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EB-2019-0209 Hydro IRM\OEB Staff Questions_Responses\"/>
    </mc:Choice>
  </mc:AlternateContent>
  <bookViews>
    <workbookView xWindow="0" yWindow="0" windowWidth="19200" windowHeight="7720"/>
  </bookViews>
  <sheets>
    <sheet name="App_A_Table_1" sheetId="1" r:id="rId1"/>
    <sheet name="App_A_Table_2a" sheetId="2" r:id="rId2"/>
    <sheet name="App_A_Table_2b" sheetId="3" r:id="rId3"/>
    <sheet name="App_A_Table_2c" sheetId="4" r:id="rId4"/>
    <sheet name="App_A_Table_3" sheetId="5" r:id="rId5"/>
    <sheet name="I1-1-2_Table 1b" sheetId="6"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0">#REF!</definedName>
    <definedName name="\A">#REF!</definedName>
    <definedName name="\B">#REF!</definedName>
    <definedName name="\C">#REF!</definedName>
    <definedName name="\L" localSheetId="5">[1]Lakeview!#REF!</definedName>
    <definedName name="\L">[2]Lakeview!#REF!</definedName>
    <definedName name="\M" localSheetId="5">[1]Lakeview!#REF!</definedName>
    <definedName name="\M">[2]Lakeview!#REF!</definedName>
    <definedName name="\O" localSheetId="5">[1]Lakeview!#REF!</definedName>
    <definedName name="\O">[2]Lakeview!#REF!</definedName>
    <definedName name="\P" localSheetId="5">#REF!</definedName>
    <definedName name="\P">#REF!</definedName>
    <definedName name="\Q" localSheetId="5">#REF!</definedName>
    <definedName name="\Q">#REF!</definedName>
    <definedName name="\r" localSheetId="5">#REF!</definedName>
    <definedName name="\r">#REF!</definedName>
    <definedName name="\T">#REF!</definedName>
    <definedName name="\V">'[3]Total FBU'!#REF!</definedName>
    <definedName name="\W">'[4]Bal-sum'!$B$77</definedName>
    <definedName name="\X">#REF!</definedName>
    <definedName name="\Z">#REF!</definedName>
    <definedName name="_______DAT1">#REF!</definedName>
    <definedName name="_______DAT2">#REF!</definedName>
    <definedName name="_______DAT5">#REF!</definedName>
    <definedName name="_______DAT6">#REF!</definedName>
    <definedName name="_______DAT8">#REF!</definedName>
    <definedName name="______DAT1">#REF!</definedName>
    <definedName name="______DAT10">'[5]Nuc Darl MFA'!#REF!</definedName>
    <definedName name="______DAT2" localSheetId="5">#REF!</definedName>
    <definedName name="______DAT2">#REF!</definedName>
    <definedName name="______DAT3">'[5]Nuc 9807'!#REF!</definedName>
    <definedName name="______DAT4">'[5]Nuc 9807'!#REF!</definedName>
    <definedName name="______DAT5" localSheetId="5">#REF!</definedName>
    <definedName name="______DAT5">#REF!</definedName>
    <definedName name="______DAT6" localSheetId="5">#REF!</definedName>
    <definedName name="______DAT6">#REF!</definedName>
    <definedName name="______DAT7" localSheetId="5">'[5]Nuc 9807'!#REF!</definedName>
    <definedName name="______DAT7">'[5]Nuc 9807'!#REF!</definedName>
    <definedName name="______DAT8" localSheetId="5">#REF!</definedName>
    <definedName name="______DAT8">#REF!</definedName>
    <definedName name="______DAT9" localSheetId="5">'[5]Nuc 9807'!#REF!</definedName>
    <definedName name="______DAT9">'[5]Nuc 9807'!#REF!</definedName>
    <definedName name="______LAM12" localSheetId="5">#REF!</definedName>
    <definedName name="______LAM12">#REF!</definedName>
    <definedName name="______LAM34" localSheetId="5">#REF!</definedName>
    <definedName name="______LAM34">#REF!</definedName>
    <definedName name="______NAN1" localSheetId="5">#REF!</definedName>
    <definedName name="______NAN1">#REF!</definedName>
    <definedName name="______NAN2">#REF!</definedName>
    <definedName name="_____1C_START">'[4]Bal-sum'!$B$1</definedName>
    <definedName name="_____2C_START_RIGHT">'[4]Bal-sum'!$M$1</definedName>
    <definedName name="_____3C_TITLE_LEFT">'[4]Bal-sum'!$E$4</definedName>
    <definedName name="_____4C_TITLE_RIGHT">'[4]Bal-sum'!$O$5</definedName>
    <definedName name="_____5C_WIND_VERT">'[4]Bal-sum'!$K$4</definedName>
    <definedName name="_____DAT1">#REF!</definedName>
    <definedName name="_____DAT10">'[5]Nuc Darl MFA'!#REF!</definedName>
    <definedName name="_____DAT2" localSheetId="5">#REF!</definedName>
    <definedName name="_____DAT2">#REF!</definedName>
    <definedName name="_____DAT3">'[5]Nuc 9807'!#REF!</definedName>
    <definedName name="_____DAT4">'[5]Nuc 9807'!#REF!</definedName>
    <definedName name="_____DAT5" localSheetId="5">#REF!</definedName>
    <definedName name="_____DAT5">'[6]F_Operating Costs_Resource Tabl'!$E$4:$E$6</definedName>
    <definedName name="_____DAT6" localSheetId="5">#REF!</definedName>
    <definedName name="_____DAT6">'[6]F_Operating Costs_Resource Tabl'!$F$4:$F$6</definedName>
    <definedName name="_____DAT7" localSheetId="5">'[5]Nuc 9807'!#REF!</definedName>
    <definedName name="_____DAT7">'[5]Nuc 9807'!#REF!</definedName>
    <definedName name="_____DAT8" localSheetId="5">#REF!</definedName>
    <definedName name="_____DAT8">#REF!</definedName>
    <definedName name="_____DAT9" localSheetId="5">'[5]Nuc 9807'!#REF!</definedName>
    <definedName name="_____DAT9">'[5]Nuc 9807'!#REF!</definedName>
    <definedName name="_____eg1">#N/A</definedName>
    <definedName name="_____LAM12">#REF!</definedName>
    <definedName name="_____LAM34">#REF!</definedName>
    <definedName name="_____NAN1">#REF!</definedName>
    <definedName name="_____NAN2">#REF!</definedName>
    <definedName name="_____sum2">#N/A</definedName>
    <definedName name="____1C_START">'[4]Bal-sum'!$B$1</definedName>
    <definedName name="____2C_START_RIGHT">'[4]Bal-sum'!$M$1</definedName>
    <definedName name="____3C_TITLE_LEFT">'[4]Bal-sum'!$E$4</definedName>
    <definedName name="____4C_TITLE_RIGHT">'[4]Bal-sum'!$O$5</definedName>
    <definedName name="____5C_WIND_VERT">'[4]Bal-sum'!$K$4</definedName>
    <definedName name="____6ECO_EST">'[3]Lambton:Total FBU'!$A$3:$R$83</definedName>
    <definedName name="____DAT1">'[6]F_Operating Costs_Resource Tabl'!$A$4:$A$6</definedName>
    <definedName name="____DAT10">'[5]Nuc Darl MFA'!#REF!</definedName>
    <definedName name="____DAT2">'[6]F_Operating Costs_Resource Tabl'!$B$4:$B$6</definedName>
    <definedName name="____DAT3">#REF!</definedName>
    <definedName name="____DAT4">#REF!</definedName>
    <definedName name="____DAT5">'[7]FOS1 Bus Areas Continuity 2003'!#REF!</definedName>
    <definedName name="____DAT6">#REF!</definedName>
    <definedName name="____DAT7">'[5]Nuc 9807'!#REF!</definedName>
    <definedName name="____DAT8">'[6]F_Operating Costs_Resource Tabl'!$H$4:$H$6</definedName>
    <definedName name="____DAT9">'[5]Nuc 9807'!#REF!</definedName>
    <definedName name="____eg1">#N/A</definedName>
    <definedName name="____GLA50020">'[8]50020'!$H$2:$H$5000</definedName>
    <definedName name="____LAM12" localSheetId="5">#REF!</definedName>
    <definedName name="____LAM12">#REF!</definedName>
    <definedName name="____LAM34" localSheetId="5">#REF!</definedName>
    <definedName name="____LAM34">#REF!</definedName>
    <definedName name="____NAN1" localSheetId="5">#REF!</definedName>
    <definedName name="____NAN1">#REF!</definedName>
    <definedName name="____NAN2">#REF!</definedName>
    <definedName name="____sum2">#N/A</definedName>
    <definedName name="___10INV_VALUE">#REF!</definedName>
    <definedName name="___11LAM_12">#REF!</definedName>
    <definedName name="___12LAM_34">#REF!</definedName>
    <definedName name="___13MARG_SUM">#REF!</definedName>
    <definedName name="___14MIXVAR_1">#REF!</definedName>
    <definedName name="___15MIXVAR_2">#REF!</definedName>
    <definedName name="___16NAN_FOOT">#REF!</definedName>
    <definedName name="___17NAN_HEAD">#REF!</definedName>
    <definedName name="___18SUM_COMM">#REF!</definedName>
    <definedName name="___19TBAY_1">#REF!</definedName>
    <definedName name="___1C_START">'[4]Bal-sum'!$B$1</definedName>
    <definedName name="___20TBAY_2">#REF!</definedName>
    <definedName name="___21TBAY_HEAD">#REF!</definedName>
    <definedName name="___2C_START_RIGHT">'[4]Bal-sum'!$M$1</definedName>
    <definedName name="___3C_TITLE_LEFT">'[4]Bal-sum'!$E$4</definedName>
    <definedName name="___4C_TITLE_RIGHT">'[4]Bal-sum'!$O$5</definedName>
    <definedName name="___5C_WIND_VERT">'[4]Bal-sum'!$K$4</definedName>
    <definedName name="___6ECO_EST">'[3]Lambton:Total FBU'!$A$3:$R$83</definedName>
    <definedName name="___7FOS_OVR1">#REF!</definedName>
    <definedName name="___8FOS_OVR2">#REF!</definedName>
    <definedName name="___9FOS_OVR3">#REF!</definedName>
    <definedName name="___d1">'[9]Tax FOS1 Major'!$A$2:$A$115</definedName>
    <definedName name="___DAT1">#REF!</definedName>
    <definedName name="___DAT10">#REF!</definedName>
    <definedName name="___DAT11">#REF!</definedName>
    <definedName name="___DAT12">#REF!</definedName>
    <definedName name="___DAT13">'[9]Tax FOS1 Major'!$M$2:$M$115</definedName>
    <definedName name="___DAT14">#REF!</definedName>
    <definedName name="___DAT15">#REF!</definedName>
    <definedName name="___DAT16">#REF!</definedName>
    <definedName name="___DAT2">#REF!</definedName>
    <definedName name="___DAT7">#REF!</definedName>
    <definedName name="___DAT8">#REF!</definedName>
    <definedName name="___DAT9">#REF!</definedName>
    <definedName name="___eg1">#N/A</definedName>
    <definedName name="___GLA50001">[10]Generation!#REF!</definedName>
    <definedName name="___GLA50020">'[8]50020'!$H$2:$H$5000</definedName>
    <definedName name="___LAM12">#REF!</definedName>
    <definedName name="___LAM34">#REF!</definedName>
    <definedName name="___NAN1">#REF!</definedName>
    <definedName name="___NAN2">#REF!</definedName>
    <definedName name="___sum2">#N/A</definedName>
    <definedName name="__10INV_VALUE">#REF!</definedName>
    <definedName name="__10TBAY_2">#REF!</definedName>
    <definedName name="__11LAM_12">#REF!</definedName>
    <definedName name="__11TBAY_HEAD">#REF!</definedName>
    <definedName name="__12LAM_34">#REF!</definedName>
    <definedName name="__13MARG_SUM">#REF!</definedName>
    <definedName name="__14MIXVAR_1">#REF!</definedName>
    <definedName name="__15MIXVAR_2">#REF!</definedName>
    <definedName name="__16NAN_FOOT">#REF!</definedName>
    <definedName name="__17NAN_HEAD">#REF!</definedName>
    <definedName name="__18SUM_COMM">#REF!</definedName>
    <definedName name="__19TBAY_1">#REF!</definedName>
    <definedName name="__1C_START">'[4]Bal-sum'!$B$1</definedName>
    <definedName name="__1ECO_EST">'[11]Lambton:Total FBU'!$A$3:$R$83</definedName>
    <definedName name="__20TBAY_2">#REF!</definedName>
    <definedName name="__21TBAY_HEAD">#REF!</definedName>
    <definedName name="__2C_START_RIGHT">'[4]Bal-sum'!$M$1</definedName>
    <definedName name="__2FOS_OVR1">#REF!</definedName>
    <definedName name="__3C_TITLE_LEFT">'[4]Bal-sum'!$E$4</definedName>
    <definedName name="__3FOS_OVR2">#REF!</definedName>
    <definedName name="__4C_TITLE_RIGHT">'[4]Bal-sum'!$O$5</definedName>
    <definedName name="__4FOS_OVR3">#REF!</definedName>
    <definedName name="__5C_WIND_VERT">'[4]Bal-sum'!$K$4</definedName>
    <definedName name="__5INV_VALUE">#REF!</definedName>
    <definedName name="__6ECO_EST">'[3]Lambton:Total FBU'!$A$3:$R$83</definedName>
    <definedName name="__6NAN_FOOT">#REF!</definedName>
    <definedName name="__7FOS_OVR1">#REF!</definedName>
    <definedName name="__7NAN_HEAD">#REF!</definedName>
    <definedName name="__8FOS_OVR2">#REF!</definedName>
    <definedName name="__8SUM_COMM">#REF!</definedName>
    <definedName name="__9FOS_OVR3">#REF!</definedName>
    <definedName name="__9TBAY_1">#REF!</definedName>
    <definedName name="__d1">'[9]Tax FOS1 Major'!$A$2:$A$115</definedName>
    <definedName name="__DAT1" localSheetId="5">#REF!</definedName>
    <definedName name="__DAT1">#REF!</definedName>
    <definedName name="__DAT10" localSheetId="5">'[5]Nuc Darl MFA'!#REF!</definedName>
    <definedName name="__DAT10">'[5]Nuc Darl MFA'!#REF!</definedName>
    <definedName name="__DAT11" localSheetId="5">#REF!</definedName>
    <definedName name="__DAT11">#REF!</definedName>
    <definedName name="__DAT12" localSheetId="5">#REF!</definedName>
    <definedName name="__DAT12">#REF!</definedName>
    <definedName name="__DAT13">'[9]Tax FOS1 Major'!$M$2:$M$115</definedName>
    <definedName name="__DAT14">#REF!</definedName>
    <definedName name="__DAT15">#REF!</definedName>
    <definedName name="__DAT16">#REF!</definedName>
    <definedName name="__DAT2" localSheetId="5">#REF!</definedName>
    <definedName name="__DAT2">#REF!</definedName>
    <definedName name="__DAT3" localSheetId="5">'[5]Nuc 9807'!#REF!</definedName>
    <definedName name="__DAT3">'[5]Nuc 9807'!#REF!</definedName>
    <definedName name="__DAT4" localSheetId="5">'[5]Nuc 9807'!#REF!</definedName>
    <definedName name="__DAT4">'[5]Nuc 9807'!#REF!</definedName>
    <definedName name="__DAT5" localSheetId="5">#REF!</definedName>
    <definedName name="__DAT5">#REF!</definedName>
    <definedName name="__DAT6" localSheetId="5">#REF!</definedName>
    <definedName name="__DAT6">#REF!</definedName>
    <definedName name="__DAT7" localSheetId="5">'[5]Nuc 9807'!#REF!</definedName>
    <definedName name="__DAT7">'[5]Nuc 9807'!#REF!</definedName>
    <definedName name="__DAT8" localSheetId="5">#REF!</definedName>
    <definedName name="__DAT8">#REF!</definedName>
    <definedName name="__DAT9" localSheetId="5">'[5]Nuc 9807'!#REF!</definedName>
    <definedName name="__DAT9">'[5]Nuc 9807'!#REF!</definedName>
    <definedName name="__eg1">#N/A</definedName>
    <definedName name="__GLA50001">[12]Generation!#REF!</definedName>
    <definedName name="__GLA50020">'[8]50020'!$H$2:$H$5000</definedName>
    <definedName name="__LAM12" localSheetId="5">#REF!</definedName>
    <definedName name="__LAM12">#REF!</definedName>
    <definedName name="__LAM34" localSheetId="5">#REF!</definedName>
    <definedName name="__LAM34">#REF!</definedName>
    <definedName name="__NAN1" localSheetId="5">#REF!</definedName>
    <definedName name="__NAN1">#REF!</definedName>
    <definedName name="__NAN2">#REF!</definedName>
    <definedName name="__sum2">#N/A</definedName>
    <definedName name="_101TBAY_HEAD">#REF!</definedName>
    <definedName name="_107TBAY_1">#REF!</definedName>
    <definedName name="_10C_TITLE_RIGHT">'[4]Bal-sum'!$O$5</definedName>
    <definedName name="_10C_WIND_VERT">'[13]Bal-sum'!$K$4</definedName>
    <definedName name="_10FOS_OVR1">#REF!</definedName>
    <definedName name="_10FOS_OVR2">#REF!</definedName>
    <definedName name="_10INV_VALUE">#REF!</definedName>
    <definedName name="_10MARG_SUM">#REF!</definedName>
    <definedName name="_10NAN_HEAD">#REF!</definedName>
    <definedName name="_10TBAY_1">#REF!</definedName>
    <definedName name="_10TBAY_2">#REF!</definedName>
    <definedName name="_10TBAY_HEAD">#REF!</definedName>
    <definedName name="_115TBAY_2">#REF!</definedName>
    <definedName name="_11ECO_EST">'[3]Lambton:Total FBU'!$A$3:$R$83</definedName>
    <definedName name="_11FOS_OVR2">#REF!</definedName>
    <definedName name="_11FOS_OVR3">#REF!</definedName>
    <definedName name="_11LAM_12">#REF!</definedName>
    <definedName name="_11MARG_SUM">#REF!</definedName>
    <definedName name="_11NAN_FOOT">#REF!</definedName>
    <definedName name="_11SUM_COMM">#REF!</definedName>
    <definedName name="_11TBAY_2">#REF!</definedName>
    <definedName name="_11TBAY_HEAD">#REF!</definedName>
    <definedName name="_123TBAY_HEAD">#REF!</definedName>
    <definedName name="_12C_TITLE_RIGHT">'[14]Bal-sum'!$O$5</definedName>
    <definedName name="_12FOS_OVR2">#REF!</definedName>
    <definedName name="_12FOS_OVR3">#REF!</definedName>
    <definedName name="_12LAM_34">#REF!</definedName>
    <definedName name="_12NAN_FOOT">#REF!</definedName>
    <definedName name="_12NAN_HEAD">#REF!</definedName>
    <definedName name="_12TBAY_1">#REF!</definedName>
    <definedName name="_12TBAY_HEAD">#REF!</definedName>
    <definedName name="_13C_WIND_VERT">'[4]Bal-sum'!$K$4</definedName>
    <definedName name="_13FOS_OVR1">#REF!</definedName>
    <definedName name="_13FOS_OVR2">#REF!</definedName>
    <definedName name="_13INV_VALUE">#REF!</definedName>
    <definedName name="_13MARG_SUM">#REF!</definedName>
    <definedName name="_13NAN_HEAD">#REF!</definedName>
    <definedName name="_13SUM_COMM">#REF!</definedName>
    <definedName name="_13TBAY_2">#REF!</definedName>
    <definedName name="_14ECO_EST">'[15]Lambton:Total FBU'!$A$3:$R$83</definedName>
    <definedName name="_14FOS_OVR3">#REF!</definedName>
    <definedName name="_14LAM_12">#REF!</definedName>
    <definedName name="_14MIXVAR_1">#REF!</definedName>
    <definedName name="_14NAN_HEAD">#REF!</definedName>
    <definedName name="_14SUM_COMM">#REF!</definedName>
    <definedName name="_14TBAY_1">#REF!</definedName>
    <definedName name="_14TBAY_HEAD">#REF!</definedName>
    <definedName name="_15C_WIND_VERT">'[14]Bal-sum'!$K$4</definedName>
    <definedName name="_15FOS_OVR1">#REF!</definedName>
    <definedName name="_15FOS_OVR2">#REF!</definedName>
    <definedName name="_15FOS_OVR3">#REF!</definedName>
    <definedName name="_15INV_VALUE">#REF!</definedName>
    <definedName name="_15LAM_34">#REF!</definedName>
    <definedName name="_15MIXVAR_2">#REF!</definedName>
    <definedName name="_15TBAY_1">#REF!</definedName>
    <definedName name="_15TBAY_2">#REF!</definedName>
    <definedName name="_16FOS_OVR1">#REF!</definedName>
    <definedName name="_16FOS_OVR3">#REF!</definedName>
    <definedName name="_16INV_VALUE">#REF!</definedName>
    <definedName name="_16MARG_SUM">#REF!</definedName>
    <definedName name="_16NAN_FOOT">#REF!</definedName>
    <definedName name="_16SUM_COMM">#REF!</definedName>
    <definedName name="_16TBAY_2">#REF!</definedName>
    <definedName name="_16TBAY_HEAD">#REF!</definedName>
    <definedName name="_17FOS_OVR3">#REF!</definedName>
    <definedName name="_17MARG_SUM">#REF!</definedName>
    <definedName name="_17NAN_FOOT">#REF!</definedName>
    <definedName name="_17NAN_HEAD">#REF!</definedName>
    <definedName name="_17TBAY_HEAD">#REF!</definedName>
    <definedName name="_18FOS_OVR1">#REF!</definedName>
    <definedName name="_18FOS_OVR2">#REF!</definedName>
    <definedName name="_18INV_VALUE">#REF!</definedName>
    <definedName name="_18MIXVAR_1">#REF!</definedName>
    <definedName name="_18NAN_FOOT">#REF!</definedName>
    <definedName name="_18NAN_HEAD">#REF!</definedName>
    <definedName name="_18SUM_COMM">#REF!</definedName>
    <definedName name="_18TBAY_1">#REF!</definedName>
    <definedName name="_19INV_VALUE">#REF!</definedName>
    <definedName name="_19MIXVAR_2">#REF!</definedName>
    <definedName name="_19SUM_COMM">#REF!</definedName>
    <definedName name="_19TBAY_1">#REF!</definedName>
    <definedName name="_1C_START">'[4]Bal-sum'!$B$1</definedName>
    <definedName name="_1C_START_RIGHT">'[14]Bal-sum'!$M$1</definedName>
    <definedName name="_1ECO_EST">'[3]Lambton:Total FBU'!$A$3:$R$83</definedName>
    <definedName name="_1FOS_OVR1">#REF!</definedName>
    <definedName name="_2012_35_HR_WK">'[16]Labour Rate'!$A$25</definedName>
    <definedName name="_2012_40_HR_WK">'[16]Labour Rate'!$B$25</definedName>
    <definedName name="_20FOS_OVR3">#REF!</definedName>
    <definedName name="_20INV_VALUE">#REF!</definedName>
    <definedName name="_20MARG_SUM">#REF!</definedName>
    <definedName name="_20NAN_FOOT">#REF!</definedName>
    <definedName name="_20TBAY_1">#REF!</definedName>
    <definedName name="_20TBAY_2">#REF!</definedName>
    <definedName name="_21INV_VALUE">#REF!</definedName>
    <definedName name="_21LAM_12">#REF!</definedName>
    <definedName name="_21NAN_HEAD">#REF!</definedName>
    <definedName name="_21TBAY_2">#REF!</definedName>
    <definedName name="_21TBAY_HEAD">#REF!</definedName>
    <definedName name="_22ECO_EST">'[3]Lambton:Total FBU'!$A$3:$R$83</definedName>
    <definedName name="_22SUM_COMM">#REF!</definedName>
    <definedName name="_22TBAY_HEAD">#REF!</definedName>
    <definedName name="_23FOS_OVR2">#REF!</definedName>
    <definedName name="_23INV_VALUE">'[17]Financial Summary'!#REF!</definedName>
    <definedName name="_23NAN_FOOT">#REF!</definedName>
    <definedName name="_23TBAY_1">#REF!</definedName>
    <definedName name="_24LAM_34">#REF!</definedName>
    <definedName name="_24NAN_FOOT">#REF!</definedName>
    <definedName name="_24NAN_HEAD">#REF!</definedName>
    <definedName name="_24SUM_COMM">#REF!</definedName>
    <definedName name="_24TBAY_2">#REF!</definedName>
    <definedName name="_25FOS_OVR2">#REF!</definedName>
    <definedName name="_25LAM_12">#REF!</definedName>
    <definedName name="_25NAN_FOOT">#REF!</definedName>
    <definedName name="_25TBAY_HEAD">#REF!</definedName>
    <definedName name="_26NAN_HEAD">#REF!</definedName>
    <definedName name="_27FOS_OVR1">#REF!</definedName>
    <definedName name="_27LAM_34">#REF!</definedName>
    <definedName name="_27MARG_SUM">#REF!</definedName>
    <definedName name="_27NAN_HEAD">#REF!</definedName>
    <definedName name="_27TBAY_1">#REF!</definedName>
    <definedName name="_28NAN_HEAD">#REF!</definedName>
    <definedName name="_28SUM_COMM">#REF!</definedName>
    <definedName name="_29MARG_SUM">#REF!</definedName>
    <definedName name="_29SUM_COMM">#REF!</definedName>
    <definedName name="_2C_START">'[13]Bal-sum'!$B$1</definedName>
    <definedName name="_2C_START_RIGHT">'[4]Bal-sum'!$M$1</definedName>
    <definedName name="_2C_TITLE_LEFT">'[14]Bal-sum'!$E$4</definedName>
    <definedName name="_2ECO_EST">'[3]Lambton:Total FBU'!$A$3:$R$83</definedName>
    <definedName name="_2FOS_OVR1">#REF!</definedName>
    <definedName name="_2FOS_OVR2">#REF!</definedName>
    <definedName name="_2INV_VALUE">'[18]Financial Summary'!#REF!</definedName>
    <definedName name="_30MIXVAR_1">#REF!</definedName>
    <definedName name="_30NAN_HEAD">#REF!</definedName>
    <definedName name="_30SUM_COMM">#REF!</definedName>
    <definedName name="_30TBAY_2">#REF!</definedName>
    <definedName name="_31FOS_OVR3">#REF!</definedName>
    <definedName name="_31MIXVAR_1">#REF!</definedName>
    <definedName name="_32FOS_OVR2">#REF!</definedName>
    <definedName name="_32FOS_OVR3">#REF!</definedName>
    <definedName name="_32SUM_COMM">#REF!</definedName>
    <definedName name="_32TBAY_1">#REF!</definedName>
    <definedName name="_33MIXVAR_2">#REF!</definedName>
    <definedName name="_33TBAY_1">#REF!</definedName>
    <definedName name="_33TBAY_HEAD">#REF!</definedName>
    <definedName name="_35_Hour_Week">'[16]Labour Rate'!$C$25</definedName>
    <definedName name="_35NAN_FOOT">#REF!</definedName>
    <definedName name="_35SUM_COMM">#REF!</definedName>
    <definedName name="_35TBAY_2">#REF!</definedName>
    <definedName name="_36NAN_FOOT">#REF!</definedName>
    <definedName name="_36TBAY_1">#REF!</definedName>
    <definedName name="_36TBAY_2">#REF!</definedName>
    <definedName name="_37FOS_OVR3">#REF!</definedName>
    <definedName name="_37NAN_HEAD">#REF!</definedName>
    <definedName name="_38TBAY_HEAD">#REF!</definedName>
    <definedName name="_39INV_VALUE">#REF!</definedName>
    <definedName name="_39NAN_HEAD">#REF!</definedName>
    <definedName name="_39SUM_COMM">#REF!</definedName>
    <definedName name="_39TBAY_HEAD">#REF!</definedName>
    <definedName name="_3C_START">'[14]Bal-sum'!$B$1</definedName>
    <definedName name="_3C_TITLE_LEFT">'[4]Bal-sum'!$E$4</definedName>
    <definedName name="_3C_TITLE_RIGHT">'[14]Bal-sum'!$O$5</definedName>
    <definedName name="_3ECO_EST">'[3]Lambton:Total FBU'!$A$3:$R$83</definedName>
    <definedName name="_3FOS_OVR2">#REF!</definedName>
    <definedName name="_3FOS_OVR3">#REF!</definedName>
    <definedName name="_40_Hour_Week">'[16]Labour Rate'!$D$25</definedName>
    <definedName name="_40MARG_SUM">#REF!</definedName>
    <definedName name="_40TBAY_1">#REF!</definedName>
    <definedName name="_40TBAY_2">#REF!</definedName>
    <definedName name="_40TBAY_HEAD">#REF!</definedName>
    <definedName name="_41TBAY_1">#REF!</definedName>
    <definedName name="_42SUM_COMM">#REF!</definedName>
    <definedName name="_43ECO_EST">'[19]Lambton:Total FBU'!$A$3:$R$83</definedName>
    <definedName name="_43INV_VALUE">#REF!</definedName>
    <definedName name="_43TBAY_2">#REF!</definedName>
    <definedName name="_44TBAY_HEAD">#REF!</definedName>
    <definedName name="_45TBAY_1">#REF!</definedName>
    <definedName name="_45TBAY_2">#REF!</definedName>
    <definedName name="_45TBAY_HEAD">#REF!</definedName>
    <definedName name="_46FOS_OVR1">#REF!</definedName>
    <definedName name="_47LAM_12">#REF!</definedName>
    <definedName name="_47NAN_FOOT">#REF!</definedName>
    <definedName name="_48INV_VALUE">'[20]Financial Summary'!#REF!</definedName>
    <definedName name="_48LAM_12">#REF!</definedName>
    <definedName name="_48TBAY_2">#REF!</definedName>
    <definedName name="_49FOS_OVR2">#REF!</definedName>
    <definedName name="_4C_START_RIGHT">'[13]Bal-sum'!$M$1</definedName>
    <definedName name="_4C_TITLE_LEFT">'[14]Bal-sum'!$E$4</definedName>
    <definedName name="_4C_TITLE_RIGHT">'[4]Bal-sum'!$O$5</definedName>
    <definedName name="_4C_WIND_VERT">'[14]Bal-sum'!$K$4</definedName>
    <definedName name="_4ECO_EST">'[3]Lambton:Total FBU'!$A$3:$R$83</definedName>
    <definedName name="_4FOS_OVR1">#REF!</definedName>
    <definedName name="_4FOS_OVR3">#REF!</definedName>
    <definedName name="_4INV_VALUE">#REF!</definedName>
    <definedName name="_50TBAY_HEAD">#REF!</definedName>
    <definedName name="_51MARG_SUM">#REF!</definedName>
    <definedName name="_51TBAY_HEAD">#REF!</definedName>
    <definedName name="_52FOS_OVR3">#REF!</definedName>
    <definedName name="_53LAM_34">#REF!</definedName>
    <definedName name="_53NAN_FOOT">#REF!</definedName>
    <definedName name="_54NAN_HEAD">#REF!</definedName>
    <definedName name="_55LAM_34">#REF!</definedName>
    <definedName name="_55MARG_SUM">#REF!</definedName>
    <definedName name="_55NAN_HEAD">#REF!</definedName>
    <definedName name="_56INV_VALUE">#REF!</definedName>
    <definedName name="_57SUM_COMM">#REF!</definedName>
    <definedName name="_58LAM_12">#REF!</definedName>
    <definedName name="_59MARG_SUM">#REF!</definedName>
    <definedName name="_59TBAY_1">#REF!</definedName>
    <definedName name="_5C_WIND_VERT">'[4]Bal-sum'!$K$4</definedName>
    <definedName name="_5ECO_EST">'[3]Lambton:Total FBU'!$A$3:$R$83</definedName>
    <definedName name="_5FOS_OVR1">#REF!</definedName>
    <definedName name="_5INV_VALUE">#REF!</definedName>
    <definedName name="_5NAN_FOOT">#REF!</definedName>
    <definedName name="_60LAM_34">#REF!</definedName>
    <definedName name="_60MIXVAR_1">#REF!</definedName>
    <definedName name="_61SUM_COMM">#REF!</definedName>
    <definedName name="_61TBAY_2">#REF!</definedName>
    <definedName name="_63TBAY_HEAD">#REF!</definedName>
    <definedName name="_65MIXVAR_2">#REF!</definedName>
    <definedName name="_67MIXVAR_1">#REF!</definedName>
    <definedName name="_68TBAY_1">#REF!</definedName>
    <definedName name="_6C_START_RIGHT">'[14]Bal-sum'!$M$1</definedName>
    <definedName name="_6C_TITLE_LEFT">'[13]Bal-sum'!$E$4</definedName>
    <definedName name="_6C_TITLE_RIGHT">'[14]Bal-sum'!$O$5</definedName>
    <definedName name="_6ECO_EST">'[3]Lambton:Total FBU'!$A$3:$R$83</definedName>
    <definedName name="_6FOS_OVR1">#REF!</definedName>
    <definedName name="_6FOS_OVR2">#REF!</definedName>
    <definedName name="_6INV_VALUE">'[21]Financial Summary'!#REF!</definedName>
    <definedName name="_6NAN_FOOT">#REF!</definedName>
    <definedName name="_6NAN_HEAD">#REF!</definedName>
    <definedName name="_70NAN_FOOT">#REF!</definedName>
    <definedName name="_75MIXVAR_2">#REF!</definedName>
    <definedName name="_75NAN_HEAD">#REF!</definedName>
    <definedName name="_75TBAY_2">#REF!</definedName>
    <definedName name="_79MARG_SUM">#REF!</definedName>
    <definedName name="_7C_TITLE_LEFT">'[4]Bal-sum'!$E$4</definedName>
    <definedName name="_7ECO_EST">'[3]Lambton:Total FBU'!$A$3:$R$83</definedName>
    <definedName name="_7FOS_OVR1">#REF!</definedName>
    <definedName name="_7FOS_OVR2">#REF!</definedName>
    <definedName name="_7INV_VALUE">'[22]Financial Summary'!#REF!</definedName>
    <definedName name="_7MARG_SUM">#REF!</definedName>
    <definedName name="_7NAN_FOOT">#REF!</definedName>
    <definedName name="_7NAN_HEAD">#REF!</definedName>
    <definedName name="_7SUM_COMM">#REF!</definedName>
    <definedName name="_80SUM_COMM">#REF!</definedName>
    <definedName name="_81MIXVAR_1">#REF!</definedName>
    <definedName name="_82TBAY_HEAD">#REF!</definedName>
    <definedName name="_83MIXVAR_2">#REF!</definedName>
    <definedName name="_83NAN_FOOT">#REF!</definedName>
    <definedName name="_85TBAY_1">#REF!</definedName>
    <definedName name="_86NAN_FOOT">#REF!</definedName>
    <definedName name="_89NAN_HEAD">#REF!</definedName>
    <definedName name="_8C_TITLE_RIGHT">'[13]Bal-sum'!$O$5</definedName>
    <definedName name="_8C_WIND_VERT">'[14]Bal-sum'!$K$4</definedName>
    <definedName name="_8ECO_EST">'[11]Lambton:Total FBU'!$A$3:$R$83</definedName>
    <definedName name="_8FOS_OVR1">#REF!</definedName>
    <definedName name="_8FOS_OVR2">#REF!</definedName>
    <definedName name="_8FOS_OVR3">#REF!</definedName>
    <definedName name="_8INV_VALUE">'[18]Financial Summary'!#REF!</definedName>
    <definedName name="_8NAN_HEAD">#REF!</definedName>
    <definedName name="_8SUM_COMM">#REF!</definedName>
    <definedName name="_8TBAY_1">#REF!</definedName>
    <definedName name="_90TBAY_2">#REF!</definedName>
    <definedName name="_91NAN_HEAD">#REF!</definedName>
    <definedName name="_92SUM_COMM">#REF!</definedName>
    <definedName name="_93DRATED">#REF!</definedName>
    <definedName name="_93DRATEM">#REF!</definedName>
    <definedName name="_93PENERGY">#REF!</definedName>
    <definedName name="_93RATED">#REF!</definedName>
    <definedName name="_93RATEM">#REF!</definedName>
    <definedName name="_93RATER">#REF!</definedName>
    <definedName name="_94ED">#REF!</definedName>
    <definedName name="_94EM">#REF!</definedName>
    <definedName name="_94NR">#REF!</definedName>
    <definedName name="_94SENERGY">#REF!</definedName>
    <definedName name="_95TBAY_1">#REF!</definedName>
    <definedName name="_95TBAY_HEAD">#REF!</definedName>
    <definedName name="_98TBAY_2">#REF!</definedName>
    <definedName name="_99SUM_COMM">#REF!</definedName>
    <definedName name="_9C_TITLE_LEFT">'[14]Bal-sum'!$E$4</definedName>
    <definedName name="_9ECO_EST">'[23]Lambton:Total FBU'!$A$3:$R$83</definedName>
    <definedName name="_9FOS_OVR1">#REF!</definedName>
    <definedName name="_9FOS_OVR2">#REF!</definedName>
    <definedName name="_9FOS_OVR3">#REF!</definedName>
    <definedName name="_9INV_VALUE">'[18]Financial Summary'!#REF!</definedName>
    <definedName name="_9MARG_SUM">#REF!</definedName>
    <definedName name="_9NAN_FOOT">#REF!</definedName>
    <definedName name="_9SUM_COMM">#REF!</definedName>
    <definedName name="_9TBAY_1">#REF!</definedName>
    <definedName name="_9TBAY_2">#REF!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l1">#REF!</definedName>
    <definedName name="_Bal2">#REF!</definedName>
    <definedName name="_Bal700">#REF!</definedName>
    <definedName name="_cap1">#REF!</definedName>
    <definedName name="_cap10">#REF!</definedName>
    <definedName name="_cap2">#REF!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d1">'[9]Tax FOS1 Major'!$A$2:$A$115</definedName>
    <definedName name="_DAT1" localSheetId="5">#REF!</definedName>
    <definedName name="_DAT1">#REF!</definedName>
    <definedName name="_DAT10" localSheetId="5">'[5]Nuc Darl MFA'!#REF!</definedName>
    <definedName name="_DAT10">'[5]Nuc Darl MFA'!#REF!</definedName>
    <definedName name="_DAT101">#REF!</definedName>
    <definedName name="_DAT11" localSheetId="5">#REF!</definedName>
    <definedName name="_DAT11">#REF!</definedName>
    <definedName name="_DAT12" localSheetId="5">#REF!</definedName>
    <definedName name="_DAT12">#REF!</definedName>
    <definedName name="_DAT13">'[9]Tax FOS1 Major'!$M$2:$M$115</definedName>
    <definedName name="_DAT14" localSheetId="5">#REF!</definedName>
    <definedName name="_DAT14">#REF!</definedName>
    <definedName name="_DAT15" localSheetId="5">#REF!</definedName>
    <definedName name="_DAT15">#REF!</definedName>
    <definedName name="_DAT16" localSheetId="5">#REF!</definedName>
    <definedName name="_DAT16">#REF!</definedName>
    <definedName name="_DAT2">#REF!</definedName>
    <definedName name="_DAT21">#REF!</definedName>
    <definedName name="_DAT3">'[5]Nuc 9807'!#REF!</definedName>
    <definedName name="_DAT31">#REF!</definedName>
    <definedName name="_DAT4">'[5]Nuc 9807'!#REF!</definedName>
    <definedName name="_DAT41">#REF!</definedName>
    <definedName name="_DAT5" localSheetId="5">#REF!</definedName>
    <definedName name="_DAT5">#REF!</definedName>
    <definedName name="_DAT51">#REF!</definedName>
    <definedName name="_DAT6" localSheetId="5">#REF!</definedName>
    <definedName name="_DAT6">#REF!</definedName>
    <definedName name="_DAT61">#REF!</definedName>
    <definedName name="_DAT7" localSheetId="5">'[5]Nuc 9807'!#REF!</definedName>
    <definedName name="_DAT7">'[5]Nuc 9807'!#REF!</definedName>
    <definedName name="_DAT71">#REF!</definedName>
    <definedName name="_DAT8" localSheetId="5">#REF!</definedName>
    <definedName name="_DAT8">#REF!</definedName>
    <definedName name="_DAT81">#REF!</definedName>
    <definedName name="_DAT9" localSheetId="5">'[5]Nuc 9807'!#REF!</definedName>
    <definedName name="_DAT9">'[5]Nuc 9807'!#REF!</definedName>
    <definedName name="_DAT91">#REF!</definedName>
    <definedName name="_eg1">#N/A</definedName>
    <definedName name="_filel2" localSheetId="1" hidden="1">#REF!</definedName>
    <definedName name="_filel2" localSheetId="5" hidden="1">#REF!</definedName>
    <definedName name="_filel2" hidden="1">#REF!</definedName>
    <definedName name="_Fill" localSheetId="0" hidden="1">#REF!</definedName>
    <definedName name="_Fill" localSheetId="1" hidden="1">#REF!</definedName>
    <definedName name="_Fill" localSheetId="2" hidden="1">#REF!</definedName>
    <definedName name="_Fill" localSheetId="3" hidden="1">#REF!</definedName>
    <definedName name="_Fill" localSheetId="5" hidden="1">#REF!</definedName>
    <definedName name="_Fill" hidden="1">#REF!</definedName>
    <definedName name="_xlnm._FilterDatabase" localSheetId="0" hidden="1">#REF!</definedName>
    <definedName name="_xlnm._FilterDatabase" localSheetId="1" hidden="1">#REF!</definedName>
    <definedName name="_xlnm._FilterDatabase" localSheetId="2" hidden="1">#REF!</definedName>
    <definedName name="_xlnm._FilterDatabase" localSheetId="3" hidden="1">#REF!</definedName>
    <definedName name="_xlnm._FilterDatabase" localSheetId="5" hidden="1">#REF!</definedName>
    <definedName name="_xlnm._FilterDatabase" hidden="1">#REF!</definedName>
    <definedName name="_GLA50000">#REF!</definedName>
    <definedName name="_GLA50001">[12]Generation!#REF!</definedName>
    <definedName name="_GLA50003">#REF!</definedName>
    <definedName name="_GLA50004">#REF!</definedName>
    <definedName name="_GLA50008">#REF!</definedName>
    <definedName name="_GLA50010">#REF!</definedName>
    <definedName name="_GLA50012">#REF!</definedName>
    <definedName name="_GLA50020">'[8]50020'!$H$2:$H$5000</definedName>
    <definedName name="_GLA50030">#REF!</definedName>
    <definedName name="_GLA50031">#REF!</definedName>
    <definedName name="_GLA50032">#REF!</definedName>
    <definedName name="_GLA50033">#REF!</definedName>
    <definedName name="_GLA50040">#REF!</definedName>
    <definedName name="_GLA50041">#REF!</definedName>
    <definedName name="_GLA50050">#REF!</definedName>
    <definedName name="_GLA50061">#REF!</definedName>
    <definedName name="_GLA50070">#REF!</definedName>
    <definedName name="_GLA60010">#REF!</definedName>
    <definedName name="_GLA60020">#REF!</definedName>
    <definedName name="_GLA60030">#REF!</definedName>
    <definedName name="_GLA60038">#REF!</definedName>
    <definedName name="_GLA60040">#REF!</definedName>
    <definedName name="_GLA60041">#REF!</definedName>
    <definedName name="_GLA60042">#REF!</definedName>
    <definedName name="_GLA60050">#REF!</definedName>
    <definedName name="_GLA60054">#REF!</definedName>
    <definedName name="_GLA60102">#REF!</definedName>
    <definedName name="_Inc1">#REF!</definedName>
    <definedName name="_Inc2">#REF!</definedName>
    <definedName name="_Key1" localSheetId="0" hidden="1">'[24]94SEC5L'!#REF!</definedName>
    <definedName name="_Key1" localSheetId="1" hidden="1">'[24]94SEC5L'!#REF!</definedName>
    <definedName name="_Key1" localSheetId="2" hidden="1">'[24]94SEC5L'!#REF!</definedName>
    <definedName name="_Key1" localSheetId="3" hidden="1">'[24]94SEC5L'!#REF!</definedName>
    <definedName name="_Key1" localSheetId="5" hidden="1">'[25]94SEC5L'!#REF!</definedName>
    <definedName name="_Key1" hidden="1">'[24]94SEC5L'!#REF!</definedName>
    <definedName name="_key2" hidden="1">'[24]94SEC5L'!#REF!</definedName>
    <definedName name="_LAM12" localSheetId="5">#REF!</definedName>
    <definedName name="_LAM12">#REF!</definedName>
    <definedName name="_LAM34" localSheetId="5">#REF!</definedName>
    <definedName name="_LAM34">#REF!</definedName>
    <definedName name="_mat1">#REF!</definedName>
    <definedName name="_mat10">#REF!</definedName>
    <definedName name="_mat2">#REF!</definedName>
    <definedName name="_mat3">#REF!</definedName>
    <definedName name="_mat4">#REF!</definedName>
    <definedName name="_mat5">#REF!</definedName>
    <definedName name="_mat6">#REF!</definedName>
    <definedName name="_mat7">#REF!</definedName>
    <definedName name="_mat8">#REF!</definedName>
    <definedName name="_mat9">#REF!</definedName>
    <definedName name="_NAN1" localSheetId="5">#REF!</definedName>
    <definedName name="_NAN1">#REF!</definedName>
    <definedName name="_NAN2">#REF!</definedName>
    <definedName name="_Order1" hidden="1">255</definedName>
    <definedName name="_Order2" hidden="1">0</definedName>
    <definedName name="_pai1">#REF!</definedName>
    <definedName name="_pai10">#REF!</definedName>
    <definedName name="_pai2">#REF!</definedName>
    <definedName name="_pai3">#REF!</definedName>
    <definedName name="_pai4">#REF!</definedName>
    <definedName name="_pai5">#REF!</definedName>
    <definedName name="_pai6">#REF!</definedName>
    <definedName name="_pai7">#REF!</definedName>
    <definedName name="_pai8">#REF!</definedName>
    <definedName name="_pai9">#REF!</definedName>
    <definedName name="_sc1">#REF!</definedName>
    <definedName name="_sc10">#REF!</definedName>
    <definedName name="_sc2">#REF!</definedName>
    <definedName name="_sc3">#REF!</definedName>
    <definedName name="_sc4">#REF!</definedName>
    <definedName name="_sc5">#REF!</definedName>
    <definedName name="_sc6">#REF!</definedName>
    <definedName name="_sc7">#REF!</definedName>
    <definedName name="_sc8">#REF!</definedName>
    <definedName name="_sc9">#REF!</definedName>
    <definedName name="_sd1">#REF!</definedName>
    <definedName name="_sd10">#REF!</definedName>
    <definedName name="_sd2">#REF!</definedName>
    <definedName name="_sd3">#REF!</definedName>
    <definedName name="_sd4">#REF!</definedName>
    <definedName name="_sd5">#REF!</definedName>
    <definedName name="_sd6">#REF!</definedName>
    <definedName name="_sd7">#REF!</definedName>
    <definedName name="_sd8">#REF!</definedName>
    <definedName name="_sd9">#REF!</definedName>
    <definedName name="_Sort" localSheetId="0" hidden="1">'[24]94SEC5L'!#REF!</definedName>
    <definedName name="_Sort" localSheetId="1" hidden="1">'[24]94SEC5L'!#REF!</definedName>
    <definedName name="_Sort" localSheetId="2" hidden="1">'[24]94SEC5L'!#REF!</definedName>
    <definedName name="_Sort" localSheetId="3" hidden="1">'[24]94SEC5L'!#REF!</definedName>
    <definedName name="_Sort" localSheetId="5" hidden="1">'[25]94SEC5L'!#REF!</definedName>
    <definedName name="_Sort" hidden="1">'[24]94SEC5L'!#REF!</definedName>
    <definedName name="_sum2">#N/A</definedName>
    <definedName name="_Table1_In1" localSheetId="1" hidden="1">#REF!</definedName>
    <definedName name="_Table1_In1" localSheetId="5" hidden="1">#REF!</definedName>
    <definedName name="_Table1_In1" hidden="1">#REF!</definedName>
    <definedName name="_Table2_In1" localSheetId="1" hidden="1">#REF!</definedName>
    <definedName name="_Table2_In1" localSheetId="5" hidden="1">#REF!</definedName>
    <definedName name="_Table2_In1" hidden="1">#REF!</definedName>
    <definedName name="_td1">#REF!</definedName>
    <definedName name="_td10">#REF!</definedName>
    <definedName name="_td2">#REF!</definedName>
    <definedName name="_td3">#REF!</definedName>
    <definedName name="_td4">#REF!</definedName>
    <definedName name="_td5">#REF!</definedName>
    <definedName name="_td6">#REF!</definedName>
    <definedName name="_td7">#REF!</definedName>
    <definedName name="_td8">#REF!</definedName>
    <definedName name="_td9">#REF!</definedName>
    <definedName name="a" localSheetId="0" hidden="1">#REF!</definedName>
    <definedName name="a" localSheetId="1" hidden="1">#REF!</definedName>
    <definedName name="a" localSheetId="2" hidden="1">#REF!</definedName>
    <definedName name="a" localSheetId="3" hidden="1">#REF!</definedName>
    <definedName name="a" localSheetId="5" hidden="1">#REF!</definedName>
    <definedName name="a">#REF!</definedName>
    <definedName name="aaaaa" localSheetId="5">#REF!</definedName>
    <definedName name="aaaaa">#REF!</definedName>
    <definedName name="aaaaaaa">#REF!</definedName>
    <definedName name="aaaaaaaaaaaaa" localSheetId="5">[26]III.F!#REF!</definedName>
    <definedName name="aaaaaaaaaaaaa">[27]III.F!#REF!</definedName>
    <definedName name="aaaaaaaaaaaaaa" localSheetId="5">[28]Current!#REF!</definedName>
    <definedName name="aaaaaaaaaaaaaa">[29]Current!#REF!</definedName>
    <definedName name="aaaaaaaaaaaaaaaa" localSheetId="5">[30]Trading!$B$4:$J$80</definedName>
    <definedName name="aaaaaaaaaaaaaaaa">[31]Trading!$B$4:$J$80</definedName>
    <definedName name="accprov">'[32]#REF'!#REF!</definedName>
    <definedName name="AccrualData" localSheetId="5">[33]SMO_LM!$B$13:$Q$25</definedName>
    <definedName name="AccrualData">[34]SMO_LM!$B$13:$Q$25</definedName>
    <definedName name="Accrued_IESO_Inv">[8]IMO_Accrual!$A$4:$X$88</definedName>
    <definedName name="AccruedEmbGen">#REF!</definedName>
    <definedName name="Acctotal">[35]DataSum!$A$3:$H$250</definedName>
    <definedName name="acd" localSheetId="5">#REF!</definedName>
    <definedName name="acd">#REF!</definedName>
    <definedName name="ACHANGE" localSheetId="5">#REF!</definedName>
    <definedName name="ACHANGE">#REF!</definedName>
    <definedName name="Actual_Hours">'[36]Bidup ABNO Actual'!$I$3:$I$86</definedName>
    <definedName name="Actual_MCR_Hours">'[36]Bidup ABNO Actual'!$K$3:$K$86</definedName>
    <definedName name="Actual_Month">'[36]Bidup ABNO Actual'!$C$3:$C$86</definedName>
    <definedName name="Actual_Quarter">'[36]Bidup ABNO Actual'!$B$3:$B$86</definedName>
    <definedName name="Actual_State">'[36]Bidup ABNO Actual'!$F$3:$F$86</definedName>
    <definedName name="Actual28">#REF!</definedName>
    <definedName name="Actual37">#REF!</definedName>
    <definedName name="Actual37M">#REF!</definedName>
    <definedName name="ActualConc">#REF!</definedName>
    <definedName name="ActualData" localSheetId="5">#REF!</definedName>
    <definedName name="ActualData">'[37]Exhibit J_Data'!$B$13:$R$24</definedName>
    <definedName name="ActualFinFuel">#REF!</definedName>
    <definedName name="Actuals_Table">#REF!</definedName>
    <definedName name="actuals94">#REF!</definedName>
    <definedName name="actuals95">#REF!</definedName>
    <definedName name="ActualUO2">#REF!</definedName>
    <definedName name="Afff"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ll">#REF!</definedName>
    <definedName name="allinjuries01">#REF!</definedName>
    <definedName name="Amber">[38]Lists!$J$121</definedName>
    <definedName name="amount">[39]Sumproduct!$C$7:$C$76</definedName>
    <definedName name="Amount_test">[39]Sumproduct_test!$J$5:$J$20</definedName>
    <definedName name="Ancillary">[35]DataSum!$AA$3:$AQ$48</definedName>
    <definedName name="AncillaryChanges_LM">[35]DataSum!$AB$49:$AM$70</definedName>
    <definedName name="AncilRevDetail">#REF!</definedName>
    <definedName name="AncRev_Trueup">[8]IMOData_LM!$AX$5:$BT$94</definedName>
    <definedName name="APRLBTG3">#REF!</definedName>
    <definedName name="APRLBTG4">#REF!</definedName>
    <definedName name="APRLNXG1">#REF!</definedName>
    <definedName name="APRLNXG2">#REF!</definedName>
    <definedName name="APRLNXG3">#REF!</definedName>
    <definedName name="APRNTKG5">#REF!</definedName>
    <definedName name="APRNTKG6">#REF!</definedName>
    <definedName name="APRNTKG7">#REF!</definedName>
    <definedName name="APRNTKG8">#REF!</definedName>
    <definedName name="APRSUM">#REF!</definedName>
    <definedName name="APRTBYG3">#REF!</definedName>
    <definedName name="AQEI">#REF!</definedName>
    <definedName name="AQEI_MTD">#REF!</definedName>
    <definedName name="AQEI_Net_RegHydro">[40]IMOData1!$BA$159:$BF$172</definedName>
    <definedName name="AQEI_Production">[40]IMOData1!$BA$41:$BY$54</definedName>
    <definedName name="AQEI_Reg_Unreg">#REF!</definedName>
    <definedName name="AQEI_Reg_Unreg_MTD">#REF!</definedName>
    <definedName name="AQEI_RegHydro">[41]IMOData_1!$A$157:$R$170</definedName>
    <definedName name="AQEW">#REF!</definedName>
    <definedName name="AQEW_MTD">#REF!</definedName>
    <definedName name="as"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d" localSheetId="5">#REF!</definedName>
    <definedName name="asd" hidden="1">#REF!</definedName>
    <definedName name="asdasd">#REF!</definedName>
    <definedName name="asdfdsf" localSheetId="5">#REF!</definedName>
    <definedName name="asdfdsf">#REF!</definedName>
    <definedName name="asdsdasdasdasdasd" localSheetId="1" hidden="1">'[24]94SEC5L'!#REF!</definedName>
    <definedName name="asdsdasdasdasdasd" localSheetId="5" hidden="1">'[24]94SEC5L'!#REF!</definedName>
    <definedName name="asdsdasdasdasdasd" hidden="1">'[24]94SEC5L'!#REF!</definedName>
    <definedName name="asdsds" localSheetId="1" hidden="1">{"'GenCo'!$A$3:$U$52"}</definedName>
    <definedName name="asdsds" localSheetId="4" hidden="1">{"'GenCo'!$A$3:$U$52"}</definedName>
    <definedName name="asdsds" localSheetId="5" hidden="1">{"'GenCo'!$A$3:$U$52"}</definedName>
    <definedName name="asdsds" hidden="1">{"'GenCo'!$A$3:$U$52"}</definedName>
    <definedName name="at" localSheetId="5">#REF!</definedName>
    <definedName name="at">#REF!</definedName>
    <definedName name="ATGSrel">#REF!</definedName>
    <definedName name="ATIK">#REF!</definedName>
    <definedName name="ATIKOKAN">#REF!</definedName>
    <definedName name="Atikokan_Submission">[42]Atikokan!$D$1:$F$43</definedName>
    <definedName name="ATIKSPACE" localSheetId="5">[43]Lambton:Nanticoke!$A$12:$R$394</definedName>
    <definedName name="ATIKSPACE">[3]Lambton:Nanticoke!$A$12:$R$394</definedName>
    <definedName name="atrisk" hidden="1">0</definedName>
    <definedName name="AUGSUM" localSheetId="5">#REF!</definedName>
    <definedName name="AUGSUM">#REF!</definedName>
    <definedName name="AVGRAT" localSheetId="5">#REF!</definedName>
    <definedName name="AVGRAT">#REF!</definedName>
    <definedName name="b">[44]settings!$C$16</definedName>
    <definedName name="balance">#REF!</definedName>
    <definedName name="Base_Nonstandard">#REF!</definedName>
    <definedName name="Base_OMA_Escalation_Rate">'[42]HTO Long Term Planning'!$E$173</definedName>
    <definedName name="bb" localSheetId="5">#REF!</definedName>
    <definedName name="bb">#REF!</definedName>
    <definedName name="BBANALYSIS" localSheetId="5">#REF!</definedName>
    <definedName name="BBANALYSIS">#REF!</definedName>
    <definedName name="bbbbbb" localSheetId="5">#REF!</definedName>
    <definedName name="bbbbbb">#REF!</definedName>
    <definedName name="bbbbbbbbbbb">#REF!</definedName>
    <definedName name="Best">#REF!</definedName>
    <definedName name="bh">#REF!</definedName>
    <definedName name="bob">[45]Rates!#REF!</definedName>
    <definedName name="Book">#REF!</definedName>
    <definedName name="BREAK1" localSheetId="5">[46]settings!$B$47</definedName>
    <definedName name="BREAK1">[47]settings!$B$47</definedName>
    <definedName name="BREAK10" localSheetId="5">[46]settings!$B$56</definedName>
    <definedName name="BREAK10">[47]settings!$B$56</definedName>
    <definedName name="BREAK11" localSheetId="5">[46]settings!$B$57</definedName>
    <definedName name="BREAK11">[47]settings!$B$57</definedName>
    <definedName name="BREAK12" localSheetId="5">[46]settings!$B$58</definedName>
    <definedName name="BREAK12">[47]settings!$B$58</definedName>
    <definedName name="BREAK13" localSheetId="5">[46]settings!$B$59</definedName>
    <definedName name="BREAK13">[47]settings!$B$59</definedName>
    <definedName name="BREAK14" localSheetId="5">[46]settings!$B$60</definedName>
    <definedName name="BREAK14">[47]settings!$B$60</definedName>
    <definedName name="BREAK15" localSheetId="5">[46]settings!$B$61</definedName>
    <definedName name="BREAK15">[47]settings!$B$61</definedName>
    <definedName name="BREAK16" localSheetId="5">[46]settings!$B$62</definedName>
    <definedName name="BREAK16">[47]settings!$B$62</definedName>
    <definedName name="BREAK17" localSheetId="5">[46]settings!$B$63</definedName>
    <definedName name="BREAK17">[47]settings!$B$63</definedName>
    <definedName name="BREAK18" localSheetId="5">[46]settings!$B$64</definedName>
    <definedName name="BREAK18">[47]settings!$B$64</definedName>
    <definedName name="BREAK19" localSheetId="5">[46]settings!$B$65</definedName>
    <definedName name="BREAK19">[47]settings!$B$65</definedName>
    <definedName name="BREAK2" localSheetId="5">[46]settings!$B$48</definedName>
    <definedName name="BREAK2">[47]settings!$B$48</definedName>
    <definedName name="BREAK3" localSheetId="5">[46]settings!$B$49</definedName>
    <definedName name="BREAK3">[47]settings!$B$49</definedName>
    <definedName name="BREAK4" localSheetId="5">[46]settings!$B$50</definedName>
    <definedName name="BREAK4">[47]settings!$B$50</definedName>
    <definedName name="BREAK5" localSheetId="5">[46]settings!$B$51</definedName>
    <definedName name="BREAK5">[47]settings!$B$51</definedName>
    <definedName name="BREAK6" localSheetId="5">[46]settings!$B$52</definedName>
    <definedName name="BREAK6">[47]settings!$B$52</definedName>
    <definedName name="BREAK7" localSheetId="5">[46]settings!$B$53</definedName>
    <definedName name="BREAK7">[47]settings!$B$53</definedName>
    <definedName name="BREAK8" localSheetId="5">[46]settings!$B$54</definedName>
    <definedName name="BREAK8">[47]settings!$B$54</definedName>
    <definedName name="BREAK9" localSheetId="5">[46]settings!$B$55</definedName>
    <definedName name="BREAK9">[47]settings!$B$55</definedName>
    <definedName name="Breakall" localSheetId="5">[46]settings!$B$68</definedName>
    <definedName name="Breakall">[47]settings!$B$68</definedName>
    <definedName name="brief_book" localSheetId="5">#REF!</definedName>
    <definedName name="brief_book">#REF!</definedName>
    <definedName name="Bruce1">#REF!</definedName>
    <definedName name="budget">[48]Margin!$B$9:$O$36</definedName>
    <definedName name="Budget_GenCostDetail">[49]GenCostBudDetail!$A$8:$R$20</definedName>
    <definedName name="Budget_Line_Losses" localSheetId="5">'[50]99 Budget -John Arciuch'!#REF!</definedName>
    <definedName name="Budget_Line_Losses">'[51]99 Budget -John Arciuch'!#REF!</definedName>
    <definedName name="budget95">#REF!</definedName>
    <definedName name="budget96">#REF!</definedName>
    <definedName name="BusArea">[52]SAPGenRev!$C$38:$C$10007</definedName>
    <definedName name="cadcadfd" localSheetId="5">#REF!</definedName>
    <definedName name="cadcadfd">#REF!</definedName>
    <definedName name="Calendar_Table">'[53]Input Data'!$A$184:$F$195</definedName>
    <definedName name="Calibration_Constant_2013">'[54]Position Calculations (2013)'!$D$19</definedName>
    <definedName name="CAPbkdn">#REF!</definedName>
    <definedName name="Capital_MFA">#REF!</definedName>
    <definedName name="capt">#REF!</definedName>
    <definedName name="cas" localSheetId="5">#REF!</definedName>
    <definedName name="cas">#REF!</definedName>
    <definedName name="casd" localSheetId="5">#REF!</definedName>
    <definedName name="casd">#REF!</definedName>
    <definedName name="CASH1">#REF!</definedName>
    <definedName name="CASH2">#REF!</definedName>
    <definedName name="cashchng">#REF!</definedName>
    <definedName name="cashflow">#REF!</definedName>
    <definedName name="CASHFLOWYR1">[4]CashFlows!$A$1:$Q$36</definedName>
    <definedName name="CASHFLOWYR2">[14]CashFlows!$A$37:$Q$79</definedName>
    <definedName name="Catagory">#REF!</definedName>
    <definedName name="Category_dropdown">'[55]Dropdown Lists'!$F$2:$F$7</definedName>
    <definedName name="cc">#REF!</definedName>
    <definedName name="CCA">#REF!</definedName>
    <definedName name="CCRev">[52]SAPGenRev!$F$38:$F$10007</definedName>
    <definedName name="cd">#REF!</definedName>
    <definedName name="changes">#REF!</definedName>
    <definedName name="Chart_1">#REF!,#REF!</definedName>
    <definedName name="Check">#REF!</definedName>
    <definedName name="ChkBundleConsistency" localSheetId="5">[56]Bundles!$X$108</definedName>
    <definedName name="ChkBundleConsistency">[57]Bundles!$X$108</definedName>
    <definedName name="ChkMaxYearConsistency" localSheetId="5">[56]Main!$AO$21</definedName>
    <definedName name="ChkMaxYearConsistency">[57]Main!$AO$21</definedName>
    <definedName name="CHPG_Submission">[42]CHPG!$D$1:$F$44</definedName>
    <definedName name="CIP_Interest_Cap__FAC_74161____by_Month___by_RC" localSheetId="5">#REF!</definedName>
    <definedName name="CIP_Interest_Cap__FAC_74161____by_Month___by_RC">#REF!</definedName>
    <definedName name="city">[39]Sumproduct!$A$7:$A$76</definedName>
    <definedName name="Classification_dropdown">'[55]Dropdown Lists'!$E$2:$E$4</definedName>
    <definedName name="Clear_Output" localSheetId="5">#REF!</definedName>
    <definedName name="Clear_Output">#REF!</definedName>
    <definedName name="ClearData" localSheetId="5">[58]x1!$O$5:$S$21,[58]x1!$O$25:$S$41,[58]x1!$O$45:$S$61,[58]x1!$O$65:$S$81,[58]x1!$O$85:$S$101,[58]x1!$O$105:$S$121</definedName>
    <definedName name="ClearData">[59]x1!$O$5:$S$21,[59]x1!$O$25:$S$41,[59]x1!$O$45:$S$61,[59]x1!$O$65:$S$81,[59]x1!$O$85:$S$101,[59]x1!$O$105:$S$121</definedName>
    <definedName name="ClearReport" localSheetId="5">#REF!,#REF!,#REF!</definedName>
    <definedName name="ClearReport">#REF!,#REF!,#REF!</definedName>
    <definedName name="CMSC">[49]CMSC!$B$1:$N$49</definedName>
    <definedName name="COD">[60]Inputs!$F$11</definedName>
    <definedName name="Consolidated">#REF!</definedName>
    <definedName name="CONSUMPTION" localSheetId="5">#REF!</definedName>
    <definedName name="CONSUMPTION">#REF!</definedName>
    <definedName name="cont_bud">'[61]2007 Spills Summary(draft)'!$C$45</definedName>
    <definedName name="cont_ee">#REF!</definedName>
    <definedName name="cont_napg">#REF!</definedName>
    <definedName name="cont_nepg">#REF!</definedName>
    <definedName name="cont_nwpg">#REF!</definedName>
    <definedName name="cont_ospg">#REF!</definedName>
    <definedName name="Conversion_Factors_Fuel_Energy_2013">'[54]Position Calculations (2013)'!$B$5:$B$16</definedName>
    <definedName name="Convert_number_to_word" localSheetId="5">#REF!</definedName>
    <definedName name="Convert_number_to_word">#REF!</definedName>
    <definedName name="cop" localSheetId="5">#REF!</definedName>
    <definedName name="cop">#REF!</definedName>
    <definedName name="CopyEnergy" localSheetId="5">[62]!CopyEnergy</definedName>
    <definedName name="CopyEnergy">[63]!CopyEnergy</definedName>
    <definedName name="CORRECTED_Energy_Forecast">'[53]Hydro Energy Budget (Lawler)'!$D$124:$O$125</definedName>
    <definedName name="CORRECTED_Hydro_Headcount">'[53]Hydro Staff Budget'!$B$21:$M$22</definedName>
    <definedName name="Cost19">#REF!</definedName>
    <definedName name="Cost4">#REF!</definedName>
    <definedName name="Cost9">#REF!</definedName>
    <definedName name="CostCentre">[52]SAPGenRev!$D$38:$D$10007</definedName>
    <definedName name="CostCtr">'[8]50020'!$C$2:$C$5000</definedName>
    <definedName name="CostHome">#REF!</definedName>
    <definedName name="CostRange">#REF!</definedName>
    <definedName name="CostWeightsDCM" localSheetId="5">[56]InputCostWeightings!$B$5:$F$11</definedName>
    <definedName name="CostWeightsDCM">[57]InputCostWeightings!$B$5:$F$11</definedName>
    <definedName name="CostWeightsILW" localSheetId="5">[56]InputCostWeightings!$B$21:$F$22</definedName>
    <definedName name="CostWeightsILW">[57]InputCostWeightings!$B$21:$F$22</definedName>
    <definedName name="CostWeightsLLW" localSheetId="5">[56]InputCostWeightings!$B$23:$F$24</definedName>
    <definedName name="CostWeightsLLW">[57]InputCostWeightings!$B$23:$F$24</definedName>
    <definedName name="CostWeightsUFD" localSheetId="5">[56]InputCostWeightings!$B$19:$F$20</definedName>
    <definedName name="CostWeightsUFD">[57]InputCostWeightings!$B$19:$F$20</definedName>
    <definedName name="CostWeightsUFS" localSheetId="5">[56]InputCostWeightings!$B$12:$F$18</definedName>
    <definedName name="CostWeightsUFS">[57]InputCostWeightings!$B$12:$F$18</definedName>
    <definedName name="Counter1">#REF!</definedName>
    <definedName name="Country_test">[39]Sumproduct_test!$H$5:$H$20</definedName>
    <definedName name="Cpty">#REF!</definedName>
    <definedName name="_xlnm.Criteria">'[64]2000SICK'!#REF!</definedName>
    <definedName name="cumbudget">[48]Margin!$B$42:$O$76</definedName>
    <definedName name="Currency">[39]INPUTS!$E$11</definedName>
    <definedName name="Current_Month">[36]References!$D$13</definedName>
    <definedName name="Current_Quarter">[36]References!$D$16</definedName>
    <definedName name="CurrentMnthEmbGen">#REF!</definedName>
    <definedName name="CurrentYear" localSheetId="5">[65]Main!$D$10</definedName>
    <definedName name="CurrentYear">[66]Main!$D$10</definedName>
    <definedName name="d" localSheetId="5">#REF!</definedName>
    <definedName name="d">#REF!</definedName>
    <definedName name="da" localSheetId="1" hidden="1">#REF!</definedName>
    <definedName name="da" localSheetId="5" hidden="1">#REF!</definedName>
    <definedName name="da" hidden="1">#REF!</definedName>
    <definedName name="dad" localSheetId="5">#REF!</definedName>
    <definedName name="dad">#REF!</definedName>
    <definedName name="dafadf" localSheetId="5">#REF!</definedName>
    <definedName name="dafadf">#REF!</definedName>
    <definedName name="dasdfdfsdfa">#REF!</definedName>
    <definedName name="data">#REF!</definedName>
    <definedName name="data07">#REF!</definedName>
    <definedName name="DATA1">'[67]SAP download Q3YTD'!#REF!</definedName>
    <definedName name="DATA10">#REF!</definedName>
    <definedName name="DATA11">'[67]SAP download Q3YTD'!#REF!</definedName>
    <definedName name="DATA12">'[67]SAP download Q3YTD'!#REF!</definedName>
    <definedName name="DATA13">#REF!</definedName>
    <definedName name="DATA14">#REF!</definedName>
    <definedName name="DATA15">#REF!</definedName>
    <definedName name="DATA16">'[67]SAP download Q3YTD'!#REF!</definedName>
    <definedName name="DATA17">'[68]GL Data-Jan-June'!$Q$2:$Q$656</definedName>
    <definedName name="DATA18">#REF!</definedName>
    <definedName name="DATA19">#REF!</definedName>
    <definedName name="DATA2">#REF!</definedName>
    <definedName name="DATA20">#REF!</definedName>
    <definedName name="DATA21">#REF!</definedName>
    <definedName name="DATA22">'[67]SAP download Q3YTD'!#REF!</definedName>
    <definedName name="DATA23">'[67]SAP download Q3YTD'!#REF!</definedName>
    <definedName name="DATA3">#REF!</definedName>
    <definedName name="DATA4">#REF!</definedName>
    <definedName name="DATA5">#REF!</definedName>
    <definedName name="DATA6">#REF!</definedName>
    <definedName name="DATA7">#REF!</definedName>
    <definedName name="DATA8">'[67]SAP download Q3YTD'!#REF!</definedName>
    <definedName name="DATA9">#REF!</definedName>
    <definedName name="dataaa">OFFSET([69]data!$A$1,0,0,COUNTA([69]data!$A$1:$A$65536),COUNTA([69]data!$A$1:$IV$1))</definedName>
    <definedName name="_xlnm.Database">#REF!</definedName>
    <definedName name="DataSetBundleForecastName" localSheetId="5">[56]InputBundleForecast!$B$2</definedName>
    <definedName name="DataSetBundleForecastName">[57]InputBundleForecast!$B$2</definedName>
    <definedName name="DataSetCostWeightingsName" localSheetId="5">[56]InputCostWeightings!$B$2</definedName>
    <definedName name="DataSetCostWeightingsName">[57]InputCostWeightings!$B$2</definedName>
    <definedName name="DataSetEscalationName" localSheetId="5">[56]InputEscalationForecast!$B$2</definedName>
    <definedName name="DataSetEscalationName">[57]InputEscalationForecast!$B$2</definedName>
    <definedName name="DataSetILWCostsName" localSheetId="5">[56]InputBaseCostsILW!$B$2</definedName>
    <definedName name="DataSetILWCostsName">[57]InputBaseCostsILW!$B$2</definedName>
    <definedName name="DataSetLLWCostsName" localSheetId="5">[56]InputBaseCostsLLW!$B$2</definedName>
    <definedName name="DataSetLLWCostsName">[57]InputBaseCostsLLW!$B$2</definedName>
    <definedName name="DataSetOpenBalancesName" localSheetId="5">[56]InputOpeningBalances!$B$2</definedName>
    <definedName name="DataSetOpenBalancesName">[57]InputOpeningBalances!$B$2</definedName>
    <definedName name="DatasetOpenBalancesRefYear" localSheetId="5">[56]InputOpeningBalances!$C$2</definedName>
    <definedName name="DatasetOpenBalancesRefYear">[57]InputOpeningBalances!$C$2</definedName>
    <definedName name="DataSetRatesName" localSheetId="5">[56]InputRateForecast!$B$2</definedName>
    <definedName name="DataSetRatesName">[57]InputRateForecast!$B$2</definedName>
    <definedName name="DataSetUFDCostsName" localSheetId="5">[56]InputBaseCostsUFD!$B$2</definedName>
    <definedName name="DataSetUFDCostsName">[57]InputBaseCostsUFD!$B$2</definedName>
    <definedName name="DataSetWasteForecastName" localSheetId="5">[56]InputWasteForecast!$B$2</definedName>
    <definedName name="DataSetWasteForecastName">[57]InputWasteForecast!$B$2</definedName>
    <definedName name="dave">[45]Rates!#REF!</definedName>
    <definedName name="Days01">#REF!</definedName>
    <definedName name="Days02">'[70]Report Card - No Bruce'!$N$5:$N$6</definedName>
    <definedName name="DB_VARS" localSheetId="5">[71]Sheet1!$B$1:$B$67</definedName>
    <definedName name="DB_VARS">[72]Sheet1!$B$1:$B$67</definedName>
    <definedName name="dbPath">"P:\_1_Models\v1.23\2000\npm.mdb"</definedName>
    <definedName name="dd" localSheetId="5">#REF!</definedName>
    <definedName name="dd">#REF!</definedName>
    <definedName name="dddd">[73]data07!$A$2:$E$60</definedName>
    <definedName name="ddddd" localSheetId="5">#REF!</definedName>
    <definedName name="ddddd">#REF!</definedName>
    <definedName name="ddddddd" localSheetId="5">#REF!</definedName>
    <definedName name="ddddddd">#REF!</definedName>
    <definedName name="dddddddddddddddd">#REF!</definedName>
    <definedName name="Debt">#REF!</definedName>
    <definedName name="December_31__2005">#REF!</definedName>
    <definedName name="DECLBTG3">'[74]Dec 2011'!$E$2:$E$745</definedName>
    <definedName name="DECLBTG4">'[74]Dec 2011'!$H$2:$H$745</definedName>
    <definedName name="DECLNXG1">'[74]Dec 2011'!$Z$2:$Z$745</definedName>
    <definedName name="DECLNXG2">'[74]Dec 2011'!$AC$2:$AC$745</definedName>
    <definedName name="DECNTKG5">'[74]Dec 2011'!$K$2:$K$745</definedName>
    <definedName name="DECNTKG6">'[74]Dec 2011'!$N$2:$N$745</definedName>
    <definedName name="DECNTKG7">'[74]Dec 2011'!$Q$2:$Q$745</definedName>
    <definedName name="DECNTKG8">'[74]Dec 2011'!$T$2:$T$745</definedName>
    <definedName name="DECSUM">#REF!</definedName>
    <definedName name="DECTBYG3">'[74]Dec 2011'!$W$2:$W$745</definedName>
    <definedName name="DemandRange">#REF!</definedName>
    <definedName name="dfadfs" localSheetId="0" hidden="1">'[24]94SEC5L'!#REF!</definedName>
    <definedName name="dfadfs" localSheetId="1" hidden="1">'[24]94SEC5L'!#REF!</definedName>
    <definedName name="dfadfs" localSheetId="2" hidden="1">'[24]94SEC5L'!#REF!</definedName>
    <definedName name="dfadfs" localSheetId="3" hidden="1">'[24]94SEC5L'!#REF!</definedName>
    <definedName name="dfadfs" localSheetId="4" hidden="1">'[24]94SEC5L'!#REF!</definedName>
    <definedName name="dfadfs" localSheetId="5" hidden="1">'[25]94SEC5L'!#REF!</definedName>
    <definedName name="dfadfs" hidden="1">'[24]94SEC5L'!#REF!</definedName>
    <definedName name="dfasdf" localSheetId="5">#REF!</definedName>
    <definedName name="dfasdf">#REF!</definedName>
    <definedName name="dfasdfsd" localSheetId="0" hidden="1">'[24]94SEC5L'!#REF!</definedName>
    <definedName name="dfasdfsd" localSheetId="1" hidden="1">'[24]94SEC5L'!#REF!</definedName>
    <definedName name="dfasdfsd" localSheetId="2" hidden="1">'[24]94SEC5L'!#REF!</definedName>
    <definedName name="dfasdfsd" localSheetId="3" hidden="1">'[24]94SEC5L'!#REF!</definedName>
    <definedName name="dfasdfsd" localSheetId="4" hidden="1">'[24]94SEC5L'!#REF!</definedName>
    <definedName name="dfasdfsd" localSheetId="5" hidden="1">'[25]94SEC5L'!#REF!</definedName>
    <definedName name="dfasdfsd" hidden="1">'[24]94SEC5L'!#REF!</definedName>
    <definedName name="dfd" localSheetId="5">#REF!</definedName>
    <definedName name="dfd">#REF!</definedName>
    <definedName name="dfdsdf" localSheetId="0" hidden="1">{"'GenCo'!$A$3:$U$52"}</definedName>
    <definedName name="dfdsdf" localSheetId="1" hidden="1">{"'GenCo'!$A$3:$U$52"}</definedName>
    <definedName name="dfdsdf" localSheetId="4" hidden="1">{"'GenCo'!$A$3:$U$52"}</definedName>
    <definedName name="dfdsdf" localSheetId="5" hidden="1">{"'GenCo'!$A$3:$U$52"}</definedName>
    <definedName name="dfdsdf" hidden="1">{"'GenCo'!$A$3:$U$52"}</definedName>
    <definedName name="DFEF">[75]data07!$A$3:$I$51</definedName>
    <definedName name="dg" localSheetId="5">#REF!</definedName>
    <definedName name="dg">#REF!</definedName>
    <definedName name="Discipline_dropdown">'[55]Dropdown Lists'!$B$2:$B$9</definedName>
    <definedName name="Disclosure">[39]INPUTS!$E$31</definedName>
    <definedName name="discount_rate" localSheetId="5">#REF!</definedName>
    <definedName name="discount_rate">#REF!</definedName>
    <definedName name="DME_BeforeCloseCompleted" localSheetId="0" hidden="1">"False"</definedName>
    <definedName name="DME_BeforeCloseCompleted" localSheetId="1" hidden="1">"False"</definedName>
    <definedName name="DME_BeforeCloseCompleted" localSheetId="5" hidden="1">"True"</definedName>
    <definedName name="DME_BeforeCloseCompleted" hidden="1">"False"</definedName>
    <definedName name="DME_Dirty" hidden="1">"False"</definedName>
    <definedName name="DME_LocalFile" hidden="1">"True"</definedName>
    <definedName name="DN_TBL">#REF!</definedName>
    <definedName name="DollarYear" localSheetId="5">[56]Main!$D$11</definedName>
    <definedName name="DollarYear">[57]Main!$D$11</definedName>
    <definedName name="dr" localSheetId="5">#REF!</definedName>
    <definedName name="dr">#REF!</definedName>
    <definedName name="Draft">[39]INPUTS!$E$25</definedName>
    <definedName name="DraftNote">[39]INPUTS!$E$26</definedName>
    <definedName name="ds" localSheetId="5">#REF!</definedName>
    <definedName name="ds">#REF!</definedName>
    <definedName name="ee" localSheetId="5">#REF!</definedName>
    <definedName name="ee">#REF!</definedName>
    <definedName name="eeeeeeeeeee">#REF!</definedName>
    <definedName name="eeg">#N/A</definedName>
    <definedName name="Effective_Date" localSheetId="5">[76]Summary!$B$1</definedName>
    <definedName name="Effective_Date">[77]Summary!$B$1</definedName>
    <definedName name="Efficiency_Table">'[78]Input Data'!$B$184:$C$195</definedName>
    <definedName name="eg">#N/A</definedName>
    <definedName name="egg">#N/A</definedName>
    <definedName name="Eligible_Reductions">'[55]Dropdown Lists'!$L$2:$L$3</definedName>
    <definedName name="EM_TBL">#REF!</definedName>
    <definedName name="EmbedGenMWh_CM" localSheetId="5">[79]EmbGen!$B$138:$N$203</definedName>
    <definedName name="EmbedGenMWh_CM">[80]EmbGen!$B$138:$N$203</definedName>
    <definedName name="EmbedGenMWh_LM">#REF!</definedName>
    <definedName name="EmbedGenMWh_YTD">#REF!</definedName>
    <definedName name="Energy">#REF!</definedName>
    <definedName name="Energytrading" localSheetId="5">#REF!</definedName>
    <definedName name="Energytrading">#REF!</definedName>
    <definedName name="Environment_Table">'[78]Input Data'!$B$146:$L$157</definedName>
    <definedName name="ep" localSheetId="5">[81]Notes!$E$79</definedName>
    <definedName name="ep">[82]Notes!$E$79</definedName>
    <definedName name="EP_Headcount">#REF!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quity">#REF!</definedName>
    <definedName name="Error">#REF!</definedName>
    <definedName name="Escalation_Rate">'[42]HTO Long Term Planning'!$C$174</definedName>
    <definedName name="EscalationIndices" localSheetId="5">[56]EscalationIndices!$A$2:$I$112</definedName>
    <definedName name="EscalationIndices">[57]EscalationIndices!$A$2:$I$112</definedName>
    <definedName name="Evergreen">[83]Rel_Proj!$B$100:$P$111</definedName>
    <definedName name="Evergreen_T">[83]Rel_T!$B$100:$H$111</definedName>
    <definedName name="EVERYTHING" localSheetId="5">'[43]Lambton:Other Summaries'!$A$1:$W$130</definedName>
    <definedName name="EVERYTHING">'[3]Lambton:Other Summaries'!$A$1:$W$130</definedName>
    <definedName name="Expected_Fossil_GWH_2013">'[84]2013'!$D$14:$D$21</definedName>
    <definedName name="_xlnm.Extract" localSheetId="5">'[43]Lambton:Total FBU'!$A$2:$V$85</definedName>
    <definedName name="_xlnm.Extract">'[3]Lambton:Total FBU'!$A$2:$V$85</definedName>
    <definedName name="f" localSheetId="5">#REF!</definedName>
    <definedName name="f">#REF!</definedName>
    <definedName name="F7_BI14" localSheetId="5">[46]settings!$B$48:$B$65</definedName>
    <definedName name="F7_BI14">[47]settings!$B$48:$B$65</definedName>
    <definedName name="fdf" localSheetId="5">#REF!</definedName>
    <definedName name="fdf">#REF!</definedName>
    <definedName name="FEBLambtonG3">'[74]Feb 2012'!$E$2:$E$697</definedName>
    <definedName name="FEBLBTG4">'[74]Feb 2012'!$H$2:$H$697</definedName>
    <definedName name="FEBNTKG5">'[74]Feb 2012'!$K$2:$K$697</definedName>
    <definedName name="FEBNTKG6">'[74]Feb 2012'!$N$2:$N$697</definedName>
    <definedName name="FEBNTKG7">'[74]Feb 2012'!$Q$2:$Q$697</definedName>
    <definedName name="FEBNTKG8">'[74]Feb 2012'!$T$2:$T$697</definedName>
    <definedName name="FEBSUM" localSheetId="5">#REF!</definedName>
    <definedName name="FEBSUM">#REF!</definedName>
    <definedName name="FEBTBYG3">'[74]Feb 2012'!$W$2:$W$697</definedName>
    <definedName name="fffff" localSheetId="5">#REF!</definedName>
    <definedName name="fffff">#REF!</definedName>
    <definedName name="FIFO">#REF!</definedName>
    <definedName name="FIGURES">#N/A</definedName>
    <definedName name="File4Web" localSheetId="5">[62]!File4Web</definedName>
    <definedName name="File4Web">[63]!File4Web</definedName>
    <definedName name="FIN_CHARGE_INPUT" localSheetId="5">#REF!</definedName>
    <definedName name="FIN_CHARGE_INPUT">#REF!</definedName>
    <definedName name="Final_Invoice" localSheetId="5">[85]IMO_Final_Invoice!$A$3:$H$300</definedName>
    <definedName name="Final_Invoice">[86]IMO_Final_Invoice!$A$3:$H$300</definedName>
    <definedName name="FIRSTHALF" localSheetId="5">[43]Lambton:Northwest!$A$3:$R$4</definedName>
    <definedName name="FIRSTHALF">[3]Lambton:Northwest!$A$3:$R$4</definedName>
    <definedName name="FirstYearDCMForecast" localSheetId="5">[56]InputBaseCostsDCM!$A$8</definedName>
    <definedName name="FirstYearDCMForecast">[57]InputBaseCostsDCM!$A$8</definedName>
    <definedName name="FOOT" localSheetId="5">#REF!</definedName>
    <definedName name="FOOT">#REF!</definedName>
    <definedName name="FOSSIL">#N/A</definedName>
    <definedName name="FS_CM">#REF!</definedName>
    <definedName name="FUELEX_Conversion_Factors_2013">'[84]2013'!$E$8:$Z$8</definedName>
    <definedName name="FUELEX_Energy_Equivalent_2013">'[84]2013'!$AA$24</definedName>
    <definedName name="FUELEX_Energy_Equivalent_Lennox_Gas_2013">'[84]2013'!$Z$24</definedName>
    <definedName name="FUELEX_Energy_Equivalent_Lennox_Oil_2013">'[84]2013'!$X$24</definedName>
    <definedName name="FUELEX_Energy_Forecast_2013">'[84]2013'!$D$24</definedName>
    <definedName name="FUELEX_Fuel_Requirements_2013">'[84]2013'!$E$14:$AA$22</definedName>
    <definedName name="FUELEX_Port_Station_Other_Adjustments_2013">'[84]2013'!$E$40:$Z$43</definedName>
    <definedName name="FUELEX_Signed_Contracts_2013">'[84]2013'!$E$26:$Z$35</definedName>
    <definedName name="FUELEXID" localSheetId="5">'[87]MAIN INDEX'!$C$2</definedName>
    <definedName name="FUELEXID">'[18]MAIN INDEX'!$C$2</definedName>
    <definedName name="Future19">#REF!</definedName>
    <definedName name="Future4">#REF!</definedName>
    <definedName name="Future9">#REF!</definedName>
    <definedName name="FutureHome">#REF!</definedName>
    <definedName name="g" localSheetId="5">#REF!</definedName>
    <definedName name="g">#REF!</definedName>
    <definedName name="GCG_UnReg">[49]GCG!$B$1:$O$21</definedName>
    <definedName name="Gen_Accrual">#REF!</definedName>
    <definedName name="Gen_Summary">#REF!</definedName>
    <definedName name="GenAccrual">[88]Journal_Gen!$D$10:$D$274</definedName>
    <definedName name="GenARGLA">[88]Journal_Gen!$A$10:$A$274</definedName>
    <definedName name="Generation">'[89]50020_CM'!$A$3:$Z$77</definedName>
    <definedName name="Generation_Acc">[41]Accrual!$A$3:$Z$210</definedName>
    <definedName name="Generation_OEFC">[90]Ont_Generation!$B$3:$P$177</definedName>
    <definedName name="george">#REF!,#REF!</definedName>
    <definedName name="GLA">[52]SAPGenRev!$A$38:$A$10007</definedName>
    <definedName name="GO">#N/A</definedName>
    <definedName name="Goto_Org_Name" localSheetId="5">[46]settings!$J$19</definedName>
    <definedName name="Goto_Org_Name">[47]settings!$J$19</definedName>
    <definedName name="Goto_Table_Name" localSheetId="5">[46]settings!$J$20</definedName>
    <definedName name="Goto_Table_Name">[47]settings!$J$20</definedName>
    <definedName name="graph1">#REF!</definedName>
    <definedName name="graph2">#REF!</definedName>
    <definedName name="graph3">#REF!</definedName>
    <definedName name="graph4">#REF!</definedName>
    <definedName name="GRAPHS">#REF!</definedName>
    <definedName name="Green">[38]Lists!$I$122</definedName>
    <definedName name="gref">[45]Rates!#REF!</definedName>
    <definedName name="greg">[45]Rates!#REF!</definedName>
    <definedName name="Grow19">#REF!</definedName>
    <definedName name="Grow4">#REF!</definedName>
    <definedName name="Grow9">#REF!</definedName>
    <definedName name="growth">#REF!</definedName>
    <definedName name="GrowthTable">'[39]Index_&amp;_Match_(2)'!$D$8:$H$10</definedName>
    <definedName name="HD_OMA_Project_List">'[91]HD OM&amp;A List 2012'!$B$7:$L$21</definedName>
    <definedName name="HD_Projects">'[92]HD Project Listing'!$A$5:$T$7</definedName>
    <definedName name="HD_Submission">'[42]HT Project Execution'!$D$1:$F$32</definedName>
    <definedName name="Head_Office_no_HD_Submission">'[42]CO(no HT Proj Exec)'!$D$1:$F$32</definedName>
    <definedName name="HEAD1" localSheetId="5">#REF!</definedName>
    <definedName name="HEAD1">#REF!</definedName>
    <definedName name="HEAD2" localSheetId="5">[1]Lakeview!#REF!</definedName>
    <definedName name="HEAD2">[2]Lakeview!#REF!</definedName>
    <definedName name="Header">#REF!</definedName>
    <definedName name="HealeyRevReq">[90]Healey!$C$8:$P$22</definedName>
    <definedName name="HealyFalls">[90]Healey!$Q$10:$S$22</definedName>
    <definedName name="HEAT">#REF!</definedName>
    <definedName name="Heat_rate">'[93]Lennox Gas'!$H$4</definedName>
    <definedName name="Help2">'[94]Risk Profiles'!#REF!</definedName>
    <definedName name="hhhhhhhhhhhhh" localSheetId="5">#REF!</definedName>
    <definedName name="hhhhhhhhhhhhh">#REF!</definedName>
    <definedName name="Hours01">#REF!</definedName>
    <definedName name="Hours02">'[70]Report Card - No Bruce'!$R$5:$R$6</definedName>
    <definedName name="hr" hidden="1">"SBP"</definedName>
    <definedName name="HTML_CodePage" hidden="1">1252</definedName>
    <definedName name="HTML_Control" localSheetId="0" hidden="1">{"'GenCo'!$A$3:$U$52"}</definedName>
    <definedName name="HTML_Control" localSheetId="1" hidden="1">{"'GenCo'!$A$3:$U$52"}</definedName>
    <definedName name="HTML_Control" localSheetId="4" hidden="1">{"'GenCo'!$A$3:$U$52"}</definedName>
    <definedName name="HTML_Control" localSheetId="5" hidden="1">{"'GenCo'!$A$3:$U$52"}</definedName>
    <definedName name="HTML_Control" hidden="1">{"'GenCo'!$A$3:$U$52"}</definedName>
    <definedName name="HTML_Control1" localSheetId="1" hidden="1">{"'GenCo'!$A$3:$U$52"}</definedName>
    <definedName name="HTML_Control1" localSheetId="4" hidden="1">{"'GenCo'!$A$3:$U$52"}</definedName>
    <definedName name="HTML_Control1" localSheetId="5" hidden="1">{"'GenCo'!$A$3:$U$52"}</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Title" hidden="1">""</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unt" hidden="1">18</definedName>
    <definedName name="HTO_Cumulative_OMA_Capital_Budget_Table">'[53]HTO OMA &amp; Capital Budget'!$F$6:$Q$92</definedName>
    <definedName name="HTO_Monthly_OMA_Capital_Budget_Table">'[53]HTO OMA &amp; Capital Budget'!$F$97:$Q$183</definedName>
    <definedName name="Hydro_Headcount">#REF!</definedName>
    <definedName name="Hydroelectric">[83]Rel_Proj!$B$64:$P$75</definedName>
    <definedName name="Hydroelectric_T">[83]Rel_T!$B$64:$H$75</definedName>
    <definedName name="HydroNet">[95]Actuals!$A$32:$I$47</definedName>
    <definedName name="HydroNewRegMWh">#REF!</definedName>
    <definedName name="IC_Changes">[96]Misc!$B$46:$N$55</definedName>
    <definedName name="IC_PMAdj">#REF!</definedName>
    <definedName name="IC_TradeMargin">#REF!</definedName>
    <definedName name="ICGLPurchases">[52]IC_GL!$C$112:$EZ$214</definedName>
    <definedName name="ICGLSales">[52]IC_GL!$C$10:$EZ$107</definedName>
    <definedName name="ICmtm_1CDY">[90]ICmtm!$E$2:$E$500</definedName>
    <definedName name="ICmtm_Book">[90]ICmtm!$A$2:$A$500</definedName>
    <definedName name="ICmtm_BookAcct">[90]ICmtm!$AC$2:$AC$500</definedName>
    <definedName name="ICmtm_BS">[90]ICmtm!$F$2:$F$500</definedName>
    <definedName name="ICmtm_Cpty">[90]ICmtm!$B$2:$B$500</definedName>
    <definedName name="ICmtm_CptyType">[90]ICmtm!$X$2:$X$500</definedName>
    <definedName name="ICmtm_firm">[90]ICmtm!$M$2:$M$500</definedName>
    <definedName name="ICmtm_FTR_BK">[90]ICmtm_FTR!$A$4:$A$201</definedName>
    <definedName name="ICmtm_FTR_Bkacct">[90]ICmtm_FTR!$AD$4:$AD$201</definedName>
    <definedName name="ICmtm_FTR_BS">[90]ICmtm_FTR!$G$4:$G$201</definedName>
    <definedName name="ICmtm_FTR_Cpty">[90]ICmtm_FTR!$B$4:$B$201</definedName>
    <definedName name="ICmtm_FTR_CptyType">[90]ICmtm_FTR!$Y$4:$Y$201</definedName>
    <definedName name="ICmtm_FTR_MtM">[90]ICmtm_FTR!$AC$4:$AC$201</definedName>
    <definedName name="ICmtm_FTR_Prod">[90]ICmtm_FTR!$K$4:$K$201</definedName>
    <definedName name="ICmtm_FTR_Undel_Qty">[90]ICmtm_FTR!$U$4:$U$201</definedName>
    <definedName name="ICmtm_InterCo">[90]ICmtm!$AF$2:$AF$500</definedName>
    <definedName name="ICmtm_Market">[90]ICmtm!$D$2:$D$500</definedName>
    <definedName name="ICmtm_mtm">[90]ICmtm!$U$2:$U$6</definedName>
    <definedName name="ICmtm_MtM_NPV">[90]ICmtm!$AB$2:$AB$500</definedName>
    <definedName name="ICmtm_TradeType">[90]ICmtm!$L$2:$L$500</definedName>
    <definedName name="ICmtm_Undel_Qty">[90]ICmtm!$T$2:$T$500</definedName>
    <definedName name="ICPurchases_MWh">#REF!</definedName>
    <definedName name="ICSales_MWh">#REF!</definedName>
    <definedName name="IMOAccInvoice">[41]IMOAccrual!$A$3:$Z$113</definedName>
    <definedName name="in">#REF!</definedName>
    <definedName name="Income_tax_rate">#REF!</definedName>
    <definedName name="Inflation_Rate">#REF!</definedName>
    <definedName name="InflationRate" localSheetId="5">[56]Main!$D$16</definedName>
    <definedName name="InflationRate">[57]Main!$D$16</definedName>
    <definedName name="Injuries01">#REF!</definedName>
    <definedName name="Injuries02">'[70]Report Card - No Bruce'!$P$5:$P$6</definedName>
    <definedName name="InjuriesYTD">#REF!</definedName>
    <definedName name="Input" localSheetId="5">#REF!</definedName>
    <definedName name="Input">#REF!</definedName>
    <definedName name="Input_FAMS" localSheetId="5">#REF!</definedName>
    <definedName name="Input_FAMS">#REF!</definedName>
    <definedName name="InputDCMTotalCosts" localSheetId="5">[56]InputBaseCostsDCM!$B$8:$W$109</definedName>
    <definedName name="InputDCMTotalCosts">[57]InputBaseCostsDCM!$B$8:$W$109</definedName>
    <definedName name="InputEscForecasts" localSheetId="5">[56]InputEscalationForecast!$A$6:$I$109</definedName>
    <definedName name="InputEscForecasts">[57]InputEscalationForecast!$A$6:$I$109</definedName>
    <definedName name="InputILWWasteForecast" localSheetId="5">[56]InputWasteForecast!$B$7:$H$108</definedName>
    <definedName name="InputILWWasteForecast">[57]InputWasteForecast!$B$7:$H$108</definedName>
    <definedName name="InputLLWWasteForecast" localSheetId="5">[56]InputWasteForecast!$I$7:$O$108</definedName>
    <definedName name="InputLLWWasteForecast">[57]InputWasteForecast!$I$7:$O$108</definedName>
    <definedName name="InputProgramBalances" localSheetId="5">[56]InputOpeningBalances!$B$7:$N$7</definedName>
    <definedName name="InputProgramBalances">[57]InputOpeningBalances!$B$7:$N$7</definedName>
    <definedName name="InputRateofReturn" localSheetId="5">[56]InputRateForecast!$A$5:$B$106</definedName>
    <definedName name="InputRateofReturn">[57]InputRateForecast!$A$5:$B$106</definedName>
    <definedName name="Inputs">#REF!</definedName>
    <definedName name="InputStationBalances" localSheetId="5">[56]InputOpeningBalances!$B$12:$N$18</definedName>
    <definedName name="InputStationBalances">[57]InputOpeningBalances!$B$12:$N$18</definedName>
    <definedName name="Inputtest">#REF!</definedName>
    <definedName name="InputUnitBalances" localSheetId="5">[56]InputOpeningBalances!$B$24:$N$45</definedName>
    <definedName name="InputUnitBalances">[57]InputOpeningBalances!$B$24:$N$45</definedName>
    <definedName name="InterCo">[52]OPGET_Accrual!$A$32:$K$41</definedName>
    <definedName name="Interconnect">[97]ICRpt!$C$8:$T$37</definedName>
    <definedName name="INV_VALUE">#REF!</definedName>
    <definedName name="INVENTORY" localSheetId="5">#REF!</definedName>
    <definedName name="INVENTORY">#REF!</definedName>
    <definedName name="IQ_ABS_PERIOD" hidden="1">"c13823"</definedName>
    <definedName name="IQ_ADDIN" hidden="1">"AUTO"</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NALYST_EMAIL" hidden="1">"c13738"</definedName>
    <definedName name="IQ_ANALYST_NAME" hidden="1">"c13736"</definedName>
    <definedName name="IQ_ANALYST_PHONE" hidden="1">"c13737"</definedName>
    <definedName name="IQ_ANALYST_START_DATE" hidden="1">"c13740"</definedName>
    <definedName name="IQ_ANNUAL_DIVIDEND" hidden="1">"c229"</definedName>
    <definedName name="IQ_APPLICABLE_INCOME_TAXES_FTE_FFIEC" hidden="1">"c13853"</definedName>
    <definedName name="IQ_ASSET_WRITEDOWN_SUPPLE" hidden="1">"c13812"</definedName>
    <definedName name="IQ_ASSETS_FAIR_VALUE" hidden="1">"c13843"</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OARD_MEMBER_ID" hidden="1">"c13756"</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H" hidden="1">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LOSED_END_1_4_FAM_LOANS_TOT_LOANS_FFIEC" hidden="1">"c13866"</definedName>
    <definedName name="IQ_COMM_IND_LOANS_TOT_LOANS_FFIEC" hidden="1">"c13874"</definedName>
    <definedName name="IQ_COMM_RE_FARM_LOANS_TOT_LOANS_FFIEC" hidden="1">"c13872"</definedName>
    <definedName name="IQ_COMM_RE_NONFARM_NONRES_TOT_LOANS_FFIEC" hidden="1">"c13871"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T_LAND_DEV_LOANS_TOT_LOANS_FFIEC" hidden="1">"c13865"</definedName>
    <definedName name="IQ_CONSUMER_LOANS_TOT_LOANS_FFIEC" hidden="1">"c13875"</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RE_DEPOSITS_FFIEC" hidden="1">"c13862"</definedName>
    <definedName name="IQ_CORE_DEPOSITS_TOT_DEPOSITS_FFIEC" hidden="1">"c13911"</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Q" hidden="1">5000</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Y" hidden="1">10000</definedName>
    <definedName name="IQ_DEMAND_DEPOSITS_TOT_DEPOSITS_FFIEC" hidden="1">"c13902"</definedName>
    <definedName name="IQ_DIC" hidden="1">"c13834"</definedName>
    <definedName name="IQ_DOM_OFFICE_DEPOSITS_TOT_DEPOSITS_FFIEC" hidden="1">"c13910"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OP_OVER_TOTAL" hidden="1">"c13768"</definedName>
    <definedName name="IQ_EST_ACT_FFO_REUT" hidden="1">"c3843"</definedName>
    <definedName name="IQ_EST_EPS_SURPRISE" hidden="1">"c1635"</definedName>
    <definedName name="IQ_EST_FFO_DIFF_REUT" hidden="1">"c3890"</definedName>
    <definedName name="IQ_EST_FFO_SURPRISE_PERCENT_REUT" hidden="1">"c3891"</definedName>
    <definedName name="IQ_EST_NEXT_EARNINGS_DATE" hidden="1">"c13591"</definedName>
    <definedName name="IQ_EV_OVER_REVENUE_EST" hidden="1">"c165"</definedName>
    <definedName name="IQ_EV_OVER_REVENUE_EST_1" hidden="1">"c166"</definedName>
    <definedName name="IQ_EVENT_DATE" hidden="1">"c13819"</definedName>
    <definedName name="IQ_EVENT_ID" hidden="1">"c13818"</definedName>
    <definedName name="IQ_EVENT_TIME" hidden="1">"c13820"</definedName>
    <definedName name="IQ_EVENT_TYPE" hidden="1">"c13821"</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FAIR_VALUE_CHANGE_INCL_EARNINGS" hidden="1">"c13849"</definedName>
    <definedName name="IQ_FARM_LOANS_TOT_LOANS_FFIEC" hidden="1">"c13870"</definedName>
    <definedName name="IQ_FFO_EST_REUT" hidden="1">"c3837"</definedName>
    <definedName name="IQ_FFO_HIGH_EST_REUT" hidden="1">"c3839"</definedName>
    <definedName name="IQ_FFO_LOW_EST_REUT" hidden="1">"c3840"</definedName>
    <definedName name="IQ_FFO_MEDIAN_EST_REUT" hidden="1">"c3838"</definedName>
    <definedName name="IQ_FFO_NUM_EST_REUT" hidden="1">"c3841"</definedName>
    <definedName name="IQ_FFO_STDDEV_EST_REUT" hidden="1">"c3842"</definedName>
    <definedName name="IQ_FH" hidden="1">100000</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 hidden="1">"c225"</definedName>
    <definedName name="IQ_FOREIGN_BRANCHES_U.S._BANKS_LOANS_FDIC" hidden="1">"c6438"</definedName>
    <definedName name="IQ_FOUNDATION_OVER_TOTAL" hidden="1">"c13769"</definedName>
    <definedName name="IQ_FQ" hidden="1">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 hidden="1">1000</definedName>
    <definedName name="IQ_FY_DATE" hidden="1">"IQ_FY_DATE"</definedName>
    <definedName name="IQ_HEDGEFUND_OVER_TOTAL" hidden="1">"c13771"</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EQUITY_LOANS_TOT_LOANS_FFIEC" hidden="1">"c13867"</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S_SETTLE_SUPPLE" hidden="1">"c13814"</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_INCOME_FTE_AVG_ASSETS_FFIEC" hidden="1">"c13856"</definedName>
    <definedName name="IQ_INT_INCOME_FTE_AVG_EARNING_ASSETS_FFIEC" hidden="1">"c13857"</definedName>
    <definedName name="IQ_INT_INCOME_FTE_FFIEC" hidden="1">"c13852"</definedName>
    <definedName name="IQ_INTEREST_INC_10K" hidden="1">"IQ_INTEREST_INC_10K"</definedName>
    <definedName name="IQ_INTEREST_INC_10Q" hidden="1">"IQ_INTEREST_INC_10Q"</definedName>
    <definedName name="IQ_INTEREST_INC_10Q1" hidden="1">"IQ_INTEREST_INC_10Q1"</definedName>
    <definedName name="IQ_IPRD_SUPPLE" hidden="1">"c13813"</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_SUPPLE" hidden="1">"c13815"</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QUIDATION_VALUE_PREFERRED_CONVERT" hidden="1">"c13835"</definedName>
    <definedName name="IQ_LIQUIDATION_VALUE_PREFERRED_NON_REDEEM" hidden="1">"c13836"</definedName>
    <definedName name="IQ_LIQUIDATION_VALUE_PREFERRED_REDEEM" hidden="1">"c13837"</definedName>
    <definedName name="IQ_LOAN_LOSS_ALLOWANCE_NON_PERF_ASSETS_FFIEC" hidden="1">"c13912"</definedName>
    <definedName name="IQ_LTM" hidden="1">2000</definedName>
    <definedName name="IQ_LTM_DATE" hidden="1">"IQ_LTM_DATE"</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SUPPLE" hidden="1">"c13810"</definedName>
    <definedName name="IQ_MMDA_SAVINGS_TOT_DEPOSITS_FFIEC" hidden="1">"c13905"</definedName>
    <definedName name="IQ_MONTH" hidden="1">15000</definedName>
    <definedName name="IQ_MULTIFAM_5_LOANS_TOT_LOANS_FFIEC" hidden="1">"c13869"</definedName>
    <definedName name="IQ_NAMES_REVISION_DATE_" hidden="1">40018.4237847222</definedName>
    <definedName name="IQ_NATIVE_COMPANY_NAME" hidden="1">"c13822"</definedName>
    <definedName name="IQ_NAV_ACT_OR_EST" hidden="1">"c2225"</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EARNINGS_DATE" hidden="1">"c13592"</definedName>
    <definedName name="IQ_NON_CURRENT_LOANS_FFIEC" hidden="1">"c13860"</definedName>
    <definedName name="IQ_NON_PERFORMING_ASSETS_FFIEC" hidden="1">"c13859"</definedName>
    <definedName name="IQ_NON_PERFORMING_LOANS_FFIEC" hidden="1">"c13861"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W_OTHER_TRANS_ACCTS_TOT_DEPOSITS_FFIEC" hidden="1">"c13903"</definedName>
    <definedName name="IQ_NTM" hidden="1">6000</definedName>
    <definedName name="IQ_NUM_CONTRIBUTORS" hidden="1">"c13739"</definedName>
    <definedName name="IQ_OG_TOTAL_OIL_PRODUCTON" hidden="1">"c2059"</definedName>
    <definedName name="IQ_OPENED55" hidden="1">1</definedName>
    <definedName name="IQ_OTHER_OVER_TOTAL" hidden="1">"c13770"</definedName>
    <definedName name="IQ_OTHER_TAX_EQUIVALENT_ADJUSTMENTS_FFIEC" hidden="1">"c13855"</definedName>
    <definedName name="IQ_OTHER_UNUSUAL_SUPPLE" hidden="1">"c13816"</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FLOAT" hidden="1">"c227"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OFESSIONAL_ID" hidden="1">"c13755"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UICK_COMP" hidden="1">"c13750"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RUCTURE_SUPPLE" hidden="1">"c13809"</definedName>
    <definedName name="IQ_RETURN_COMMON_EQUITY" hidden="1">"c13838"</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REVOLVING_SECURED_1_4_NON_ACCRUAL_FFIEC" hidden="1">"c13314"</definedName>
    <definedName name="IQ_SHAREOUTSTANDING" hidden="1">"c83"</definedName>
    <definedName name="IQ_SHORT_INTEREST_VOLUME" hidden="1">"c228"</definedName>
    <definedName name="IQ_STOCK_BASED_EXPLORE_DRILL" hidden="1">"c13851"</definedName>
    <definedName name="IQ_TANGIBLE_ASSETS_FFIEC" hidden="1">"c13916"</definedName>
    <definedName name="IQ_TANGIBLE_COMMON_EQUITY_FFIEC" hidden="1">"c13914"</definedName>
    <definedName name="IQ_TANGIBLE_EQUITY_FFIEC" hidden="1">"c13915"</definedName>
    <definedName name="IQ_TAX_EQUIVALENT_ADJUSTMENTS_FFIEC" hidden="1">"c13854"</definedName>
    <definedName name="IQ_TIME_DEPOSITS_LESS_100K_TOT_DEPOSITS_FFIEC" hidden="1">"c13907"</definedName>
    <definedName name="IQ_TIME_DEPOSITS_MORE_100K_TOT_DEPOSITS_FFIEC" hidden="1">"c13906"</definedName>
    <definedName name="IQ_TODAY" hidden="1">0</definedName>
    <definedName name="IQ_TOT_1_4_FAM_LOANS_TOT_LOANS_FFIEC" hidden="1">"c13868"</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COMMON_EQUITY_FFIEC" hidden="1">"c13913"</definedName>
    <definedName name="IQ_TOTAL_COMMON_EQUITY_TOTAL_ASSETS_FFIEC" hidden="1">"c13864"</definedName>
    <definedName name="IQ_TOTAL_EQUITY_TOTAL_ASSETS_FFIEC" hidden="1">"c13863"</definedName>
    <definedName name="IQ_TOTAL_LOANS_LEASES_NON_ACCRUAL_FFIEC" hidden="1">"c13757"</definedName>
    <definedName name="IQ_TOTAL_PENSION_OBLIGATION" hidden="1">"c1292"</definedName>
    <definedName name="IQ_TOTAL_RISK_WEIGHTED_ASSETS_FFIEC" hidden="1">"c13858"</definedName>
    <definedName name="IQ_TOTAL_UNUSUAL_SUPPLE" hidden="1">"c13817"</definedName>
    <definedName name="IQ_TR_BUYBACK_TO_CLOSE" hidden="1">"c13919"</definedName>
    <definedName name="IQ_TR_BUYBACK_TO_HIGH" hidden="1">"c13917"</definedName>
    <definedName name="IQ_TR_BUYBACK_TO_LOW" hidden="1">"c13918"</definedName>
    <definedName name="IQ_TRANS_ACCTS_TOT_DEPOSITS_FFIEC" hidden="1">"c13904"</definedName>
    <definedName name="IQ_WEEK" hidden="1">50000</definedName>
    <definedName name="IQ_YTD" hidden="1">3000</definedName>
    <definedName name="iudsfoi">#N/A</definedName>
    <definedName name="JANLBTG3">'[74]Jan 2012'!$E$2:$E$745</definedName>
    <definedName name="JANLBTG4">'[74]Jan 2012'!$H$2:$H$745</definedName>
    <definedName name="JANLNXG1">'[74]Jan 2012'!$Z$2:$Z$745</definedName>
    <definedName name="JANLNXG2">'[74]Jan 2012'!$AC$2:$AC$745</definedName>
    <definedName name="JANLNXG3">'[74]Jan 2012'!$AF$2:$AF$745</definedName>
    <definedName name="JANNTKG5">'[74]Jan 2012'!$K$2:$K$745</definedName>
    <definedName name="JANNTKG6">'[74]Jan 2012'!$N$2:$N$745</definedName>
    <definedName name="JANNTKG7">'[74]Jan 2012'!$Q$2:$Q$745</definedName>
    <definedName name="JANNTKG8">'[74]Jan 2012'!$T$2:$T$745</definedName>
    <definedName name="JANTBYG3">'[74]Jan 2012'!$W$2:$W$745</definedName>
    <definedName name="jjjjjjjjjjj" localSheetId="5">[98]settings!$C$16</definedName>
    <definedName name="jjjjjjjjjjj">[99]settings!$C$16</definedName>
    <definedName name="JULSUM" localSheetId="5">#REF!</definedName>
    <definedName name="JULSUM">#REF!</definedName>
    <definedName name="JUNSUM" localSheetId="5">#REF!</definedName>
    <definedName name="JUNSUM">#REF!</definedName>
    <definedName name="l" localSheetId="5">#REF!</definedName>
    <definedName name="l">#REF!</definedName>
    <definedName name="LacSeul">[41]LacSeul!$A$24:$T$38</definedName>
    <definedName name="LacSeulRevReq">'[52]Lac Seul'!$A$42:$S$54</definedName>
    <definedName name="lacSeulShare">#REF!</definedName>
    <definedName name="LAKE">#REF!</definedName>
    <definedName name="LAKE2">#REF!</definedName>
    <definedName name="LAKEVIEW">#REF!</definedName>
    <definedName name="LAMBrel">#REF!</definedName>
    <definedName name="LAMBTON">#REF!</definedName>
    <definedName name="Lambton_Submission">[42]Lambton!$D$1:$F$43</definedName>
    <definedName name="LastUpDate" localSheetId="5">[98]settings!$B$4</definedName>
    <definedName name="LastUpDate">[99]settings!$B$4</definedName>
    <definedName name="lastyr" localSheetId="5">[28]Current!#REF!</definedName>
    <definedName name="lastyr">[29]Current!#REF!</definedName>
    <definedName name="LEN" localSheetId="5">#REF!</definedName>
    <definedName name="LEN">#REF!</definedName>
    <definedName name="LENNOX" localSheetId="5">#REF!</definedName>
    <definedName name="LENNOX">#REF!</definedName>
    <definedName name="Lennox_Submission">[42]Lennox!$D$1:$F$43</definedName>
    <definedName name="LennoxRMR">#REF!</definedName>
    <definedName name="LENNrel">#REF!</definedName>
    <definedName name="LENSPACE" localSheetId="5">'[43]Lambton:Total FBU'!$A$63:$R$462</definedName>
    <definedName name="LENSPACE">'[3]Lambton:Total FBU'!$A$63:$R$462</definedName>
    <definedName name="lll" localSheetId="5">#REF!</definedName>
    <definedName name="lll">#REF!</definedName>
    <definedName name="llll" localSheetId="5">#REF!</definedName>
    <definedName name="llll">#REF!</definedName>
    <definedName name="llllllllllllllllllllllllll" localSheetId="5">#REF!</definedName>
    <definedName name="llllllllllllllllllllllllll">#REF!</definedName>
    <definedName name="LMD_Submission">[100]LMD!$D$1:$H$27</definedName>
    <definedName name="LME_CC">[90]SAP_LME!$D$2:$D$5000</definedName>
    <definedName name="LME_CCRev">[90]SAP_LME!$F$2:$F$5000</definedName>
    <definedName name="LME_CostCentre">'[90]LME_Trial Bal'!$C$2:$C$90</definedName>
    <definedName name="LME_Generation">[90]Ont_Gen_LME!$A$3:$G$167</definedName>
    <definedName name="LME_GL50000">[90]Gen_LME!$B$5:$K$10</definedName>
    <definedName name="LME_GL50004">[90]Gen_LME!$B$86:$K$91</definedName>
    <definedName name="LME_GL50012">[90]Gen_LME!$B$12:$K$17</definedName>
    <definedName name="LME_GL50020">[90]Gen_LME!$B$49:$K$54</definedName>
    <definedName name="LME_GL50030">[90]Gen_LME!$B$56:$K$61</definedName>
    <definedName name="LME_GL50031">[90]Gen_LME!$B$63:$K$68</definedName>
    <definedName name="LME_GL50032">[90]Gen_LME!$B$70:$K$75</definedName>
    <definedName name="LME_GL50033">[90]Gen_LME!$B$77:$K$82</definedName>
    <definedName name="LME_GL50040">[90]Gen_LME!$B$19:$K$24</definedName>
    <definedName name="LME_GL50041">[90]Gen_LME!$B$26:$K$31</definedName>
    <definedName name="LME_GL50050">[90]Gen_LME!$B$33:$K$38</definedName>
    <definedName name="LME_GL60020">[90]Gen_LME!$B$109:$K$114</definedName>
    <definedName name="LME_GL60030">[90]Gen_LME!$B$116:$K$121</definedName>
    <definedName name="LME_GL60038">[90]Gen_LME!$B$123:$K$128</definedName>
    <definedName name="LME_GL60040">[90]Gen_LME!$B$130:$K$135</definedName>
    <definedName name="LME_GL60041">[90]Gen_LME!$B$137:$K$142</definedName>
    <definedName name="LME_GL60042">[90]Gen_LME!$B$144:$K$149</definedName>
    <definedName name="LME_GL60050">[90]Gen_LME!$B$151:$K$156</definedName>
    <definedName name="LME_GLA">[90]SAP_LME!$A$2:$A$5000</definedName>
    <definedName name="LME_GLAccount">'[90]LME_Trial Bal'!$A$2:$A$90</definedName>
    <definedName name="LME_Period">[90]SAP_LME!$B$2:$B$5000</definedName>
    <definedName name="LME_PostTBABalance">'[90]LME_Trial Bal'!$H$2:$H$90</definedName>
    <definedName name="Long_Form_Month">'[78]Input Data'!$B$239</definedName>
    <definedName name="Long_Form_Month_No_Caps">'[53]Input Data'!$B$205</definedName>
    <definedName name="Loss" localSheetId="5">'[101]Static Data'!$E$27</definedName>
    <definedName name="Loss">'[102]Static Data'!$E$27</definedName>
    <definedName name="lossfactor" localSheetId="5">[71]Sheet1!$B$58:$B$67</definedName>
    <definedName name="lossfactor">[72]Sheet1!$B$58:$B$67</definedName>
    <definedName name="LTGSrel">#REF!</definedName>
    <definedName name="LXGSrel">#REF!</definedName>
    <definedName name="Manager">#REF!</definedName>
    <definedName name="MAR09CIP">'[103]Mar 2009 CIP'!$E$2:$S$164</definedName>
    <definedName name="mark">#REF!</definedName>
    <definedName name="Market_Rates" localSheetId="5">'[104]Market Rates'!$A$3:$G$4000</definedName>
    <definedName name="Market_Rates">'[105]Market Rates'!$A$3:$G$4000</definedName>
    <definedName name="MARLBTG3">[106]Mar2012!$E$2:$E$745</definedName>
    <definedName name="MARLBTG4">[106]Mar2012!$I$2:$I$745</definedName>
    <definedName name="MARLNXG1">[106]Mar2012!$AG$2:$AG$745</definedName>
    <definedName name="MARLNXG2">[106]Mar2012!$AK$2:$AK$745</definedName>
    <definedName name="MARLNXG3">[106]Mar2012!$AO$2:$AO$745</definedName>
    <definedName name="MARNTKG5">[106]Mar2012!$M$2:$M$745</definedName>
    <definedName name="MARNTKG6">[106]Mar2012!$Q$2:$Q$745</definedName>
    <definedName name="MARNTKG7">[106]Mar2012!$U$2:$U$745</definedName>
    <definedName name="MARNTKG8">[106]Mar2012!$Y$2:$Y$745</definedName>
    <definedName name="MARSUM" localSheetId="5">#REF!</definedName>
    <definedName name="MARSUM">#REF!</definedName>
    <definedName name="MARTBYG3">[106]Mar2012!$AC$2:$AC$745</definedName>
    <definedName name="matt">#REF!</definedName>
    <definedName name="MaxYear" localSheetId="5">[56]InputRateForecast!$A$106</definedName>
    <definedName name="MaxYear">[57]InputRateForecast!$A$106</definedName>
    <definedName name="MAYSUM" localSheetId="5">#REF!</definedName>
    <definedName name="MAYSUM">#REF!</definedName>
    <definedName name="MCR_Table">[36]References!$A$24:$C$42</definedName>
    <definedName name="MCR_Table2">[36]References!$A$45:$C$63</definedName>
    <definedName name="MCR_Table3">[36]References!$A$65:$C$84</definedName>
    <definedName name="MethodsBundleDisposal" localSheetId="5">[56]Methods!$C$2:$C$3</definedName>
    <definedName name="MethodsBundleDisposal">[57]Methods!$C$2:$C$3</definedName>
    <definedName name="MethodsEscalation" localSheetId="5">[56]Methods!$A$2:$A$4</definedName>
    <definedName name="MethodsEscalation">[57]Methods!$A$2:$A$4</definedName>
    <definedName name="MethodsInflation" localSheetId="5">[56]Methods!$E$2:$E$3</definedName>
    <definedName name="MethodsInflation">[57]Methods!$E$2:$E$3</definedName>
    <definedName name="MethodsRateofReturn" localSheetId="5">[56]Methods!$D$2:$D$4</definedName>
    <definedName name="MethodsRateofReturn">[57]Methods!$D$2:$D$4</definedName>
    <definedName name="MethodsReportingPrograms" localSheetId="5">[56]Methods!$F$2:$F$7</definedName>
    <definedName name="MethodsReportingPrograms">[57]Methods!$F$2:$F$7</definedName>
    <definedName name="MethodsReportingStations" localSheetId="5">[107]Methods!$G$2:$G$9</definedName>
    <definedName name="MethodsReportingStations">[108]Methods!$G$2:$G$9</definedName>
    <definedName name="MethodsUnitAllocation" localSheetId="5">[56]Methods!$B$2:$B$4</definedName>
    <definedName name="MethodsUnitAllocation">[57]Methods!$B$2:$B$4</definedName>
    <definedName name="MMM" hidden="1">{#N/A,#N/A,FALSE,"Summary";#N/A,#N/A,FALSE,"T-UFDS";#N/A,#N/A,FALSE,"T-UFLT";#N/A,#N/A,FALSE,"T-L&amp;ILW Ops";#N/A,#N/A,FALSE,"T_L&amp;ILW LT";#N/A,#N/A,FALSE,"T-Decom";#N/A,#N/A,FALSE,"T-Supp"}</definedName>
    <definedName name="mmmmmm" localSheetId="5">#REF!</definedName>
    <definedName name="mmmmmm">#REF!</definedName>
    <definedName name="mmmmmmmmmmmmmm" localSheetId="5">#REF!</definedName>
    <definedName name="mmmmmmmmmmmmmm">#REF!</definedName>
    <definedName name="MMOD" hidden="1">"ESG5D7BUL339S1PUIFJDMYP64"</definedName>
    <definedName name="MMOD1" hidden="1">"42OOCOJ1FUOUWJJRJ9DA5ER7F"</definedName>
    <definedName name="Month">#REF!</definedName>
    <definedName name="Month_test">[39]Sumproduct_test!$I$5:$I$20</definedName>
    <definedName name="Month_Value">'[53]Input Data'!$B$199</definedName>
    <definedName name="MONTHLY" localSheetId="5">'[43]Lambton:Total FBU'!$A$2:$R$84</definedName>
    <definedName name="MONTHLY">'[3]Lambton:Total FBU'!$A$2:$R$84</definedName>
    <definedName name="Monthly_MCR_Hours">#REF!</definedName>
    <definedName name="Monthly_Reliability">'[36]Monthly Thermal Fleet EFOR'!$AW$48</definedName>
    <definedName name="MonthlyScroll" localSheetId="5">[62]!MonthlyScroll</definedName>
    <definedName name="MonthlyScroll">[63]!MonthlyScroll</definedName>
    <definedName name="MONTHS" localSheetId="5">#REF!</definedName>
    <definedName name="MONTHS">#REF!</definedName>
    <definedName name="MONTHS2" localSheetId="5">#REF!</definedName>
    <definedName name="MONTHS2">#REF!</definedName>
    <definedName name="MPMARebate" localSheetId="5">#REF!</definedName>
    <definedName name="MPMARebate">'[37]Exhibit J_Data'!$O$4:$T$15</definedName>
    <definedName name="MTD_ActAncillaryByStation">[109]Ancillary2008!$C$241:$O$266</definedName>
    <definedName name="MTD_Actual_LY">[110]Actual_LY!$F$1:$R$92</definedName>
    <definedName name="MTD_AGC_Actual">[109]Ancillary2008!$C$115:$O$141</definedName>
    <definedName name="MTD_AGC_Budget">#REF!</definedName>
    <definedName name="MTD_AncRev">[109]Ancillary2008!$C$299:$N$304</definedName>
    <definedName name="MTD_AncRev_Bud">#REF!</definedName>
    <definedName name="MTD_AncRev_Bud_Detail">[8]AncRev_Bud_Detail!$B$299:$M$304</definedName>
    <definedName name="MTD_AQEI">#REF!</definedName>
    <definedName name="MTD_AQEW">#REF!</definedName>
    <definedName name="MTD_BlackStart_Actual">[109]Ancillary2008!$C$173:$O$197</definedName>
    <definedName name="MTD_BlackStart_Budget">#REF!</definedName>
    <definedName name="MTD_CNP_BUD">#REF!</definedName>
    <definedName name="MTD_GenCost_Bud">#REF!</definedName>
    <definedName name="MTD_HESA">[49]HESA!$B$1:$N$18</definedName>
    <definedName name="MTD_HydroNonRegRev_Bud">[89]Hydro_Reg_NonReg_Budget!$V$35:$AH$39</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onReg_Station_Rev">#REF!</definedName>
    <definedName name="MTD_ONPA_Bud">#REF!</definedName>
    <definedName name="MTD_OPGET_Market_B">[52]OPGET_IC!$E$1111:$E$1500</definedName>
    <definedName name="MTD_OPGET_Market_S">[52]OPGET_IC!$D$1111:$D$1500</definedName>
    <definedName name="MTD_OPGET_Purchases">[52]OPGET_IC!$L$1111:$L$1500</definedName>
    <definedName name="MTD_OPGET_Sales">[52]OPGET_IC!$K$1111:$K$1500</definedName>
    <definedName name="MTD_OR_Actual">[109]Ancillary2008!$C$3:$O$26</definedName>
    <definedName name="MTD_OR_Budget">#REF!</definedName>
    <definedName name="MTD_ReactivePower_Actual">[109]Ancillary2008!$C$57:$O$83</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[109]Ancillary2008!$C$228:$O$231</definedName>
    <definedName name="MTD_RMR_Budget">#REF!</definedName>
    <definedName name="MTD_Trading_Budget">#REF!</definedName>
    <definedName name="MTDBudget">#REF!</definedName>
    <definedName name="MtM">#REF!</definedName>
    <definedName name="Name">[39]INPUTS!$E$6</definedName>
    <definedName name="NAN_FOOT">#REF!</definedName>
    <definedName name="NAN_HEAD">#REF!</definedName>
    <definedName name="NANLINE1" localSheetId="5">'[43]Total FBU'!#REF!</definedName>
    <definedName name="NANLINE1">'[3]Total FBU'!#REF!</definedName>
    <definedName name="NANLINE2" localSheetId="5">'[43]Total FBU'!#REF!</definedName>
    <definedName name="NANLINE2">'[3]Total FBU'!#REF!</definedName>
    <definedName name="NANrel">#REF!</definedName>
    <definedName name="NANTICOKE" localSheetId="5">#REF!</definedName>
    <definedName name="NANTICOKE">#REF!</definedName>
    <definedName name="Nanticoke_Submission">[42]Nanticoke!$D$1:$F$43</definedName>
    <definedName name="NAPG">[83]Rel_Proj!$B$28:$P$39</definedName>
    <definedName name="NAPG_Submission">[42]NAPG!$D$1:$F$43</definedName>
    <definedName name="NAPG_T">[83]Rel_T!$B$28:$H$39</definedName>
    <definedName name="NbrYearsSpreadCostsILW" localSheetId="5">[56]Main!$D$21</definedName>
    <definedName name="NbrYearsSpreadCostsILW">[57]Main!$D$21</definedName>
    <definedName name="NbrYearsSpreadCostsLLW" localSheetId="5">[56]Main!$D$22</definedName>
    <definedName name="NbrYearsSpreadCostsLLW">[57]Main!$D$22</definedName>
    <definedName name="NbrYearsSpreadCostsUFD" localSheetId="5">[56]Main!$D$20</definedName>
    <definedName name="NbrYearsSpreadCostsUFD">[57]Main!$D$20</definedName>
    <definedName name="NCC" localSheetId="5">'[101]Static Data'!$E$25</definedName>
    <definedName name="NCC">'[102]Static Data'!$E$25</definedName>
    <definedName name="NEPG">[83]Rel_Proj!$B$40:$P$51</definedName>
    <definedName name="NEPG_Submission">[42]NEPG!$D$1:$F$40</definedName>
    <definedName name="NEPG_T">[83]Rel_T!$B$40:$H$51</definedName>
    <definedName name="Net_AQEI_RegHydro">[90]IMOData1!$A$159:$Z$172</definedName>
    <definedName name="netincome">#REF!</definedName>
    <definedName name="new_discount_rate" localSheetId="5">#REF!</definedName>
    <definedName name="new_discount_rate">#REF!</definedName>
    <definedName name="NewHydroRegMWh">#REF!</definedName>
    <definedName name="NewHydroRegRev">[52]IMOData1!$A$176:$Y$189</definedName>
    <definedName name="nnnnn" localSheetId="5">#REF!</definedName>
    <definedName name="nnnnn">#REF!</definedName>
    <definedName name="nnnnnnnnnnnnn" localSheetId="5">#REF!</definedName>
    <definedName name="nnnnnnnnnnnnn">#REF!</definedName>
    <definedName name="nnnnnnnnnnnnnnnn">#REF!</definedName>
    <definedName name="NominalIntRate" localSheetId="5">[56]Main!$D$14</definedName>
    <definedName name="NominalIntRate">[57]Main!$D$14</definedName>
    <definedName name="NonRegHydro_CMSC">[49]CMSC!$A$63:$O$79</definedName>
    <definedName name="NonRegRev_Actual">[111]GenRev!$G$44:$U$59</definedName>
    <definedName name="notes">#REF!</definedName>
    <definedName name="NOVSUM" localSheetId="5">#REF!</definedName>
    <definedName name="NOVSUM">#REF!</definedName>
    <definedName name="NPT_TBL">#REF!</definedName>
    <definedName name="NTGSrel">#REF!</definedName>
    <definedName name="NTP_Submission">[100]NTP!$D$1:$H$22</definedName>
    <definedName name="NUCLEAR">#N/A</definedName>
    <definedName name="Nuclear_Headcount">#REF!</definedName>
    <definedName name="NWPG">[83]Rel_Proj!$B$52:$P$63</definedName>
    <definedName name="NWPG_Submission">[42]NWPG!$D$1:$F$43</definedName>
    <definedName name="NWPG_T">[83]Rel_T!$B$52:$H$63</definedName>
    <definedName name="NYPA_WaterTransfer">#REF!</definedName>
    <definedName name="OCTSUM" localSheetId="5">#REF!</definedName>
    <definedName name="OCTSUM">#REF!</definedName>
    <definedName name="OEFC">#REF!</definedName>
    <definedName name="OEFC_Lambton">[52]OEFC_LTGS!$D$2:$O$80</definedName>
    <definedName name="OEFC_Nanticoke">[52]OEFC_NTGS!$D$2:$O$80</definedName>
    <definedName name="OEFC_SAP">[49]OEFC!$A$26:$O$33</definedName>
    <definedName name="OEFC_SAP_Pivot">[49]OEFC!$B$1:$O$21</definedName>
    <definedName name="OHN">#REF!</definedName>
    <definedName name="old_discount_rate" localSheetId="5">#REF!</definedName>
    <definedName name="old_discount_rate">#REF!</definedName>
    <definedName name="OMA" localSheetId="5">#REF!</definedName>
    <definedName name="OMA">#REF!</definedName>
    <definedName name="OMA_Cost_Table">'[53]Input Data'!$B$87:$G$98</definedName>
    <definedName name="OMA_PROG">#REF!</definedName>
    <definedName name="OMA_PROG2">#REF!</definedName>
    <definedName name="OMA_RES">#REF!</definedName>
    <definedName name="OMAbkdn">#REF!</definedName>
    <definedName name="ONFA_discount_rate">#REF!</definedName>
    <definedName name="ONFA_only?" localSheetId="5">[56]Results!$AC$22</definedName>
    <definedName name="ONFA_only?">[57]Results!$AC$22</definedName>
    <definedName name="ONPA_Rate">[39]IMOData1!$B$116:$F$127</definedName>
    <definedName name="ONPARebate_Budget">[111]BP_Prod!$U$78:$AF$87</definedName>
    <definedName name="Ontdada_MtM">[90]OntData!$U$4:$U$15000</definedName>
    <definedName name="Ontdata_1cdy">[90]OntData!$I$4:$I$15000</definedName>
    <definedName name="Ontdata_BKacct">[90]OntData!$AF$4:$AF$15000</definedName>
    <definedName name="Ontdata_book">[90]OntData!$A$4:$A$15000</definedName>
    <definedName name="Ontdata_BS">[90]OntData!$D$4:$D$15000</definedName>
    <definedName name="Ontdata_cpty">[90]OntData!$B$4:$B$15000</definedName>
    <definedName name="Ontdata_cptytype">[90]OntData!$X$4:$X$15000</definedName>
    <definedName name="Ontdata_firm">[90]OntData!$K$4:$K$15000</definedName>
    <definedName name="Ontdata_MtM_NPV">[90]OntData!$AE$4:$AE$15000</definedName>
    <definedName name="Ontdata_prod">[90]OntData!$H$4:$H$15000</definedName>
    <definedName name="Ontdata_Tradetype">[90]OntData!$J$4:$J$15000</definedName>
    <definedName name="Ontdata_Undel_Qty">[90]OntData!$T$4:$T$15000</definedName>
    <definedName name="Ontdata_UValue1">[90]OntData!$V$4:$V$15000</definedName>
    <definedName name="Operating_State">[36]References!$A$2:$A$3</definedName>
    <definedName name="Operational_Capital_Table">'[53]Input Data'!$B$132:$L$143</definedName>
    <definedName name="Operational_OMA_Table">'[53]Input Data'!$B$102:$G$113</definedName>
    <definedName name="OPGET_1CDY">[52]ICmtm!$E$2:$E$9981</definedName>
    <definedName name="OPGET_Accrual">[112]OPGET_Accrual!$A$6:$K$30</definedName>
    <definedName name="OPGET_Accrual_InterCo">[90]OPGET_Accrual!$A$34:$K$51</definedName>
    <definedName name="OPGET_Book">[52]ICmtm!$A$2:$A$9981</definedName>
    <definedName name="OPGET_BookAcct">[52]ICmtm!$AB$2:$AB$9981</definedName>
    <definedName name="OPGET_BS">[52]ICmtm!$F$2:$F$9981</definedName>
    <definedName name="OPGET_GL">[52]OPGET_IC_GL!$B$25:$BZ$200</definedName>
    <definedName name="OPGET_INTC">[112]OPGET_Accrual!$A$32:$K$36</definedName>
    <definedName name="OPGET_InterCo">[52]ICmtm!$AD$2:$AD$9981</definedName>
    <definedName name="OPGET_Market">[52]ICmtm!$D$2:$D$9981</definedName>
    <definedName name="OPGET_MtM">[52]ICmtm!$AA$2:$AA$9981</definedName>
    <definedName name="OPGET_TradeType">[52]ICmtm!$K$2:$K$9981</definedName>
    <definedName name="OPGETSAP">[52]OPGET_SAP!$E$8:$Q$200</definedName>
    <definedName name="Orgname" localSheetId="5">[113]settings!$B$12</definedName>
    <definedName name="Orgname">[114]settings!$B$12</definedName>
    <definedName name="OSPG">[83]Rel_Proj!$B$4:$P$15</definedName>
    <definedName name="OSPG_T">[83]Rel_T!$B$4:$H$15</definedName>
    <definedName name="OtherRevCosts_Budget">[111]AncRev_GenCost_Budget!$S$1:$AD$49</definedName>
    <definedName name="OTTA_Submission">[42]OSPG!$D$1:$F$43</definedName>
    <definedName name="out">#REF!</definedName>
    <definedName name="Outputs">#REF!</definedName>
    <definedName name="Overtime_Costs">#REF!</definedName>
    <definedName name="Page_1">#REF!</definedName>
    <definedName name="Page_2">#REF!</definedName>
    <definedName name="Page1" localSheetId="5">#REF!</definedName>
    <definedName name="Page1">#REF!</definedName>
    <definedName name="Page2" localSheetId="5">#REF!</definedName>
    <definedName name="Page2">#REF!</definedName>
    <definedName name="pai4àpai5">#REF!</definedName>
    <definedName name="pait">#REF!</definedName>
    <definedName name="Pal_Workbook_GUID" hidden="1">"RLH91JKSJ5QJVCGJCZD1TK5V"</definedName>
    <definedName name="ParentBal">#REF!</definedName>
    <definedName name="ParentInc">#REF!</definedName>
    <definedName name="PART1" localSheetId="5">[43]Lambton:Northwest!$A$4:$R$5</definedName>
    <definedName name="PART1">[3]Lambton:Northwest!$A$4:$R$5</definedName>
    <definedName name="PART2" localSheetId="5">[43]Lambton:Northwest!$A$5:$R$327</definedName>
    <definedName name="PART2">[3]Lambton:Northwest!$A$5:$R$327</definedName>
    <definedName name="PasteHere">#REF!</definedName>
    <definedName name="PctApplyFirstYearCostsILW" localSheetId="5">[56]Main!$C$21</definedName>
    <definedName name="PctApplyFirstYearCostsILW">[57]Main!$C$21</definedName>
    <definedName name="PctApplyFirstYearCostsLLW" localSheetId="5">[56]Main!$C$22</definedName>
    <definedName name="PctApplyFirstYearCostsLLW">[57]Main!$C$22</definedName>
    <definedName name="PctApplyFirstYearCostsUFD" localSheetId="5">[56]Main!$C$20</definedName>
    <definedName name="PctApplyFirstYearCostsUFD">[57]Main!$C$20</definedName>
    <definedName name="penalty">[115]SAP_Coal_Penalty!$L$2:$N$14</definedName>
    <definedName name="Pending_Deliveries_2013">'[84]2013'!$E$36:$Z$36</definedName>
    <definedName name="People19">'[94]ACTIONS WITHIN RC'!#REF!</definedName>
    <definedName name="People4">'[94]ACTIONS WITHIN RC'!#REF!</definedName>
    <definedName name="People9">'[94]ACTIONS WITHIN RC'!#REF!</definedName>
    <definedName name="PeopleHome">'[94]ACTIONS WITHIN RC'!#REF!</definedName>
    <definedName name="Performance_Table">'[53]Input Data'!$B$67:$S$78</definedName>
    <definedName name="Performance_Table_Budget">'[53]Availability &amp; EFOR Budget'!$B$7:$J$18</definedName>
    <definedName name="Period">'[8]50020'!$F$2:$F$5000</definedName>
    <definedName name="Period_LY">'[39]2004_Production'!$D$1:$O$1</definedName>
    <definedName name="PG_Project_List">'[92]PG Project Listing'!$H$2:$AU$876</definedName>
    <definedName name="PickA_TBL">#REF!</definedName>
    <definedName name="PickB_TBL">#REF!</definedName>
    <definedName name="PINO_TBL">#REF!</definedName>
    <definedName name="pl" localSheetId="5">[81]Notes!$E$78</definedName>
    <definedName name="pl">[82]Notes!$E$78</definedName>
    <definedName name="PLACEHOLDER_STATE">"Inactive - Placeholder"</definedName>
    <definedName name="PLANNED_STATE">"Inactive - Planned (in BP)"</definedName>
    <definedName name="Plant_Group_dropdown">'[55]Dropdown Lists'!$A$2:$A$6</definedName>
    <definedName name="PM_List">#REF!</definedName>
    <definedName name="PMList">#REF!</definedName>
    <definedName name="PND">#REF!</definedName>
    <definedName name="portfSheetColsActFndsRel">#REF!</definedName>
    <definedName name="portfSheetColsAssetInServDates">#REF!</definedName>
    <definedName name="portfSheetColsBCSSPRDueDate">#REF!</definedName>
    <definedName name="portfSheetColsBRDDates">#REF!</definedName>
    <definedName name="portfSheetColsBRDDueDate">#REF!</definedName>
    <definedName name="portfSheetColsBuildDates">#REF!</definedName>
    <definedName name="portfSheetColsBusiness">#REF!</definedName>
    <definedName name="portfSheetColsBusinessPlan">#REF!</definedName>
    <definedName name="portfSheetColsColourCodes">#REF!</definedName>
    <definedName name="portfSheetColsComment">#REF!</definedName>
    <definedName name="portfSheetColsCommitedSate">#REF!</definedName>
    <definedName name="portfSheetColsCRCause">#REF!</definedName>
    <definedName name="portfSheetColsCRImpactCost">#REF!</definedName>
    <definedName name="portfSheetColsCRImpactSched">#REF!</definedName>
    <definedName name="portfSheetColsCRM">#REF!</definedName>
    <definedName name="portfSheetColsCRTypeCount">#REF!</definedName>
    <definedName name="portfSheetColsCSA">#REF!</definedName>
    <definedName name="portfSheetColsCSADates">#REF!</definedName>
    <definedName name="portfSheetColsCurrApprRel">#REF!</definedName>
    <definedName name="portfSheetColsCurrMonActuals">#REF!</definedName>
    <definedName name="portfSheetColsCurrMonBudget">#REF!</definedName>
    <definedName name="portfSheetColsCurrProjGoAhead">[116]Template!#REF!</definedName>
    <definedName name="portfSheetColsCurrProjScore">#REF!</definedName>
    <definedName name="portfSheetColsCustomer">#REF!</definedName>
    <definedName name="portfSheetColsCustSatisfAssPerf">#REF!</definedName>
    <definedName name="portfSheetColsDesignDates">#REF!</definedName>
    <definedName name="portfSheetColsEqipISRptReq">#REF!</definedName>
    <definedName name="portfSheetColsForcstAtCompl">#REF!</definedName>
    <definedName name="portfSheetColsFunding">#REF!</definedName>
    <definedName name="portfSheetColsGrandTotals">#REF!</definedName>
    <definedName name="portfSheetColsHideCurrApprRel">#REF!</definedName>
    <definedName name="portfSheetColsImpaxctedLOB">#REF!</definedName>
    <definedName name="portfSheetColsLTDAct">#REF!</definedName>
    <definedName name="portfSheetColsLTDRel">#REF!</definedName>
    <definedName name="portfSheetColsNHSS">#REF!</definedName>
    <definedName name="portfSheetColsNPV">#REF!</definedName>
    <definedName name="portfSheetColsOrigBaselRels">#REF!</definedName>
    <definedName name="portfSheetColsPDRDueDate">#REF!</definedName>
    <definedName name="portfSheetColsPEPDates">#REF!</definedName>
    <definedName name="portfSheetColsPIRActDate">#REF!</definedName>
    <definedName name="portfSheetColsPIRDates">#REF!</definedName>
    <definedName name="portfSheetColsPIRStatus">#REF!</definedName>
    <definedName name="portfSheetColsPrelimBOMPOCDates">#REF!</definedName>
    <definedName name="portfSheetColsPrelimRelFndDates">#REF!</definedName>
    <definedName name="portfSheetColsProgMangr">#REF!</definedName>
    <definedName name="portfSheetColsProgramName">#REF!</definedName>
    <definedName name="portfSheetColsProjAwardSOWPODates">#REF!</definedName>
    <definedName name="portfSheetColsProjClsDocDates">#REF!</definedName>
    <definedName name="portfSheetColsProjClsRptDates">#REF!</definedName>
    <definedName name="portfSheetColsProjDetails">#REF!</definedName>
    <definedName name="portfSheetColsProjDevelPropDate">#REF!</definedName>
    <definedName name="portfSheetColsProjDevelPropDates">#REF!</definedName>
    <definedName name="portfSheetColsProjDevelRelDates">#REF!</definedName>
    <definedName name="portfSheetColsProjectClass">#REF!</definedName>
    <definedName name="portfSheetColsProjectGate">#REF!</definedName>
    <definedName name="portfSheetColsProjectID">#REF!</definedName>
    <definedName name="portfSheetColsProjectName">#REF!</definedName>
    <definedName name="portfSheetColsProjectProfile">#REF!</definedName>
    <definedName name="portfSheetColsProjectSchedDates">#REF!</definedName>
    <definedName name="portfSheetColsProjectState">#REF!</definedName>
    <definedName name="portfSheetColsProjectStatus1">#REF!</definedName>
    <definedName name="portfSheetColsProjIndic">#REF!</definedName>
    <definedName name="portfSheetColsProjMgr">#REF!</definedName>
    <definedName name="portfSheetColsProjRoadmapDates">#REF!</definedName>
    <definedName name="portfSheetColsProjStartDate">#REF!</definedName>
    <definedName name="portfSheetColsRebalRptColours">#REF!</definedName>
    <definedName name="portfSheetColsRelFndDates">#REF!</definedName>
    <definedName name="portfSheetColsReportDate">#REF!</definedName>
    <definedName name="portfSheetColsRevBaselRel">#REF!</definedName>
    <definedName name="portfSheetColsRisk">#REF!</definedName>
    <definedName name="portfSheetColsRptInSrvDates">#REF!</definedName>
    <definedName name="portfSheetColsSmallProjRelDate">#REF!</definedName>
    <definedName name="portfSheetColsSmallProjRelDates">#REF!</definedName>
    <definedName name="portfSheetColsSRDDates">#REF!</definedName>
    <definedName name="portfSheetColsStdRptColours">#REF!</definedName>
    <definedName name="portfSheetColsTabName">#REF!</definedName>
    <definedName name="portfSheetColsTechno">#REF!</definedName>
    <definedName name="portfSheetColsUATDates">#REF!</definedName>
    <definedName name="portfSheetColsWorkCategory">#REF!</definedName>
    <definedName name="portfSheetColsYEForecast">#REF!</definedName>
    <definedName name="portfSheetColsYTDActuals">#REF!</definedName>
    <definedName name="portfSheetColsYTDBudget">#REF!</definedName>
    <definedName name="pppppppp" localSheetId="5">#REF!</definedName>
    <definedName name="pppppppp">#REF!</definedName>
    <definedName name="PR0_Active" localSheetId="5">[46]settings!$F$6</definedName>
    <definedName name="PR0_Active">[47]settings!$F$6</definedName>
    <definedName name="PR0_Name" localSheetId="5">[46]settings!$G$6</definedName>
    <definedName name="PR0_Name">[47]settings!$G$6</definedName>
    <definedName name="PR0_pagno" localSheetId="5">[46]settings!$J$6</definedName>
    <definedName name="PR0_pagno">[47]settings!$J$6</definedName>
    <definedName name="PR0_Range" localSheetId="5">[46]settings!$H$6</definedName>
    <definedName name="PR0_Range">[47]settings!$H$6</definedName>
    <definedName name="PR0_TF" localSheetId="5">[46]settings!$I$6</definedName>
    <definedName name="PR0_TF">[47]settings!$I$6</definedName>
    <definedName name="PR1_Active" localSheetId="5">[46]settings!$F$7</definedName>
    <definedName name="PR1_Active">[47]settings!$F$7</definedName>
    <definedName name="PR1_Name">[47]settings!$G$7</definedName>
    <definedName name="PR1_pagno" localSheetId="5">[46]settings!$J$7</definedName>
    <definedName name="PR1_pagno">[47]settings!$J$7</definedName>
    <definedName name="PR1_Range" localSheetId="5">[46]settings!$H$7</definedName>
    <definedName name="PR1_Range">[47]settings!$H$7</definedName>
    <definedName name="PR1_TF" localSheetId="5">[46]settings!$I$7</definedName>
    <definedName name="PR1_TF">[47]settings!$I$7</definedName>
    <definedName name="PR10_Active">[47]settings!$F$16</definedName>
    <definedName name="PR10_Name" localSheetId="5">[46]settings!$G$16</definedName>
    <definedName name="PR10_Name">[47]settings!$G$16</definedName>
    <definedName name="PR10_pagno" localSheetId="5">[46]settings!$J$16</definedName>
    <definedName name="PR10_pagno">[47]settings!$J$16</definedName>
    <definedName name="PR10_Range" localSheetId="5">[46]settings!$H$16</definedName>
    <definedName name="PR10_Range">[47]settings!$H$16</definedName>
    <definedName name="PR10_TF">[47]settings!$I$16</definedName>
    <definedName name="PR2_Active" localSheetId="5">[46]settings!$F$8</definedName>
    <definedName name="PR2_Active">[47]settings!$F$8</definedName>
    <definedName name="PR2_Name" localSheetId="5">[46]settings!$G$8</definedName>
    <definedName name="PR2_Name">[47]settings!$G$8</definedName>
    <definedName name="PR2_pagno" localSheetId="5">[46]settings!$J$8</definedName>
    <definedName name="PR2_pagno">[47]settings!$J$8</definedName>
    <definedName name="PR2_Range">[47]settings!$H$8</definedName>
    <definedName name="PR2_TF" localSheetId="5">[46]settings!$I$8</definedName>
    <definedName name="PR2_TF">[47]settings!$I$8</definedName>
    <definedName name="PR3_Active" localSheetId="5">[46]settings!$F$9</definedName>
    <definedName name="PR3_Active">[47]settings!$F$9</definedName>
    <definedName name="PR3_Name" localSheetId="5">[46]settings!$G$9</definedName>
    <definedName name="PR3_Name">[47]settings!$G$9</definedName>
    <definedName name="PR3_pagno">[47]settings!$J$9</definedName>
    <definedName name="PR3_Range" localSheetId="5">[46]settings!$H$9</definedName>
    <definedName name="PR3_Range">[47]settings!$H$9</definedName>
    <definedName name="PR3_TF" localSheetId="5">[46]settings!$I$9</definedName>
    <definedName name="PR3_TF">[47]settings!$I$9</definedName>
    <definedName name="PR4_active" localSheetId="5">[46]settings!$F$10</definedName>
    <definedName name="PR4_active">[47]settings!$F$10</definedName>
    <definedName name="PR4_Name" localSheetId="5">[46]settings!$G$10</definedName>
    <definedName name="PR4_Name">[47]settings!$G$10</definedName>
    <definedName name="PR4_pagno">[47]settings!$J$10</definedName>
    <definedName name="PR4_Range" localSheetId="5">[46]settings!$H$10</definedName>
    <definedName name="PR4_Range">[47]settings!$H$10</definedName>
    <definedName name="PR4_TF" localSheetId="5">[46]settings!$I$10</definedName>
    <definedName name="PR4_TF">[47]settings!$I$10</definedName>
    <definedName name="PR5_Active" localSheetId="5">[46]settings!$F$11</definedName>
    <definedName name="PR5_Active">[47]settings!$F$11</definedName>
    <definedName name="PR5_Name" localSheetId="5">[46]settings!$G$11</definedName>
    <definedName name="PR5_Name">[47]settings!$G$11</definedName>
    <definedName name="PR5_pagno">[47]settings!$J$11</definedName>
    <definedName name="PR5_Range" localSheetId="5">[46]settings!$H$11</definedName>
    <definedName name="PR5_Range">[47]settings!$H$11</definedName>
    <definedName name="PR5_TF" localSheetId="5">[46]settings!$I$11</definedName>
    <definedName name="PR5_TF">[47]settings!$I$11</definedName>
    <definedName name="PR6_Active" localSheetId="5">[46]settings!$F$12</definedName>
    <definedName name="PR6_Active">[47]settings!$F$12</definedName>
    <definedName name="PR6_Name" localSheetId="5">[46]settings!$G$12</definedName>
    <definedName name="PR6_Name">[47]settings!$G$12</definedName>
    <definedName name="PR6_pagno">[47]settings!$J$12</definedName>
    <definedName name="PR6_Range" localSheetId="5">[46]settings!$H$12</definedName>
    <definedName name="PR6_Range">[47]settings!$H$12</definedName>
    <definedName name="PR6_TF" localSheetId="5">[46]settings!$I$12</definedName>
    <definedName name="PR6_TF">[47]settings!$I$12</definedName>
    <definedName name="PR7_Active">[47]settings!$F$13</definedName>
    <definedName name="PR7_Name" localSheetId="5">[46]settings!$G$13</definedName>
    <definedName name="PR7_Name">[47]settings!$G$13</definedName>
    <definedName name="PR7_pagno">[47]settings!$J$13</definedName>
    <definedName name="PR7_Range" localSheetId="5">[46]settings!$H$13</definedName>
    <definedName name="PR7_Range">[47]settings!$H$13</definedName>
    <definedName name="PR7_TF">[47]settings!$I$13</definedName>
    <definedName name="PR8_Active" localSheetId="5">[46]settings!$F$14</definedName>
    <definedName name="PR8_Active">[47]settings!$F$14</definedName>
    <definedName name="PR8_Name" localSheetId="5">[46]settings!$G$14</definedName>
    <definedName name="PR8_Name">[47]settings!$G$14</definedName>
    <definedName name="PR8_pagno">[47]settings!$J$14</definedName>
    <definedName name="PR8_Range" localSheetId="5">[46]settings!$H$14</definedName>
    <definedName name="PR8_Range">[47]settings!$H$14</definedName>
    <definedName name="PR8_TF">[47]settings!$I$14</definedName>
    <definedName name="PR9_Active" localSheetId="5">[46]settings!$F$15</definedName>
    <definedName name="PR9_Active">[47]settings!$F$15</definedName>
    <definedName name="PR9_Name" localSheetId="5">[46]settings!$G$15</definedName>
    <definedName name="PR9_Name">[47]settings!$G$15</definedName>
    <definedName name="PR9_pagno" localSheetId="5">[46]settings!$J$15</definedName>
    <definedName name="PR9_pagno">[47]settings!$J$15</definedName>
    <definedName name="PR9_Range">[47]settings!$H$15</definedName>
    <definedName name="PR9_TF" localSheetId="5">[46]settings!$I$15</definedName>
    <definedName name="PR9_TF">[47]settings!$I$15</definedName>
    <definedName name="Prelim_Invoice" localSheetId="5">[117]IMO_Prelim_Invoice!$B$2:$C$30</definedName>
    <definedName name="Prelim_Invoice">[118]IMO_Prelim_Invoice!$B$2:$C$30</definedName>
    <definedName name="Prev_month_ohn">#REF!</definedName>
    <definedName name="_xlnm.Print_Area" localSheetId="0">App_A_Table_1!$B$1:$H$37</definedName>
    <definedName name="_xlnm.Print_Area" localSheetId="1">App_A_Table_2a!$B$1:$J$37</definedName>
    <definedName name="_xlnm.Print_Area" localSheetId="2">App_A_Table_2b!$B$1:$J$37</definedName>
    <definedName name="_xlnm.Print_Area" localSheetId="3">App_A_Table_2c!$B$1:$J$39</definedName>
    <definedName name="_xlnm.Print_Area" localSheetId="4">App_A_Table_3!$B$1:$G$60</definedName>
    <definedName name="_xlnm.Print_Area" localSheetId="5">#REF!</definedName>
    <definedName name="_xlnm.Print_Area">#REF!</definedName>
    <definedName name="Print_Area_2">'[20]Financial Summary'!#REF!</definedName>
    <definedName name="Print_Area_4">'[20]Financial Summary'!#REF!</definedName>
    <definedName name="Print_Area_MI" localSheetId="5">#REF!</definedName>
    <definedName name="PRINT_AREA_MI">#REF!</definedName>
    <definedName name="Print_Header" localSheetId="5">[46]settings!$B$3</definedName>
    <definedName name="Print_Header">[47]settings!$B$3</definedName>
    <definedName name="_xlnm.Print_Titles">'[119]Project Listing'!$C$1:$D$65536,'[119]Project Listing'!$A$1:$IV$3</definedName>
    <definedName name="Print_Titles_MI">#REF!,#REF!</definedName>
    <definedName name="Print2">#N/A</definedName>
    <definedName name="PrintPlanGroups">#N/A</definedName>
    <definedName name="PrintSubpDist">#N/A</definedName>
    <definedName name="PrintSummary">#N/A</definedName>
    <definedName name="PrintVn">#N/A</definedName>
    <definedName name="PrintWr">#N/A</definedName>
    <definedName name="PrmAllocationMethod" localSheetId="5">[56]Main!$I$11</definedName>
    <definedName name="PrmAllocationMethod">[57]Main!$I$11</definedName>
    <definedName name="PrmBundleDisposalMethod" localSheetId="5">[56]Main!$I$12</definedName>
    <definedName name="PrmBundleDisposalMethod">[57]Main!$I$12</definedName>
    <definedName name="PrmCalcTax" localSheetId="5">[56]Main!$I$16</definedName>
    <definedName name="PrmCalcTax">[57]Main!$I$16</definedName>
    <definedName name="PrmEscalationMethod" localSheetId="5">[56]Main!$I$10</definedName>
    <definedName name="PrmEscalationMethod">[57]Main!$I$10</definedName>
    <definedName name="PrmILWInService" localSheetId="5">[56]Main!$X$12</definedName>
    <definedName name="PrmILWInService">[57]Main!$X$12</definedName>
    <definedName name="PrmILWOPGCap" localSheetId="5">[56]Main!$Z$12</definedName>
    <definedName name="PrmILWOPGCap">[57]Main!$Z$12</definedName>
    <definedName name="PrmInflationIndex" localSheetId="5">[56]Main!$I$15</definedName>
    <definedName name="PrmInflationIndex">[57]Main!$I$15</definedName>
    <definedName name="PrmInflationMethod" localSheetId="5">[56]Main!$I$14</definedName>
    <definedName name="PrmInflationMethod">[57]Main!$I$14</definedName>
    <definedName name="PrmLLWInservice" localSheetId="5">[56]Main!$X$11</definedName>
    <definedName name="PrmLLWInservice">[57]Main!$X$11</definedName>
    <definedName name="PrmLLWOPGCap" localSheetId="5">[56]Main!$Z$11</definedName>
    <definedName name="PrmLLWOPGCap">[57]Main!$Z$11</definedName>
    <definedName name="PrmRateofReturnMethod" localSheetId="5">[56]Main!$I$13</definedName>
    <definedName name="PrmRateofReturnMethod">[57]Main!$I$13</definedName>
    <definedName name="PrmRiskModelOn" localSheetId="5">[56]Main!$I$17</definedName>
    <definedName name="PrmRiskModelOn">[57]Main!$I$17</definedName>
    <definedName name="PrmUFDInService" localSheetId="5">[56]Main!$X$10</definedName>
    <definedName name="PrmUFDInService">[57]Main!$X$10</definedName>
    <definedName name="PrmUFDOPGCap" localSheetId="5">[56]Main!$Z$10</definedName>
    <definedName name="PrmUFDOPGCap">[57]Main!$Z$10</definedName>
    <definedName name="PRODUCTION">#N/A</definedName>
    <definedName name="Production_Table">'[53]Input Data'!$B$46:$Q$57</definedName>
    <definedName name="ProductList">'[39]Index_&amp;_Match_(2)'!$C$8:$C$10</definedName>
    <definedName name="Program_dropdown">'[55]Dropdown Lists'!$C$2:$C$7</definedName>
    <definedName name="Project_Cost_Table">'[53]Input Data'!$B$147:$F$158</definedName>
    <definedName name="Province">'[39]Index_&amp;_Match_(2)'!$D$7:$H$7</definedName>
    <definedName name="PURCHASE_POWER">#N/A</definedName>
    <definedName name="PURDELINPUTS">'[14]Bal-sum'!$B$1:$T$56</definedName>
    <definedName name="pwu_35">'[120]Labour Rate'!#REF!</definedName>
    <definedName name="pwu_40">'[120]Labour Rate'!#REF!</definedName>
    <definedName name="q" localSheetId="5">#REF!</definedName>
    <definedName name="q">#REF!</definedName>
    <definedName name="qqqqqqqqqqq" localSheetId="5">#REF!</definedName>
    <definedName name="qqqqqqqqqqq">#REF!</definedName>
    <definedName name="qw" localSheetId="1" hidden="1">'[24]94SEC5L'!#REF!</definedName>
    <definedName name="qw" localSheetId="4" hidden="1">'[24]94SEC5L'!#REF!</definedName>
    <definedName name="qw" localSheetId="5" hidden="1">'[24]94SEC5L'!#REF!</definedName>
    <definedName name="qw" hidden="1">'[24]94SEC5L'!#REF!</definedName>
    <definedName name="qwqw">#REF!</definedName>
    <definedName name="Rail_Coverage_Percentage_2013">'[54]Vessel and Rail Coverage'!$BZ$22:$CJ$29</definedName>
    <definedName name="Range2" localSheetId="5">[121]OntLoad!#REF!</definedName>
    <definedName name="Range2">[122]OntLoad!#REF!</definedName>
    <definedName name="RateRange">#REF!</definedName>
    <definedName name="RATES" localSheetId="5">#REF!</definedName>
    <definedName name="RATES">#REF!</definedName>
    <definedName name="RATESUMMARY">#REF!</definedName>
    <definedName name="RATIO1">#REF!</definedName>
    <definedName name="RATIO2">#REF!</definedName>
    <definedName name="ratio3">#REF!</definedName>
    <definedName name="ratio4">#REF!</definedName>
    <definedName name="ratio5">#REF!</definedName>
    <definedName name="ratio6">#REF!</definedName>
    <definedName name="ratio7">#REF!</definedName>
    <definedName name="ratios">#REF!</definedName>
    <definedName name="RATIOSUM">#REF!</definedName>
    <definedName name="RC_Names">#REF!</definedName>
    <definedName name="re" localSheetId="5">#REF!</definedName>
    <definedName name="re">#REF!</definedName>
    <definedName name="RealIntRate" localSheetId="5">[56]Main!$D$15</definedName>
    <definedName name="RealIntRate">[57]Main!$D$15</definedName>
    <definedName name="Reg_Complaince_Major_Target">'[78]Input Data'!$C$177</definedName>
    <definedName name="Reg_Complaince_Moderate_Target">'[78]Input Data'!$E$177</definedName>
    <definedName name="Reg_NonReg_Revenue">[41]IMOData_1!$A$174:$Z$187</definedName>
    <definedName name="RegHydroPivot">#REF!</definedName>
    <definedName name="RegHydroPivotSum">#REF!</definedName>
    <definedName name="RegHydroRev">#REF!</definedName>
    <definedName name="RegNonRegRev">[39]IMOData1!$AV$32:$BN$44</definedName>
    <definedName name="RegRev_Actual">[111]GenRev!$G$24:$U$39</definedName>
    <definedName name="RegRevHydro_Actual">[111]GenRev!$L$24:$Q$39</definedName>
    <definedName name="Regulated">[83]Rel_Proj!$B$76:$P$87</definedName>
    <definedName name="Regulated_CMSC">[49]CMSC!$A$38:$O$47</definedName>
    <definedName name="Regulated_T">[83]Rel_T!$B$76:$H$87</definedName>
    <definedName name="RegulatedHydro">#REF!</definedName>
    <definedName name="Regulatory_Compliance_Table">'[78]Input Data'!$B$165:$F$176</definedName>
    <definedName name="REL">'[123]D1-2-2_Table 1a'!$D$21:$G$49</definedName>
    <definedName name="Report_Deprn" localSheetId="5">#REF!</definedName>
    <definedName name="Report_Deprn">#REF!</definedName>
    <definedName name="Report_Detail" localSheetId="5">#REF!</definedName>
    <definedName name="Report_Detail">#REF!</definedName>
    <definedName name="Report_Year">#REF!</definedName>
    <definedName name="Reporting">#REF!</definedName>
    <definedName name="ReportNumber">"Text Box 1560"</definedName>
    <definedName name="RetailData" localSheetId="5">#REF!</definedName>
    <definedName name="RetailData">#REF!</definedName>
    <definedName name="Rev_Budget">[111]BP_Rev!$U$1:$AF$73</definedName>
    <definedName name="Rev_GenGL">#REF!</definedName>
    <definedName name="RevenueRange">#REF!</definedName>
    <definedName name="Revenues_From_All_Releases_With_OCV_and_NBV_new_hz">#REF!</definedName>
    <definedName name="risk" hidden="1">1</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2</definedName>
    <definedName name="RiskCostFactorDCM" localSheetId="5">[56]Main!$M$29</definedName>
    <definedName name="RiskCostFactorDCM">[57]Main!$M$29</definedName>
    <definedName name="RiskCostFactorDisposalILW" localSheetId="5">[56]Main!$M$33</definedName>
    <definedName name="RiskCostFactorDisposalILW">[57]Main!$M$33</definedName>
    <definedName name="RiskCostFactorDisposalLLW" localSheetId="5">[56]Main!$M$35</definedName>
    <definedName name="RiskCostFactorDisposalLLW">[57]Main!$M$35</definedName>
    <definedName name="RiskCostFactorOpsILW" localSheetId="5">[56]Main!$M$32</definedName>
    <definedName name="RiskCostFactorOpsILW">[57]Main!$M$32</definedName>
    <definedName name="RiskCostFactorOpsLLW" localSheetId="5">[56]Main!$M$34</definedName>
    <definedName name="RiskCostFactorOpsLLW">[57]Main!$M$34</definedName>
    <definedName name="RiskCostFactorUFD" localSheetId="5">[56]Main!$M$31</definedName>
    <definedName name="RiskCostFactorUFD">[57]Main!$M$31</definedName>
    <definedName name="RiskCostFactorUFS" localSheetId="5">[56]Main!$M$30</definedName>
    <definedName name="RiskCostFactorUFS">[57]Main!$M$30</definedName>
    <definedName name="RiskExcelReportsGoInNewWorkbook">TRUE</definedName>
    <definedName name="RiskExcelReportsToGenerate">6575</definedName>
    <definedName name="RiskFixedSeed">1</definedName>
    <definedName name="RiskGenerateExcelReportsAtEndOfSimulation">TRUE</definedName>
    <definedName name="RiskHasSettings">TRUE</definedName>
    <definedName name="riskmini" hidden="1">TRUE</definedName>
    <definedName name="RiskMinimizeOnStart">TRUE</definedName>
    <definedName name="RiskMonitorConvergence">FALSE</definedName>
    <definedName name="RiskMultipleCPUSupportEnabled" hidden="1">FALSE</definedName>
    <definedName name="risknum" hidden="1">500</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StatFunctionsUpdateFreq">1</definedName>
    <definedName name="RiskTemplateSheetName">"myTemplate"</definedName>
    <definedName name="RiskTimeFactorDCM" localSheetId="5">[56]Main!$M$40</definedName>
    <definedName name="RiskTimeFactorDCM">[57]Main!$M$40</definedName>
    <definedName name="RiskTimeFactorILW" localSheetId="5">[56]Main!$M$43</definedName>
    <definedName name="RiskTimeFactorILW">[57]Main!$M$43</definedName>
    <definedName name="RiskTimeFactorLLW" localSheetId="5">[56]Main!$M$44</definedName>
    <definedName name="RiskTimeFactorLLW">[57]Main!$M$44</definedName>
    <definedName name="RiskTimeFactorUFD" localSheetId="5">[56]Main!$M$42</definedName>
    <definedName name="RiskTimeFactorUFD">[57]Main!$M$42</definedName>
    <definedName name="RiskUpdateDisplay">FALSE</definedName>
    <definedName name="RiskUpdateStatFunctions">FALSE</definedName>
    <definedName name="RiskUseDifferentSeedForEachSim">FALSE</definedName>
    <definedName name="RiskUseFixedSeed">FALSE</definedName>
    <definedName name="RiskUseMultipleCPUs" hidden="1">FALSE</definedName>
    <definedName name="RMR_Pivot">#REF!</definedName>
    <definedName name="rngCIOReleasePlan">'[124]Project Release Plan'!$B$6:$AQ$500</definedName>
    <definedName name="rngCIOSummary">'[124]Project Summary'!$B$6:$AE$500</definedName>
    <definedName name="rngClosedProjects">'[124]Project Exceptions'!$B$5:$S$500</definedName>
    <definedName name="rngPMOC">#REF!</definedName>
    <definedName name="rngPMSubFolder">[125]Control!#REF!</definedName>
    <definedName name="rngReportingYear">[125]Control!$C$10</definedName>
    <definedName name="rngRPDate">[126]Control!$C$12</definedName>
    <definedName name="RORdf" localSheetId="5">#REF!</definedName>
    <definedName name="RORdf">#REF!</definedName>
    <definedName name="RoRStdDev" localSheetId="5">[56]Main!$D$38</definedName>
    <definedName name="RoRStdDev">[57]Main!$D$38</definedName>
    <definedName name="RORuf" localSheetId="5">#REF!</definedName>
    <definedName name="RORuf">#REF!</definedName>
    <definedName name="RowCopyC42">#REF!</definedName>
    <definedName name="rrrrrrrrrrrrrrrr" localSheetId="5">#REF!</definedName>
    <definedName name="rrrrrrrrrrrrrrrr">#REF!</definedName>
    <definedName name="rt" localSheetId="5">#REF!</definedName>
    <definedName name="rt">#REF!</definedName>
    <definedName name="RTPA">#REF!</definedName>
    <definedName name="RunAve">'[127]HOEP-2014'!$D$2:INDIRECT("D"&amp;'[127]HOEP-2014'!E2)</definedName>
    <definedName name="s"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fety_Table">'[53]Input Data'!$B$9:$E$20</definedName>
    <definedName name="SAP" hidden="1">"ESG5D7BUL339S1PUIFJDMYP64"</definedName>
    <definedName name="sapbes" hidden="1">"ESG5D7BUL339S1PUIFJDMYP64"</definedName>
    <definedName name="SAPBEXhrIndnt" localSheetId="0" hidden="1">"Wide"</definedName>
    <definedName name="SAPBEXhrIndnt" localSheetId="1" hidden="1">"Wide"</definedName>
    <definedName name="SAPBEXhrIndnt" hidden="1">1</definedName>
    <definedName name="SAPBEXrevision" hidden="1">2</definedName>
    <definedName name="SAPBEXsysID" hidden="1">"SBP"</definedName>
    <definedName name="sapbexsysih" hidden="1">"SBP"</definedName>
    <definedName name="SAPBEXwbID" hidden="1">"1XMTYE84SS4VKWZYTO1KEOMHR"</definedName>
    <definedName name="sapbexwdhr" hidden="1">"ESG5D7BUL339S1PUIFJDMYP64"</definedName>
    <definedName name="SAPBEXWDIH" hidden="1">"3W4GFUBA89I4VTMZLBPXQBOE3"</definedName>
    <definedName name="sapexsyus" hidden="1">"SBP"</definedName>
    <definedName name="saphr" hidden="1">"3W4GFUBA89I4VTMZLBPXQBOE3"</definedName>
    <definedName name="saphrr" hidden="1">"ESG5D7BUL339S1PUIFJDMYP64"</definedName>
    <definedName name="saphrrr" hidden="1">"SBP"</definedName>
    <definedName name="SAPsysID" hidden="1">"708C5W7SBKP804JT78WJ0JNKI"</definedName>
    <definedName name="SAPwbID" hidden="1">"ARS"</definedName>
    <definedName name="Saun">[83]Rel_Proj!$B$16:$P$27</definedName>
    <definedName name="SAUN_Submission">'[42]Saunders GS'!$D$1:$F$43</definedName>
    <definedName name="Saun_T">[83]Rel_T!$B$16:$H$27</definedName>
    <definedName name="Scenario_Inputs">#REF!</definedName>
    <definedName name="Scenario_Outputs">#REF!</definedName>
    <definedName name="ScenarioList">'[39]Index_&amp;_Match'!$E$31:$E$34</definedName>
    <definedName name="SCENID">'[4]MAIN INDEX'!$C$2</definedName>
    <definedName name="SCHA" localSheetId="5">#REF!</definedName>
    <definedName name="SCHA">#REF!</definedName>
    <definedName name="SCHAA" localSheetId="5">#REF!</definedName>
    <definedName name="SCHAA">#REF!</definedName>
    <definedName name="SCHG" localSheetId="5">[26]III.F!#REF!</definedName>
    <definedName name="SCHG">[27]III.F!#REF!</definedName>
    <definedName name="ScnName" localSheetId="5">[56]Main!$C$3</definedName>
    <definedName name="ScnName">[57]Main!$C$3</definedName>
    <definedName name="sct">#REF!</definedName>
    <definedName name="sd" localSheetId="1" hidden="1">'[24]94SEC5L'!#REF!</definedName>
    <definedName name="sd" localSheetId="4" hidden="1">'[24]94SEC5L'!#REF!</definedName>
    <definedName name="sd" localSheetId="5" hidden="1">'[24]94SEC5L'!#REF!</definedName>
    <definedName name="sd" hidden="1">'[24]94SEC5L'!#REF!</definedName>
    <definedName name="SDate" localSheetId="5">#REF!</definedName>
    <definedName name="SDate">#REF!</definedName>
    <definedName name="sdfasdasdsd" localSheetId="1" hidden="1">#REF!</definedName>
    <definedName name="sdfasdasdsd" localSheetId="5" hidden="1">#REF!</definedName>
    <definedName name="sdfasdasdsd" hidden="1">#REF!</definedName>
    <definedName name="sdfasdf" localSheetId="0" hidden="1">#REF!</definedName>
    <definedName name="sdfasdf" localSheetId="1" hidden="1">#REF!</definedName>
    <definedName name="sdfasdf" localSheetId="2" hidden="1">#REF!</definedName>
    <definedName name="sdfasdf" localSheetId="3" hidden="1">#REF!</definedName>
    <definedName name="sdfasdf" localSheetId="5" hidden="1">#REF!</definedName>
    <definedName name="sdfasdf" hidden="1">#REF!</definedName>
    <definedName name="sdfs">#N/A</definedName>
    <definedName name="sdfsdf">#REF!</definedName>
    <definedName name="sdt">#REF!</definedName>
    <definedName name="SEPSUM" localSheetId="5">#REF!</definedName>
    <definedName name="SEPSUM">#REF!</definedName>
    <definedName name="soc_35">'[120]Labour Rate'!#REF!</definedName>
    <definedName name="soc_40">'[120]Labour Rate'!#REF!</definedName>
    <definedName name="SPACE" localSheetId="5">'[43]Total FBU'!#REF!</definedName>
    <definedName name="SPACE">'[3]Total FBU'!#REF!</definedName>
    <definedName name="SPACE1" localSheetId="5">'[43]Total FBU'!#REF!</definedName>
    <definedName name="SPACE1">'[3]Total FBU'!#REF!</definedName>
    <definedName name="SPACE3" localSheetId="5">'[43]Total FBU'!#REF!</definedName>
    <definedName name="SPACE3">'[3]Total FBU'!#REF!</definedName>
    <definedName name="SPACEN" localSheetId="5">'[43]Total FBU'!#REF!</definedName>
    <definedName name="SPACEN">'[3]Total FBU'!#REF!</definedName>
    <definedName name="SS_NominalRate">'[128]Scenario Setup'!$B$59</definedName>
    <definedName name="SS_PVDollarYear">'[128]Scenario Setup'!$C$22</definedName>
    <definedName name="SS_ROR_Input">[39]Scenario_Setup!$B$59</definedName>
    <definedName name="SS_ScenarioName">'[128]Scenario Setup'!$B$4</definedName>
    <definedName name="SS_Trench1Rate">'[128]Scenario Setup'!$B$72</definedName>
    <definedName name="SS_Trench2Rate">'[128]Scenario Setup'!$B$73</definedName>
    <definedName name="SS_Trench3Rate">'[128]Scenario Setup'!$B$74</definedName>
    <definedName name="SS_Trench4Rate">'[128]Scenario Setup'!$B$75</definedName>
    <definedName name="SS_Trench5Rate">'[128]Scenario Setup'!$B$76</definedName>
    <definedName name="SS_Trench6Rate">'[128]Scenario Setup'!$B$77</definedName>
    <definedName name="sssssssssss" localSheetId="5">#REF!</definedName>
    <definedName name="sssssssssss">#REF!</definedName>
    <definedName name="sssssssssssss" localSheetId="5">[98]settings!$B$4</definedName>
    <definedName name="sssssssssssss">[99]settings!$B$4</definedName>
    <definedName name="ssssssssssssss" localSheetId="5">[129]Rev_Pool_qtr_analysis!$D$32</definedName>
    <definedName name="ssssssssssssss">[130]Rev_Pool_qtr_analysis!$D$32</definedName>
    <definedName name="st" localSheetId="5">#REF!</definedName>
    <definedName name="st">#REF!</definedName>
    <definedName name="Staff_Table">'[53]Input Data'!$B$165:$F$176</definedName>
    <definedName name="Staffbkdn">#REF!</definedName>
    <definedName name="Station">[36]References!$A$6:$A$7</definedName>
    <definedName name="Stub">[39]INPUTS!$E$19</definedName>
    <definedName name="StudyID">[131]controller!$H$5</definedName>
    <definedName name="STYPE">[39]USI!$U$12:$V$47</definedName>
    <definedName name="Sub0_ATF" localSheetId="5">[46]settings!$B$10</definedName>
    <definedName name="Sub0_ATF">[47]settings!$B$10</definedName>
    <definedName name="Sub0_Existing" localSheetId="5">[46]settings!$A$10</definedName>
    <definedName name="Sub0_Existing">[47]settings!$A$10</definedName>
    <definedName name="Sub0_Name" localSheetId="5">[98]settings!$C$16</definedName>
    <definedName name="Sub0_Name">[99]settings!$C$16</definedName>
    <definedName name="Sub1_ATF" localSheetId="5">[46]settings!$B$11</definedName>
    <definedName name="Sub1_ATF">[47]settings!$B$11</definedName>
    <definedName name="Sub1_Existing" localSheetId="5">[46]settings!$A$11</definedName>
    <definedName name="Sub1_Existing">[47]settings!$A$11</definedName>
    <definedName name="Sub1_Name" localSheetId="5">[46]settings!$C$11</definedName>
    <definedName name="Sub1_Name">[47]settings!$C$11</definedName>
    <definedName name="Sub10_ATF" localSheetId="5">[46]settings!$B$20</definedName>
    <definedName name="Sub10_ATF">[47]settings!$B$20</definedName>
    <definedName name="Sub10_Existing" localSheetId="5">[46]settings!$A$20</definedName>
    <definedName name="Sub10_Existing">[47]settings!$A$20</definedName>
    <definedName name="Sub10_Name" localSheetId="5">[46]settings!$C$20</definedName>
    <definedName name="Sub10_Name">[47]settings!$C$20</definedName>
    <definedName name="Sub11_ATF" localSheetId="5">[46]settings!$B$21</definedName>
    <definedName name="Sub11_ATF">[47]settings!$B$21</definedName>
    <definedName name="Sub11_Existing" localSheetId="5">[46]settings!$A$21</definedName>
    <definedName name="Sub11_Existing">[47]settings!$A$21</definedName>
    <definedName name="Sub11_Name" localSheetId="5">[46]settings!$C$21</definedName>
    <definedName name="Sub11_Name">[47]settings!$C$21</definedName>
    <definedName name="Sub12_ATF" localSheetId="5">[46]settings!$B$22</definedName>
    <definedName name="Sub12_ATF">[47]settings!$B$22</definedName>
    <definedName name="Sub12_Existing" localSheetId="5">[46]settings!$A$22</definedName>
    <definedName name="Sub12_Existing">[47]settings!$A$22</definedName>
    <definedName name="Sub12_Name" localSheetId="5">[46]settings!$C$22</definedName>
    <definedName name="Sub12_Name">[47]settings!$C$22</definedName>
    <definedName name="Sub13_ATF" localSheetId="5">[46]settings!$B$23</definedName>
    <definedName name="Sub13_ATF">[47]settings!$B$23</definedName>
    <definedName name="Sub13_Existing" localSheetId="5">[46]settings!$A$23</definedName>
    <definedName name="Sub13_Existing">[47]settings!$A$23</definedName>
    <definedName name="Sub13_Name" localSheetId="5">[46]settings!$C$23</definedName>
    <definedName name="Sub13_Name">[47]settings!$C$23</definedName>
    <definedName name="Sub14_ATF" localSheetId="5">[46]settings!$B$24</definedName>
    <definedName name="Sub14_ATF">[47]settings!$B$24</definedName>
    <definedName name="Sub14_Existing" localSheetId="5">[46]settings!$A$24</definedName>
    <definedName name="Sub14_Existing">[47]settings!$A$24</definedName>
    <definedName name="Sub14_Name" localSheetId="5">[46]settings!$C$24</definedName>
    <definedName name="Sub14_Name">[47]settings!$C$24</definedName>
    <definedName name="Sub2_ATF" localSheetId="5">[46]settings!$B$12</definedName>
    <definedName name="Sub2_ATF">[47]settings!$B$12</definedName>
    <definedName name="Sub2_Existing" localSheetId="5">[46]settings!$A$12</definedName>
    <definedName name="Sub2_Existing">[47]settings!$A$12</definedName>
    <definedName name="Sub2_Name" localSheetId="5">[46]settings!$C$12</definedName>
    <definedName name="Sub2_Name">[47]settings!$C$12</definedName>
    <definedName name="Sub3_ATF" localSheetId="5">[46]settings!$B$13</definedName>
    <definedName name="Sub3_ATF">[47]settings!$B$13</definedName>
    <definedName name="Sub3_Existing" localSheetId="5">[46]settings!$A$13</definedName>
    <definedName name="Sub3_Existing">[47]settings!$A$13</definedName>
    <definedName name="Sub3_Name" localSheetId="5">[46]settings!$C$13</definedName>
    <definedName name="Sub3_Name">[47]settings!$C$13</definedName>
    <definedName name="Sub4_ATF" localSheetId="5">[46]settings!$B$14</definedName>
    <definedName name="Sub4_ATF">[47]settings!$B$14</definedName>
    <definedName name="Sub4_Existing" localSheetId="5">[46]settings!$A$14</definedName>
    <definedName name="Sub4_Existing">[47]settings!$A$14</definedName>
    <definedName name="Sub4_Name" localSheetId="5">[46]settings!$C$14</definedName>
    <definedName name="Sub4_Name">[47]settings!$C$14</definedName>
    <definedName name="Sub5_ATF" localSheetId="5">[46]settings!$B$15</definedName>
    <definedName name="Sub5_ATF">[47]settings!$B$15</definedName>
    <definedName name="Sub5_Existing" localSheetId="5">[46]settings!$A$15</definedName>
    <definedName name="Sub5_Existing">[47]settings!$A$15</definedName>
    <definedName name="Sub5_Name" localSheetId="5">[46]settings!$C$15</definedName>
    <definedName name="Sub5_Name">[47]settings!$C$15</definedName>
    <definedName name="Sub6_ATF" localSheetId="5">[46]settings!$B$16</definedName>
    <definedName name="Sub6_ATF">[47]settings!$B$16</definedName>
    <definedName name="Sub6_Existing" localSheetId="5">[46]settings!$A$16</definedName>
    <definedName name="Sub6_Existing">[47]settings!$A$16</definedName>
    <definedName name="Sub6_Name" localSheetId="5">[46]settings!$C$16</definedName>
    <definedName name="Sub6_Name">[47]settings!$C$16</definedName>
    <definedName name="Sub7_ATF" localSheetId="5">[46]settings!$B$17</definedName>
    <definedName name="Sub7_ATF">[47]settings!$B$17</definedName>
    <definedName name="Sub7_Existing" localSheetId="5">[46]settings!$A$17</definedName>
    <definedName name="Sub7_Existing">[47]settings!$A$17</definedName>
    <definedName name="Sub7_Name" localSheetId="5">[46]settings!$C$17</definedName>
    <definedName name="Sub7_Name">[47]settings!$C$17</definedName>
    <definedName name="Sub8_ATF" localSheetId="5">[46]settings!$B$18</definedName>
    <definedName name="Sub8_ATF">[47]settings!$B$18</definedName>
    <definedName name="Sub8_Existing" localSheetId="5">[46]settings!$A$18</definedName>
    <definedName name="Sub8_Existing">[47]settings!$A$18</definedName>
    <definedName name="Sub8_Name" localSheetId="5">[46]settings!$C$18</definedName>
    <definedName name="Sub8_Name">[47]settings!$C$18</definedName>
    <definedName name="Sub9_ATF" localSheetId="5">[46]settings!$B$19</definedName>
    <definedName name="Sub9_ATF">[47]settings!$B$19</definedName>
    <definedName name="Sub9_Existing" localSheetId="5">[46]settings!$A$19</definedName>
    <definedName name="Sub9_Existing">[47]settings!$A$19</definedName>
    <definedName name="Sub9_Name" localSheetId="5">[46]settings!$C$19</definedName>
    <definedName name="Sub9_Name">[47]settings!$C$19</definedName>
    <definedName name="SUMMARY">#REF!</definedName>
    <definedName name="SummaryFinancials">#REF!</definedName>
    <definedName name="Supply">#N/A</definedName>
    <definedName name="Supply_TBL">#REF!</definedName>
    <definedName name="SupplyRange">#REF!</definedName>
    <definedName name="Support" localSheetId="5">[46]settings!$B$7</definedName>
    <definedName name="Support">[47]settings!$B$7</definedName>
    <definedName name="support2" localSheetId="5">[46]settings!$C$7</definedName>
    <definedName name="support2">[47]settings!$C$7</definedName>
    <definedName name="Table1">#REF!</definedName>
    <definedName name="Tax_shield_factor">#REF!</definedName>
    <definedName name="TaxRate" localSheetId="5">[56]Main!$D$13</definedName>
    <definedName name="TaxRate">[57]Main!$D$13</definedName>
    <definedName name="TaxYear" localSheetId="5">[56]Main!$D$12</definedName>
    <definedName name="TaxYear">[57]Main!$D$12</definedName>
    <definedName name="TBAY" localSheetId="5">#REF!</definedName>
    <definedName name="TBAY">#REF!</definedName>
    <definedName name="TBAY_1">#REF!</definedName>
    <definedName name="TBAY_2">#REF!</definedName>
    <definedName name="TBAY_HEAD">#REF!</definedName>
    <definedName name="TBAYFOOT" localSheetId="5">#REF!</definedName>
    <definedName name="TBAYFOOT">#REF!</definedName>
    <definedName name="TBGSrel">#REF!</definedName>
    <definedName name="tblUnitReferenceDates" localSheetId="5">[56]ShiftedCostsDCM!$B$3:$F$25</definedName>
    <definedName name="tblUnitReferenceDates">[57]ShiftedCostsDCM!$B$3:$F$25</definedName>
    <definedName name="tdt">#REF!</definedName>
    <definedName name="temp" localSheetId="0" hidden="1">{"NORTHLAND",#N/A,FALSE,"13THPAYMENT";"KAPUSKASING",#N/A,FALSE,"13THPAYMENT";"NORTHWEST",#N/A,FALSE,"13THPAYMENT";"OTTAWA",#N/A,FALSE,"13THPAYMENT";"LAKE ONTARIO",#N/A,FALSE,"13THPAYMENT";"NIAGARA",#N/A,FALSE,"13THPAYMENT";"TOTAL",#N/A,FALSE,"13THPAYMENT"}</definedName>
    <definedName name="temp" localSheetId="1" hidden="1">{"NORTHLAND",#N/A,FALSE,"13THPAYMENT";"KAPUSKASING",#N/A,FALSE,"13THPAYMENT";"NORTHWEST",#N/A,FALSE,"13THPAYMENT";"OTTAWA",#N/A,FALSE,"13THPAYMENT";"LAKE ONTARIO",#N/A,FALSE,"13THPAYMENT";"NIAGARA",#N/A,FALSE,"13THPAYMENT";"TOTAL",#N/A,FALSE,"13THPAYMENT"}</definedName>
    <definedName name="temp" localSheetId="4" hidden="1">{"NORTHLAND",#N/A,FALSE,"13THPAYMENT";"KAPUSKASING",#N/A,FALSE,"13THPAYMENT";"NORTHWEST",#N/A,FALSE,"13THPAYMENT";"OTTAWA",#N/A,FALSE,"13THPAYMENT";"LAKE ONTARIO",#N/A,FALSE,"13THPAYMENT";"NIAGARA",#N/A,FALSE,"13THPAYMENT";"TOTAL",#N/A,FALSE,"13THPAYMENT"}</definedName>
    <definedName name="temp" localSheetId="5" hidden="1">{"NORTHLAND",#N/A,FALSE,"13THPAYMENT";"KAPUSKASING",#N/A,FALSE,"13THPAYMENT";"NORTHWEST",#N/A,FALSE,"13THPAYMENT";"OTTAWA",#N/A,FALSE,"13THPAYMENT";"LAKE ONTARIO",#N/A,FALSE,"13THPAYMENT";"NIAGARA",#N/A,FALSE,"13THPAYMENT";"TOTAL",#N/A,FALSE,"13THPAYMENT"}</definedName>
    <definedName name="temp" hidden="1">{"NORTHLAND",#N/A,FALSE,"13THPAYMENT";"KAPUSKASING",#N/A,FALSE,"13THPAYMENT";"NORTHWEST",#N/A,FALSE,"13THPAYMENT";"OTTAWA",#N/A,FALSE,"13THPAYMENT";"LAKE ONTARIO",#N/A,FALSE,"13THPAYMENT";"NIAGARA",#N/A,FALSE,"13THPAYMENT";"TOTAL",#N/A,FALSE,"13THPAYMENT"}</definedName>
    <definedName name="teshet">#REF!</definedName>
    <definedName name="test" localSheetId="0" hidden="1">{#N/A,#N/A,FALSE,"Summary";#N/A,#N/A,FALSE,"Summary Indirect";#N/A,#N/A,FALSE,"LLW Indirect";#N/A,#N/A,FALSE,"ILW Indirect";#N/A,#N/A,FALSE,"UFM Indirect";#N/A,#N/A,FALSE,"Decomm Indirect";#N/A,#N/A,FALSE,"Ops &amp; Non-Waste Indirect"}</definedName>
    <definedName name="test" localSheetId="1" hidden="1">{#N/A,#N/A,FALSE,"Summary";#N/A,#N/A,FALSE,"Summary Indirect";#N/A,#N/A,FALSE,"LLW Indirect";#N/A,#N/A,FALSE,"ILW Indirect";#N/A,#N/A,FALSE,"UFM Indirect";#N/A,#N/A,FALSE,"Decomm Indirect";#N/A,#N/A,FALSE,"Ops &amp; Non-Waste Indirect"}</definedName>
    <definedName name="test" localSheetId="4" hidden="1">{#N/A,#N/A,FALSE,"Summary";#N/A,#N/A,FALSE,"Summary Indirect";#N/A,#N/A,FALSE,"LLW Indirect";#N/A,#N/A,FALSE,"ILW Indirect";#N/A,#N/A,FALSE,"UFM Indirect";#N/A,#N/A,FALSE,"Decomm Indirect";#N/A,#N/A,FALSE,"Ops &amp; Non-Waste Indirect"}</definedName>
    <definedName name="test" localSheetId="5" hidden="1">{#N/A,#N/A,FALSE,"Summary";#N/A,#N/A,FALSE,"Summary Indirect";#N/A,#N/A,FALSE,"LLW Indirect";#N/A,#N/A,FALSE,"ILW Indirect";#N/A,#N/A,FALSE,"UFM Indirect";#N/A,#N/A,FALSE,"Decomm Indirect";#N/A,#N/A,FALSE,"Ops &amp; Non-Waste Indirect"}</definedName>
    <definedName name="test" hidden="1">{#N/A,#N/A,FALSE,"Summary";#N/A,#N/A,FALSE,"Summary Indirect";#N/A,#N/A,FALSE,"LLW Indirect";#N/A,#N/A,FALSE,"ILW Indirect";#N/A,#N/A,FALSE,"UFM Indirect";#N/A,#N/A,FALSE,"Decomm Indirect";#N/A,#N/A,FALSE,"Ops &amp; Non-Waste Indirect"}</definedName>
    <definedName name="TEST0" localSheetId="5">#REF!</definedName>
    <definedName name="TEST0">#REF!</definedName>
    <definedName name="TEST01">#REF!</definedName>
    <definedName name="TEST1" localSheetId="5">#REF!</definedName>
    <definedName name="TEST1">#REF!</definedName>
    <definedName name="TEST10">[132]data!#REF!</definedName>
    <definedName name="TEST11">[132]data!#REF!</definedName>
    <definedName name="TEST12">[132]data!#REF!</definedName>
    <definedName name="TEST13">[132]data!#REF!</definedName>
    <definedName name="TEST14">[132]data!#REF!</definedName>
    <definedName name="TEST15">[132]data!#REF!</definedName>
    <definedName name="TEST16">[132]data!#REF!</definedName>
    <definedName name="TEST17">[132]data!#REF!</definedName>
    <definedName name="TEST18">[133]data!#REF!</definedName>
    <definedName name="TEST19">[133]data!#REF!</definedName>
    <definedName name="TEST2" localSheetId="5">#REF!</definedName>
    <definedName name="TEST2">#REF!</definedName>
    <definedName name="TEST20">[133]data!#REF!</definedName>
    <definedName name="TEST3">#REF!</definedName>
    <definedName name="TEST4">#REF!</definedName>
    <definedName name="TEST5">[132]data!#REF!</definedName>
    <definedName name="TEST6">[132]data!#REF!</definedName>
    <definedName name="TEST7">[132]data!#REF!</definedName>
    <definedName name="TEST8">[132]data!#REF!</definedName>
    <definedName name="TEST9">[132]data!#REF!</definedName>
    <definedName name="TESTHKEY">#REF!</definedName>
    <definedName name="TESTHKEY1">#REF!</definedName>
    <definedName name="TESTKEY51">#REF!</definedName>
    <definedName name="TESTKEYS">#REF!</definedName>
    <definedName name="TESTVKEY">#REF!</definedName>
    <definedName name="TESTVKEY1">#REF!</definedName>
    <definedName name="THBAY">#REF!</definedName>
    <definedName name="Thermal_Budget_Headcount">'[53]Thermal Staff Budget'!$C$61:$N$73</definedName>
    <definedName name="Thermal_Capital_Budget_Table">'[134]Capital Budget - Thermal'!$C$18:$N$32</definedName>
    <definedName name="Thermal_Energy_Budget">'[53]Thermal Energy Budget (EM)'!$F$5:$Q$40</definedName>
    <definedName name="Thermal_OMA_Budget_Table">'[134]OM&amp;A Budget - Thermal'!$D$15:$O$32</definedName>
    <definedName name="Thermal_Submission">'[42]Thermal Plants (Allocated)'!$D$1:$F$44</definedName>
    <definedName name="third" localSheetId="5">[129]Rev_Pool_qtr_analysis!$D$32</definedName>
    <definedName name="third">[130]Rev_Pool_qtr_analysis!$D$32</definedName>
    <definedName name="Thunder_Bay_Submission">'[42]Thunder Bay'!$D$1:$F$43</definedName>
    <definedName name="Time">[135]Sheet1!$A$4:$D$402</definedName>
    <definedName name="Tot_MWh" localSheetId="5">'[50]99 Budget -John Arciuch'!#REF!</definedName>
    <definedName name="Tot_MWh">'[51]99 Budget -John Arciuch'!#REF!</definedName>
    <definedName name="Total">#REF!</definedName>
    <definedName name="TotalBundles" localSheetId="5">[56]Bundles!$X$106</definedName>
    <definedName name="TotalBundles">[57]Bundles!$X$106</definedName>
    <definedName name="TotalILWWaste" localSheetId="5">[56]ILWWaste!$X$106</definedName>
    <definedName name="TotalILWWaste">[57]ILWWaste!$X$106</definedName>
    <definedName name="TotalLLWWaste" localSheetId="5">[56]LLWWaste!$X$106</definedName>
    <definedName name="TotalLLWWaste">[57]LLWWaste!$X$106</definedName>
    <definedName name="TotAlloc">'[136]Project Database'!#REF!</definedName>
    <definedName name="Trade_Summary1">[137]Trading!$B$4:$J$102</definedName>
    <definedName name="TradeMargin">#REF!</definedName>
    <definedName name="Trades_dropdown">'[55]Dropdown Lists'!$D$2:$D$9</definedName>
    <definedName name="Trading_Accrual">[138]Trading!$A$4:$K$106</definedName>
    <definedName name="Trading_Accrual_InterCo">[90]Trading!$A$101:$K$123</definedName>
    <definedName name="Trading_Summary" localSheetId="5">[30]Trading!$B$4:$J$80</definedName>
    <definedName name="Trading_Summary">[138]Trading!$B$4:$J$102</definedName>
    <definedName name="TradingRev">[41]Trading!$A$4:$K$115</definedName>
    <definedName name="Trans_Capital" localSheetId="5">#REF!</definedName>
    <definedName name="Trans_Capital">#REF!</definedName>
    <definedName name="transp_res" localSheetId="5">#REF!</definedName>
    <definedName name="transp_res">#REF!</definedName>
    <definedName name="trend" localSheetId="5">#REF!</definedName>
    <definedName name="trend">#REF!</definedName>
    <definedName name="trend_notes">#REF!</definedName>
    <definedName name="TSF">#REF!</definedName>
    <definedName name="ttl_loss_mwh" localSheetId="5">'[50]99 Budget -John Arciuch'!#REF!</definedName>
    <definedName name="ttl_loss_mwh">'[51]99 Budget -John Arciuch'!#REF!</definedName>
    <definedName name="TTMDate">[39]INPUTS!$E$16</definedName>
    <definedName name="tttt" localSheetId="5">#REF!</definedName>
    <definedName name="tttt">#REF!</definedName>
    <definedName name="tttttt" localSheetId="5">#REF!</definedName>
    <definedName name="tttttt">#REF!</definedName>
    <definedName name="tttttttttt" localSheetId="5">#REF!</definedName>
    <definedName name="tttttttttt">#REF!</definedName>
    <definedName name="ttttttttttttt">#REF!</definedName>
    <definedName name="u">#REF!</definedName>
    <definedName name="UMAT_RevReq">[90]UMAT!$B$2:$AC$40</definedName>
    <definedName name="Unadj_Monthly_EFOR_OP">'[36]Monthly Thermal Fleet EFOR'!$AW$45</definedName>
    <definedName name="Unadj_YTD_EFOR_OP">'[36]YTD Thermal Fleet EFOR'!$AW$44</definedName>
    <definedName name="UnitsPerStation">4</definedName>
    <definedName name="UnRegThermal_CMSC">[49]CMSC!$A$94:$O$104</definedName>
    <definedName name="UnRegThermal_GCG">[49]GCG!$A$26:$O$33</definedName>
    <definedName name="Unregulated">[83]Rel_Proj!$B$88:$P$99</definedName>
    <definedName name="Unregulated_T">[83]Rel_T!$B$88:$H$99</definedName>
    <definedName name="US">'[139]Summary U$'!$D$17</definedName>
    <definedName name="US_Escalation_Can_Dollars">#REF!</definedName>
    <definedName name="Value_of_Day">#REF!</definedName>
    <definedName name="Value_of_Month">#REF!</definedName>
    <definedName name="Value_of_Months_Days_Table">#REF!</definedName>
    <definedName name="VARIANCE">#REF!</definedName>
    <definedName name="Vdate">[39]INPUTS!$E$10</definedName>
    <definedName name="Version_Mode" localSheetId="5">[46]settings!$C$3</definedName>
    <definedName name="Version_Mode">[47]settings!$C$3</definedName>
    <definedName name="Version_Name" localSheetId="5">[46]settings!$C$3</definedName>
    <definedName name="Version_Name">[47]settings!$C$3</definedName>
    <definedName name="Vessel_Coverage_Percentage_2013">'[54]Vessel and Rail Coverage'!$BZ$11:$CJ$18</definedName>
    <definedName name="VF_CSDR2" localSheetId="0" hidden="1">{#N/A,#N/A,TRUE,"Cover Sht";#N/A,#N/A,TRUE,"Summary";#N/A,#N/A,TRUE,"Total Hrs";#N/A,#N/A,TRUE,"Capital Hrs";#N/A,#N/A,TRUE,"OM&amp;A Hrs";#N/A,#N/A,TRUE,"External Hrs";#N/A,#N/A,TRUE,"Indirect Hrs"}</definedName>
    <definedName name="VF_CSDR2" localSheetId="1" hidden="1">{#N/A,#N/A,TRUE,"Cover Sht";#N/A,#N/A,TRUE,"Summary";#N/A,#N/A,TRUE,"Total Hrs";#N/A,#N/A,TRUE,"Capital Hrs";#N/A,#N/A,TRUE,"OM&amp;A Hrs";#N/A,#N/A,TRUE,"External Hrs";#N/A,#N/A,TRUE,"Indirect Hrs"}</definedName>
    <definedName name="VF_CSDR2" localSheetId="4" hidden="1">{#N/A,#N/A,TRUE,"Cover Sht";#N/A,#N/A,TRUE,"Summary";#N/A,#N/A,TRUE,"Total Hrs";#N/A,#N/A,TRUE,"Capital Hrs";#N/A,#N/A,TRUE,"OM&amp;A Hrs";#N/A,#N/A,TRUE,"External Hrs";#N/A,#N/A,TRUE,"Indirect Hrs"}</definedName>
    <definedName name="VF_CSDR2" localSheetId="5" hidden="1">{#N/A,#N/A,TRUE,"Cover Sht";#N/A,#N/A,TRUE,"Summary";#N/A,#N/A,TRUE,"Total Hrs";#N/A,#N/A,TRUE,"Capital Hrs";#N/A,#N/A,TRUE,"OM&amp;A Hrs";#N/A,#N/A,TRUE,"External Hrs";#N/A,#N/A,TRUE,"Indirect Hrs"}</definedName>
    <definedName name="VF_CSDR2" hidden="1">{#N/A,#N/A,TRUE,"Cover Sht";#N/A,#N/A,TRUE,"Summary";#N/A,#N/A,TRUE,"Total Hrs";#N/A,#N/A,TRUE,"Capital Hrs";#N/A,#N/A,TRUE,"OM&amp;A Hrs";#N/A,#N/A,TRUE,"External Hrs";#N/A,#N/A,TRUE,"Indirect Hrs"}</definedName>
    <definedName name="VOLUMES" localSheetId="5">#REF!</definedName>
    <definedName name="VOLUMES">#REF!</definedName>
    <definedName name="VV" hidden="1">{#N/A,#N/A,FALSE,"Summary";#N/A,#N/A,FALSE,"Summary Indirect";#N/A,#N/A,FALSE,"LLW Indirect";#N/A,#N/A,FALSE,"ILW Indirect";#N/A,#N/A,FALSE,"UFM Indirect";#N/A,#N/A,FALSE,"Decomm Indirect";#N/A,#N/A,FALSE,"Ops &amp; Non-Waste Indirect"}</definedName>
    <definedName name="vvvvvvvvvvv" localSheetId="5">#REF!</definedName>
    <definedName name="vvvvvvvvvvv">#REF!</definedName>
    <definedName name="WBMIN">#REF!</definedName>
    <definedName name="WeightedIndicesDCM" localSheetId="5">[56]WeightedIndices!$W$2:$AC$112</definedName>
    <definedName name="WeightedIndicesDCM">[57]WeightedIndices!$W$2:$AC$112</definedName>
    <definedName name="WeightedIndicesILW" localSheetId="5">[56]WeightedIndices!$AM$2:$AN$112</definedName>
    <definedName name="WeightedIndicesILW">[57]WeightedIndices!$AM$2:$AN$112</definedName>
    <definedName name="WeightedIndicesLLW" localSheetId="5">[56]WeightedIndices!$AO$2:$AP$112</definedName>
    <definedName name="WeightedIndicesLLW">[57]WeightedIndices!$AO$2:$AP$112</definedName>
    <definedName name="WeightedIndicesUFD" localSheetId="5">[56]WeightedIndices!$AK$2:$AL$112</definedName>
    <definedName name="WeightedIndicesUFD">[57]WeightedIndices!$AK$2:$AL$112</definedName>
    <definedName name="WeightedIndicesUFS" localSheetId="5">[56]WeightedIndices!$AD$2:$AJ$112</definedName>
    <definedName name="WeightedIndicesUFS">[57]WeightedIndices!$AD$2:$AJ$112</definedName>
    <definedName name="WINDOW">'[14]Bal-sum'!$H$4</definedName>
    <definedName name="wp">#REF!</definedName>
    <definedName name="WRITTENOFF_STATE">"Written Off"</definedName>
    <definedName name="wrn.2002._.budget._.by._.ccid." localSheetId="0" hidden="1">{#N/A,#N/A,FALSE,"206 2002 OM&amp;A BUDGET-CCID DETAI"}</definedName>
    <definedName name="wrn.2002._.budget._.by._.ccid." localSheetId="1" hidden="1">{#N/A,#N/A,FALSE,"206 2002 OM&amp;A BUDGET-CCID DETAI"}</definedName>
    <definedName name="wrn.2002._.budget._.by._.ccid." localSheetId="4" hidden="1">{#N/A,#N/A,FALSE,"206 2002 OM&amp;A BUDGET-CCID DETAI"}</definedName>
    <definedName name="wrn.2002._.budget._.by._.ccid." localSheetId="5" hidden="1">{#N/A,#N/A,FALSE,"206 2002 OM&amp;A BUDGET-CCID DETAI"}</definedName>
    <definedName name="wrn.2002._.budget._.by._.ccid." hidden="1">{#N/A,#N/A,FALSE,"206 2002 OM&amp;A BUDGET-CCID DETAI"}</definedName>
    <definedName name="wrn.BP._.Table._.All." localSheetId="0" hidden="1">{#N/A,#N/A,FALSE,"Summary";#N/A,#N/A,FALSE,"T-UFDS";#N/A,#N/A,FALSE,"T-UFLT";#N/A,#N/A,FALSE,"T-L&amp;ILW Ops";#N/A,#N/A,FALSE,"T_L&amp;ILW LT";#N/A,#N/A,FALSE,"T-Decom";#N/A,#N/A,FALSE,"T-Supp"}</definedName>
    <definedName name="wrn.BP._.Table._.All." localSheetId="1" hidden="1">{#N/A,#N/A,FALSE,"Summary";#N/A,#N/A,FALSE,"T-UFDS";#N/A,#N/A,FALSE,"T-UFLT";#N/A,#N/A,FALSE,"T-L&amp;ILW Ops";#N/A,#N/A,FALSE,"T_L&amp;ILW LT";#N/A,#N/A,FALSE,"T-Decom";#N/A,#N/A,FALSE,"T-Supp"}</definedName>
    <definedName name="wrn.BP._.Table._.All." localSheetId="4" hidden="1">{#N/A,#N/A,FALSE,"Summary";#N/A,#N/A,FALSE,"T-UFDS";#N/A,#N/A,FALSE,"T-UFLT";#N/A,#N/A,FALSE,"T-L&amp;ILW Ops";#N/A,#N/A,FALSE,"T_L&amp;ILW LT";#N/A,#N/A,FALSE,"T-Decom";#N/A,#N/A,FALSE,"T-Supp"}</definedName>
    <definedName name="wrn.BP._.Table._.All." localSheetId="5" hidden="1">{#N/A,#N/A,FALSE,"Summary";#N/A,#N/A,FALSE,"T-UFDS";#N/A,#N/A,FALSE,"T-UFLT";#N/A,#N/A,FALSE,"T-L&amp;ILW Ops";#N/A,#N/A,FALSE,"T_L&amp;ILW LT";#N/A,#N/A,FALSE,"T-Decom";#N/A,#N/A,FALSE,"T-Supp"}</definedName>
    <definedName name="wrn.BP._.Table._.All." hidden="1">{#N/A,#N/A,FALSE,"Summary";#N/A,#N/A,FALSE,"T-UFDS";#N/A,#N/A,FALSE,"T-UFLT";#N/A,#N/A,FALSE,"T-L&amp;ILW Ops";#N/A,#N/A,FALSE,"T_L&amp;ILW LT";#N/A,#N/A,FALSE,"T-Decom";#N/A,#N/A,FALSE,"T-Supp"}</definedName>
    <definedName name="wrn.BP._.Table._.ProposeOnly." localSheetId="0" hidden="1">{"VSummary",#N/A,FALSE,"Summary";"TP-UFDS",#N/A,FALSE,"T-UFDS";"TP-UFLT",#N/A,FALSE,"T-UFLT";"TP-LILWOps",#N/A,FALSE,"T-L&amp;ILW Ops";"TP-LILWLT",#N/A,FALSE,"T_L&amp;ILW LT";"TP-Decom",#N/A,FALSE,"T-Decom";"TP-Supp",#N/A,FALSE,"T-Supp"}</definedName>
    <definedName name="wrn.BP._.Table._.ProposeOnly." localSheetId="1" hidden="1">{"VSummary",#N/A,FALSE,"Summary";"TP-UFDS",#N/A,FALSE,"T-UFDS";"TP-UFLT",#N/A,FALSE,"T-UFLT";"TP-LILWOps",#N/A,FALSE,"T-L&amp;ILW Ops";"TP-LILWLT",#N/A,FALSE,"T_L&amp;ILW LT";"TP-Decom",#N/A,FALSE,"T-Decom";"TP-Supp",#N/A,FALSE,"T-Supp"}</definedName>
    <definedName name="wrn.BP._.Table._.ProposeOnly." localSheetId="4" hidden="1">{"VSummary",#N/A,FALSE,"Summary";"TP-UFDS",#N/A,FALSE,"T-UFDS";"TP-UFLT",#N/A,FALSE,"T-UFLT";"TP-LILWOps",#N/A,FALSE,"T-L&amp;ILW Ops";"TP-LILWLT",#N/A,FALSE,"T_L&amp;ILW LT";"TP-Decom",#N/A,FALSE,"T-Decom";"TP-Supp",#N/A,FALSE,"T-Supp"}</definedName>
    <definedName name="wrn.BP._.Table._.ProposeOnly." localSheetId="5" hidden="1">{"VSummary",#N/A,FALSE,"Summary";"TP-UFDS",#N/A,FALSE,"T-UFDS";"TP-UFLT",#N/A,FALSE,"T-UFLT";"TP-LILWOps",#N/A,FALSE,"T-L&amp;ILW Ops";"TP-LILWLT",#N/A,FALSE,"T_L&amp;ILW LT";"TP-Decom",#N/A,FALSE,"T-Decom";"TP-Supp",#N/A,FALSE,"T-Supp"}</definedName>
    <definedName name="wrn.BP._.Table._.ProposeOnly." hidden="1">{"VSummary",#N/A,FALSE,"Summary";"TP-UFDS",#N/A,FALSE,"T-UFDS";"TP-UFLT",#N/A,FALSE,"T-UFLT";"TP-LILWOps",#N/A,FALSE,"T-L&amp;ILW Ops";"TP-LILWLT",#N/A,FALSE,"T_L&amp;ILW LT";"TP-Decom",#N/A,FALSE,"T-Decom";"TP-Supp",#N/A,FALSE,"T-Supp"}</definedName>
    <definedName name="wrn.DirWorkProg." localSheetId="0"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4"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localSheetId="5"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localSheetId="0"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4"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localSheetId="5"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FINAL." localSheetId="0" hidden="1">{"NORTHLAND",#N/A,FALSE,"13THPAYMENT";"KAPUSKASING",#N/A,FALSE,"13THPAYMENT";"NORTHWEST",#N/A,FALSE,"13THPAYMENT";"OTTAWA",#N/A,FALSE,"13THPAYMENT";"LAKE ONTARIO",#N/A,FALSE,"13THPAYMENT";"NIAGARA",#N/A,FALSE,"13THPAYMENT";"TOTAL",#N/A,FALSE,"13THPAYMENT"}</definedName>
    <definedName name="wrn.FINAL." localSheetId="1" hidden="1">{"NORTHLAND",#N/A,FALSE,"13THPAYMENT";"KAPUSKASING",#N/A,FALSE,"13THPAYMENT";"NORTHWEST",#N/A,FALSE,"13THPAYMENT";"OTTAWA",#N/A,FALSE,"13THPAYMENT";"LAKE ONTARIO",#N/A,FALSE,"13THPAYMENT";"NIAGARA",#N/A,FALSE,"13THPAYMENT";"TOTAL",#N/A,FALSE,"13THPAYMENT"}</definedName>
    <definedName name="wrn.FINAL." localSheetId="4" hidden="1">{"NORTHLAND",#N/A,FALSE,"13THPAYMENT";"KAPUSKASING",#N/A,FALSE,"13THPAYMENT";"NORTHWEST",#N/A,FALSE,"13THPAYMENT";"OTTAWA",#N/A,FALSE,"13THPAYMENT";"LAKE ONTARIO",#N/A,FALSE,"13THPAYMENT";"NIAGARA",#N/A,FALSE,"13THPAYMENT";"TOTAL",#N/A,FALSE,"13THPAYMENT"}</definedName>
    <definedName name="wrn.FINAL." localSheetId="5" hidden="1">{"NORTHLAND",#N/A,FALSE,"13THPAYMENT";"KAPUSKASING",#N/A,FALSE,"13THPAYMENT";"NORTHWEST",#N/A,FALSE,"13THPAYMENT";"OTTAWA",#N/A,FALSE,"13THPAYMENT";"LAKE ONTARIO",#N/A,FALSE,"13THPAYMENT";"NIAGARA",#N/A,FALSE,"13THPAYMENT";"TOTAL",#N/A,FALSE,"13THPAYMENT"}</definedName>
    <definedName name="wrn.FINAL." hidden="1">{"NORTHLAND",#N/A,FALSE,"13THPAYMENT";"KAPUSKASING",#N/A,FALSE,"13THPAYMENT";"NORTHWEST",#N/A,FALSE,"13THPAYMENT";"OTTAWA",#N/A,FALSE,"13THPAYMENT";"LAKE ONTARIO",#N/A,FALSE,"13THPAYMENT";"NIAGARA",#N/A,FALSE,"13THPAYMENT";"TOTAL",#N/A,FALSE,"13THPAYMENT"}</definedName>
    <definedName name="wrn.Monthly._.Report." localSheetId="0" hidden="1">{#N/A,#N/A,TRUE,"Cover Sht";#N/A,#N/A,TRUE,"Summary";#N/A,#N/A,TRUE,"Total Hrs";#N/A,#N/A,TRUE,"Capital Hrs";#N/A,#N/A,TRUE,"OM&amp;A Hrs";#N/A,#N/A,TRUE,"External Hrs";#N/A,#N/A,TRUE,"Indirect Hrs"}</definedName>
    <definedName name="wrn.Monthly._.Report." localSheetId="1" hidden="1">{#N/A,#N/A,TRUE,"Cover Sht";#N/A,#N/A,TRUE,"Summary";#N/A,#N/A,TRUE,"Total Hrs";#N/A,#N/A,TRUE,"Capital Hrs";#N/A,#N/A,TRUE,"OM&amp;A Hrs";#N/A,#N/A,TRUE,"External Hrs";#N/A,#N/A,TRUE,"Indirect Hrs"}</definedName>
    <definedName name="wrn.Monthly._.Report." localSheetId="4" hidden="1">{#N/A,#N/A,TRUE,"Cover Sht";#N/A,#N/A,TRUE,"Summary";#N/A,#N/A,TRUE,"Total Hrs";#N/A,#N/A,TRUE,"Capital Hrs";#N/A,#N/A,TRUE,"OM&amp;A Hrs";#N/A,#N/A,TRUE,"External Hrs";#N/A,#N/A,TRUE,"Indirect Hrs"}</definedName>
    <definedName name="wrn.Monthly._.Report." localSheetId="5" hidden="1">{#N/A,#N/A,TRUE,"Cover Sht";#N/A,#N/A,TRUE,"Summary";#N/A,#N/A,TRUE,"Total Hrs";#N/A,#N/A,TRUE,"Capital Hrs";#N/A,#N/A,TRUE,"OM&amp;A Hrs";#N/A,#N/A,TRUE,"External Hrs";#N/A,#N/A,TRUE,"Indirect Hrs"}</definedName>
    <definedName name="wrn.Monthly._.Report." hidden="1">{#N/A,#N/A,TRUE,"Cover Sht";#N/A,#N/A,TRUE,"Summary";#N/A,#N/A,TRUE,"Total Hrs";#N/A,#N/A,TRUE,"Capital Hrs";#N/A,#N/A,TRUE,"OM&amp;A Hrs";#N/A,#N/A,TRUE,"External Hrs";#N/A,#N/A,TRUE,"Indirect Hrs"}</definedName>
    <definedName name="wrn.ProgWAllocation." localSheetId="0" hidden="1">{#N/A,#N/A,FALSE,"Summary";#N/A,#N/A,FALSE,"Summary Indirect";#N/A,#N/A,FALSE,"LLW Indirect";#N/A,#N/A,FALSE,"ILW Indirect";#N/A,#N/A,FALSE,"UFM Indirect";#N/A,#N/A,FALSE,"Decomm Indirect";#N/A,#N/A,FALSE,"Ops &amp; Non-Waste Indirect"}</definedName>
    <definedName name="wrn.ProgWAllocation." localSheetId="1" hidden="1">{#N/A,#N/A,FALSE,"Summary";#N/A,#N/A,FALSE,"Summary Indirect";#N/A,#N/A,FALSE,"LLW Indirect";#N/A,#N/A,FALSE,"ILW Indirect";#N/A,#N/A,FALSE,"UFM Indirect";#N/A,#N/A,FALSE,"Decomm Indirect";#N/A,#N/A,FALSE,"Ops &amp; Non-Waste Indirect"}</definedName>
    <definedName name="wrn.ProgWAllocation." localSheetId="4" hidden="1">{#N/A,#N/A,FALSE,"Summary";#N/A,#N/A,FALSE,"Summary Indirect";#N/A,#N/A,FALSE,"LLW Indirect";#N/A,#N/A,FALSE,"ILW Indirect";#N/A,#N/A,FALSE,"UFM Indirect";#N/A,#N/A,FALSE,"Decomm Indirect";#N/A,#N/A,FALSE,"Ops &amp; Non-Waste Indirect"}</definedName>
    <definedName name="wrn.ProgWAllocation." localSheetId="5" hidden="1">{#N/A,#N/A,FALSE,"Summary";#N/A,#N/A,FALSE,"Summary Indirect";#N/A,#N/A,FALSE,"LLW Indirect";#N/A,#N/A,FALSE,"ILW Indirect";#N/A,#N/A,FALSE,"UFM Indirect";#N/A,#N/A,FALSE,"Decomm Indirect";#N/A,#N/A,FALSE,"Ops &amp; Non-Waste Indirect"}</definedName>
    <definedName name="wrn.ProgWAllocation." hidden="1">{#N/A,#N/A,FALSE,"Summary";#N/A,#N/A,FALSE,"Summary Indirect";#N/A,#N/A,FALSE,"LLW Indirect";#N/A,#N/A,FALSE,"ILW Indirect";#N/A,#N/A,FALSE,"UFM Indirect";#N/A,#N/A,FALSE,"Decomm Indirect";#N/A,#N/A,FALSE,"Ops &amp; Non-Waste Indirect"}</definedName>
    <definedName name="wrn.ProgWAllocProposeOnly." localSheetId="0" hidden="1">{"VSummary",#N/A,FALSE,"Summary";"VSumInd",#N/A,FALSE,"Summary Indirect";"VLLWInd",#N/A,FALSE,"LLW Indirect";"VILWInd",#N/A,FALSE,"ILW Indirect";"VUFMInd",#N/A,FALSE,"UFM Indirect";"VDecInd",#N/A,FALSE,"Decomm Indirect";"VOpsInd",#N/A,FALSE,"Ops &amp; Non-Waste Indirect"}</definedName>
    <definedName name="wrn.ProgWAllocProposeOnly." localSheetId="1" hidden="1">{"VSummary",#N/A,FALSE,"Summary";"VSumInd",#N/A,FALSE,"Summary Indirect";"VLLWInd",#N/A,FALSE,"LLW Indirect";"VILWInd",#N/A,FALSE,"ILW Indirect";"VUFMInd",#N/A,FALSE,"UFM Indirect";"VDecInd",#N/A,FALSE,"Decomm Indirect";"VOpsInd",#N/A,FALSE,"Ops &amp; Non-Waste Indirect"}</definedName>
    <definedName name="wrn.ProgWAllocProposeOnly." localSheetId="4" hidden="1">{"VSummary",#N/A,FALSE,"Summary";"VSumInd",#N/A,FALSE,"Summary Indirect";"VLLWInd",#N/A,FALSE,"LLW Indirect";"VILWInd",#N/A,FALSE,"ILW Indirect";"VUFMInd",#N/A,FALSE,"UFM Indirect";"VDecInd",#N/A,FALSE,"Decomm Indirect";"VOpsInd",#N/A,FALSE,"Ops &amp; Non-Waste Indirect"}</definedName>
    <definedName name="wrn.ProgWAllocProposeOnly." localSheetId="5" hidden="1">{"VSummary",#N/A,FALSE,"Summary";"VSumInd",#N/A,FALSE,"Summary Indirect";"VLLWInd",#N/A,FALSE,"LLW Indirect";"VILWInd",#N/A,FALSE,"ILW Indirect";"VUFMInd",#N/A,FALSE,"UFM Indirect";"VDecInd",#N/A,FALSE,"Decomm Indirect";"VOpsInd",#N/A,FALSE,"Ops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x">[140]Lakeview!#REF!</definedName>
    <definedName name="xx">#N/A</definedName>
    <definedName name="XXX"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y">[140]Lakeview!#REF!</definedName>
    <definedName name="YE_AIR_Target">'[53]Input Data'!$C$20</definedName>
    <definedName name="YE_Budget_AB_Spills">'[78]Input Data'!$I$157</definedName>
    <definedName name="YE_Budget_Availability">'[53]Input Data'!$E$78</definedName>
    <definedName name="YE_Budget_C_Spills">'[78]Input Data'!$E$157</definedName>
    <definedName name="YE_Development_Capital_Budget">'[53]Input Data'!$F$143</definedName>
    <definedName name="YE_Hydro_Budget_TWh">'[53]Input Data'!$F$57</definedName>
    <definedName name="YE_Hydro_Staff_Budget">'[134]Input Data'!$C$176</definedName>
    <definedName name="YE_Operational_Capital_Budget">'[53]Input Data'!$K$143</definedName>
    <definedName name="YE_Staff_Budget">'[53]Input Data'!$E$176</definedName>
    <definedName name="YE_Thermal_Budget_TWh">'[53]Input Data'!$K$57</definedName>
    <definedName name="YE_Thermal_OMA_Budegt">'[134]Input Data'!$K$98</definedName>
    <definedName name="YE_Thermal_Staff_Budget">'[134]Input Data'!$D$176</definedName>
    <definedName name="YE_Total_OMA_Budget">'[53]Input Data'!$F$98</definedName>
    <definedName name="YE_Total_Operational_OMA_Budget">'[53]Input Data'!$F$113</definedName>
    <definedName name="year">[39]Sumproduct!$B$7:$B$76</definedName>
    <definedName name="YEdate">[39]INPUTS!$E$13</definedName>
    <definedName name="YEtitle">[39]INPUTS!$E$14</definedName>
    <definedName name="Yr1_ProjCap">#REF!</definedName>
    <definedName name="Yr1_ProjMFA">#REF!</definedName>
    <definedName name="Yr1_ProjOMA">#REF!</definedName>
    <definedName name="Yr2_ProjCap">#REF!</definedName>
    <definedName name="Yr2_ProjMFA">#REF!</definedName>
    <definedName name="Yr2_ProjOMA">#REF!</definedName>
    <definedName name="Yr3_ProjCap">#REF!</definedName>
    <definedName name="Yr3_ProjMFA">#REF!</definedName>
    <definedName name="Yr3_ProjOMA">#REF!</definedName>
    <definedName name="Yr4_ProjCap">#REF!</definedName>
    <definedName name="Yr4_ProjMFA">#REF!</definedName>
    <definedName name="Yr4_ProjOMA">#REF!</definedName>
    <definedName name="Yr5_ProjCap">#REF!</definedName>
    <definedName name="Yr5_ProjMFA">#REF!</definedName>
    <definedName name="Yr5_ProjOMA">#REF!</definedName>
    <definedName name="YREND" localSheetId="5">#REF!</definedName>
    <definedName name="YREND">#REF!</definedName>
    <definedName name="YRENDSUM" localSheetId="5">#REF!</definedName>
    <definedName name="YRENDSUM">#REF!</definedName>
    <definedName name="YTD_A_Actuals">'[78]Input Data'!$J$158</definedName>
    <definedName name="YTD_ActAncillaryByStation">[109]Ancillary2008!$C$269:$N$294</definedName>
    <definedName name="YTD_Actual_LY">[110]Actual_LY!$Y$1:$AJ$93</definedName>
    <definedName name="YTD_AGC">#REF!</definedName>
    <definedName name="YTD_AGC_Actual">[109]Ancillary2008!$C$143:$N$169</definedName>
    <definedName name="YTD_AGC_Budget">#REF!</definedName>
    <definedName name="YTD_AncillaryByType_Actual">#REF!</definedName>
    <definedName name="YTD_AncRev">[109]Ancillary2008!$C$307:$N$312</definedName>
    <definedName name="YTD_AncRev_Bud">#REF!</definedName>
    <definedName name="YTD_AncRev_Bud_Detail">[8]AncRev_Bud_Detail!$B$309:$M$314</definedName>
    <definedName name="YTD_AQEW">#REF!</definedName>
    <definedName name="YTD_B_Actuals">'[78]Input Data'!$J$159</definedName>
    <definedName name="YTD_BlackStart_Actual">[109]Ancillary2008!$C$199:$N$223</definedName>
    <definedName name="YTD_BlackStart_Budget">#REF!</definedName>
    <definedName name="YTD_BP">[141]OEFC_BP2012!$AF$4:$AQ$68</definedName>
    <definedName name="YTD_BS">#REF!</definedName>
    <definedName name="YTD_Budget_GenCostDetail">[49]GenCostBudDetail!$A$25:$R$36</definedName>
    <definedName name="YTD_CNP_Bud">#REF!</definedName>
    <definedName name="YTD_Costs">[142]YTD_Actual!$R$2:$AC$66</definedName>
    <definedName name="YTD_Efficiency_GWH">'[78]Input Data'!$C$196</definedName>
    <definedName name="YTD_GenCost_Bud">#REF!</definedName>
    <definedName name="YTD_HESA">[49]HESA!$Q$1:$AC$8</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#REF!</definedName>
    <definedName name="YTD_MtM">#REF!</definedName>
    <definedName name="YTD_MWh_Bud">#REF!</definedName>
    <definedName name="YTD_NewHydroRegMWh">#REF!</definedName>
    <definedName name="YTD_NonReg_Station_Rev">#REF!</definedName>
    <definedName name="YTD_OEFC_CM">#REF!</definedName>
    <definedName name="YTD_OEFC_LM">#REF!</definedName>
    <definedName name="YTD_ONPA_Bud">#REF!</definedName>
    <definedName name="YTD_OPGET_Bk">[52]OPGET_IC!$G$10:$G$99</definedName>
    <definedName name="YTD_OPGET_Market_B">[52]OPGET_IC!$E$10:$E$99</definedName>
    <definedName name="YTD_OPGET_Market_S">[52]OPGET_IC!$D$10:$D$99</definedName>
    <definedName name="YTD_OPGET_Purchases">[52]OPGET_IC!$L$10:$L$99</definedName>
    <definedName name="YTD_OPGET_Sales">[52]OPGET_IC!$K$10:$K$99</definedName>
    <definedName name="YTD_OR">#REF!</definedName>
    <definedName name="YTD_OR_Actual">[109]Ancillary2008!$C$29:$N$52</definedName>
    <definedName name="YTD_OR_Budget">#REF!</definedName>
    <definedName name="YTD_ReactivePower_Actual">[109]Ancillary2008!$C$85:$N$111</definedName>
    <definedName name="YTD_ReactivePower_Budget">#REF!</definedName>
    <definedName name="YTD_Reg_Hydro_Rev">#REF!</definedName>
    <definedName name="YTD_Reg_Station_Rev">#REF!</definedName>
    <definedName name="YTD_RegHydro_Bud_Detail">#REF!</definedName>
    <definedName name="YTD_Reliability">'[36]YTD Thermal Fleet EFOR'!$AV$48</definedName>
    <definedName name="YTD_Rev_Budget">#REF!</definedName>
    <definedName name="YTD_RMR_Actual">[109]Ancillary2008!$C$233:$N$236</definedName>
    <definedName name="YTD_RMR_Budget">#REF!</definedName>
    <definedName name="YTD_RP">#REF!</definedName>
    <definedName name="YTD_Trading_Budget">#REF!</definedName>
    <definedName name="YTDBudget">#REF!</definedName>
    <definedName name="YTDRebateRecovery">'[138]ONPA Rebate'!$B$18:$M$21</definedName>
    <definedName name="z" localSheetId="0" hidden="1">#REF!</definedName>
    <definedName name="z" localSheetId="1" hidden="1">#REF!</definedName>
    <definedName name="z" localSheetId="2" hidden="1">#REF!</definedName>
    <definedName name="z" localSheetId="3" hidden="1">#REF!</definedName>
    <definedName name="z" localSheetId="5" hidden="1">#REF!</definedName>
    <definedName name="z" hidden="1">#REF!</definedName>
    <definedName name="z_CIO_Group">[143]LISTS!$K$2:$K$8</definedName>
    <definedName name="z_Classif">[143]LISTS!$N$2:$N$3</definedName>
    <definedName name="z_G_L_Account_in_SAP">[143]LISTS!$C$3:$C$4</definedName>
    <definedName name="z_Labour_Cat">[143]LISTS!$M$2:$M$4</definedName>
    <definedName name="z_PO_Type">[143]LISTS!$B$2:$B$3</definedName>
    <definedName name="z_Project">[143]LISTS!$L$2:$L$84</definedName>
    <definedName name="z_PSA_Status">[143]LISTS!$O$2:$O$4</definedName>
    <definedName name="z_Supervisor">[143]LISTS!$J$2:$J$33</definedName>
    <definedName name="z_Vendor">[143]LISTS!$H$2:$H$39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 i="2" l="1"/>
  <c r="J5" i="3" s="1"/>
  <c r="J5" i="4" s="1"/>
  <c r="G5" i="5" s="1"/>
  <c r="E29" i="5" l="1"/>
  <c r="O103" i="6" l="1"/>
  <c r="D104" i="6"/>
  <c r="E104" i="6"/>
  <c r="F104" i="6"/>
  <c r="J104" i="6"/>
  <c r="K104" i="6" s="1"/>
  <c r="L104" i="6" s="1"/>
  <c r="D101" i="6"/>
  <c r="E101" i="6"/>
  <c r="F101" i="6"/>
  <c r="J101" i="6"/>
  <c r="K101" i="6" s="1"/>
  <c r="L101" i="6" s="1"/>
  <c r="D70" i="6"/>
  <c r="E70" i="6"/>
  <c r="F70" i="6"/>
  <c r="J70" i="6"/>
  <c r="K70" i="6" s="1"/>
  <c r="L70" i="6" s="1"/>
  <c r="D91" i="6"/>
  <c r="E91" i="6"/>
  <c r="F91" i="6"/>
  <c r="J91" i="6"/>
  <c r="K91" i="6" s="1"/>
  <c r="L91" i="6" s="1"/>
  <c r="D77" i="6"/>
  <c r="E77" i="6"/>
  <c r="F77" i="6"/>
  <c r="J77" i="6"/>
  <c r="K77" i="6" s="1"/>
  <c r="L77" i="6" s="1"/>
  <c r="D63" i="6"/>
  <c r="E63" i="6"/>
  <c r="F63" i="6"/>
  <c r="D52" i="6"/>
  <c r="J52" i="6" s="1"/>
  <c r="K52" i="6" s="1"/>
  <c r="L52" i="6" s="1"/>
  <c r="E52" i="6"/>
  <c r="F52" i="6"/>
  <c r="D39" i="6"/>
  <c r="E39" i="6"/>
  <c r="F39" i="6"/>
  <c r="D33" i="6"/>
  <c r="E33" i="6"/>
  <c r="F33" i="6"/>
  <c r="D34" i="6"/>
  <c r="E34" i="6"/>
  <c r="F34" i="6"/>
  <c r="D32" i="6"/>
  <c r="E32" i="6"/>
  <c r="F32" i="6"/>
  <c r="F15" i="6"/>
  <c r="E15" i="6"/>
  <c r="D15" i="6"/>
  <c r="F116" i="6"/>
  <c r="N104" i="6" l="1"/>
  <c r="M104" i="6"/>
  <c r="O104" i="6" s="1"/>
  <c r="J33" i="6"/>
  <c r="J39" i="6"/>
  <c r="K39" i="6" s="1"/>
  <c r="L39" i="6" s="1"/>
  <c r="N101" i="6"/>
  <c r="M101" i="6"/>
  <c r="J34" i="6"/>
  <c r="K34" i="6" s="1"/>
  <c r="L34" i="6" s="1"/>
  <c r="J63" i="6"/>
  <c r="M63" i="6" s="1"/>
  <c r="N70" i="6"/>
  <c r="M70" i="6"/>
  <c r="N91" i="6"/>
  <c r="M91" i="6"/>
  <c r="N77" i="6"/>
  <c r="M77" i="6"/>
  <c r="N52" i="6"/>
  <c r="M52" i="6"/>
  <c r="N39" i="6"/>
  <c r="M34" i="6"/>
  <c r="M33" i="6"/>
  <c r="K33" i="6"/>
  <c r="L33" i="6" s="1"/>
  <c r="J32" i="6"/>
  <c r="K32" i="6" s="1"/>
  <c r="L32" i="6" s="1"/>
  <c r="N32" i="6" s="1"/>
  <c r="M39" i="6" l="1"/>
  <c r="O39" i="6" s="1"/>
  <c r="K63" i="6"/>
  <c r="L63" i="6" s="1"/>
  <c r="O101" i="6"/>
  <c r="O52" i="6"/>
  <c r="O77" i="6"/>
  <c r="O70" i="6"/>
  <c r="O91" i="6"/>
  <c r="N63" i="6"/>
  <c r="O63" i="6" s="1"/>
  <c r="M32" i="6"/>
  <c r="O32" i="6" s="1"/>
  <c r="N33" i="6"/>
  <c r="O33" i="6" s="1"/>
  <c r="N34" i="6"/>
  <c r="O34" i="6" s="1"/>
  <c r="I113" i="6" l="1"/>
  <c r="H113" i="6"/>
  <c r="G113" i="6"/>
  <c r="D81" i="6"/>
  <c r="D61" i="6"/>
  <c r="F59" i="6"/>
  <c r="F45" i="6"/>
  <c r="D38" i="6"/>
  <c r="F36" i="6"/>
  <c r="D31" i="6"/>
  <c r="D25" i="6"/>
  <c r="N24" i="6"/>
  <c r="N23" i="6"/>
  <c r="F21" i="6"/>
  <c r="D21" i="6"/>
  <c r="F19" i="6"/>
  <c r="D19" i="6"/>
  <c r="F16" i="6"/>
  <c r="D16" i="6"/>
  <c r="D111" i="6"/>
  <c r="E105" i="6" l="1"/>
  <c r="E99" i="6"/>
  <c r="E95" i="6"/>
  <c r="E87" i="6"/>
  <c r="E78" i="6"/>
  <c r="E74" i="6"/>
  <c r="E112" i="6"/>
  <c r="E108" i="6"/>
  <c r="E103" i="6"/>
  <c r="E98" i="6"/>
  <c r="E94" i="6"/>
  <c r="E90" i="6"/>
  <c r="E86" i="6"/>
  <c r="E82" i="6"/>
  <c r="E111" i="6"/>
  <c r="E107" i="6"/>
  <c r="E102" i="6"/>
  <c r="E97" i="6"/>
  <c r="E89" i="6"/>
  <c r="E85" i="6"/>
  <c r="E96" i="6"/>
  <c r="E76" i="6"/>
  <c r="E72" i="6"/>
  <c r="E66" i="6"/>
  <c r="E59" i="6"/>
  <c r="E55" i="6"/>
  <c r="E51" i="6"/>
  <c r="E45" i="6"/>
  <c r="E110" i="6"/>
  <c r="E92" i="6"/>
  <c r="E84" i="6"/>
  <c r="E75" i="6"/>
  <c r="E71" i="6"/>
  <c r="E62" i="6"/>
  <c r="E58" i="6"/>
  <c r="E54" i="6"/>
  <c r="E50" i="6"/>
  <c r="E106" i="6"/>
  <c r="E88" i="6"/>
  <c r="E81" i="6"/>
  <c r="E61" i="6"/>
  <c r="E57" i="6"/>
  <c r="E53" i="6"/>
  <c r="E49" i="6"/>
  <c r="E43" i="6"/>
  <c r="E28" i="6"/>
  <c r="E73" i="6"/>
  <c r="F112" i="6"/>
  <c r="F108" i="6"/>
  <c r="F103" i="6"/>
  <c r="F98" i="6"/>
  <c r="F94" i="6"/>
  <c r="F90" i="6"/>
  <c r="F86" i="6"/>
  <c r="F82" i="6"/>
  <c r="F73" i="6"/>
  <c r="F111" i="6"/>
  <c r="F107" i="6"/>
  <c r="F102" i="6"/>
  <c r="F97" i="6"/>
  <c r="F89" i="6"/>
  <c r="F85" i="6"/>
  <c r="F81" i="6"/>
  <c r="F76" i="6"/>
  <c r="F110" i="6"/>
  <c r="F106" i="6"/>
  <c r="F100" i="6"/>
  <c r="F96" i="6"/>
  <c r="F92" i="6"/>
  <c r="F88" i="6"/>
  <c r="F105" i="6"/>
  <c r="F87" i="6"/>
  <c r="F84" i="6"/>
  <c r="F75" i="6"/>
  <c r="F71" i="6"/>
  <c r="F62" i="6"/>
  <c r="F58" i="6"/>
  <c r="F54" i="6"/>
  <c r="F50" i="6"/>
  <c r="F99" i="6"/>
  <c r="F74" i="6"/>
  <c r="F61" i="6"/>
  <c r="F57" i="6"/>
  <c r="F53" i="6"/>
  <c r="F49" i="6"/>
  <c r="F95" i="6"/>
  <c r="F79" i="6"/>
  <c r="F67" i="6"/>
  <c r="F60" i="6"/>
  <c r="F56" i="6"/>
  <c r="F48" i="6"/>
  <c r="F42" i="6"/>
  <c r="E16" i="6"/>
  <c r="J16" i="6" s="1"/>
  <c r="F20" i="6"/>
  <c r="E21" i="6"/>
  <c r="J21" i="6" s="1"/>
  <c r="D22" i="6"/>
  <c r="E25" i="6"/>
  <c r="D26" i="6"/>
  <c r="F28" i="6"/>
  <c r="E31" i="6"/>
  <c r="D35" i="6"/>
  <c r="F37" i="6"/>
  <c r="E38" i="6"/>
  <c r="D40" i="6"/>
  <c r="D49" i="6"/>
  <c r="E56" i="6"/>
  <c r="F66" i="6"/>
  <c r="E100" i="6"/>
  <c r="F25" i="6"/>
  <c r="E26" i="6"/>
  <c r="F31" i="6"/>
  <c r="E35" i="6"/>
  <c r="D36" i="6"/>
  <c r="F38" i="6"/>
  <c r="E40" i="6"/>
  <c r="E42" i="6"/>
  <c r="D43" i="6"/>
  <c r="F51" i="6"/>
  <c r="D53" i="6"/>
  <c r="E60" i="6"/>
  <c r="F72" i="6"/>
  <c r="F78" i="6"/>
  <c r="E20" i="6"/>
  <c r="E37" i="6"/>
  <c r="J15" i="6"/>
  <c r="K15" i="6" s="1"/>
  <c r="E22" i="6"/>
  <c r="D110" i="6"/>
  <c r="D106" i="6"/>
  <c r="D100" i="6"/>
  <c r="D96" i="6"/>
  <c r="D92" i="6"/>
  <c r="D88" i="6"/>
  <c r="D84" i="6"/>
  <c r="D79" i="6"/>
  <c r="D75" i="6"/>
  <c r="D105" i="6"/>
  <c r="D99" i="6"/>
  <c r="D95" i="6"/>
  <c r="D87" i="6"/>
  <c r="D78" i="6"/>
  <c r="D74" i="6"/>
  <c r="D112" i="6"/>
  <c r="D108" i="6"/>
  <c r="D103" i="6"/>
  <c r="D98" i="6"/>
  <c r="D94" i="6"/>
  <c r="D90" i="6"/>
  <c r="D86" i="6"/>
  <c r="D107" i="6"/>
  <c r="D89" i="6"/>
  <c r="D73" i="6"/>
  <c r="D67" i="6"/>
  <c r="D60" i="6"/>
  <c r="D56" i="6"/>
  <c r="D48" i="6"/>
  <c r="D42" i="6"/>
  <c r="D102" i="6"/>
  <c r="J102" i="6" s="1"/>
  <c r="D85" i="6"/>
  <c r="D76" i="6"/>
  <c r="D72" i="6"/>
  <c r="D66" i="6"/>
  <c r="D59" i="6"/>
  <c r="D55" i="6"/>
  <c r="D51" i="6"/>
  <c r="D97" i="6"/>
  <c r="D82" i="6"/>
  <c r="D71" i="6"/>
  <c r="D62" i="6"/>
  <c r="D58" i="6"/>
  <c r="D54" i="6"/>
  <c r="D50" i="6"/>
  <c r="E19" i="6"/>
  <c r="J19" i="6" s="1"/>
  <c r="D20" i="6"/>
  <c r="F22" i="6"/>
  <c r="F26" i="6"/>
  <c r="D28" i="6"/>
  <c r="F35" i="6"/>
  <c r="E36" i="6"/>
  <c r="D37" i="6"/>
  <c r="F40" i="6"/>
  <c r="F43" i="6"/>
  <c r="D45" i="6"/>
  <c r="J45" i="6" s="1"/>
  <c r="E48" i="6"/>
  <c r="F55" i="6"/>
  <c r="D57" i="6"/>
  <c r="J57" i="6" s="1"/>
  <c r="E67" i="6"/>
  <c r="E79" i="6"/>
  <c r="J94" i="6" l="1"/>
  <c r="J112" i="6"/>
  <c r="J92" i="6"/>
  <c r="M92" i="6" s="1"/>
  <c r="J97" i="6"/>
  <c r="K97" i="6" s="1"/>
  <c r="L97" i="6" s="1"/>
  <c r="J66" i="6"/>
  <c r="K66" i="6" s="1"/>
  <c r="L66" i="6" s="1"/>
  <c r="J99" i="6"/>
  <c r="K99" i="6" s="1"/>
  <c r="L99" i="6" s="1"/>
  <c r="J90" i="6"/>
  <c r="M90" i="6" s="1"/>
  <c r="J108" i="6"/>
  <c r="M108" i="6" s="1"/>
  <c r="J61" i="6"/>
  <c r="K61" i="6" s="1"/>
  <c r="L61" i="6" s="1"/>
  <c r="J58" i="6"/>
  <c r="M58" i="6" s="1"/>
  <c r="J56" i="6"/>
  <c r="K56" i="6" s="1"/>
  <c r="L56" i="6" s="1"/>
  <c r="J85" i="6"/>
  <c r="M85" i="6" s="1"/>
  <c r="J43" i="6"/>
  <c r="K43" i="6" s="1"/>
  <c r="L43" i="6" s="1"/>
  <c r="J37" i="6"/>
  <c r="M37" i="6" s="1"/>
  <c r="J54" i="6"/>
  <c r="M54" i="6" s="1"/>
  <c r="J59" i="6"/>
  <c r="K59" i="6" s="1"/>
  <c r="L59" i="6" s="1"/>
  <c r="J73" i="6"/>
  <c r="K73" i="6" s="1"/>
  <c r="L73" i="6" s="1"/>
  <c r="J75" i="6"/>
  <c r="M75" i="6" s="1"/>
  <c r="J110" i="6"/>
  <c r="M110" i="6" s="1"/>
  <c r="J81" i="6"/>
  <c r="M81" i="6" s="1"/>
  <c r="F113" i="6"/>
  <c r="J96" i="6"/>
  <c r="M96" i="6" s="1"/>
  <c r="J49" i="6"/>
  <c r="M49" i="6" s="1"/>
  <c r="J87" i="6"/>
  <c r="K87" i="6" s="1"/>
  <c r="L87" i="6" s="1"/>
  <c r="J105" i="6"/>
  <c r="K105" i="6" s="1"/>
  <c r="L105" i="6" s="1"/>
  <c r="J53" i="6"/>
  <c r="M53" i="6" s="1"/>
  <c r="J25" i="6"/>
  <c r="K25" i="6" s="1"/>
  <c r="L25" i="6" s="1"/>
  <c r="J20" i="6"/>
  <c r="M20" i="6" s="1"/>
  <c r="J50" i="6"/>
  <c r="K50" i="6" s="1"/>
  <c r="L50" i="6" s="1"/>
  <c r="J71" i="6"/>
  <c r="M71" i="6" s="1"/>
  <c r="J55" i="6"/>
  <c r="K55" i="6" s="1"/>
  <c r="L55" i="6" s="1"/>
  <c r="J76" i="6"/>
  <c r="K76" i="6" s="1"/>
  <c r="L76" i="6" s="1"/>
  <c r="J74" i="6"/>
  <c r="K74" i="6" s="1"/>
  <c r="L74" i="6" s="1"/>
  <c r="J88" i="6"/>
  <c r="M88" i="6" s="1"/>
  <c r="J31" i="6"/>
  <c r="K31" i="6" s="1"/>
  <c r="L31" i="6" s="1"/>
  <c r="J111" i="6"/>
  <c r="K111" i="6" s="1"/>
  <c r="L111" i="6" s="1"/>
  <c r="J38" i="6"/>
  <c r="K38" i="6" s="1"/>
  <c r="L38" i="6" s="1"/>
  <c r="K19" i="6"/>
  <c r="L19" i="6" s="1"/>
  <c r="M19" i="6"/>
  <c r="M21" i="6"/>
  <c r="K21" i="6"/>
  <c r="L21" i="6" s="1"/>
  <c r="M61" i="6"/>
  <c r="M97" i="6"/>
  <c r="E113" i="6"/>
  <c r="M16" i="6"/>
  <c r="K16" i="6"/>
  <c r="L16" i="6" s="1"/>
  <c r="J62" i="6"/>
  <c r="J51" i="6"/>
  <c r="J72" i="6"/>
  <c r="J42" i="6"/>
  <c r="J60" i="6"/>
  <c r="J89" i="6"/>
  <c r="M94" i="6"/>
  <c r="K94" i="6"/>
  <c r="L94" i="6" s="1"/>
  <c r="M112" i="6"/>
  <c r="K112" i="6"/>
  <c r="L112" i="6" s="1"/>
  <c r="J79" i="6"/>
  <c r="J36" i="6"/>
  <c r="J26" i="6"/>
  <c r="M57" i="6"/>
  <c r="K57" i="6"/>
  <c r="L57" i="6" s="1"/>
  <c r="M102" i="6"/>
  <c r="K102" i="6"/>
  <c r="L102" i="6" s="1"/>
  <c r="J28" i="6"/>
  <c r="J48" i="6"/>
  <c r="J67" i="6"/>
  <c r="J107" i="6"/>
  <c r="J98" i="6"/>
  <c r="J84" i="6"/>
  <c r="J100" i="6"/>
  <c r="J35" i="6"/>
  <c r="M66" i="6"/>
  <c r="K92" i="6"/>
  <c r="L92" i="6" s="1"/>
  <c r="M45" i="6"/>
  <c r="K45" i="6"/>
  <c r="L45" i="6" s="1"/>
  <c r="J82" i="6"/>
  <c r="J86" i="6"/>
  <c r="J103" i="6"/>
  <c r="J78" i="6"/>
  <c r="J95" i="6"/>
  <c r="D113" i="6"/>
  <c r="J106" i="6"/>
  <c r="L15" i="6"/>
  <c r="M15" i="6"/>
  <c r="J40" i="6"/>
  <c r="J22" i="6"/>
  <c r="K108" i="6" l="1"/>
  <c r="L108" i="6" s="1"/>
  <c r="K90" i="6"/>
  <c r="L90" i="6" s="1"/>
  <c r="M105" i="6"/>
  <c r="M99" i="6"/>
  <c r="M73" i="6"/>
  <c r="K58" i="6"/>
  <c r="L58" i="6" s="1"/>
  <c r="M56" i="6"/>
  <c r="M43" i="6"/>
  <c r="K37" i="6"/>
  <c r="L37" i="6" s="1"/>
  <c r="M76" i="6"/>
  <c r="K75" i="6"/>
  <c r="L75" i="6" s="1"/>
  <c r="N75" i="6" s="1"/>
  <c r="O75" i="6" s="1"/>
  <c r="K85" i="6"/>
  <c r="L85" i="6" s="1"/>
  <c r="N85" i="6" s="1"/>
  <c r="O85" i="6" s="1"/>
  <c r="M59" i="6"/>
  <c r="K53" i="6"/>
  <c r="L53" i="6" s="1"/>
  <c r="N53" i="6" s="1"/>
  <c r="O53" i="6" s="1"/>
  <c r="M55" i="6"/>
  <c r="M50" i="6"/>
  <c r="K81" i="6"/>
  <c r="L81" i="6" s="1"/>
  <c r="N81" i="6" s="1"/>
  <c r="O81" i="6" s="1"/>
  <c r="M31" i="6"/>
  <c r="J113" i="6"/>
  <c r="K113" i="6" s="1"/>
  <c r="L113" i="6" s="1"/>
  <c r="N113" i="6" s="1"/>
  <c r="M25" i="6"/>
  <c r="K20" i="6"/>
  <c r="L20" i="6" s="1"/>
  <c r="N20" i="6" s="1"/>
  <c r="O20" i="6" s="1"/>
  <c r="M111" i="6"/>
  <c r="K54" i="6"/>
  <c r="L54" i="6" s="1"/>
  <c r="N54" i="6" s="1"/>
  <c r="O54" i="6" s="1"/>
  <c r="K110" i="6"/>
  <c r="L110" i="6" s="1"/>
  <c r="N110" i="6" s="1"/>
  <c r="O110" i="6" s="1"/>
  <c r="K96" i="6"/>
  <c r="L96" i="6" s="1"/>
  <c r="N96" i="6" s="1"/>
  <c r="O96" i="6" s="1"/>
  <c r="M87" i="6"/>
  <c r="K88" i="6"/>
  <c r="L88" i="6" s="1"/>
  <c r="N88" i="6" s="1"/>
  <c r="O88" i="6" s="1"/>
  <c r="K71" i="6"/>
  <c r="L71" i="6" s="1"/>
  <c r="N71" i="6" s="1"/>
  <c r="O71" i="6" s="1"/>
  <c r="M38" i="6"/>
  <c r="M74" i="6"/>
  <c r="K49" i="6"/>
  <c r="L49" i="6" s="1"/>
  <c r="N49" i="6" s="1"/>
  <c r="O49" i="6" s="1"/>
  <c r="M82" i="6"/>
  <c r="K82" i="6"/>
  <c r="L82" i="6" s="1"/>
  <c r="M35" i="6"/>
  <c r="K35" i="6"/>
  <c r="L35" i="6" s="1"/>
  <c r="K67" i="6"/>
  <c r="L67" i="6" s="1"/>
  <c r="M67" i="6"/>
  <c r="K28" i="6"/>
  <c r="L28" i="6" s="1"/>
  <c r="M28" i="6"/>
  <c r="K36" i="6"/>
  <c r="L36" i="6" s="1"/>
  <c r="M36" i="6"/>
  <c r="M89" i="6"/>
  <c r="K89" i="6"/>
  <c r="L89" i="6" s="1"/>
  <c r="N97" i="6"/>
  <c r="O97" i="6" s="1"/>
  <c r="K106" i="6"/>
  <c r="L106" i="6" s="1"/>
  <c r="M106" i="6"/>
  <c r="K95" i="6"/>
  <c r="L95" i="6" s="1"/>
  <c r="M95" i="6"/>
  <c r="N45" i="6"/>
  <c r="O45" i="6" s="1"/>
  <c r="N58" i="6"/>
  <c r="O58" i="6" s="1"/>
  <c r="N74" i="6"/>
  <c r="K48" i="6"/>
  <c r="L48" i="6" s="1"/>
  <c r="M48" i="6"/>
  <c r="N55" i="6"/>
  <c r="N90" i="6"/>
  <c r="O90" i="6" s="1"/>
  <c r="N57" i="6"/>
  <c r="O57" i="6" s="1"/>
  <c r="N105" i="6"/>
  <c r="K60" i="6"/>
  <c r="L60" i="6" s="1"/>
  <c r="M60" i="6"/>
  <c r="M62" i="6"/>
  <c r="K62" i="6"/>
  <c r="L62" i="6" s="1"/>
  <c r="N25" i="6"/>
  <c r="N38" i="6"/>
  <c r="N43" i="6"/>
  <c r="N99" i="6"/>
  <c r="N111" i="6"/>
  <c r="O111" i="6" s="1"/>
  <c r="M40" i="6"/>
  <c r="K40" i="6"/>
  <c r="L40" i="6" s="1"/>
  <c r="K78" i="6"/>
  <c r="L78" i="6" s="1"/>
  <c r="M78" i="6"/>
  <c r="N92" i="6"/>
  <c r="O92" i="6" s="1"/>
  <c r="K100" i="6"/>
  <c r="L100" i="6" s="1"/>
  <c r="M100" i="6"/>
  <c r="M98" i="6"/>
  <c r="K98" i="6"/>
  <c r="L98" i="6" s="1"/>
  <c r="N76" i="6"/>
  <c r="N50" i="6"/>
  <c r="N94" i="6"/>
  <c r="O94" i="6" s="1"/>
  <c r="K42" i="6"/>
  <c r="L42" i="6" s="1"/>
  <c r="M42" i="6"/>
  <c r="N61" i="6"/>
  <c r="O61" i="6" s="1"/>
  <c r="N21" i="6"/>
  <c r="O21" i="6" s="1"/>
  <c r="N15" i="6"/>
  <c r="O15" i="6" s="1"/>
  <c r="M86" i="6"/>
  <c r="K86" i="6"/>
  <c r="L86" i="6" s="1"/>
  <c r="N37" i="6"/>
  <c r="O37" i="6" s="1"/>
  <c r="N66" i="6"/>
  <c r="O66" i="6" s="1"/>
  <c r="N112" i="6"/>
  <c r="O112" i="6" s="1"/>
  <c r="K51" i="6"/>
  <c r="L51" i="6" s="1"/>
  <c r="M51" i="6"/>
  <c r="N108" i="6"/>
  <c r="O108" i="6" s="1"/>
  <c r="M22" i="6"/>
  <c r="K22" i="6"/>
  <c r="L22" i="6" s="1"/>
  <c r="N73" i="6"/>
  <c r="O73" i="6" s="1"/>
  <c r="M103" i="6"/>
  <c r="K103" i="6"/>
  <c r="L103" i="6" s="1"/>
  <c r="N59" i="6"/>
  <c r="K84" i="6"/>
  <c r="L84" i="6" s="1"/>
  <c r="M84" i="6"/>
  <c r="M107" i="6"/>
  <c r="K107" i="6"/>
  <c r="L107" i="6" s="1"/>
  <c r="N102" i="6"/>
  <c r="O102" i="6" s="1"/>
  <c r="M26" i="6"/>
  <c r="K26" i="6"/>
  <c r="L26" i="6" s="1"/>
  <c r="K79" i="6"/>
  <c r="L79" i="6" s="1"/>
  <c r="M79" i="6"/>
  <c r="N87" i="6"/>
  <c r="K72" i="6"/>
  <c r="L72" i="6" s="1"/>
  <c r="M72" i="6"/>
  <c r="N16" i="6"/>
  <c r="O16" i="6" s="1"/>
  <c r="N56" i="6"/>
  <c r="N19" i="6"/>
  <c r="O19" i="6" s="1"/>
  <c r="N31" i="6"/>
  <c r="O31" i="6" s="1"/>
  <c r="O99" i="6" l="1"/>
  <c r="O105" i="6"/>
  <c r="O43" i="6"/>
  <c r="O38" i="6"/>
  <c r="O87" i="6"/>
  <c r="O56" i="6"/>
  <c r="O76" i="6"/>
  <c r="O59" i="6"/>
  <c r="O74" i="6"/>
  <c r="O25" i="6"/>
  <c r="O55" i="6"/>
  <c r="O50" i="6"/>
  <c r="M113" i="6"/>
  <c r="O113" i="6" s="1"/>
  <c r="N40" i="6"/>
  <c r="O40" i="6" s="1"/>
  <c r="N62" i="6"/>
  <c r="O62" i="6" s="1"/>
  <c r="N89" i="6"/>
  <c r="O89" i="6" s="1"/>
  <c r="N35" i="6"/>
  <c r="O35" i="6" s="1"/>
  <c r="N103" i="6"/>
  <c r="N51" i="6"/>
  <c r="O51" i="6" s="1"/>
  <c r="N48" i="6"/>
  <c r="O48" i="6" s="1"/>
  <c r="N95" i="6"/>
  <c r="O95" i="6" s="1"/>
  <c r="N28" i="6"/>
  <c r="O28" i="6" s="1"/>
  <c r="N79" i="6"/>
  <c r="O79" i="6" s="1"/>
  <c r="N86" i="6"/>
  <c r="O86" i="6" s="1"/>
  <c r="N84" i="6"/>
  <c r="O84" i="6" s="1"/>
  <c r="N22" i="6"/>
  <c r="O22" i="6" s="1"/>
  <c r="N98" i="6"/>
  <c r="O98" i="6" s="1"/>
  <c r="N82" i="6"/>
  <c r="O82" i="6" s="1"/>
  <c r="N72" i="6"/>
  <c r="O72" i="6" s="1"/>
  <c r="N26" i="6"/>
  <c r="O26" i="6" s="1"/>
  <c r="N107" i="6"/>
  <c r="O107" i="6" s="1"/>
  <c r="N42" i="6"/>
  <c r="O42" i="6" s="1"/>
  <c r="N100" i="6"/>
  <c r="O100" i="6" s="1"/>
  <c r="N78" i="6"/>
  <c r="O78" i="6" s="1"/>
  <c r="N60" i="6"/>
  <c r="O60" i="6" s="1"/>
  <c r="N106" i="6"/>
  <c r="O106" i="6" s="1"/>
  <c r="N36" i="6"/>
  <c r="O36" i="6" s="1"/>
  <c r="N67" i="6"/>
  <c r="O67" i="6" s="1"/>
  <c r="O114" i="6" l="1"/>
  <c r="B18" i="5" l="1"/>
  <c r="B19" i="5" s="1"/>
  <c r="B20" i="5" s="1"/>
  <c r="B21" i="5" s="1"/>
  <c r="B23" i="5" s="1"/>
  <c r="B24" i="5" s="1"/>
  <c r="B25" i="5" s="1"/>
  <c r="B26" i="5" s="1"/>
  <c r="B27" i="5" s="1"/>
  <c r="B29" i="5" s="1"/>
  <c r="B30" i="5" s="1"/>
  <c r="B31" i="5" s="1"/>
  <c r="B32" i="5" s="1"/>
  <c r="F17" i="5"/>
  <c r="G17" i="5" s="1"/>
  <c r="I17" i="2"/>
  <c r="I17" i="3" s="1"/>
  <c r="I17" i="4" s="1"/>
  <c r="G17" i="2"/>
  <c r="H17" i="2" s="1"/>
  <c r="H17" i="3" s="1"/>
  <c r="H17" i="4" s="1"/>
  <c r="E17" i="2"/>
  <c r="E17" i="3" s="1"/>
  <c r="E17" i="4" s="1"/>
  <c r="J2" i="2"/>
  <c r="J2" i="3" s="1"/>
  <c r="J2" i="4" s="1"/>
  <c r="G2" i="5" s="1"/>
  <c r="G28" i="1"/>
  <c r="G30" i="1" s="1"/>
  <c r="F28" i="1"/>
  <c r="F30" i="1" s="1"/>
  <c r="E28" i="1"/>
  <c r="E30" i="1" s="1"/>
  <c r="E16" i="1" s="1"/>
  <c r="B20" i="1"/>
  <c r="B22" i="1" s="1"/>
  <c r="B25" i="1" s="1"/>
  <c r="B26" i="1" s="1"/>
  <c r="B28" i="1" s="1"/>
  <c r="B29" i="1" s="1"/>
  <c r="B30" i="1" s="1"/>
  <c r="J4" i="2"/>
  <c r="J4" i="3" s="1"/>
  <c r="J4" i="4" s="1"/>
  <c r="G4" i="5" s="1"/>
  <c r="J3" i="2"/>
  <c r="J3" i="3" s="1"/>
  <c r="J3" i="4" s="1"/>
  <c r="G3" i="5" s="1"/>
  <c r="J1" i="2"/>
  <c r="J1" i="3" s="1"/>
  <c r="J1" i="4" s="1"/>
  <c r="G1" i="5" s="1"/>
  <c r="J17" i="2" l="1"/>
  <c r="J17" i="3" s="1"/>
  <c r="J17" i="4" s="1"/>
  <c r="F17" i="2"/>
  <c r="F17" i="3" s="1"/>
  <c r="F17" i="4" s="1"/>
  <c r="F29" i="5"/>
  <c r="G16" i="1"/>
  <c r="I19" i="2"/>
  <c r="G19" i="2"/>
  <c r="F16" i="1"/>
  <c r="E19" i="2"/>
  <c r="G17" i="3"/>
  <c r="G17" i="4" s="1"/>
  <c r="G29" i="5"/>
  <c r="F32" i="5" l="1"/>
  <c r="F31" i="5"/>
  <c r="F25" i="1" s="1"/>
  <c r="E31" i="5"/>
  <c r="E25" i="1" s="1"/>
  <c r="E26" i="1" s="1"/>
  <c r="E25" i="2" s="1"/>
  <c r="F25" i="2" s="1"/>
  <c r="G32" i="5"/>
  <c r="G31" i="5"/>
  <c r="G25" i="1" s="1"/>
  <c r="E21" i="2"/>
  <c r="F19" i="2"/>
  <c r="E19" i="3"/>
  <c r="G19" i="3"/>
  <c r="H19" i="2"/>
  <c r="G21" i="2"/>
  <c r="I21" i="2"/>
  <c r="J19" i="2"/>
  <c r="I19" i="3"/>
  <c r="G26" i="1" l="1"/>
  <c r="I25" i="2" s="1"/>
  <c r="J25" i="2" s="1"/>
  <c r="E27" i="2"/>
  <c r="E29" i="2" s="1"/>
  <c r="E25" i="3"/>
  <c r="E25" i="4" s="1"/>
  <c r="E20" i="1"/>
  <c r="E22" i="1" s="1"/>
  <c r="F26" i="1"/>
  <c r="I21" i="3"/>
  <c r="I19" i="4"/>
  <c r="I21" i="4" s="1"/>
  <c r="H19" i="3"/>
  <c r="H21" i="2"/>
  <c r="E21" i="3"/>
  <c r="E19" i="4"/>
  <c r="E21" i="4" s="1"/>
  <c r="I27" i="2"/>
  <c r="I29" i="2" s="1"/>
  <c r="J19" i="3"/>
  <c r="J21" i="2"/>
  <c r="G19" i="4"/>
  <c r="G21" i="4" s="1"/>
  <c r="G21" i="3"/>
  <c r="F25" i="3"/>
  <c r="F19" i="3"/>
  <c r="F21" i="2"/>
  <c r="F27" i="2" s="1"/>
  <c r="F29" i="2" s="1"/>
  <c r="G20" i="1" l="1"/>
  <c r="E27" i="3"/>
  <c r="E29" i="3" s="1"/>
  <c r="I25" i="3"/>
  <c r="I25" i="4" s="1"/>
  <c r="I27" i="4" s="1"/>
  <c r="I29" i="4" s="1"/>
  <c r="G25" i="2"/>
  <c r="F20" i="1"/>
  <c r="E27" i="4"/>
  <c r="E29" i="4" s="1"/>
  <c r="F19" i="4"/>
  <c r="F21" i="4" s="1"/>
  <c r="F21" i="3"/>
  <c r="F27" i="3" s="1"/>
  <c r="F29" i="3" s="1"/>
  <c r="H21" i="3"/>
  <c r="H19" i="4"/>
  <c r="H21" i="4" s="1"/>
  <c r="F25" i="4"/>
  <c r="J19" i="4"/>
  <c r="J21" i="4" s="1"/>
  <c r="J21" i="3"/>
  <c r="G22" i="1"/>
  <c r="I27" i="3"/>
  <c r="I29" i="3" s="1"/>
  <c r="J27" i="2"/>
  <c r="J29" i="2" s="1"/>
  <c r="J25" i="3"/>
  <c r="F22" i="1" l="1"/>
  <c r="H22" i="1" s="1"/>
  <c r="H20" i="1"/>
  <c r="H25" i="2"/>
  <c r="G25" i="3"/>
  <c r="G27" i="2"/>
  <c r="G29" i="2" s="1"/>
  <c r="F27" i="4"/>
  <c r="F29" i="4" s="1"/>
  <c r="J25" i="4"/>
  <c r="J27" i="4" s="1"/>
  <c r="J29" i="4" s="1"/>
  <c r="J27" i="3"/>
  <c r="J29" i="3" s="1"/>
  <c r="G25" i="4" l="1"/>
  <c r="G27" i="4" s="1"/>
  <c r="G29" i="4" s="1"/>
  <c r="G27" i="3"/>
  <c r="G29" i="3" s="1"/>
  <c r="H25" i="3"/>
  <c r="H27" i="2"/>
  <c r="H29" i="2" s="1"/>
  <c r="H25" i="4" l="1"/>
  <c r="H27" i="4" s="1"/>
  <c r="H29" i="4" s="1"/>
  <c r="H27" i="3"/>
  <c r="H29" i="3" s="1"/>
</calcChain>
</file>

<file path=xl/comments1.xml><?xml version="1.0" encoding="utf-8"?>
<comments xmlns="http://schemas.openxmlformats.org/spreadsheetml/2006/main">
  <authors>
    <author>219211</author>
  </authors>
  <commentList>
    <comment ref="C37" authorId="0" shapeId="0">
      <text>
        <r>
          <rPr>
            <b/>
            <sz val="9"/>
            <color indexed="81"/>
            <rFont val="Tahoma"/>
            <family val="2"/>
          </rPr>
          <t>AK:</t>
        </r>
        <r>
          <rPr>
            <sz val="9"/>
            <color indexed="81"/>
            <rFont val="Tahoma"/>
            <family val="2"/>
          </rPr>
          <t xml:space="preserve">
We are excluding Nuclear Rider C from this calculation yet we included the D&amp;V interim period shortfall rider for 2016… this may seem inconsistent? Not to mention that we are not including base interim period shortfall rider….</t>
        </r>
      </text>
    </comment>
  </commentList>
</comments>
</file>

<file path=xl/sharedStrings.xml><?xml version="1.0" encoding="utf-8"?>
<sst xmlns="http://schemas.openxmlformats.org/spreadsheetml/2006/main" count="368" uniqueCount="234">
  <si>
    <t>Numbers may not add due to rounding.</t>
  </si>
  <si>
    <t>Table 3</t>
  </si>
  <si>
    <t>Line</t>
  </si>
  <si>
    <t>Average</t>
  </si>
  <si>
    <t>No.</t>
  </si>
  <si>
    <t>Description</t>
  </si>
  <si>
    <t>Note</t>
  </si>
  <si>
    <t>(a)</t>
  </si>
  <si>
    <t>(b)</t>
  </si>
  <si>
    <t>(c)</t>
  </si>
  <si>
    <t>(d)</t>
  </si>
  <si>
    <t>Typical Consumption (kWh/Month)</t>
  </si>
  <si>
    <r>
      <t xml:space="preserve">Typical Usage of OPG Generation (kWh/Month)   </t>
    </r>
    <r>
      <rPr>
        <sz val="12"/>
        <color theme="1"/>
        <rFont val="Arial"/>
        <family val="2"/>
      </rPr>
      <t>(line 1 x line 10)</t>
    </r>
  </si>
  <si>
    <r>
      <t>Typical Bill</t>
    </r>
    <r>
      <rPr>
        <b/>
        <sz val="12"/>
        <color theme="1"/>
        <rFont val="Arial"/>
        <family val="2"/>
      </rPr>
      <t xml:space="preserve"> ($/Month)</t>
    </r>
  </si>
  <si>
    <r>
      <t xml:space="preserve">Incremental Bill Impact ($/month)   </t>
    </r>
    <r>
      <rPr>
        <sz val="12"/>
        <rFont val="Arial"/>
        <family val="2"/>
      </rPr>
      <t>(line 2 x line 7 / 1000)</t>
    </r>
  </si>
  <si>
    <r>
      <t xml:space="preserve">Incremental Bill Impact  (%)   </t>
    </r>
    <r>
      <rPr>
        <sz val="12"/>
        <rFont val="Arial"/>
        <family val="2"/>
      </rPr>
      <t>(line 4 / line 3)</t>
    </r>
  </si>
  <si>
    <t>Incremental Weighted Average Total Payments ($/MWh)</t>
  </si>
  <si>
    <t>Year-Over-Year Change in Incremental Weighted Average Total Payments ($/MWh)</t>
  </si>
  <si>
    <t>Total OPG Regulated Production (TWh)</t>
  </si>
  <si>
    <t xml:space="preserve">Notes: </t>
  </si>
  <si>
    <t>Total bill impact includes impact of fluctuating payment amounts and riders per OEB decision in EB-2016-0152 in addition to new riders proposed in this proceeding.</t>
  </si>
  <si>
    <t>2019</t>
  </si>
  <si>
    <t>2020</t>
  </si>
  <si>
    <t>2021</t>
  </si>
  <si>
    <t xml:space="preserve">
Medium/Large Business</t>
  </si>
  <si>
    <t>Large Industrial</t>
  </si>
  <si>
    <t>(e)</t>
  </si>
  <si>
    <t>(f)</t>
  </si>
  <si>
    <t>Total Forecast Production (TWh)</t>
  </si>
  <si>
    <t>Notes:</t>
  </si>
  <si>
    <t>Current Approved Rates and Usage (adjusted for line losses) are taken from the Powerstream EB-2015-0003 Draft Rate Order.
Medium/Large Business (EB-2015-0003 Draft Rate Order, Schedule B, Page 4): GS &gt; 50 customer, consumption 80,000 kWh, loss factor 3.45%.
Large Industrial (EB-2015-0003 Draft Rate Order, Schedule B, Page 5): Large User customer, consumption 2,800,000 kWh, loss factor 3.45%.</t>
  </si>
  <si>
    <t>Current Approved Rates and Usage (adjusted for line losses) are based on 2017 bill impacts per Hydro One's EB-2016-0081 Draft Rate Order.
Medium/Large Business (EB-2016-0081 Draft Rate Order, Exhibit 6.0): GSd customer, consumption 35,000 kWh, loss factor 6.1%.
Large Industrial (EB-2016-0081 Draft Rate Order, Exhibit 6.0): ST customer, consumption 500,000 kWh, loss factor 3.4%.</t>
  </si>
  <si>
    <t>Current Approved Rates and Usage (adjusted for line losses) are taken from the THESL EB-2014-0116 Draft Rate Order
Medium/Large Business (EB-2014-0116 Draft Rate Order, Schedule 9, Page 7): GS 50-999 customer, consumption 150,000 kWh, loss factor 3.76%
Large Industrial (EB-2014-0116 Draft Rate Order, Schedule 9, Page 9): Large Use customer, consumption 4,500,000 kWh, loss factor 1.87%</t>
  </si>
  <si>
    <t>Computation of OPG Weighted Average Payment Amount and Total Payments</t>
  </si>
  <si>
    <t>Hydroelectric Payment Amount  ($/MWh)</t>
  </si>
  <si>
    <t>Hydroelectric Payment Rider A  ($/MWh)</t>
  </si>
  <si>
    <r>
      <t xml:space="preserve">Hydroelectric Payment Rider B  ($/MWh)
</t>
    </r>
    <r>
      <rPr>
        <sz val="12"/>
        <rFont val="Arial"/>
        <family val="2"/>
      </rPr>
      <t>(Hydroelectric Interim Period Shortfall Recovery Rider)</t>
    </r>
  </si>
  <si>
    <t>Hydroelectric Payment Rider C ($/MWh)</t>
  </si>
  <si>
    <t>Hydroelectric Production Forecast  (TWh)</t>
  </si>
  <si>
    <t>Nuclear Payment Amount (NPA) ($/MWh)</t>
  </si>
  <si>
    <t>Nuclear Payment Rider A (NPR) ($/MWh)</t>
  </si>
  <si>
    <r>
      <t xml:space="preserve">Nuclear Payment Rider B ($/MWh)
</t>
    </r>
    <r>
      <rPr>
        <sz val="12"/>
        <rFont val="Arial"/>
        <family val="2"/>
      </rPr>
      <t>(Nuclear Interim Period Shortfall Recovery Rider)</t>
    </r>
  </si>
  <si>
    <t>Nuclear Payment Rider C ($/MWh)</t>
  </si>
  <si>
    <t>Nuclear Production Forecast  (TWh)</t>
  </si>
  <si>
    <r>
      <t xml:space="preserve">Weighted Average Total Payments ($/MWh)
</t>
    </r>
    <r>
      <rPr>
        <sz val="12"/>
        <rFont val="Arial"/>
        <family val="2"/>
      </rPr>
      <t>((Sum lines 1 to 4) x line 5) + (Sum lines 6 to 9) x line 10)) / (line 5 + line 10)</t>
    </r>
  </si>
  <si>
    <r>
      <t xml:space="preserve">Incremental Weighted Average Total Payments ($/MWh)
</t>
    </r>
    <r>
      <rPr>
        <sz val="12"/>
        <rFont val="Arial"/>
        <family val="2"/>
      </rPr>
      <t>(line 11 - line 12)</t>
    </r>
  </si>
  <si>
    <t>Percentage Change in Weighted Average Payment Amount (Year over Year)</t>
  </si>
  <si>
    <t>Col. (a) is production-weighted average of EB-2013-0321 approved previously and newly regulated hydroelectric payment amounts of $44.55/MWh (see Ex. I1-2-1 Table 1a) plus Hydroelectric Rider 2015/16-A of $3.19/MWh (EB-2014-0370 Payment Amounts Order, Appendix A, Table 3, line 1, col. (a)) plus Hydroelectric Rider 2015/16-B of $0.64/MWh (EB-2014-0370 Payment Amounts Order, Appendix A, Table 3, line 4, col. (a)). Col. (b) - (f) is hydroelectric payment amount per Payment Amounts Order, App. B. Table 1, line 7 plus, for 2017 and 2018, Regulated Hydroelectric Rider A of $x.xx/MWh (Payment Amounts Order App. D, Table 1, line 17). Hydroelectric payment amount after 2018 is illustrative, for WAPA smoothing purposes.</t>
  </si>
  <si>
    <t>Col. (a) is nuclear payment amount of $59.29/MWh (EB-2013-0321 Payment Amounts Order, App. D, Table 1, line 3) plus Nuclear Rider 2015/16-A of $10.84/MWh (EB-2014-0370 Payment Amounts Order, App. A, Table 3, line 1, col. (b)) plus Nuclear Rider 2015/16-B of $2.17/MWh (EB-2014-0370 Payment Amounts Order, App. A, Table 3, line 4, col. (b)). 
Col. (b) - (f) is approved nuclear payment amount per Payment Amounts Order, App. xxxx plus, for 2017 and 2018, Nuclear Rider A of $x.xx/MWh (Payment Amounts Order, App. E, Table 1, line 17).</t>
  </si>
  <si>
    <t>Regulated Hydroelectric production for WAPA smoothing purposes is the 2014 and 2015 average annual OEB-approved forecast per EB-2013-0321 Decision with Reasons, page 9.</t>
  </si>
  <si>
    <t>Nuclear 2016 production is the 2014 and 2015 average annual OEB-approved per EB-2013-0321 Decision with Reasons, pages 39-40. Nuclear 2017-2021 production is OEB-approved per EB-2016-0152 Decision with Reasons, pages xxx.</t>
  </si>
  <si>
    <t>(Prior year line 7 - Current year line 7) / (Prior year line 7)</t>
  </si>
  <si>
    <t>(Prior year line 8 - Current year line 8) / (Prior year line 8)</t>
  </si>
  <si>
    <t>Notes</t>
  </si>
  <si>
    <t>Regulated Hydroelectric interim period shortfall recovery rider per EB-2016-0152 PAO App. F, Table 1, lines 17 to 19.</t>
  </si>
  <si>
    <t>Regulated Hydroelectric production is the 2014 and 2015 average OEB approved hydroelectric production per EB-2013-0321 Decision and Order P. 9, and EB-2016-0152 PAO, App. I, Table 2, line 3.</t>
  </si>
  <si>
    <t>Nuclear interim period shortfall recovery rider per EB-2016-0152 PAO App. F, Table 2, lines 12 to 14.</t>
  </si>
  <si>
    <t>Table 1</t>
  </si>
  <si>
    <t>Table 2a</t>
  </si>
  <si>
    <t>Table 2b</t>
  </si>
  <si>
    <t>Table 2c</t>
  </si>
  <si>
    <t>Privileged and confidential. Prepared in contemplation of litigation.</t>
  </si>
  <si>
    <t>BACKGROUND INFORMATION ONLY</t>
  </si>
  <si>
    <t>TABLE NOT TO BE INCLUDED IN OEB APPLICATION</t>
  </si>
  <si>
    <t>Table 1b</t>
  </si>
  <si>
    <r>
      <t>Calculation of Average Customer Bill</t>
    </r>
    <r>
      <rPr>
        <vertAlign val="superscript"/>
        <sz val="12"/>
        <rFont val="Arial"/>
        <family val="2"/>
      </rPr>
      <t>1</t>
    </r>
  </si>
  <si>
    <t>Electricity</t>
  </si>
  <si>
    <t>Debt</t>
  </si>
  <si>
    <t>HST</t>
  </si>
  <si>
    <t>Subtotal</t>
  </si>
  <si>
    <t>8% Prov</t>
  </si>
  <si>
    <t>OCEB</t>
  </si>
  <si>
    <t>Total</t>
  </si>
  <si>
    <t>Off-Peak</t>
  </si>
  <si>
    <t>Mid-Peak</t>
  </si>
  <si>
    <t>On-Peak</t>
  </si>
  <si>
    <r>
      <t>Delivery</t>
    </r>
    <r>
      <rPr>
        <b/>
        <vertAlign val="superscript"/>
        <sz val="12"/>
        <rFont val="Arial"/>
        <family val="2"/>
      </rPr>
      <t>2</t>
    </r>
  </si>
  <si>
    <t>Regulatory</t>
  </si>
  <si>
    <t>Retirement</t>
  </si>
  <si>
    <t>Rebate</t>
  </si>
  <si>
    <t>Bill</t>
  </si>
  <si>
    <t>Utility Name</t>
  </si>
  <si>
    <t>($/mo)</t>
  </si>
  <si>
    <t>(g)</t>
  </si>
  <si>
    <t>(h)</t>
  </si>
  <si>
    <t>(i)</t>
  </si>
  <si>
    <t>(j)</t>
  </si>
  <si>
    <t>(k)</t>
  </si>
  <si>
    <t>(l)</t>
  </si>
  <si>
    <t>(m)</t>
  </si>
  <si>
    <t>Algoma Power Inc.</t>
  </si>
  <si>
    <t>Atikokan Hydro Inc</t>
  </si>
  <si>
    <r>
      <t>Attawapiskat First Nation</t>
    </r>
    <r>
      <rPr>
        <vertAlign val="superscript"/>
        <sz val="12"/>
        <rFont val="Arial"/>
        <family val="2"/>
      </rPr>
      <t>3</t>
    </r>
  </si>
  <si>
    <t>Attawapiskat Power Corp</t>
  </si>
  <si>
    <t xml:space="preserve">Bluewater Power Distribution Corporation </t>
  </si>
  <si>
    <t>Brantford Power Inc.</t>
  </si>
  <si>
    <t>Burlington Hydro Inc.</t>
  </si>
  <si>
    <t>Canadian Niagara Power Inc. - Main</t>
  </si>
  <si>
    <t>Canadian Niagara Power Inc. - Fort Erie - Fort Erie</t>
  </si>
  <si>
    <t>Canadian Niagara Power Inc. - Port Colborne Hydro Inc. - Port Colborne Hydro Inc.</t>
  </si>
  <si>
    <t>Centre Wellington Hydro Ltd. - Main</t>
  </si>
  <si>
    <t>Chapleau Public Utilities Corporation - Main</t>
  </si>
  <si>
    <t>COLLUS Power Corporation - Main</t>
  </si>
  <si>
    <t xml:space="preserve">Cooperative Hydro Embrun Inc. </t>
  </si>
  <si>
    <r>
      <t>Cornwall Street Railway Light and Power Company Limited</t>
    </r>
    <r>
      <rPr>
        <vertAlign val="superscript"/>
        <sz val="12"/>
        <rFont val="Arial"/>
        <family val="2"/>
      </rPr>
      <t>3</t>
    </r>
    <r>
      <rPr>
        <sz val="12"/>
        <rFont val="Arial"/>
        <family val="2"/>
      </rPr>
      <t xml:space="preserve"> </t>
    </r>
  </si>
  <si>
    <r>
      <t>Dubreuil Lumber Inc</t>
    </r>
    <r>
      <rPr>
        <vertAlign val="superscript"/>
        <sz val="12"/>
        <rFont val="Arial"/>
        <family val="2"/>
      </rPr>
      <t>3</t>
    </r>
  </si>
  <si>
    <t>E.L.K. Energy Inc</t>
  </si>
  <si>
    <t>Energy Plus Inc. - Brant County</t>
  </si>
  <si>
    <t>Energy Plus Inc. - Cambridge and North Dumfries</t>
  </si>
  <si>
    <t>Alectra Enersource Hydro Mississauga Inc.</t>
  </si>
  <si>
    <t>Entegrus Powerlines Inc.</t>
  </si>
  <si>
    <t>ENWIN Utilities Ltd.</t>
  </si>
  <si>
    <t>Erie Thames Powerlines Corporation - Main</t>
  </si>
  <si>
    <t>Espanola Regional Hydro Distribution Corporation - Main</t>
  </si>
  <si>
    <t>Essex Powerlines Corporation - Main</t>
  </si>
  <si>
    <t>Festival Hydro Inc. - Hensall - Hensall</t>
  </si>
  <si>
    <t>Festival Hydro Inc. - Main</t>
  </si>
  <si>
    <r>
      <t>Fort Albany First Nation</t>
    </r>
    <r>
      <rPr>
        <vertAlign val="superscript"/>
        <sz val="12"/>
        <rFont val="Arial"/>
        <family val="2"/>
      </rPr>
      <t>3</t>
    </r>
  </si>
  <si>
    <t>Fort Albany Power Corporation - Main</t>
  </si>
  <si>
    <t>Fort Frances Power Corporation - Main</t>
  </si>
  <si>
    <t>Greater Sudbury Hydro Inc. - Main</t>
  </si>
  <si>
    <t>Grimsby Power Inc. - Main</t>
  </si>
  <si>
    <t>Guelph Hydro Electric Systems Inc. - Main</t>
  </si>
  <si>
    <t>Halton Hills Hydro Inc. - Main</t>
  </si>
  <si>
    <t>Hearst Power Distribution Company Limited - Main</t>
  </si>
  <si>
    <t>Alectra Horizon Utilities Corporation - Main</t>
  </si>
  <si>
    <t>Hydro 2000 Inc. - Main</t>
  </si>
  <si>
    <t>Hydro Hawkesbury Inc. - Main</t>
  </si>
  <si>
    <t>Alectra Brampton Hydro</t>
  </si>
  <si>
    <t>Hydro One Networks Inc. - Residential - Low Density (R2) - Residential - Low Density (R2)</t>
  </si>
  <si>
    <t>Hydro One Networks Inc. - Residential - Medium Density (R1) - Residential - Medium Density (R1)</t>
  </si>
  <si>
    <t>Hydro One Networks Inc. - Residential - Urban (UR) - Residential - Urban (UR)</t>
  </si>
  <si>
    <t>Hydro One Networks Inc. - Seasonal Residential - Seasonal Residential</t>
  </si>
  <si>
    <t>Hydro One Networks Inc. - Norfolk Service Area</t>
  </si>
  <si>
    <r>
      <t>Hydro One Networks Inc./Cat Lake Power Community</t>
    </r>
    <r>
      <rPr>
        <vertAlign val="superscript"/>
        <sz val="12"/>
        <rFont val="Arial"/>
        <family val="2"/>
      </rPr>
      <t>3</t>
    </r>
    <r>
      <rPr>
        <sz val="12"/>
        <rFont val="Arial"/>
        <family val="2"/>
      </rPr>
      <t xml:space="preserve"> </t>
    </r>
  </si>
  <si>
    <r>
      <t>Hydro One Remote Communities Inc</t>
    </r>
    <r>
      <rPr>
        <vertAlign val="superscript"/>
        <sz val="12"/>
        <rFont val="Arial"/>
        <family val="2"/>
      </rPr>
      <t>3</t>
    </r>
  </si>
  <si>
    <t xml:space="preserve">Hydro Ottawa Limited </t>
  </si>
  <si>
    <t>Innpower CorporaTION</t>
  </si>
  <si>
    <r>
      <t>Kashechewan First Nation</t>
    </r>
    <r>
      <rPr>
        <vertAlign val="superscript"/>
        <sz val="12"/>
        <rFont val="Arial"/>
        <family val="2"/>
      </rPr>
      <t>3</t>
    </r>
    <r>
      <rPr>
        <sz val="12"/>
        <rFont val="Arial"/>
        <family val="2"/>
      </rPr>
      <t xml:space="preserve"> </t>
    </r>
  </si>
  <si>
    <t>Kashechewan Power Corporation</t>
  </si>
  <si>
    <t>Kingston Hydro Corporation - Main</t>
  </si>
  <si>
    <t>Kitchener-Wilmot Hydro Inc. - Main</t>
  </si>
  <si>
    <t>Lakefront Utilities Inc. - Main</t>
  </si>
  <si>
    <t>Lakeland Power Distribution Ltd. - Main</t>
  </si>
  <si>
    <t>Lakeland Power Distribution Ltd. - Parry Sound Territory</t>
  </si>
  <si>
    <t>London Hydro Inc. - Main</t>
  </si>
  <si>
    <t>Milton Hydro Distribution inc. - Main</t>
  </si>
  <si>
    <t>Newmarket - Tay Power Distribution Ltd. - Main</t>
  </si>
  <si>
    <t>Newmarket - Tay Power Distribution Ltd. - Tay - Tay</t>
  </si>
  <si>
    <t>Niagara Peninsula Energy Inc. - Niagara Falls - Niagara Falls</t>
  </si>
  <si>
    <t>Niagara-on-the-Lake Hydro Inc. - Main</t>
  </si>
  <si>
    <t>Norfolk Power Distribution Inc. - Main</t>
  </si>
  <si>
    <t>North Bay Hydro Distribution Limited - Main</t>
  </si>
  <si>
    <t>Northern Ontario Wires Inc. - Main</t>
  </si>
  <si>
    <t>Oakville Hydro Electricity Distribution Inc. - Main</t>
  </si>
  <si>
    <t>Orangeville Hydro Limited - Main</t>
  </si>
  <si>
    <t>Orillia Power Distribution Corporation - Main</t>
  </si>
  <si>
    <t>Oshawa PUC Networks Inc. - Main</t>
  </si>
  <si>
    <t>Ottawa River Power Corporation - Main</t>
  </si>
  <si>
    <t>Peterborough Distribution Incorporated - Main</t>
  </si>
  <si>
    <t>Alectra PowerStream Inc.</t>
  </si>
  <si>
    <t>Alectra PowerStream Inc. - South</t>
  </si>
  <si>
    <t>PUC Distribution Inc. - Main</t>
  </si>
  <si>
    <t>Renfrew Hydro Inc. - Main</t>
  </si>
  <si>
    <t>Rideau St. Lawrence Distribution Inc. - Main</t>
  </si>
  <si>
    <t>Sioux Lookout Hydro Inc. - Main</t>
  </si>
  <si>
    <t>St. Thomas Energy Inc. - Main</t>
  </si>
  <si>
    <t>Tillsonburg Hydro Inc. - Main</t>
  </si>
  <si>
    <t>Toronto Hydro-Electric System Limited - Main</t>
  </si>
  <si>
    <t>Veridian Connections Inc. - Main</t>
  </si>
  <si>
    <t>Wasaga Distribution Inc. - Main</t>
  </si>
  <si>
    <t>Waterloo North Hydro Inc. - Main</t>
  </si>
  <si>
    <t>Welland Hydro-Electric System Corp. - Main</t>
  </si>
  <si>
    <t>Wellington North Power Inc. - Main</t>
  </si>
  <si>
    <t>West Coast Huron Energy Inc. - Main</t>
  </si>
  <si>
    <t>Westario Power Inc. - Main</t>
  </si>
  <si>
    <t>Whitby Hydro Electric Corporation - Main</t>
  </si>
  <si>
    <t>Time of Use Typical Usage from OEB "Bill Calculator" on OEB website at address below, using consumption of:</t>
  </si>
  <si>
    <t xml:space="preserve">kWh/Month </t>
  </si>
  <si>
    <t>http://www.ontarioenergyboard.ca/OEB/Consumers/Electricity/Your+Electricity+Utility</t>
  </si>
  <si>
    <t xml:space="preserve">UPDATED FOR RATES EFFECTIVE: MAY 1, 2016  </t>
  </si>
  <si>
    <t>See Ex. I1-1-2 Table 1b_Not Filed, Note 1 re. line losses.</t>
  </si>
  <si>
    <t>These remote communities and small utilities included on the OEB website have no delivery, regulatory or debt retirement charges and are not included in the calculation of the average bill.</t>
  </si>
  <si>
    <t>EPCOR Electricity Distribution</t>
  </si>
  <si>
    <t>ERTH Power - Goderich</t>
  </si>
  <si>
    <t>ERTH Power - Main Rate Zone</t>
  </si>
  <si>
    <t>Entegrus Powerlines Inc. - St. Thomas Energy Zone</t>
  </si>
  <si>
    <t>Hydro One - Haldimand County Hydro Inc. - Main</t>
  </si>
  <si>
    <t>Hydro One - Woodstock Hydro Services Inc.</t>
  </si>
  <si>
    <t>Newmarket Power - Midland Power Utility Corporation - Main</t>
  </si>
  <si>
    <t>Synergy - Kenora Hydro Electric Corporation Ltd. - Main</t>
  </si>
  <si>
    <t>Synergy - Thunder Bay Hydro Electricity Distribution Inc. - Main</t>
  </si>
  <si>
    <t>Toronto Hydro-Electric System Limited - Multi Unit</t>
  </si>
  <si>
    <t>Veridian Connections Inc. - Seasonal</t>
  </si>
  <si>
    <t xml:space="preserve">Typical monthly consumption (700 kWh) and typical monthly bill are based on the OEB "Bill Calculator" for estimating monthly electricity bills (using Time of Use pricing), available at: https://www.oeb.ca/consumer-protection/energy-contracts/bill-calculator   -   accessed in June 2019
Typical Consumption includes line losses (Assumed loss factor of 1.052).
</t>
  </si>
  <si>
    <t>EB-2018-0243 Weighted Average Total Payments ($/MWh)</t>
  </si>
  <si>
    <t>Forecast of 2020 Provincial Demand (TWh)</t>
  </si>
  <si>
    <t xml:space="preserve">Based on forecast demand for 2020 (136.6 TWh) from Table 3-1 of IESO Reliability Outlook Update from July 2019 to June 2024, released June 2019.
</t>
  </si>
  <si>
    <t>Per App. A, Table 3, line 13.</t>
  </si>
  <si>
    <t>Per App. A, Table 3, line 5 plus line 10.</t>
  </si>
  <si>
    <t>Per App. A, Table 1, line 10.</t>
  </si>
  <si>
    <t>Per App. A, Table 1, line 7.</t>
  </si>
  <si>
    <t>Col. (a) is the OEB approved 2019 hydroelectric payment amount per EB-2018-0243 Decision and Payment Amounts Order dated December 13, 2018.
Col. (b) is the 2020 hydroelectric payment amount proposed in this application.
Col. (c) is an illustrative hydroelectric payment amounts calculated using an annual adjustment to the hydroelectric rate of 1.5%.</t>
  </si>
  <si>
    <t>OEB-approved nuclear payment amounts per EB-2016-0152 PAO, App. C, Table 1.</t>
  </si>
  <si>
    <t>OEB-approved nuclear riders per EB-2016-0152 PAO App. E, Table 1, line 18.</t>
  </si>
  <si>
    <t>OEB-approved hydroelectric riders per EB-2016-0152 PAO App. D, Table 1, line 14.</t>
  </si>
  <si>
    <t>OEB-approved nuclear riders per EB-2018-0243 Settlement Proposal, Attachment A, Table 5, line 9.</t>
  </si>
  <si>
    <t>OEB-approved hydroelectric riders per EB-2018-0243 Settlement Proposal, Attachment A, Table 5, line 4.</t>
  </si>
  <si>
    <t>OEB-approved nuclear production amounts per EB-2016-0152 PAO App. C, Table 1, line 2.</t>
  </si>
  <si>
    <t>Per EB-2018-0243 Settlement Proposal, Attachment A, Table 5, line 11.</t>
  </si>
  <si>
    <t>Col. (a) per EB-2018-0243 Settlement Proposal, Attachment A, Table 5, line 12, col. (b).</t>
  </si>
  <si>
    <t>EB-2019-0209</t>
  </si>
  <si>
    <t>Annualized Residential Customer Impact</t>
  </si>
  <si>
    <t>OPG Proportion of Customer Usage   (line 8 / line 9)</t>
  </si>
  <si>
    <t>Annualized Bill Impact for Typical Alectra (PowerStream) Customers</t>
  </si>
  <si>
    <r>
      <t>Dollar Increase in Customers Bills ($)</t>
    </r>
    <r>
      <rPr>
        <sz val="12"/>
        <rFont val="Arial"/>
        <family val="2"/>
      </rPr>
      <t xml:space="preserve">   (line 5 x line 7)</t>
    </r>
  </si>
  <si>
    <t>Annualized Bill Impact for Typical Hydro One Networks Customers</t>
  </si>
  <si>
    <r>
      <t>Dollar Increase in Cstomers Bills ($)</t>
    </r>
    <r>
      <rPr>
        <sz val="12"/>
        <rFont val="Arial"/>
        <family val="2"/>
      </rPr>
      <t xml:space="preserve">   (line 5 x line 7)</t>
    </r>
  </si>
  <si>
    <t>Annualized Bill Impact for Typical Toronto Hydro Customers</t>
  </si>
  <si>
    <r>
      <t xml:space="preserve">Percentage Increase in Customer Bills   </t>
    </r>
    <r>
      <rPr>
        <sz val="12"/>
        <rFont val="Arial"/>
        <family val="2"/>
      </rPr>
      <t>(line 6 x (line 4/1000) / line 5)</t>
    </r>
  </si>
  <si>
    <r>
      <t>Dollar Increase in Customer Bills ($)</t>
    </r>
    <r>
      <rPr>
        <sz val="12"/>
        <rFont val="Arial"/>
        <family val="2"/>
      </rPr>
      <t xml:space="preserve">   (line 5 x line 7)</t>
    </r>
  </si>
  <si>
    <t>Typical Customer Usage (kWh/Month)</t>
  </si>
  <si>
    <t>Customer Usage of OPG Generation (kWh/Month)   (line 1 x line 3)</t>
  </si>
  <si>
    <t>Typical Monthly Customer Bill ($)</t>
  </si>
  <si>
    <t>Percentage Increase in Customer Bills   (line 6 x (line 4/1000) / line 5)</t>
  </si>
  <si>
    <t>OPG Portion of Customer Usage</t>
  </si>
  <si>
    <t>Exhibit I</t>
  </si>
  <si>
    <t>Tab 1</t>
  </si>
  <si>
    <t>Schedule 2</t>
  </si>
  <si>
    <t>Filed: 2019-09-04</t>
  </si>
  <si>
    <t>Filed:  October 21, 2019</t>
  </si>
  <si>
    <t>Exhibit L</t>
  </si>
  <si>
    <t>Staff 2</t>
  </si>
  <si>
    <t>Attachment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</si>
</sst>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0_);_(* \(#,##0.0\);_(* &quot;-&quot;??_);_(@_)"/>
    <numFmt numFmtId="165" formatCode="_(* #,##0_);_(* \(#,##0\);_(* &quot;-&quot;??_);_(@_)"/>
    <numFmt numFmtId="166" formatCode="0.0%"/>
    <numFmt numFmtId="167" formatCode="#,##0.0_);\(#,##0.0\)"/>
    <numFmt numFmtId="168" formatCode="#,##0.0000_);\(#,##0.0000\)"/>
  </numFmts>
  <fonts count="30" x14ac:knownFonts="1">
    <font>
      <sz val="11"/>
      <color theme="1"/>
      <name val="Calibri"/>
      <family val="2"/>
      <scheme val="minor"/>
    </font>
    <font>
      <sz val="11"/>
      <color theme="1"/>
      <name val="Calibri"/>
      <family val="2"/>
      <scheme val="minor"/>
    </font>
    <font>
      <sz val="10"/>
      <name val="Arial"/>
      <family val="2"/>
    </font>
    <font>
      <sz val="11"/>
      <name val="Arial"/>
      <family val="2"/>
    </font>
    <font>
      <sz val="12"/>
      <name val="Arial"/>
      <family val="2"/>
    </font>
    <font>
      <b/>
      <sz val="16"/>
      <color rgb="FFFF00FF"/>
      <name val="Arial"/>
      <family val="2"/>
    </font>
    <font>
      <b/>
      <sz val="12"/>
      <name val="Arial"/>
      <family val="2"/>
    </font>
    <font>
      <b/>
      <sz val="12"/>
      <color rgb="FFFF0000"/>
      <name val="Arial"/>
      <family val="2"/>
    </font>
    <font>
      <sz val="12"/>
      <color theme="1"/>
      <name val="Arial"/>
      <family val="2"/>
    </font>
    <font>
      <u/>
      <sz val="12"/>
      <name val="Arial"/>
      <family val="2"/>
    </font>
    <font>
      <b/>
      <sz val="12"/>
      <color theme="1"/>
      <name val="Arial"/>
      <family val="2"/>
    </font>
    <font>
      <b/>
      <sz val="11"/>
      <color theme="1"/>
      <name val="Arial"/>
      <family val="2"/>
    </font>
    <font>
      <b/>
      <sz val="14"/>
      <color rgb="FFFF00FF"/>
      <name val="Arial"/>
      <family val="2"/>
    </font>
    <font>
      <b/>
      <sz val="10"/>
      <name val="Arial"/>
      <family val="2"/>
    </font>
    <font>
      <b/>
      <sz val="12"/>
      <color rgb="FF0000FF"/>
      <name val="Arial"/>
      <family val="2"/>
    </font>
    <font>
      <sz val="12"/>
      <color indexed="8"/>
      <name val="Arial"/>
      <family val="2"/>
    </font>
    <font>
      <b/>
      <sz val="16"/>
      <name val="Arial"/>
      <family val="2"/>
    </font>
    <font>
      <b/>
      <sz val="9"/>
      <color indexed="81"/>
      <name val="Tahoma"/>
      <family val="2"/>
    </font>
    <font>
      <sz val="9"/>
      <color indexed="81"/>
      <name val="Tahoma"/>
      <family val="2"/>
    </font>
    <font>
      <sz val="12"/>
      <color theme="1"/>
      <name val="Calibri"/>
      <family val="2"/>
      <scheme val="minor"/>
    </font>
    <font>
      <sz val="12"/>
      <name val="Calibri"/>
      <family val="2"/>
      <scheme val="minor"/>
    </font>
    <font>
      <b/>
      <sz val="14"/>
      <name val="Arial"/>
      <family val="2"/>
    </font>
    <font>
      <b/>
      <sz val="14"/>
      <color theme="1"/>
      <name val="Calibri"/>
      <family val="2"/>
      <scheme val="minor"/>
    </font>
    <font>
      <sz val="14"/>
      <name val="Calibri"/>
      <family val="2"/>
      <scheme val="minor"/>
    </font>
    <font>
      <b/>
      <sz val="14"/>
      <name val="Calibri"/>
      <family val="2"/>
      <scheme val="minor"/>
    </font>
    <font>
      <vertAlign val="superscript"/>
      <sz val="12"/>
      <name val="Arial"/>
      <family val="2"/>
    </font>
    <font>
      <sz val="11"/>
      <name val="Calibri"/>
      <family val="2"/>
      <scheme val="minor"/>
    </font>
    <font>
      <b/>
      <vertAlign val="superscript"/>
      <sz val="12"/>
      <name val="Arial"/>
      <family val="2"/>
    </font>
    <font>
      <u/>
      <sz val="10"/>
      <color indexed="12"/>
      <name val="Arial"/>
      <family val="2"/>
    </font>
    <font>
      <sz val="11"/>
      <color rgb="FF000000"/>
      <name val="Arial"/>
      <family val="2"/>
    </font>
  </fonts>
  <fills count="11">
    <fill>
      <patternFill patternType="none"/>
    </fill>
    <fill>
      <patternFill patternType="gray125"/>
    </fill>
    <fill>
      <patternFill patternType="solid">
        <fgColor theme="0" tint="-0.249977111117893"/>
        <bgColor indexed="64"/>
      </patternFill>
    </fill>
    <fill>
      <patternFill patternType="lightUp">
        <fgColor theme="0" tint="-0.24994659260841701"/>
        <bgColor theme="0" tint="-0.249977111117893"/>
      </patternFill>
    </fill>
    <fill>
      <patternFill patternType="solid">
        <fgColor indexed="22"/>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FFFF99"/>
        <bgColor indexed="64"/>
      </patternFill>
    </fill>
    <fill>
      <patternFill patternType="solid">
        <fgColor theme="9" tint="0.59999389629810485"/>
        <bgColor indexed="64"/>
      </patternFill>
    </fill>
  </fills>
  <borders count="7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auto="1"/>
      </left>
      <right style="thin">
        <color auto="1"/>
      </right>
      <top/>
      <bottom style="medium">
        <color auto="1"/>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auto="1"/>
      </right>
      <top/>
      <bottom style="hair">
        <color auto="1"/>
      </bottom>
      <diagonal/>
    </border>
    <border>
      <left style="medium">
        <color indexed="64"/>
      </left>
      <right/>
      <top style="hair">
        <color indexed="64"/>
      </top>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medium">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medium">
        <color rgb="FF0000FF"/>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style="medium">
        <color rgb="FF0000FF"/>
      </left>
      <right/>
      <top/>
      <bottom style="medium">
        <color rgb="FF0000FF"/>
      </bottom>
      <diagonal/>
    </border>
    <border>
      <left/>
      <right style="medium">
        <color rgb="FF0000FF"/>
      </right>
      <top/>
      <bottom style="medium">
        <color rgb="FF0000FF"/>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8">
    <xf numFmtId="0" fontId="0" fillId="0" borderId="0"/>
    <xf numFmtId="0" fontId="2" fillId="0" borderId="0"/>
    <xf numFmtId="0" fontId="1" fillId="0" borderId="0"/>
    <xf numFmtId="0" fontId="2" fillId="0" borderId="0"/>
    <xf numFmtId="43" fontId="1"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1" fillId="0" borderId="0"/>
    <xf numFmtId="0" fontId="2" fillId="0" borderId="0"/>
    <xf numFmtId="0" fontId="1" fillId="0" borderId="0"/>
    <xf numFmtId="0" fontId="2"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28" fillId="0" borderId="0" applyNumberFormat="0" applyFill="0" applyBorder="0" applyAlignment="0" applyProtection="0">
      <alignment vertical="top"/>
      <protection locked="0"/>
    </xf>
  </cellStyleXfs>
  <cellXfs count="391">
    <xf numFmtId="0" fontId="0" fillId="0" borderId="0" xfId="0"/>
    <xf numFmtId="0" fontId="3" fillId="0" borderId="0" xfId="1" applyFont="1" applyAlignment="1">
      <alignment horizontal="left" vertical="center"/>
    </xf>
    <xf numFmtId="0" fontId="1" fillId="0" borderId="0" xfId="2"/>
    <xf numFmtId="0" fontId="4" fillId="0" borderId="0" xfId="3" applyFont="1" applyAlignment="1">
      <alignment horizontal="right" vertical="center"/>
    </xf>
    <xf numFmtId="164" fontId="0" fillId="0" borderId="0" xfId="4" applyNumberFormat="1" applyFont="1" applyBorder="1"/>
    <xf numFmtId="0" fontId="4" fillId="0" borderId="0" xfId="1" applyFont="1" applyAlignment="1">
      <alignment horizontal="right" vertical="center"/>
    </xf>
    <xf numFmtId="0" fontId="5" fillId="0" borderId="0" xfId="5" applyFont="1" applyFill="1" applyBorder="1" applyAlignment="1">
      <alignment vertical="center"/>
    </xf>
    <xf numFmtId="0" fontId="1" fillId="0" borderId="0" xfId="2" applyFill="1"/>
    <xf numFmtId="0" fontId="4" fillId="0" borderId="0" xfId="3" applyFont="1" applyFill="1" applyAlignment="1">
      <alignment horizontal="right" vertical="center"/>
    </xf>
    <xf numFmtId="0" fontId="6" fillId="0" borderId="0" xfId="5" applyFont="1" applyFill="1" applyBorder="1" applyAlignment="1">
      <alignment vertical="center"/>
    </xf>
    <xf numFmtId="0" fontId="4" fillId="0" borderId="0" xfId="5" applyFont="1" applyFill="1" applyBorder="1" applyAlignment="1">
      <alignment vertical="center"/>
    </xf>
    <xf numFmtId="0" fontId="7" fillId="0" borderId="0" xfId="5" applyFont="1" applyFill="1" applyBorder="1" applyAlignment="1">
      <alignment vertical="center"/>
    </xf>
    <xf numFmtId="0" fontId="8" fillId="0" borderId="0" xfId="1" applyFont="1" applyAlignment="1">
      <alignment horizontal="right" vertical="center"/>
    </xf>
    <xf numFmtId="0" fontId="1" fillId="0" borderId="0" xfId="2" applyAlignment="1">
      <alignment horizontal="center" vertical="center"/>
    </xf>
    <xf numFmtId="0" fontId="1" fillId="0" borderId="0" xfId="2" applyAlignment="1">
      <alignment vertical="center"/>
    </xf>
    <xf numFmtId="164" fontId="0" fillId="0" borderId="0" xfId="4" applyNumberFormat="1" applyFont="1" applyBorder="1" applyAlignment="1">
      <alignment vertical="center"/>
    </xf>
    <xf numFmtId="0" fontId="10" fillId="2" borderId="1" xfId="2" applyFont="1" applyFill="1" applyBorder="1" applyAlignment="1">
      <alignment horizontal="center" vertical="center"/>
    </xf>
    <xf numFmtId="0" fontId="10" fillId="2" borderId="2" xfId="2" applyFont="1" applyFill="1" applyBorder="1" applyAlignment="1">
      <alignment vertical="center"/>
    </xf>
    <xf numFmtId="0" fontId="10" fillId="2" borderId="5" xfId="2" applyFont="1" applyFill="1" applyBorder="1" applyAlignment="1">
      <alignment horizontal="center" vertical="center"/>
    </xf>
    <xf numFmtId="0" fontId="10" fillId="2" borderId="6" xfId="2" applyFont="1" applyFill="1" applyBorder="1" applyAlignment="1">
      <alignment horizontal="center" vertical="center"/>
    </xf>
    <xf numFmtId="0" fontId="1" fillId="0" borderId="0" xfId="2" applyFont="1"/>
    <xf numFmtId="0" fontId="8" fillId="0" borderId="9" xfId="2" applyFont="1" applyBorder="1" applyAlignment="1">
      <alignment horizontal="center" vertical="center"/>
    </xf>
    <xf numFmtId="0" fontId="8" fillId="0" borderId="2" xfId="2" applyFont="1" applyBorder="1" applyAlignment="1">
      <alignment vertical="center"/>
    </xf>
    <xf numFmtId="164" fontId="8" fillId="0" borderId="2" xfId="4" applyNumberFormat="1" applyFont="1" applyBorder="1" applyAlignment="1">
      <alignment horizontal="center" vertical="center"/>
    </xf>
    <xf numFmtId="164" fontId="8" fillId="0" borderId="3" xfId="4" applyNumberFormat="1" applyFont="1" applyBorder="1" applyAlignment="1">
      <alignment horizontal="center" vertical="center"/>
    </xf>
    <xf numFmtId="164" fontId="8" fillId="0" borderId="10" xfId="4" applyNumberFormat="1" applyFont="1" applyFill="1" applyBorder="1" applyAlignment="1">
      <alignment horizontal="center" vertical="center"/>
    </xf>
    <xf numFmtId="0" fontId="8" fillId="0" borderId="11" xfId="2" applyFont="1" applyBorder="1" applyAlignment="1">
      <alignment horizontal="center" vertical="center"/>
    </xf>
    <xf numFmtId="0" fontId="8" fillId="0" borderId="12" xfId="2" applyFont="1" applyBorder="1" applyAlignment="1">
      <alignment vertical="center"/>
    </xf>
    <xf numFmtId="164" fontId="8" fillId="0" borderId="12" xfId="4" applyNumberFormat="1" applyFont="1" applyBorder="1" applyAlignment="1">
      <alignment vertical="center"/>
    </xf>
    <xf numFmtId="164" fontId="8" fillId="0" borderId="13" xfId="4" applyNumberFormat="1" applyFont="1" applyBorder="1" applyAlignment="1">
      <alignment vertical="center"/>
    </xf>
    <xf numFmtId="164" fontId="8" fillId="0" borderId="14" xfId="4" applyNumberFormat="1" applyFont="1" applyFill="1" applyBorder="1" applyAlignment="1">
      <alignment vertical="center"/>
    </xf>
    <xf numFmtId="0" fontId="10" fillId="0" borderId="12" xfId="2" applyFont="1" applyBorder="1" applyAlignment="1">
      <alignment vertical="center"/>
    </xf>
    <xf numFmtId="0" fontId="8" fillId="0" borderId="12" xfId="2" applyFont="1" applyBorder="1" applyAlignment="1">
      <alignment horizontal="center" vertical="center"/>
    </xf>
    <xf numFmtId="37" fontId="4" fillId="0" borderId="12" xfId="5" applyNumberFormat="1" applyFont="1" applyFill="1" applyBorder="1" applyAlignment="1">
      <alignment horizontal="right" vertical="center"/>
    </xf>
    <xf numFmtId="37" fontId="4" fillId="0" borderId="13" xfId="5" applyNumberFormat="1" applyFont="1" applyFill="1" applyBorder="1" applyAlignment="1">
      <alignment horizontal="right" vertical="center"/>
    </xf>
    <xf numFmtId="37" fontId="4" fillId="0" borderId="14" xfId="5" applyNumberFormat="1" applyFont="1" applyFill="1" applyBorder="1" applyAlignment="1">
      <alignment horizontal="right" vertical="center"/>
    </xf>
    <xf numFmtId="0" fontId="10" fillId="0" borderId="12" xfId="2" applyFont="1" applyBorder="1" applyAlignment="1">
      <alignment vertical="center" wrapText="1"/>
    </xf>
    <xf numFmtId="165" fontId="8" fillId="0" borderId="12" xfId="4" applyNumberFormat="1" applyFont="1" applyBorder="1" applyAlignment="1">
      <alignment vertical="center"/>
    </xf>
    <xf numFmtId="165" fontId="8" fillId="0" borderId="13" xfId="4" applyNumberFormat="1" applyFont="1" applyBorder="1" applyAlignment="1">
      <alignment vertical="center"/>
    </xf>
    <xf numFmtId="165" fontId="8" fillId="0" borderId="14" xfId="4" applyNumberFormat="1" applyFont="1" applyFill="1" applyBorder="1" applyAlignment="1">
      <alignment vertical="center"/>
    </xf>
    <xf numFmtId="39" fontId="4" fillId="0" borderId="12" xfId="5" applyNumberFormat="1" applyFont="1" applyFill="1" applyBorder="1" applyAlignment="1">
      <alignment horizontal="right" vertical="center"/>
    </xf>
    <xf numFmtId="39" fontId="4" fillId="0" borderId="13" xfId="5" applyNumberFormat="1" applyFont="1" applyFill="1" applyBorder="1" applyAlignment="1">
      <alignment horizontal="right" vertical="center"/>
    </xf>
    <xf numFmtId="39" fontId="4" fillId="0" borderId="14" xfId="5" applyNumberFormat="1" applyFont="1" applyFill="1" applyBorder="1" applyAlignment="1">
      <alignment horizontal="right" vertical="center"/>
    </xf>
    <xf numFmtId="0" fontId="8" fillId="0" borderId="11" xfId="2" applyFont="1" applyFill="1" applyBorder="1" applyAlignment="1">
      <alignment horizontal="center" vertical="center"/>
    </xf>
    <xf numFmtId="0" fontId="6" fillId="0" borderId="12" xfId="2" applyFont="1" applyFill="1" applyBorder="1" applyAlignment="1">
      <alignment vertical="center" wrapText="1"/>
    </xf>
    <xf numFmtId="0" fontId="4" fillId="0" borderId="12" xfId="2" applyFont="1" applyFill="1" applyBorder="1" applyAlignment="1">
      <alignment horizontal="center" vertical="center"/>
    </xf>
    <xf numFmtId="39" fontId="1" fillId="0" borderId="0" xfId="2" applyNumberFormat="1"/>
    <xf numFmtId="166" fontId="4" fillId="0" borderId="12" xfId="6" applyNumberFormat="1" applyFont="1" applyFill="1" applyBorder="1" applyAlignment="1">
      <alignment horizontal="right" vertical="center"/>
    </xf>
    <xf numFmtId="166" fontId="4" fillId="0" borderId="13" xfId="6" applyNumberFormat="1" applyFont="1" applyFill="1" applyBorder="1" applyAlignment="1">
      <alignment horizontal="right" vertical="center"/>
    </xf>
    <xf numFmtId="166" fontId="4" fillId="0" borderId="14" xfId="6" applyNumberFormat="1" applyFont="1" applyFill="1" applyBorder="1" applyAlignment="1">
      <alignment horizontal="right" vertical="center"/>
    </xf>
    <xf numFmtId="0" fontId="4" fillId="0" borderId="15" xfId="2" applyFont="1" applyFill="1" applyBorder="1" applyAlignment="1">
      <alignment horizontal="center" vertical="center"/>
    </xf>
    <xf numFmtId="10" fontId="4" fillId="0" borderId="14" xfId="6" applyNumberFormat="1" applyFont="1" applyFill="1" applyBorder="1" applyAlignment="1">
      <alignment horizontal="right" vertical="center"/>
    </xf>
    <xf numFmtId="10" fontId="1" fillId="0" borderId="0" xfId="2" applyNumberFormat="1"/>
    <xf numFmtId="10" fontId="1" fillId="0" borderId="0" xfId="6" applyNumberFormat="1" applyFont="1"/>
    <xf numFmtId="0" fontId="8" fillId="0" borderId="16" xfId="2" applyFont="1" applyBorder="1" applyAlignment="1">
      <alignment horizontal="center" vertical="center"/>
    </xf>
    <xf numFmtId="0" fontId="6" fillId="0" borderId="17" xfId="2" applyFont="1" applyBorder="1" applyAlignment="1">
      <alignment vertical="center"/>
    </xf>
    <xf numFmtId="0" fontId="4" fillId="0" borderId="17" xfId="2" applyFont="1" applyBorder="1" applyAlignment="1">
      <alignment horizontal="center" vertical="center"/>
    </xf>
    <xf numFmtId="166" fontId="6" fillId="0" borderId="17" xfId="7" applyNumberFormat="1" applyFont="1" applyBorder="1" applyAlignment="1">
      <alignment vertical="center"/>
    </xf>
    <xf numFmtId="166" fontId="6" fillId="0" borderId="18" xfId="7" applyNumberFormat="1" applyFont="1" applyBorder="1" applyAlignment="1">
      <alignment vertical="center"/>
    </xf>
    <xf numFmtId="166" fontId="6" fillId="0" borderId="19" xfId="7" applyNumberFormat="1" applyFont="1" applyFill="1" applyBorder="1" applyAlignment="1">
      <alignment vertical="center"/>
    </xf>
    <xf numFmtId="0" fontId="8" fillId="0" borderId="1" xfId="2" applyFont="1" applyBorder="1" applyAlignment="1">
      <alignment horizontal="center" vertical="center"/>
    </xf>
    <xf numFmtId="0" fontId="6" fillId="0" borderId="0" xfId="2" applyFont="1" applyBorder="1" applyAlignment="1">
      <alignment vertical="center"/>
    </xf>
    <xf numFmtId="0" fontId="4" fillId="0" borderId="2" xfId="2" applyFont="1" applyBorder="1" applyAlignment="1">
      <alignment horizontal="center" vertical="center"/>
    </xf>
    <xf numFmtId="166" fontId="6" fillId="0" borderId="2" xfId="7" applyNumberFormat="1" applyFont="1" applyBorder="1" applyAlignment="1">
      <alignment vertical="center"/>
    </xf>
    <xf numFmtId="166" fontId="6" fillId="0" borderId="3" xfId="7" applyNumberFormat="1" applyFont="1" applyBorder="1" applyAlignment="1">
      <alignment vertical="center"/>
    </xf>
    <xf numFmtId="166" fontId="6" fillId="0" borderId="20" xfId="7" applyNumberFormat="1" applyFont="1" applyFill="1" applyBorder="1" applyAlignment="1">
      <alignment vertical="center"/>
    </xf>
    <xf numFmtId="0" fontId="8" fillId="0" borderId="21" xfId="2" applyFont="1" applyFill="1" applyBorder="1" applyAlignment="1">
      <alignment horizontal="center" vertical="center"/>
    </xf>
    <xf numFmtId="0" fontId="4" fillId="0" borderId="22" xfId="8" applyFont="1" applyFill="1" applyBorder="1" applyAlignment="1">
      <alignment horizontal="left" vertical="center" wrapText="1"/>
    </xf>
    <xf numFmtId="43" fontId="4" fillId="0" borderId="12" xfId="4" applyNumberFormat="1" applyFont="1" applyFill="1" applyBorder="1" applyAlignment="1">
      <alignment vertical="center"/>
    </xf>
    <xf numFmtId="43" fontId="4" fillId="0" borderId="13" xfId="4" applyNumberFormat="1" applyFont="1" applyFill="1" applyBorder="1" applyAlignment="1">
      <alignment vertical="center"/>
    </xf>
    <xf numFmtId="43" fontId="4" fillId="0" borderId="14" xfId="4" applyNumberFormat="1" applyFont="1" applyFill="1" applyBorder="1" applyAlignment="1">
      <alignment vertical="center"/>
    </xf>
    <xf numFmtId="0" fontId="8" fillId="0" borderId="21" xfId="2" applyFont="1" applyBorder="1" applyAlignment="1">
      <alignment horizontal="center" vertical="center"/>
    </xf>
    <xf numFmtId="0" fontId="4" fillId="0" borderId="23" xfId="2" applyFont="1" applyBorder="1" applyAlignment="1">
      <alignment vertical="center"/>
    </xf>
    <xf numFmtId="0" fontId="4" fillId="0" borderId="12" xfId="2" applyFont="1" applyBorder="1" applyAlignment="1">
      <alignment horizontal="center" vertical="center"/>
    </xf>
    <xf numFmtId="164" fontId="4" fillId="0" borderId="12" xfId="4" applyNumberFormat="1" applyFont="1" applyBorder="1" applyAlignment="1">
      <alignment vertical="center"/>
    </xf>
    <xf numFmtId="164" fontId="4" fillId="0" borderId="13" xfId="4" applyNumberFormat="1" applyFont="1" applyBorder="1" applyAlignment="1">
      <alignment vertical="center"/>
    </xf>
    <xf numFmtId="164" fontId="4" fillId="0" borderId="14" xfId="4" applyNumberFormat="1" applyFont="1" applyFill="1" applyBorder="1" applyAlignment="1">
      <alignment vertical="center"/>
    </xf>
    <xf numFmtId="0" fontId="4" fillId="0" borderId="23" xfId="5" applyFont="1" applyFill="1" applyBorder="1" applyAlignment="1">
      <alignment horizontal="left" vertical="center"/>
    </xf>
    <xf numFmtId="0" fontId="4" fillId="0" borderId="12" xfId="5" applyFont="1" applyFill="1" applyBorder="1" applyAlignment="1">
      <alignment horizontal="center" vertical="center"/>
    </xf>
    <xf numFmtId="164" fontId="4" fillId="0" borderId="12" xfId="4" applyNumberFormat="1" applyFont="1" applyFill="1" applyBorder="1" applyAlignment="1">
      <alignment vertical="center"/>
    </xf>
    <xf numFmtId="164" fontId="4" fillId="0" borderId="13" xfId="4" applyNumberFormat="1" applyFont="1" applyFill="1" applyBorder="1" applyAlignment="1">
      <alignment vertical="center"/>
    </xf>
    <xf numFmtId="0" fontId="11" fillId="0" borderId="0" xfId="2" applyFont="1" applyFill="1"/>
    <xf numFmtId="0" fontId="8" fillId="0" borderId="23" xfId="2" applyFont="1" applyBorder="1" applyAlignment="1">
      <alignment vertical="center" wrapText="1"/>
    </xf>
    <xf numFmtId="166" fontId="8" fillId="0" borderId="12" xfId="6" applyNumberFormat="1" applyFont="1" applyFill="1" applyBorder="1" applyAlignment="1">
      <alignment vertical="center"/>
    </xf>
    <xf numFmtId="166" fontId="8" fillId="0" borderId="13" xfId="6" applyNumberFormat="1" applyFont="1" applyFill="1" applyBorder="1" applyAlignment="1">
      <alignment vertical="center"/>
    </xf>
    <xf numFmtId="166" fontId="8" fillId="0" borderId="14" xfId="6" applyNumberFormat="1" applyFont="1" applyFill="1" applyBorder="1" applyAlignment="1">
      <alignment vertical="center"/>
    </xf>
    <xf numFmtId="0" fontId="1" fillId="0" borderId="5" xfId="2" applyBorder="1" applyAlignment="1">
      <alignment horizontal="center" vertical="center"/>
    </xf>
    <xf numFmtId="0" fontId="1" fillId="0" borderId="24" xfId="2" applyBorder="1" applyAlignment="1">
      <alignment vertical="center"/>
    </xf>
    <xf numFmtId="0" fontId="1" fillId="0" borderId="6" xfId="2" applyFont="1" applyBorder="1" applyAlignment="1">
      <alignment horizontal="center" vertical="center"/>
    </xf>
    <xf numFmtId="164" fontId="0" fillId="0" borderId="6" xfId="4" applyNumberFormat="1" applyFont="1" applyBorder="1" applyAlignment="1">
      <alignment vertical="center"/>
    </xf>
    <xf numFmtId="164" fontId="0" fillId="0" borderId="7" xfId="4" applyNumberFormat="1" applyFont="1" applyBorder="1" applyAlignment="1">
      <alignment vertical="center"/>
    </xf>
    <xf numFmtId="164" fontId="0" fillId="0" borderId="25" xfId="4" applyNumberFormat="1" applyFont="1" applyFill="1" applyBorder="1" applyAlignment="1">
      <alignment vertical="center"/>
    </xf>
    <xf numFmtId="0" fontId="4" fillId="0" borderId="0" xfId="3" applyFont="1" applyAlignment="1">
      <alignment vertical="center"/>
    </xf>
    <xf numFmtId="0" fontId="8" fillId="0" borderId="0" xfId="2" applyFont="1" applyBorder="1" applyAlignment="1">
      <alignment vertical="center"/>
    </xf>
    <xf numFmtId="0" fontId="8" fillId="0" borderId="0" xfId="2" applyFont="1" applyBorder="1" applyAlignment="1">
      <alignment horizontal="center" vertical="top"/>
    </xf>
    <xf numFmtId="0" fontId="8" fillId="0" borderId="0" xfId="2" applyFont="1" applyBorder="1" applyAlignment="1">
      <alignment horizontal="center" vertical="center"/>
    </xf>
    <xf numFmtId="0" fontId="4" fillId="0" borderId="0" xfId="2" applyFont="1" applyFill="1" applyAlignment="1">
      <alignment vertical="top"/>
    </xf>
    <xf numFmtId="164" fontId="0" fillId="0" borderId="0" xfId="4" applyNumberFormat="1" applyFont="1" applyBorder="1" applyAlignment="1">
      <alignment vertical="top"/>
    </xf>
    <xf numFmtId="0" fontId="8" fillId="0" borderId="0" xfId="2" applyFont="1" applyFill="1" applyBorder="1" applyAlignment="1">
      <alignment horizontal="center" vertical="top"/>
    </xf>
    <xf numFmtId="0" fontId="1" fillId="0" borderId="0" xfId="2" applyAlignment="1">
      <alignment horizontal="center"/>
    </xf>
    <xf numFmtId="0" fontId="4" fillId="0" borderId="0" xfId="9" applyFont="1" applyAlignment="1">
      <alignment vertical="center"/>
    </xf>
    <xf numFmtId="0" fontId="3" fillId="0" borderId="0" xfId="9" applyFont="1" applyAlignment="1">
      <alignment horizontal="left" vertical="center"/>
    </xf>
    <xf numFmtId="0" fontId="2" fillId="0" borderId="0" xfId="9" applyAlignment="1">
      <alignment vertical="center"/>
    </xf>
    <xf numFmtId="0" fontId="4" fillId="0" borderId="0" xfId="9" applyFont="1" applyAlignment="1">
      <alignment horizontal="right" vertical="center"/>
    </xf>
    <xf numFmtId="0" fontId="13" fillId="0" borderId="0" xfId="9" applyFont="1" applyFill="1" applyBorder="1" applyAlignment="1">
      <alignment vertical="center"/>
    </xf>
    <xf numFmtId="0" fontId="4" fillId="0" borderId="0" xfId="9" applyFont="1" applyFill="1" applyBorder="1" applyAlignment="1">
      <alignment vertical="center"/>
    </xf>
    <xf numFmtId="0" fontId="4" fillId="0" borderId="0" xfId="9" applyFont="1" applyAlignment="1">
      <alignment horizontal="centerContinuous" vertical="center"/>
    </xf>
    <xf numFmtId="0" fontId="7" fillId="0" borderId="0" xfId="9" applyFont="1" applyAlignment="1">
      <alignment horizontal="centerContinuous" vertical="center"/>
    </xf>
    <xf numFmtId="0" fontId="7" fillId="0" borderId="0" xfId="9" applyFont="1" applyAlignment="1">
      <alignment vertical="center"/>
    </xf>
    <xf numFmtId="0" fontId="9" fillId="0" borderId="0" xfId="9" applyFont="1" applyAlignment="1">
      <alignment vertical="center"/>
    </xf>
    <xf numFmtId="0" fontId="4" fillId="0" borderId="0" xfId="9" applyFont="1" applyBorder="1" applyAlignment="1">
      <alignment horizontal="center" vertical="center"/>
    </xf>
    <xf numFmtId="0" fontId="4" fillId="0" borderId="0" xfId="9" applyFont="1" applyFill="1" applyBorder="1" applyAlignment="1">
      <alignment horizontal="left" vertical="center"/>
    </xf>
    <xf numFmtId="167" fontId="4" fillId="0" borderId="0" xfId="9" applyNumberFormat="1" applyFont="1" applyFill="1" applyBorder="1" applyAlignment="1">
      <alignment horizontal="right" vertical="center"/>
    </xf>
    <xf numFmtId="0" fontId="14" fillId="0" borderId="0" xfId="9" applyFont="1" applyFill="1" applyBorder="1" applyAlignment="1">
      <alignment vertical="center"/>
    </xf>
    <xf numFmtId="0" fontId="4" fillId="2" borderId="1" xfId="9" applyFont="1" applyFill="1" applyBorder="1" applyAlignment="1">
      <alignment horizontal="center" vertical="center"/>
    </xf>
    <xf numFmtId="0" fontId="4" fillId="2" borderId="2" xfId="9" applyFont="1" applyFill="1" applyBorder="1" applyAlignment="1">
      <alignment horizontal="left" vertical="center"/>
    </xf>
    <xf numFmtId="167" fontId="4" fillId="2" borderId="26" xfId="9" applyNumberFormat="1" applyFont="1" applyFill="1" applyBorder="1" applyAlignment="1">
      <alignment horizontal="right" vertical="center"/>
    </xf>
    <xf numFmtId="0" fontId="6" fillId="4" borderId="30" xfId="9" applyFont="1" applyFill="1" applyBorder="1" applyAlignment="1">
      <alignment horizontal="center" vertical="center"/>
    </xf>
    <xf numFmtId="0" fontId="6" fillId="4" borderId="31" xfId="9" applyFont="1" applyFill="1" applyBorder="1" applyAlignment="1">
      <alignment horizontal="center" vertical="center"/>
    </xf>
    <xf numFmtId="0" fontId="6" fillId="4" borderId="32" xfId="9" applyFont="1" applyFill="1" applyBorder="1" applyAlignment="1">
      <alignment horizontal="center" vertical="center"/>
    </xf>
    <xf numFmtId="0" fontId="6" fillId="4" borderId="5" xfId="9" applyFont="1" applyFill="1" applyBorder="1" applyAlignment="1">
      <alignment horizontal="center" vertical="center"/>
    </xf>
    <xf numFmtId="0" fontId="6" fillId="4" borderId="6" xfId="9" applyFont="1" applyFill="1" applyBorder="1" applyAlignment="1">
      <alignment horizontal="center" vertical="center"/>
    </xf>
    <xf numFmtId="0" fontId="6" fillId="4" borderId="35" xfId="9" applyFont="1" applyFill="1" applyBorder="1" applyAlignment="1">
      <alignment horizontal="center" vertical="center"/>
    </xf>
    <xf numFmtId="0" fontId="6" fillId="0" borderId="30" xfId="9" applyFont="1" applyFill="1" applyBorder="1" applyAlignment="1">
      <alignment horizontal="center" vertical="center"/>
    </xf>
    <xf numFmtId="0" fontId="6" fillId="0" borderId="31" xfId="9" applyFont="1" applyFill="1" applyBorder="1" applyAlignment="1">
      <alignment horizontal="center" vertical="center"/>
    </xf>
    <xf numFmtId="0" fontId="4" fillId="0" borderId="32" xfId="9" applyFont="1" applyFill="1" applyBorder="1" applyAlignment="1">
      <alignment horizontal="center" vertical="center"/>
    </xf>
    <xf numFmtId="0" fontId="4" fillId="0" borderId="30" xfId="9" applyFont="1" applyFill="1" applyBorder="1" applyAlignment="1">
      <alignment horizontal="center" vertical="center"/>
    </xf>
    <xf numFmtId="0" fontId="4" fillId="0" borderId="36" xfId="9" applyFont="1" applyFill="1" applyBorder="1" applyAlignment="1">
      <alignment horizontal="center" vertical="center"/>
    </xf>
    <xf numFmtId="0" fontId="4" fillId="0" borderId="37" xfId="9" applyFont="1" applyFill="1" applyBorder="1" applyAlignment="1">
      <alignment horizontal="center" vertical="center"/>
    </xf>
    <xf numFmtId="0" fontId="6"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21" xfId="9" applyFont="1" applyFill="1" applyBorder="1" applyAlignment="1">
      <alignment horizontal="center" vertical="center"/>
    </xf>
    <xf numFmtId="0" fontId="4" fillId="0" borderId="13" xfId="9" applyFont="1" applyFill="1" applyBorder="1" applyAlignment="1">
      <alignment horizontal="center" vertical="center"/>
    </xf>
    <xf numFmtId="0" fontId="4" fillId="0" borderId="38" xfId="9" applyFont="1" applyFill="1" applyBorder="1" applyAlignment="1">
      <alignment horizontal="center" vertical="center"/>
    </xf>
    <xf numFmtId="0" fontId="6" fillId="0" borderId="22" xfId="9" applyFont="1" applyFill="1" applyBorder="1" applyAlignment="1">
      <alignment vertical="center"/>
    </xf>
    <xf numFmtId="37" fontId="4" fillId="0" borderId="21" xfId="9" applyNumberFormat="1" applyFont="1" applyFill="1" applyBorder="1" applyAlignment="1">
      <alignment horizontal="right" vertical="center"/>
    </xf>
    <xf numFmtId="37" fontId="4" fillId="0" borderId="13" xfId="9" applyNumberFormat="1" applyFont="1" applyFill="1" applyBorder="1" applyAlignment="1">
      <alignment horizontal="right" vertical="center"/>
    </xf>
    <xf numFmtId="37" fontId="4" fillId="0" borderId="38" xfId="9" applyNumberFormat="1" applyFont="1" applyFill="1" applyBorder="1" applyAlignment="1">
      <alignment horizontal="right" vertical="center"/>
    </xf>
    <xf numFmtId="0" fontId="6" fillId="0" borderId="12" xfId="9" applyFont="1" applyFill="1" applyBorder="1" applyAlignment="1">
      <alignment vertical="center"/>
    </xf>
    <xf numFmtId="168" fontId="4" fillId="0" borderId="21" xfId="9" applyNumberFormat="1" applyFont="1" applyFill="1" applyBorder="1" applyAlignment="1">
      <alignment horizontal="right" vertical="center"/>
    </xf>
    <xf numFmtId="168" fontId="4" fillId="0" borderId="14" xfId="9" applyNumberFormat="1" applyFont="1" applyFill="1" applyBorder="1" applyAlignment="1">
      <alignment horizontal="right" vertical="center"/>
    </xf>
    <xf numFmtId="168" fontId="4" fillId="0" borderId="38" xfId="9" applyNumberFormat="1" applyFont="1" applyFill="1" applyBorder="1" applyAlignment="1">
      <alignment horizontal="right" vertical="center"/>
    </xf>
    <xf numFmtId="0" fontId="6" fillId="0" borderId="22" xfId="9" applyFont="1" applyFill="1" applyBorder="1" applyAlignment="1">
      <alignment horizontal="left" vertical="center"/>
    </xf>
    <xf numFmtId="167" fontId="4" fillId="0" borderId="21" xfId="9" applyNumberFormat="1" applyFont="1" applyFill="1" applyBorder="1" applyAlignment="1">
      <alignment horizontal="right" vertical="center"/>
    </xf>
    <xf numFmtId="167" fontId="4" fillId="0" borderId="13" xfId="9" applyNumberFormat="1" applyFont="1" applyFill="1" applyBorder="1" applyAlignment="1">
      <alignment horizontal="right" vertical="center"/>
    </xf>
    <xf numFmtId="0" fontId="4" fillId="0" borderId="12" xfId="9" applyFont="1" applyFill="1" applyBorder="1" applyAlignment="1">
      <alignment vertical="center"/>
    </xf>
    <xf numFmtId="167" fontId="4" fillId="0" borderId="38" xfId="9" applyNumberFormat="1" applyFont="1" applyFill="1" applyBorder="1" applyAlignment="1">
      <alignment horizontal="right" vertical="center"/>
    </xf>
    <xf numFmtId="166" fontId="4" fillId="0" borderId="21" xfId="9" applyNumberFormat="1" applyFont="1" applyFill="1" applyBorder="1" applyAlignment="1">
      <alignment horizontal="right" vertical="center"/>
    </xf>
    <xf numFmtId="166" fontId="4" fillId="0" borderId="13" xfId="9" applyNumberFormat="1" applyFont="1" applyFill="1" applyBorder="1" applyAlignment="1">
      <alignment horizontal="right" vertical="center"/>
    </xf>
    <xf numFmtId="0" fontId="4" fillId="0" borderId="11" xfId="9" applyFont="1" applyFill="1" applyBorder="1" applyAlignment="1">
      <alignment horizontal="center" vertical="center"/>
    </xf>
    <xf numFmtId="167" fontId="4" fillId="0" borderId="39" xfId="9" applyNumberFormat="1" applyFont="1" applyFill="1" applyBorder="1" applyAlignment="1">
      <alignment horizontal="right" vertical="center"/>
    </xf>
    <xf numFmtId="167" fontId="4" fillId="0" borderId="18" xfId="9" applyNumberFormat="1" applyFont="1" applyFill="1" applyBorder="1" applyAlignment="1">
      <alignment horizontal="right" vertical="center"/>
    </xf>
    <xf numFmtId="167" fontId="4" fillId="0" borderId="40" xfId="9" applyNumberFormat="1" applyFont="1" applyFill="1" applyBorder="1" applyAlignment="1">
      <alignment horizontal="right" vertical="center"/>
    </xf>
    <xf numFmtId="0" fontId="4" fillId="0" borderId="41" xfId="9" applyFont="1" applyFill="1" applyBorder="1" applyAlignment="1">
      <alignment horizontal="center" vertical="center"/>
    </xf>
    <xf numFmtId="37" fontId="4" fillId="0" borderId="42" xfId="9" applyNumberFormat="1" applyFont="1" applyFill="1" applyBorder="1" applyAlignment="1">
      <alignment horizontal="right" vertical="center"/>
    </xf>
    <xf numFmtId="37" fontId="4" fillId="0" borderId="43" xfId="9" applyNumberFormat="1" applyFont="1" applyFill="1" applyBorder="1" applyAlignment="1">
      <alignment horizontal="right" vertical="center"/>
    </xf>
    <xf numFmtId="37" fontId="4" fillId="0" borderId="44" xfId="9" applyNumberFormat="1" applyFont="1" applyFill="1" applyBorder="1" applyAlignment="1">
      <alignment horizontal="right" vertical="center"/>
    </xf>
    <xf numFmtId="0" fontId="4" fillId="0" borderId="12" xfId="9" applyFont="1" applyFill="1" applyBorder="1" applyAlignment="1">
      <alignment horizontal="left" vertical="center"/>
    </xf>
    <xf numFmtId="167" fontId="4" fillId="0" borderId="22" xfId="9" applyNumberFormat="1" applyFont="1" applyFill="1" applyBorder="1" applyAlignment="1">
      <alignment horizontal="right" vertical="center"/>
    </xf>
    <xf numFmtId="0" fontId="4" fillId="0" borderId="21" xfId="9" applyFont="1" applyFill="1" applyBorder="1" applyAlignment="1">
      <alignment vertical="center"/>
    </xf>
    <xf numFmtId="0" fontId="4" fillId="0" borderId="13" xfId="9" applyFont="1" applyFill="1" applyBorder="1" applyAlignment="1">
      <alignment vertical="center"/>
    </xf>
    <xf numFmtId="0" fontId="4" fillId="0" borderId="38" xfId="9" applyFont="1" applyBorder="1" applyAlignment="1">
      <alignment vertical="center"/>
    </xf>
    <xf numFmtId="0" fontId="4" fillId="0" borderId="13" xfId="9" applyFont="1" applyBorder="1" applyAlignment="1">
      <alignment vertical="center"/>
    </xf>
    <xf numFmtId="39" fontId="4" fillId="0" borderId="21" xfId="9" applyNumberFormat="1" applyFont="1" applyFill="1" applyBorder="1" applyAlignment="1">
      <alignment horizontal="right" vertical="center"/>
    </xf>
    <xf numFmtId="39" fontId="4" fillId="0" borderId="38" xfId="9" applyNumberFormat="1" applyFont="1" applyFill="1" applyBorder="1" applyAlignment="1">
      <alignment horizontal="right" vertical="center"/>
    </xf>
    <xf numFmtId="0" fontId="6" fillId="0" borderId="12" xfId="9" applyFont="1" applyFill="1" applyBorder="1" applyAlignment="1">
      <alignment vertical="center" wrapText="1"/>
    </xf>
    <xf numFmtId="39" fontId="4" fillId="0" borderId="13" xfId="9" applyNumberFormat="1" applyFont="1" applyFill="1" applyBorder="1" applyAlignment="1">
      <alignment horizontal="right" vertical="center"/>
    </xf>
    <xf numFmtId="0" fontId="4" fillId="0" borderId="21" xfId="9" applyFont="1" applyBorder="1" applyAlignment="1">
      <alignment vertical="center"/>
    </xf>
    <xf numFmtId="0" fontId="4" fillId="0" borderId="45" xfId="9" applyFont="1" applyFill="1" applyBorder="1" applyAlignment="1">
      <alignment horizontal="center" vertical="center"/>
    </xf>
    <xf numFmtId="0" fontId="6" fillId="0" borderId="15" xfId="9" applyFont="1" applyBorder="1" applyAlignment="1">
      <alignment vertical="center" wrapText="1"/>
    </xf>
    <xf numFmtId="167" fontId="4" fillId="0" borderId="46" xfId="9" applyNumberFormat="1" applyFont="1" applyFill="1" applyBorder="1" applyAlignment="1">
      <alignment horizontal="right" vertical="center"/>
    </xf>
    <xf numFmtId="10" fontId="4" fillId="0" borderId="47" xfId="9" applyNumberFormat="1" applyFont="1" applyFill="1" applyBorder="1" applyAlignment="1">
      <alignment vertical="center"/>
    </xf>
    <xf numFmtId="10" fontId="4" fillId="0" borderId="48" xfId="9" applyNumberFormat="1" applyFont="1" applyFill="1" applyBorder="1" applyAlignment="1">
      <alignment vertical="center"/>
    </xf>
    <xf numFmtId="10" fontId="4" fillId="0" borderId="49" xfId="9" applyNumberFormat="1" applyFont="1" applyFill="1" applyBorder="1" applyAlignment="1">
      <alignment vertical="center"/>
    </xf>
    <xf numFmtId="0" fontId="6" fillId="0" borderId="12" xfId="9" applyFont="1" applyBorder="1" applyAlignment="1">
      <alignment vertical="center" wrapText="1"/>
    </xf>
    <xf numFmtId="0" fontId="4" fillId="0" borderId="47" xfId="9" applyFont="1" applyFill="1" applyBorder="1" applyAlignment="1">
      <alignment horizontal="center" vertical="center"/>
    </xf>
    <xf numFmtId="0" fontId="6" fillId="0" borderId="15" xfId="9" applyFont="1" applyFill="1" applyBorder="1" applyAlignment="1">
      <alignment vertical="center"/>
    </xf>
    <xf numFmtId="39" fontId="4" fillId="0" borderId="47" xfId="9" applyNumberFormat="1" applyFont="1" applyFill="1" applyBorder="1" applyAlignment="1">
      <alignment vertical="center"/>
    </xf>
    <xf numFmtId="39" fontId="4" fillId="0" borderId="48" xfId="9" applyNumberFormat="1" applyFont="1" applyFill="1" applyBorder="1" applyAlignment="1">
      <alignment vertical="center"/>
    </xf>
    <xf numFmtId="39" fontId="4" fillId="0" borderId="49" xfId="9" applyNumberFormat="1" applyFont="1" applyFill="1" applyBorder="1" applyAlignment="1">
      <alignment vertical="center"/>
    </xf>
    <xf numFmtId="0" fontId="4" fillId="0" borderId="39" xfId="9" applyFont="1" applyFill="1" applyBorder="1" applyAlignment="1">
      <alignment horizontal="center" vertical="center"/>
    </xf>
    <xf numFmtId="0" fontId="6" fillId="0" borderId="17" xfId="9" applyFont="1" applyFill="1" applyBorder="1" applyAlignment="1">
      <alignment vertical="center"/>
    </xf>
    <xf numFmtId="167" fontId="4" fillId="0" borderId="50" xfId="9" applyNumberFormat="1" applyFont="1" applyFill="1" applyBorder="1" applyAlignment="1">
      <alignment horizontal="right" vertical="center"/>
    </xf>
    <xf numFmtId="39" fontId="4" fillId="0" borderId="39" xfId="9" applyNumberFormat="1" applyFont="1" applyFill="1" applyBorder="1" applyAlignment="1">
      <alignment vertical="center"/>
    </xf>
    <xf numFmtId="39" fontId="4" fillId="0" borderId="18" xfId="9" applyNumberFormat="1" applyFont="1" applyFill="1" applyBorder="1" applyAlignment="1">
      <alignment vertical="center"/>
    </xf>
    <xf numFmtId="0" fontId="4" fillId="0" borderId="0" xfId="9" applyFont="1"/>
    <xf numFmtId="0" fontId="2" fillId="0" borderId="0" xfId="9" applyFill="1"/>
    <xf numFmtId="0" fontId="2" fillId="0" borderId="0" xfId="9"/>
    <xf numFmtId="0" fontId="4" fillId="0" borderId="0" xfId="9" applyFont="1" applyFill="1"/>
    <xf numFmtId="0" fontId="4" fillId="0" borderId="0" xfId="9" applyFont="1" applyAlignment="1">
      <alignment horizontal="center" vertical="top"/>
    </xf>
    <xf numFmtId="0" fontId="4" fillId="0" borderId="0" xfId="9" applyFont="1" applyAlignment="1">
      <alignment vertical="top" wrapText="1"/>
    </xf>
    <xf numFmtId="0" fontId="2" fillId="0" borderId="0" xfId="9" applyAlignment="1">
      <alignment vertical="top"/>
    </xf>
    <xf numFmtId="0" fontId="15" fillId="0" borderId="0" xfId="9" applyFont="1" applyAlignment="1">
      <alignment horizontal="center" vertical="top"/>
    </xf>
    <xf numFmtId="0" fontId="4" fillId="0" borderId="0" xfId="9" applyFont="1" applyAlignment="1">
      <alignment vertical="top"/>
    </xf>
    <xf numFmtId="0" fontId="14" fillId="0" borderId="24" xfId="9" applyFont="1" applyFill="1" applyBorder="1" applyAlignment="1">
      <alignment vertical="center"/>
    </xf>
    <xf numFmtId="0" fontId="6" fillId="0" borderId="22" xfId="9" applyFont="1" applyFill="1" applyBorder="1" applyAlignment="1">
      <alignment horizontal="center" vertical="center"/>
    </xf>
    <xf numFmtId="0" fontId="12" fillId="0" borderId="0" xfId="10" applyFont="1" applyFill="1" applyBorder="1" applyAlignment="1">
      <alignment horizontal="center" vertical="center"/>
    </xf>
    <xf numFmtId="0" fontId="4" fillId="0" borderId="0" xfId="8" applyFont="1" applyAlignment="1">
      <alignment vertical="center"/>
    </xf>
    <xf numFmtId="0" fontId="3" fillId="0" borderId="0" xfId="8" applyFont="1" applyFill="1" applyAlignment="1">
      <alignment horizontal="left" vertical="center"/>
    </xf>
    <xf numFmtId="0" fontId="2" fillId="0" borderId="0" xfId="8" applyFont="1" applyFill="1" applyAlignment="1">
      <alignment vertical="center"/>
    </xf>
    <xf numFmtId="0" fontId="4" fillId="0" borderId="0" xfId="8" applyFont="1" applyFill="1" applyAlignment="1">
      <alignment vertical="center"/>
    </xf>
    <xf numFmtId="0" fontId="2" fillId="0" borderId="0" xfId="8" applyFont="1" applyAlignment="1">
      <alignment vertical="center"/>
    </xf>
    <xf numFmtId="0" fontId="16" fillId="0" borderId="0" xfId="5" applyFont="1" applyFill="1" applyBorder="1" applyAlignment="1">
      <alignment vertical="center"/>
    </xf>
    <xf numFmtId="39" fontId="4" fillId="0" borderId="0" xfId="8" applyNumberFormat="1" applyFont="1" applyFill="1" applyAlignment="1">
      <alignment vertical="center"/>
    </xf>
    <xf numFmtId="0" fontId="6" fillId="4" borderId="1" xfId="8" applyFont="1" applyFill="1" applyBorder="1" applyAlignment="1">
      <alignment horizontal="center" vertical="center"/>
    </xf>
    <xf numFmtId="0" fontId="6" fillId="4" borderId="2" xfId="8" applyFont="1" applyFill="1" applyBorder="1" applyAlignment="1">
      <alignment horizontal="center" vertical="center"/>
    </xf>
    <xf numFmtId="0" fontId="6" fillId="4" borderId="26" xfId="8" applyFont="1" applyFill="1" applyBorder="1" applyAlignment="1">
      <alignment horizontal="center" vertical="center"/>
    </xf>
    <xf numFmtId="0" fontId="6" fillId="4" borderId="30" xfId="8" applyFont="1" applyFill="1" applyBorder="1" applyAlignment="1">
      <alignment horizontal="center" vertical="center"/>
    </xf>
    <xf numFmtId="0" fontId="6" fillId="4" borderId="31" xfId="8" applyFont="1" applyFill="1" applyBorder="1" applyAlignment="1">
      <alignment horizontal="center" vertical="center"/>
    </xf>
    <xf numFmtId="0" fontId="6" fillId="4" borderId="32" xfId="8" applyFont="1" applyFill="1" applyBorder="1" applyAlignment="1">
      <alignment horizontal="center" vertical="center"/>
    </xf>
    <xf numFmtId="0" fontId="6" fillId="4" borderId="5" xfId="8" applyFont="1" applyFill="1" applyBorder="1" applyAlignment="1">
      <alignment horizontal="center" vertical="center"/>
    </xf>
    <xf numFmtId="0" fontId="6" fillId="4" borderId="6" xfId="8" applyFont="1" applyFill="1" applyBorder="1" applyAlignment="1">
      <alignment horizontal="center" vertical="center"/>
    </xf>
    <xf numFmtId="0" fontId="6" fillId="4" borderId="35" xfId="8" applyFont="1" applyFill="1" applyBorder="1" applyAlignment="1">
      <alignment horizontal="center" vertical="center"/>
    </xf>
    <xf numFmtId="0" fontId="4" fillId="0" borderId="51" xfId="8" applyFont="1" applyFill="1" applyBorder="1" applyAlignment="1">
      <alignment horizontal="center" vertical="center"/>
    </xf>
    <xf numFmtId="0" fontId="4" fillId="0" borderId="41" xfId="8" applyFont="1" applyFill="1" applyBorder="1" applyAlignment="1">
      <alignment horizontal="left" vertical="center"/>
    </xf>
    <xf numFmtId="0" fontId="4" fillId="0" borderId="41" xfId="8" applyFont="1" applyBorder="1" applyAlignment="1">
      <alignment horizontal="center" vertical="center"/>
    </xf>
    <xf numFmtId="0" fontId="4" fillId="0" borderId="52" xfId="8" applyFont="1" applyFill="1" applyBorder="1" applyAlignment="1">
      <alignment horizontal="center" vertical="center"/>
    </xf>
    <xf numFmtId="0" fontId="4" fillId="0" borderId="43" xfId="8" applyFont="1" applyFill="1" applyBorder="1" applyAlignment="1">
      <alignment horizontal="center" vertical="center"/>
    </xf>
    <xf numFmtId="0" fontId="4" fillId="0" borderId="11" xfId="8" applyFont="1" applyFill="1" applyBorder="1" applyAlignment="1">
      <alignment horizontal="center" vertical="center"/>
    </xf>
    <xf numFmtId="0" fontId="6" fillId="0" borderId="22" xfId="8" applyFont="1" applyFill="1" applyBorder="1" applyAlignment="1">
      <alignment horizontal="left" vertical="center"/>
    </xf>
    <xf numFmtId="0" fontId="4" fillId="0" borderId="22" xfId="8" applyFont="1" applyBorder="1" applyAlignment="1">
      <alignment horizontal="center" vertical="center"/>
    </xf>
    <xf numFmtId="39" fontId="4" fillId="0" borderId="12" xfId="8" applyNumberFormat="1" applyFont="1" applyFill="1" applyBorder="1" applyAlignment="1">
      <alignment horizontal="right" vertical="center"/>
    </xf>
    <xf numFmtId="39" fontId="4" fillId="0" borderId="13" xfId="8" applyNumberFormat="1" applyFont="1" applyFill="1" applyBorder="1" applyAlignment="1">
      <alignment horizontal="right" vertical="center"/>
    </xf>
    <xf numFmtId="0" fontId="6" fillId="0" borderId="0" xfId="8" applyFont="1" applyFill="1" applyAlignment="1">
      <alignment vertical="center"/>
    </xf>
    <xf numFmtId="0" fontId="6" fillId="0" borderId="22" xfId="8" applyFont="1" applyFill="1" applyBorder="1" applyAlignment="1">
      <alignment horizontal="left" vertical="center" wrapText="1"/>
    </xf>
    <xf numFmtId="39" fontId="4" fillId="0" borderId="38" xfId="8" applyNumberFormat="1" applyFont="1" applyFill="1" applyBorder="1" applyAlignment="1">
      <alignment horizontal="right" vertical="center"/>
    </xf>
    <xf numFmtId="0" fontId="4" fillId="0" borderId="22" xfId="8" applyFont="1" applyFill="1" applyBorder="1" applyAlignment="1">
      <alignment horizontal="center" vertical="center"/>
    </xf>
    <xf numFmtId="167" fontId="4" fillId="0" borderId="38" xfId="8" applyNumberFormat="1" applyFont="1" applyFill="1" applyBorder="1" applyAlignment="1">
      <alignment horizontal="right" vertical="center"/>
    </xf>
    <xf numFmtId="167" fontId="4" fillId="0" borderId="13" xfId="8" applyNumberFormat="1" applyFont="1" applyFill="1" applyBorder="1" applyAlignment="1">
      <alignment horizontal="right" vertical="center"/>
    </xf>
    <xf numFmtId="167" fontId="4" fillId="0" borderId="12" xfId="8" applyNumberFormat="1" applyFont="1" applyFill="1" applyBorder="1" applyAlignment="1">
      <alignment horizontal="right" vertical="center"/>
    </xf>
    <xf numFmtId="39" fontId="4" fillId="0" borderId="22" xfId="8" applyNumberFormat="1" applyFont="1" applyFill="1" applyBorder="1" applyAlignment="1">
      <alignment horizontal="right" vertical="center"/>
    </xf>
    <xf numFmtId="166" fontId="4" fillId="0" borderId="12" xfId="7" applyNumberFormat="1" applyFont="1" applyFill="1" applyBorder="1" applyAlignment="1">
      <alignment horizontal="right" vertical="center"/>
    </xf>
    <xf numFmtId="166" fontId="4" fillId="0" borderId="13" xfId="7" applyNumberFormat="1" applyFont="1" applyFill="1" applyBorder="1" applyAlignment="1">
      <alignment horizontal="right" vertical="center"/>
    </xf>
    <xf numFmtId="0" fontId="4" fillId="0" borderId="16" xfId="8" applyFont="1" applyFill="1" applyBorder="1" applyAlignment="1">
      <alignment horizontal="center" vertical="center"/>
    </xf>
    <xf numFmtId="0" fontId="6" fillId="0" borderId="50" xfId="8" applyFont="1" applyFill="1" applyBorder="1" applyAlignment="1">
      <alignment horizontal="left" vertical="center"/>
    </xf>
    <xf numFmtId="0" fontId="4" fillId="0" borderId="50" xfId="8" applyFont="1" applyBorder="1" applyAlignment="1">
      <alignment horizontal="center" vertical="center"/>
    </xf>
    <xf numFmtId="39" fontId="4" fillId="0" borderId="17" xfId="8" applyNumberFormat="1" applyFont="1" applyFill="1" applyBorder="1" applyAlignment="1">
      <alignment horizontal="right" vertical="center"/>
    </xf>
    <xf numFmtId="39" fontId="4" fillId="0" borderId="18" xfId="8" applyNumberFormat="1" applyFont="1" applyFill="1" applyBorder="1" applyAlignment="1">
      <alignment horizontal="right" vertical="center"/>
    </xf>
    <xf numFmtId="0" fontId="4" fillId="0" borderId="0" xfId="8" applyFont="1" applyBorder="1" applyAlignment="1">
      <alignment horizontal="left" vertical="center"/>
    </xf>
    <xf numFmtId="0" fontId="4" fillId="0" borderId="0" xfId="8" applyFont="1" applyFill="1" applyBorder="1" applyAlignment="1">
      <alignment horizontal="left" vertical="center"/>
    </xf>
    <xf numFmtId="167" fontId="4" fillId="0" borderId="0" xfId="8" applyNumberFormat="1" applyFont="1" applyFill="1" applyBorder="1" applyAlignment="1">
      <alignment horizontal="right" vertical="center"/>
    </xf>
    <xf numFmtId="0" fontId="4" fillId="0" borderId="0" xfId="8" applyFont="1"/>
    <xf numFmtId="0" fontId="4" fillId="0" borderId="0" xfId="8" applyFont="1" applyFill="1"/>
    <xf numFmtId="0" fontId="2" fillId="0" borderId="0" xfId="8" applyFont="1"/>
    <xf numFmtId="0" fontId="4" fillId="0" borderId="0" xfId="8" applyFont="1" applyAlignment="1">
      <alignment horizontal="center" vertical="top"/>
    </xf>
    <xf numFmtId="0" fontId="4" fillId="0" borderId="0" xfId="8" applyFont="1" applyAlignment="1">
      <alignment horizontal="center" vertical="center"/>
    </xf>
    <xf numFmtId="0" fontId="4" fillId="0" borderId="0" xfId="11" applyFont="1" applyFill="1" applyAlignment="1">
      <alignment vertical="center"/>
    </xf>
    <xf numFmtId="0" fontId="4" fillId="0" borderId="0" xfId="3" applyFont="1" applyAlignment="1">
      <alignment horizontal="center" vertical="center"/>
    </xf>
    <xf numFmtId="0" fontId="3" fillId="0" borderId="0" xfId="8" applyFont="1" applyAlignment="1">
      <alignment horizontal="left" vertical="center"/>
    </xf>
    <xf numFmtId="0" fontId="19" fillId="0" borderId="0" xfId="12" applyFont="1"/>
    <xf numFmtId="0" fontId="20" fillId="0" borderId="0" xfId="12" applyFont="1"/>
    <xf numFmtId="0" fontId="4" fillId="0" borderId="0" xfId="13" applyFont="1" applyAlignment="1">
      <alignment horizontal="right" vertical="center"/>
    </xf>
    <xf numFmtId="0" fontId="1" fillId="0" borderId="0" xfId="12" applyFont="1"/>
    <xf numFmtId="0" fontId="19" fillId="0" borderId="0" xfId="12" applyFont="1" applyAlignment="1">
      <alignment horizontal="center"/>
    </xf>
    <xf numFmtId="0" fontId="12" fillId="5" borderId="53" xfId="12" applyFont="1" applyFill="1" applyBorder="1" applyAlignment="1">
      <alignment vertical="center"/>
    </xf>
    <xf numFmtId="0" fontId="21" fillId="5" borderId="54" xfId="12" applyFont="1" applyFill="1" applyBorder="1" applyAlignment="1">
      <alignment vertical="center"/>
    </xf>
    <xf numFmtId="43" fontId="22" fillId="0" borderId="55" xfId="14" applyFont="1" applyFill="1" applyBorder="1"/>
    <xf numFmtId="0" fontId="23" fillId="0" borderId="0" xfId="12" applyFont="1" applyFill="1" applyBorder="1"/>
    <xf numFmtId="0" fontId="22" fillId="0" borderId="0" xfId="12" applyFont="1" applyFill="1" applyBorder="1"/>
    <xf numFmtId="0" fontId="24" fillId="0" borderId="0" xfId="12" applyFont="1" applyFill="1" applyBorder="1"/>
    <xf numFmtId="0" fontId="12" fillId="5" borderId="56" xfId="12" applyFont="1" applyFill="1" applyBorder="1" applyAlignment="1">
      <alignment vertical="center"/>
    </xf>
    <xf numFmtId="0" fontId="21" fillId="5" borderId="57" xfId="12" applyFont="1" applyFill="1" applyBorder="1" applyAlignment="1">
      <alignment vertical="center"/>
    </xf>
    <xf numFmtId="0" fontId="19" fillId="0" borderId="0" xfId="12" applyFont="1" applyFill="1"/>
    <xf numFmtId="0" fontId="1" fillId="0" borderId="0" xfId="12" applyFont="1" applyAlignment="1">
      <alignment horizontal="center"/>
    </xf>
    <xf numFmtId="0" fontId="26" fillId="0" borderId="0" xfId="12" applyFont="1"/>
    <xf numFmtId="0" fontId="10" fillId="2" borderId="58" xfId="12" applyFont="1" applyFill="1" applyBorder="1" applyAlignment="1">
      <alignment horizontal="center" vertical="center"/>
    </xf>
    <xf numFmtId="0" fontId="10" fillId="2" borderId="2" xfId="12" applyFont="1" applyFill="1" applyBorder="1" applyAlignment="1">
      <alignment vertical="center"/>
    </xf>
    <xf numFmtId="0" fontId="6" fillId="2" borderId="2" xfId="12" applyFont="1" applyFill="1" applyBorder="1" applyAlignment="1">
      <alignment vertical="center"/>
    </xf>
    <xf numFmtId="0" fontId="6" fillId="2" borderId="2" xfId="12" applyFont="1" applyFill="1" applyBorder="1" applyAlignment="1">
      <alignment horizontal="center" vertical="center"/>
    </xf>
    <xf numFmtId="0" fontId="10" fillId="2" borderId="2" xfId="12" applyFont="1" applyFill="1" applyBorder="1" applyAlignment="1">
      <alignment horizontal="center" vertical="center"/>
    </xf>
    <xf numFmtId="0" fontId="10" fillId="2" borderId="26" xfId="12" applyFont="1" applyFill="1" applyBorder="1" applyAlignment="1">
      <alignment horizontal="center" vertical="center"/>
    </xf>
    <xf numFmtId="0" fontId="10" fillId="2" borderId="3" xfId="12" applyFont="1" applyFill="1" applyBorder="1" applyAlignment="1">
      <alignment horizontal="center" vertical="center"/>
    </xf>
    <xf numFmtId="0" fontId="10" fillId="2" borderId="4" xfId="12" applyFont="1" applyFill="1" applyBorder="1" applyAlignment="1">
      <alignment horizontal="center" vertical="center"/>
    </xf>
    <xf numFmtId="0" fontId="10" fillId="2" borderId="9" xfId="12" applyFont="1" applyFill="1" applyBorder="1" applyAlignment="1">
      <alignment horizontal="center" vertical="center"/>
    </xf>
    <xf numFmtId="0" fontId="10" fillId="2" borderId="31" xfId="12" applyFont="1" applyFill="1" applyBorder="1" applyAlignment="1">
      <alignment vertical="center"/>
    </xf>
    <xf numFmtId="0" fontId="10" fillId="6" borderId="60" xfId="12" applyFont="1" applyFill="1" applyBorder="1" applyAlignment="1">
      <alignment horizontal="center" vertical="center"/>
    </xf>
    <xf numFmtId="0" fontId="10" fillId="7" borderId="60" xfId="12" applyFont="1" applyFill="1" applyBorder="1" applyAlignment="1">
      <alignment horizontal="center" vertical="center"/>
    </xf>
    <xf numFmtId="0" fontId="10" fillId="8" borderId="60" xfId="12" applyFont="1" applyFill="1" applyBorder="1" applyAlignment="1">
      <alignment horizontal="center" vertical="center"/>
    </xf>
    <xf numFmtId="0" fontId="6" fillId="2" borderId="31" xfId="12" applyFont="1" applyFill="1" applyBorder="1" applyAlignment="1">
      <alignment horizontal="center" vertical="center"/>
    </xf>
    <xf numFmtId="0" fontId="10" fillId="2" borderId="31" xfId="12" applyFont="1" applyFill="1" applyBorder="1" applyAlignment="1">
      <alignment horizontal="center" vertical="center"/>
    </xf>
    <xf numFmtId="9" fontId="10" fillId="2" borderId="31" xfId="15" applyFont="1" applyFill="1" applyBorder="1" applyAlignment="1">
      <alignment horizontal="center" vertical="center"/>
    </xf>
    <xf numFmtId="0" fontId="10" fillId="2" borderId="32" xfId="12" applyFont="1" applyFill="1" applyBorder="1" applyAlignment="1">
      <alignment horizontal="center" vertical="center"/>
    </xf>
    <xf numFmtId="9" fontId="10" fillId="2" borderId="36" xfId="15" applyFont="1" applyFill="1" applyBorder="1" applyAlignment="1">
      <alignment horizontal="center" vertical="center"/>
    </xf>
    <xf numFmtId="0" fontId="10" fillId="2" borderId="61" xfId="12" applyFont="1" applyFill="1" applyBorder="1" applyAlignment="1">
      <alignment horizontal="center" vertical="center"/>
    </xf>
    <xf numFmtId="0" fontId="10" fillId="2" borderId="62" xfId="12" applyFont="1" applyFill="1" applyBorder="1" applyAlignment="1">
      <alignment horizontal="center" vertical="center"/>
    </xf>
    <xf numFmtId="0" fontId="10" fillId="2" borderId="6" xfId="12" applyFont="1" applyFill="1" applyBorder="1" applyAlignment="1">
      <alignment horizontal="center" vertical="center"/>
    </xf>
    <xf numFmtId="0" fontId="10" fillId="6" borderId="63" xfId="12" applyFont="1" applyFill="1" applyBorder="1" applyAlignment="1">
      <alignment horizontal="center" vertical="center"/>
    </xf>
    <xf numFmtId="0" fontId="10" fillId="7" borderId="63" xfId="12" applyFont="1" applyFill="1" applyBorder="1" applyAlignment="1">
      <alignment horizontal="center" vertical="center"/>
    </xf>
    <xf numFmtId="0" fontId="10" fillId="8" borderId="63" xfId="12" applyFont="1" applyFill="1" applyBorder="1" applyAlignment="1">
      <alignment horizontal="center" vertical="center"/>
    </xf>
    <xf numFmtId="0" fontId="6" fillId="2" borderId="63" xfId="12" applyFont="1" applyFill="1" applyBorder="1" applyAlignment="1">
      <alignment horizontal="center" vertical="center"/>
    </xf>
    <xf numFmtId="0" fontId="10" fillId="2" borderId="63" xfId="12" applyFont="1" applyFill="1" applyBorder="1" applyAlignment="1">
      <alignment horizontal="center" vertical="center"/>
    </xf>
    <xf numFmtId="0" fontId="10" fillId="2" borderId="64" xfId="12" applyFont="1" applyFill="1" applyBorder="1" applyAlignment="1">
      <alignment horizontal="center" vertical="center"/>
    </xf>
    <xf numFmtId="0" fontId="10" fillId="2" borderId="65" xfId="12" applyFont="1" applyFill="1" applyBorder="1" applyAlignment="1">
      <alignment horizontal="center" vertical="center"/>
    </xf>
    <xf numFmtId="0" fontId="8" fillId="0" borderId="66" xfId="12" applyFont="1" applyFill="1" applyBorder="1" applyAlignment="1">
      <alignment horizontal="center" vertical="center"/>
    </xf>
    <xf numFmtId="0" fontId="8" fillId="0" borderId="67" xfId="12" applyFont="1" applyFill="1" applyBorder="1" applyAlignment="1">
      <alignment horizontal="center" vertical="center"/>
    </xf>
    <xf numFmtId="0" fontId="4" fillId="0" borderId="67" xfId="12" applyFont="1" applyFill="1" applyBorder="1" applyAlignment="1">
      <alignment horizontal="center" vertical="center"/>
    </xf>
    <xf numFmtId="0" fontId="8" fillId="0" borderId="68" xfId="12" applyFont="1" applyFill="1" applyBorder="1" applyAlignment="1">
      <alignment horizontal="center" vertical="center"/>
    </xf>
    <xf numFmtId="0" fontId="8" fillId="0" borderId="69" xfId="12" applyFont="1" applyFill="1" applyBorder="1" applyAlignment="1">
      <alignment horizontal="center" vertical="center"/>
    </xf>
    <xf numFmtId="0" fontId="8" fillId="0" borderId="10" xfId="12" applyFont="1" applyFill="1" applyBorder="1" applyAlignment="1">
      <alignment horizontal="center" vertical="center"/>
    </xf>
    <xf numFmtId="0" fontId="10" fillId="0" borderId="21" xfId="12" applyFont="1" applyFill="1" applyBorder="1" applyAlignment="1">
      <alignment horizontal="center" vertical="center"/>
    </xf>
    <xf numFmtId="0" fontId="10" fillId="0" borderId="12" xfId="12" applyFont="1" applyFill="1" applyBorder="1" applyAlignment="1">
      <alignment vertical="center"/>
    </xf>
    <xf numFmtId="0" fontId="10" fillId="0" borderId="12" xfId="12" applyFont="1" applyFill="1" applyBorder="1" applyAlignment="1">
      <alignment horizontal="center" vertical="center"/>
    </xf>
    <xf numFmtId="0" fontId="6" fillId="0" borderId="12" xfId="12" applyFont="1" applyFill="1" applyBorder="1" applyAlignment="1">
      <alignment horizontal="center" vertical="center"/>
    </xf>
    <xf numFmtId="0" fontId="10" fillId="0" borderId="22" xfId="12" applyFont="1" applyFill="1" applyBorder="1" applyAlignment="1">
      <alignment horizontal="center" vertical="center"/>
    </xf>
    <xf numFmtId="0" fontId="10" fillId="0" borderId="13" xfId="12" applyFont="1" applyFill="1" applyBorder="1" applyAlignment="1">
      <alignment horizontal="center" vertical="center"/>
    </xf>
    <xf numFmtId="0" fontId="10" fillId="0" borderId="14" xfId="12" applyFont="1" applyFill="1" applyBorder="1" applyAlignment="1">
      <alignment horizontal="center" vertical="center"/>
    </xf>
    <xf numFmtId="0" fontId="8" fillId="0" borderId="21" xfId="12" applyFont="1" applyBorder="1" applyAlignment="1">
      <alignment horizontal="center" vertical="center"/>
    </xf>
    <xf numFmtId="0" fontId="4" fillId="9" borderId="12" xfId="12" applyFont="1" applyFill="1" applyBorder="1" applyAlignment="1">
      <alignment vertical="center" wrapText="1"/>
    </xf>
    <xf numFmtId="43" fontId="4" fillId="9" borderId="12" xfId="14" applyFont="1" applyFill="1" applyBorder="1" applyAlignment="1">
      <alignment vertical="center"/>
    </xf>
    <xf numFmtId="43" fontId="8" fillId="0" borderId="12" xfId="14" applyFont="1" applyBorder="1" applyAlignment="1">
      <alignment vertical="center"/>
    </xf>
    <xf numFmtId="43" fontId="8" fillId="0" borderId="22" xfId="14" applyFont="1" applyBorder="1" applyAlignment="1">
      <alignment vertical="center"/>
    </xf>
    <xf numFmtId="43" fontId="8" fillId="0" borderId="13" xfId="14" applyFont="1" applyBorder="1" applyAlignment="1">
      <alignment vertical="center"/>
    </xf>
    <xf numFmtId="43" fontId="8" fillId="10" borderId="14" xfId="14" applyFont="1" applyFill="1" applyBorder="1" applyAlignment="1">
      <alignment vertical="center"/>
    </xf>
    <xf numFmtId="43" fontId="4" fillId="0" borderId="12" xfId="14" applyFont="1" applyFill="1" applyBorder="1" applyAlignment="1">
      <alignment vertical="center"/>
    </xf>
    <xf numFmtId="0" fontId="8" fillId="0" borderId="21" xfId="12" applyFont="1" applyFill="1" applyBorder="1" applyAlignment="1">
      <alignment horizontal="center" vertical="center"/>
    </xf>
    <xf numFmtId="0" fontId="4" fillId="9" borderId="31" xfId="12" applyFont="1" applyFill="1" applyBorder="1" applyAlignment="1">
      <alignment vertical="center" wrapText="1"/>
    </xf>
    <xf numFmtId="43" fontId="4" fillId="9" borderId="31" xfId="14" applyFont="1" applyFill="1" applyBorder="1" applyAlignment="1">
      <alignment vertical="center"/>
    </xf>
    <xf numFmtId="43" fontId="8" fillId="0" borderId="31" xfId="14" applyFont="1" applyBorder="1" applyAlignment="1">
      <alignment vertical="center"/>
    </xf>
    <xf numFmtId="43" fontId="8" fillId="0" borderId="32" xfId="14" applyFont="1" applyBorder="1" applyAlignment="1">
      <alignment vertical="center"/>
    </xf>
    <xf numFmtId="43" fontId="8" fillId="0" borderId="36" xfId="14" applyFont="1" applyBorder="1" applyAlignment="1">
      <alignment vertical="center"/>
    </xf>
    <xf numFmtId="43" fontId="8" fillId="10" borderId="61" xfId="14" applyFont="1" applyFill="1" applyBorder="1" applyAlignment="1">
      <alignment vertical="center"/>
    </xf>
    <xf numFmtId="0" fontId="8" fillId="0" borderId="70" xfId="12" applyFont="1" applyFill="1" applyBorder="1" applyAlignment="1">
      <alignment horizontal="center" vertical="center"/>
    </xf>
    <xf numFmtId="0" fontId="10" fillId="0" borderId="71" xfId="12" applyFont="1" applyFill="1" applyBorder="1" applyAlignment="1">
      <alignment vertical="center"/>
    </xf>
    <xf numFmtId="43" fontId="10" fillId="0" borderId="71" xfId="14" applyFont="1" applyFill="1" applyBorder="1" applyAlignment="1">
      <alignment vertical="center"/>
    </xf>
    <xf numFmtId="43" fontId="6" fillId="0" borderId="71" xfId="14" applyFont="1" applyFill="1" applyBorder="1" applyAlignment="1">
      <alignment vertical="center"/>
    </xf>
    <xf numFmtId="43" fontId="10" fillId="0" borderId="72" xfId="14" applyFont="1" applyFill="1" applyBorder="1" applyAlignment="1">
      <alignment vertical="center"/>
    </xf>
    <xf numFmtId="43" fontId="10" fillId="10" borderId="73" xfId="14" applyNumberFormat="1" applyFont="1" applyFill="1" applyBorder="1" applyAlignment="1">
      <alignment vertical="center"/>
    </xf>
    <xf numFmtId="0" fontId="8" fillId="0" borderId="0" xfId="12" applyFont="1" applyBorder="1" applyAlignment="1">
      <alignment horizontal="center"/>
    </xf>
    <xf numFmtId="0" fontId="8" fillId="0" borderId="0" xfId="12" applyFont="1" applyBorder="1"/>
    <xf numFmtId="43" fontId="8" fillId="0" borderId="0" xfId="14" applyFont="1" applyBorder="1"/>
    <xf numFmtId="43" fontId="4" fillId="0" borderId="0" xfId="14" applyFont="1" applyBorder="1"/>
    <xf numFmtId="0" fontId="1" fillId="0" borderId="0" xfId="12" applyFont="1" applyBorder="1"/>
    <xf numFmtId="0" fontId="4" fillId="0" borderId="0" xfId="13" applyFont="1" applyAlignment="1">
      <alignment vertical="center"/>
    </xf>
    <xf numFmtId="0" fontId="8" fillId="0" borderId="0" xfId="16" applyFont="1" applyBorder="1" applyAlignment="1">
      <alignment vertical="center"/>
    </xf>
    <xf numFmtId="0" fontId="8" fillId="0" borderId="0" xfId="16" applyFont="1" applyBorder="1" applyAlignment="1">
      <alignment horizontal="center" vertical="center"/>
    </xf>
    <xf numFmtId="0" fontId="4" fillId="0" borderId="0" xfId="12" applyFont="1" applyAlignment="1">
      <alignment horizontal="left" vertical="center"/>
    </xf>
    <xf numFmtId="165" fontId="8" fillId="9" borderId="0" xfId="14" applyNumberFormat="1" applyFont="1" applyFill="1" applyBorder="1" applyAlignment="1">
      <alignment vertical="center"/>
    </xf>
    <xf numFmtId="43" fontId="4" fillId="0" borderId="0" xfId="14" applyFont="1" applyBorder="1" applyAlignment="1">
      <alignment horizontal="left" vertical="center"/>
    </xf>
    <xf numFmtId="0" fontId="8" fillId="0" borderId="0" xfId="16" applyFont="1" applyBorder="1" applyAlignment="1">
      <alignment horizontal="left" vertical="center"/>
    </xf>
    <xf numFmtId="0" fontId="28" fillId="0" borderId="0" xfId="17" applyAlignment="1" applyProtection="1">
      <alignment vertical="center"/>
    </xf>
    <xf numFmtId="43" fontId="8" fillId="0" borderId="0" xfId="14" applyFont="1" applyBorder="1" applyAlignment="1">
      <alignment vertical="center"/>
    </xf>
    <xf numFmtId="43" fontId="4" fillId="0" borderId="0" xfId="14" applyFont="1" applyBorder="1" applyAlignment="1">
      <alignment vertical="center"/>
    </xf>
    <xf numFmtId="0" fontId="4" fillId="0" borderId="0" xfId="12" applyFont="1" applyAlignment="1">
      <alignment vertical="center"/>
    </xf>
    <xf numFmtId="0" fontId="8" fillId="0" borderId="0" xfId="12" applyFont="1" applyBorder="1" applyAlignment="1">
      <alignment vertical="center"/>
    </xf>
    <xf numFmtId="0" fontId="1" fillId="0" borderId="0" xfId="12" applyFont="1" applyBorder="1" applyAlignment="1">
      <alignment vertical="center"/>
    </xf>
    <xf numFmtId="0" fontId="26" fillId="0" borderId="0" xfId="12" applyFont="1" applyBorder="1" applyAlignment="1">
      <alignment vertical="center"/>
    </xf>
    <xf numFmtId="0" fontId="26" fillId="0" borderId="0" xfId="12" applyFont="1" applyBorder="1"/>
    <xf numFmtId="0" fontId="1" fillId="0" borderId="0" xfId="12" applyFont="1" applyBorder="1" applyAlignment="1">
      <alignment horizontal="center"/>
    </xf>
    <xf numFmtId="43" fontId="0" fillId="0" borderId="0" xfId="14" applyFont="1" applyBorder="1"/>
    <xf numFmtId="43" fontId="2" fillId="0" borderId="0" xfId="14" applyFont="1" applyBorder="1"/>
    <xf numFmtId="43" fontId="0" fillId="0" borderId="0" xfId="14" applyFont="1"/>
    <xf numFmtId="43" fontId="2" fillId="0" borderId="0" xfId="14" applyFont="1"/>
    <xf numFmtId="0" fontId="10" fillId="2" borderId="6" xfId="2" applyFont="1" applyFill="1" applyBorder="1" applyAlignment="1">
      <alignment horizontal="center"/>
    </xf>
    <xf numFmtId="0" fontId="4" fillId="0" borderId="0" xfId="3" applyFont="1" applyAlignment="1">
      <alignment horizontal="left" vertical="top" wrapText="1"/>
    </xf>
    <xf numFmtId="0" fontId="4" fillId="0" borderId="0" xfId="2" applyFont="1" applyFill="1" applyBorder="1" applyAlignment="1">
      <alignment horizontal="left" vertical="top" wrapText="1"/>
    </xf>
    <xf numFmtId="0" fontId="4" fillId="0" borderId="0" xfId="5" applyFont="1" applyFill="1" applyBorder="1" applyAlignment="1">
      <alignment horizontal="center" vertical="center"/>
    </xf>
    <xf numFmtId="0" fontId="9" fillId="0" borderId="0" xfId="5" applyFont="1" applyFill="1" applyBorder="1" applyAlignment="1">
      <alignment horizontal="center" vertical="center"/>
    </xf>
    <xf numFmtId="49" fontId="10" fillId="2" borderId="2" xfId="4" applyNumberFormat="1" applyFont="1" applyFill="1" applyBorder="1" applyAlignment="1">
      <alignment horizontal="center"/>
    </xf>
    <xf numFmtId="49" fontId="10" fillId="2" borderId="6" xfId="4" applyNumberFormat="1" applyFont="1" applyFill="1" applyBorder="1" applyAlignment="1">
      <alignment horizontal="center"/>
    </xf>
    <xf numFmtId="49" fontId="10" fillId="2" borderId="3" xfId="4" applyNumberFormat="1" applyFont="1" applyFill="1" applyBorder="1" applyAlignment="1">
      <alignment horizontal="center"/>
    </xf>
    <xf numFmtId="49" fontId="10" fillId="2" borderId="7" xfId="4" applyNumberFormat="1" applyFont="1" applyFill="1" applyBorder="1" applyAlignment="1">
      <alignment horizontal="center"/>
    </xf>
    <xf numFmtId="49" fontId="10" fillId="3" borderId="4" xfId="4" applyNumberFormat="1" applyFont="1" applyFill="1" applyBorder="1" applyAlignment="1">
      <alignment horizontal="center"/>
    </xf>
    <xf numFmtId="49" fontId="10" fillId="3" borderId="8" xfId="4" applyNumberFormat="1" applyFont="1" applyFill="1" applyBorder="1" applyAlignment="1">
      <alignment horizontal="center"/>
    </xf>
    <xf numFmtId="0" fontId="12" fillId="0" borderId="0" xfId="10" applyFont="1" applyFill="1" applyBorder="1" applyAlignment="1">
      <alignment horizontal="center" vertical="center"/>
    </xf>
    <xf numFmtId="0" fontId="4" fillId="0" borderId="0" xfId="9" applyFont="1" applyAlignment="1">
      <alignment horizontal="center" vertical="center"/>
    </xf>
    <xf numFmtId="0" fontId="9" fillId="0" borderId="0" xfId="9" applyFont="1" applyAlignment="1">
      <alignment horizontal="center" vertical="center"/>
    </xf>
    <xf numFmtId="49" fontId="6" fillId="2" borderId="27" xfId="9" applyNumberFormat="1" applyFont="1" applyFill="1" applyBorder="1" applyAlignment="1">
      <alignment horizontal="center" vertical="center"/>
    </xf>
    <xf numFmtId="49" fontId="6" fillId="2" borderId="28" xfId="9" applyNumberFormat="1" applyFont="1" applyFill="1" applyBorder="1" applyAlignment="1">
      <alignment horizontal="center" vertical="center"/>
    </xf>
    <xf numFmtId="49" fontId="6" fillId="2" borderId="29" xfId="9" applyNumberFormat="1" applyFont="1" applyFill="1" applyBorder="1" applyAlignment="1">
      <alignment horizontal="center" vertical="center"/>
    </xf>
    <xf numFmtId="0" fontId="4" fillId="0" borderId="0" xfId="9" applyFont="1" applyAlignment="1">
      <alignment horizontal="left" vertical="top" wrapText="1"/>
    </xf>
    <xf numFmtId="0" fontId="6" fillId="4" borderId="33" xfId="9" applyFont="1" applyFill="1" applyBorder="1" applyAlignment="1">
      <alignment horizontal="center" wrapText="1"/>
    </xf>
    <xf numFmtId="0" fontId="6" fillId="4" borderId="5" xfId="9" applyFont="1" applyFill="1" applyBorder="1" applyAlignment="1">
      <alignment horizontal="center" wrapText="1"/>
    </xf>
    <xf numFmtId="0" fontId="6" fillId="4" borderId="34" xfId="9" applyFont="1" applyFill="1" applyBorder="1" applyAlignment="1">
      <alignment horizontal="center" vertical="top" wrapText="1"/>
    </xf>
    <xf numFmtId="0" fontId="6" fillId="4" borderId="7" xfId="9" applyFont="1" applyFill="1" applyBorder="1" applyAlignment="1">
      <alignment horizontal="center" vertical="top" wrapText="1"/>
    </xf>
    <xf numFmtId="0" fontId="4" fillId="0" borderId="0" xfId="9" applyFont="1" applyAlignment="1">
      <alignment horizontal="left" vertical="center" wrapText="1"/>
    </xf>
    <xf numFmtId="0" fontId="4" fillId="0" borderId="0" xfId="8" applyFont="1" applyAlignment="1">
      <alignment horizontal="left" vertical="top" wrapText="1"/>
    </xf>
    <xf numFmtId="0" fontId="4" fillId="0" borderId="0" xfId="8" applyFont="1" applyFill="1" applyAlignment="1">
      <alignment horizontal="center" vertical="center"/>
    </xf>
    <xf numFmtId="0" fontId="9" fillId="0" borderId="0" xfId="8" applyFont="1" applyAlignment="1">
      <alignment horizontal="center" vertical="center"/>
    </xf>
    <xf numFmtId="0" fontId="6" fillId="4" borderId="2" xfId="8" applyFont="1" applyFill="1" applyBorder="1" applyAlignment="1">
      <alignment horizontal="center" wrapText="1"/>
    </xf>
    <xf numFmtId="0" fontId="6" fillId="4" borderId="31" xfId="8" applyFont="1" applyFill="1" applyBorder="1" applyAlignment="1">
      <alignment horizontal="center" wrapText="1"/>
    </xf>
    <xf numFmtId="0" fontId="6" fillId="4" borderId="6" xfId="8" applyFont="1" applyFill="1" applyBorder="1" applyAlignment="1">
      <alignment horizontal="center" wrapText="1"/>
    </xf>
    <xf numFmtId="0" fontId="6" fillId="4" borderId="3" xfId="8" applyFont="1" applyFill="1" applyBorder="1" applyAlignment="1">
      <alignment horizontal="center" wrapText="1"/>
    </xf>
    <xf numFmtId="0" fontId="6" fillId="4" borderId="36" xfId="8" applyFont="1" applyFill="1" applyBorder="1" applyAlignment="1">
      <alignment horizontal="center" wrapText="1"/>
    </xf>
    <xf numFmtId="0" fontId="6" fillId="4" borderId="7" xfId="8" applyFont="1" applyFill="1" applyBorder="1" applyAlignment="1">
      <alignment horizontal="center" wrapText="1"/>
    </xf>
    <xf numFmtId="0" fontId="4" fillId="0" borderId="0" xfId="5" applyFont="1" applyAlignment="1">
      <alignment horizontal="left" vertical="top" wrapText="1"/>
    </xf>
    <xf numFmtId="0" fontId="4" fillId="0" borderId="0" xfId="8" applyFont="1" applyAlignment="1">
      <alignment horizontal="left" vertical="top"/>
    </xf>
    <xf numFmtId="0" fontId="4" fillId="0" borderId="0" xfId="8" applyFont="1" applyAlignment="1">
      <alignment horizontal="center" vertical="center"/>
    </xf>
    <xf numFmtId="0" fontId="10" fillId="2" borderId="59" xfId="12" applyFont="1" applyFill="1" applyBorder="1" applyAlignment="1">
      <alignment horizontal="center" vertical="center"/>
    </xf>
    <xf numFmtId="0" fontId="29" fillId="0" borderId="74" xfId="0" applyFont="1" applyBorder="1" applyAlignment="1">
      <alignment horizontal="right" vertical="center"/>
    </xf>
    <xf numFmtId="0" fontId="29" fillId="0" borderId="75" xfId="0" applyFont="1" applyBorder="1" applyAlignment="1">
      <alignment horizontal="right" vertical="center"/>
    </xf>
    <xf numFmtId="0" fontId="29" fillId="0" borderId="76" xfId="0" applyFont="1" applyBorder="1" applyAlignment="1">
      <alignment horizontal="right" vertical="center"/>
    </xf>
  </cellXfs>
  <cellStyles count="18">
    <cellStyle name="Comma 2 3 2 4 4" xfId="4"/>
    <cellStyle name="Comma 5 5" xfId="14"/>
    <cellStyle name="Hyperlink 2" xfId="17"/>
    <cellStyle name="Normal" xfId="0" builtinId="0"/>
    <cellStyle name="Normal 10_Apr5" xfId="13"/>
    <cellStyle name="Normal 132 6 2" xfId="3"/>
    <cellStyle name="Normal 139" xfId="1"/>
    <cellStyle name="Normal 2 2" xfId="9"/>
    <cellStyle name="Normal 2 3 2" xfId="5"/>
    <cellStyle name="Normal 2 3 4" xfId="16"/>
    <cellStyle name="Normal 2 4 4" xfId="2"/>
    <cellStyle name="Normal 3 2 3 2" xfId="11"/>
    <cellStyle name="Normal 4 2 8" xfId="8"/>
    <cellStyle name="Normal 6 5" xfId="10"/>
    <cellStyle name="Normal 6 5 2" xfId="12"/>
    <cellStyle name="Percent 2 3 2 6" xfId="7"/>
    <cellStyle name="Percent 3 2 3" xfId="6"/>
    <cellStyle name="Percent 3 4"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0.xml"/><Relationship Id="rId117" Type="http://schemas.openxmlformats.org/officeDocument/2006/relationships/externalLink" Target="externalLinks/externalLink111.xml"/><Relationship Id="rId21" Type="http://schemas.openxmlformats.org/officeDocument/2006/relationships/externalLink" Target="externalLinks/externalLink15.xml"/><Relationship Id="rId42" Type="http://schemas.openxmlformats.org/officeDocument/2006/relationships/externalLink" Target="externalLinks/externalLink36.xml"/><Relationship Id="rId47" Type="http://schemas.openxmlformats.org/officeDocument/2006/relationships/externalLink" Target="externalLinks/externalLink41.xml"/><Relationship Id="rId63" Type="http://schemas.openxmlformats.org/officeDocument/2006/relationships/externalLink" Target="externalLinks/externalLink57.xml"/><Relationship Id="rId68" Type="http://schemas.openxmlformats.org/officeDocument/2006/relationships/externalLink" Target="externalLinks/externalLink62.xml"/><Relationship Id="rId84" Type="http://schemas.openxmlformats.org/officeDocument/2006/relationships/externalLink" Target="externalLinks/externalLink78.xml"/><Relationship Id="rId89" Type="http://schemas.openxmlformats.org/officeDocument/2006/relationships/externalLink" Target="externalLinks/externalLink83.xml"/><Relationship Id="rId112" Type="http://schemas.openxmlformats.org/officeDocument/2006/relationships/externalLink" Target="externalLinks/externalLink106.xml"/><Relationship Id="rId133" Type="http://schemas.openxmlformats.org/officeDocument/2006/relationships/externalLink" Target="externalLinks/externalLink127.xml"/><Relationship Id="rId138" Type="http://schemas.openxmlformats.org/officeDocument/2006/relationships/externalLink" Target="externalLinks/externalLink132.xml"/><Relationship Id="rId16" Type="http://schemas.openxmlformats.org/officeDocument/2006/relationships/externalLink" Target="externalLinks/externalLink10.xml"/><Relationship Id="rId107" Type="http://schemas.openxmlformats.org/officeDocument/2006/relationships/externalLink" Target="externalLinks/externalLink101.xml"/><Relationship Id="rId11" Type="http://schemas.openxmlformats.org/officeDocument/2006/relationships/externalLink" Target="externalLinks/externalLink5.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53" Type="http://schemas.openxmlformats.org/officeDocument/2006/relationships/externalLink" Target="externalLinks/externalLink47.xml"/><Relationship Id="rId58" Type="http://schemas.openxmlformats.org/officeDocument/2006/relationships/externalLink" Target="externalLinks/externalLink52.xml"/><Relationship Id="rId74" Type="http://schemas.openxmlformats.org/officeDocument/2006/relationships/externalLink" Target="externalLinks/externalLink68.xml"/><Relationship Id="rId79" Type="http://schemas.openxmlformats.org/officeDocument/2006/relationships/externalLink" Target="externalLinks/externalLink73.xml"/><Relationship Id="rId102" Type="http://schemas.openxmlformats.org/officeDocument/2006/relationships/externalLink" Target="externalLinks/externalLink96.xml"/><Relationship Id="rId123" Type="http://schemas.openxmlformats.org/officeDocument/2006/relationships/externalLink" Target="externalLinks/externalLink117.xml"/><Relationship Id="rId128" Type="http://schemas.openxmlformats.org/officeDocument/2006/relationships/externalLink" Target="externalLinks/externalLink122.xml"/><Relationship Id="rId144" Type="http://schemas.openxmlformats.org/officeDocument/2006/relationships/externalLink" Target="externalLinks/externalLink138.xml"/><Relationship Id="rId149" Type="http://schemas.openxmlformats.org/officeDocument/2006/relationships/externalLink" Target="externalLinks/externalLink143.xml"/><Relationship Id="rId5" Type="http://schemas.openxmlformats.org/officeDocument/2006/relationships/worksheet" Target="worksheets/sheet5.xml"/><Relationship Id="rId90" Type="http://schemas.openxmlformats.org/officeDocument/2006/relationships/externalLink" Target="externalLinks/externalLink84.xml"/><Relationship Id="rId95" Type="http://schemas.openxmlformats.org/officeDocument/2006/relationships/externalLink" Target="externalLinks/externalLink89.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43" Type="http://schemas.openxmlformats.org/officeDocument/2006/relationships/externalLink" Target="externalLinks/externalLink37.xml"/><Relationship Id="rId48" Type="http://schemas.openxmlformats.org/officeDocument/2006/relationships/externalLink" Target="externalLinks/externalLink42.xml"/><Relationship Id="rId64" Type="http://schemas.openxmlformats.org/officeDocument/2006/relationships/externalLink" Target="externalLinks/externalLink58.xml"/><Relationship Id="rId69" Type="http://schemas.openxmlformats.org/officeDocument/2006/relationships/externalLink" Target="externalLinks/externalLink63.xml"/><Relationship Id="rId113" Type="http://schemas.openxmlformats.org/officeDocument/2006/relationships/externalLink" Target="externalLinks/externalLink107.xml"/><Relationship Id="rId118" Type="http://schemas.openxmlformats.org/officeDocument/2006/relationships/externalLink" Target="externalLinks/externalLink112.xml"/><Relationship Id="rId134" Type="http://schemas.openxmlformats.org/officeDocument/2006/relationships/externalLink" Target="externalLinks/externalLink128.xml"/><Relationship Id="rId139" Type="http://schemas.openxmlformats.org/officeDocument/2006/relationships/externalLink" Target="externalLinks/externalLink133.xml"/><Relationship Id="rId80" Type="http://schemas.openxmlformats.org/officeDocument/2006/relationships/externalLink" Target="externalLinks/externalLink74.xml"/><Relationship Id="rId85" Type="http://schemas.openxmlformats.org/officeDocument/2006/relationships/externalLink" Target="externalLinks/externalLink79.xml"/><Relationship Id="rId150" Type="http://schemas.openxmlformats.org/officeDocument/2006/relationships/theme" Target="theme/theme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externalLink" Target="externalLinks/externalLink32.xml"/><Relationship Id="rId46" Type="http://schemas.openxmlformats.org/officeDocument/2006/relationships/externalLink" Target="externalLinks/externalLink40.xml"/><Relationship Id="rId59" Type="http://schemas.openxmlformats.org/officeDocument/2006/relationships/externalLink" Target="externalLinks/externalLink53.xml"/><Relationship Id="rId67" Type="http://schemas.openxmlformats.org/officeDocument/2006/relationships/externalLink" Target="externalLinks/externalLink61.xml"/><Relationship Id="rId103" Type="http://schemas.openxmlformats.org/officeDocument/2006/relationships/externalLink" Target="externalLinks/externalLink97.xml"/><Relationship Id="rId108" Type="http://schemas.openxmlformats.org/officeDocument/2006/relationships/externalLink" Target="externalLinks/externalLink102.xml"/><Relationship Id="rId116" Type="http://schemas.openxmlformats.org/officeDocument/2006/relationships/externalLink" Target="externalLinks/externalLink110.xml"/><Relationship Id="rId124" Type="http://schemas.openxmlformats.org/officeDocument/2006/relationships/externalLink" Target="externalLinks/externalLink118.xml"/><Relationship Id="rId129" Type="http://schemas.openxmlformats.org/officeDocument/2006/relationships/externalLink" Target="externalLinks/externalLink123.xml"/><Relationship Id="rId137" Type="http://schemas.openxmlformats.org/officeDocument/2006/relationships/externalLink" Target="externalLinks/externalLink131.xml"/><Relationship Id="rId20" Type="http://schemas.openxmlformats.org/officeDocument/2006/relationships/externalLink" Target="externalLinks/externalLink14.xml"/><Relationship Id="rId41" Type="http://schemas.openxmlformats.org/officeDocument/2006/relationships/externalLink" Target="externalLinks/externalLink35.xml"/><Relationship Id="rId54" Type="http://schemas.openxmlformats.org/officeDocument/2006/relationships/externalLink" Target="externalLinks/externalLink48.xml"/><Relationship Id="rId62" Type="http://schemas.openxmlformats.org/officeDocument/2006/relationships/externalLink" Target="externalLinks/externalLink56.xml"/><Relationship Id="rId70" Type="http://schemas.openxmlformats.org/officeDocument/2006/relationships/externalLink" Target="externalLinks/externalLink64.xml"/><Relationship Id="rId75" Type="http://schemas.openxmlformats.org/officeDocument/2006/relationships/externalLink" Target="externalLinks/externalLink69.xml"/><Relationship Id="rId83" Type="http://schemas.openxmlformats.org/officeDocument/2006/relationships/externalLink" Target="externalLinks/externalLink77.xml"/><Relationship Id="rId88" Type="http://schemas.openxmlformats.org/officeDocument/2006/relationships/externalLink" Target="externalLinks/externalLink82.xml"/><Relationship Id="rId91" Type="http://schemas.openxmlformats.org/officeDocument/2006/relationships/externalLink" Target="externalLinks/externalLink85.xml"/><Relationship Id="rId96" Type="http://schemas.openxmlformats.org/officeDocument/2006/relationships/externalLink" Target="externalLinks/externalLink90.xml"/><Relationship Id="rId111" Type="http://schemas.openxmlformats.org/officeDocument/2006/relationships/externalLink" Target="externalLinks/externalLink105.xml"/><Relationship Id="rId132" Type="http://schemas.openxmlformats.org/officeDocument/2006/relationships/externalLink" Target="externalLinks/externalLink126.xml"/><Relationship Id="rId140" Type="http://schemas.openxmlformats.org/officeDocument/2006/relationships/externalLink" Target="externalLinks/externalLink134.xml"/><Relationship Id="rId145" Type="http://schemas.openxmlformats.org/officeDocument/2006/relationships/externalLink" Target="externalLinks/externalLink139.xml"/><Relationship Id="rId15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49" Type="http://schemas.openxmlformats.org/officeDocument/2006/relationships/externalLink" Target="externalLinks/externalLink43.xml"/><Relationship Id="rId57" Type="http://schemas.openxmlformats.org/officeDocument/2006/relationships/externalLink" Target="externalLinks/externalLink51.xml"/><Relationship Id="rId106" Type="http://schemas.openxmlformats.org/officeDocument/2006/relationships/externalLink" Target="externalLinks/externalLink100.xml"/><Relationship Id="rId114" Type="http://schemas.openxmlformats.org/officeDocument/2006/relationships/externalLink" Target="externalLinks/externalLink108.xml"/><Relationship Id="rId119" Type="http://schemas.openxmlformats.org/officeDocument/2006/relationships/externalLink" Target="externalLinks/externalLink113.xml"/><Relationship Id="rId127" Type="http://schemas.openxmlformats.org/officeDocument/2006/relationships/externalLink" Target="externalLinks/externalLink121.xml"/><Relationship Id="rId10" Type="http://schemas.openxmlformats.org/officeDocument/2006/relationships/externalLink" Target="externalLinks/externalLink4.xml"/><Relationship Id="rId31" Type="http://schemas.openxmlformats.org/officeDocument/2006/relationships/externalLink" Target="externalLinks/externalLink25.xml"/><Relationship Id="rId44" Type="http://schemas.openxmlformats.org/officeDocument/2006/relationships/externalLink" Target="externalLinks/externalLink38.xml"/><Relationship Id="rId52" Type="http://schemas.openxmlformats.org/officeDocument/2006/relationships/externalLink" Target="externalLinks/externalLink46.xml"/><Relationship Id="rId60" Type="http://schemas.openxmlformats.org/officeDocument/2006/relationships/externalLink" Target="externalLinks/externalLink54.xml"/><Relationship Id="rId65" Type="http://schemas.openxmlformats.org/officeDocument/2006/relationships/externalLink" Target="externalLinks/externalLink59.xml"/><Relationship Id="rId73" Type="http://schemas.openxmlformats.org/officeDocument/2006/relationships/externalLink" Target="externalLinks/externalLink67.xml"/><Relationship Id="rId78" Type="http://schemas.openxmlformats.org/officeDocument/2006/relationships/externalLink" Target="externalLinks/externalLink72.xml"/><Relationship Id="rId81" Type="http://schemas.openxmlformats.org/officeDocument/2006/relationships/externalLink" Target="externalLinks/externalLink75.xml"/><Relationship Id="rId86" Type="http://schemas.openxmlformats.org/officeDocument/2006/relationships/externalLink" Target="externalLinks/externalLink80.xml"/><Relationship Id="rId94" Type="http://schemas.openxmlformats.org/officeDocument/2006/relationships/externalLink" Target="externalLinks/externalLink88.xml"/><Relationship Id="rId99" Type="http://schemas.openxmlformats.org/officeDocument/2006/relationships/externalLink" Target="externalLinks/externalLink93.xml"/><Relationship Id="rId101" Type="http://schemas.openxmlformats.org/officeDocument/2006/relationships/externalLink" Target="externalLinks/externalLink95.xml"/><Relationship Id="rId122" Type="http://schemas.openxmlformats.org/officeDocument/2006/relationships/externalLink" Target="externalLinks/externalLink116.xml"/><Relationship Id="rId130" Type="http://schemas.openxmlformats.org/officeDocument/2006/relationships/externalLink" Target="externalLinks/externalLink124.xml"/><Relationship Id="rId135" Type="http://schemas.openxmlformats.org/officeDocument/2006/relationships/externalLink" Target="externalLinks/externalLink129.xml"/><Relationship Id="rId143" Type="http://schemas.openxmlformats.org/officeDocument/2006/relationships/externalLink" Target="externalLinks/externalLink137.xml"/><Relationship Id="rId148" Type="http://schemas.openxmlformats.org/officeDocument/2006/relationships/externalLink" Target="externalLinks/externalLink142.xml"/><Relationship Id="rId15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9" Type="http://schemas.openxmlformats.org/officeDocument/2006/relationships/externalLink" Target="externalLinks/externalLink33.xml"/><Relationship Id="rId109" Type="http://schemas.openxmlformats.org/officeDocument/2006/relationships/externalLink" Target="externalLinks/externalLink103.xml"/><Relationship Id="rId34" Type="http://schemas.openxmlformats.org/officeDocument/2006/relationships/externalLink" Target="externalLinks/externalLink28.xml"/><Relationship Id="rId50" Type="http://schemas.openxmlformats.org/officeDocument/2006/relationships/externalLink" Target="externalLinks/externalLink44.xml"/><Relationship Id="rId55" Type="http://schemas.openxmlformats.org/officeDocument/2006/relationships/externalLink" Target="externalLinks/externalLink49.xml"/><Relationship Id="rId76" Type="http://schemas.openxmlformats.org/officeDocument/2006/relationships/externalLink" Target="externalLinks/externalLink70.xml"/><Relationship Id="rId97" Type="http://schemas.openxmlformats.org/officeDocument/2006/relationships/externalLink" Target="externalLinks/externalLink91.xml"/><Relationship Id="rId104" Type="http://schemas.openxmlformats.org/officeDocument/2006/relationships/externalLink" Target="externalLinks/externalLink98.xml"/><Relationship Id="rId120" Type="http://schemas.openxmlformats.org/officeDocument/2006/relationships/externalLink" Target="externalLinks/externalLink114.xml"/><Relationship Id="rId125" Type="http://schemas.openxmlformats.org/officeDocument/2006/relationships/externalLink" Target="externalLinks/externalLink119.xml"/><Relationship Id="rId141" Type="http://schemas.openxmlformats.org/officeDocument/2006/relationships/externalLink" Target="externalLinks/externalLink135.xml"/><Relationship Id="rId146" Type="http://schemas.openxmlformats.org/officeDocument/2006/relationships/externalLink" Target="externalLinks/externalLink140.xml"/><Relationship Id="rId7" Type="http://schemas.openxmlformats.org/officeDocument/2006/relationships/externalLink" Target="externalLinks/externalLink1.xml"/><Relationship Id="rId71" Type="http://schemas.openxmlformats.org/officeDocument/2006/relationships/externalLink" Target="externalLinks/externalLink65.xml"/><Relationship Id="rId92" Type="http://schemas.openxmlformats.org/officeDocument/2006/relationships/externalLink" Target="externalLinks/externalLink86.xml"/><Relationship Id="rId2" Type="http://schemas.openxmlformats.org/officeDocument/2006/relationships/worksheet" Target="worksheets/sheet2.xml"/><Relationship Id="rId29" Type="http://schemas.openxmlformats.org/officeDocument/2006/relationships/externalLink" Target="externalLinks/externalLink23.xml"/><Relationship Id="rId24" Type="http://schemas.openxmlformats.org/officeDocument/2006/relationships/externalLink" Target="externalLinks/externalLink18.xml"/><Relationship Id="rId40" Type="http://schemas.openxmlformats.org/officeDocument/2006/relationships/externalLink" Target="externalLinks/externalLink34.xml"/><Relationship Id="rId45" Type="http://schemas.openxmlformats.org/officeDocument/2006/relationships/externalLink" Target="externalLinks/externalLink39.xml"/><Relationship Id="rId66" Type="http://schemas.openxmlformats.org/officeDocument/2006/relationships/externalLink" Target="externalLinks/externalLink60.xml"/><Relationship Id="rId87" Type="http://schemas.openxmlformats.org/officeDocument/2006/relationships/externalLink" Target="externalLinks/externalLink81.xml"/><Relationship Id="rId110" Type="http://schemas.openxmlformats.org/officeDocument/2006/relationships/externalLink" Target="externalLinks/externalLink104.xml"/><Relationship Id="rId115" Type="http://schemas.openxmlformats.org/officeDocument/2006/relationships/externalLink" Target="externalLinks/externalLink109.xml"/><Relationship Id="rId131" Type="http://schemas.openxmlformats.org/officeDocument/2006/relationships/externalLink" Target="externalLinks/externalLink125.xml"/><Relationship Id="rId136" Type="http://schemas.openxmlformats.org/officeDocument/2006/relationships/externalLink" Target="externalLinks/externalLink130.xml"/><Relationship Id="rId61" Type="http://schemas.openxmlformats.org/officeDocument/2006/relationships/externalLink" Target="externalLinks/externalLink55.xml"/><Relationship Id="rId82" Type="http://schemas.openxmlformats.org/officeDocument/2006/relationships/externalLink" Target="externalLinks/externalLink76.xml"/><Relationship Id="rId152" Type="http://schemas.openxmlformats.org/officeDocument/2006/relationships/sharedStrings" Target="sharedStrings.xml"/><Relationship Id="rId19" Type="http://schemas.openxmlformats.org/officeDocument/2006/relationships/externalLink" Target="externalLinks/externalLink13.xml"/><Relationship Id="rId14" Type="http://schemas.openxmlformats.org/officeDocument/2006/relationships/externalLink" Target="externalLinks/externalLink8.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 Id="rId56" Type="http://schemas.openxmlformats.org/officeDocument/2006/relationships/externalLink" Target="externalLinks/externalLink50.xml"/><Relationship Id="rId77" Type="http://schemas.openxmlformats.org/officeDocument/2006/relationships/externalLink" Target="externalLinks/externalLink71.xml"/><Relationship Id="rId100" Type="http://schemas.openxmlformats.org/officeDocument/2006/relationships/externalLink" Target="externalLinks/externalLink94.xml"/><Relationship Id="rId105" Type="http://schemas.openxmlformats.org/officeDocument/2006/relationships/externalLink" Target="externalLinks/externalLink99.xml"/><Relationship Id="rId126" Type="http://schemas.openxmlformats.org/officeDocument/2006/relationships/externalLink" Target="externalLinks/externalLink120.xml"/><Relationship Id="rId147" Type="http://schemas.openxmlformats.org/officeDocument/2006/relationships/externalLink" Target="externalLinks/externalLink141.xml"/><Relationship Id="rId8" Type="http://schemas.openxmlformats.org/officeDocument/2006/relationships/externalLink" Target="externalLinks/externalLink2.xml"/><Relationship Id="rId51" Type="http://schemas.openxmlformats.org/officeDocument/2006/relationships/externalLink" Target="externalLinks/externalLink45.xml"/><Relationship Id="rId72" Type="http://schemas.openxmlformats.org/officeDocument/2006/relationships/externalLink" Target="externalLinks/externalLink66.xml"/><Relationship Id="rId93" Type="http://schemas.openxmlformats.org/officeDocument/2006/relationships/externalLink" Target="externalLinks/externalLink87.xml"/><Relationship Id="rId98" Type="http://schemas.openxmlformats.org/officeDocument/2006/relationships/externalLink" Target="externalLinks/externalLink92.xml"/><Relationship Id="rId121" Type="http://schemas.openxmlformats.org/officeDocument/2006/relationships/externalLink" Target="externalLinks/externalLink115.xml"/><Relationship Id="rId142" Type="http://schemas.openxmlformats.org/officeDocument/2006/relationships/externalLink" Target="externalLinks/externalLink136.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PROD-PLAN-DEPT\Coal%20%20Req'ts\Business%20Plan\2003%20requirements\BP%20R6\Temp\Fossil%20Fuel%20Consumption-Deliveries-Inventories%20-%20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200811_MnthEnd_Accrual_r1.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M:\Business%20Support\Business%20Plans\Business%20Plan%202012%20to%202016\Submissions\DRAFT%20Hydro%20BP%20Master%20File%20-%202012-2016%20Draft.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TEMP\working%20spreadsheet\20020513_TRO.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E:\TEMP\TEMP\working%20spreadsheet\20020513_TRO.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Documents%20and%20Settings\198677\Local%20Settings\Temporary%20Internet%20Files\Content.Outlook\RN6EJSVN\FINANCE%20-%20HYDRO\2009%20Fiscal%20Year\CIP%20Reconciliation\06%20Jun%202009%20CIP%20Continuity%20-%20HYDRO_R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I:\Users\585004\AppData\Local\Microsoft\Windows\Temporary%20Internet%20Files\Content.Outlook\RC2WYKOQ\ROE%20Calculation%202015.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C:\Users\585004\AppData\Local\Microsoft\Windows\Temporary%20Internet%20Files\Content.Outlook\RC2WYKOQ\ROE%20Calculation%202015.xlsx"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Start%20Guarantee%20Performance%20Measure\2012\MAR\March2012%20Full%20Analysis.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I:\WORKPLACE\2007ONFA\2007%20ONFA%20Models\npmv1.29_2007.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WORKPLACE\2007ONFA\2007%20ONFA%20Models\npmv1.29_2007.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C:\Regulatory%20Assets-Liabilities\Reg%20Asst-Liab%20balance\2009\Main%20Folder\IVA_Ancillary%20April%20Onward_08%20with%20monthly%20change%20and%20-%20OEB%20Interest%20R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PROD-PLAN-DEPT\Coal%20%20Req'ts\Business%20Plan\Coal%20requirements%202002%20-%202007\P7%20Sept%2011\Initial%20Workbook.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Temp\IE\OLK3F\2007\Revenue%20Analysis_200703.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Temp\IE\OLKE\BP_Gross%20sales%20margin%20allocations_20071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EM\REVENUE\Consolidated%20Rpt\Month%20End\200909_MnthEnd_Accrual.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I:\2002-2006BusinessPlan\Budget%20%202002\Revenue-ContMar-CommLosses\EP_Support\EP_BUSINT\2000%20EP%20Budget\2000%20Budget%20Template%20-%20EP%20Support.dec7.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002-2006BusinessPlan\Budget%20%202002\Revenue-ContMar-CommLosses\EP_Support\EP_BUSINT\2000%20EP%20Budget\2000%20Budget%20Template%20-%20EP%20Support.dec7.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Temp\IE\Content.Outlook\63HVQVQU\Financial%20Settlement%20Info\Data_201104_Lam_Nan_EM_Control.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J:\Portfolio%20Tracking\2008\04-Apr\Standard%20Reports\aCPorT\Database.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I:\REVENUE\Consolidated%20Rpt\Month%20End\Archive%20Compare\PBC%20Compare\ZN_Jan_05_Sched.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revenue\Archive%20Compare\PBC%20Compare\ZN_Jan_05_Sched.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opgtchfp04\dfs\Fossil%20PI\Performance%20Assessment\Budget\2001\2001%20PAP\Fossil%20PI\Performance%20Assessment\Budget\2000\EP%20Submission\2000%20Budget%20Template%20(Working%20Cop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200811_MnthEnd_Accrual_r1.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Temp\IE\Content.Outlook\V126PXXU\0715%20Submission%20Consolidated_W03%20Updated%20Rates%20(2).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I:\SHARED\2003_ProprietarySpot\Apr8\BP\EC_2003\Presentation\Monthly_Summary_2003.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SHARED\2003_ProprietarySpot\Apr8\BP\EC_2003\Presentation\Monthly_Summary_2003.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Documents%20and%20Settings\585004\Local%20Settings\Temporary%20Internet%20Files\OLK78\D_Capital%20Proj_Tables_Nuclear_August%2028%202007_V5%20DZ-GB.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ORPFI01P-DAT10\322000$\G\My%20Documents\CIO%20Project%20Services\Projects%20-%202008\2008%20Portfolio\2008%20Nuclear%20Porfolio%205%20Year%20Plan%20-%20April%2008%20-%20V0.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orp.opg.com\opg\CIO-NHSS%20Common_Projects\aCPorT\PGM%20Ian%20Roberts\SD%20PGM%20Consolidated%20Ian%20Roberts.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orp.opg.com\opg\OPG%20-%20CIO\aCPorT\Reports%20-%20SD\CIO%20Consolidated.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CF\REG%20FINANCE%20-%20Plng%20&amp;%20Rptg\D&amp;V%20Accounts\NUC-400%20Bruce%20Lease%20Net%20Rev\Month%20End\2014\BEDV-v6%2004%20-%20Production%20Version%20September%202014.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OPG\Liability%20Management\2013%20NWMD\CCL%20Report\ARO%20Adjustment\npm2012_FRP_USGAAP_Jul%202012.xlsb"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I:\TEMP\2000OPG_YTDQTR4_Final%20Revenu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rp.opg.com\opg\opg\Documents%20and%20Settings\487900\Local%20Settings\Temporary%20Internet%20Files\OLK4AD\Base%20case\Fuelex\Fuelex%20BP%20Jan.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C:\TEMP\2000OPG_YTDQTR4_Final%20Revenue.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Temp\IE\Content.Outlook\4W19LPGS\StationDetail_BP2013R2_BP2013R2_v4.xlsx"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D:\Specialty%20Tax\Documents%20and%20Settings\391433\Local%20Settings\Temporary%20Internet%20Files\OLK8D8\May%20Actuals%20v.3.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D:\Specialty%20Tax\Documents%20and%20Settings\391433\Local%20Settings\Temporary%20Internet%20Files\OLK8D8\June%20Actuals_v2-PM%20lookup%20changes.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EP%20Support\Hydro-Thermal%20Operations\2012%20Monthly%20Reporting\03%20March\Key%20Results\Performance%20At%20A%20Glance%20-%20March%20Hydro%20Thermal.xlsx"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J:\2004\Supply%20Chain%20Staff%20List%20Dec%204%202003.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Specialty%20Tax\OPG%20-%20CIO\Business%20Plan%202007%20-%202011\Projects\Project%20list%202007_Template.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REVENUE\Consolidated%20Rpt\Month%20End\200703_MnthEnd_Accrual.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H:\200702_MnthEnd_Accrual.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E:\FPC\Business%20Plan\BusPlan_TOPS_Original\Summary_Public8_99092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487900\Local%20Settings\Temporary%20Internet%20Files\OLK4AD\Base%20case\Fuelex\Fuelex%20BP%20Jan.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H:\PROD-PLAN-DEPT\Coal%20%20Req'ts\Business%20Plan\2003%20requirements\BP%20R6\Temp\Fossil%20Fuel%20Consumption-Deliveries-Inventories%20-%202003.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C:\Finan14\2012%20Thermal%20Controllership\STATION%20ALLOCATION\Station%20Allocation_Corp\04%20April\TMT%20April%2012.xlsx"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C:\OPGEM%20Accounting%20&amp;%20Reporting\OEFC_Reconciliation\OEFC_2012\Jan\01_2012_OEFC_BUDGETtoACTUAL_Reconciliation.xlsm"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D:\Specialty%20Tax\Documents%20and%20Settings\391433\Local%20Settings\Temporary%20Internet%20Files\OLK84\Master%20CIO%20Contractor%20Report%20-%20Fiscal%20Month%20End%20September%20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orp.opg.com\opg\opg\PROD-PLAN-DEPT\Coal%20%20Req'ts\Business%20Plan\Coal%20requirements%202002%20-%202007\P7%20Sept%2011\Initial%20Workbook.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emp\IE\Content.Outlook\A81U456E\OPGET%20Input%20to%20BP%202012%20Template%20EM.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orp.opg.com\opg\opg\PROD-PLAN-DEPT\Fuel%20and%20Emissions\2004\_Business%20Plans\BUSINESS%20PLAN\Fuelex\Fuelex%20BP%20Oct%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f\CB\Financial%20Forecasts\Energy%20Projections\2006\November%2005%20Outlook\Fuelex\Fuelex%20BP%20M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pgtchfp04\dfs\PROD-PLAN-DEPT\Coal%20%20Req'ts\Business%20Plan\Coal%20requirements%202002%20-%202007\P7%20Sept%2011\Initial%20Workboo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D-PLAN-DEPT\Coal%20%20Req'ts\Business%20Plan\2003%20requirements\BP%20R6\Temp\Fossil%20Fuel%20Consumption-Deliveries-Inventories%20-%20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nts%20and%20Settings\487900\Local%20Settings\Temporary%20Internet%20Files\OLK4AD\Fuelex\Fuelex%20BP%20May.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360493\Local%20Settings\Temporary%20Internet%20Files\OLK8CA\Fuelex\Fuelex%20BP%20Ma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cf\CB\Financial%20Forecasts\Energy%20Projections\2006\November%2005%20Outlook\Fuelex\Fuelex%20BP%20May.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ORPFI04P-D04\208631$\PROD-PLAN-DEPT\Coal%20%20Req'ts\Business%20Plan\Coal%20requirements%202002%20-%202007\P7%20Sept%2011\Initial%20Workbook.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WINNT\AR_NUG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WINNT\AR_NUG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TEMP\YE_199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TEMP\YE_199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I:\TEMP\old%20computer\LenjoseJ\windows\TEMP\BB98-4FINALFeb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TEMP\old%20computer\LenjoseJ\windows\TEMP\BB98-4FINALFeb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D-PLAN-DEPT\Coal%20%20Req'ts\Business%20Plan\Coal%20requirements%202002%20-%202007\P7%20Sept%2011\Initial%20Workbook.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I:\200212_MnthEnd_Accrual%20_R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200212_MnthEnd_Accrual%20_R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pgtchfp04\dfs\BUS_SUPPORT\1999%20Performance%20Reporting\1999%20Fossil%20Consolidated%20Template%20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REVENUE\Consolidated%20Rpt\Month%20End\200607_MnthEnd_Accrua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Data%20from%20Amon\Daily%20Report\ME_Accrual\200701_MnthEnd_Accrual_wip.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ata\Revenue\Consolidated%20Report\Month%20End\20020729_RM&amp;P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opg\EP%20Support\Fossil\NOBA%20Declarations\Fleet%20EFOR(OP)\2010%20Thermal%20Fleet%20Calculation\Thermal%20Fleet%20EFOR(OP)%20(December%202010%20BD).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OEB%20Application%20-%20Corporate%20Panel\EVIDENCE%20-%20MAR%2014%20UPDATED%20SCHEDULES\Exhibit%20J\J_Subsidiary%20Data%20Table_Mar%2014%2020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agtafsr04\_Advisory\Documents%20and%20Settings\agadia\Local%20Settings\Temporary%20Internet%20Files\OLK3A\Nuclear%20Templates%20Recevied%20(Aug%2022%2010am)\Pickering%20A\PA_Cost%20Opp_RC138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PROD-PLAN-DEPT\Coal%20%20Req'ts\Business%20Plan\2003%20requirements\BP%20R6\Temp\Fossil%20Fuel%20Consumption-Deliveries-Inventories%20-%20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Documents%20and%20Settings\487900\Local%20Settings\Temporary%20Internet%20Files\OLK4AD\Base%20case\Fuelex\Fuelex%20BP%20Ja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201103_MnthEnd_Accrual_wip2.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Accounting%20Control%20&amp;%20Reporting\Journal%20Entries\201305_04_IMO_Actual_Journal.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CF\CB\Financial%20Forecasts\2013%20Files\2013%20Business%20Planning\September%20Outlook\Submissions\HTO%20BP%20Master%20File%20-%202013-2015%20(Sept%2012).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I:\PROD-PLAN-DEPT\Coal%20%20Req'ts\Business%20Plan\Coal%20requirements%202002%20-%202007\P7%20Sept%2011\Initial%20Workbook.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orpfi04p-d01\206693$\CF\CB\2002-6%20Business%20Plan\Utensil_2002_VTestJune1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ATOU-OGFSPUWML\208275$\opg\EP%20Support\Fossil\Business%20Plan\2011%20Business%20Plan\Submissions\Programming%20Services%20&amp;%20Support%20Submission\July%205,%202010\Performance%20&amp;%20Testing%20Template%20(July%205,%202010).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2002-2006BusinessPlan\Budget%20%202002\Revenue-ContMar-CommLosses\EP_Support\EP_BUSINT\EP_BP2000\Submissions\Electricity%20Production_BPlan.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2002-2006BusinessPlan\Budget%20%202002\Revenue-ContMar-CommLosses\EP_Support\EP_BUSINT\EP_BP2000\Submissions\Electricity%20Production_BPlan.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gtacorpfp201\common$\CF\CB\Financial%20Forecasts\2002%20Reporting%20Base\OPGOperatingBud20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Finan14\2012%20Thermal%20Controllership\OEFC\Invoicing\03%20March\Revenue%20Analysis_20120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rpfi04p-d01\206693$\cf\Income%20Tax\Business%20Plan\2006\OCMT\Nuclear%20Depn%20Forecast%2020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I:\2002-2006BusinessPlan\Budget%20%202002\Revenue-ContMar-CommLosses\Program&amp;Plan\William\RA99\Budget\BUDENG9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2002-2006BusinessPlan\Budget%20%202002\Revenue-ContMar-CommLosses\Program&amp;Plan\William\RA99\Budget\BUDENG9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ATOU-OGFSPUWDO\767732$\G\Revenue\Consolidated%20Rpt\Month%20End\201002_MnthEnd_Accrual_mod.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EP%20Support\Hydro-Thermal%20Operations\2012%20Monthly%20Reporting\06%20June\Key%20Results\Performance%20At%20A%20Glance%20-%20Hydro%20Thermal%20June.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SHARED\BP2011R1\Presentation\FromOthers\Fuelex%20BP%202009%20(Nov13)%20R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Hydro-Thermal%20Operations\Business%20Plans\2013%20Business%20Plan\HT%20Project%20Execution\July%2031%20Submission\BP-2013-5%20HYDRO%20Projects%20HTO%20Project%20Execution%20v00.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I:\OPG\Liability%20Management\2010%20NWMD\Reports\NWMD%20Report\Number%20Inputs%20Backup\A2%20npmv1.29_2007_nwmd2010_V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OPG\Liability%20Management\2010%20NWMD\Reports\NWMD%20Report\Number%20Inputs%20Backup\A2%20npmv1.29_2007_nwmd2010_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I:\Documents%20and%20Settings\433286\Local%20Settings\Temporary%20Internet%20Files\OLK38\AGC%20model%20output%20-%20final%20jan26,200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433286\Local%20Settings\Temporary%20Internet%20Files\OLK38\AGC%20model%20output%20-%20final%20jan26,20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Regulatory%20Assets-Liabilities\Reg%20Asst-Liab%20balance\2008\2008%20BP-Budget\F_Operating%20Costs_Resource%20Tables_Nuclear_Mar%2014%202008.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IE\OLK431\DNNP%20LUE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IE\Content.Outlook\MVGTYIL3\2012%20Hydro%20AIP%20Scorecards%20-Draft%20Dec%2010,%202010%20version.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I:\Energy%20forecast\1998\Mar98\RIVMONTH.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Energy%20forecast\1998\Mar98\RIVMONTH.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pgtchfp04\dfs\TEMP\ALLEPHO%20Ntk%20Lnx%20All%20HBU%20ONLY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I:\2005%20NWMD\2005%20Model%20Scenarios\npmv1.27_2005.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05%20NWMD\2005%20Model%20Scenarios\npmv1.27_200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Regulatory%20Assets-Liabilities\Reg%20Asst-Liab%20balance\2011\Dec\JE%20BookQ4_%202011%20SRED%20ITCs%20%20.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ATOU-OGFSPUWRU\219211$\Regulatory%20Assets-Liabilities\Reg%20Asst-Liab%20balance\2011\IFRS\June%202011\Jan-June%20GAAP%20Transaction%20-%20Regulatory%20IS%20GL%20Acct%20Display.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2010%20%20Fiscal%20Year\HDEV\Capital%20Projects\Exec%200007%20Niagara%20Tunnel\2010\Cost%20reports\06_June10%20COST%20REPO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f\Income%20Tax\Rate%20Regulation\Minor%20fixed%20assets%20Dec%2031%202003.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My%20Documents\Performance%20Reporting\march%20safety%20stat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I:\Users\HarmerLe\AppData\Local\Microsoft\Windows\Temporary%20Internet%20Files\Content.Outlook\LQA81JJZ\2010%20Tariff%20Schedules\EB-2010-0226_middlesexpowerdistributioncorp-Dutto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Users\HarmerLe\AppData\Local\Microsoft\Windows\Temporary%20Internet%20Files\Content.Outlook\LQA81JJZ\2010%20Tariff%20Schedules\EB-2010-0226_middlesexpowerdistributioncorp-Dutton.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Support%20Function%20Review%202007-2008\Opportunities%20Templates-Submissions\OPG%20Project\Nuclear%20Templates%20Recevied%20(Aug%2022%2010am)\Pickering%20B\PB_Cost%20Opp_RC1390%20V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Start%20Guarantee%20Performance%20Measure\2012\SG%20Energy%20Markets%20data%20vs%20Syg-Commitment%20data%20-%20NovDecJanFebMar.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Support%20Function%20Review%202007-2008\Opportunities%20Templates-Submissions\OPG%20Project\Nuclear%20Templates%20Recevied%20(Aug%2022%2010am)\NPT\NPT_Cost%20Opp_RC1076_R3.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I:\_7_O%20N%20F%20A\Implementation\Pmt%20Cert\Final\Projected%20Seg%20Fund%20Balance%20Jul%2024%20ONFA.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_7_O%20N%20F%20A\Implementation\Pmt%20Cert\Final\Projected%20Seg%20Fund%20Balance%20Jul%2024%20ONFA.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Monthly%20Reporting-Hydro\2011%20Monthly%20Reporting%20-%20Hydro\03%20March\Key%20Results\Hydro%20Performance%20At%20A%20Glance%20-%20March.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I:\Temp\IE\OLKD8E\Revenue%20Analysis_2007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Regulatory%20Assets-Liabilities\Reg%20Asst-Liab%20balance\2008\Ancillary\Revenue%20Analysis_20080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Temp\IE\OLKD8E\Revenue%20Analysis_20071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I:\L&amp;ILW%20Deep%20Repository%20(PMMM%20Study)\Cost%20Estimate\Final%20Est%20Report\L&amp;ILW%20WBS%20Rev%20Q.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C:\L&amp;ILW%20Deep%20Repository%20(PMMM%20Study)\Cost%20Estimate\Final%20Est%20Report\L&amp;ILW%20WBS%20Rev%20Q.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PRODINT\Monthly%20Reports\2007\12%20December\2007%2012%20RELIABILITY%20REPORT.xls" TargetMode="External"/></Relationships>
</file>

<file path=xl/externalLinks/_rels/externalLink84.xml.rels><?xml version="1.0" encoding="UTF-8" standalone="yes"?>
<Relationships xmlns="http://schemas.openxmlformats.org/package/2006/relationships"><Relationship Id="rId1" Type="http://schemas.microsoft.com/office/2006/relationships/xlExternalLinkPath/xlPathMissing" Target="2013"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I:\Archive%20Compare\PBC%20Compare\ZN_July_06_Sched.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Archive%20Compare\PBC%20Compare\ZN_July_06_Sched.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I:\Documents%20and%20Settings\360493\Local%20Settings\Temporary%20Internet%20Files\OLK8CA\Fuelex\Fuelex%20BP%20May.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H:\200703_MnthEnd_Accrua_wip.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REVENUE\Monthly%20Report\Revenue%20Analysis_2009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tacorpfp201\common$\CF\AA\AM\FA_TAX\2004\Dec\Tax%20Report%20Continuity%20Schedule.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OPGEM%20Accounting%20&amp;%20Reporting\201312_MnthEnd_Accrual.xlsm"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M:\Business%20Plans\Business%20Plan%202012%20to%202016\Submissions\Hydro%20BP%20Master%20File%20-%202012-2014%20Board%20ver%20with%20Saunders%20changes%20R1.xlsx"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H:\CF\CB\Financial%20Forecasts\2013%20Files\2013%20Business%20Planning\September%20Outlook\Submissions\BP%202013%20HYDRO%20MASTER%20Project%20Listing%20FINAL.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P:\PROD-PLAN-DEPT\Fuel%20and%20Emissions\2008\Business%20Plan\BP2009\BP09R1\Fuelex%20BP%202009%20(Sep1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Support%20Function%20Review%202007-2008\Opportunities%20Templates-Submissions\OPG%20Project\Nuclear%20Templates%20Recevied%20(Aug%2022%2010am)\EM\EM_Cost%20Opp_RC1804.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OPGEM%20Accounting%20&amp;%20Reporting\Rate%20Regulation\Regulated%20Rates%20-%20Rate%20Finalization%20incl%20Apr%20vs%20Dec%20comparison%20w%20Nov_08%20calcn_r2.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E:\20021127_RMPL_mnthl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a\Revenue\Consolidated%20Report\Month%20End\20020630_RM&amp;PL_MnthEnd.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CF\CB\2002-6%20Business%20Plan\Utensil_2002_VTestJune1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CF\CB\2002-6%20Business%20Plan\Utensil_2002_VTestJune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keview"/>
      <sheetName val="Lambton 1&amp;2"/>
      <sheetName val="Lambton 3&amp;4"/>
      <sheetName val="Nanticoke"/>
      <sheetName val="Lennox"/>
      <sheetName val="Northwest"/>
      <sheetName val="Energy Summary"/>
      <sheetName val="Consumption"/>
      <sheetName val="Deliveries"/>
      <sheetName val="Inventories"/>
      <sheetName val="Summary-Plants"/>
      <sheetName val="Summary-Total"/>
      <sheetName val="Emission Rates 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IMOData"/>
      <sheetName val="IMOData1"/>
      <sheetName val="OPG Rebate Recovery"/>
      <sheetName val="Embedded_Gen"/>
      <sheetName val="ICRpt"/>
      <sheetName val="IC_GL"/>
      <sheetName val="ICQty"/>
      <sheetName val="Green PPA"/>
      <sheetName val="PBC Allocation"/>
      <sheetName val="PBC"/>
      <sheetName val="PBC_LM"/>
      <sheetName val="Total MtM"/>
      <sheetName val="IB Reserve"/>
      <sheetName val="ICmtm"/>
      <sheetName val="NPV"/>
      <sheetName val="NYMPA_MtM"/>
      <sheetName val="Gas_MtM"/>
      <sheetName val="Journal_Gen"/>
      <sheetName val="Journal_Trade"/>
      <sheetName val="Journal_Trade_IC"/>
      <sheetName val="Journal_MtM"/>
      <sheetName val="Journal_Energy Hedges"/>
      <sheetName val="Journal_ONPA"/>
      <sheetName val="Journal_Other"/>
      <sheetName val="SMO_Jrl"/>
      <sheetName val="SMOAdj_Jrl"/>
      <sheetName val="Correction_Jrl  1"/>
      <sheetName val="Correction_Jrl  2"/>
      <sheetName val="Correction_Jrl  3"/>
      <sheetName val="Nov_08 Retro_ActualProd_NucGros"/>
      <sheetName val="AR_Journal"/>
      <sheetName val="W-Forwards"/>
      <sheetName val="W-Swap_w_ISwap"/>
      <sheetName val="MtM_WFwdRebates"/>
      <sheetName val="MtM_WSwapsRebates"/>
      <sheetName val="R-Forwards"/>
      <sheetName val="MtM_RFwdRebates"/>
      <sheetName val="R-Swaps"/>
      <sheetName val="MtM_RSwapsRebates"/>
      <sheetName val="Retail"/>
      <sheetName val="Retail_PY"/>
      <sheetName val="TR"/>
      <sheetName val="MtM_TR"/>
      <sheetName val="TRO"/>
      <sheetName val="TRO Cost"/>
      <sheetName val="TRO_Prov"/>
      <sheetName val="ONPA Rebate"/>
      <sheetName val="SMO_CM"/>
      <sheetName val="SMO_LM"/>
      <sheetName val="NYPA_WT"/>
      <sheetName val="OntData"/>
      <sheetName val="Hedge_MtM_Sum"/>
      <sheetName val="Hedge_MtM"/>
      <sheetName val="50020"/>
      <sheetName val="IMO_Accrual"/>
      <sheetName val="Acc_EmbGen"/>
      <sheetName val="AncRev_Bud_Detail"/>
      <sheetName val="IMOData_LM"/>
      <sheetName val="EmbGen"/>
      <sheetName val="50020_CM"/>
      <sheetName val="Ancillary"/>
      <sheetName val="AncRev_GenCost_Budget"/>
      <sheetName val="Hydro_Reg_NonReg_Budget"/>
      <sheetName val="OEFC_Details"/>
      <sheetName val="P&amp;L"/>
      <sheetName val="TrdBkP&amp;L"/>
      <sheetName val="OEFC_Details_LM"/>
      <sheetName val="200811_MnthEnd_Accrual_r1"/>
      <sheetName val="Lambton"/>
      <sheetName val="Total FBU"/>
      <sheetName val="R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reductions (May)"/>
      <sheetName val="Orig GLvs Sub 2012-2016"/>
      <sheetName val="OM&amp;A Sub"/>
      <sheetName val="Hydro Energy &amp; EFOR Sum"/>
      <sheetName val="2011-15 Perf Sum (Hydro)"/>
      <sheetName val="PG-Div Sub Sum"/>
      <sheetName val="POP Summary"/>
      <sheetName val="POP Details"/>
      <sheetName val=" YOY 10-11 "/>
      <sheetName val="Hydro Long Term Planning"/>
      <sheetName val="Hydro Allocations"/>
      <sheetName val="2011 Alloc Detail"/>
      <sheetName val="2012 Alloc Detail"/>
      <sheetName val="2013-2015 Alloc Detail"/>
      <sheetName val="2011 Eng Work Plan "/>
      <sheetName val="Future state graphs"/>
      <sheetName val="Staffing trend graph"/>
      <sheetName val="BP Trending OMA, Cap, Staff"/>
      <sheetName val="Graphs CM &amp; Staff-MWh"/>
      <sheetName val="Internal Benchmarking Graphs"/>
      <sheetName val="Internal Benchmarking Data"/>
      <sheetName val="HD Capital List 2010 (old)"/>
      <sheetName val="HD Capital List 2011"/>
      <sheetName val="HD OM&amp;A List 2011"/>
      <sheetName val="Revenue (from EM)"/>
      <sheetName val="HESA Revenues"/>
      <sheetName val="Hydro (Oper+HD+CO)Total"/>
      <sheetName val="Hydro (Oper+CO)"/>
      <sheetName val="Hydro (Oper+HD)"/>
      <sheetName val="Hydro PG's (Operations)"/>
      <sheetName val="Regulated Hydro (w-Alloc)"/>
      <sheetName val="Unregulated Hydro"/>
      <sheetName val="CO(no HD)"/>
      <sheetName val="Nia"/>
      <sheetName val="OSPG"/>
      <sheetName val="Ott-Mad "/>
      <sheetName val="Saunders no support"/>
      <sheetName val="(Saun+OttMad) Support"/>
      <sheetName val="NEPG"/>
      <sheetName val="NWPG"/>
      <sheetName val="CEN"/>
      <sheetName val="Eng Serv"/>
      <sheetName val="DSafety"/>
      <sheetName val="BS&amp;WR"/>
      <sheetName val="FN &amp; Metis Rel"/>
      <sheetName val="Environ"/>
      <sheetName val="Supply Chain"/>
      <sheetName val="Hydro Development"/>
      <sheetName val="HD -VP Office"/>
      <sheetName val="NTP"/>
      <sheetName val="LMD"/>
      <sheetName val="LTP"/>
      <sheetName val="Business Development"/>
      <sheetName val="EVP"/>
      <sheetName val="EVP Adjustments"/>
      <sheetName val="BusPlanEnergySummaryNotforGRC "/>
      <sheetName val="Forecast Energy 2010"/>
      <sheetName val="2010 GRC&amp; Water Rental Summary "/>
      <sheetName val="Current"/>
    </sheetNames>
    <sheetDataSet>
      <sheetData sheetId="0"/>
      <sheetData sheetId="1"/>
      <sheetData sheetId="2"/>
      <sheetData sheetId="3"/>
      <sheetData sheetId="4"/>
      <sheetData sheetId="5"/>
      <sheetData sheetId="6"/>
      <sheetData sheetId="7"/>
      <sheetData sheetId="8"/>
      <sheetData sheetId="9">
        <row r="114">
          <cell r="C114">
            <v>141</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
          <cell r="D1">
            <v>2011</v>
          </cell>
        </row>
      </sheetData>
      <sheetData sheetId="33">
        <row r="1">
          <cell r="D1">
            <v>2011</v>
          </cell>
        </row>
      </sheetData>
      <sheetData sheetId="34">
        <row r="1">
          <cell r="D1">
            <v>2011</v>
          </cell>
        </row>
      </sheetData>
      <sheetData sheetId="35"/>
      <sheetData sheetId="36">
        <row r="1">
          <cell r="D1">
            <v>2011</v>
          </cell>
        </row>
      </sheetData>
      <sheetData sheetId="37"/>
      <sheetData sheetId="38">
        <row r="1">
          <cell r="D1">
            <v>2011</v>
          </cell>
        </row>
      </sheetData>
      <sheetData sheetId="39">
        <row r="1">
          <cell r="D1">
            <v>2011</v>
          </cell>
        </row>
      </sheetData>
      <sheetData sheetId="40">
        <row r="1">
          <cell r="D1">
            <v>2011</v>
          </cell>
        </row>
      </sheetData>
      <sheetData sheetId="41"/>
      <sheetData sheetId="42"/>
      <sheetData sheetId="43"/>
      <sheetData sheetId="44"/>
      <sheetData sheetId="45"/>
      <sheetData sheetId="46"/>
      <sheetData sheetId="47">
        <row r="1">
          <cell r="D1">
            <v>2011</v>
          </cell>
        </row>
      </sheetData>
      <sheetData sheetId="48"/>
      <sheetData sheetId="49">
        <row r="1">
          <cell r="D1">
            <v>2011</v>
          </cell>
          <cell r="E1">
            <v>2012</v>
          </cell>
          <cell r="F1">
            <v>2013</v>
          </cell>
          <cell r="G1">
            <v>2014</v>
          </cell>
          <cell r="H1">
            <v>2015</v>
          </cell>
        </row>
        <row r="3">
          <cell r="D3">
            <v>0</v>
          </cell>
          <cell r="E3">
            <v>0</v>
          </cell>
          <cell r="F3">
            <v>0</v>
          </cell>
          <cell r="G3">
            <v>0</v>
          </cell>
          <cell r="H3">
            <v>0</v>
          </cell>
        </row>
        <row r="6">
          <cell r="D6">
            <v>0.17526485602500008</v>
          </cell>
          <cell r="E6">
            <v>8.6223200000001103E-3</v>
          </cell>
          <cell r="F6">
            <v>9.1021399999999999E-3</v>
          </cell>
          <cell r="G6">
            <v>8.8255499999999997E-3</v>
          </cell>
          <cell r="H6">
            <v>7.1242200000000006E-3</v>
          </cell>
        </row>
        <row r="7">
          <cell r="D7">
            <v>1.2963182500000099E-2</v>
          </cell>
          <cell r="E7">
            <v>8.6223200000001103E-3</v>
          </cell>
          <cell r="F7">
            <v>9.1021399999999999E-3</v>
          </cell>
          <cell r="G7">
            <v>8.8255499999999997E-3</v>
          </cell>
          <cell r="H7">
            <v>7.1242200000000006E-3</v>
          </cell>
        </row>
        <row r="8">
          <cell r="D8">
            <v>0.162301673525</v>
          </cell>
          <cell r="E8">
            <v>0</v>
          </cell>
          <cell r="F8">
            <v>0</v>
          </cell>
          <cell r="G8">
            <v>0</v>
          </cell>
          <cell r="H8">
            <v>0</v>
          </cell>
        </row>
        <row r="9">
          <cell r="D9">
            <v>296.51630079164426</v>
          </cell>
          <cell r="E9">
            <v>220.78855583264118</v>
          </cell>
          <cell r="F9">
            <v>189.32552196431644</v>
          </cell>
          <cell r="G9">
            <v>53.030085307564121</v>
          </cell>
          <cell r="H9">
            <v>6.5549999999999997</v>
          </cell>
        </row>
        <row r="11">
          <cell r="D11">
            <v>296.51630079164426</v>
          </cell>
          <cell r="E11">
            <v>220.78855583264118</v>
          </cell>
          <cell r="F11">
            <v>189.32552196431644</v>
          </cell>
          <cell r="G11">
            <v>53.030085307564121</v>
          </cell>
          <cell r="H11">
            <v>6.5549999999999997</v>
          </cell>
        </row>
        <row r="12">
          <cell r="D12">
            <v>3</v>
          </cell>
          <cell r="E12">
            <v>3</v>
          </cell>
          <cell r="F12">
            <v>3</v>
          </cell>
          <cell r="G12">
            <v>3</v>
          </cell>
          <cell r="H12">
            <v>2</v>
          </cell>
        </row>
        <row r="14">
          <cell r="D14">
            <v>1</v>
          </cell>
          <cell r="E14">
            <v>1</v>
          </cell>
          <cell r="F14">
            <v>1</v>
          </cell>
          <cell r="G14">
            <v>1</v>
          </cell>
          <cell r="H14">
            <v>1</v>
          </cell>
        </row>
        <row r="15">
          <cell r="D15">
            <v>2</v>
          </cell>
          <cell r="E15">
            <v>2</v>
          </cell>
          <cell r="F15">
            <v>2</v>
          </cell>
          <cell r="G15">
            <v>2</v>
          </cell>
          <cell r="H15">
            <v>1</v>
          </cell>
        </row>
        <row r="18">
          <cell r="D18">
            <v>0.55304704000000005</v>
          </cell>
          <cell r="E18">
            <v>0.58347689400000013</v>
          </cell>
          <cell r="F18">
            <v>0.61288609199999999</v>
          </cell>
          <cell r="G18">
            <v>0.60720295999999996</v>
          </cell>
          <cell r="H18">
            <v>0.40731236000000004</v>
          </cell>
        </row>
        <row r="19">
          <cell r="D19">
            <v>0.55304704000000005</v>
          </cell>
          <cell r="E19">
            <v>0.58347689400000013</v>
          </cell>
          <cell r="F19">
            <v>0.61288609199999999</v>
          </cell>
          <cell r="G19">
            <v>0.60720295999999996</v>
          </cell>
          <cell r="H19">
            <v>0.40731236000000004</v>
          </cell>
        </row>
        <row r="22">
          <cell r="D22">
            <v>0</v>
          </cell>
          <cell r="E22">
            <v>0</v>
          </cell>
          <cell r="F22">
            <v>0</v>
          </cell>
          <cell r="G22">
            <v>0</v>
          </cell>
          <cell r="H22">
            <v>0</v>
          </cell>
        </row>
      </sheetData>
      <sheetData sheetId="50">
        <row r="1">
          <cell r="D1">
            <v>2011</v>
          </cell>
          <cell r="E1">
            <v>2012</v>
          </cell>
          <cell r="F1">
            <v>2013</v>
          </cell>
          <cell r="G1">
            <v>2014</v>
          </cell>
          <cell r="H1">
            <v>2015</v>
          </cell>
        </row>
        <row r="3">
          <cell r="D3">
            <v>0</v>
          </cell>
          <cell r="E3">
            <v>0</v>
          </cell>
          <cell r="F3">
            <v>0</v>
          </cell>
          <cell r="G3">
            <v>0</v>
          </cell>
          <cell r="H3">
            <v>0</v>
          </cell>
        </row>
        <row r="6">
          <cell r="D6">
            <v>0.38075877999999996</v>
          </cell>
          <cell r="E6">
            <v>0.38689668999999999</v>
          </cell>
          <cell r="F6">
            <v>0.39133871000000003</v>
          </cell>
          <cell r="G6">
            <v>0.40013834000000004</v>
          </cell>
          <cell r="H6">
            <v>0.4204174</v>
          </cell>
        </row>
        <row r="7">
          <cell r="D7">
            <v>0.38075877999999996</v>
          </cell>
          <cell r="E7">
            <v>0.38689668999999999</v>
          </cell>
          <cell r="F7">
            <v>0.39133871000000003</v>
          </cell>
          <cell r="G7">
            <v>0.40013834000000004</v>
          </cell>
          <cell r="H7">
            <v>0.4204174</v>
          </cell>
        </row>
        <row r="9">
          <cell r="D9">
            <v>434.23262</v>
          </cell>
          <cell r="E9">
            <v>523.36390900000004</v>
          </cell>
          <cell r="F9">
            <v>624.89994300000001</v>
          </cell>
          <cell r="G9">
            <v>323.85553499999997</v>
          </cell>
          <cell r="H9">
            <v>344.615655</v>
          </cell>
        </row>
        <row r="11">
          <cell r="D11">
            <v>434.23262</v>
          </cell>
          <cell r="E11">
            <v>523.36390900000004</v>
          </cell>
          <cell r="F11">
            <v>624.89994300000001</v>
          </cell>
          <cell r="G11">
            <v>323.85553499999997</v>
          </cell>
          <cell r="H11">
            <v>344.615655</v>
          </cell>
        </row>
        <row r="12">
          <cell r="D12">
            <v>11</v>
          </cell>
          <cell r="E12">
            <v>11</v>
          </cell>
          <cell r="F12">
            <v>11</v>
          </cell>
          <cell r="G12">
            <v>11</v>
          </cell>
          <cell r="H12">
            <v>11</v>
          </cell>
        </row>
        <row r="14">
          <cell r="D14">
            <v>6</v>
          </cell>
          <cell r="E14">
            <v>6</v>
          </cell>
          <cell r="F14">
            <v>6</v>
          </cell>
          <cell r="G14">
            <v>6</v>
          </cell>
          <cell r="H14">
            <v>6</v>
          </cell>
        </row>
        <row r="15">
          <cell r="D15">
            <v>5</v>
          </cell>
          <cell r="E15">
            <v>5</v>
          </cell>
          <cell r="F15">
            <v>5</v>
          </cell>
          <cell r="G15">
            <v>5</v>
          </cell>
          <cell r="H15">
            <v>5</v>
          </cell>
        </row>
        <row r="18">
          <cell r="D18">
            <v>3.9532411099999991</v>
          </cell>
          <cell r="E18">
            <v>3.6871105985000003</v>
          </cell>
          <cell r="F18">
            <v>3.4659730559999997</v>
          </cell>
          <cell r="G18">
            <v>3.5820584800000002</v>
          </cell>
          <cell r="H18">
            <v>3.7144634799999996</v>
          </cell>
        </row>
        <row r="19">
          <cell r="D19">
            <v>3.9532411099999991</v>
          </cell>
          <cell r="E19">
            <v>3.6871105985000003</v>
          </cell>
          <cell r="F19">
            <v>3.4659730559999997</v>
          </cell>
          <cell r="G19">
            <v>3.5820584800000002</v>
          </cell>
          <cell r="H19">
            <v>3.7144634799999996</v>
          </cell>
        </row>
        <row r="22">
          <cell r="D22">
            <v>0</v>
          </cell>
          <cell r="E22">
            <v>0</v>
          </cell>
          <cell r="F22">
            <v>0</v>
          </cell>
          <cell r="G22">
            <v>0</v>
          </cell>
          <cell r="H22">
            <v>0</v>
          </cell>
        </row>
      </sheetData>
      <sheetData sheetId="51"/>
      <sheetData sheetId="52"/>
      <sheetData sheetId="53"/>
      <sheetData sheetId="54"/>
      <sheetData sheetId="55"/>
      <sheetData sheetId="56"/>
      <sheetData sheetId="57"/>
      <sheetData sheetId="58"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Components"/>
      <sheetName val="Pivot Table May 13"/>
      <sheetName val="Zainet Data May 13"/>
      <sheetName val="Pivot Table May 12"/>
      <sheetName val="Zainet Data May 12"/>
      <sheetName val="Pivot Table May 9"/>
      <sheetName val="Pivot Table May 2"/>
      <sheetName val="Pivot Table May 3"/>
      <sheetName val="Pivot Table May 5"/>
      <sheetName val="Pivot Table May 6"/>
      <sheetName val="Pivot Table May 7"/>
      <sheetName val="Pivot Table May 8"/>
      <sheetName val="Sheet2"/>
      <sheetName val="Sheet3"/>
      <sheetName val="Zainet Data May 9"/>
      <sheetName val="Zainet Data May 8"/>
      <sheetName val="Zainet Data May 7"/>
      <sheetName val="Zainet Data May 6"/>
      <sheetName val="Zainet Data May 5"/>
      <sheetName val="Zainet Data May 2"/>
      <sheetName val="Zainet Data May 3"/>
      <sheetName val="Znt Cur Day May 2"/>
      <sheetName val="Znt Cur Day May 3"/>
      <sheetName val="Static Data"/>
      <sheetName val="Excluded Zainet Data May 2"/>
      <sheetName val="Excluded Zainet Data May 3"/>
      <sheetName val="Excl Znt May 5"/>
      <sheetName val="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5">
          <cell r="E25">
            <v>19.216465053763439</v>
          </cell>
        </row>
        <row r="27">
          <cell r="E27">
            <v>0.04</v>
          </cell>
        </row>
      </sheetData>
      <sheetData sheetId="24" refreshError="1"/>
      <sheetData sheetId="25" refreshError="1"/>
      <sheetData sheetId="26" refreshError="1"/>
      <sheetData sheetId="2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Components"/>
      <sheetName val="Pivot Table May 13"/>
      <sheetName val="Zainet Data May 13"/>
      <sheetName val="Pivot Table May 12"/>
      <sheetName val="Zainet Data May 12"/>
      <sheetName val="Pivot Table May 9"/>
      <sheetName val="Pivot Table May 2"/>
      <sheetName val="Pivot Table May 3"/>
      <sheetName val="Pivot Table May 5"/>
      <sheetName val="Pivot Table May 6"/>
      <sheetName val="Pivot Table May 7"/>
      <sheetName val="Pivot Table May 8"/>
      <sheetName val="Sheet2"/>
      <sheetName val="Sheet3"/>
      <sheetName val="Zainet Data May 9"/>
      <sheetName val="Zainet Data May 8"/>
      <sheetName val="Zainet Data May 7"/>
      <sheetName val="Zainet Data May 6"/>
      <sheetName val="Zainet Data May 5"/>
      <sheetName val="Zainet Data May 2"/>
      <sheetName val="Zainet Data May 3"/>
      <sheetName val="Znt Cur Day May 2"/>
      <sheetName val="Znt Cur Day May 3"/>
      <sheetName val="Static Data"/>
      <sheetName val="Excluded Zainet Data May 2"/>
      <sheetName val="Excluded Zainet Data May 3"/>
      <sheetName val="Excl Znt May 5"/>
      <sheetName val="settings"/>
      <sheetName val="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5">
          <cell r="E25">
            <v>19.216465053763439</v>
          </cell>
        </row>
        <row r="27">
          <cell r="E27">
            <v>0.04</v>
          </cell>
        </row>
      </sheetData>
      <sheetData sheetId="24" refreshError="1"/>
      <sheetData sheetId="25" refreshError="1"/>
      <sheetData sheetId="26" refreshError="1"/>
      <sheetData sheetId="27" refreshError="1"/>
      <sheetData sheetId="28"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Continuity"/>
      <sheetName val="CIP DATA"/>
      <sheetName val="Hydro Interest"/>
      <sheetName val="YTD Capital Interest"/>
      <sheetName val="MFA"/>
      <sheetName val="GL Balances"/>
      <sheetName val="EPAS"/>
      <sheetName val="Opening Balances"/>
      <sheetName val="Dec 2008 CIP"/>
      <sheetName val="Mar 2009 CIP"/>
      <sheetName val="Static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E2" t="str">
            <v>Order</v>
          </cell>
          <cell r="F2" t="str">
            <v>Project</v>
          </cell>
          <cell r="G2" t="str">
            <v>Order Description</v>
          </cell>
          <cell r="H2" t="str">
            <v>Order Status</v>
          </cell>
          <cell r="I2" t="str">
            <v>Open Balance</v>
          </cell>
          <cell r="J2" t="str">
            <v>YTD Gross</v>
          </cell>
          <cell r="K2" t="str">
            <v>YTD Bill Cr</v>
          </cell>
          <cell r="L2" t="str">
            <v>YTD Removal/Canc</v>
          </cell>
          <cell r="M2" t="str">
            <v>YTD transfer</v>
          </cell>
          <cell r="N2" t="str">
            <v>YTD Contri Cap</v>
          </cell>
          <cell r="O2" t="str">
            <v>LTD Net Cost</v>
          </cell>
          <cell r="P2" t="str">
            <v>LTD PS Balance</v>
          </cell>
          <cell r="Q2" t="str">
            <v>Difference</v>
          </cell>
          <cell r="R2" t="str">
            <v>LTD Account Bal</v>
          </cell>
          <cell r="S2" t="str">
            <v>YTD CIP Interest</v>
          </cell>
        </row>
        <row r="3">
          <cell r="E3">
            <v>12561</v>
          </cell>
          <cell r="F3" t="str">
            <v xml:space="preserve">MCVI0001                </v>
          </cell>
          <cell r="G3" t="str">
            <v xml:space="preserve">MCVI0001 McVittie Runner Upgrade        </v>
          </cell>
          <cell r="H3">
            <v>20</v>
          </cell>
          <cell r="I3">
            <v>3740941.23</v>
          </cell>
          <cell r="J3">
            <v>139990.41</v>
          </cell>
          <cell r="K3">
            <v>0</v>
          </cell>
          <cell r="L3">
            <v>0</v>
          </cell>
          <cell r="M3">
            <v>0</v>
          </cell>
          <cell r="N3">
            <v>0</v>
          </cell>
          <cell r="O3">
            <v>3880931.64</v>
          </cell>
          <cell r="P3">
            <v>3880931.64</v>
          </cell>
          <cell r="Q3">
            <v>0</v>
          </cell>
          <cell r="R3">
            <v>0</v>
          </cell>
          <cell r="S3">
            <v>54690.43</v>
          </cell>
        </row>
        <row r="4">
          <cell r="E4">
            <v>13281</v>
          </cell>
          <cell r="F4" t="str">
            <v xml:space="preserve">LAKE0001                </v>
          </cell>
          <cell r="G4" t="str">
            <v xml:space="preserve">LAKE0001 Lakefield Electrical Upgrade   </v>
          </cell>
          <cell r="H4">
            <v>20</v>
          </cell>
          <cell r="I4">
            <v>2787.54</v>
          </cell>
          <cell r="J4">
            <v>-2787.54</v>
          </cell>
          <cell r="K4">
            <v>0</v>
          </cell>
          <cell r="L4">
            <v>0</v>
          </cell>
          <cell r="M4">
            <v>0</v>
          </cell>
          <cell r="N4">
            <v>0</v>
          </cell>
          <cell r="O4">
            <v>0</v>
          </cell>
          <cell r="P4">
            <v>0</v>
          </cell>
          <cell r="Q4">
            <v>0</v>
          </cell>
          <cell r="R4">
            <v>0</v>
          </cell>
          <cell r="S4">
            <v>-2787.54</v>
          </cell>
        </row>
        <row r="5">
          <cell r="E5">
            <v>13483</v>
          </cell>
          <cell r="F5" t="str">
            <v xml:space="preserve">HEAF0002                </v>
          </cell>
          <cell r="G5" t="str">
            <v xml:space="preserve">HEAF0002 Healey Falls Bridge Repair     </v>
          </cell>
          <cell r="H5">
            <v>20</v>
          </cell>
          <cell r="I5">
            <v>1479.46</v>
          </cell>
          <cell r="J5">
            <v>0</v>
          </cell>
          <cell r="K5">
            <v>0</v>
          </cell>
          <cell r="L5">
            <v>0</v>
          </cell>
          <cell r="M5">
            <v>0</v>
          </cell>
          <cell r="N5">
            <v>0</v>
          </cell>
          <cell r="O5">
            <v>1479.46</v>
          </cell>
          <cell r="P5">
            <v>1479.46</v>
          </cell>
          <cell r="Q5">
            <v>0</v>
          </cell>
          <cell r="R5">
            <v>0</v>
          </cell>
          <cell r="S5">
            <v>0</v>
          </cell>
        </row>
        <row r="6">
          <cell r="E6">
            <v>13901</v>
          </cell>
          <cell r="F6" t="str">
            <v xml:space="preserve">HEAL0003                </v>
          </cell>
          <cell r="G6" t="str">
            <v>HEAL0003 Healey Falls Electrical Upgrade</v>
          </cell>
          <cell r="H6">
            <v>20</v>
          </cell>
          <cell r="I6">
            <v>355680.93</v>
          </cell>
          <cell r="J6">
            <v>8742.6</v>
          </cell>
          <cell r="K6">
            <v>0</v>
          </cell>
          <cell r="L6">
            <v>0</v>
          </cell>
          <cell r="M6">
            <v>0</v>
          </cell>
          <cell r="N6">
            <v>0</v>
          </cell>
          <cell r="O6">
            <v>364423.53</v>
          </cell>
          <cell r="P6">
            <v>364423.53</v>
          </cell>
          <cell r="Q6">
            <v>0</v>
          </cell>
          <cell r="R6">
            <v>0</v>
          </cell>
          <cell r="S6">
            <v>5335.2</v>
          </cell>
        </row>
        <row r="7">
          <cell r="E7">
            <v>13921</v>
          </cell>
          <cell r="F7" t="str">
            <v xml:space="preserve">BIGE0003                </v>
          </cell>
          <cell r="G7" t="str">
            <v xml:space="preserve">BIGE0003 Big Eddy Electrical Upgrade    </v>
          </cell>
          <cell r="H7">
            <v>20</v>
          </cell>
          <cell r="I7">
            <v>367370.23999999999</v>
          </cell>
          <cell r="J7">
            <v>6400.17</v>
          </cell>
          <cell r="K7">
            <v>0</v>
          </cell>
          <cell r="L7">
            <v>0</v>
          </cell>
          <cell r="M7">
            <v>0</v>
          </cell>
          <cell r="N7">
            <v>0</v>
          </cell>
          <cell r="O7">
            <v>373770.41</v>
          </cell>
          <cell r="P7">
            <v>373770.41</v>
          </cell>
          <cell r="Q7">
            <v>0</v>
          </cell>
          <cell r="R7">
            <v>0</v>
          </cell>
          <cell r="S7">
            <v>4882.82</v>
          </cell>
        </row>
        <row r="8">
          <cell r="E8">
            <v>14021</v>
          </cell>
          <cell r="F8" t="str">
            <v xml:space="preserve">RAGR0004                </v>
          </cell>
          <cell r="G8" t="str">
            <v>RAGR0004 Ragged Rapids G2 Rewind &amp; Upgra</v>
          </cell>
          <cell r="H8">
            <v>20</v>
          </cell>
          <cell r="I8">
            <v>913097.49</v>
          </cell>
          <cell r="J8">
            <v>60025.32</v>
          </cell>
          <cell r="K8">
            <v>0</v>
          </cell>
          <cell r="L8">
            <v>0</v>
          </cell>
          <cell r="M8">
            <v>0</v>
          </cell>
          <cell r="N8">
            <v>0</v>
          </cell>
          <cell r="O8">
            <v>973122.81</v>
          </cell>
          <cell r="P8">
            <v>973122.81</v>
          </cell>
          <cell r="Q8">
            <v>0</v>
          </cell>
          <cell r="R8">
            <v>0</v>
          </cell>
          <cell r="S8">
            <v>13594.49</v>
          </cell>
        </row>
        <row r="9">
          <cell r="E9">
            <v>14022</v>
          </cell>
          <cell r="F9" t="str">
            <v xml:space="preserve">RAGR0006                </v>
          </cell>
          <cell r="G9" t="str">
            <v xml:space="preserve">RAGR0006 Ragged Rapids G1 Upgrade       </v>
          </cell>
          <cell r="H9">
            <v>20</v>
          </cell>
          <cell r="I9">
            <v>151767.79999999999</v>
          </cell>
          <cell r="J9">
            <v>2276.52</v>
          </cell>
          <cell r="K9">
            <v>0</v>
          </cell>
          <cell r="L9">
            <v>0</v>
          </cell>
          <cell r="M9">
            <v>0</v>
          </cell>
          <cell r="N9">
            <v>0</v>
          </cell>
          <cell r="O9">
            <v>154044.32</v>
          </cell>
          <cell r="P9">
            <v>154044.32</v>
          </cell>
          <cell r="Q9">
            <v>0</v>
          </cell>
          <cell r="R9">
            <v>0</v>
          </cell>
          <cell r="S9">
            <v>2276.52</v>
          </cell>
        </row>
        <row r="10">
          <cell r="E10">
            <v>14401</v>
          </cell>
          <cell r="F10" t="str">
            <v xml:space="preserve">MCVI0003                </v>
          </cell>
          <cell r="G10" t="str">
            <v xml:space="preserve">MCVI0003 McVittie Electrical Upgrade    </v>
          </cell>
          <cell r="H10">
            <v>20</v>
          </cell>
          <cell r="I10">
            <v>190047.11</v>
          </cell>
          <cell r="J10">
            <v>35952.019999999997</v>
          </cell>
          <cell r="K10">
            <v>0</v>
          </cell>
          <cell r="L10">
            <v>0</v>
          </cell>
          <cell r="M10">
            <v>0</v>
          </cell>
          <cell r="N10">
            <v>0</v>
          </cell>
          <cell r="O10">
            <v>225999.13</v>
          </cell>
          <cell r="P10">
            <v>225999.13</v>
          </cell>
          <cell r="Q10">
            <v>0</v>
          </cell>
          <cell r="R10">
            <v>0</v>
          </cell>
          <cell r="S10">
            <v>2930.06</v>
          </cell>
        </row>
        <row r="11">
          <cell r="E11">
            <v>14981</v>
          </cell>
          <cell r="F11" t="str">
            <v xml:space="preserve">HANN0001                </v>
          </cell>
          <cell r="G11" t="str">
            <v xml:space="preserve">HANN0001 Hanna Chutes Log Lifter        </v>
          </cell>
          <cell r="H11">
            <v>20</v>
          </cell>
          <cell r="I11">
            <v>30898.44</v>
          </cell>
          <cell r="J11">
            <v>463.47</v>
          </cell>
          <cell r="K11">
            <v>0</v>
          </cell>
          <cell r="L11">
            <v>0</v>
          </cell>
          <cell r="M11">
            <v>0</v>
          </cell>
          <cell r="N11">
            <v>0</v>
          </cell>
          <cell r="O11">
            <v>31361.91</v>
          </cell>
          <cell r="P11">
            <v>31361.91</v>
          </cell>
          <cell r="Q11">
            <v>0</v>
          </cell>
          <cell r="R11">
            <v>0</v>
          </cell>
          <cell r="S11">
            <v>463.47</v>
          </cell>
        </row>
        <row r="12">
          <cell r="E12">
            <v>14982</v>
          </cell>
          <cell r="F12" t="str">
            <v xml:space="preserve">STHF0004                </v>
          </cell>
          <cell r="G12" t="str">
            <v>STHF0004 South Falls Penstock Replacemen</v>
          </cell>
          <cell r="H12">
            <v>20</v>
          </cell>
          <cell r="I12">
            <v>220345.17</v>
          </cell>
          <cell r="J12">
            <v>69224.75</v>
          </cell>
          <cell r="K12">
            <v>0</v>
          </cell>
          <cell r="L12">
            <v>0</v>
          </cell>
          <cell r="M12">
            <v>0</v>
          </cell>
          <cell r="N12">
            <v>0</v>
          </cell>
          <cell r="O12">
            <v>289569.91999999998</v>
          </cell>
          <cell r="P12">
            <v>289569.91999999998</v>
          </cell>
          <cell r="Q12">
            <v>0</v>
          </cell>
          <cell r="R12">
            <v>0</v>
          </cell>
          <cell r="S12">
            <v>3260.27</v>
          </cell>
        </row>
        <row r="13">
          <cell r="E13">
            <v>14983</v>
          </cell>
          <cell r="F13" t="str">
            <v xml:space="preserve">TRET0001                </v>
          </cell>
          <cell r="G13" t="str">
            <v xml:space="preserve">TRET0001 Trethewey Log Lifter           </v>
          </cell>
          <cell r="H13">
            <v>20</v>
          </cell>
          <cell r="I13">
            <v>274941.90000000002</v>
          </cell>
          <cell r="J13">
            <v>51242.47</v>
          </cell>
          <cell r="K13">
            <v>0</v>
          </cell>
          <cell r="L13">
            <v>0</v>
          </cell>
          <cell r="M13">
            <v>0</v>
          </cell>
          <cell r="N13">
            <v>0</v>
          </cell>
          <cell r="O13">
            <v>326184.37</v>
          </cell>
          <cell r="P13">
            <v>326184.37</v>
          </cell>
          <cell r="Q13">
            <v>0</v>
          </cell>
          <cell r="R13">
            <v>0</v>
          </cell>
          <cell r="S13">
            <v>4262.13</v>
          </cell>
        </row>
        <row r="14">
          <cell r="E14">
            <v>14984</v>
          </cell>
          <cell r="F14" t="str">
            <v xml:space="preserve">HSHD0001                </v>
          </cell>
          <cell r="G14" t="str">
            <v xml:space="preserve">HSHD0001 NB HQ Office Renovations       </v>
          </cell>
          <cell r="H14">
            <v>20</v>
          </cell>
          <cell r="I14">
            <v>0</v>
          </cell>
          <cell r="J14">
            <v>3000</v>
          </cell>
          <cell r="K14">
            <v>0</v>
          </cell>
          <cell r="L14">
            <v>0</v>
          </cell>
          <cell r="M14">
            <v>0</v>
          </cell>
          <cell r="N14">
            <v>0</v>
          </cell>
          <cell r="O14">
            <v>3000</v>
          </cell>
          <cell r="P14">
            <v>3000</v>
          </cell>
          <cell r="Q14">
            <v>0</v>
          </cell>
          <cell r="R14">
            <v>0</v>
          </cell>
          <cell r="S14">
            <v>0</v>
          </cell>
        </row>
        <row r="15">
          <cell r="E15">
            <v>14985</v>
          </cell>
          <cell r="F15" t="str">
            <v xml:space="preserve">NIPI0002                </v>
          </cell>
          <cell r="G15" t="str">
            <v xml:space="preserve">NIPI0002 Nipissing Penstock Replacement </v>
          </cell>
          <cell r="H15">
            <v>20</v>
          </cell>
          <cell r="I15">
            <v>63070.19</v>
          </cell>
          <cell r="J15">
            <v>44003.68</v>
          </cell>
          <cell r="K15">
            <v>0</v>
          </cell>
          <cell r="L15">
            <v>0</v>
          </cell>
          <cell r="M15">
            <v>0</v>
          </cell>
          <cell r="N15">
            <v>0</v>
          </cell>
          <cell r="O15">
            <v>107073.87</v>
          </cell>
          <cell r="P15">
            <v>107073.87</v>
          </cell>
          <cell r="Q15">
            <v>0</v>
          </cell>
          <cell r="R15">
            <v>0</v>
          </cell>
          <cell r="S15">
            <v>658.68</v>
          </cell>
        </row>
        <row r="16">
          <cell r="E16">
            <v>15115</v>
          </cell>
          <cell r="F16" t="str">
            <v xml:space="preserve">CRSD0001                </v>
          </cell>
          <cell r="G16" t="str">
            <v xml:space="preserve">CRSD0001 Cross Lake Dam Log Lifter      </v>
          </cell>
          <cell r="H16">
            <v>20</v>
          </cell>
          <cell r="I16">
            <v>30898.43</v>
          </cell>
          <cell r="J16">
            <v>8408.9699999999993</v>
          </cell>
          <cell r="K16">
            <v>0</v>
          </cell>
          <cell r="L16">
            <v>0</v>
          </cell>
          <cell r="M16">
            <v>0</v>
          </cell>
          <cell r="N16">
            <v>0</v>
          </cell>
          <cell r="O16">
            <v>39307.4</v>
          </cell>
          <cell r="P16">
            <v>39307.4</v>
          </cell>
          <cell r="Q16">
            <v>0</v>
          </cell>
          <cell r="R16">
            <v>0</v>
          </cell>
          <cell r="S16">
            <v>463.47</v>
          </cell>
        </row>
        <row r="17">
          <cell r="E17" t="str">
            <v xml:space="preserve">            </v>
          </cell>
          <cell r="F17" t="str">
            <v xml:space="preserve">                        </v>
          </cell>
          <cell r="G17" t="str">
            <v xml:space="preserve">Sub-Total                               </v>
          </cell>
          <cell r="H17" t="str">
            <v xml:space="preserve">  </v>
          </cell>
          <cell r="I17">
            <v>6343325.9299999997</v>
          </cell>
          <cell r="J17">
            <v>426942.84</v>
          </cell>
          <cell r="K17">
            <v>0</v>
          </cell>
          <cell r="L17">
            <v>0</v>
          </cell>
          <cell r="M17">
            <v>0</v>
          </cell>
          <cell r="N17">
            <v>0</v>
          </cell>
          <cell r="O17">
            <v>6770268.7699999996</v>
          </cell>
          <cell r="P17">
            <v>6770268.7699999996</v>
          </cell>
          <cell r="Q17">
            <v>0</v>
          </cell>
          <cell r="R17">
            <v>0</v>
          </cell>
          <cell r="S17">
            <v>90030</v>
          </cell>
        </row>
        <row r="18">
          <cell r="E18" t="str">
            <v xml:space="preserve">            </v>
          </cell>
          <cell r="F18" t="str">
            <v xml:space="preserve">                        </v>
          </cell>
          <cell r="G18" t="str">
            <v xml:space="preserve">Business Area GL Account Balance        </v>
          </cell>
          <cell r="H18" t="str">
            <v xml:space="preserve">  </v>
          </cell>
          <cell r="I18" t="str">
            <v xml:space="preserve">                    </v>
          </cell>
          <cell r="J18" t="str">
            <v xml:space="preserve">                    </v>
          </cell>
          <cell r="K18" t="str">
            <v xml:space="preserve">                    </v>
          </cell>
          <cell r="L18" t="str">
            <v xml:space="preserve">                    </v>
          </cell>
          <cell r="M18" t="str">
            <v xml:space="preserve">                    </v>
          </cell>
          <cell r="N18" t="str">
            <v xml:space="preserve">                    </v>
          </cell>
          <cell r="O18" t="str">
            <v xml:space="preserve">                    </v>
          </cell>
          <cell r="P18" t="str">
            <v xml:space="preserve">                    </v>
          </cell>
          <cell r="Q18" t="str">
            <v xml:space="preserve">                    </v>
          </cell>
          <cell r="R18">
            <v>6770268.7699999996</v>
          </cell>
        </row>
        <row r="19">
          <cell r="E19" t="str">
            <v xml:space="preserve">            </v>
          </cell>
          <cell r="F19" t="str">
            <v xml:space="preserve">                        </v>
          </cell>
          <cell r="G19" t="str">
            <v xml:space="preserve">                                        </v>
          </cell>
          <cell r="H19" t="str">
            <v xml:space="preserve">  </v>
          </cell>
          <cell r="I19" t="str">
            <v xml:space="preserve">                    </v>
          </cell>
          <cell r="J19" t="str">
            <v xml:space="preserve">                    </v>
          </cell>
          <cell r="K19" t="str">
            <v xml:space="preserve">                    </v>
          </cell>
          <cell r="L19" t="str">
            <v xml:space="preserve">                    </v>
          </cell>
          <cell r="M19" t="str">
            <v xml:space="preserve">                    </v>
          </cell>
          <cell r="N19" t="str">
            <v xml:space="preserve">                    </v>
          </cell>
          <cell r="O19" t="str">
            <v xml:space="preserve">                    </v>
          </cell>
          <cell r="P19" t="str">
            <v xml:space="preserve">                    </v>
          </cell>
          <cell r="Q19" t="str">
            <v xml:space="preserve">                    </v>
          </cell>
        </row>
        <row r="20">
          <cell r="E20">
            <v>9821</v>
          </cell>
          <cell r="F20" t="str">
            <v xml:space="preserve">EXEC0007                </v>
          </cell>
          <cell r="G20" t="str">
            <v xml:space="preserve">P320 Niagara Tunnel Project             </v>
          </cell>
          <cell r="H20">
            <v>20</v>
          </cell>
          <cell r="I20">
            <v>412406729.39999998</v>
          </cell>
          <cell r="J20">
            <v>28364258.59</v>
          </cell>
          <cell r="K20">
            <v>0</v>
          </cell>
          <cell r="L20">
            <v>0</v>
          </cell>
          <cell r="M20">
            <v>0</v>
          </cell>
          <cell r="N20">
            <v>0</v>
          </cell>
          <cell r="O20">
            <v>440770987.99000001</v>
          </cell>
          <cell r="P20">
            <v>440770987.99000001</v>
          </cell>
          <cell r="Q20">
            <v>0</v>
          </cell>
          <cell r="R20">
            <v>0</v>
          </cell>
          <cell r="S20">
            <v>5705385.5</v>
          </cell>
        </row>
        <row r="21">
          <cell r="E21" t="str">
            <v xml:space="preserve">            </v>
          </cell>
          <cell r="F21" t="str">
            <v xml:space="preserve">                        </v>
          </cell>
          <cell r="G21" t="str">
            <v xml:space="preserve">Sub-Total                               </v>
          </cell>
          <cell r="H21" t="str">
            <v xml:space="preserve">  </v>
          </cell>
          <cell r="I21">
            <v>412406729.39999998</v>
          </cell>
          <cell r="J21">
            <v>28364258.59</v>
          </cell>
          <cell r="K21">
            <v>0</v>
          </cell>
          <cell r="L21">
            <v>0</v>
          </cell>
          <cell r="M21">
            <v>0</v>
          </cell>
          <cell r="N21">
            <v>0</v>
          </cell>
          <cell r="O21">
            <v>440770987.99000001</v>
          </cell>
          <cell r="P21">
            <v>440770987.99000001</v>
          </cell>
          <cell r="Q21">
            <v>0</v>
          </cell>
          <cell r="R21">
            <v>0</v>
          </cell>
          <cell r="S21">
            <v>5705385.5</v>
          </cell>
        </row>
        <row r="22">
          <cell r="E22" t="str">
            <v xml:space="preserve">            </v>
          </cell>
          <cell r="F22" t="str">
            <v xml:space="preserve">                        </v>
          </cell>
          <cell r="G22" t="str">
            <v xml:space="preserve">Business Area GL Account Balance        </v>
          </cell>
          <cell r="H22" t="str">
            <v xml:space="preserve">  </v>
          </cell>
          <cell r="I22" t="str">
            <v xml:space="preserve">                    </v>
          </cell>
          <cell r="J22" t="str">
            <v xml:space="preserve">                    </v>
          </cell>
          <cell r="K22" t="str">
            <v xml:space="preserve">                    </v>
          </cell>
          <cell r="L22" t="str">
            <v xml:space="preserve">                    </v>
          </cell>
          <cell r="M22" t="str">
            <v xml:space="preserve">                    </v>
          </cell>
          <cell r="N22" t="str">
            <v xml:space="preserve">                    </v>
          </cell>
          <cell r="O22" t="str">
            <v xml:space="preserve">                    </v>
          </cell>
          <cell r="P22" t="str">
            <v xml:space="preserve">                    </v>
          </cell>
          <cell r="Q22" t="str">
            <v xml:space="preserve">                    </v>
          </cell>
          <cell r="R22">
            <v>0</v>
          </cell>
        </row>
        <row r="23">
          <cell r="E23" t="str">
            <v xml:space="preserve">            </v>
          </cell>
          <cell r="F23" t="str">
            <v xml:space="preserve">                        </v>
          </cell>
          <cell r="G23" t="str">
            <v xml:space="preserve">                                        </v>
          </cell>
          <cell r="H23" t="str">
            <v xml:space="preserve">  </v>
          </cell>
          <cell r="I23" t="str">
            <v xml:space="preserve">                    </v>
          </cell>
          <cell r="J23" t="str">
            <v xml:space="preserve">                    </v>
          </cell>
          <cell r="K23" t="str">
            <v xml:space="preserve">                    </v>
          </cell>
          <cell r="L23" t="str">
            <v xml:space="preserve">                    </v>
          </cell>
          <cell r="M23" t="str">
            <v xml:space="preserve">                    </v>
          </cell>
          <cell r="N23" t="str">
            <v xml:space="preserve">                    </v>
          </cell>
          <cell r="O23" t="str">
            <v xml:space="preserve">                    </v>
          </cell>
          <cell r="P23" t="str">
            <v xml:space="preserve">                    </v>
          </cell>
          <cell r="Q23" t="str">
            <v xml:space="preserve">                    </v>
          </cell>
        </row>
        <row r="24">
          <cell r="E24">
            <v>11963</v>
          </cell>
          <cell r="F24" t="str">
            <v xml:space="preserve">HDEV0015                </v>
          </cell>
          <cell r="G24" t="str">
            <v>HDEV0015 Lower Mattagami River Redevelop</v>
          </cell>
          <cell r="H24">
            <v>20</v>
          </cell>
          <cell r="I24">
            <v>10623717.73</v>
          </cell>
          <cell r="J24">
            <v>1055324.26</v>
          </cell>
          <cell r="K24">
            <v>0</v>
          </cell>
          <cell r="L24">
            <v>0</v>
          </cell>
          <cell r="M24">
            <v>0</v>
          </cell>
          <cell r="N24">
            <v>0</v>
          </cell>
          <cell r="O24">
            <v>11679041.99</v>
          </cell>
          <cell r="P24">
            <v>11679041.99</v>
          </cell>
          <cell r="Q24">
            <v>0</v>
          </cell>
          <cell r="R24">
            <v>0</v>
          </cell>
          <cell r="S24">
            <v>153752.72</v>
          </cell>
        </row>
        <row r="25">
          <cell r="E25">
            <v>12041</v>
          </cell>
          <cell r="F25" t="str">
            <v xml:space="preserve">HDEV0016                </v>
          </cell>
          <cell r="G25" t="str">
            <v xml:space="preserve">HDEV0016 Mattagami Lake Dam Development </v>
          </cell>
          <cell r="H25">
            <v>20</v>
          </cell>
          <cell r="I25">
            <v>1390254.71</v>
          </cell>
          <cell r="J25">
            <v>53182.65</v>
          </cell>
          <cell r="K25">
            <v>0</v>
          </cell>
          <cell r="L25">
            <v>0</v>
          </cell>
          <cell r="M25">
            <v>0</v>
          </cell>
          <cell r="N25">
            <v>0</v>
          </cell>
          <cell r="O25">
            <v>1443437.36</v>
          </cell>
          <cell r="P25">
            <v>1443437.36</v>
          </cell>
          <cell r="Q25">
            <v>0</v>
          </cell>
          <cell r="R25">
            <v>0</v>
          </cell>
          <cell r="S25">
            <v>20912.34</v>
          </cell>
        </row>
        <row r="26">
          <cell r="E26">
            <v>12301</v>
          </cell>
          <cell r="F26" t="str">
            <v xml:space="preserve">HDEV0017                </v>
          </cell>
          <cell r="G26" t="str">
            <v xml:space="preserve">HDEV0017 Healey Falls Development       </v>
          </cell>
          <cell r="H26">
            <v>20</v>
          </cell>
          <cell r="I26">
            <v>9156295.1899999995</v>
          </cell>
          <cell r="J26">
            <v>2305794.4300000002</v>
          </cell>
          <cell r="K26">
            <v>0</v>
          </cell>
          <cell r="L26">
            <v>0</v>
          </cell>
          <cell r="M26">
            <v>0</v>
          </cell>
          <cell r="N26">
            <v>0</v>
          </cell>
          <cell r="O26">
            <v>11462089.619999999</v>
          </cell>
          <cell r="P26">
            <v>11462089.619999999</v>
          </cell>
          <cell r="Q26">
            <v>0</v>
          </cell>
          <cell r="R26">
            <v>0</v>
          </cell>
          <cell r="S26">
            <v>105245.21</v>
          </cell>
        </row>
        <row r="27">
          <cell r="E27">
            <v>15127</v>
          </cell>
          <cell r="F27" t="str">
            <v xml:space="preserve">HDEV0022                </v>
          </cell>
          <cell r="G27" t="str">
            <v xml:space="preserve">HDEV0022 Little Jackfish Development    </v>
          </cell>
          <cell r="H27">
            <v>20</v>
          </cell>
          <cell r="I27">
            <v>0</v>
          </cell>
          <cell r="J27">
            <v>155197.89000000001</v>
          </cell>
          <cell r="K27">
            <v>0</v>
          </cell>
          <cell r="L27">
            <v>0</v>
          </cell>
          <cell r="M27">
            <v>0</v>
          </cell>
          <cell r="N27">
            <v>0</v>
          </cell>
          <cell r="O27">
            <v>155197.89000000001</v>
          </cell>
          <cell r="P27">
            <v>155197.89000000001</v>
          </cell>
          <cell r="Q27">
            <v>0</v>
          </cell>
          <cell r="R27">
            <v>0</v>
          </cell>
          <cell r="S27">
            <v>217.84</v>
          </cell>
        </row>
        <row r="28">
          <cell r="E28" t="str">
            <v xml:space="preserve">            </v>
          </cell>
          <cell r="F28" t="str">
            <v xml:space="preserve">                        </v>
          </cell>
          <cell r="G28" t="str">
            <v xml:space="preserve">Sub-Total                               </v>
          </cell>
          <cell r="H28" t="str">
            <v xml:space="preserve">  </v>
          </cell>
          <cell r="I28">
            <v>21170267.629999999</v>
          </cell>
          <cell r="J28">
            <v>3569499.23</v>
          </cell>
          <cell r="K28">
            <v>0</v>
          </cell>
          <cell r="L28">
            <v>0</v>
          </cell>
          <cell r="M28">
            <v>0</v>
          </cell>
          <cell r="N28">
            <v>0</v>
          </cell>
          <cell r="O28">
            <v>24739766.859999999</v>
          </cell>
          <cell r="P28">
            <v>24739766.859999999</v>
          </cell>
          <cell r="Q28">
            <v>0</v>
          </cell>
          <cell r="R28">
            <v>0</v>
          </cell>
          <cell r="S28">
            <v>280128.11000000004</v>
          </cell>
        </row>
        <row r="29">
          <cell r="E29" t="str">
            <v xml:space="preserve">            </v>
          </cell>
          <cell r="F29" t="str">
            <v xml:space="preserve">                        </v>
          </cell>
          <cell r="G29" t="str">
            <v xml:space="preserve">Business Area GL Account Balance        </v>
          </cell>
          <cell r="H29" t="str">
            <v xml:space="preserve">  </v>
          </cell>
          <cell r="I29" t="str">
            <v xml:space="preserve">                    </v>
          </cell>
          <cell r="J29" t="str">
            <v xml:space="preserve">                    </v>
          </cell>
          <cell r="K29" t="str">
            <v xml:space="preserve">                    </v>
          </cell>
          <cell r="L29" t="str">
            <v xml:space="preserve">                    </v>
          </cell>
          <cell r="M29" t="str">
            <v xml:space="preserve">                    </v>
          </cell>
          <cell r="N29" t="str">
            <v xml:space="preserve">                    </v>
          </cell>
          <cell r="O29" t="str">
            <v xml:space="preserve">                    </v>
          </cell>
          <cell r="P29" t="str">
            <v xml:space="preserve">                    </v>
          </cell>
          <cell r="Q29" t="str">
            <v xml:space="preserve">                    </v>
          </cell>
          <cell r="R29">
            <v>465510754.85000002</v>
          </cell>
        </row>
        <row r="30">
          <cell r="E30" t="str">
            <v xml:space="preserve">            </v>
          </cell>
          <cell r="F30" t="str">
            <v xml:space="preserve">                        </v>
          </cell>
          <cell r="G30" t="str">
            <v xml:space="preserve">                                        </v>
          </cell>
          <cell r="H30" t="str">
            <v xml:space="preserve">  </v>
          </cell>
          <cell r="I30" t="str">
            <v xml:space="preserve">                    </v>
          </cell>
          <cell r="J30" t="str">
            <v xml:space="preserve">                    </v>
          </cell>
          <cell r="K30" t="str">
            <v xml:space="preserve">                    </v>
          </cell>
          <cell r="L30" t="str">
            <v xml:space="preserve">                    </v>
          </cell>
          <cell r="M30" t="str">
            <v xml:space="preserve">                    </v>
          </cell>
          <cell r="N30" t="str">
            <v xml:space="preserve">                    </v>
          </cell>
          <cell r="O30" t="str">
            <v xml:space="preserve">                    </v>
          </cell>
          <cell r="P30" t="str">
            <v xml:space="preserve">                    </v>
          </cell>
          <cell r="Q30" t="str">
            <v xml:space="preserve">                    </v>
          </cell>
        </row>
        <row r="31">
          <cell r="E31">
            <v>11010</v>
          </cell>
          <cell r="F31" t="str">
            <v xml:space="preserve">SABP0014                </v>
          </cell>
          <cell r="G31" t="str">
            <v xml:space="preserve">SABP0014 PLC - I/O Expansion for Data   </v>
          </cell>
          <cell r="H31">
            <v>20</v>
          </cell>
          <cell r="I31">
            <v>163275.53</v>
          </cell>
          <cell r="J31">
            <v>4376.58</v>
          </cell>
          <cell r="K31">
            <v>0</v>
          </cell>
          <cell r="L31">
            <v>0</v>
          </cell>
          <cell r="M31">
            <v>0</v>
          </cell>
          <cell r="N31">
            <v>0</v>
          </cell>
          <cell r="O31">
            <v>167652.10999999999</v>
          </cell>
          <cell r="P31">
            <v>167652.10999999999</v>
          </cell>
          <cell r="Q31">
            <v>0</v>
          </cell>
          <cell r="R31">
            <v>0</v>
          </cell>
          <cell r="S31">
            <v>2456.64</v>
          </cell>
        </row>
        <row r="32">
          <cell r="E32">
            <v>11275</v>
          </cell>
          <cell r="F32" t="str">
            <v xml:space="preserve">SAB10032                </v>
          </cell>
          <cell r="G32" t="str">
            <v xml:space="preserve">SAB10032 G7 Frequency Conversion        </v>
          </cell>
          <cell r="H32">
            <v>20</v>
          </cell>
          <cell r="I32">
            <v>23906243.289999999</v>
          </cell>
          <cell r="J32">
            <v>3400717.3</v>
          </cell>
          <cell r="K32">
            <v>0</v>
          </cell>
          <cell r="L32">
            <v>0</v>
          </cell>
          <cell r="M32">
            <v>0</v>
          </cell>
          <cell r="N32">
            <v>0</v>
          </cell>
          <cell r="O32">
            <v>27306960.59</v>
          </cell>
          <cell r="P32">
            <v>27306960.59</v>
          </cell>
          <cell r="Q32">
            <v>0</v>
          </cell>
          <cell r="R32">
            <v>0</v>
          </cell>
          <cell r="S32">
            <v>336405.92</v>
          </cell>
        </row>
        <row r="33">
          <cell r="E33">
            <v>11278</v>
          </cell>
          <cell r="F33" t="str">
            <v xml:space="preserve">SABP0017                </v>
          </cell>
          <cell r="G33" t="str">
            <v xml:space="preserve">SABP0017 Replace 38 mva Transformers    </v>
          </cell>
          <cell r="H33">
            <v>20</v>
          </cell>
          <cell r="I33">
            <v>1431.8</v>
          </cell>
          <cell r="J33">
            <v>210</v>
          </cell>
          <cell r="K33">
            <v>0</v>
          </cell>
          <cell r="L33">
            <v>0</v>
          </cell>
          <cell r="M33">
            <v>0</v>
          </cell>
          <cell r="N33">
            <v>0</v>
          </cell>
          <cell r="O33">
            <v>1641.8</v>
          </cell>
          <cell r="P33">
            <v>1641.8</v>
          </cell>
          <cell r="Q33">
            <v>0</v>
          </cell>
          <cell r="R33">
            <v>0</v>
          </cell>
          <cell r="S33">
            <v>0</v>
          </cell>
        </row>
        <row r="34">
          <cell r="E34">
            <v>11821</v>
          </cell>
          <cell r="F34" t="str">
            <v xml:space="preserve">SAB10012                </v>
          </cell>
          <cell r="G34" t="str">
            <v xml:space="preserve">SAB10012 Turbine Runner Modeling        </v>
          </cell>
          <cell r="H34">
            <v>20</v>
          </cell>
          <cell r="I34">
            <v>168493.95</v>
          </cell>
          <cell r="J34">
            <v>0</v>
          </cell>
          <cell r="K34">
            <v>0</v>
          </cell>
          <cell r="L34">
            <v>0</v>
          </cell>
          <cell r="M34">
            <v>0</v>
          </cell>
          <cell r="N34">
            <v>0</v>
          </cell>
          <cell r="O34">
            <v>168493.95</v>
          </cell>
          <cell r="P34">
            <v>168493.95</v>
          </cell>
          <cell r="Q34">
            <v>0</v>
          </cell>
          <cell r="R34">
            <v>0</v>
          </cell>
          <cell r="S34">
            <v>0</v>
          </cell>
        </row>
        <row r="35">
          <cell r="E35">
            <v>12681</v>
          </cell>
          <cell r="F35" t="str">
            <v xml:space="preserve">SAB10047                </v>
          </cell>
          <cell r="G35" t="str">
            <v xml:space="preserve">SAB10047 G9 Upgrade                     </v>
          </cell>
          <cell r="H35">
            <v>20</v>
          </cell>
          <cell r="I35">
            <v>865505.63</v>
          </cell>
          <cell r="J35">
            <v>1080282.56</v>
          </cell>
          <cell r="K35">
            <v>0</v>
          </cell>
          <cell r="L35">
            <v>0</v>
          </cell>
          <cell r="M35">
            <v>0</v>
          </cell>
          <cell r="N35">
            <v>0</v>
          </cell>
          <cell r="O35">
            <v>1945788.19</v>
          </cell>
          <cell r="P35">
            <v>1945788.19</v>
          </cell>
          <cell r="Q35">
            <v>0</v>
          </cell>
          <cell r="R35">
            <v>0</v>
          </cell>
          <cell r="S35">
            <v>4282.5600000000004</v>
          </cell>
        </row>
        <row r="36">
          <cell r="E36">
            <v>13201</v>
          </cell>
          <cell r="F36" t="str">
            <v xml:space="preserve">DCW10015                </v>
          </cell>
          <cell r="G36" t="str">
            <v xml:space="preserve">DCW10015 G6 Overhaul - Capital Replcmnt </v>
          </cell>
          <cell r="H36">
            <v>20</v>
          </cell>
          <cell r="I36">
            <v>242207.74</v>
          </cell>
          <cell r="J36">
            <v>167928.69</v>
          </cell>
          <cell r="K36">
            <v>0</v>
          </cell>
          <cell r="L36">
            <v>0</v>
          </cell>
          <cell r="M36">
            <v>0</v>
          </cell>
          <cell r="N36">
            <v>0</v>
          </cell>
          <cell r="O36">
            <v>410136.43</v>
          </cell>
          <cell r="P36">
            <v>410136.43</v>
          </cell>
          <cell r="Q36">
            <v>0</v>
          </cell>
          <cell r="R36">
            <v>0</v>
          </cell>
          <cell r="S36">
            <v>3515.4</v>
          </cell>
        </row>
        <row r="37">
          <cell r="E37">
            <v>13521</v>
          </cell>
          <cell r="F37" t="str">
            <v xml:space="preserve">SABP0025                </v>
          </cell>
          <cell r="G37" t="str">
            <v xml:space="preserve">SABP0025 PGS Transformer Replacements   </v>
          </cell>
          <cell r="H37">
            <v>20</v>
          </cell>
          <cell r="I37">
            <v>1556.74</v>
          </cell>
          <cell r="J37">
            <v>23.34</v>
          </cell>
          <cell r="K37">
            <v>0</v>
          </cell>
          <cell r="L37">
            <v>0</v>
          </cell>
          <cell r="M37">
            <v>0</v>
          </cell>
          <cell r="N37">
            <v>0</v>
          </cell>
          <cell r="O37">
            <v>1580.08</v>
          </cell>
          <cell r="P37">
            <v>1580.08</v>
          </cell>
          <cell r="Q37">
            <v>0</v>
          </cell>
          <cell r="R37">
            <v>0</v>
          </cell>
          <cell r="S37">
            <v>23.34</v>
          </cell>
        </row>
        <row r="38">
          <cell r="E38">
            <v>13821</v>
          </cell>
          <cell r="F38" t="str">
            <v xml:space="preserve">DCW20017                </v>
          </cell>
          <cell r="G38" t="str">
            <v xml:space="preserve">DCW20017 Pilot Exciter Relacement       </v>
          </cell>
          <cell r="H38">
            <v>20</v>
          </cell>
          <cell r="I38">
            <v>118603.59</v>
          </cell>
          <cell r="J38">
            <v>3706.81</v>
          </cell>
          <cell r="K38">
            <v>0</v>
          </cell>
          <cell r="L38">
            <v>0</v>
          </cell>
          <cell r="M38">
            <v>0</v>
          </cell>
          <cell r="N38">
            <v>0</v>
          </cell>
          <cell r="O38">
            <v>122310.39999999999</v>
          </cell>
          <cell r="P38">
            <v>122310.39999999999</v>
          </cell>
          <cell r="Q38">
            <v>0</v>
          </cell>
          <cell r="R38">
            <v>0</v>
          </cell>
          <cell r="S38">
            <v>1499.71</v>
          </cell>
        </row>
        <row r="39">
          <cell r="E39">
            <v>13822</v>
          </cell>
          <cell r="F39" t="str">
            <v xml:space="preserve">DCWM0011                </v>
          </cell>
          <cell r="G39" t="str">
            <v xml:space="preserve">CLSD DCWM0011 Port Colborne Boom Purch  </v>
          </cell>
          <cell r="H39">
            <v>40</v>
          </cell>
          <cell r="I39">
            <v>2162.83</v>
          </cell>
          <cell r="J39">
            <v>0</v>
          </cell>
          <cell r="K39">
            <v>0</v>
          </cell>
          <cell r="L39">
            <v>0</v>
          </cell>
          <cell r="M39">
            <v>-2162.83</v>
          </cell>
          <cell r="N39">
            <v>0</v>
          </cell>
          <cell r="O39">
            <v>0</v>
          </cell>
          <cell r="P39">
            <v>0</v>
          </cell>
          <cell r="Q39">
            <v>0</v>
          </cell>
          <cell r="R39">
            <v>0</v>
          </cell>
          <cell r="S39">
            <v>0</v>
          </cell>
        </row>
        <row r="40">
          <cell r="E40">
            <v>13886</v>
          </cell>
          <cell r="F40" t="str">
            <v xml:space="preserve">HNIA0032                </v>
          </cell>
          <cell r="G40" t="str">
            <v xml:space="preserve">HNIA0032 New Service Centre Facility    </v>
          </cell>
          <cell r="H40">
            <v>20</v>
          </cell>
          <cell r="I40">
            <v>4436965.0199999996</v>
          </cell>
          <cell r="J40">
            <v>71843.25</v>
          </cell>
          <cell r="K40">
            <v>0</v>
          </cell>
          <cell r="L40">
            <v>0</v>
          </cell>
          <cell r="M40">
            <v>-4459149.8600000003</v>
          </cell>
          <cell r="N40">
            <v>0</v>
          </cell>
          <cell r="O40">
            <v>49658.41</v>
          </cell>
          <cell r="P40">
            <v>49658.41</v>
          </cell>
          <cell r="Q40">
            <v>0</v>
          </cell>
          <cell r="R40">
            <v>0</v>
          </cell>
          <cell r="S40">
            <v>66571.67</v>
          </cell>
        </row>
        <row r="41">
          <cell r="E41" t="str">
            <v xml:space="preserve">            </v>
          </cell>
          <cell r="F41" t="str">
            <v xml:space="preserve">                        </v>
          </cell>
          <cell r="G41" t="str">
            <v xml:space="preserve">Sub-Total                               </v>
          </cell>
          <cell r="H41" t="str">
            <v xml:space="preserve">  </v>
          </cell>
          <cell r="I41">
            <v>29906446.120000001</v>
          </cell>
          <cell r="J41">
            <v>4729088.53</v>
          </cell>
          <cell r="K41">
            <v>0</v>
          </cell>
          <cell r="L41">
            <v>0</v>
          </cell>
          <cell r="M41">
            <v>-4461312.6900000004</v>
          </cell>
          <cell r="N41">
            <v>0</v>
          </cell>
          <cell r="O41">
            <v>30174221.960000001</v>
          </cell>
          <cell r="P41">
            <v>30174221.960000001</v>
          </cell>
          <cell r="Q41">
            <v>0</v>
          </cell>
          <cell r="R41">
            <v>0</v>
          </cell>
          <cell r="S41">
            <v>414755.24000000005</v>
          </cell>
        </row>
        <row r="42">
          <cell r="E42" t="str">
            <v xml:space="preserve">            </v>
          </cell>
          <cell r="F42" t="str">
            <v xml:space="preserve">                        </v>
          </cell>
          <cell r="G42" t="str">
            <v xml:space="preserve">Business Area GL Account Balance        </v>
          </cell>
          <cell r="H42" t="str">
            <v xml:space="preserve">  </v>
          </cell>
          <cell r="I42" t="str">
            <v xml:space="preserve">                    </v>
          </cell>
          <cell r="J42" t="str">
            <v xml:space="preserve">                    </v>
          </cell>
          <cell r="K42" t="str">
            <v xml:space="preserve">                    </v>
          </cell>
          <cell r="L42" t="str">
            <v xml:space="preserve">                    </v>
          </cell>
          <cell r="M42" t="str">
            <v xml:space="preserve">                    </v>
          </cell>
          <cell r="N42" t="str">
            <v xml:space="preserve">                    </v>
          </cell>
          <cell r="O42" t="str">
            <v xml:space="preserve">                    </v>
          </cell>
          <cell r="P42" t="str">
            <v xml:space="preserve">                    </v>
          </cell>
          <cell r="Q42" t="str">
            <v xml:space="preserve">                    </v>
          </cell>
          <cell r="R42">
            <v>30174221.960000001</v>
          </cell>
        </row>
        <row r="43">
          <cell r="E43" t="str">
            <v xml:space="preserve">            </v>
          </cell>
          <cell r="F43" t="str">
            <v xml:space="preserve">                        </v>
          </cell>
          <cell r="G43" t="str">
            <v xml:space="preserve">                                        </v>
          </cell>
          <cell r="H43" t="str">
            <v xml:space="preserve">  </v>
          </cell>
          <cell r="I43" t="str">
            <v xml:space="preserve">                    </v>
          </cell>
          <cell r="J43" t="str">
            <v xml:space="preserve">                    </v>
          </cell>
          <cell r="K43" t="str">
            <v xml:space="preserve">                    </v>
          </cell>
          <cell r="L43" t="str">
            <v xml:space="preserve">                    </v>
          </cell>
          <cell r="M43" t="str">
            <v xml:space="preserve">                    </v>
          </cell>
          <cell r="N43" t="str">
            <v xml:space="preserve">                    </v>
          </cell>
          <cell r="O43" t="str">
            <v xml:space="preserve">                    </v>
          </cell>
          <cell r="P43" t="str">
            <v xml:space="preserve">                    </v>
          </cell>
          <cell r="Q43" t="str">
            <v xml:space="preserve">                    </v>
          </cell>
        </row>
        <row r="44">
          <cell r="E44">
            <v>10945</v>
          </cell>
          <cell r="F44" t="str">
            <v xml:space="preserve">OTTR0014                </v>
          </cell>
          <cell r="G44" t="str">
            <v xml:space="preserve">OTTR0014 Otter Rapids GS RTU            </v>
          </cell>
          <cell r="H44">
            <v>20</v>
          </cell>
          <cell r="I44">
            <v>1271190.6399999999</v>
          </cell>
          <cell r="J44">
            <v>724038.03</v>
          </cell>
          <cell r="K44">
            <v>0</v>
          </cell>
          <cell r="L44">
            <v>0</v>
          </cell>
          <cell r="M44">
            <v>0</v>
          </cell>
          <cell r="N44">
            <v>0</v>
          </cell>
          <cell r="O44">
            <v>1995228.67</v>
          </cell>
          <cell r="P44">
            <v>1995228.67</v>
          </cell>
          <cell r="Q44">
            <v>0</v>
          </cell>
          <cell r="R44">
            <v>0</v>
          </cell>
          <cell r="S44">
            <v>17724.830000000002</v>
          </cell>
        </row>
        <row r="45">
          <cell r="E45">
            <v>10953</v>
          </cell>
          <cell r="F45" t="str">
            <v xml:space="preserve">KIPL0002                </v>
          </cell>
          <cell r="G45" t="str">
            <v xml:space="preserve">KIPL0002 Fire Protection &amp; Life         </v>
          </cell>
          <cell r="H45">
            <v>20</v>
          </cell>
          <cell r="I45">
            <v>18961.490000000002</v>
          </cell>
          <cell r="J45">
            <v>0</v>
          </cell>
          <cell r="K45">
            <v>0</v>
          </cell>
          <cell r="L45">
            <v>0</v>
          </cell>
          <cell r="M45">
            <v>-18961.490000000002</v>
          </cell>
          <cell r="N45">
            <v>0</v>
          </cell>
          <cell r="O45">
            <v>0</v>
          </cell>
          <cell r="P45">
            <v>0</v>
          </cell>
          <cell r="Q45">
            <v>0</v>
          </cell>
          <cell r="R45">
            <v>0</v>
          </cell>
          <cell r="S45">
            <v>0</v>
          </cell>
        </row>
        <row r="46">
          <cell r="E46">
            <v>10954</v>
          </cell>
          <cell r="F46" t="str">
            <v xml:space="preserve">OTTR0001                </v>
          </cell>
          <cell r="G46" t="str">
            <v xml:space="preserve">OTTR0001 Fire Protection &amp; Life Saf     </v>
          </cell>
          <cell r="H46">
            <v>20</v>
          </cell>
          <cell r="I46">
            <v>1324298.78</v>
          </cell>
          <cell r="J46">
            <v>21172.240000000002</v>
          </cell>
          <cell r="K46">
            <v>0</v>
          </cell>
          <cell r="L46">
            <v>0</v>
          </cell>
          <cell r="M46">
            <v>-1220149</v>
          </cell>
          <cell r="N46">
            <v>0</v>
          </cell>
          <cell r="O46">
            <v>125322.02</v>
          </cell>
          <cell r="P46">
            <v>125322.02</v>
          </cell>
          <cell r="Q46">
            <v>0</v>
          </cell>
          <cell r="R46">
            <v>0</v>
          </cell>
          <cell r="S46">
            <v>6131.99</v>
          </cell>
        </row>
        <row r="47">
          <cell r="E47">
            <v>10957</v>
          </cell>
          <cell r="F47" t="str">
            <v xml:space="preserve">H-97-0567               </v>
          </cell>
          <cell r="G47" t="str">
            <v xml:space="preserve">H-97-0567 LTLG -  Control Replace RTU   </v>
          </cell>
          <cell r="H47">
            <v>20</v>
          </cell>
          <cell r="I47">
            <v>53966.400000000001</v>
          </cell>
          <cell r="J47">
            <v>1354.8</v>
          </cell>
          <cell r="K47">
            <v>0</v>
          </cell>
          <cell r="L47">
            <v>0</v>
          </cell>
          <cell r="M47">
            <v>0</v>
          </cell>
          <cell r="N47">
            <v>0</v>
          </cell>
          <cell r="O47">
            <v>55321.2</v>
          </cell>
          <cell r="P47">
            <v>55321.2</v>
          </cell>
          <cell r="Q47">
            <v>0</v>
          </cell>
          <cell r="R47">
            <v>0</v>
          </cell>
          <cell r="S47">
            <v>0</v>
          </cell>
        </row>
        <row r="48">
          <cell r="E48">
            <v>10963</v>
          </cell>
          <cell r="F48" t="str">
            <v xml:space="preserve">LTLG0006                </v>
          </cell>
          <cell r="G48" t="str">
            <v>LTLG0006 Liitle Long GS Switchgear Repla</v>
          </cell>
          <cell r="H48">
            <v>20</v>
          </cell>
          <cell r="I48">
            <v>0</v>
          </cell>
          <cell r="J48">
            <v>2303.91</v>
          </cell>
          <cell r="K48">
            <v>0</v>
          </cell>
          <cell r="L48">
            <v>0</v>
          </cell>
          <cell r="M48">
            <v>0</v>
          </cell>
          <cell r="N48">
            <v>0</v>
          </cell>
          <cell r="O48">
            <v>2303.91</v>
          </cell>
          <cell r="P48">
            <v>2303.91</v>
          </cell>
          <cell r="Q48">
            <v>0</v>
          </cell>
          <cell r="R48">
            <v>0</v>
          </cell>
          <cell r="S48">
            <v>0</v>
          </cell>
        </row>
        <row r="49">
          <cell r="E49">
            <v>10964</v>
          </cell>
          <cell r="F49" t="str">
            <v xml:space="preserve">CANY0008                </v>
          </cell>
          <cell r="G49" t="str">
            <v xml:space="preserve">CANY0008 Generator Digital Protections  </v>
          </cell>
          <cell r="H49">
            <v>20</v>
          </cell>
          <cell r="I49">
            <v>202154.23</v>
          </cell>
          <cell r="J49">
            <v>24434.51</v>
          </cell>
          <cell r="K49">
            <v>0</v>
          </cell>
          <cell r="L49">
            <v>0</v>
          </cell>
          <cell r="M49">
            <v>0</v>
          </cell>
          <cell r="N49">
            <v>0</v>
          </cell>
          <cell r="O49">
            <v>226588.74</v>
          </cell>
          <cell r="P49">
            <v>226588.74</v>
          </cell>
          <cell r="Q49">
            <v>0</v>
          </cell>
          <cell r="R49">
            <v>0</v>
          </cell>
          <cell r="S49">
            <v>0</v>
          </cell>
        </row>
        <row r="50">
          <cell r="E50">
            <v>10966</v>
          </cell>
          <cell r="F50" t="str">
            <v xml:space="preserve">CANY0035                </v>
          </cell>
          <cell r="G50" t="str">
            <v xml:space="preserve">CANY0035 Trashrack Replacement Project  </v>
          </cell>
          <cell r="H50">
            <v>20</v>
          </cell>
          <cell r="I50">
            <v>35208.58</v>
          </cell>
          <cell r="J50">
            <v>16649.77</v>
          </cell>
          <cell r="K50">
            <v>0</v>
          </cell>
          <cell r="L50">
            <v>0</v>
          </cell>
          <cell r="M50">
            <v>0</v>
          </cell>
          <cell r="N50">
            <v>0</v>
          </cell>
          <cell r="O50">
            <v>51858.35</v>
          </cell>
          <cell r="P50">
            <v>51858.35</v>
          </cell>
          <cell r="Q50">
            <v>0</v>
          </cell>
          <cell r="R50">
            <v>0</v>
          </cell>
          <cell r="S50">
            <v>0</v>
          </cell>
        </row>
        <row r="51">
          <cell r="E51">
            <v>10968</v>
          </cell>
          <cell r="F51" t="str">
            <v xml:space="preserve">LNCH0008                </v>
          </cell>
          <cell r="G51" t="str">
            <v xml:space="preserve">LNCH0008 Fire Protection &amp; Life Saf     </v>
          </cell>
          <cell r="H51">
            <v>20</v>
          </cell>
          <cell r="I51">
            <v>74554.16</v>
          </cell>
          <cell r="J51">
            <v>10235.719999999999</v>
          </cell>
          <cell r="K51">
            <v>0</v>
          </cell>
          <cell r="L51">
            <v>0</v>
          </cell>
          <cell r="M51">
            <v>0</v>
          </cell>
          <cell r="N51">
            <v>0</v>
          </cell>
          <cell r="O51">
            <v>84789.88</v>
          </cell>
          <cell r="P51">
            <v>84789.88</v>
          </cell>
          <cell r="Q51">
            <v>0</v>
          </cell>
          <cell r="R51">
            <v>0</v>
          </cell>
          <cell r="S51">
            <v>913.3</v>
          </cell>
        </row>
        <row r="52">
          <cell r="E52">
            <v>10969</v>
          </cell>
          <cell r="F52" t="str">
            <v xml:space="preserve">OTTR0003                </v>
          </cell>
          <cell r="G52" t="str">
            <v>OTTER0003, PROTECTIONS-GEN/TRANS/STN SER</v>
          </cell>
          <cell r="H52">
            <v>20</v>
          </cell>
          <cell r="I52">
            <v>863867.48</v>
          </cell>
          <cell r="J52">
            <v>128829.09</v>
          </cell>
          <cell r="K52">
            <v>0</v>
          </cell>
          <cell r="L52">
            <v>0</v>
          </cell>
          <cell r="M52">
            <v>0</v>
          </cell>
          <cell r="N52">
            <v>0</v>
          </cell>
          <cell r="O52">
            <v>992696.57</v>
          </cell>
          <cell r="P52">
            <v>992696.57</v>
          </cell>
          <cell r="Q52">
            <v>0</v>
          </cell>
          <cell r="R52">
            <v>0</v>
          </cell>
          <cell r="S52">
            <v>11793.11</v>
          </cell>
        </row>
        <row r="53">
          <cell r="E53">
            <v>10977</v>
          </cell>
          <cell r="F53" t="str">
            <v xml:space="preserve">DUMS0001                </v>
          </cell>
          <cell r="G53" t="str">
            <v xml:space="preserve">DUMS0001 Capital Spares                 </v>
          </cell>
          <cell r="H53">
            <v>20</v>
          </cell>
          <cell r="I53">
            <v>0</v>
          </cell>
          <cell r="J53">
            <v>0</v>
          </cell>
          <cell r="K53">
            <v>0</v>
          </cell>
          <cell r="L53">
            <v>0</v>
          </cell>
          <cell r="M53">
            <v>0</v>
          </cell>
          <cell r="N53">
            <v>0</v>
          </cell>
          <cell r="O53">
            <v>0</v>
          </cell>
          <cell r="P53">
            <v>0</v>
          </cell>
          <cell r="Q53">
            <v>0</v>
          </cell>
          <cell r="R53">
            <v>0</v>
          </cell>
          <cell r="S53">
            <v>0</v>
          </cell>
        </row>
        <row r="54">
          <cell r="E54">
            <v>10978</v>
          </cell>
          <cell r="F54" t="str">
            <v xml:space="preserve">CANY0027                </v>
          </cell>
          <cell r="G54" t="str">
            <v xml:space="preserve">CANY0027 New transformer - T2 Bank      </v>
          </cell>
          <cell r="H54">
            <v>20</v>
          </cell>
          <cell r="I54">
            <v>107322.76</v>
          </cell>
          <cell r="J54">
            <v>11710.49</v>
          </cell>
          <cell r="K54">
            <v>0</v>
          </cell>
          <cell r="L54">
            <v>0</v>
          </cell>
          <cell r="M54">
            <v>0</v>
          </cell>
          <cell r="N54">
            <v>0</v>
          </cell>
          <cell r="O54">
            <v>119033.25</v>
          </cell>
          <cell r="P54">
            <v>119033.25</v>
          </cell>
          <cell r="Q54">
            <v>0</v>
          </cell>
          <cell r="R54">
            <v>0</v>
          </cell>
          <cell r="S54">
            <v>0</v>
          </cell>
        </row>
        <row r="55">
          <cell r="E55">
            <v>10980</v>
          </cell>
          <cell r="F55" t="str">
            <v xml:space="preserve">KIPL0015                </v>
          </cell>
          <cell r="G55" t="str">
            <v xml:space="preserve">KIPL0015  Digital Protections           </v>
          </cell>
          <cell r="H55">
            <v>20</v>
          </cell>
          <cell r="I55">
            <v>224160.89</v>
          </cell>
          <cell r="J55">
            <v>0</v>
          </cell>
          <cell r="K55">
            <v>0</v>
          </cell>
          <cell r="L55">
            <v>0</v>
          </cell>
          <cell r="M55">
            <v>-224160.89</v>
          </cell>
          <cell r="N55">
            <v>0</v>
          </cell>
          <cell r="O55">
            <v>0</v>
          </cell>
          <cell r="P55">
            <v>0</v>
          </cell>
          <cell r="Q55">
            <v>0</v>
          </cell>
          <cell r="R55">
            <v>0</v>
          </cell>
          <cell r="S55">
            <v>0</v>
          </cell>
        </row>
        <row r="56">
          <cell r="E56">
            <v>10981</v>
          </cell>
          <cell r="F56" t="str">
            <v xml:space="preserve">LTLG0015                </v>
          </cell>
          <cell r="G56" t="str">
            <v xml:space="preserve">LTLG0015 Digital Protections            </v>
          </cell>
          <cell r="H56">
            <v>20</v>
          </cell>
          <cell r="I56">
            <v>8139.63</v>
          </cell>
          <cell r="J56">
            <v>62885.64</v>
          </cell>
          <cell r="K56">
            <v>0</v>
          </cell>
          <cell r="L56">
            <v>0</v>
          </cell>
          <cell r="M56">
            <v>0</v>
          </cell>
          <cell r="N56">
            <v>0</v>
          </cell>
          <cell r="O56">
            <v>71025.27</v>
          </cell>
          <cell r="P56">
            <v>71025.27</v>
          </cell>
          <cell r="Q56">
            <v>0</v>
          </cell>
          <cell r="R56">
            <v>0</v>
          </cell>
          <cell r="S56">
            <v>0</v>
          </cell>
        </row>
        <row r="57">
          <cell r="E57">
            <v>10984</v>
          </cell>
          <cell r="F57" t="str">
            <v xml:space="preserve">HARM0015                </v>
          </cell>
          <cell r="G57" t="str">
            <v xml:space="preserve">HARM0015 major overhaul Capital-Harmon  </v>
          </cell>
          <cell r="H57">
            <v>20</v>
          </cell>
          <cell r="I57">
            <v>1149661.25</v>
          </cell>
          <cell r="J57">
            <v>186786.16</v>
          </cell>
          <cell r="K57">
            <v>0</v>
          </cell>
          <cell r="L57">
            <v>0</v>
          </cell>
          <cell r="M57">
            <v>0</v>
          </cell>
          <cell r="N57">
            <v>0</v>
          </cell>
          <cell r="O57">
            <v>1336447.4099999999</v>
          </cell>
          <cell r="P57">
            <v>1336447.4099999999</v>
          </cell>
          <cell r="Q57">
            <v>0</v>
          </cell>
          <cell r="R57">
            <v>0</v>
          </cell>
          <cell r="S57">
            <v>12974.64</v>
          </cell>
        </row>
        <row r="58">
          <cell r="E58">
            <v>10986</v>
          </cell>
          <cell r="F58" t="str">
            <v xml:space="preserve">LTLG0018                </v>
          </cell>
          <cell r="G58" t="str">
            <v xml:space="preserve">LTLG0018 G1 major overhaul              </v>
          </cell>
          <cell r="H58">
            <v>20</v>
          </cell>
          <cell r="I58">
            <v>587168.97</v>
          </cell>
          <cell r="J58">
            <v>191475.42</v>
          </cell>
          <cell r="K58">
            <v>0</v>
          </cell>
          <cell r="L58">
            <v>0</v>
          </cell>
          <cell r="M58">
            <v>0</v>
          </cell>
          <cell r="N58">
            <v>0</v>
          </cell>
          <cell r="O58">
            <v>778644.39</v>
          </cell>
          <cell r="P58">
            <v>778644.39</v>
          </cell>
          <cell r="Q58">
            <v>0</v>
          </cell>
          <cell r="R58">
            <v>0</v>
          </cell>
          <cell r="S58">
            <v>7904.86</v>
          </cell>
        </row>
        <row r="59">
          <cell r="E59">
            <v>11101</v>
          </cell>
          <cell r="F59" t="str">
            <v xml:space="preserve">CANY0033                </v>
          </cell>
          <cell r="G59" t="str">
            <v xml:space="preserve">CANY0033 Canyon New Transformer T3      </v>
          </cell>
          <cell r="H59">
            <v>20</v>
          </cell>
          <cell r="I59">
            <v>5017.68</v>
          </cell>
          <cell r="J59">
            <v>22483.82</v>
          </cell>
          <cell r="K59">
            <v>0</v>
          </cell>
          <cell r="L59">
            <v>0</v>
          </cell>
          <cell r="M59">
            <v>0</v>
          </cell>
          <cell r="N59">
            <v>0</v>
          </cell>
          <cell r="O59">
            <v>27501.5</v>
          </cell>
          <cell r="P59">
            <v>27501.5</v>
          </cell>
          <cell r="Q59">
            <v>0</v>
          </cell>
          <cell r="R59">
            <v>0</v>
          </cell>
          <cell r="S59">
            <v>134.32</v>
          </cell>
        </row>
        <row r="60">
          <cell r="E60">
            <v>11103</v>
          </cell>
          <cell r="F60" t="str">
            <v xml:space="preserve">HARM0005                </v>
          </cell>
          <cell r="G60" t="str">
            <v xml:space="preserve">HARM0005 Harmon Switchgear Rep Breakers </v>
          </cell>
          <cell r="H60">
            <v>20</v>
          </cell>
          <cell r="I60">
            <v>0</v>
          </cell>
          <cell r="J60">
            <v>2303.91</v>
          </cell>
          <cell r="K60">
            <v>0</v>
          </cell>
          <cell r="L60">
            <v>0</v>
          </cell>
          <cell r="M60">
            <v>0</v>
          </cell>
          <cell r="N60">
            <v>0</v>
          </cell>
          <cell r="O60">
            <v>2303.91</v>
          </cell>
          <cell r="P60">
            <v>2303.91</v>
          </cell>
          <cell r="Q60">
            <v>0</v>
          </cell>
          <cell r="R60">
            <v>0</v>
          </cell>
          <cell r="S60">
            <v>0</v>
          </cell>
        </row>
        <row r="61">
          <cell r="E61">
            <v>11105</v>
          </cell>
          <cell r="F61" t="str">
            <v xml:space="preserve">HARM0018                </v>
          </cell>
          <cell r="G61" t="str">
            <v xml:space="preserve">HARM0018 Harmon New Transformer         </v>
          </cell>
          <cell r="H61">
            <v>20</v>
          </cell>
          <cell r="I61">
            <v>2197617.2000000002</v>
          </cell>
          <cell r="J61">
            <v>986854.57</v>
          </cell>
          <cell r="K61">
            <v>0</v>
          </cell>
          <cell r="L61">
            <v>0</v>
          </cell>
          <cell r="M61">
            <v>0</v>
          </cell>
          <cell r="N61">
            <v>0</v>
          </cell>
          <cell r="O61">
            <v>3184471.77</v>
          </cell>
          <cell r="P61">
            <v>3184471.77</v>
          </cell>
          <cell r="Q61">
            <v>0</v>
          </cell>
          <cell r="R61">
            <v>0</v>
          </cell>
          <cell r="S61">
            <v>28612.85</v>
          </cell>
        </row>
        <row r="62">
          <cell r="E62">
            <v>11641</v>
          </cell>
          <cell r="F62" t="str">
            <v xml:space="preserve">HNDC0009                </v>
          </cell>
          <cell r="G62" t="str">
            <v xml:space="preserve">HNDC0009 Montreal River Easement        </v>
          </cell>
          <cell r="H62">
            <v>20</v>
          </cell>
          <cell r="I62">
            <v>906390.64</v>
          </cell>
          <cell r="J62">
            <v>-98807.15</v>
          </cell>
          <cell r="K62">
            <v>0</v>
          </cell>
          <cell r="L62">
            <v>0</v>
          </cell>
          <cell r="M62">
            <v>0</v>
          </cell>
          <cell r="N62">
            <v>0</v>
          </cell>
          <cell r="O62">
            <v>807583.49</v>
          </cell>
          <cell r="P62">
            <v>807583.49</v>
          </cell>
          <cell r="Q62">
            <v>0</v>
          </cell>
          <cell r="R62">
            <v>0</v>
          </cell>
          <cell r="S62">
            <v>6009.05</v>
          </cell>
        </row>
        <row r="63">
          <cell r="E63">
            <v>11965</v>
          </cell>
          <cell r="F63" t="str">
            <v xml:space="preserve">INDC0008                </v>
          </cell>
          <cell r="G63" t="str">
            <v xml:space="preserve">INDC0008 Indian Chutes G2 Runner Replac </v>
          </cell>
          <cell r="H63">
            <v>20</v>
          </cell>
          <cell r="I63">
            <v>76435.67</v>
          </cell>
          <cell r="J63">
            <v>18243.45</v>
          </cell>
          <cell r="K63">
            <v>0</v>
          </cell>
          <cell r="L63">
            <v>0</v>
          </cell>
          <cell r="M63">
            <v>0</v>
          </cell>
          <cell r="N63">
            <v>0</v>
          </cell>
          <cell r="O63">
            <v>94679.12</v>
          </cell>
          <cell r="P63">
            <v>94679.12</v>
          </cell>
          <cell r="Q63">
            <v>0</v>
          </cell>
          <cell r="R63">
            <v>0</v>
          </cell>
          <cell r="S63">
            <v>1173.03</v>
          </cell>
        </row>
        <row r="64">
          <cell r="E64">
            <v>12001</v>
          </cell>
          <cell r="F64" t="str">
            <v xml:space="preserve">LTLG0041                </v>
          </cell>
          <cell r="G64" t="str">
            <v xml:space="preserve">LTLG0041 Adam Creek Sluice Gate Repair  </v>
          </cell>
          <cell r="H64">
            <v>20</v>
          </cell>
          <cell r="I64">
            <v>1513589.56</v>
          </cell>
          <cell r="J64">
            <v>315581.90999999997</v>
          </cell>
          <cell r="K64">
            <v>0</v>
          </cell>
          <cell r="L64">
            <v>0</v>
          </cell>
          <cell r="M64">
            <v>-1573381.44</v>
          </cell>
          <cell r="N64">
            <v>0</v>
          </cell>
          <cell r="O64">
            <v>255790.03</v>
          </cell>
          <cell r="P64">
            <v>255790.03</v>
          </cell>
          <cell r="Q64">
            <v>0</v>
          </cell>
          <cell r="R64">
            <v>0</v>
          </cell>
          <cell r="S64">
            <v>2708.8</v>
          </cell>
        </row>
        <row r="65">
          <cell r="E65">
            <v>12101</v>
          </cell>
          <cell r="F65" t="str">
            <v xml:space="preserve">LTLG0042                </v>
          </cell>
          <cell r="G65" t="str">
            <v xml:space="preserve">LTLG0042 - LL and AC MCC Replacement    </v>
          </cell>
          <cell r="H65">
            <v>20</v>
          </cell>
          <cell r="I65">
            <v>0</v>
          </cell>
          <cell r="J65">
            <v>3138.89</v>
          </cell>
          <cell r="K65">
            <v>0</v>
          </cell>
          <cell r="L65">
            <v>0</v>
          </cell>
          <cell r="M65">
            <v>0</v>
          </cell>
          <cell r="N65">
            <v>0</v>
          </cell>
          <cell r="O65">
            <v>3138.89</v>
          </cell>
          <cell r="P65">
            <v>3138.89</v>
          </cell>
          <cell r="Q65">
            <v>0</v>
          </cell>
          <cell r="R65">
            <v>0</v>
          </cell>
          <cell r="S65">
            <v>9.39</v>
          </cell>
        </row>
        <row r="66">
          <cell r="E66">
            <v>12103</v>
          </cell>
          <cell r="F66" t="str">
            <v xml:space="preserve">HNEP0040                </v>
          </cell>
          <cell r="G66" t="str">
            <v xml:space="preserve">HNEP0040 Desserat Dam                   </v>
          </cell>
          <cell r="H66">
            <v>20</v>
          </cell>
          <cell r="I66">
            <v>331966.56</v>
          </cell>
          <cell r="J66">
            <v>1061895.78</v>
          </cell>
          <cell r="K66">
            <v>97303</v>
          </cell>
          <cell r="L66">
            <v>0</v>
          </cell>
          <cell r="M66">
            <v>0</v>
          </cell>
          <cell r="N66">
            <v>0</v>
          </cell>
          <cell r="O66">
            <v>1491165.34</v>
          </cell>
          <cell r="P66">
            <v>1491165.34</v>
          </cell>
          <cell r="Q66">
            <v>0</v>
          </cell>
          <cell r="R66">
            <v>0</v>
          </cell>
          <cell r="S66">
            <v>0</v>
          </cell>
        </row>
        <row r="67">
          <cell r="E67">
            <v>13181</v>
          </cell>
          <cell r="F67" t="str">
            <v xml:space="preserve">HNEP0044                </v>
          </cell>
          <cell r="G67" t="str">
            <v>HNEP0044 - Otter Rapids Guardrail Instal</v>
          </cell>
          <cell r="H67">
            <v>20</v>
          </cell>
          <cell r="I67">
            <v>128726.52</v>
          </cell>
          <cell r="J67">
            <v>85346.94</v>
          </cell>
          <cell r="K67">
            <v>0</v>
          </cell>
          <cell r="L67">
            <v>0</v>
          </cell>
          <cell r="M67">
            <v>0</v>
          </cell>
          <cell r="N67">
            <v>0</v>
          </cell>
          <cell r="O67">
            <v>214073.46</v>
          </cell>
          <cell r="P67">
            <v>214073.46</v>
          </cell>
          <cell r="Q67">
            <v>0</v>
          </cell>
          <cell r="R67">
            <v>0</v>
          </cell>
          <cell r="S67">
            <v>0</v>
          </cell>
        </row>
        <row r="68">
          <cell r="E68">
            <v>13361</v>
          </cell>
          <cell r="F68" t="str">
            <v xml:space="preserve">LTLG0044                </v>
          </cell>
          <cell r="G68" t="str">
            <v>LTLG0044 Sectional Gate Refurb (LTLG0007</v>
          </cell>
          <cell r="H68">
            <v>20</v>
          </cell>
          <cell r="I68">
            <v>688767.03</v>
          </cell>
          <cell r="J68">
            <v>94995.31</v>
          </cell>
          <cell r="K68">
            <v>0</v>
          </cell>
          <cell r="L68">
            <v>0</v>
          </cell>
          <cell r="M68">
            <v>0</v>
          </cell>
          <cell r="N68">
            <v>0</v>
          </cell>
          <cell r="O68">
            <v>783762.34</v>
          </cell>
          <cell r="P68">
            <v>783762.34</v>
          </cell>
          <cell r="Q68">
            <v>0</v>
          </cell>
          <cell r="R68">
            <v>0</v>
          </cell>
          <cell r="S68">
            <v>6771.92</v>
          </cell>
        </row>
        <row r="69">
          <cell r="E69">
            <v>13390</v>
          </cell>
          <cell r="F69" t="str">
            <v xml:space="preserve">OTTR0027                </v>
          </cell>
          <cell r="G69" t="str">
            <v>OTTR0027 - Otter Transformer Oil Contain</v>
          </cell>
          <cell r="H69">
            <v>20</v>
          </cell>
          <cell r="I69">
            <v>262542.84999999998</v>
          </cell>
          <cell r="J69">
            <v>42507.34</v>
          </cell>
          <cell r="K69">
            <v>0</v>
          </cell>
          <cell r="L69">
            <v>0</v>
          </cell>
          <cell r="M69">
            <v>0</v>
          </cell>
          <cell r="N69">
            <v>0</v>
          </cell>
          <cell r="O69">
            <v>305050.19</v>
          </cell>
          <cell r="P69">
            <v>305050.19</v>
          </cell>
          <cell r="Q69">
            <v>0</v>
          </cell>
          <cell r="R69">
            <v>0</v>
          </cell>
          <cell r="S69">
            <v>0</v>
          </cell>
        </row>
        <row r="70">
          <cell r="E70">
            <v>14063</v>
          </cell>
          <cell r="F70" t="str">
            <v xml:space="preserve">LNCH0017                </v>
          </cell>
          <cell r="G70" t="str">
            <v xml:space="preserve">LNCH0017 Carbon Seal Replacement        </v>
          </cell>
          <cell r="H70">
            <v>20</v>
          </cell>
          <cell r="I70">
            <v>6550.68</v>
          </cell>
          <cell r="J70">
            <v>6911.3</v>
          </cell>
          <cell r="K70">
            <v>0</v>
          </cell>
          <cell r="L70">
            <v>0</v>
          </cell>
          <cell r="M70">
            <v>-13461.98</v>
          </cell>
          <cell r="N70">
            <v>0</v>
          </cell>
          <cell r="O70">
            <v>0</v>
          </cell>
          <cell r="P70">
            <v>0</v>
          </cell>
          <cell r="Q70">
            <v>0</v>
          </cell>
          <cell r="R70">
            <v>0</v>
          </cell>
          <cell r="S70">
            <v>0</v>
          </cell>
        </row>
        <row r="71">
          <cell r="E71">
            <v>14787</v>
          </cell>
          <cell r="F71" t="str">
            <v xml:space="preserve">H-99-0015               </v>
          </cell>
          <cell r="G71" t="str">
            <v xml:space="preserve">H-99-0015 Canyon Access/Egress Upgrades </v>
          </cell>
          <cell r="H71">
            <v>20</v>
          </cell>
          <cell r="I71">
            <v>3862.15</v>
          </cell>
          <cell r="J71">
            <v>-30515.7</v>
          </cell>
          <cell r="K71">
            <v>0</v>
          </cell>
          <cell r="L71">
            <v>0</v>
          </cell>
          <cell r="M71">
            <v>0</v>
          </cell>
          <cell r="N71">
            <v>0</v>
          </cell>
          <cell r="O71">
            <v>-26653.55</v>
          </cell>
          <cell r="P71">
            <v>-26653.55</v>
          </cell>
          <cell r="Q71">
            <v>0</v>
          </cell>
          <cell r="R71">
            <v>0</v>
          </cell>
          <cell r="S71">
            <v>709.31</v>
          </cell>
        </row>
        <row r="72">
          <cell r="E72" t="str">
            <v xml:space="preserve">            </v>
          </cell>
          <cell r="F72" t="str">
            <v xml:space="preserve">                        </v>
          </cell>
          <cell r="G72" t="str">
            <v xml:space="preserve">Sub-Total                               </v>
          </cell>
          <cell r="H72" t="str">
            <v xml:space="preserve">  </v>
          </cell>
          <cell r="I72">
            <v>12042121.800000001</v>
          </cell>
          <cell r="J72">
            <v>3892816.15</v>
          </cell>
          <cell r="K72">
            <v>97303</v>
          </cell>
          <cell r="L72">
            <v>0</v>
          </cell>
          <cell r="M72">
            <v>-3050114.8</v>
          </cell>
          <cell r="N72">
            <v>0</v>
          </cell>
          <cell r="O72">
            <v>12982126.15</v>
          </cell>
          <cell r="P72">
            <v>12982126.15</v>
          </cell>
          <cell r="Q72">
            <v>0</v>
          </cell>
          <cell r="R72">
            <v>0</v>
          </cell>
          <cell r="S72">
            <v>103571.4</v>
          </cell>
        </row>
        <row r="73">
          <cell r="E73" t="str">
            <v xml:space="preserve">            </v>
          </cell>
          <cell r="F73" t="str">
            <v xml:space="preserve">                        </v>
          </cell>
          <cell r="G73" t="str">
            <v xml:space="preserve">Business Area GL Account Balance        </v>
          </cell>
          <cell r="H73" t="str">
            <v xml:space="preserve">  </v>
          </cell>
          <cell r="I73" t="str">
            <v xml:space="preserve">                    </v>
          </cell>
          <cell r="J73" t="str">
            <v xml:space="preserve">                    </v>
          </cell>
          <cell r="K73" t="str">
            <v xml:space="preserve">                    </v>
          </cell>
          <cell r="L73" t="str">
            <v xml:space="preserve">                    </v>
          </cell>
          <cell r="M73" t="str">
            <v xml:space="preserve">                    </v>
          </cell>
          <cell r="N73" t="str">
            <v xml:space="preserve">                    </v>
          </cell>
          <cell r="O73" t="str">
            <v xml:space="preserve">                    </v>
          </cell>
          <cell r="P73" t="str">
            <v xml:space="preserve">                    </v>
          </cell>
          <cell r="Q73" t="str">
            <v xml:space="preserve">                    </v>
          </cell>
          <cell r="R73">
            <v>12982126.15</v>
          </cell>
        </row>
        <row r="74">
          <cell r="E74" t="str">
            <v xml:space="preserve">            </v>
          </cell>
          <cell r="F74" t="str">
            <v xml:space="preserve">                        </v>
          </cell>
          <cell r="G74" t="str">
            <v xml:space="preserve">                                        </v>
          </cell>
          <cell r="H74" t="str">
            <v xml:space="preserve">  </v>
          </cell>
          <cell r="I74" t="str">
            <v xml:space="preserve">                    </v>
          </cell>
          <cell r="J74" t="str">
            <v xml:space="preserve">                    </v>
          </cell>
          <cell r="K74" t="str">
            <v xml:space="preserve">                    </v>
          </cell>
          <cell r="L74" t="str">
            <v xml:space="preserve">                    </v>
          </cell>
          <cell r="M74" t="str">
            <v xml:space="preserve">                    </v>
          </cell>
          <cell r="N74" t="str">
            <v xml:space="preserve">                    </v>
          </cell>
          <cell r="O74" t="str">
            <v xml:space="preserve">                    </v>
          </cell>
          <cell r="P74" t="str">
            <v xml:space="preserve">                    </v>
          </cell>
          <cell r="Q74" t="str">
            <v xml:space="preserve">                    </v>
          </cell>
        </row>
        <row r="75">
          <cell r="E75">
            <v>5041</v>
          </cell>
          <cell r="F75" t="str">
            <v xml:space="preserve">MANF0002                </v>
          </cell>
          <cell r="G75" t="str">
            <v>MANF0002 T2 Transformer Repl - CIP Order</v>
          </cell>
          <cell r="H75">
            <v>20</v>
          </cell>
          <cell r="I75">
            <v>496187.3</v>
          </cell>
          <cell r="J75">
            <v>204369.44</v>
          </cell>
          <cell r="K75">
            <v>0</v>
          </cell>
          <cell r="L75">
            <v>0</v>
          </cell>
          <cell r="M75">
            <v>0</v>
          </cell>
          <cell r="N75">
            <v>0</v>
          </cell>
          <cell r="O75">
            <v>700556.74</v>
          </cell>
          <cell r="P75">
            <v>700556.74</v>
          </cell>
          <cell r="Q75">
            <v>0</v>
          </cell>
          <cell r="R75">
            <v>0</v>
          </cell>
          <cell r="S75">
            <v>4667.87</v>
          </cell>
        </row>
        <row r="76">
          <cell r="E76">
            <v>6022</v>
          </cell>
          <cell r="F76" t="str">
            <v xml:space="preserve">EARF0005                </v>
          </cell>
          <cell r="G76" t="str">
            <v xml:space="preserve">EARF0005 Fire Protect &amp; Life Safety-CIP </v>
          </cell>
          <cell r="H76">
            <v>20</v>
          </cell>
          <cell r="I76">
            <v>20652.349999999999</v>
          </cell>
          <cell r="J76">
            <v>0</v>
          </cell>
          <cell r="K76">
            <v>0</v>
          </cell>
          <cell r="L76">
            <v>0</v>
          </cell>
          <cell r="M76">
            <v>0</v>
          </cell>
          <cell r="N76">
            <v>0</v>
          </cell>
          <cell r="O76">
            <v>20652.349999999999</v>
          </cell>
          <cell r="P76">
            <v>20652.349999999999</v>
          </cell>
          <cell r="Q76">
            <v>0</v>
          </cell>
          <cell r="R76">
            <v>0</v>
          </cell>
          <cell r="S76">
            <v>0</v>
          </cell>
        </row>
        <row r="77">
          <cell r="E77">
            <v>6025</v>
          </cell>
          <cell r="F77" t="str">
            <v xml:space="preserve">WHDF0009                </v>
          </cell>
          <cell r="G77" t="str">
            <v xml:space="preserve">WHDF0009 Fire Protect &amp; Life Safety-CIP </v>
          </cell>
          <cell r="H77">
            <v>20</v>
          </cell>
          <cell r="I77">
            <v>167871.98</v>
          </cell>
          <cell r="J77">
            <v>0</v>
          </cell>
          <cell r="K77">
            <v>0</v>
          </cell>
          <cell r="L77">
            <v>0</v>
          </cell>
          <cell r="M77">
            <v>0</v>
          </cell>
          <cell r="N77">
            <v>0</v>
          </cell>
          <cell r="O77">
            <v>167871.98</v>
          </cell>
          <cell r="P77">
            <v>167871.98</v>
          </cell>
          <cell r="Q77">
            <v>0</v>
          </cell>
          <cell r="R77">
            <v>0</v>
          </cell>
          <cell r="S77">
            <v>0</v>
          </cell>
        </row>
        <row r="78">
          <cell r="E78">
            <v>7803</v>
          </cell>
          <cell r="F78" t="str">
            <v xml:space="preserve">MANF0007                </v>
          </cell>
          <cell r="G78" t="str">
            <v xml:space="preserve">MANF0007 Fire Protect &amp; Life Safety-CIP </v>
          </cell>
          <cell r="H78">
            <v>20</v>
          </cell>
          <cell r="I78">
            <v>70417.990000000005</v>
          </cell>
          <cell r="J78">
            <v>0</v>
          </cell>
          <cell r="K78">
            <v>0</v>
          </cell>
          <cell r="L78">
            <v>0</v>
          </cell>
          <cell r="M78">
            <v>0</v>
          </cell>
          <cell r="N78">
            <v>0</v>
          </cell>
          <cell r="O78">
            <v>70417.990000000005</v>
          </cell>
          <cell r="P78">
            <v>70417.990000000005</v>
          </cell>
          <cell r="Q78">
            <v>0</v>
          </cell>
          <cell r="R78">
            <v>0</v>
          </cell>
          <cell r="S78">
            <v>0</v>
          </cell>
        </row>
        <row r="79">
          <cell r="E79">
            <v>8501</v>
          </cell>
          <cell r="F79" t="str">
            <v xml:space="preserve">ALEX0010                </v>
          </cell>
          <cell r="G79" t="str">
            <v xml:space="preserve">ALEX0010 Turbine Runner Upgr-CIP order  </v>
          </cell>
          <cell r="H79">
            <v>20</v>
          </cell>
          <cell r="I79">
            <v>482797.69</v>
          </cell>
          <cell r="J79">
            <v>5301.11</v>
          </cell>
          <cell r="K79">
            <v>0</v>
          </cell>
          <cell r="L79">
            <v>0</v>
          </cell>
          <cell r="M79">
            <v>0</v>
          </cell>
          <cell r="N79">
            <v>0</v>
          </cell>
          <cell r="O79">
            <v>488098.8</v>
          </cell>
          <cell r="P79">
            <v>488098.8</v>
          </cell>
          <cell r="Q79">
            <v>0</v>
          </cell>
          <cell r="R79">
            <v>0</v>
          </cell>
          <cell r="S79">
            <v>2066.9699999999998</v>
          </cell>
        </row>
        <row r="80">
          <cell r="E80">
            <v>8503</v>
          </cell>
          <cell r="F80" t="str">
            <v xml:space="preserve">PINE0019                </v>
          </cell>
          <cell r="G80" t="str">
            <v>PINE0019 Waboose Dam Stplg Rep-CIP order</v>
          </cell>
          <cell r="H80">
            <v>20</v>
          </cell>
          <cell r="I80">
            <v>90524.09</v>
          </cell>
          <cell r="J80">
            <v>2487.8000000000002</v>
          </cell>
          <cell r="K80">
            <v>0</v>
          </cell>
          <cell r="L80">
            <v>0</v>
          </cell>
          <cell r="M80">
            <v>0</v>
          </cell>
          <cell r="N80">
            <v>0</v>
          </cell>
          <cell r="O80">
            <v>93011.89</v>
          </cell>
          <cell r="P80">
            <v>93011.89</v>
          </cell>
          <cell r="Q80">
            <v>0</v>
          </cell>
          <cell r="R80">
            <v>0</v>
          </cell>
          <cell r="S80">
            <v>0</v>
          </cell>
        </row>
        <row r="81">
          <cell r="E81">
            <v>10401</v>
          </cell>
          <cell r="F81" t="str">
            <v xml:space="preserve">CAMF0023                </v>
          </cell>
          <cell r="G81" t="str">
            <v xml:space="preserve">CAMF0023 SS Feeder Cable Repl G7-CIP    </v>
          </cell>
          <cell r="H81">
            <v>40</v>
          </cell>
          <cell r="I81">
            <v>49313.46</v>
          </cell>
          <cell r="J81">
            <v>0</v>
          </cell>
          <cell r="K81">
            <v>0</v>
          </cell>
          <cell r="L81">
            <v>0</v>
          </cell>
          <cell r="M81">
            <v>-49313.46</v>
          </cell>
          <cell r="N81">
            <v>0</v>
          </cell>
          <cell r="O81">
            <v>0</v>
          </cell>
          <cell r="P81">
            <v>0</v>
          </cell>
          <cell r="Q81">
            <v>0</v>
          </cell>
          <cell r="R81">
            <v>0</v>
          </cell>
          <cell r="S81">
            <v>0</v>
          </cell>
        </row>
        <row r="82">
          <cell r="E82">
            <v>11122</v>
          </cell>
          <cell r="F82" t="str">
            <v xml:space="preserve">CAMF0001                </v>
          </cell>
          <cell r="G82" t="str">
            <v xml:space="preserve">CAMF0001 Generator Winding Repl - CIP   </v>
          </cell>
          <cell r="H82">
            <v>20</v>
          </cell>
          <cell r="I82">
            <v>197374.33</v>
          </cell>
          <cell r="J82">
            <v>7115.56</v>
          </cell>
          <cell r="K82">
            <v>0</v>
          </cell>
          <cell r="L82">
            <v>0</v>
          </cell>
          <cell r="M82">
            <v>0</v>
          </cell>
          <cell r="N82">
            <v>0</v>
          </cell>
          <cell r="O82">
            <v>204489.89</v>
          </cell>
          <cell r="P82">
            <v>204489.89</v>
          </cell>
          <cell r="Q82">
            <v>0</v>
          </cell>
          <cell r="R82">
            <v>0</v>
          </cell>
          <cell r="S82">
            <v>2780.65</v>
          </cell>
        </row>
        <row r="83">
          <cell r="E83">
            <v>11125</v>
          </cell>
          <cell r="F83" t="str">
            <v xml:space="preserve">CARF0001                </v>
          </cell>
          <cell r="G83" t="str">
            <v xml:space="preserve">CARF0001 Power Cable Repl - CIP Order   </v>
          </cell>
          <cell r="H83">
            <v>40</v>
          </cell>
          <cell r="I83">
            <v>12842.32</v>
          </cell>
          <cell r="J83">
            <v>0</v>
          </cell>
          <cell r="K83">
            <v>0</v>
          </cell>
          <cell r="L83">
            <v>0</v>
          </cell>
          <cell r="M83">
            <v>-12842.32</v>
          </cell>
          <cell r="N83">
            <v>0</v>
          </cell>
          <cell r="O83">
            <v>0</v>
          </cell>
          <cell r="P83">
            <v>0</v>
          </cell>
          <cell r="Q83">
            <v>0</v>
          </cell>
          <cell r="R83">
            <v>0</v>
          </cell>
          <cell r="S83">
            <v>0</v>
          </cell>
        </row>
        <row r="84">
          <cell r="E84">
            <v>11127</v>
          </cell>
          <cell r="F84" t="str">
            <v xml:space="preserve">H-98-0008               </v>
          </cell>
          <cell r="G84" t="str">
            <v>MANF H-98-0008 Stn Serv DC Sys Seg - CIP</v>
          </cell>
          <cell r="H84">
            <v>20</v>
          </cell>
          <cell r="I84">
            <v>102562.31</v>
          </cell>
          <cell r="J84">
            <v>0</v>
          </cell>
          <cell r="K84">
            <v>0</v>
          </cell>
          <cell r="L84">
            <v>0</v>
          </cell>
          <cell r="M84">
            <v>-102562.31</v>
          </cell>
          <cell r="N84">
            <v>0</v>
          </cell>
          <cell r="O84">
            <v>0</v>
          </cell>
          <cell r="P84">
            <v>0</v>
          </cell>
          <cell r="Q84">
            <v>0</v>
          </cell>
          <cell r="R84">
            <v>0</v>
          </cell>
          <cell r="S84">
            <v>0</v>
          </cell>
        </row>
        <row r="85">
          <cell r="E85">
            <v>11130</v>
          </cell>
          <cell r="F85" t="str">
            <v xml:space="preserve">KAKA0025                </v>
          </cell>
          <cell r="G85" t="str">
            <v>KAKA0025 Domestic/Fire Water Piping Repl</v>
          </cell>
          <cell r="H85">
            <v>20</v>
          </cell>
          <cell r="I85">
            <v>221315.98</v>
          </cell>
          <cell r="J85">
            <v>2361.37</v>
          </cell>
          <cell r="K85">
            <v>0</v>
          </cell>
          <cell r="L85">
            <v>0</v>
          </cell>
          <cell r="M85">
            <v>-200623.62</v>
          </cell>
          <cell r="N85">
            <v>0</v>
          </cell>
          <cell r="O85">
            <v>23053.73</v>
          </cell>
          <cell r="P85">
            <v>23053.73</v>
          </cell>
          <cell r="Q85">
            <v>0</v>
          </cell>
          <cell r="R85">
            <v>0</v>
          </cell>
          <cell r="S85">
            <v>0</v>
          </cell>
        </row>
        <row r="86">
          <cell r="E86">
            <v>11131</v>
          </cell>
          <cell r="F86" t="str">
            <v xml:space="preserve">WHDF0014                </v>
          </cell>
          <cell r="G86" t="str">
            <v>WHDF0014 Stn Serv Switchgear - CIP order</v>
          </cell>
          <cell r="H86">
            <v>20</v>
          </cell>
          <cell r="I86">
            <v>95661.81</v>
          </cell>
          <cell r="J86">
            <v>0</v>
          </cell>
          <cell r="K86">
            <v>0</v>
          </cell>
          <cell r="L86">
            <v>0</v>
          </cell>
          <cell r="M86">
            <v>0</v>
          </cell>
          <cell r="N86">
            <v>0</v>
          </cell>
          <cell r="O86">
            <v>95661.81</v>
          </cell>
          <cell r="P86">
            <v>95661.81</v>
          </cell>
          <cell r="Q86">
            <v>0</v>
          </cell>
          <cell r="R86">
            <v>0</v>
          </cell>
          <cell r="S86">
            <v>0</v>
          </cell>
        </row>
        <row r="87">
          <cell r="E87">
            <v>11132</v>
          </cell>
          <cell r="F87" t="str">
            <v xml:space="preserve">ALEX0004                </v>
          </cell>
          <cell r="G87" t="str">
            <v xml:space="preserve">ALEX0004 Static Excitor Install - CIP   </v>
          </cell>
          <cell r="H87">
            <v>40</v>
          </cell>
          <cell r="I87">
            <v>180082</v>
          </cell>
          <cell r="J87">
            <v>0</v>
          </cell>
          <cell r="K87">
            <v>0</v>
          </cell>
          <cell r="L87">
            <v>0</v>
          </cell>
          <cell r="M87">
            <v>-180082</v>
          </cell>
          <cell r="N87">
            <v>0</v>
          </cell>
          <cell r="O87">
            <v>0</v>
          </cell>
          <cell r="P87">
            <v>0</v>
          </cell>
          <cell r="Q87">
            <v>0</v>
          </cell>
          <cell r="R87">
            <v>0</v>
          </cell>
          <cell r="S87">
            <v>0</v>
          </cell>
        </row>
        <row r="88">
          <cell r="E88">
            <v>11133</v>
          </cell>
          <cell r="F88" t="str">
            <v xml:space="preserve">EARF0001                </v>
          </cell>
          <cell r="G88" t="str">
            <v xml:space="preserve">EARF0001 Lac Seul Development - CIP     </v>
          </cell>
          <cell r="H88">
            <v>20</v>
          </cell>
          <cell r="I88">
            <v>54217193.490000002</v>
          </cell>
          <cell r="J88">
            <v>483558.3</v>
          </cell>
          <cell r="K88">
            <v>-409825.53</v>
          </cell>
          <cell r="L88">
            <v>0</v>
          </cell>
          <cell r="M88">
            <v>-54115735</v>
          </cell>
          <cell r="N88">
            <v>0</v>
          </cell>
          <cell r="O88">
            <v>175191.26</v>
          </cell>
          <cell r="P88">
            <v>175191.26</v>
          </cell>
          <cell r="Q88">
            <v>0</v>
          </cell>
          <cell r="R88">
            <v>0</v>
          </cell>
          <cell r="S88">
            <v>386954.98</v>
          </cell>
        </row>
        <row r="89">
          <cell r="E89">
            <v>11134</v>
          </cell>
          <cell r="F89" t="str">
            <v xml:space="preserve">H-97-1147               </v>
          </cell>
          <cell r="G89" t="str">
            <v xml:space="preserve">CAMF H-97-1147 Headgates - CIP order    </v>
          </cell>
          <cell r="H89">
            <v>20</v>
          </cell>
          <cell r="I89">
            <v>1378496.8</v>
          </cell>
          <cell r="J89">
            <v>85890.96</v>
          </cell>
          <cell r="K89">
            <v>0</v>
          </cell>
          <cell r="L89">
            <v>0</v>
          </cell>
          <cell r="M89">
            <v>0</v>
          </cell>
          <cell r="N89">
            <v>0</v>
          </cell>
          <cell r="O89">
            <v>1464387.76</v>
          </cell>
          <cell r="P89">
            <v>1464387.76</v>
          </cell>
          <cell r="Q89">
            <v>0</v>
          </cell>
          <cell r="R89">
            <v>0</v>
          </cell>
          <cell r="S89">
            <v>10844.14</v>
          </cell>
        </row>
        <row r="90">
          <cell r="E90">
            <v>11135</v>
          </cell>
          <cell r="F90" t="str">
            <v xml:space="preserve">H-97-1240               </v>
          </cell>
          <cell r="G90" t="str">
            <v xml:space="preserve">CARF H-97-1240 Turbine Runner - CIP     </v>
          </cell>
          <cell r="H90">
            <v>20</v>
          </cell>
          <cell r="I90">
            <v>113091.48</v>
          </cell>
          <cell r="J90">
            <v>-5783.2</v>
          </cell>
          <cell r="K90">
            <v>0</v>
          </cell>
          <cell r="L90">
            <v>0</v>
          </cell>
          <cell r="M90">
            <v>0</v>
          </cell>
          <cell r="N90">
            <v>0</v>
          </cell>
          <cell r="O90">
            <v>107308.28</v>
          </cell>
          <cell r="P90">
            <v>107308.28</v>
          </cell>
          <cell r="Q90">
            <v>0</v>
          </cell>
          <cell r="R90">
            <v>0</v>
          </cell>
          <cell r="S90">
            <v>0</v>
          </cell>
        </row>
        <row r="91">
          <cell r="E91">
            <v>11136</v>
          </cell>
          <cell r="F91" t="str">
            <v xml:space="preserve">MANF0009                </v>
          </cell>
          <cell r="G91" t="str">
            <v>MANF0009 Stn Serv Transformer Repl - CIP</v>
          </cell>
          <cell r="H91">
            <v>20</v>
          </cell>
          <cell r="I91">
            <v>143087.69</v>
          </cell>
          <cell r="J91">
            <v>0</v>
          </cell>
          <cell r="K91">
            <v>0</v>
          </cell>
          <cell r="L91">
            <v>0</v>
          </cell>
          <cell r="M91">
            <v>-143087.69</v>
          </cell>
          <cell r="N91">
            <v>0</v>
          </cell>
          <cell r="O91">
            <v>0</v>
          </cell>
          <cell r="P91">
            <v>0</v>
          </cell>
          <cell r="Q91">
            <v>0</v>
          </cell>
          <cell r="R91">
            <v>0</v>
          </cell>
          <cell r="S91">
            <v>0</v>
          </cell>
        </row>
        <row r="92">
          <cell r="E92">
            <v>11137</v>
          </cell>
          <cell r="F92" t="str">
            <v xml:space="preserve">H-97-1087               </v>
          </cell>
          <cell r="G92" t="str">
            <v xml:space="preserve">H-97-1087 ALEX Generator Rewind - CIP   </v>
          </cell>
          <cell r="H92">
            <v>20</v>
          </cell>
          <cell r="I92">
            <v>627893.73</v>
          </cell>
          <cell r="J92">
            <v>0</v>
          </cell>
          <cell r="K92">
            <v>0</v>
          </cell>
          <cell r="L92">
            <v>0</v>
          </cell>
          <cell r="M92">
            <v>0</v>
          </cell>
          <cell r="N92">
            <v>0</v>
          </cell>
          <cell r="O92">
            <v>627893.73</v>
          </cell>
          <cell r="P92">
            <v>627893.73</v>
          </cell>
          <cell r="Q92">
            <v>0</v>
          </cell>
          <cell r="R92">
            <v>0</v>
          </cell>
          <cell r="S92">
            <v>0</v>
          </cell>
        </row>
        <row r="93">
          <cell r="E93">
            <v>12741</v>
          </cell>
          <cell r="F93" t="str">
            <v xml:space="preserve">CARF0028                </v>
          </cell>
          <cell r="G93" t="str">
            <v xml:space="preserve">CARF0028 Headgate/Hoist Encl G3 - CIP   </v>
          </cell>
          <cell r="H93">
            <v>20</v>
          </cell>
          <cell r="I93">
            <v>20328.98</v>
          </cell>
          <cell r="J93">
            <v>0</v>
          </cell>
          <cell r="K93">
            <v>0</v>
          </cell>
          <cell r="L93">
            <v>0</v>
          </cell>
          <cell r="M93">
            <v>0</v>
          </cell>
          <cell r="N93">
            <v>0</v>
          </cell>
          <cell r="O93">
            <v>20328.98</v>
          </cell>
          <cell r="P93">
            <v>20328.98</v>
          </cell>
          <cell r="Q93">
            <v>0</v>
          </cell>
          <cell r="R93">
            <v>0</v>
          </cell>
          <cell r="S93">
            <v>0</v>
          </cell>
        </row>
        <row r="94">
          <cell r="E94">
            <v>12742</v>
          </cell>
          <cell r="F94" t="str">
            <v xml:space="preserve">CAMF0021                </v>
          </cell>
          <cell r="G94" t="str">
            <v xml:space="preserve">CAMF0021 Runner Repl G3 G4 G6 - CIP     </v>
          </cell>
          <cell r="H94">
            <v>20</v>
          </cell>
          <cell r="I94">
            <v>1609106.05</v>
          </cell>
          <cell r="J94">
            <v>196459.56</v>
          </cell>
          <cell r="K94">
            <v>0</v>
          </cell>
          <cell r="L94">
            <v>0</v>
          </cell>
          <cell r="M94">
            <v>0</v>
          </cell>
          <cell r="N94">
            <v>0</v>
          </cell>
          <cell r="O94">
            <v>1805565.61</v>
          </cell>
          <cell r="P94">
            <v>1805565.61</v>
          </cell>
          <cell r="Q94">
            <v>0</v>
          </cell>
          <cell r="R94">
            <v>0</v>
          </cell>
          <cell r="S94">
            <v>20853.150000000001</v>
          </cell>
        </row>
        <row r="95">
          <cell r="E95">
            <v>13081</v>
          </cell>
          <cell r="F95" t="str">
            <v xml:space="preserve">PINE0015                </v>
          </cell>
          <cell r="G95" t="str">
            <v xml:space="preserve">PINE0015 TSS1/2 Transformer/Switchgear  </v>
          </cell>
          <cell r="H95">
            <v>40</v>
          </cell>
          <cell r="I95">
            <v>44160.12</v>
          </cell>
          <cell r="J95">
            <v>0</v>
          </cell>
          <cell r="K95">
            <v>0</v>
          </cell>
          <cell r="L95">
            <v>0</v>
          </cell>
          <cell r="M95">
            <v>-44160.12</v>
          </cell>
          <cell r="N95">
            <v>0</v>
          </cell>
          <cell r="O95">
            <v>0</v>
          </cell>
          <cell r="P95">
            <v>0</v>
          </cell>
          <cell r="Q95">
            <v>0</v>
          </cell>
          <cell r="R95">
            <v>0</v>
          </cell>
          <cell r="S95">
            <v>0</v>
          </cell>
        </row>
        <row r="96">
          <cell r="E96">
            <v>13581</v>
          </cell>
          <cell r="F96" t="str">
            <v xml:space="preserve">CARF0009                </v>
          </cell>
          <cell r="G96" t="str">
            <v>CARF0009 Fire Protection/Life Safety-CIP</v>
          </cell>
          <cell r="H96">
            <v>20</v>
          </cell>
          <cell r="I96">
            <v>112245.11</v>
          </cell>
          <cell r="J96">
            <v>0</v>
          </cell>
          <cell r="K96">
            <v>0</v>
          </cell>
          <cell r="L96">
            <v>0</v>
          </cell>
          <cell r="M96">
            <v>0</v>
          </cell>
          <cell r="N96">
            <v>0</v>
          </cell>
          <cell r="O96">
            <v>112245.11</v>
          </cell>
          <cell r="P96">
            <v>112245.11</v>
          </cell>
          <cell r="Q96">
            <v>0</v>
          </cell>
          <cell r="R96">
            <v>0</v>
          </cell>
          <cell r="S96">
            <v>0</v>
          </cell>
        </row>
        <row r="97">
          <cell r="E97">
            <v>14061</v>
          </cell>
          <cell r="F97" t="str">
            <v xml:space="preserve">WHDF0029                </v>
          </cell>
          <cell r="G97" t="str">
            <v xml:space="preserve">WHDF0029 Headgate Replacement           </v>
          </cell>
          <cell r="H97">
            <v>20</v>
          </cell>
          <cell r="I97">
            <v>825623.38</v>
          </cell>
          <cell r="J97">
            <v>12881.89</v>
          </cell>
          <cell r="K97">
            <v>0</v>
          </cell>
          <cell r="L97">
            <v>0</v>
          </cell>
          <cell r="M97">
            <v>0</v>
          </cell>
          <cell r="N97">
            <v>0</v>
          </cell>
          <cell r="O97">
            <v>838505.27</v>
          </cell>
          <cell r="P97">
            <v>838505.27</v>
          </cell>
          <cell r="Q97">
            <v>0</v>
          </cell>
          <cell r="R97">
            <v>0</v>
          </cell>
          <cell r="S97">
            <v>12384.33</v>
          </cell>
        </row>
        <row r="98">
          <cell r="E98">
            <v>14121</v>
          </cell>
          <cell r="F98" t="str">
            <v xml:space="preserve">CAMF0025                </v>
          </cell>
          <cell r="G98" t="str">
            <v>CAMF0025 HW Roof Membrane Repl-CIP Order</v>
          </cell>
          <cell r="H98">
            <v>40</v>
          </cell>
          <cell r="I98">
            <v>643.38</v>
          </cell>
          <cell r="J98">
            <v>0</v>
          </cell>
          <cell r="K98">
            <v>0</v>
          </cell>
          <cell r="L98">
            <v>0</v>
          </cell>
          <cell r="M98">
            <v>-643.38</v>
          </cell>
          <cell r="N98">
            <v>0</v>
          </cell>
          <cell r="O98">
            <v>0</v>
          </cell>
          <cell r="P98">
            <v>0</v>
          </cell>
          <cell r="Q98">
            <v>0</v>
          </cell>
          <cell r="R98">
            <v>0</v>
          </cell>
          <cell r="S98">
            <v>0</v>
          </cell>
        </row>
        <row r="99">
          <cell r="E99">
            <v>14141</v>
          </cell>
          <cell r="F99" t="str">
            <v xml:space="preserve">ALEX0017                </v>
          </cell>
          <cell r="G99" t="str">
            <v xml:space="preserve">ALEX0017 Generator Rewind G5-CIP Order  </v>
          </cell>
          <cell r="H99">
            <v>20</v>
          </cell>
          <cell r="I99">
            <v>845000</v>
          </cell>
          <cell r="J99">
            <v>12675</v>
          </cell>
          <cell r="K99">
            <v>0</v>
          </cell>
          <cell r="L99">
            <v>0</v>
          </cell>
          <cell r="M99">
            <v>0</v>
          </cell>
          <cell r="N99">
            <v>0</v>
          </cell>
          <cell r="O99">
            <v>857675</v>
          </cell>
          <cell r="P99">
            <v>857675</v>
          </cell>
          <cell r="Q99">
            <v>0</v>
          </cell>
          <cell r="R99">
            <v>0</v>
          </cell>
          <cell r="S99">
            <v>12675</v>
          </cell>
        </row>
        <row r="100">
          <cell r="E100">
            <v>14142</v>
          </cell>
          <cell r="F100" t="str">
            <v xml:space="preserve">CARF0013                </v>
          </cell>
          <cell r="G100" t="str">
            <v>CARF0013 Trsfr/Switchgear Repl-CIP Order</v>
          </cell>
          <cell r="H100">
            <v>20</v>
          </cell>
          <cell r="I100">
            <v>637765.74</v>
          </cell>
          <cell r="J100">
            <v>5450.38</v>
          </cell>
          <cell r="K100">
            <v>0</v>
          </cell>
          <cell r="L100">
            <v>0</v>
          </cell>
          <cell r="M100">
            <v>-607575.6</v>
          </cell>
          <cell r="N100">
            <v>0</v>
          </cell>
          <cell r="O100">
            <v>35640.519999999997</v>
          </cell>
          <cell r="P100">
            <v>35640.519999999997</v>
          </cell>
          <cell r="Q100">
            <v>0</v>
          </cell>
          <cell r="R100">
            <v>0</v>
          </cell>
          <cell r="S100">
            <v>0</v>
          </cell>
        </row>
        <row r="101">
          <cell r="E101">
            <v>14325</v>
          </cell>
          <cell r="F101" t="str">
            <v xml:space="preserve">ALEX0018                </v>
          </cell>
          <cell r="G101" t="str">
            <v>ALEX0018 AC Stn Serv/Switchgear Upgr-CIP</v>
          </cell>
          <cell r="H101">
            <v>20</v>
          </cell>
          <cell r="I101">
            <v>7824.6</v>
          </cell>
          <cell r="J101">
            <v>322325.63</v>
          </cell>
          <cell r="K101">
            <v>0</v>
          </cell>
          <cell r="L101">
            <v>0</v>
          </cell>
          <cell r="M101">
            <v>0</v>
          </cell>
          <cell r="N101">
            <v>0</v>
          </cell>
          <cell r="O101">
            <v>330150.23</v>
          </cell>
          <cell r="P101">
            <v>330150.23</v>
          </cell>
          <cell r="Q101">
            <v>0</v>
          </cell>
          <cell r="R101">
            <v>0</v>
          </cell>
          <cell r="S101">
            <v>234.36</v>
          </cell>
        </row>
        <row r="102">
          <cell r="E102">
            <v>14681</v>
          </cell>
          <cell r="F102" t="str">
            <v xml:space="preserve">MANF0017                </v>
          </cell>
          <cell r="G102" t="str">
            <v xml:space="preserve">MANF0017 Tailrace Safety Boom-CIP order </v>
          </cell>
          <cell r="H102">
            <v>20</v>
          </cell>
          <cell r="I102">
            <v>139455.26</v>
          </cell>
          <cell r="J102">
            <v>9170.34</v>
          </cell>
          <cell r="K102">
            <v>0</v>
          </cell>
          <cell r="L102">
            <v>0</v>
          </cell>
          <cell r="M102">
            <v>0</v>
          </cell>
          <cell r="N102">
            <v>0</v>
          </cell>
          <cell r="O102">
            <v>148625.60000000001</v>
          </cell>
          <cell r="P102">
            <v>148625.60000000001</v>
          </cell>
          <cell r="Q102">
            <v>0</v>
          </cell>
          <cell r="R102">
            <v>0</v>
          </cell>
          <cell r="S102">
            <v>2121.6999999999998</v>
          </cell>
        </row>
        <row r="103">
          <cell r="E103">
            <v>14761</v>
          </cell>
          <cell r="F103" t="str">
            <v xml:space="preserve">MANF0021                </v>
          </cell>
          <cell r="G103" t="str">
            <v xml:space="preserve">MANF0021 PH Wall Clad Repair-CIP Order  </v>
          </cell>
          <cell r="H103">
            <v>20</v>
          </cell>
          <cell r="I103">
            <v>22147.759999999998</v>
          </cell>
          <cell r="J103">
            <v>3672.98</v>
          </cell>
          <cell r="K103">
            <v>0</v>
          </cell>
          <cell r="L103">
            <v>0</v>
          </cell>
          <cell r="M103">
            <v>0</v>
          </cell>
          <cell r="N103">
            <v>0</v>
          </cell>
          <cell r="O103">
            <v>25820.74</v>
          </cell>
          <cell r="P103">
            <v>25820.74</v>
          </cell>
          <cell r="Q103">
            <v>0</v>
          </cell>
          <cell r="R103">
            <v>0</v>
          </cell>
          <cell r="S103">
            <v>332.22</v>
          </cell>
        </row>
        <row r="104">
          <cell r="E104">
            <v>14861</v>
          </cell>
          <cell r="F104" t="str">
            <v xml:space="preserve">EARF0022                </v>
          </cell>
          <cell r="G104" t="str">
            <v xml:space="preserve">EARF0022 Root Stoplog Machine Repl      </v>
          </cell>
          <cell r="H104">
            <v>20</v>
          </cell>
          <cell r="I104">
            <v>0</v>
          </cell>
          <cell r="J104">
            <v>3000.29</v>
          </cell>
          <cell r="K104">
            <v>0</v>
          </cell>
          <cell r="L104">
            <v>0</v>
          </cell>
          <cell r="M104">
            <v>0</v>
          </cell>
          <cell r="N104">
            <v>0</v>
          </cell>
          <cell r="O104">
            <v>3000.29</v>
          </cell>
          <cell r="P104">
            <v>3000.29</v>
          </cell>
          <cell r="Q104">
            <v>0</v>
          </cell>
          <cell r="R104">
            <v>0</v>
          </cell>
          <cell r="S104">
            <v>14.93</v>
          </cell>
        </row>
        <row r="105">
          <cell r="E105">
            <v>15098</v>
          </cell>
          <cell r="F105" t="str">
            <v xml:space="preserve">WHDF0033                </v>
          </cell>
          <cell r="G105" t="str">
            <v xml:space="preserve">WHDF0033 Sluicegate #2 Repl - CIP Order </v>
          </cell>
          <cell r="H105">
            <v>20</v>
          </cell>
          <cell r="I105">
            <v>0</v>
          </cell>
          <cell r="J105">
            <v>10966.4</v>
          </cell>
          <cell r="K105">
            <v>0</v>
          </cell>
          <cell r="L105">
            <v>0</v>
          </cell>
          <cell r="M105">
            <v>0</v>
          </cell>
          <cell r="N105">
            <v>0</v>
          </cell>
          <cell r="O105">
            <v>10966.4</v>
          </cell>
          <cell r="P105">
            <v>10966.4</v>
          </cell>
          <cell r="Q105">
            <v>0</v>
          </cell>
          <cell r="R105">
            <v>0</v>
          </cell>
          <cell r="S105">
            <v>55.62</v>
          </cell>
        </row>
        <row r="106">
          <cell r="E106">
            <v>15182</v>
          </cell>
          <cell r="F106" t="str">
            <v xml:space="preserve">SILF0013                </v>
          </cell>
          <cell r="G106" t="str">
            <v xml:space="preserve">SILF0013 Main Output Transformer Repl   </v>
          </cell>
          <cell r="H106">
            <v>20</v>
          </cell>
          <cell r="I106">
            <v>0</v>
          </cell>
          <cell r="J106">
            <v>1101.74</v>
          </cell>
          <cell r="K106">
            <v>0</v>
          </cell>
          <cell r="L106">
            <v>0</v>
          </cell>
          <cell r="M106">
            <v>0</v>
          </cell>
          <cell r="N106">
            <v>0</v>
          </cell>
          <cell r="O106">
            <v>1101.74</v>
          </cell>
          <cell r="P106">
            <v>1101.74</v>
          </cell>
          <cell r="Q106">
            <v>0</v>
          </cell>
          <cell r="R106">
            <v>0</v>
          </cell>
          <cell r="S106">
            <v>0</v>
          </cell>
        </row>
        <row r="107">
          <cell r="E107">
            <v>15221</v>
          </cell>
          <cell r="F107" t="str">
            <v xml:space="preserve">ALEX0033                </v>
          </cell>
          <cell r="G107" t="str">
            <v xml:space="preserve">ALEX0033 Headgate Repl G2 - CIP order   </v>
          </cell>
          <cell r="H107">
            <v>20</v>
          </cell>
          <cell r="I107">
            <v>0</v>
          </cell>
          <cell r="J107">
            <v>995.12</v>
          </cell>
          <cell r="K107">
            <v>0</v>
          </cell>
          <cell r="L107">
            <v>0</v>
          </cell>
          <cell r="M107">
            <v>0</v>
          </cell>
          <cell r="N107">
            <v>0</v>
          </cell>
          <cell r="O107">
            <v>995.12</v>
          </cell>
          <cell r="P107">
            <v>995.12</v>
          </cell>
          <cell r="Q107">
            <v>0</v>
          </cell>
          <cell r="R107">
            <v>0</v>
          </cell>
          <cell r="S107">
            <v>0</v>
          </cell>
        </row>
        <row r="108">
          <cell r="E108">
            <v>15222</v>
          </cell>
          <cell r="F108" t="str">
            <v xml:space="preserve">CAMF0037                </v>
          </cell>
          <cell r="G108" t="str">
            <v xml:space="preserve">CAMF0037 SPE Repl G7 - CIP Order        </v>
          </cell>
          <cell r="H108">
            <v>20</v>
          </cell>
          <cell r="I108">
            <v>0</v>
          </cell>
          <cell r="J108">
            <v>248.78</v>
          </cell>
          <cell r="K108">
            <v>0</v>
          </cell>
          <cell r="L108">
            <v>0</v>
          </cell>
          <cell r="M108">
            <v>0</v>
          </cell>
          <cell r="N108">
            <v>0</v>
          </cell>
          <cell r="O108">
            <v>248.78</v>
          </cell>
          <cell r="P108">
            <v>248.78</v>
          </cell>
          <cell r="Q108">
            <v>0</v>
          </cell>
          <cell r="R108">
            <v>0</v>
          </cell>
          <cell r="S108">
            <v>0</v>
          </cell>
        </row>
        <row r="109">
          <cell r="E109" t="str">
            <v xml:space="preserve">            </v>
          </cell>
          <cell r="F109" t="str">
            <v xml:space="preserve">                        </v>
          </cell>
          <cell r="G109" t="str">
            <v xml:space="preserve">Sub-Total                               </v>
          </cell>
          <cell r="H109" t="str">
            <v xml:space="preserve">  </v>
          </cell>
          <cell r="I109">
            <v>62931667.18</v>
          </cell>
          <cell r="J109">
            <v>1364249.45</v>
          </cell>
          <cell r="K109">
            <v>-409825.53</v>
          </cell>
          <cell r="L109">
            <v>0</v>
          </cell>
          <cell r="M109">
            <v>-55456625.5</v>
          </cell>
          <cell r="N109">
            <v>0</v>
          </cell>
          <cell r="O109">
            <v>8429465.5999999996</v>
          </cell>
          <cell r="P109">
            <v>8429465.5999999996</v>
          </cell>
          <cell r="Q109">
            <v>0</v>
          </cell>
          <cell r="R109">
            <v>0</v>
          </cell>
          <cell r="S109">
            <v>455985.91999999998</v>
          </cell>
        </row>
        <row r="110">
          <cell r="E110" t="str">
            <v xml:space="preserve">            </v>
          </cell>
          <cell r="F110" t="str">
            <v xml:space="preserve">                        </v>
          </cell>
          <cell r="G110" t="str">
            <v xml:space="preserve">Business Area GL Account Balance        </v>
          </cell>
          <cell r="H110" t="str">
            <v xml:space="preserve">  </v>
          </cell>
          <cell r="I110" t="str">
            <v xml:space="preserve">                    </v>
          </cell>
          <cell r="J110" t="str">
            <v xml:space="preserve">                    </v>
          </cell>
          <cell r="K110" t="str">
            <v xml:space="preserve">                    </v>
          </cell>
          <cell r="L110" t="str">
            <v xml:space="preserve">                    </v>
          </cell>
          <cell r="M110" t="str">
            <v xml:space="preserve">                    </v>
          </cell>
          <cell r="N110" t="str">
            <v xml:space="preserve">                    </v>
          </cell>
          <cell r="O110" t="str">
            <v xml:space="preserve">                    </v>
          </cell>
          <cell r="P110" t="str">
            <v xml:space="preserve">                    </v>
          </cell>
          <cell r="Q110" t="str">
            <v xml:space="preserve">                    </v>
          </cell>
          <cell r="R110">
            <v>8429465.5999999996</v>
          </cell>
        </row>
        <row r="111">
          <cell r="E111" t="str">
            <v xml:space="preserve">            </v>
          </cell>
          <cell r="F111" t="str">
            <v xml:space="preserve">                        </v>
          </cell>
          <cell r="G111" t="str">
            <v xml:space="preserve">                                        </v>
          </cell>
          <cell r="H111" t="str">
            <v xml:space="preserve">  </v>
          </cell>
          <cell r="I111" t="str">
            <v xml:space="preserve">                    </v>
          </cell>
          <cell r="J111" t="str">
            <v xml:space="preserve">                    </v>
          </cell>
          <cell r="K111" t="str">
            <v xml:space="preserve">                    </v>
          </cell>
          <cell r="L111" t="str">
            <v xml:space="preserve">                    </v>
          </cell>
          <cell r="M111" t="str">
            <v xml:space="preserve">                    </v>
          </cell>
          <cell r="N111" t="str">
            <v xml:space="preserve">                    </v>
          </cell>
          <cell r="O111" t="str">
            <v xml:space="preserve">                    </v>
          </cell>
          <cell r="P111" t="str">
            <v xml:space="preserve">                    </v>
          </cell>
          <cell r="Q111" t="str">
            <v xml:space="preserve">                    </v>
          </cell>
        </row>
        <row r="112">
          <cell r="E112">
            <v>10762</v>
          </cell>
          <cell r="F112" t="str">
            <v xml:space="preserve">CHAF0024                </v>
          </cell>
          <cell r="G112" t="str">
            <v>CHAF0024 Ragged, Victoria 1&amp;2, TR Bridge</v>
          </cell>
          <cell r="H112">
            <v>20</v>
          </cell>
          <cell r="I112">
            <v>139981.28</v>
          </cell>
          <cell r="J112">
            <v>1585.6</v>
          </cell>
          <cell r="K112">
            <v>-103997.44</v>
          </cell>
          <cell r="L112">
            <v>0</v>
          </cell>
          <cell r="M112">
            <v>0</v>
          </cell>
          <cell r="N112">
            <v>0</v>
          </cell>
          <cell r="O112">
            <v>37569.440000000002</v>
          </cell>
          <cell r="P112">
            <v>37569.440000000002</v>
          </cell>
          <cell r="Q112">
            <v>0</v>
          </cell>
          <cell r="R112">
            <v>0</v>
          </cell>
          <cell r="S112">
            <v>0</v>
          </cell>
        </row>
        <row r="113">
          <cell r="E113">
            <v>10884</v>
          </cell>
          <cell r="F113" t="str">
            <v xml:space="preserve">H-97-0121               </v>
          </cell>
          <cell r="G113" t="str">
            <v>H-97-0121 Chenaux GS - Headgates Rehabil</v>
          </cell>
          <cell r="H113">
            <v>20</v>
          </cell>
          <cell r="I113">
            <v>1734320.99</v>
          </cell>
          <cell r="J113">
            <v>44647.360000000001</v>
          </cell>
          <cell r="K113">
            <v>0</v>
          </cell>
          <cell r="L113">
            <v>-20000</v>
          </cell>
          <cell r="M113">
            <v>-1714321</v>
          </cell>
          <cell r="N113">
            <v>0</v>
          </cell>
          <cell r="O113">
            <v>44647.35</v>
          </cell>
          <cell r="P113">
            <v>44647.35</v>
          </cell>
          <cell r="Q113">
            <v>0</v>
          </cell>
          <cell r="R113">
            <v>0</v>
          </cell>
          <cell r="S113">
            <v>31.26</v>
          </cell>
        </row>
        <row r="114">
          <cell r="E114">
            <v>10885</v>
          </cell>
          <cell r="F114" t="str">
            <v xml:space="preserve">H-97-0153               </v>
          </cell>
          <cell r="G114" t="str">
            <v>H-97-0153 Chenaux GS Rehab Limerick Isla</v>
          </cell>
          <cell r="H114">
            <v>20</v>
          </cell>
          <cell r="I114">
            <v>1814104.13</v>
          </cell>
          <cell r="J114">
            <v>9909.9500000000007</v>
          </cell>
          <cell r="K114">
            <v>0</v>
          </cell>
          <cell r="L114">
            <v>0</v>
          </cell>
          <cell r="M114">
            <v>-1814000</v>
          </cell>
          <cell r="N114">
            <v>0</v>
          </cell>
          <cell r="O114">
            <v>10014.08</v>
          </cell>
          <cell r="P114">
            <v>10014.08</v>
          </cell>
          <cell r="Q114">
            <v>0</v>
          </cell>
          <cell r="R114">
            <v>0</v>
          </cell>
          <cell r="S114">
            <v>44.5</v>
          </cell>
        </row>
        <row r="115">
          <cell r="E115">
            <v>10889</v>
          </cell>
          <cell r="F115" t="str">
            <v xml:space="preserve">H-97-0670               </v>
          </cell>
          <cell r="G115" t="str">
            <v xml:space="preserve">H-97-0670 Des Joachims GS McConnell Dam </v>
          </cell>
          <cell r="H115">
            <v>20</v>
          </cell>
          <cell r="I115">
            <v>1953916.99</v>
          </cell>
          <cell r="J115">
            <v>-660</v>
          </cell>
          <cell r="K115">
            <v>0</v>
          </cell>
          <cell r="L115">
            <v>-30000</v>
          </cell>
          <cell r="M115">
            <v>-1923000</v>
          </cell>
          <cell r="N115">
            <v>0</v>
          </cell>
          <cell r="O115">
            <v>256.99</v>
          </cell>
          <cell r="P115">
            <v>256.99</v>
          </cell>
          <cell r="Q115">
            <v>0</v>
          </cell>
          <cell r="R115">
            <v>0</v>
          </cell>
          <cell r="S115">
            <v>0</v>
          </cell>
        </row>
        <row r="116">
          <cell r="E116">
            <v>10892</v>
          </cell>
          <cell r="F116" t="str">
            <v xml:space="preserve">H-99-0013               </v>
          </cell>
          <cell r="G116" t="str">
            <v>H-99-0013 Chats Falls GS Runners: instal</v>
          </cell>
          <cell r="H116">
            <v>20</v>
          </cell>
          <cell r="I116">
            <v>422556.86</v>
          </cell>
          <cell r="J116">
            <v>251914.38</v>
          </cell>
          <cell r="K116">
            <v>0</v>
          </cell>
          <cell r="L116">
            <v>0</v>
          </cell>
          <cell r="M116">
            <v>-422557</v>
          </cell>
          <cell r="N116">
            <v>0</v>
          </cell>
          <cell r="O116">
            <v>251914.23999999999</v>
          </cell>
          <cell r="P116">
            <v>251914.23999999999</v>
          </cell>
          <cell r="Q116">
            <v>0</v>
          </cell>
          <cell r="R116">
            <v>0</v>
          </cell>
          <cell r="S116">
            <v>560.30999999999995</v>
          </cell>
        </row>
        <row r="117">
          <cell r="E117">
            <v>10904</v>
          </cell>
          <cell r="F117" t="str">
            <v xml:space="preserve">H-97-1071               </v>
          </cell>
          <cell r="G117" t="str">
            <v xml:space="preserve">H971071 Station Service - Upgrade 600V  </v>
          </cell>
          <cell r="H117">
            <v>20</v>
          </cell>
          <cell r="I117">
            <v>130153.72</v>
          </cell>
          <cell r="J117">
            <v>12408.36</v>
          </cell>
          <cell r="K117">
            <v>0</v>
          </cell>
          <cell r="L117">
            <v>0</v>
          </cell>
          <cell r="M117">
            <v>0</v>
          </cell>
          <cell r="N117">
            <v>0</v>
          </cell>
          <cell r="O117">
            <v>142562.07999999999</v>
          </cell>
          <cell r="P117">
            <v>142562.07999999999</v>
          </cell>
          <cell r="Q117">
            <v>0</v>
          </cell>
          <cell r="R117">
            <v>0</v>
          </cell>
          <cell r="S117">
            <v>1952.31</v>
          </cell>
        </row>
        <row r="118">
          <cell r="E118">
            <v>10910</v>
          </cell>
          <cell r="F118" t="str">
            <v xml:space="preserve">H-97-1063               </v>
          </cell>
          <cell r="G118" t="str">
            <v xml:space="preserve">H-97-1063 Stoplogs - Replace Sluiceway  </v>
          </cell>
          <cell r="H118">
            <v>20</v>
          </cell>
          <cell r="I118">
            <v>520504.94</v>
          </cell>
          <cell r="J118">
            <v>157853.19</v>
          </cell>
          <cell r="K118">
            <v>0</v>
          </cell>
          <cell r="L118">
            <v>0</v>
          </cell>
          <cell r="M118">
            <v>0</v>
          </cell>
          <cell r="N118">
            <v>0</v>
          </cell>
          <cell r="O118">
            <v>678358.13</v>
          </cell>
          <cell r="P118">
            <v>678358.13</v>
          </cell>
          <cell r="Q118">
            <v>0</v>
          </cell>
          <cell r="R118">
            <v>0</v>
          </cell>
          <cell r="S118">
            <v>7446.96</v>
          </cell>
        </row>
        <row r="119">
          <cell r="E119">
            <v>10912</v>
          </cell>
          <cell r="F119" t="str">
            <v xml:space="preserve">OTTO0013                </v>
          </cell>
          <cell r="G119" t="str">
            <v xml:space="preserve">CLSD OTTO0013 Sewage System             </v>
          </cell>
          <cell r="H119">
            <v>40</v>
          </cell>
          <cell r="I119">
            <v>45533.3</v>
          </cell>
          <cell r="J119">
            <v>0</v>
          </cell>
          <cell r="K119">
            <v>0</v>
          </cell>
          <cell r="L119">
            <v>0</v>
          </cell>
          <cell r="M119">
            <v>-45533.3</v>
          </cell>
          <cell r="N119">
            <v>0</v>
          </cell>
          <cell r="O119">
            <v>0</v>
          </cell>
          <cell r="P119">
            <v>0</v>
          </cell>
          <cell r="Q119">
            <v>0</v>
          </cell>
          <cell r="R119">
            <v>0</v>
          </cell>
          <cell r="S119">
            <v>0</v>
          </cell>
        </row>
        <row r="120">
          <cell r="E120">
            <v>10916</v>
          </cell>
          <cell r="F120" t="str">
            <v xml:space="preserve">H-97-0270               </v>
          </cell>
          <cell r="G120" t="str">
            <v xml:space="preserve">H-97-0270 Barrett Chute Switchgear      </v>
          </cell>
          <cell r="H120">
            <v>20</v>
          </cell>
          <cell r="I120">
            <v>4415.6499999999996</v>
          </cell>
          <cell r="J120">
            <v>2271.0500000000002</v>
          </cell>
          <cell r="K120">
            <v>0</v>
          </cell>
          <cell r="L120">
            <v>0</v>
          </cell>
          <cell r="M120">
            <v>0</v>
          </cell>
          <cell r="N120">
            <v>0</v>
          </cell>
          <cell r="O120">
            <v>6686.7</v>
          </cell>
          <cell r="P120">
            <v>6686.7</v>
          </cell>
          <cell r="Q120">
            <v>0</v>
          </cell>
          <cell r="R120">
            <v>0</v>
          </cell>
          <cell r="S120">
            <v>85.55</v>
          </cell>
        </row>
        <row r="121">
          <cell r="E121">
            <v>10921</v>
          </cell>
          <cell r="F121" t="str">
            <v xml:space="preserve">DESJ0016                </v>
          </cell>
          <cell r="G121" t="str">
            <v xml:space="preserve">DESJ0016 Turbine Runners                </v>
          </cell>
          <cell r="H121">
            <v>20</v>
          </cell>
          <cell r="I121">
            <v>3548978.73</v>
          </cell>
          <cell r="J121">
            <v>176047.67</v>
          </cell>
          <cell r="K121">
            <v>0</v>
          </cell>
          <cell r="L121">
            <v>-30000</v>
          </cell>
          <cell r="M121">
            <v>-3521000</v>
          </cell>
          <cell r="N121">
            <v>0</v>
          </cell>
          <cell r="O121">
            <v>174026.4</v>
          </cell>
          <cell r="P121">
            <v>174026.4</v>
          </cell>
          <cell r="Q121">
            <v>0</v>
          </cell>
          <cell r="R121">
            <v>0</v>
          </cell>
          <cell r="S121">
            <v>149.04</v>
          </cell>
        </row>
        <row r="122">
          <cell r="E122">
            <v>10925</v>
          </cell>
          <cell r="F122" t="str">
            <v xml:space="preserve">OTTO0021                </v>
          </cell>
          <cell r="G122" t="str">
            <v xml:space="preserve">OTTO0021 Sluicegates                    </v>
          </cell>
          <cell r="H122">
            <v>20</v>
          </cell>
          <cell r="I122">
            <v>201571.13</v>
          </cell>
          <cell r="J122">
            <v>13984.56</v>
          </cell>
          <cell r="K122">
            <v>0</v>
          </cell>
          <cell r="L122">
            <v>0</v>
          </cell>
          <cell r="M122">
            <v>0</v>
          </cell>
          <cell r="N122">
            <v>0</v>
          </cell>
          <cell r="O122">
            <v>215555.69</v>
          </cell>
          <cell r="P122">
            <v>215555.69</v>
          </cell>
          <cell r="Q122">
            <v>0</v>
          </cell>
          <cell r="R122">
            <v>0</v>
          </cell>
          <cell r="S122">
            <v>111.99</v>
          </cell>
        </row>
        <row r="123">
          <cell r="E123">
            <v>10928</v>
          </cell>
          <cell r="F123" t="str">
            <v xml:space="preserve">CHEN0021                </v>
          </cell>
          <cell r="G123" t="str">
            <v xml:space="preserve">CHEN0021 Excitation System Rehab        </v>
          </cell>
          <cell r="H123">
            <v>20</v>
          </cell>
          <cell r="I123">
            <v>5928.28</v>
          </cell>
          <cell r="J123">
            <v>8180.75</v>
          </cell>
          <cell r="K123">
            <v>0</v>
          </cell>
          <cell r="L123">
            <v>0</v>
          </cell>
          <cell r="M123">
            <v>0</v>
          </cell>
          <cell r="N123">
            <v>0</v>
          </cell>
          <cell r="O123">
            <v>14109.03</v>
          </cell>
          <cell r="P123">
            <v>14109.03</v>
          </cell>
          <cell r="Q123">
            <v>0</v>
          </cell>
          <cell r="R123">
            <v>0</v>
          </cell>
          <cell r="S123">
            <v>88.92</v>
          </cell>
        </row>
        <row r="124">
          <cell r="E124">
            <v>10930</v>
          </cell>
          <cell r="F124" t="str">
            <v xml:space="preserve">BARC0008                </v>
          </cell>
          <cell r="G124" t="str">
            <v xml:space="preserve">BARC0008 Tailrace Surge Prot'n          </v>
          </cell>
          <cell r="H124">
            <v>20</v>
          </cell>
          <cell r="I124">
            <v>1201519.68</v>
          </cell>
          <cell r="J124">
            <v>-7318</v>
          </cell>
          <cell r="K124">
            <v>0</v>
          </cell>
          <cell r="L124">
            <v>0</v>
          </cell>
          <cell r="M124">
            <v>-1183000</v>
          </cell>
          <cell r="N124">
            <v>0</v>
          </cell>
          <cell r="O124">
            <v>11201.68</v>
          </cell>
          <cell r="P124">
            <v>11201.68</v>
          </cell>
          <cell r="Q124">
            <v>0</v>
          </cell>
          <cell r="R124">
            <v>0</v>
          </cell>
          <cell r="S124">
            <v>0</v>
          </cell>
        </row>
        <row r="125">
          <cell r="E125">
            <v>10931</v>
          </cell>
          <cell r="F125" t="str">
            <v xml:space="preserve">STEW0005                </v>
          </cell>
          <cell r="G125" t="str">
            <v xml:space="preserve">STEW0005, G4/G5 Switchgear              </v>
          </cell>
          <cell r="H125">
            <v>20</v>
          </cell>
          <cell r="I125">
            <v>1432544.59</v>
          </cell>
          <cell r="J125">
            <v>6382.06</v>
          </cell>
          <cell r="K125">
            <v>0</v>
          </cell>
          <cell r="L125">
            <v>-43000</v>
          </cell>
          <cell r="M125">
            <v>-1389753</v>
          </cell>
          <cell r="N125">
            <v>0</v>
          </cell>
          <cell r="O125">
            <v>6173.65</v>
          </cell>
          <cell r="P125">
            <v>6173.65</v>
          </cell>
          <cell r="Q125">
            <v>0</v>
          </cell>
          <cell r="R125">
            <v>0</v>
          </cell>
          <cell r="S125">
            <v>0</v>
          </cell>
        </row>
        <row r="126">
          <cell r="E126">
            <v>10936</v>
          </cell>
          <cell r="F126" t="str">
            <v xml:space="preserve">BARC0012                </v>
          </cell>
          <cell r="G126" t="str">
            <v xml:space="preserve">BARC0012 C/R HVAC System                </v>
          </cell>
          <cell r="H126">
            <v>20</v>
          </cell>
          <cell r="I126">
            <v>0</v>
          </cell>
          <cell r="J126">
            <v>0</v>
          </cell>
          <cell r="K126">
            <v>0</v>
          </cell>
          <cell r="L126">
            <v>0</v>
          </cell>
          <cell r="M126">
            <v>0</v>
          </cell>
          <cell r="N126">
            <v>0</v>
          </cell>
          <cell r="O126">
            <v>0</v>
          </cell>
          <cell r="P126">
            <v>0</v>
          </cell>
          <cell r="Q126">
            <v>0</v>
          </cell>
          <cell r="R126">
            <v>0</v>
          </cell>
          <cell r="S126">
            <v>0</v>
          </cell>
        </row>
        <row r="127">
          <cell r="E127">
            <v>11461</v>
          </cell>
          <cell r="F127" t="str">
            <v xml:space="preserve">CHAF0027                </v>
          </cell>
          <cell r="G127" t="str">
            <v xml:space="preserve">CHAF0027 Sluicegate Rehabs              </v>
          </cell>
          <cell r="H127">
            <v>20</v>
          </cell>
          <cell r="I127">
            <v>1436499.05</v>
          </cell>
          <cell r="J127">
            <v>18525.32</v>
          </cell>
          <cell r="K127">
            <v>0</v>
          </cell>
          <cell r="L127">
            <v>0</v>
          </cell>
          <cell r="M127">
            <v>-1436499</v>
          </cell>
          <cell r="N127">
            <v>0</v>
          </cell>
          <cell r="O127">
            <v>18525.37</v>
          </cell>
          <cell r="P127">
            <v>18525.37</v>
          </cell>
          <cell r="Q127">
            <v>0</v>
          </cell>
          <cell r="R127">
            <v>0</v>
          </cell>
          <cell r="S127">
            <v>104.82</v>
          </cell>
        </row>
        <row r="128">
          <cell r="E128">
            <v>11541</v>
          </cell>
          <cell r="F128" t="str">
            <v xml:space="preserve">ARPR0012                </v>
          </cell>
          <cell r="G128" t="str">
            <v xml:space="preserve">ARPR0012 Power Line Carrier             </v>
          </cell>
          <cell r="H128">
            <v>20</v>
          </cell>
          <cell r="I128">
            <v>1269638.27</v>
          </cell>
          <cell r="J128">
            <v>-434731.96</v>
          </cell>
          <cell r="K128">
            <v>0</v>
          </cell>
          <cell r="L128">
            <v>-30000</v>
          </cell>
          <cell r="M128">
            <v>-802867</v>
          </cell>
          <cell r="N128">
            <v>0</v>
          </cell>
          <cell r="O128">
            <v>2039.31</v>
          </cell>
          <cell r="P128">
            <v>2039.31</v>
          </cell>
          <cell r="Q128">
            <v>0</v>
          </cell>
          <cell r="R128">
            <v>0</v>
          </cell>
          <cell r="S128">
            <v>0</v>
          </cell>
        </row>
        <row r="129">
          <cell r="E129">
            <v>11621</v>
          </cell>
          <cell r="F129" t="str">
            <v xml:space="preserve">BARC0019                </v>
          </cell>
          <cell r="G129" t="str">
            <v xml:space="preserve">BARC0019 Replace Sump Pumps G3 &amp; G4     </v>
          </cell>
          <cell r="H129">
            <v>20</v>
          </cell>
          <cell r="I129">
            <v>705115.63</v>
          </cell>
          <cell r="J129">
            <v>15194.06</v>
          </cell>
          <cell r="K129">
            <v>0</v>
          </cell>
          <cell r="L129">
            <v>0</v>
          </cell>
          <cell r="M129">
            <v>-707107.63</v>
          </cell>
          <cell r="N129">
            <v>0</v>
          </cell>
          <cell r="O129">
            <v>13202.06</v>
          </cell>
          <cell r="P129">
            <v>13202.06</v>
          </cell>
          <cell r="Q129">
            <v>0</v>
          </cell>
          <cell r="R129">
            <v>0</v>
          </cell>
          <cell r="S129">
            <v>0</v>
          </cell>
        </row>
        <row r="130">
          <cell r="E130">
            <v>11721</v>
          </cell>
          <cell r="F130" t="str">
            <v xml:space="preserve">STEW0015                </v>
          </cell>
          <cell r="G130" t="str">
            <v xml:space="preserve">STEW0015 Site Security                  </v>
          </cell>
          <cell r="H130">
            <v>20</v>
          </cell>
          <cell r="I130">
            <v>22397.56</v>
          </cell>
          <cell r="J130">
            <v>-9065</v>
          </cell>
          <cell r="K130">
            <v>0</v>
          </cell>
          <cell r="L130">
            <v>0</v>
          </cell>
          <cell r="M130">
            <v>0</v>
          </cell>
          <cell r="N130">
            <v>0</v>
          </cell>
          <cell r="O130">
            <v>13332.56</v>
          </cell>
          <cell r="P130">
            <v>13332.56</v>
          </cell>
          <cell r="Q130">
            <v>0</v>
          </cell>
          <cell r="R130">
            <v>0</v>
          </cell>
          <cell r="S130">
            <v>0</v>
          </cell>
        </row>
        <row r="131">
          <cell r="E131">
            <v>12281</v>
          </cell>
          <cell r="F131" t="str">
            <v xml:space="preserve">MTNC0020                </v>
          </cell>
          <cell r="G131" t="str">
            <v xml:space="preserve">MTNC0020 Generator Rewinds G1/G2 Stator </v>
          </cell>
          <cell r="H131">
            <v>20</v>
          </cell>
          <cell r="I131">
            <v>3006918.82</v>
          </cell>
          <cell r="J131">
            <v>73163.22</v>
          </cell>
          <cell r="K131">
            <v>0</v>
          </cell>
          <cell r="L131">
            <v>0</v>
          </cell>
          <cell r="M131">
            <v>0</v>
          </cell>
          <cell r="N131">
            <v>0</v>
          </cell>
          <cell r="O131">
            <v>3080082.04</v>
          </cell>
          <cell r="P131">
            <v>3080082.04</v>
          </cell>
          <cell r="Q131">
            <v>0</v>
          </cell>
          <cell r="R131">
            <v>0</v>
          </cell>
          <cell r="S131">
            <v>45123.73</v>
          </cell>
        </row>
        <row r="132">
          <cell r="E132">
            <v>12321</v>
          </cell>
          <cell r="F132" t="str">
            <v xml:space="preserve">CHEN0033                </v>
          </cell>
          <cell r="G132" t="str">
            <v xml:space="preserve">CHEN0033 Life Safety Fire Prot'n        </v>
          </cell>
          <cell r="H132">
            <v>20</v>
          </cell>
          <cell r="I132">
            <v>134239.09</v>
          </cell>
          <cell r="J132">
            <v>3607.68</v>
          </cell>
          <cell r="K132">
            <v>0</v>
          </cell>
          <cell r="L132">
            <v>0</v>
          </cell>
          <cell r="M132">
            <v>0</v>
          </cell>
          <cell r="N132">
            <v>0</v>
          </cell>
          <cell r="O132">
            <v>137846.76999999999</v>
          </cell>
          <cell r="P132">
            <v>137846.76999999999</v>
          </cell>
          <cell r="Q132">
            <v>0</v>
          </cell>
          <cell r="R132">
            <v>0</v>
          </cell>
          <cell r="S132">
            <v>2024.68</v>
          </cell>
        </row>
        <row r="133">
          <cell r="E133">
            <v>12322</v>
          </cell>
          <cell r="F133" t="str">
            <v xml:space="preserve">OTTO0027                </v>
          </cell>
          <cell r="G133" t="str">
            <v xml:space="preserve">OTTO0027 Repl Main Output Transformers  </v>
          </cell>
          <cell r="H133">
            <v>20</v>
          </cell>
          <cell r="I133">
            <v>1421769.75</v>
          </cell>
          <cell r="J133">
            <v>58175.8</v>
          </cell>
          <cell r="K133">
            <v>0</v>
          </cell>
          <cell r="L133">
            <v>0</v>
          </cell>
          <cell r="M133">
            <v>0</v>
          </cell>
          <cell r="N133">
            <v>0</v>
          </cell>
          <cell r="O133">
            <v>1479945.55</v>
          </cell>
          <cell r="P133">
            <v>1479945.55</v>
          </cell>
          <cell r="Q133">
            <v>0</v>
          </cell>
          <cell r="R133">
            <v>0</v>
          </cell>
          <cell r="S133">
            <v>21500.16</v>
          </cell>
        </row>
        <row r="134">
          <cell r="E134">
            <v>12323</v>
          </cell>
          <cell r="F134" t="str">
            <v xml:space="preserve">DESJ0031                </v>
          </cell>
          <cell r="G134" t="str">
            <v xml:space="preserve">DESJ0031 Repl Main Output Transformers  </v>
          </cell>
          <cell r="H134">
            <v>20</v>
          </cell>
          <cell r="I134">
            <v>2552762.21</v>
          </cell>
          <cell r="J134">
            <v>76838.429999999993</v>
          </cell>
          <cell r="K134">
            <v>0</v>
          </cell>
          <cell r="L134">
            <v>0</v>
          </cell>
          <cell r="M134">
            <v>0</v>
          </cell>
          <cell r="N134">
            <v>0</v>
          </cell>
          <cell r="O134">
            <v>2629600.64</v>
          </cell>
          <cell r="P134">
            <v>2629600.64</v>
          </cell>
          <cell r="Q134">
            <v>0</v>
          </cell>
          <cell r="R134">
            <v>0</v>
          </cell>
          <cell r="S134">
            <v>32145.66</v>
          </cell>
        </row>
        <row r="135">
          <cell r="E135">
            <v>12324</v>
          </cell>
          <cell r="F135" t="str">
            <v xml:space="preserve">CHAF0033                </v>
          </cell>
          <cell r="G135" t="str">
            <v>CHAF0033 Replace T20 Main Output Transfs</v>
          </cell>
          <cell r="H135">
            <v>20</v>
          </cell>
          <cell r="I135">
            <v>74536.59</v>
          </cell>
          <cell r="J135">
            <v>442594.11</v>
          </cell>
          <cell r="K135">
            <v>0</v>
          </cell>
          <cell r="L135">
            <v>0</v>
          </cell>
          <cell r="M135">
            <v>0</v>
          </cell>
          <cell r="N135">
            <v>0</v>
          </cell>
          <cell r="O135">
            <v>517130.7</v>
          </cell>
          <cell r="P135">
            <v>517130.7</v>
          </cell>
          <cell r="Q135">
            <v>0</v>
          </cell>
          <cell r="R135">
            <v>0</v>
          </cell>
          <cell r="S135">
            <v>189.86</v>
          </cell>
        </row>
        <row r="136">
          <cell r="E136">
            <v>12325</v>
          </cell>
          <cell r="F136" t="str">
            <v xml:space="preserve">CHAF0034                </v>
          </cell>
          <cell r="G136" t="str">
            <v xml:space="preserve">CHAF0034 Stop Log Replacement &amp; Plug    </v>
          </cell>
          <cell r="H136">
            <v>20</v>
          </cell>
          <cell r="I136">
            <v>7638.52</v>
          </cell>
          <cell r="J136">
            <v>247.8</v>
          </cell>
          <cell r="K136">
            <v>0</v>
          </cell>
          <cell r="L136">
            <v>0</v>
          </cell>
          <cell r="M136">
            <v>0</v>
          </cell>
          <cell r="N136">
            <v>0</v>
          </cell>
          <cell r="O136">
            <v>7886.32</v>
          </cell>
          <cell r="P136">
            <v>7886.32</v>
          </cell>
          <cell r="Q136">
            <v>0</v>
          </cell>
          <cell r="R136">
            <v>0</v>
          </cell>
          <cell r="S136">
            <v>247.8</v>
          </cell>
        </row>
        <row r="137">
          <cell r="E137">
            <v>12362</v>
          </cell>
          <cell r="F137" t="str">
            <v xml:space="preserve">BARC0021                </v>
          </cell>
          <cell r="G137" t="str">
            <v xml:space="preserve">BARC0021 Sewage System Replacement      </v>
          </cell>
          <cell r="H137">
            <v>20</v>
          </cell>
          <cell r="I137">
            <v>66976.039999999994</v>
          </cell>
          <cell r="J137">
            <v>7089.71</v>
          </cell>
          <cell r="K137">
            <v>0</v>
          </cell>
          <cell r="L137">
            <v>0</v>
          </cell>
          <cell r="M137">
            <v>0</v>
          </cell>
          <cell r="N137">
            <v>0</v>
          </cell>
          <cell r="O137">
            <v>74065.75</v>
          </cell>
          <cell r="P137">
            <v>74065.75</v>
          </cell>
          <cell r="Q137">
            <v>0</v>
          </cell>
          <cell r="R137">
            <v>0</v>
          </cell>
          <cell r="S137">
            <v>1029.8399999999999</v>
          </cell>
        </row>
        <row r="138">
          <cell r="E138">
            <v>12961</v>
          </cell>
          <cell r="F138" t="str">
            <v xml:space="preserve">MTNC0024                </v>
          </cell>
          <cell r="G138" t="str">
            <v xml:space="preserve">MTNC0024 Sump Pumps Replacement         </v>
          </cell>
          <cell r="H138">
            <v>20</v>
          </cell>
          <cell r="I138">
            <v>583874</v>
          </cell>
          <cell r="J138">
            <v>320522.46999999997</v>
          </cell>
          <cell r="K138">
            <v>0</v>
          </cell>
          <cell r="L138">
            <v>0</v>
          </cell>
          <cell r="M138">
            <v>0</v>
          </cell>
          <cell r="N138">
            <v>0</v>
          </cell>
          <cell r="O138">
            <v>904396.47</v>
          </cell>
          <cell r="P138">
            <v>904396.47</v>
          </cell>
          <cell r="Q138">
            <v>0</v>
          </cell>
          <cell r="R138">
            <v>0</v>
          </cell>
          <cell r="S138">
            <v>8076.27</v>
          </cell>
        </row>
        <row r="139">
          <cell r="E139">
            <v>13021</v>
          </cell>
          <cell r="F139" t="str">
            <v xml:space="preserve">CALB0012                </v>
          </cell>
          <cell r="G139" t="str">
            <v xml:space="preserve">CALB0012 RTU &amp; Gate Positioners         </v>
          </cell>
          <cell r="H139">
            <v>20</v>
          </cell>
          <cell r="I139">
            <v>457053.87</v>
          </cell>
          <cell r="J139">
            <v>107757.07</v>
          </cell>
          <cell r="K139">
            <v>0</v>
          </cell>
          <cell r="L139">
            <v>0</v>
          </cell>
          <cell r="M139">
            <v>0</v>
          </cell>
          <cell r="N139">
            <v>0</v>
          </cell>
          <cell r="O139">
            <v>564810.93999999994</v>
          </cell>
          <cell r="P139">
            <v>564810.93999999994</v>
          </cell>
          <cell r="Q139">
            <v>0</v>
          </cell>
          <cell r="R139">
            <v>0</v>
          </cell>
          <cell r="S139">
            <v>6343.08</v>
          </cell>
        </row>
        <row r="140">
          <cell r="E140">
            <v>13302</v>
          </cell>
          <cell r="F140" t="str">
            <v xml:space="preserve">                        </v>
          </cell>
          <cell r="G140" t="str">
            <v xml:space="preserve">CLSD HOSL0005 OSPG Tour Info Centre     </v>
          </cell>
          <cell r="H140">
            <v>40</v>
          </cell>
          <cell r="I140">
            <v>488593.65</v>
          </cell>
          <cell r="J140">
            <v>-488593.65</v>
          </cell>
          <cell r="K140">
            <v>0</v>
          </cell>
          <cell r="L140">
            <v>0</v>
          </cell>
          <cell r="M140">
            <v>0</v>
          </cell>
          <cell r="N140">
            <v>0</v>
          </cell>
          <cell r="O140">
            <v>0</v>
          </cell>
          <cell r="P140">
            <v>0</v>
          </cell>
          <cell r="Q140">
            <v>0</v>
          </cell>
          <cell r="R140">
            <v>0</v>
          </cell>
          <cell r="S140">
            <v>-4356.18</v>
          </cell>
        </row>
        <row r="141">
          <cell r="E141">
            <v>13462</v>
          </cell>
          <cell r="F141" t="str">
            <v xml:space="preserve">BARC0024                </v>
          </cell>
          <cell r="G141" t="str">
            <v xml:space="preserve">BARC0024 Site Security                  </v>
          </cell>
          <cell r="H141">
            <v>20</v>
          </cell>
          <cell r="I141">
            <v>7446.2</v>
          </cell>
          <cell r="J141">
            <v>111.69</v>
          </cell>
          <cell r="K141">
            <v>0</v>
          </cell>
          <cell r="L141">
            <v>0</v>
          </cell>
          <cell r="M141">
            <v>0</v>
          </cell>
          <cell r="N141">
            <v>0</v>
          </cell>
          <cell r="O141">
            <v>7557.89</v>
          </cell>
          <cell r="P141">
            <v>7557.89</v>
          </cell>
          <cell r="Q141">
            <v>0</v>
          </cell>
          <cell r="R141">
            <v>0</v>
          </cell>
          <cell r="S141">
            <v>111.69</v>
          </cell>
        </row>
        <row r="142">
          <cell r="E142">
            <v>13481</v>
          </cell>
          <cell r="F142" t="str">
            <v xml:space="preserve">MTNC0025                </v>
          </cell>
          <cell r="G142" t="str">
            <v xml:space="preserve">MTNC0025 Install PH Security System     </v>
          </cell>
          <cell r="H142">
            <v>20</v>
          </cell>
          <cell r="I142">
            <v>9515.2199999999993</v>
          </cell>
          <cell r="J142">
            <v>142.74</v>
          </cell>
          <cell r="K142">
            <v>0</v>
          </cell>
          <cell r="L142">
            <v>0</v>
          </cell>
          <cell r="M142">
            <v>0</v>
          </cell>
          <cell r="N142">
            <v>0</v>
          </cell>
          <cell r="O142">
            <v>9657.9599999999991</v>
          </cell>
          <cell r="P142">
            <v>9657.9599999999991</v>
          </cell>
          <cell r="Q142">
            <v>0</v>
          </cell>
          <cell r="R142">
            <v>0</v>
          </cell>
          <cell r="S142">
            <v>142.74</v>
          </cell>
        </row>
        <row r="143">
          <cell r="E143">
            <v>13603</v>
          </cell>
          <cell r="F143" t="str">
            <v xml:space="preserve">ARPR0019                </v>
          </cell>
          <cell r="G143" t="str">
            <v xml:space="preserve">ARPR0019 PH Security System             </v>
          </cell>
          <cell r="H143">
            <v>20</v>
          </cell>
          <cell r="I143">
            <v>8096.3</v>
          </cell>
          <cell r="J143">
            <v>1666.59</v>
          </cell>
          <cell r="K143">
            <v>0</v>
          </cell>
          <cell r="L143">
            <v>0</v>
          </cell>
          <cell r="M143">
            <v>0</v>
          </cell>
          <cell r="N143">
            <v>0</v>
          </cell>
          <cell r="O143">
            <v>9762.89</v>
          </cell>
          <cell r="P143">
            <v>9762.89</v>
          </cell>
          <cell r="Q143">
            <v>0</v>
          </cell>
          <cell r="R143">
            <v>0</v>
          </cell>
          <cell r="S143">
            <v>136.74</v>
          </cell>
        </row>
        <row r="144">
          <cell r="E144">
            <v>13681</v>
          </cell>
          <cell r="F144" t="str">
            <v xml:space="preserve">STEW0019                </v>
          </cell>
          <cell r="G144" t="str">
            <v xml:space="preserve">STEW0019 Replace Sump &amp; Dewatering Syst </v>
          </cell>
          <cell r="H144">
            <v>20</v>
          </cell>
          <cell r="I144">
            <v>3642.65</v>
          </cell>
          <cell r="J144">
            <v>12772.54</v>
          </cell>
          <cell r="K144">
            <v>0</v>
          </cell>
          <cell r="L144">
            <v>0</v>
          </cell>
          <cell r="M144">
            <v>0</v>
          </cell>
          <cell r="N144">
            <v>0</v>
          </cell>
          <cell r="O144">
            <v>16415.189999999999</v>
          </cell>
          <cell r="P144">
            <v>16415.189999999999</v>
          </cell>
          <cell r="Q144">
            <v>0</v>
          </cell>
          <cell r="R144">
            <v>0</v>
          </cell>
          <cell r="S144">
            <v>99.48</v>
          </cell>
        </row>
        <row r="145">
          <cell r="E145">
            <v>14101</v>
          </cell>
          <cell r="F145" t="str">
            <v xml:space="preserve">CHEN0043                </v>
          </cell>
          <cell r="G145" t="str">
            <v xml:space="preserve">CHEN0043 Replace SCADA Master           </v>
          </cell>
          <cell r="H145">
            <v>20</v>
          </cell>
          <cell r="I145">
            <v>0</v>
          </cell>
          <cell r="J145">
            <v>111679.4</v>
          </cell>
          <cell r="K145">
            <v>0</v>
          </cell>
          <cell r="L145">
            <v>0</v>
          </cell>
          <cell r="M145">
            <v>0</v>
          </cell>
          <cell r="N145">
            <v>0</v>
          </cell>
          <cell r="O145">
            <v>111679.4</v>
          </cell>
          <cell r="P145">
            <v>111679.4</v>
          </cell>
          <cell r="Q145">
            <v>0</v>
          </cell>
          <cell r="R145">
            <v>0</v>
          </cell>
          <cell r="S145">
            <v>20.399999999999999</v>
          </cell>
        </row>
        <row r="146">
          <cell r="E146">
            <v>14201</v>
          </cell>
          <cell r="F146" t="str">
            <v xml:space="preserve">CHEN0045                </v>
          </cell>
          <cell r="G146" t="str">
            <v xml:space="preserve">CHEN0045 Loglifter Rehabilitation       </v>
          </cell>
          <cell r="H146">
            <v>20</v>
          </cell>
          <cell r="I146">
            <v>4913.8599999999997</v>
          </cell>
          <cell r="J146">
            <v>9625.07</v>
          </cell>
          <cell r="K146">
            <v>0</v>
          </cell>
          <cell r="L146">
            <v>0</v>
          </cell>
          <cell r="M146">
            <v>0</v>
          </cell>
          <cell r="N146">
            <v>0</v>
          </cell>
          <cell r="O146">
            <v>14538.93</v>
          </cell>
          <cell r="P146">
            <v>14538.93</v>
          </cell>
          <cell r="Q146">
            <v>0</v>
          </cell>
          <cell r="R146">
            <v>0</v>
          </cell>
          <cell r="S146">
            <v>110.12</v>
          </cell>
        </row>
        <row r="147">
          <cell r="E147">
            <v>14461</v>
          </cell>
          <cell r="F147" t="str">
            <v xml:space="preserve">CHEN0046                </v>
          </cell>
          <cell r="G147" t="str">
            <v xml:space="preserve">CHEN0046 New PH Security System         </v>
          </cell>
          <cell r="H147">
            <v>20</v>
          </cell>
          <cell r="I147">
            <v>12121.59</v>
          </cell>
          <cell r="J147">
            <v>10779.48</v>
          </cell>
          <cell r="K147">
            <v>0</v>
          </cell>
          <cell r="L147">
            <v>0</v>
          </cell>
          <cell r="M147">
            <v>0</v>
          </cell>
          <cell r="N147">
            <v>0</v>
          </cell>
          <cell r="O147">
            <v>22901.07</v>
          </cell>
          <cell r="P147">
            <v>22901.07</v>
          </cell>
          <cell r="Q147">
            <v>0</v>
          </cell>
          <cell r="R147">
            <v>0</v>
          </cell>
          <cell r="S147">
            <v>201.63</v>
          </cell>
        </row>
        <row r="148">
          <cell r="E148">
            <v>14642</v>
          </cell>
          <cell r="F148" t="str">
            <v xml:space="preserve">ARPR0021                </v>
          </cell>
          <cell r="G148" t="str">
            <v xml:space="preserve">ARPR0021 New Waba Dam Fencing           </v>
          </cell>
          <cell r="H148">
            <v>20</v>
          </cell>
          <cell r="I148">
            <v>302977.71999999997</v>
          </cell>
          <cell r="J148">
            <v>3029.78</v>
          </cell>
          <cell r="K148">
            <v>0</v>
          </cell>
          <cell r="L148">
            <v>-70793</v>
          </cell>
          <cell r="M148">
            <v>-233700</v>
          </cell>
          <cell r="N148">
            <v>0</v>
          </cell>
          <cell r="O148">
            <v>1514.5</v>
          </cell>
          <cell r="P148">
            <v>1514.5</v>
          </cell>
          <cell r="Q148">
            <v>0</v>
          </cell>
          <cell r="R148">
            <v>0</v>
          </cell>
          <cell r="S148">
            <v>3029.78</v>
          </cell>
        </row>
        <row r="149">
          <cell r="E149">
            <v>14701</v>
          </cell>
          <cell r="F149" t="str">
            <v xml:space="preserve">CALB0013                </v>
          </cell>
          <cell r="G149" t="str">
            <v xml:space="preserve">CALB0013 Replace North Branch Loglifter </v>
          </cell>
          <cell r="H149">
            <v>20</v>
          </cell>
          <cell r="I149">
            <v>0</v>
          </cell>
          <cell r="J149">
            <v>3102.63</v>
          </cell>
          <cell r="K149">
            <v>0</v>
          </cell>
          <cell r="L149">
            <v>0</v>
          </cell>
          <cell r="M149">
            <v>0</v>
          </cell>
          <cell r="N149">
            <v>0</v>
          </cell>
          <cell r="O149">
            <v>3102.63</v>
          </cell>
          <cell r="P149">
            <v>3102.63</v>
          </cell>
          <cell r="Q149">
            <v>0</v>
          </cell>
          <cell r="R149">
            <v>0</v>
          </cell>
          <cell r="S149">
            <v>7.82</v>
          </cell>
        </row>
        <row r="150">
          <cell r="E150">
            <v>14702</v>
          </cell>
          <cell r="F150" t="str">
            <v xml:space="preserve">CHAF0042                </v>
          </cell>
          <cell r="G150" t="str">
            <v xml:space="preserve">CHAF0042 G8 Throat Ring Replacement     </v>
          </cell>
          <cell r="H150">
            <v>20</v>
          </cell>
          <cell r="I150">
            <v>0</v>
          </cell>
          <cell r="J150">
            <v>71893.27</v>
          </cell>
          <cell r="K150">
            <v>0</v>
          </cell>
          <cell r="L150">
            <v>0</v>
          </cell>
          <cell r="M150">
            <v>0</v>
          </cell>
          <cell r="N150">
            <v>0</v>
          </cell>
          <cell r="O150">
            <v>71893.27</v>
          </cell>
          <cell r="P150">
            <v>71893.27</v>
          </cell>
          <cell r="Q150">
            <v>0</v>
          </cell>
          <cell r="R150">
            <v>0</v>
          </cell>
          <cell r="S150">
            <v>320.72000000000003</v>
          </cell>
        </row>
        <row r="151">
          <cell r="E151" t="str">
            <v xml:space="preserve">            </v>
          </cell>
          <cell r="F151" t="str">
            <v xml:space="preserve">                        </v>
          </cell>
          <cell r="G151" t="str">
            <v xml:space="preserve">Sub-Total                               </v>
          </cell>
          <cell r="H151" t="str">
            <v xml:space="preserve">  </v>
          </cell>
          <cell r="I151">
            <v>25732756.859999999</v>
          </cell>
          <cell r="J151">
            <v>1093335.18</v>
          </cell>
          <cell r="K151">
            <v>-103997.44</v>
          </cell>
          <cell r="L151">
            <v>-223793</v>
          </cell>
          <cell r="M151">
            <v>-15193337.93</v>
          </cell>
          <cell r="N151">
            <v>0</v>
          </cell>
          <cell r="O151">
            <v>11304963.67</v>
          </cell>
          <cell r="P151">
            <v>11304963.67</v>
          </cell>
          <cell r="Q151">
            <v>0</v>
          </cell>
          <cell r="R151">
            <v>0</v>
          </cell>
          <cell r="S151">
            <v>127081.68000000001</v>
          </cell>
        </row>
        <row r="152">
          <cell r="E152" t="str">
            <v xml:space="preserve">            </v>
          </cell>
          <cell r="F152" t="str">
            <v xml:space="preserve">                        </v>
          </cell>
          <cell r="G152" t="str">
            <v xml:space="preserve">Business Area GL Account Balance        </v>
          </cell>
          <cell r="H152" t="str">
            <v xml:space="preserve">  </v>
          </cell>
          <cell r="I152" t="str">
            <v xml:space="preserve">                    </v>
          </cell>
          <cell r="J152" t="str">
            <v xml:space="preserve">                    </v>
          </cell>
          <cell r="K152" t="str">
            <v xml:space="preserve">                    </v>
          </cell>
          <cell r="L152" t="str">
            <v xml:space="preserve">                    </v>
          </cell>
          <cell r="M152" t="str">
            <v xml:space="preserve">                    </v>
          </cell>
          <cell r="N152" t="str">
            <v xml:space="preserve">                    </v>
          </cell>
          <cell r="O152" t="str">
            <v xml:space="preserve">                    </v>
          </cell>
          <cell r="P152" t="str">
            <v xml:space="preserve">                    </v>
          </cell>
          <cell r="Q152" t="str">
            <v xml:space="preserve">                    </v>
          </cell>
          <cell r="R152">
            <v>11304963.67</v>
          </cell>
        </row>
        <row r="153">
          <cell r="E153" t="str">
            <v xml:space="preserve">            </v>
          </cell>
          <cell r="F153" t="str">
            <v xml:space="preserve">                        </v>
          </cell>
          <cell r="G153" t="str">
            <v xml:space="preserve">                                        </v>
          </cell>
          <cell r="H153" t="str">
            <v xml:space="preserve">  </v>
          </cell>
          <cell r="I153" t="str">
            <v xml:space="preserve">                    </v>
          </cell>
          <cell r="J153" t="str">
            <v xml:space="preserve">                    </v>
          </cell>
          <cell r="K153" t="str">
            <v xml:space="preserve">                    </v>
          </cell>
          <cell r="L153" t="str">
            <v xml:space="preserve">                    </v>
          </cell>
          <cell r="M153" t="str">
            <v xml:space="preserve">                    </v>
          </cell>
          <cell r="N153" t="str">
            <v xml:space="preserve">                    </v>
          </cell>
          <cell r="O153" t="str">
            <v xml:space="preserve">                    </v>
          </cell>
          <cell r="P153" t="str">
            <v xml:space="preserve">                    </v>
          </cell>
          <cell r="Q153" t="str">
            <v xml:space="preserve">                    </v>
          </cell>
        </row>
        <row r="154">
          <cell r="E154">
            <v>10941</v>
          </cell>
          <cell r="F154" t="str">
            <v xml:space="preserve">H-97-1864               </v>
          </cell>
          <cell r="G154" t="str">
            <v xml:space="preserve">H-97-1864 Saunders HVAC                 </v>
          </cell>
          <cell r="H154">
            <v>20</v>
          </cell>
          <cell r="I154">
            <v>285304.87</v>
          </cell>
          <cell r="J154">
            <v>-72.72</v>
          </cell>
          <cell r="K154">
            <v>0</v>
          </cell>
          <cell r="L154">
            <v>0</v>
          </cell>
          <cell r="M154">
            <v>0</v>
          </cell>
          <cell r="N154">
            <v>0</v>
          </cell>
          <cell r="O154">
            <v>285232.15000000002</v>
          </cell>
          <cell r="P154">
            <v>285232.15000000002</v>
          </cell>
          <cell r="Q154">
            <v>0</v>
          </cell>
          <cell r="R154">
            <v>0</v>
          </cell>
          <cell r="S154">
            <v>0</v>
          </cell>
        </row>
        <row r="155">
          <cell r="E155">
            <v>11321</v>
          </cell>
          <cell r="F155" t="str">
            <v xml:space="preserve">SAUN0055                </v>
          </cell>
          <cell r="G155" t="str">
            <v xml:space="preserve">SAUN0055 Sectional Service Gates        </v>
          </cell>
          <cell r="H155">
            <v>20</v>
          </cell>
          <cell r="I155">
            <v>573104.97</v>
          </cell>
          <cell r="J155">
            <v>2207.5</v>
          </cell>
          <cell r="K155">
            <v>0</v>
          </cell>
          <cell r="L155">
            <v>-43400</v>
          </cell>
          <cell r="M155">
            <v>-530580</v>
          </cell>
          <cell r="N155">
            <v>0</v>
          </cell>
          <cell r="O155">
            <v>1332.47</v>
          </cell>
          <cell r="P155">
            <v>1332.47</v>
          </cell>
          <cell r="Q155">
            <v>0</v>
          </cell>
          <cell r="R155">
            <v>0</v>
          </cell>
          <cell r="S155">
            <v>0</v>
          </cell>
        </row>
        <row r="156">
          <cell r="E156">
            <v>13261</v>
          </cell>
          <cell r="F156" t="str">
            <v xml:space="preserve">SAUN0066                </v>
          </cell>
          <cell r="G156" t="str">
            <v xml:space="preserve">SAUN0066 Compressed Air System (1C1)    </v>
          </cell>
          <cell r="H156">
            <v>20</v>
          </cell>
          <cell r="I156">
            <v>372246.6</v>
          </cell>
          <cell r="J156">
            <v>4455.3599999999997</v>
          </cell>
          <cell r="K156">
            <v>0</v>
          </cell>
          <cell r="L156">
            <v>0</v>
          </cell>
          <cell r="M156">
            <v>0</v>
          </cell>
          <cell r="N156">
            <v>0</v>
          </cell>
          <cell r="O156">
            <v>376701.96</v>
          </cell>
          <cell r="P156">
            <v>376701.96</v>
          </cell>
          <cell r="Q156">
            <v>0</v>
          </cell>
          <cell r="R156">
            <v>0</v>
          </cell>
          <cell r="S156">
            <v>0</v>
          </cell>
        </row>
        <row r="157">
          <cell r="E157">
            <v>13421</v>
          </cell>
          <cell r="F157" t="str">
            <v xml:space="preserve">SAUN0068                </v>
          </cell>
          <cell r="G157" t="str">
            <v>SAUN0068 Station Service Ground Switches</v>
          </cell>
          <cell r="H157">
            <v>20</v>
          </cell>
          <cell r="I157">
            <v>1887.82</v>
          </cell>
          <cell r="J157">
            <v>11245.46</v>
          </cell>
          <cell r="K157">
            <v>0</v>
          </cell>
          <cell r="L157">
            <v>0</v>
          </cell>
          <cell r="M157">
            <v>0</v>
          </cell>
          <cell r="N157">
            <v>0</v>
          </cell>
          <cell r="O157">
            <v>13133.28</v>
          </cell>
          <cell r="P157">
            <v>13133.28</v>
          </cell>
          <cell r="Q157">
            <v>0</v>
          </cell>
          <cell r="R157">
            <v>0</v>
          </cell>
          <cell r="S157">
            <v>85.31</v>
          </cell>
        </row>
        <row r="158">
          <cell r="E158">
            <v>15125</v>
          </cell>
          <cell r="F158" t="str">
            <v xml:space="preserve">HOSL0005                </v>
          </cell>
          <cell r="G158" t="str">
            <v xml:space="preserve">HOSL0005 Cornwall Tour Facility         </v>
          </cell>
          <cell r="H158">
            <v>20</v>
          </cell>
          <cell r="I158">
            <v>0</v>
          </cell>
          <cell r="J158">
            <v>531390</v>
          </cell>
          <cell r="K158">
            <v>0</v>
          </cell>
          <cell r="L158">
            <v>0</v>
          </cell>
          <cell r="M158">
            <v>0</v>
          </cell>
          <cell r="N158">
            <v>0</v>
          </cell>
          <cell r="O158">
            <v>531390</v>
          </cell>
          <cell r="P158">
            <v>531390</v>
          </cell>
          <cell r="Q158">
            <v>0</v>
          </cell>
          <cell r="R158">
            <v>0</v>
          </cell>
          <cell r="S158">
            <v>5045.95</v>
          </cell>
        </row>
        <row r="159">
          <cell r="E159" t="str">
            <v xml:space="preserve">            </v>
          </cell>
          <cell r="F159" t="str">
            <v xml:space="preserve">                        </v>
          </cell>
          <cell r="G159" t="str">
            <v xml:space="preserve">Sub-Total                               </v>
          </cell>
          <cell r="H159" t="str">
            <v xml:space="preserve">  </v>
          </cell>
          <cell r="I159">
            <v>1232544.26</v>
          </cell>
          <cell r="J159">
            <v>549225.6</v>
          </cell>
          <cell r="K159">
            <v>0</v>
          </cell>
          <cell r="L159">
            <v>-43400</v>
          </cell>
          <cell r="M159">
            <v>-530580</v>
          </cell>
          <cell r="N159">
            <v>0</v>
          </cell>
          <cell r="O159">
            <v>1207789.8600000001</v>
          </cell>
          <cell r="P159">
            <v>1207789.8600000001</v>
          </cell>
          <cell r="Q159">
            <v>0</v>
          </cell>
          <cell r="R159">
            <v>0</v>
          </cell>
          <cell r="S159">
            <v>5131.26</v>
          </cell>
        </row>
        <row r="160">
          <cell r="E160" t="str">
            <v xml:space="preserve">            </v>
          </cell>
          <cell r="F160" t="str">
            <v xml:space="preserve">                        </v>
          </cell>
          <cell r="G160" t="str">
            <v xml:space="preserve">Business Area GL Account Balance        </v>
          </cell>
          <cell r="H160" t="str">
            <v xml:space="preserve">  </v>
          </cell>
          <cell r="I160" t="str">
            <v xml:space="preserve">                    </v>
          </cell>
          <cell r="J160" t="str">
            <v xml:space="preserve">                    </v>
          </cell>
          <cell r="K160" t="str">
            <v xml:space="preserve">                    </v>
          </cell>
          <cell r="L160" t="str">
            <v xml:space="preserve">                    </v>
          </cell>
          <cell r="M160" t="str">
            <v xml:space="preserve">                    </v>
          </cell>
          <cell r="N160" t="str">
            <v xml:space="preserve">                    </v>
          </cell>
          <cell r="O160" t="str">
            <v xml:space="preserve">                    </v>
          </cell>
          <cell r="P160" t="str">
            <v xml:space="preserve">                    </v>
          </cell>
          <cell r="Q160" t="str">
            <v xml:space="preserve">                    </v>
          </cell>
          <cell r="R160">
            <v>1207789.8600000001</v>
          </cell>
        </row>
        <row r="161">
          <cell r="E161" t="str">
            <v xml:space="preserve">            </v>
          </cell>
          <cell r="F161" t="str">
            <v xml:space="preserve">                        </v>
          </cell>
          <cell r="G161" t="str">
            <v xml:space="preserve">                                        </v>
          </cell>
          <cell r="H161" t="str">
            <v xml:space="preserve">  </v>
          </cell>
          <cell r="I161" t="str">
            <v xml:space="preserve">                    </v>
          </cell>
          <cell r="J161" t="str">
            <v xml:space="preserve">                    </v>
          </cell>
          <cell r="K161" t="str">
            <v xml:space="preserve">                    </v>
          </cell>
          <cell r="L161" t="str">
            <v xml:space="preserve">                    </v>
          </cell>
          <cell r="M161" t="str">
            <v xml:space="preserve">                    </v>
          </cell>
          <cell r="N161" t="str">
            <v xml:space="preserve">                    </v>
          </cell>
          <cell r="O161" t="str">
            <v xml:space="preserve">                    </v>
          </cell>
          <cell r="P161" t="str">
            <v xml:space="preserve">                    </v>
          </cell>
          <cell r="Q161" t="str">
            <v xml:space="preserve">                    </v>
          </cell>
        </row>
        <row r="162">
          <cell r="E162">
            <v>13844</v>
          </cell>
          <cell r="F162" t="str">
            <v xml:space="preserve">HDEV0021                </v>
          </cell>
          <cell r="G162" t="str">
            <v xml:space="preserve">Upper Mattagami and Hound Chute (Exec)  </v>
          </cell>
          <cell r="H162">
            <v>20</v>
          </cell>
          <cell r="I162">
            <v>61871740.549999997</v>
          </cell>
          <cell r="J162">
            <v>11780940.25</v>
          </cell>
          <cell r="K162">
            <v>0</v>
          </cell>
          <cell r="L162">
            <v>0</v>
          </cell>
          <cell r="M162">
            <v>0</v>
          </cell>
          <cell r="N162">
            <v>0</v>
          </cell>
          <cell r="O162">
            <v>73652680.799999997</v>
          </cell>
          <cell r="P162">
            <v>73652680.799999997</v>
          </cell>
          <cell r="Q162">
            <v>0</v>
          </cell>
          <cell r="R162">
            <v>0</v>
          </cell>
          <cell r="S162">
            <v>897595.55</v>
          </cell>
        </row>
        <row r="163">
          <cell r="E163" t="str">
            <v xml:space="preserve">            </v>
          </cell>
          <cell r="F163" t="str">
            <v xml:space="preserve">                        </v>
          </cell>
          <cell r="G163" t="str">
            <v xml:space="preserve">Sub-Total                               </v>
          </cell>
          <cell r="H163" t="str">
            <v xml:space="preserve">  </v>
          </cell>
          <cell r="I163">
            <v>61871740.549999997</v>
          </cell>
          <cell r="J163">
            <v>11780940.25</v>
          </cell>
          <cell r="K163">
            <v>0</v>
          </cell>
          <cell r="L163">
            <v>0</v>
          </cell>
          <cell r="M163">
            <v>0</v>
          </cell>
          <cell r="N163">
            <v>0</v>
          </cell>
          <cell r="O163">
            <v>73652680.799999997</v>
          </cell>
          <cell r="P163">
            <v>73652680.799999997</v>
          </cell>
          <cell r="Q163">
            <v>0</v>
          </cell>
          <cell r="R163">
            <v>0</v>
          </cell>
          <cell r="S163">
            <v>897595.55</v>
          </cell>
        </row>
        <row r="164">
          <cell r="E164" t="str">
            <v xml:space="preserve">            </v>
          </cell>
          <cell r="F164" t="str">
            <v xml:space="preserve">                        </v>
          </cell>
          <cell r="G164" t="str">
            <v xml:space="preserve">Business Area GL Account Balance        </v>
          </cell>
          <cell r="H164" t="str">
            <v xml:space="preserve">  </v>
          </cell>
          <cell r="I164" t="str">
            <v xml:space="preserve">                    </v>
          </cell>
          <cell r="J164" t="str">
            <v xml:space="preserve">                    </v>
          </cell>
          <cell r="K164" t="str">
            <v xml:space="preserve">                    </v>
          </cell>
          <cell r="L164" t="str">
            <v xml:space="preserve">                    </v>
          </cell>
          <cell r="M164" t="str">
            <v xml:space="preserve">                    </v>
          </cell>
          <cell r="N164" t="str">
            <v xml:space="preserve">                    </v>
          </cell>
          <cell r="O164" t="str">
            <v xml:space="preserve">                    </v>
          </cell>
          <cell r="P164" t="str">
            <v xml:space="preserve">                    </v>
          </cell>
          <cell r="Q164" t="str">
            <v xml:space="preserve">                    </v>
          </cell>
          <cell r="R164">
            <v>73652680.799999997</v>
          </cell>
        </row>
      </sheetData>
      <sheetData sheetId="1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E 2015"/>
      <sheetName val="Market Rates"/>
    </sheetNames>
    <sheetDataSet>
      <sheetData sheetId="0"/>
      <sheetData sheetId="1">
        <row r="3">
          <cell r="A3" t="str">
            <v>Date</v>
          </cell>
          <cell r="C3" t="str">
            <v>V39055</v>
          </cell>
          <cell r="E3" t="str">
            <v>V39056</v>
          </cell>
          <cell r="G3" t="str">
            <v>C29530Y Index</v>
          </cell>
        </row>
        <row r="4">
          <cell r="A4">
            <v>36528</v>
          </cell>
          <cell r="C4" t="str">
            <v>na</v>
          </cell>
          <cell r="E4" t="str">
            <v>na</v>
          </cell>
        </row>
        <row r="5">
          <cell r="A5">
            <v>36529</v>
          </cell>
          <cell r="C5">
            <v>6.38</v>
          </cell>
          <cell r="E5">
            <v>6.41</v>
          </cell>
        </row>
        <row r="6">
          <cell r="A6">
            <v>36530</v>
          </cell>
          <cell r="C6">
            <v>6.48</v>
          </cell>
          <cell r="E6">
            <v>6.49</v>
          </cell>
        </row>
        <row r="7">
          <cell r="A7">
            <v>36531</v>
          </cell>
          <cell r="C7">
            <v>6.42</v>
          </cell>
          <cell r="E7">
            <v>6.42</v>
          </cell>
        </row>
        <row r="8">
          <cell r="A8">
            <v>36532</v>
          </cell>
          <cell r="C8">
            <v>6.41</v>
          </cell>
          <cell r="E8">
            <v>6.42</v>
          </cell>
        </row>
        <row r="9">
          <cell r="A9">
            <v>36535</v>
          </cell>
          <cell r="C9">
            <v>6.43</v>
          </cell>
          <cell r="E9">
            <v>6.43</v>
          </cell>
        </row>
        <row r="10">
          <cell r="A10">
            <v>36536</v>
          </cell>
          <cell r="C10">
            <v>6.48</v>
          </cell>
          <cell r="E10">
            <v>6.47</v>
          </cell>
        </row>
        <row r="11">
          <cell r="A11">
            <v>36537</v>
          </cell>
          <cell r="C11">
            <v>6.51</v>
          </cell>
          <cell r="E11">
            <v>6.48</v>
          </cell>
        </row>
        <row r="12">
          <cell r="A12">
            <v>36538</v>
          </cell>
          <cell r="C12">
            <v>6.45</v>
          </cell>
          <cell r="E12">
            <v>6.43</v>
          </cell>
        </row>
        <row r="13">
          <cell r="A13">
            <v>36539</v>
          </cell>
          <cell r="C13">
            <v>6.48</v>
          </cell>
          <cell r="E13">
            <v>6.45</v>
          </cell>
        </row>
        <row r="14">
          <cell r="A14">
            <v>36542</v>
          </cell>
          <cell r="C14">
            <v>6.48</v>
          </cell>
          <cell r="E14">
            <v>6.45</v>
          </cell>
        </row>
        <row r="15">
          <cell r="A15">
            <v>36543</v>
          </cell>
          <cell r="C15">
            <v>6.54</v>
          </cell>
          <cell r="E15">
            <v>6.47</v>
          </cell>
        </row>
        <row r="16">
          <cell r="A16">
            <v>36544</v>
          </cell>
          <cell r="C16">
            <v>6.56</v>
          </cell>
          <cell r="E16">
            <v>6.42</v>
          </cell>
        </row>
        <row r="17">
          <cell r="A17">
            <v>36545</v>
          </cell>
          <cell r="C17">
            <v>6.6</v>
          </cell>
          <cell r="E17">
            <v>6.46</v>
          </cell>
        </row>
        <row r="18">
          <cell r="A18">
            <v>36546</v>
          </cell>
          <cell r="C18">
            <v>6.59</v>
          </cell>
          <cell r="E18">
            <v>6.44</v>
          </cell>
        </row>
        <row r="19">
          <cell r="A19">
            <v>36549</v>
          </cell>
          <cell r="C19">
            <v>6.49</v>
          </cell>
          <cell r="E19">
            <v>6.38</v>
          </cell>
        </row>
        <row r="20">
          <cell r="A20">
            <v>36550</v>
          </cell>
          <cell r="C20">
            <v>6.5</v>
          </cell>
          <cell r="E20">
            <v>6.34</v>
          </cell>
        </row>
        <row r="21">
          <cell r="A21">
            <v>36551</v>
          </cell>
          <cell r="C21">
            <v>6.44</v>
          </cell>
          <cell r="E21">
            <v>6.27</v>
          </cell>
        </row>
        <row r="22">
          <cell r="A22">
            <v>36552</v>
          </cell>
          <cell r="C22">
            <v>6.52</v>
          </cell>
          <cell r="E22">
            <v>6.31</v>
          </cell>
        </row>
        <row r="23">
          <cell r="A23">
            <v>36553</v>
          </cell>
          <cell r="C23">
            <v>6.53</v>
          </cell>
          <cell r="E23">
            <v>6.31</v>
          </cell>
        </row>
        <row r="24">
          <cell r="A24">
            <v>36556</v>
          </cell>
          <cell r="C24">
            <v>6.54</v>
          </cell>
          <cell r="E24">
            <v>6.32</v>
          </cell>
        </row>
        <row r="25">
          <cell r="A25">
            <v>36557</v>
          </cell>
          <cell r="C25">
            <v>6.48</v>
          </cell>
          <cell r="E25">
            <v>6.28</v>
          </cell>
        </row>
        <row r="26">
          <cell r="A26">
            <v>36558</v>
          </cell>
          <cell r="C26">
            <v>6.43</v>
          </cell>
          <cell r="E26">
            <v>6.19</v>
          </cell>
        </row>
        <row r="27">
          <cell r="A27">
            <v>36559</v>
          </cell>
          <cell r="C27">
            <v>6.32</v>
          </cell>
          <cell r="E27">
            <v>6.09</v>
          </cell>
        </row>
        <row r="28">
          <cell r="A28">
            <v>36560</v>
          </cell>
          <cell r="C28">
            <v>6.42</v>
          </cell>
          <cell r="E28">
            <v>6.17</v>
          </cell>
        </row>
        <row r="29">
          <cell r="A29">
            <v>36563</v>
          </cell>
          <cell r="C29">
            <v>6.48</v>
          </cell>
          <cell r="E29">
            <v>6.22</v>
          </cell>
        </row>
        <row r="30">
          <cell r="A30">
            <v>36564</v>
          </cell>
          <cell r="C30">
            <v>6.42</v>
          </cell>
          <cell r="E30">
            <v>6.12</v>
          </cell>
        </row>
        <row r="31">
          <cell r="A31">
            <v>36565</v>
          </cell>
          <cell r="C31">
            <v>6.45</v>
          </cell>
          <cell r="E31">
            <v>6.12</v>
          </cell>
        </row>
        <row r="32">
          <cell r="A32">
            <v>36566</v>
          </cell>
          <cell r="C32">
            <v>6.52</v>
          </cell>
          <cell r="E32">
            <v>6.18</v>
          </cell>
        </row>
        <row r="33">
          <cell r="A33">
            <v>36567</v>
          </cell>
          <cell r="C33">
            <v>6.47</v>
          </cell>
          <cell r="E33">
            <v>6.13</v>
          </cell>
        </row>
        <row r="34">
          <cell r="A34">
            <v>36570</v>
          </cell>
          <cell r="C34">
            <v>6.42</v>
          </cell>
          <cell r="E34">
            <v>6.06</v>
          </cell>
        </row>
        <row r="35">
          <cell r="A35">
            <v>36571</v>
          </cell>
          <cell r="C35">
            <v>6.45</v>
          </cell>
          <cell r="E35">
            <v>6.06</v>
          </cell>
        </row>
        <row r="36">
          <cell r="A36">
            <v>36572</v>
          </cell>
          <cell r="C36">
            <v>6.45</v>
          </cell>
          <cell r="E36">
            <v>6.05</v>
          </cell>
        </row>
        <row r="37">
          <cell r="A37">
            <v>36573</v>
          </cell>
          <cell r="C37">
            <v>6.45</v>
          </cell>
          <cell r="E37">
            <v>6</v>
          </cell>
        </row>
        <row r="38">
          <cell r="A38">
            <v>36574</v>
          </cell>
          <cell r="C38">
            <v>6.34</v>
          </cell>
          <cell r="E38">
            <v>5.91</v>
          </cell>
        </row>
        <row r="39">
          <cell r="A39">
            <v>36577</v>
          </cell>
          <cell r="C39">
            <v>6.28</v>
          </cell>
          <cell r="E39">
            <v>5.87</v>
          </cell>
        </row>
        <row r="40">
          <cell r="A40">
            <v>36578</v>
          </cell>
          <cell r="C40">
            <v>6.12</v>
          </cell>
          <cell r="E40">
            <v>5.78</v>
          </cell>
        </row>
        <row r="41">
          <cell r="A41">
            <v>36579</v>
          </cell>
          <cell r="C41">
            <v>6.19</v>
          </cell>
          <cell r="E41">
            <v>5.83</v>
          </cell>
        </row>
        <row r="42">
          <cell r="A42">
            <v>36580</v>
          </cell>
          <cell r="C42">
            <v>6.08</v>
          </cell>
          <cell r="E42">
            <v>5.82</v>
          </cell>
        </row>
        <row r="43">
          <cell r="A43">
            <v>36581</v>
          </cell>
          <cell r="C43">
            <v>6.07</v>
          </cell>
          <cell r="E43">
            <v>5.87</v>
          </cell>
        </row>
        <row r="44">
          <cell r="A44">
            <v>36584</v>
          </cell>
          <cell r="C44">
            <v>6.15</v>
          </cell>
          <cell r="E44">
            <v>5.88</v>
          </cell>
        </row>
        <row r="45">
          <cell r="A45">
            <v>36585</v>
          </cell>
          <cell r="C45">
            <v>6.12</v>
          </cell>
          <cell r="E45">
            <v>5.81</v>
          </cell>
        </row>
        <row r="46">
          <cell r="A46">
            <v>36586</v>
          </cell>
          <cell r="C46">
            <v>6.09</v>
          </cell>
          <cell r="E46">
            <v>5.82</v>
          </cell>
        </row>
        <row r="47">
          <cell r="A47">
            <v>36587</v>
          </cell>
          <cell r="C47">
            <v>6.1</v>
          </cell>
          <cell r="E47">
            <v>5.82</v>
          </cell>
        </row>
        <row r="48">
          <cell r="A48">
            <v>36588</v>
          </cell>
          <cell r="C48">
            <v>6.08</v>
          </cell>
          <cell r="E48">
            <v>5.82</v>
          </cell>
        </row>
        <row r="49">
          <cell r="A49">
            <v>36591</v>
          </cell>
          <cell r="C49">
            <v>6.13</v>
          </cell>
          <cell r="E49">
            <v>5.82</v>
          </cell>
        </row>
        <row r="50">
          <cell r="A50">
            <v>36592</v>
          </cell>
          <cell r="C50">
            <v>6.1</v>
          </cell>
          <cell r="E50">
            <v>5.82</v>
          </cell>
        </row>
        <row r="51">
          <cell r="A51">
            <v>36593</v>
          </cell>
          <cell r="C51">
            <v>6.12</v>
          </cell>
          <cell r="E51">
            <v>5.8</v>
          </cell>
        </row>
        <row r="52">
          <cell r="A52">
            <v>36594</v>
          </cell>
          <cell r="C52">
            <v>6.09</v>
          </cell>
          <cell r="E52">
            <v>5.8</v>
          </cell>
        </row>
        <row r="53">
          <cell r="A53">
            <v>36595</v>
          </cell>
          <cell r="C53">
            <v>6.14</v>
          </cell>
          <cell r="E53">
            <v>5.84</v>
          </cell>
        </row>
        <row r="54">
          <cell r="A54">
            <v>36598</v>
          </cell>
          <cell r="C54">
            <v>6.11</v>
          </cell>
          <cell r="E54">
            <v>5.83</v>
          </cell>
        </row>
        <row r="55">
          <cell r="A55">
            <v>36599</v>
          </cell>
          <cell r="C55">
            <v>6.05</v>
          </cell>
          <cell r="E55">
            <v>5.8</v>
          </cell>
        </row>
        <row r="56">
          <cell r="A56">
            <v>36600</v>
          </cell>
          <cell r="C56">
            <v>6.1</v>
          </cell>
          <cell r="E56">
            <v>5.86</v>
          </cell>
        </row>
        <row r="57">
          <cell r="A57">
            <v>36601</v>
          </cell>
          <cell r="C57">
            <v>6.06</v>
          </cell>
          <cell r="E57">
            <v>5.81</v>
          </cell>
        </row>
        <row r="58">
          <cell r="A58">
            <v>36602</v>
          </cell>
          <cell r="C58">
            <v>5.99</v>
          </cell>
          <cell r="E58">
            <v>5.75</v>
          </cell>
        </row>
        <row r="59">
          <cell r="A59">
            <v>36605</v>
          </cell>
          <cell r="C59">
            <v>5.96</v>
          </cell>
          <cell r="E59">
            <v>5.73</v>
          </cell>
        </row>
        <row r="60">
          <cell r="A60">
            <v>36606</v>
          </cell>
          <cell r="C60">
            <v>5.91</v>
          </cell>
          <cell r="E60">
            <v>5.69</v>
          </cell>
        </row>
        <row r="61">
          <cell r="A61">
            <v>36607</v>
          </cell>
          <cell r="C61">
            <v>5.9</v>
          </cell>
          <cell r="E61">
            <v>5.7</v>
          </cell>
        </row>
        <row r="62">
          <cell r="A62">
            <v>36608</v>
          </cell>
          <cell r="C62">
            <v>5.88</v>
          </cell>
          <cell r="E62">
            <v>5.67</v>
          </cell>
        </row>
        <row r="63">
          <cell r="A63">
            <v>36609</v>
          </cell>
          <cell r="C63">
            <v>5.99</v>
          </cell>
          <cell r="E63">
            <v>5.76</v>
          </cell>
        </row>
        <row r="64">
          <cell r="A64">
            <v>36612</v>
          </cell>
          <cell r="C64">
            <v>6</v>
          </cell>
          <cell r="E64">
            <v>5.77</v>
          </cell>
        </row>
        <row r="65">
          <cell r="A65">
            <v>36613</v>
          </cell>
          <cell r="C65">
            <v>5.98</v>
          </cell>
          <cell r="E65">
            <v>5.77</v>
          </cell>
        </row>
        <row r="66">
          <cell r="A66">
            <v>36614</v>
          </cell>
          <cell r="C66">
            <v>6.03</v>
          </cell>
          <cell r="E66">
            <v>5.84</v>
          </cell>
        </row>
        <row r="67">
          <cell r="A67">
            <v>36615</v>
          </cell>
          <cell r="C67">
            <v>5.94</v>
          </cell>
          <cell r="E67">
            <v>5.79</v>
          </cell>
        </row>
        <row r="68">
          <cell r="A68">
            <v>36616</v>
          </cell>
          <cell r="C68">
            <v>5.9</v>
          </cell>
          <cell r="E68">
            <v>5.74</v>
          </cell>
        </row>
        <row r="69">
          <cell r="A69">
            <v>36619</v>
          </cell>
          <cell r="C69">
            <v>5.88</v>
          </cell>
          <cell r="E69">
            <v>5.74</v>
          </cell>
        </row>
        <row r="70">
          <cell r="A70">
            <v>36620</v>
          </cell>
          <cell r="C70">
            <v>5.81</v>
          </cell>
          <cell r="E70">
            <v>5.74</v>
          </cell>
        </row>
        <row r="71">
          <cell r="A71">
            <v>36621</v>
          </cell>
          <cell r="C71">
            <v>5.83</v>
          </cell>
          <cell r="E71">
            <v>5.75</v>
          </cell>
        </row>
        <row r="72">
          <cell r="A72">
            <v>36622</v>
          </cell>
          <cell r="C72">
            <v>5.85</v>
          </cell>
          <cell r="E72">
            <v>5.75</v>
          </cell>
        </row>
        <row r="73">
          <cell r="A73">
            <v>36623</v>
          </cell>
          <cell r="C73">
            <v>5.81</v>
          </cell>
          <cell r="E73">
            <v>5.69</v>
          </cell>
        </row>
        <row r="74">
          <cell r="A74">
            <v>36626</v>
          </cell>
          <cell r="C74">
            <v>5.77</v>
          </cell>
          <cell r="E74">
            <v>5.66</v>
          </cell>
        </row>
        <row r="75">
          <cell r="A75">
            <v>36627</v>
          </cell>
          <cell r="C75">
            <v>5.82</v>
          </cell>
          <cell r="E75">
            <v>5.72</v>
          </cell>
        </row>
        <row r="76">
          <cell r="A76">
            <v>36628</v>
          </cell>
          <cell r="C76">
            <v>5.84</v>
          </cell>
          <cell r="E76">
            <v>5.74</v>
          </cell>
        </row>
        <row r="77">
          <cell r="A77">
            <v>36629</v>
          </cell>
          <cell r="C77">
            <v>5.84</v>
          </cell>
          <cell r="E77">
            <v>5.75</v>
          </cell>
        </row>
        <row r="78">
          <cell r="A78">
            <v>36630</v>
          </cell>
          <cell r="C78">
            <v>5.79</v>
          </cell>
          <cell r="E78">
            <v>5.71</v>
          </cell>
        </row>
        <row r="79">
          <cell r="A79">
            <v>36633</v>
          </cell>
          <cell r="C79">
            <v>5.89</v>
          </cell>
          <cell r="E79">
            <v>5.8</v>
          </cell>
        </row>
        <row r="80">
          <cell r="A80">
            <v>36634</v>
          </cell>
          <cell r="C80">
            <v>5.94</v>
          </cell>
          <cell r="E80">
            <v>5.84</v>
          </cell>
        </row>
        <row r="81">
          <cell r="A81">
            <v>36635</v>
          </cell>
          <cell r="C81">
            <v>5.93</v>
          </cell>
          <cell r="E81">
            <v>5.83</v>
          </cell>
        </row>
        <row r="82">
          <cell r="A82">
            <v>36636</v>
          </cell>
          <cell r="C82">
            <v>5.98</v>
          </cell>
          <cell r="E82">
            <v>5.86</v>
          </cell>
        </row>
        <row r="83">
          <cell r="A83">
            <v>36637</v>
          </cell>
          <cell r="C83" t="str">
            <v>na</v>
          </cell>
          <cell r="E83" t="str">
            <v>na</v>
          </cell>
        </row>
        <row r="84">
          <cell r="A84">
            <v>36640</v>
          </cell>
          <cell r="C84">
            <v>6.02</v>
          </cell>
          <cell r="E84">
            <v>5.9</v>
          </cell>
        </row>
        <row r="85">
          <cell r="A85">
            <v>36641</v>
          </cell>
          <cell r="C85">
            <v>6.11</v>
          </cell>
          <cell r="E85">
            <v>5.94</v>
          </cell>
        </row>
        <row r="86">
          <cell r="A86">
            <v>36642</v>
          </cell>
          <cell r="C86">
            <v>6.1</v>
          </cell>
          <cell r="E86">
            <v>5.92</v>
          </cell>
        </row>
        <row r="87">
          <cell r="A87">
            <v>36643</v>
          </cell>
          <cell r="C87">
            <v>6.19</v>
          </cell>
          <cell r="E87">
            <v>5.96</v>
          </cell>
        </row>
        <row r="88">
          <cell r="A88">
            <v>36644</v>
          </cell>
          <cell r="C88">
            <v>6.16</v>
          </cell>
          <cell r="E88">
            <v>5.93</v>
          </cell>
        </row>
        <row r="89">
          <cell r="A89">
            <v>36647</v>
          </cell>
          <cell r="C89">
            <v>6.2</v>
          </cell>
          <cell r="E89">
            <v>5.81</v>
          </cell>
        </row>
        <row r="90">
          <cell r="A90">
            <v>36648</v>
          </cell>
          <cell r="C90">
            <v>6.2</v>
          </cell>
          <cell r="E90">
            <v>5.83</v>
          </cell>
        </row>
        <row r="91">
          <cell r="A91">
            <v>36649</v>
          </cell>
          <cell r="C91">
            <v>6.27</v>
          </cell>
          <cell r="E91">
            <v>5.87</v>
          </cell>
        </row>
        <row r="92">
          <cell r="A92">
            <v>36650</v>
          </cell>
          <cell r="C92">
            <v>6.28</v>
          </cell>
          <cell r="E92">
            <v>5.88</v>
          </cell>
        </row>
        <row r="93">
          <cell r="A93">
            <v>36651</v>
          </cell>
          <cell r="C93">
            <v>6.31</v>
          </cell>
          <cell r="E93">
            <v>5.86</v>
          </cell>
        </row>
        <row r="94">
          <cell r="A94">
            <v>36654</v>
          </cell>
          <cell r="C94">
            <v>6.36</v>
          </cell>
          <cell r="E94">
            <v>5.9</v>
          </cell>
        </row>
        <row r="95">
          <cell r="A95">
            <v>36655</v>
          </cell>
          <cell r="C95">
            <v>6.32</v>
          </cell>
          <cell r="E95">
            <v>5.87</v>
          </cell>
        </row>
        <row r="96">
          <cell r="A96">
            <v>36656</v>
          </cell>
          <cell r="C96">
            <v>6.23</v>
          </cell>
          <cell r="E96">
            <v>5.81</v>
          </cell>
        </row>
        <row r="97">
          <cell r="A97">
            <v>36657</v>
          </cell>
          <cell r="C97">
            <v>6.23</v>
          </cell>
          <cell r="E97">
            <v>5.76</v>
          </cell>
        </row>
        <row r="98">
          <cell r="A98">
            <v>36658</v>
          </cell>
          <cell r="C98">
            <v>6.29</v>
          </cell>
          <cell r="E98">
            <v>5.81</v>
          </cell>
        </row>
        <row r="99">
          <cell r="A99">
            <v>36661</v>
          </cell>
          <cell r="C99">
            <v>6.26</v>
          </cell>
          <cell r="E99">
            <v>5.79</v>
          </cell>
        </row>
        <row r="100">
          <cell r="A100">
            <v>36662</v>
          </cell>
          <cell r="C100">
            <v>6.22</v>
          </cell>
          <cell r="E100">
            <v>5.76</v>
          </cell>
        </row>
        <row r="101">
          <cell r="A101">
            <v>36663</v>
          </cell>
          <cell r="C101">
            <v>6.26</v>
          </cell>
          <cell r="E101">
            <v>5.8</v>
          </cell>
        </row>
        <row r="102">
          <cell r="A102">
            <v>36664</v>
          </cell>
          <cell r="C102">
            <v>6.27</v>
          </cell>
          <cell r="E102">
            <v>5.84</v>
          </cell>
        </row>
        <row r="103">
          <cell r="A103">
            <v>36665</v>
          </cell>
          <cell r="C103">
            <v>6.24</v>
          </cell>
          <cell r="E103">
            <v>5.84</v>
          </cell>
        </row>
        <row r="104">
          <cell r="A104">
            <v>36668</v>
          </cell>
          <cell r="C104" t="str">
            <v>na</v>
          </cell>
          <cell r="E104" t="str">
            <v>na</v>
          </cell>
        </row>
        <row r="105">
          <cell r="A105">
            <v>36669</v>
          </cell>
          <cell r="C105">
            <v>6.19</v>
          </cell>
          <cell r="E105">
            <v>5.81</v>
          </cell>
        </row>
        <row r="106">
          <cell r="A106">
            <v>36670</v>
          </cell>
          <cell r="C106">
            <v>6.24</v>
          </cell>
          <cell r="E106">
            <v>5.83</v>
          </cell>
        </row>
        <row r="107">
          <cell r="A107">
            <v>36671</v>
          </cell>
          <cell r="C107">
            <v>6.16</v>
          </cell>
          <cell r="E107">
            <v>5.78</v>
          </cell>
        </row>
        <row r="108">
          <cell r="A108">
            <v>36672</v>
          </cell>
          <cell r="C108">
            <v>6.06</v>
          </cell>
          <cell r="E108">
            <v>5.68</v>
          </cell>
        </row>
        <row r="109">
          <cell r="A109">
            <v>36675</v>
          </cell>
          <cell r="C109">
            <v>6.05</v>
          </cell>
          <cell r="E109">
            <v>5.67</v>
          </cell>
        </row>
        <row r="110">
          <cell r="A110">
            <v>36676</v>
          </cell>
          <cell r="C110">
            <v>6.09</v>
          </cell>
          <cell r="E110">
            <v>5.68</v>
          </cell>
        </row>
        <row r="111">
          <cell r="A111">
            <v>36677</v>
          </cell>
          <cell r="C111">
            <v>6</v>
          </cell>
          <cell r="E111">
            <v>5.63</v>
          </cell>
        </row>
        <row r="112">
          <cell r="A112">
            <v>36678</v>
          </cell>
          <cell r="C112">
            <v>5.92</v>
          </cell>
          <cell r="E112">
            <v>5.57</v>
          </cell>
        </row>
        <row r="113">
          <cell r="A113">
            <v>36679</v>
          </cell>
          <cell r="C113">
            <v>5.84</v>
          </cell>
          <cell r="E113">
            <v>5.53</v>
          </cell>
        </row>
        <row r="114">
          <cell r="A114">
            <v>36682</v>
          </cell>
          <cell r="C114">
            <v>5.9</v>
          </cell>
          <cell r="E114">
            <v>5.59</v>
          </cell>
        </row>
        <row r="115">
          <cell r="A115">
            <v>36683</v>
          </cell>
          <cell r="C115">
            <v>5.9</v>
          </cell>
          <cell r="E115">
            <v>5.57</v>
          </cell>
        </row>
        <row r="116">
          <cell r="A116">
            <v>36684</v>
          </cell>
          <cell r="C116">
            <v>5.94</v>
          </cell>
          <cell r="E116">
            <v>5.59</v>
          </cell>
        </row>
        <row r="117">
          <cell r="A117">
            <v>36685</v>
          </cell>
          <cell r="C117">
            <v>5.95</v>
          </cell>
          <cell r="E117">
            <v>5.57</v>
          </cell>
        </row>
        <row r="118">
          <cell r="A118">
            <v>36686</v>
          </cell>
          <cell r="C118">
            <v>5.94</v>
          </cell>
          <cell r="E118">
            <v>5.56</v>
          </cell>
        </row>
        <row r="119">
          <cell r="A119">
            <v>36689</v>
          </cell>
          <cell r="C119">
            <v>5.9</v>
          </cell>
          <cell r="E119">
            <v>5.55</v>
          </cell>
        </row>
        <row r="120">
          <cell r="A120">
            <v>36690</v>
          </cell>
          <cell r="C120">
            <v>5.88</v>
          </cell>
          <cell r="E120">
            <v>5.58</v>
          </cell>
        </row>
        <row r="121">
          <cell r="A121">
            <v>36691</v>
          </cell>
          <cell r="C121">
            <v>5.86</v>
          </cell>
          <cell r="E121">
            <v>5.58</v>
          </cell>
        </row>
        <row r="122">
          <cell r="A122">
            <v>36692</v>
          </cell>
          <cell r="C122">
            <v>5.86</v>
          </cell>
          <cell r="E122">
            <v>5.59</v>
          </cell>
        </row>
        <row r="123">
          <cell r="A123">
            <v>36693</v>
          </cell>
          <cell r="C123">
            <v>5.81</v>
          </cell>
          <cell r="E123">
            <v>5.56</v>
          </cell>
        </row>
        <row r="124">
          <cell r="A124">
            <v>36696</v>
          </cell>
          <cell r="C124">
            <v>5.81</v>
          </cell>
          <cell r="E124">
            <v>5.55</v>
          </cell>
        </row>
        <row r="125">
          <cell r="A125">
            <v>36697</v>
          </cell>
          <cell r="C125">
            <v>5.85</v>
          </cell>
          <cell r="E125">
            <v>5.57</v>
          </cell>
        </row>
        <row r="126">
          <cell r="A126">
            <v>36698</v>
          </cell>
          <cell r="C126">
            <v>5.93</v>
          </cell>
          <cell r="E126">
            <v>5.62</v>
          </cell>
        </row>
        <row r="127">
          <cell r="A127">
            <v>36699</v>
          </cell>
          <cell r="C127">
            <v>5.95</v>
          </cell>
          <cell r="E127">
            <v>5.64</v>
          </cell>
        </row>
        <row r="128">
          <cell r="A128">
            <v>36700</v>
          </cell>
          <cell r="C128">
            <v>6.01</v>
          </cell>
          <cell r="E128">
            <v>5.69</v>
          </cell>
        </row>
        <row r="129">
          <cell r="A129">
            <v>36703</v>
          </cell>
          <cell r="C129">
            <v>5.94</v>
          </cell>
          <cell r="E129">
            <v>5.62</v>
          </cell>
        </row>
        <row r="130">
          <cell r="A130">
            <v>36704</v>
          </cell>
          <cell r="C130">
            <v>5.91</v>
          </cell>
          <cell r="E130">
            <v>5.6</v>
          </cell>
        </row>
        <row r="131">
          <cell r="A131">
            <v>36705</v>
          </cell>
          <cell r="C131">
            <v>5.93</v>
          </cell>
          <cell r="E131">
            <v>5.61</v>
          </cell>
        </row>
        <row r="132">
          <cell r="A132">
            <v>36706</v>
          </cell>
          <cell r="C132">
            <v>5.84</v>
          </cell>
          <cell r="E132">
            <v>5.54</v>
          </cell>
        </row>
        <row r="133">
          <cell r="A133">
            <v>36707</v>
          </cell>
          <cell r="C133">
            <v>5.83</v>
          </cell>
          <cell r="E133">
            <v>5.54</v>
          </cell>
        </row>
        <row r="134">
          <cell r="A134">
            <v>36710</v>
          </cell>
          <cell r="C134" t="str">
            <v>na</v>
          </cell>
          <cell r="E134" t="str">
            <v>na</v>
          </cell>
        </row>
        <row r="135">
          <cell r="A135">
            <v>36711</v>
          </cell>
          <cell r="C135">
            <v>5.79</v>
          </cell>
          <cell r="E135">
            <v>5.52</v>
          </cell>
        </row>
        <row r="136">
          <cell r="A136">
            <v>36712</v>
          </cell>
          <cell r="C136">
            <v>5.8</v>
          </cell>
          <cell r="E136">
            <v>5.53</v>
          </cell>
        </row>
        <row r="137">
          <cell r="A137">
            <v>36713</v>
          </cell>
          <cell r="C137">
            <v>5.83</v>
          </cell>
          <cell r="E137">
            <v>5.55</v>
          </cell>
        </row>
        <row r="138">
          <cell r="A138">
            <v>36714</v>
          </cell>
          <cell r="C138">
            <v>5.81</v>
          </cell>
          <cell r="E138">
            <v>5.53</v>
          </cell>
        </row>
        <row r="139">
          <cell r="A139">
            <v>36717</v>
          </cell>
          <cell r="C139">
            <v>5.83</v>
          </cell>
          <cell r="E139">
            <v>5.55</v>
          </cell>
        </row>
        <row r="140">
          <cell r="A140">
            <v>36718</v>
          </cell>
          <cell r="C140">
            <v>5.84</v>
          </cell>
          <cell r="E140">
            <v>5.56</v>
          </cell>
        </row>
        <row r="141">
          <cell r="A141">
            <v>36719</v>
          </cell>
          <cell r="C141">
            <v>5.86</v>
          </cell>
          <cell r="E141">
            <v>5.57</v>
          </cell>
        </row>
        <row r="142">
          <cell r="A142">
            <v>36720</v>
          </cell>
          <cell r="C142">
            <v>5.81</v>
          </cell>
          <cell r="E142">
            <v>5.52</v>
          </cell>
        </row>
        <row r="143">
          <cell r="A143">
            <v>36721</v>
          </cell>
          <cell r="C143">
            <v>5.88</v>
          </cell>
          <cell r="E143">
            <v>5.57</v>
          </cell>
        </row>
        <row r="144">
          <cell r="A144">
            <v>36724</v>
          </cell>
          <cell r="C144">
            <v>5.94</v>
          </cell>
          <cell r="E144">
            <v>5.6</v>
          </cell>
        </row>
        <row r="145">
          <cell r="A145">
            <v>36725</v>
          </cell>
          <cell r="C145">
            <v>5.96</v>
          </cell>
          <cell r="E145">
            <v>5.61</v>
          </cell>
        </row>
        <row r="146">
          <cell r="A146">
            <v>36726</v>
          </cell>
          <cell r="C146">
            <v>5.98</v>
          </cell>
          <cell r="E146">
            <v>5.63</v>
          </cell>
        </row>
        <row r="147">
          <cell r="A147">
            <v>36727</v>
          </cell>
          <cell r="C147">
            <v>5.84</v>
          </cell>
          <cell r="E147">
            <v>5.53</v>
          </cell>
        </row>
        <row r="148">
          <cell r="A148">
            <v>36728</v>
          </cell>
          <cell r="C148">
            <v>5.85</v>
          </cell>
          <cell r="E148">
            <v>5.53</v>
          </cell>
        </row>
        <row r="149">
          <cell r="A149">
            <v>36731</v>
          </cell>
          <cell r="C149">
            <v>5.88</v>
          </cell>
          <cell r="E149">
            <v>5.54</v>
          </cell>
        </row>
        <row r="150">
          <cell r="A150">
            <v>36732</v>
          </cell>
          <cell r="C150">
            <v>5.88</v>
          </cell>
          <cell r="E150">
            <v>5.55</v>
          </cell>
        </row>
        <row r="151">
          <cell r="A151">
            <v>36733</v>
          </cell>
          <cell r="C151">
            <v>5.86</v>
          </cell>
          <cell r="E151">
            <v>5.55</v>
          </cell>
        </row>
        <row r="152">
          <cell r="A152">
            <v>36734</v>
          </cell>
          <cell r="C152">
            <v>5.86</v>
          </cell>
          <cell r="E152">
            <v>5.53</v>
          </cell>
        </row>
        <row r="153">
          <cell r="A153">
            <v>36735</v>
          </cell>
          <cell r="C153">
            <v>5.89</v>
          </cell>
          <cell r="E153">
            <v>5.53</v>
          </cell>
        </row>
        <row r="154">
          <cell r="A154">
            <v>36738</v>
          </cell>
          <cell r="C154">
            <v>5.88</v>
          </cell>
          <cell r="E154">
            <v>5.52</v>
          </cell>
        </row>
        <row r="155">
          <cell r="A155">
            <v>36739</v>
          </cell>
          <cell r="C155">
            <v>5.83</v>
          </cell>
          <cell r="E155">
            <v>5.49</v>
          </cell>
        </row>
        <row r="156">
          <cell r="A156">
            <v>36740</v>
          </cell>
          <cell r="C156">
            <v>5.8</v>
          </cell>
          <cell r="E156">
            <v>5.5</v>
          </cell>
        </row>
        <row r="157">
          <cell r="A157">
            <v>36741</v>
          </cell>
          <cell r="C157">
            <v>5.77</v>
          </cell>
          <cell r="E157">
            <v>5.48</v>
          </cell>
        </row>
        <row r="158">
          <cell r="A158">
            <v>36742</v>
          </cell>
          <cell r="C158">
            <v>5.72</v>
          </cell>
          <cell r="E158">
            <v>5.47</v>
          </cell>
        </row>
        <row r="159">
          <cell r="A159">
            <v>36745</v>
          </cell>
          <cell r="C159" t="str">
            <v>na</v>
          </cell>
          <cell r="E159" t="str">
            <v>na</v>
          </cell>
        </row>
        <row r="160">
          <cell r="A160">
            <v>36746</v>
          </cell>
          <cell r="C160">
            <v>5.75</v>
          </cell>
          <cell r="E160">
            <v>5.48</v>
          </cell>
        </row>
        <row r="161">
          <cell r="A161">
            <v>36747</v>
          </cell>
          <cell r="C161">
            <v>5.76</v>
          </cell>
          <cell r="E161">
            <v>5.49</v>
          </cell>
        </row>
        <row r="162">
          <cell r="A162">
            <v>36748</v>
          </cell>
          <cell r="C162">
            <v>5.72</v>
          </cell>
          <cell r="E162">
            <v>5.46</v>
          </cell>
        </row>
        <row r="163">
          <cell r="A163">
            <v>36749</v>
          </cell>
          <cell r="C163">
            <v>5.78</v>
          </cell>
          <cell r="E163">
            <v>5.48</v>
          </cell>
        </row>
        <row r="164">
          <cell r="A164">
            <v>36752</v>
          </cell>
          <cell r="C164">
            <v>5.75</v>
          </cell>
          <cell r="E164">
            <v>5.45</v>
          </cell>
        </row>
        <row r="165">
          <cell r="A165">
            <v>36753</v>
          </cell>
          <cell r="C165">
            <v>5.78</v>
          </cell>
          <cell r="E165">
            <v>5.47</v>
          </cell>
        </row>
        <row r="166">
          <cell r="A166">
            <v>36754</v>
          </cell>
          <cell r="C166">
            <v>5.79</v>
          </cell>
          <cell r="E166">
            <v>5.47</v>
          </cell>
        </row>
        <row r="167">
          <cell r="A167">
            <v>36755</v>
          </cell>
          <cell r="C167">
            <v>5.78</v>
          </cell>
          <cell r="E167">
            <v>5.46</v>
          </cell>
        </row>
        <row r="168">
          <cell r="A168">
            <v>36756</v>
          </cell>
          <cell r="C168">
            <v>5.76</v>
          </cell>
          <cell r="E168">
            <v>5.44</v>
          </cell>
        </row>
        <row r="169">
          <cell r="A169">
            <v>36759</v>
          </cell>
          <cell r="C169">
            <v>5.78</v>
          </cell>
          <cell r="E169">
            <v>5.47</v>
          </cell>
        </row>
        <row r="170">
          <cell r="A170">
            <v>36760</v>
          </cell>
          <cell r="C170">
            <v>5.77</v>
          </cell>
          <cell r="E170">
            <v>5.48</v>
          </cell>
        </row>
        <row r="171">
          <cell r="A171">
            <v>36761</v>
          </cell>
          <cell r="C171">
            <v>5.74</v>
          </cell>
          <cell r="E171">
            <v>5.47</v>
          </cell>
        </row>
        <row r="172">
          <cell r="A172">
            <v>36762</v>
          </cell>
          <cell r="C172">
            <v>5.75</v>
          </cell>
          <cell r="E172">
            <v>5.47</v>
          </cell>
        </row>
        <row r="173">
          <cell r="A173">
            <v>36763</v>
          </cell>
          <cell r="C173">
            <v>5.76</v>
          </cell>
          <cell r="E173">
            <v>5.47</v>
          </cell>
        </row>
        <row r="174">
          <cell r="A174">
            <v>36766</v>
          </cell>
          <cell r="C174">
            <v>5.8</v>
          </cell>
          <cell r="E174">
            <v>5.51</v>
          </cell>
        </row>
        <row r="175">
          <cell r="A175">
            <v>36767</v>
          </cell>
          <cell r="C175">
            <v>5.83</v>
          </cell>
          <cell r="E175">
            <v>5.55</v>
          </cell>
        </row>
        <row r="176">
          <cell r="A176">
            <v>36768</v>
          </cell>
          <cell r="C176">
            <v>5.77</v>
          </cell>
          <cell r="E176">
            <v>5.51</v>
          </cell>
        </row>
        <row r="177">
          <cell r="A177">
            <v>36769</v>
          </cell>
          <cell r="C177">
            <v>5.67</v>
          </cell>
          <cell r="E177">
            <v>5.46</v>
          </cell>
        </row>
        <row r="178">
          <cell r="A178">
            <v>36770</v>
          </cell>
          <cell r="C178">
            <v>5.64</v>
          </cell>
          <cell r="E178">
            <v>5.46</v>
          </cell>
        </row>
        <row r="179">
          <cell r="A179">
            <v>36773</v>
          </cell>
          <cell r="C179" t="str">
            <v>na</v>
          </cell>
          <cell r="E179" t="str">
            <v>na</v>
          </cell>
        </row>
        <row r="180">
          <cell r="A180">
            <v>36774</v>
          </cell>
          <cell r="C180">
            <v>5.64</v>
          </cell>
          <cell r="E180">
            <v>5.47</v>
          </cell>
        </row>
        <row r="181">
          <cell r="A181">
            <v>36775</v>
          </cell>
          <cell r="C181">
            <v>5.67</v>
          </cell>
          <cell r="E181">
            <v>5.51</v>
          </cell>
        </row>
        <row r="182">
          <cell r="A182">
            <v>36776</v>
          </cell>
          <cell r="C182">
            <v>5.7</v>
          </cell>
          <cell r="E182">
            <v>5.51</v>
          </cell>
        </row>
        <row r="183">
          <cell r="A183">
            <v>36777</v>
          </cell>
          <cell r="C183">
            <v>5.69</v>
          </cell>
          <cell r="E183">
            <v>5.51</v>
          </cell>
        </row>
        <row r="184">
          <cell r="A184">
            <v>36780</v>
          </cell>
          <cell r="C184">
            <v>5.72</v>
          </cell>
          <cell r="E184">
            <v>5.52</v>
          </cell>
        </row>
        <row r="185">
          <cell r="A185">
            <v>36781</v>
          </cell>
          <cell r="C185">
            <v>5.74</v>
          </cell>
          <cell r="E185">
            <v>5.56</v>
          </cell>
        </row>
        <row r="186">
          <cell r="A186">
            <v>36782</v>
          </cell>
          <cell r="C186">
            <v>5.71</v>
          </cell>
          <cell r="E186">
            <v>5.55</v>
          </cell>
        </row>
        <row r="187">
          <cell r="A187">
            <v>36783</v>
          </cell>
          <cell r="C187">
            <v>5.74</v>
          </cell>
          <cell r="E187">
            <v>5.62</v>
          </cell>
        </row>
        <row r="188">
          <cell r="A188">
            <v>36784</v>
          </cell>
          <cell r="C188">
            <v>5.76</v>
          </cell>
          <cell r="E188">
            <v>5.68</v>
          </cell>
        </row>
        <row r="189">
          <cell r="A189">
            <v>36787</v>
          </cell>
          <cell r="C189">
            <v>5.78</v>
          </cell>
          <cell r="E189">
            <v>5.71</v>
          </cell>
        </row>
        <row r="190">
          <cell r="A190">
            <v>36788</v>
          </cell>
          <cell r="C190">
            <v>5.77</v>
          </cell>
          <cell r="E190">
            <v>5.68</v>
          </cell>
        </row>
        <row r="191">
          <cell r="A191">
            <v>36789</v>
          </cell>
          <cell r="C191">
            <v>5.79</v>
          </cell>
          <cell r="E191">
            <v>5.71</v>
          </cell>
        </row>
        <row r="192">
          <cell r="A192">
            <v>36790</v>
          </cell>
          <cell r="C192">
            <v>5.76</v>
          </cell>
          <cell r="E192">
            <v>5.68</v>
          </cell>
        </row>
        <row r="193">
          <cell r="A193">
            <v>36791</v>
          </cell>
          <cell r="C193">
            <v>5.77</v>
          </cell>
          <cell r="E193">
            <v>5.68</v>
          </cell>
        </row>
        <row r="194">
          <cell r="A194">
            <v>36794</v>
          </cell>
          <cell r="C194">
            <v>5.76</v>
          </cell>
          <cell r="E194">
            <v>5.67</v>
          </cell>
        </row>
        <row r="195">
          <cell r="A195">
            <v>36795</v>
          </cell>
          <cell r="C195">
            <v>5.73</v>
          </cell>
          <cell r="E195">
            <v>5.64</v>
          </cell>
        </row>
        <row r="196">
          <cell r="A196">
            <v>36796</v>
          </cell>
          <cell r="C196">
            <v>5.75</v>
          </cell>
          <cell r="E196">
            <v>5.67</v>
          </cell>
        </row>
        <row r="197">
          <cell r="A197">
            <v>36797</v>
          </cell>
          <cell r="C197">
            <v>5.74</v>
          </cell>
          <cell r="E197">
            <v>5.67</v>
          </cell>
        </row>
        <row r="198">
          <cell r="A198">
            <v>36798</v>
          </cell>
          <cell r="C198">
            <v>5.73</v>
          </cell>
          <cell r="E198">
            <v>5.66</v>
          </cell>
        </row>
        <row r="199">
          <cell r="A199">
            <v>36801</v>
          </cell>
          <cell r="C199">
            <v>5.76</v>
          </cell>
          <cell r="E199">
            <v>5.69</v>
          </cell>
        </row>
        <row r="200">
          <cell r="A200">
            <v>36802</v>
          </cell>
          <cell r="C200">
            <v>5.78</v>
          </cell>
          <cell r="E200">
            <v>5.7</v>
          </cell>
        </row>
        <row r="201">
          <cell r="A201">
            <v>36803</v>
          </cell>
          <cell r="C201">
            <v>5.8</v>
          </cell>
          <cell r="E201">
            <v>5.7</v>
          </cell>
        </row>
        <row r="202">
          <cell r="A202">
            <v>36804</v>
          </cell>
          <cell r="C202">
            <v>5.74</v>
          </cell>
          <cell r="E202">
            <v>5.64</v>
          </cell>
        </row>
        <row r="203">
          <cell r="A203">
            <v>36805</v>
          </cell>
          <cell r="C203">
            <v>5.73</v>
          </cell>
          <cell r="E203">
            <v>5.6</v>
          </cell>
        </row>
        <row r="204">
          <cell r="A204">
            <v>36808</v>
          </cell>
          <cell r="C204" t="str">
            <v>na</v>
          </cell>
          <cell r="E204" t="str">
            <v>na</v>
          </cell>
        </row>
        <row r="205">
          <cell r="A205">
            <v>36809</v>
          </cell>
          <cell r="C205">
            <v>5.71</v>
          </cell>
          <cell r="E205">
            <v>5.58</v>
          </cell>
        </row>
        <row r="206">
          <cell r="A206">
            <v>36810</v>
          </cell>
          <cell r="C206">
            <v>5.72</v>
          </cell>
          <cell r="E206">
            <v>5.58</v>
          </cell>
        </row>
        <row r="207">
          <cell r="A207">
            <v>36811</v>
          </cell>
          <cell r="C207">
            <v>5.69</v>
          </cell>
          <cell r="E207">
            <v>5.58</v>
          </cell>
        </row>
        <row r="208">
          <cell r="A208">
            <v>36812</v>
          </cell>
          <cell r="C208">
            <v>5.69</v>
          </cell>
          <cell r="E208">
            <v>5.57</v>
          </cell>
        </row>
        <row r="209">
          <cell r="A209">
            <v>36815</v>
          </cell>
          <cell r="C209">
            <v>5.71</v>
          </cell>
          <cell r="E209">
            <v>5.58</v>
          </cell>
        </row>
        <row r="210">
          <cell r="A210">
            <v>36816</v>
          </cell>
          <cell r="C210">
            <v>5.67</v>
          </cell>
          <cell r="E210">
            <v>5.56</v>
          </cell>
        </row>
        <row r="211">
          <cell r="A211">
            <v>36817</v>
          </cell>
          <cell r="C211">
            <v>5.66</v>
          </cell>
          <cell r="E211">
            <v>5.56</v>
          </cell>
        </row>
        <row r="212">
          <cell r="A212">
            <v>36818</v>
          </cell>
          <cell r="C212">
            <v>5.68</v>
          </cell>
          <cell r="E212">
            <v>5.56</v>
          </cell>
        </row>
        <row r="213">
          <cell r="A213">
            <v>36819</v>
          </cell>
          <cell r="C213">
            <v>5.66</v>
          </cell>
          <cell r="E213">
            <v>5.54</v>
          </cell>
        </row>
        <row r="214">
          <cell r="A214">
            <v>36822</v>
          </cell>
          <cell r="C214">
            <v>5.65</v>
          </cell>
          <cell r="E214">
            <v>5.55</v>
          </cell>
        </row>
        <row r="215">
          <cell r="A215">
            <v>36823</v>
          </cell>
          <cell r="C215">
            <v>5.68</v>
          </cell>
          <cell r="E215">
            <v>5.57</v>
          </cell>
        </row>
        <row r="216">
          <cell r="A216">
            <v>36824</v>
          </cell>
          <cell r="C216">
            <v>5.72</v>
          </cell>
          <cell r="E216">
            <v>5.61</v>
          </cell>
        </row>
        <row r="217">
          <cell r="A217">
            <v>36825</v>
          </cell>
          <cell r="C217">
            <v>5.75</v>
          </cell>
          <cell r="E217">
            <v>5.62</v>
          </cell>
        </row>
        <row r="218">
          <cell r="A218">
            <v>36826</v>
          </cell>
          <cell r="C218">
            <v>5.79</v>
          </cell>
          <cell r="E218">
            <v>5.64</v>
          </cell>
        </row>
        <row r="219">
          <cell r="A219">
            <v>36829</v>
          </cell>
          <cell r="C219">
            <v>5.79</v>
          </cell>
          <cell r="E219">
            <v>5.63</v>
          </cell>
        </row>
        <row r="220">
          <cell r="A220">
            <v>36830</v>
          </cell>
          <cell r="C220">
            <v>5.81</v>
          </cell>
          <cell r="E220">
            <v>5.66</v>
          </cell>
        </row>
        <row r="221">
          <cell r="A221">
            <v>36831</v>
          </cell>
          <cell r="C221">
            <v>5.81</v>
          </cell>
          <cell r="E221">
            <v>5.69</v>
          </cell>
        </row>
        <row r="222">
          <cell r="A222">
            <v>36832</v>
          </cell>
          <cell r="C222">
            <v>5.8</v>
          </cell>
          <cell r="E222">
            <v>5.68</v>
          </cell>
        </row>
        <row r="223">
          <cell r="A223">
            <v>36833</v>
          </cell>
          <cell r="C223">
            <v>5.85</v>
          </cell>
          <cell r="E223">
            <v>5.71</v>
          </cell>
        </row>
        <row r="224">
          <cell r="A224">
            <v>36836</v>
          </cell>
          <cell r="C224">
            <v>5.85</v>
          </cell>
          <cell r="E224">
            <v>5.71</v>
          </cell>
        </row>
        <row r="225">
          <cell r="A225">
            <v>36837</v>
          </cell>
          <cell r="C225">
            <v>5.83</v>
          </cell>
          <cell r="E225">
            <v>5.7</v>
          </cell>
        </row>
        <row r="226">
          <cell r="A226">
            <v>36838</v>
          </cell>
          <cell r="C226">
            <v>5.86</v>
          </cell>
          <cell r="E226">
            <v>5.7</v>
          </cell>
        </row>
        <row r="227">
          <cell r="A227">
            <v>36839</v>
          </cell>
          <cell r="C227">
            <v>5.84</v>
          </cell>
          <cell r="E227">
            <v>5.67</v>
          </cell>
        </row>
        <row r="228">
          <cell r="A228">
            <v>36840</v>
          </cell>
          <cell r="C228">
            <v>5.8</v>
          </cell>
          <cell r="E228">
            <v>5.65</v>
          </cell>
        </row>
        <row r="229">
          <cell r="A229">
            <v>36843</v>
          </cell>
          <cell r="C229" t="str">
            <v>na</v>
          </cell>
          <cell r="E229" t="str">
            <v>na</v>
          </cell>
        </row>
        <row r="230">
          <cell r="A230">
            <v>36844</v>
          </cell>
          <cell r="C230">
            <v>5.79</v>
          </cell>
          <cell r="E230">
            <v>5.63</v>
          </cell>
        </row>
        <row r="231">
          <cell r="A231">
            <v>36845</v>
          </cell>
          <cell r="C231">
            <v>5.76</v>
          </cell>
          <cell r="E231">
            <v>5.6</v>
          </cell>
        </row>
        <row r="232">
          <cell r="A232">
            <v>36846</v>
          </cell>
          <cell r="C232">
            <v>5.7</v>
          </cell>
          <cell r="E232">
            <v>5.57</v>
          </cell>
        </row>
        <row r="233">
          <cell r="A233">
            <v>36847</v>
          </cell>
          <cell r="C233">
            <v>5.72</v>
          </cell>
          <cell r="E233">
            <v>5.58</v>
          </cell>
        </row>
        <row r="234">
          <cell r="A234">
            <v>36850</v>
          </cell>
          <cell r="C234">
            <v>5.72</v>
          </cell>
          <cell r="E234">
            <v>5.59</v>
          </cell>
        </row>
        <row r="235">
          <cell r="A235">
            <v>36851</v>
          </cell>
          <cell r="C235">
            <v>5.71</v>
          </cell>
          <cell r="E235">
            <v>5.59</v>
          </cell>
        </row>
        <row r="236">
          <cell r="A236">
            <v>36852</v>
          </cell>
          <cell r="C236">
            <v>5.65</v>
          </cell>
          <cell r="E236">
            <v>5.56</v>
          </cell>
        </row>
        <row r="237">
          <cell r="A237">
            <v>36853</v>
          </cell>
          <cell r="C237">
            <v>5.66</v>
          </cell>
          <cell r="E237">
            <v>5.56</v>
          </cell>
        </row>
        <row r="238">
          <cell r="A238">
            <v>36854</v>
          </cell>
          <cell r="C238">
            <v>5.65</v>
          </cell>
          <cell r="E238">
            <v>5.55</v>
          </cell>
        </row>
        <row r="239">
          <cell r="A239">
            <v>36857</v>
          </cell>
          <cell r="C239">
            <v>5.63</v>
          </cell>
          <cell r="E239">
            <v>5.54</v>
          </cell>
        </row>
        <row r="240">
          <cell r="A240">
            <v>36858</v>
          </cell>
          <cell r="C240">
            <v>5.59</v>
          </cell>
          <cell r="E240">
            <v>5.52</v>
          </cell>
        </row>
        <row r="241">
          <cell r="A241">
            <v>36859</v>
          </cell>
          <cell r="C241">
            <v>5.54</v>
          </cell>
          <cell r="E241">
            <v>5.51</v>
          </cell>
        </row>
        <row r="242">
          <cell r="A242">
            <v>36860</v>
          </cell>
          <cell r="C242">
            <v>5.51</v>
          </cell>
          <cell r="E242">
            <v>5.5</v>
          </cell>
        </row>
        <row r="243">
          <cell r="A243">
            <v>36861</v>
          </cell>
          <cell r="C243">
            <v>5.53</v>
          </cell>
          <cell r="E243">
            <v>5.52</v>
          </cell>
        </row>
        <row r="244">
          <cell r="A244">
            <v>36864</v>
          </cell>
          <cell r="C244">
            <v>5.56</v>
          </cell>
          <cell r="E244">
            <v>5.59</v>
          </cell>
        </row>
        <row r="245">
          <cell r="A245">
            <v>36865</v>
          </cell>
          <cell r="C245">
            <v>5.48</v>
          </cell>
          <cell r="E245">
            <v>5.56</v>
          </cell>
        </row>
        <row r="246">
          <cell r="A246">
            <v>36866</v>
          </cell>
          <cell r="C246">
            <v>5.42</v>
          </cell>
          <cell r="E246">
            <v>5.52</v>
          </cell>
        </row>
        <row r="247">
          <cell r="A247">
            <v>36867</v>
          </cell>
          <cell r="C247">
            <v>5.39</v>
          </cell>
          <cell r="E247">
            <v>5.51</v>
          </cell>
        </row>
        <row r="248">
          <cell r="A248">
            <v>36868</v>
          </cell>
          <cell r="C248">
            <v>5.4</v>
          </cell>
          <cell r="E248">
            <v>5.5</v>
          </cell>
        </row>
        <row r="249">
          <cell r="A249">
            <v>36871</v>
          </cell>
          <cell r="C249">
            <v>5.42</v>
          </cell>
          <cell r="E249">
            <v>5.52</v>
          </cell>
        </row>
        <row r="250">
          <cell r="A250">
            <v>36872</v>
          </cell>
          <cell r="C250">
            <v>5.44</v>
          </cell>
          <cell r="E250">
            <v>5.55</v>
          </cell>
        </row>
        <row r="251">
          <cell r="A251">
            <v>36873</v>
          </cell>
          <cell r="C251">
            <v>5.4</v>
          </cell>
          <cell r="E251">
            <v>5.51</v>
          </cell>
        </row>
        <row r="252">
          <cell r="A252">
            <v>36874</v>
          </cell>
          <cell r="C252">
            <v>5.39</v>
          </cell>
          <cell r="E252">
            <v>5.52</v>
          </cell>
        </row>
        <row r="253">
          <cell r="A253">
            <v>36875</v>
          </cell>
          <cell r="C253">
            <v>5.41</v>
          </cell>
          <cell r="E253">
            <v>5.53</v>
          </cell>
        </row>
        <row r="254">
          <cell r="A254">
            <v>36878</v>
          </cell>
          <cell r="C254">
            <v>5.36</v>
          </cell>
          <cell r="E254">
            <v>5.51</v>
          </cell>
        </row>
        <row r="255">
          <cell r="A255">
            <v>36879</v>
          </cell>
          <cell r="C255">
            <v>5.38</v>
          </cell>
          <cell r="E255">
            <v>5.55</v>
          </cell>
        </row>
        <row r="256">
          <cell r="A256">
            <v>36880</v>
          </cell>
          <cell r="C256">
            <v>5.31</v>
          </cell>
          <cell r="E256">
            <v>5.53</v>
          </cell>
        </row>
        <row r="257">
          <cell r="A257">
            <v>36881</v>
          </cell>
          <cell r="C257">
            <v>5.31</v>
          </cell>
          <cell r="E257">
            <v>5.54</v>
          </cell>
        </row>
        <row r="258">
          <cell r="A258">
            <v>36882</v>
          </cell>
          <cell r="C258">
            <v>5.3</v>
          </cell>
          <cell r="E258">
            <v>5.52</v>
          </cell>
        </row>
        <row r="259">
          <cell r="A259">
            <v>36885</v>
          </cell>
          <cell r="C259" t="str">
            <v>na</v>
          </cell>
          <cell r="E259" t="str">
            <v>na</v>
          </cell>
        </row>
        <row r="260">
          <cell r="A260">
            <v>36886</v>
          </cell>
          <cell r="C260" t="str">
            <v>na</v>
          </cell>
          <cell r="E260" t="str">
            <v>na</v>
          </cell>
        </row>
        <row r="261">
          <cell r="A261">
            <v>36887</v>
          </cell>
          <cell r="C261">
            <v>5.35</v>
          </cell>
          <cell r="E261">
            <v>5.56</v>
          </cell>
        </row>
        <row r="262">
          <cell r="A262">
            <v>36888</v>
          </cell>
          <cell r="C262">
            <v>5.39</v>
          </cell>
          <cell r="E262">
            <v>5.57</v>
          </cell>
        </row>
        <row r="263">
          <cell r="A263">
            <v>36889</v>
          </cell>
          <cell r="C263">
            <v>5.4</v>
          </cell>
          <cell r="E263">
            <v>5.58</v>
          </cell>
        </row>
        <row r="264">
          <cell r="A264">
            <v>36892</v>
          </cell>
          <cell r="C264" t="str">
            <v>na</v>
          </cell>
          <cell r="E264" t="str">
            <v>na</v>
          </cell>
        </row>
        <row r="265">
          <cell r="A265">
            <v>36893</v>
          </cell>
          <cell r="C265">
            <v>5.28</v>
          </cell>
          <cell r="E265">
            <v>5.52</v>
          </cell>
        </row>
        <row r="266">
          <cell r="A266">
            <v>36894</v>
          </cell>
          <cell r="C266">
            <v>5.43</v>
          </cell>
          <cell r="E266">
            <v>5.63</v>
          </cell>
        </row>
        <row r="267">
          <cell r="A267">
            <v>36895</v>
          </cell>
          <cell r="C267">
            <v>5.39</v>
          </cell>
          <cell r="E267">
            <v>5.62</v>
          </cell>
        </row>
        <row r="268">
          <cell r="A268">
            <v>36896</v>
          </cell>
          <cell r="C268">
            <v>5.32</v>
          </cell>
          <cell r="E268">
            <v>5.61</v>
          </cell>
        </row>
        <row r="269">
          <cell r="A269">
            <v>36899</v>
          </cell>
          <cell r="C269">
            <v>5.35</v>
          </cell>
          <cell r="E269">
            <v>5.66</v>
          </cell>
        </row>
        <row r="270">
          <cell r="A270">
            <v>36900</v>
          </cell>
          <cell r="C270">
            <v>5.37</v>
          </cell>
          <cell r="E270">
            <v>5.65</v>
          </cell>
        </row>
        <row r="271">
          <cell r="A271">
            <v>36901</v>
          </cell>
          <cell r="C271">
            <v>5.41</v>
          </cell>
          <cell r="E271">
            <v>5.68</v>
          </cell>
        </row>
        <row r="272">
          <cell r="A272">
            <v>36902</v>
          </cell>
          <cell r="C272">
            <v>5.41</v>
          </cell>
          <cell r="E272">
            <v>5.7</v>
          </cell>
        </row>
        <row r="273">
          <cell r="A273">
            <v>36903</v>
          </cell>
          <cell r="C273">
            <v>5.45</v>
          </cell>
          <cell r="E273">
            <v>5.72</v>
          </cell>
        </row>
        <row r="274">
          <cell r="A274">
            <v>36906</v>
          </cell>
          <cell r="C274">
            <v>5.45</v>
          </cell>
          <cell r="E274">
            <v>5.72</v>
          </cell>
        </row>
        <row r="275">
          <cell r="A275">
            <v>36907</v>
          </cell>
          <cell r="C275">
            <v>5.45</v>
          </cell>
          <cell r="E275">
            <v>5.7</v>
          </cell>
        </row>
        <row r="276">
          <cell r="A276">
            <v>36908</v>
          </cell>
          <cell r="C276">
            <v>5.41</v>
          </cell>
          <cell r="E276">
            <v>5.66</v>
          </cell>
        </row>
        <row r="277">
          <cell r="A277">
            <v>36909</v>
          </cell>
          <cell r="C277">
            <v>5.39</v>
          </cell>
          <cell r="E277">
            <v>5.67</v>
          </cell>
        </row>
        <row r="278">
          <cell r="A278">
            <v>36910</v>
          </cell>
          <cell r="C278">
            <v>5.43</v>
          </cell>
          <cell r="E278">
            <v>5.71</v>
          </cell>
        </row>
        <row r="279">
          <cell r="A279">
            <v>36913</v>
          </cell>
          <cell r="C279">
            <v>5.46</v>
          </cell>
          <cell r="E279">
            <v>5.73</v>
          </cell>
        </row>
        <row r="280">
          <cell r="A280">
            <v>36914</v>
          </cell>
          <cell r="C280">
            <v>5.48</v>
          </cell>
          <cell r="E280">
            <v>5.75</v>
          </cell>
        </row>
        <row r="281">
          <cell r="A281">
            <v>36915</v>
          </cell>
          <cell r="C281">
            <v>5.51</v>
          </cell>
          <cell r="E281">
            <v>5.78</v>
          </cell>
        </row>
        <row r="282">
          <cell r="A282">
            <v>36916</v>
          </cell>
          <cell r="C282">
            <v>5.46</v>
          </cell>
          <cell r="E282">
            <v>5.73</v>
          </cell>
        </row>
        <row r="283">
          <cell r="A283">
            <v>36917</v>
          </cell>
          <cell r="C283">
            <v>5.46</v>
          </cell>
          <cell r="E283">
            <v>5.74</v>
          </cell>
        </row>
        <row r="284">
          <cell r="A284">
            <v>36920</v>
          </cell>
          <cell r="C284">
            <v>5.46</v>
          </cell>
          <cell r="E284">
            <v>5.76</v>
          </cell>
        </row>
        <row r="285">
          <cell r="A285">
            <v>36921</v>
          </cell>
          <cell r="C285">
            <v>5.45</v>
          </cell>
          <cell r="E285">
            <v>5.74</v>
          </cell>
        </row>
        <row r="286">
          <cell r="A286">
            <v>36922</v>
          </cell>
          <cell r="C286">
            <v>5.39</v>
          </cell>
          <cell r="E286">
            <v>5.72</v>
          </cell>
        </row>
        <row r="287">
          <cell r="A287">
            <v>36923</v>
          </cell>
          <cell r="C287">
            <v>5.37</v>
          </cell>
          <cell r="E287">
            <v>5.66</v>
          </cell>
        </row>
        <row r="288">
          <cell r="A288">
            <v>36924</v>
          </cell>
          <cell r="C288">
            <v>5.43</v>
          </cell>
          <cell r="E288">
            <v>5.69</v>
          </cell>
        </row>
        <row r="289">
          <cell r="A289">
            <v>36927</v>
          </cell>
          <cell r="C289">
            <v>5.41</v>
          </cell>
          <cell r="E289">
            <v>5.67</v>
          </cell>
        </row>
        <row r="290">
          <cell r="A290">
            <v>36928</v>
          </cell>
          <cell r="C290">
            <v>5.41</v>
          </cell>
          <cell r="E290">
            <v>5.66</v>
          </cell>
        </row>
        <row r="291">
          <cell r="A291">
            <v>36929</v>
          </cell>
          <cell r="C291">
            <v>5.41</v>
          </cell>
          <cell r="E291">
            <v>5.67</v>
          </cell>
        </row>
        <row r="292">
          <cell r="A292">
            <v>36930</v>
          </cell>
          <cell r="C292">
            <v>5.39</v>
          </cell>
          <cell r="E292">
            <v>5.65</v>
          </cell>
        </row>
        <row r="293">
          <cell r="A293">
            <v>36931</v>
          </cell>
          <cell r="C293">
            <v>5.37</v>
          </cell>
          <cell r="E293">
            <v>5.63</v>
          </cell>
        </row>
        <row r="294">
          <cell r="A294">
            <v>36934</v>
          </cell>
          <cell r="C294">
            <v>5.38</v>
          </cell>
          <cell r="E294">
            <v>5.66</v>
          </cell>
        </row>
        <row r="295">
          <cell r="A295">
            <v>36935</v>
          </cell>
          <cell r="C295">
            <v>5.42</v>
          </cell>
          <cell r="E295">
            <v>5.66</v>
          </cell>
        </row>
        <row r="296">
          <cell r="A296">
            <v>36936</v>
          </cell>
          <cell r="C296">
            <v>5.48</v>
          </cell>
          <cell r="E296">
            <v>5.69</v>
          </cell>
        </row>
        <row r="297">
          <cell r="A297">
            <v>36937</v>
          </cell>
          <cell r="C297">
            <v>5.52</v>
          </cell>
          <cell r="E297">
            <v>5.72</v>
          </cell>
        </row>
        <row r="298">
          <cell r="A298">
            <v>36938</v>
          </cell>
          <cell r="C298">
            <v>5.47</v>
          </cell>
          <cell r="E298">
            <v>5.7</v>
          </cell>
        </row>
        <row r="299">
          <cell r="A299">
            <v>36941</v>
          </cell>
          <cell r="C299">
            <v>5.47</v>
          </cell>
          <cell r="E299">
            <v>5.71</v>
          </cell>
        </row>
        <row r="300">
          <cell r="A300">
            <v>36942</v>
          </cell>
          <cell r="C300">
            <v>5.48</v>
          </cell>
          <cell r="E300">
            <v>5.71</v>
          </cell>
        </row>
        <row r="301">
          <cell r="A301">
            <v>36943</v>
          </cell>
          <cell r="C301">
            <v>5.48</v>
          </cell>
          <cell r="E301">
            <v>5.73</v>
          </cell>
        </row>
        <row r="302">
          <cell r="A302">
            <v>36944</v>
          </cell>
          <cell r="C302">
            <v>5.49</v>
          </cell>
          <cell r="E302">
            <v>5.75</v>
          </cell>
        </row>
        <row r="303">
          <cell r="A303">
            <v>36945</v>
          </cell>
          <cell r="C303">
            <v>5.47</v>
          </cell>
          <cell r="E303">
            <v>5.75</v>
          </cell>
        </row>
        <row r="304">
          <cell r="A304">
            <v>36948</v>
          </cell>
          <cell r="C304">
            <v>5.43</v>
          </cell>
          <cell r="E304">
            <v>5.73</v>
          </cell>
        </row>
        <row r="305">
          <cell r="A305">
            <v>36949</v>
          </cell>
          <cell r="C305">
            <v>5.36</v>
          </cell>
          <cell r="E305">
            <v>5.65</v>
          </cell>
        </row>
        <row r="306">
          <cell r="A306">
            <v>36950</v>
          </cell>
          <cell r="C306">
            <v>5.36</v>
          </cell>
          <cell r="E306">
            <v>5.66</v>
          </cell>
        </row>
        <row r="307">
          <cell r="A307">
            <v>36951</v>
          </cell>
          <cell r="C307">
            <v>5.34</v>
          </cell>
          <cell r="E307">
            <v>5.63</v>
          </cell>
        </row>
        <row r="308">
          <cell r="A308">
            <v>36952</v>
          </cell>
          <cell r="C308">
            <v>5.36</v>
          </cell>
          <cell r="E308">
            <v>5.65</v>
          </cell>
        </row>
        <row r="309">
          <cell r="A309">
            <v>36955</v>
          </cell>
          <cell r="C309">
            <v>5.36</v>
          </cell>
          <cell r="E309">
            <v>5.64</v>
          </cell>
        </row>
        <row r="310">
          <cell r="A310">
            <v>36956</v>
          </cell>
          <cell r="C310">
            <v>5.34</v>
          </cell>
          <cell r="E310">
            <v>5.65</v>
          </cell>
        </row>
        <row r="311">
          <cell r="A311">
            <v>36957</v>
          </cell>
          <cell r="C311">
            <v>5.29</v>
          </cell>
          <cell r="E311">
            <v>5.61</v>
          </cell>
        </row>
        <row r="312">
          <cell r="A312">
            <v>36958</v>
          </cell>
          <cell r="C312">
            <v>5.29</v>
          </cell>
          <cell r="E312">
            <v>5.61</v>
          </cell>
        </row>
        <row r="313">
          <cell r="A313">
            <v>36959</v>
          </cell>
          <cell r="C313">
            <v>5.29</v>
          </cell>
          <cell r="E313">
            <v>5.6</v>
          </cell>
        </row>
        <row r="314">
          <cell r="A314">
            <v>36962</v>
          </cell>
          <cell r="C314">
            <v>5.26</v>
          </cell>
          <cell r="E314">
            <v>5.56</v>
          </cell>
        </row>
        <row r="315">
          <cell r="A315">
            <v>36963</v>
          </cell>
          <cell r="C315">
            <v>5.3</v>
          </cell>
          <cell r="E315">
            <v>5.59</v>
          </cell>
        </row>
        <row r="316">
          <cell r="A316">
            <v>36964</v>
          </cell>
          <cell r="C316">
            <v>5.24</v>
          </cell>
          <cell r="E316">
            <v>5.56</v>
          </cell>
        </row>
        <row r="317">
          <cell r="A317">
            <v>36965</v>
          </cell>
          <cell r="C317">
            <v>5.22</v>
          </cell>
          <cell r="E317">
            <v>5.57</v>
          </cell>
        </row>
        <row r="318">
          <cell r="A318">
            <v>36966</v>
          </cell>
          <cell r="C318">
            <v>5.2</v>
          </cell>
          <cell r="E318">
            <v>5.56</v>
          </cell>
        </row>
        <row r="319">
          <cell r="A319">
            <v>36969</v>
          </cell>
          <cell r="C319">
            <v>5.22</v>
          </cell>
          <cell r="E319">
            <v>5.58</v>
          </cell>
        </row>
        <row r="320">
          <cell r="A320">
            <v>36970</v>
          </cell>
          <cell r="C320">
            <v>5.18</v>
          </cell>
          <cell r="E320">
            <v>5.56</v>
          </cell>
        </row>
        <row r="321">
          <cell r="A321">
            <v>36971</v>
          </cell>
          <cell r="C321">
            <v>5.21</v>
          </cell>
          <cell r="E321">
            <v>5.6</v>
          </cell>
        </row>
        <row r="322">
          <cell r="A322">
            <v>36972</v>
          </cell>
          <cell r="C322">
            <v>5.2</v>
          </cell>
          <cell r="E322">
            <v>5.58</v>
          </cell>
        </row>
        <row r="323">
          <cell r="A323">
            <v>36973</v>
          </cell>
          <cell r="C323">
            <v>5.27</v>
          </cell>
          <cell r="E323">
            <v>5.64</v>
          </cell>
        </row>
        <row r="324">
          <cell r="A324">
            <v>36976</v>
          </cell>
          <cell r="C324">
            <v>5.33</v>
          </cell>
          <cell r="E324">
            <v>5.71</v>
          </cell>
        </row>
        <row r="325">
          <cell r="A325">
            <v>36977</v>
          </cell>
          <cell r="C325">
            <v>5.45</v>
          </cell>
          <cell r="E325">
            <v>5.79</v>
          </cell>
        </row>
        <row r="326">
          <cell r="A326">
            <v>36978</v>
          </cell>
          <cell r="C326">
            <v>5.41</v>
          </cell>
          <cell r="E326">
            <v>5.79</v>
          </cell>
        </row>
        <row r="327">
          <cell r="A327">
            <v>36979</v>
          </cell>
          <cell r="C327">
            <v>5.45</v>
          </cell>
          <cell r="E327">
            <v>5.82</v>
          </cell>
        </row>
        <row r="328">
          <cell r="A328">
            <v>36980</v>
          </cell>
          <cell r="C328">
            <v>5.42</v>
          </cell>
          <cell r="E328">
            <v>5.78</v>
          </cell>
        </row>
        <row r="329">
          <cell r="A329">
            <v>36983</v>
          </cell>
          <cell r="C329">
            <v>5.52</v>
          </cell>
          <cell r="E329">
            <v>5.85</v>
          </cell>
        </row>
        <row r="330">
          <cell r="A330">
            <v>36984</v>
          </cell>
          <cell r="C330">
            <v>5.44</v>
          </cell>
          <cell r="E330">
            <v>5.78</v>
          </cell>
        </row>
        <row r="331">
          <cell r="A331">
            <v>36985</v>
          </cell>
          <cell r="C331">
            <v>5.42</v>
          </cell>
          <cell r="E331">
            <v>5.8</v>
          </cell>
        </row>
        <row r="332">
          <cell r="A332">
            <v>36986</v>
          </cell>
          <cell r="C332">
            <v>5.47</v>
          </cell>
          <cell r="E332">
            <v>5.84</v>
          </cell>
        </row>
        <row r="333">
          <cell r="A333">
            <v>36987</v>
          </cell>
          <cell r="C333">
            <v>5.41</v>
          </cell>
          <cell r="E333">
            <v>5.8</v>
          </cell>
        </row>
        <row r="334">
          <cell r="A334">
            <v>36990</v>
          </cell>
          <cell r="C334">
            <v>5.42</v>
          </cell>
          <cell r="E334">
            <v>5.82</v>
          </cell>
        </row>
        <row r="335">
          <cell r="A335">
            <v>36991</v>
          </cell>
          <cell r="C335">
            <v>5.52</v>
          </cell>
          <cell r="E335">
            <v>5.88</v>
          </cell>
        </row>
        <row r="336">
          <cell r="A336">
            <v>36992</v>
          </cell>
          <cell r="C336">
            <v>5.56</v>
          </cell>
          <cell r="E336">
            <v>5.88</v>
          </cell>
        </row>
        <row r="337">
          <cell r="A337">
            <v>36993</v>
          </cell>
          <cell r="C337">
            <v>5.59</v>
          </cell>
          <cell r="E337">
            <v>5.89</v>
          </cell>
        </row>
        <row r="338">
          <cell r="A338">
            <v>36994</v>
          </cell>
          <cell r="C338" t="str">
            <v>na</v>
          </cell>
          <cell r="E338" t="str">
            <v>na</v>
          </cell>
        </row>
        <row r="339">
          <cell r="A339">
            <v>36997</v>
          </cell>
          <cell r="C339">
            <v>5.65</v>
          </cell>
          <cell r="E339">
            <v>5.94</v>
          </cell>
        </row>
        <row r="340">
          <cell r="A340">
            <v>36998</v>
          </cell>
          <cell r="C340">
            <v>5.66</v>
          </cell>
          <cell r="E340">
            <v>5.93</v>
          </cell>
        </row>
        <row r="341">
          <cell r="A341">
            <v>36999</v>
          </cell>
          <cell r="C341">
            <v>5.6</v>
          </cell>
          <cell r="E341">
            <v>5.89</v>
          </cell>
        </row>
        <row r="342">
          <cell r="A342">
            <v>37000</v>
          </cell>
          <cell r="C342">
            <v>5.72</v>
          </cell>
          <cell r="E342">
            <v>6.02</v>
          </cell>
        </row>
        <row r="343">
          <cell r="A343">
            <v>37001</v>
          </cell>
          <cell r="C343">
            <v>5.73</v>
          </cell>
          <cell r="E343">
            <v>6.02</v>
          </cell>
        </row>
        <row r="344">
          <cell r="A344">
            <v>37004</v>
          </cell>
          <cell r="C344">
            <v>5.64</v>
          </cell>
          <cell r="E344">
            <v>5.96</v>
          </cell>
        </row>
        <row r="345">
          <cell r="A345">
            <v>37005</v>
          </cell>
          <cell r="C345">
            <v>5.65</v>
          </cell>
          <cell r="E345">
            <v>5.98</v>
          </cell>
        </row>
        <row r="346">
          <cell r="A346">
            <v>37006</v>
          </cell>
          <cell r="C346">
            <v>5.66</v>
          </cell>
          <cell r="E346">
            <v>5.97</v>
          </cell>
        </row>
        <row r="347">
          <cell r="A347">
            <v>37007</v>
          </cell>
          <cell r="C347">
            <v>5.63</v>
          </cell>
          <cell r="E347">
            <v>5.94</v>
          </cell>
        </row>
        <row r="348">
          <cell r="A348">
            <v>37008</v>
          </cell>
          <cell r="C348">
            <v>5.75</v>
          </cell>
          <cell r="E348">
            <v>6.01</v>
          </cell>
        </row>
        <row r="349">
          <cell r="A349">
            <v>37011</v>
          </cell>
          <cell r="C349">
            <v>5.79</v>
          </cell>
          <cell r="E349">
            <v>6.02</v>
          </cell>
        </row>
        <row r="350">
          <cell r="A350">
            <v>37012</v>
          </cell>
          <cell r="C350">
            <v>5.76</v>
          </cell>
          <cell r="E350">
            <v>5.99</v>
          </cell>
        </row>
        <row r="351">
          <cell r="A351">
            <v>37013</v>
          </cell>
          <cell r="C351">
            <v>5.74</v>
          </cell>
          <cell r="E351">
            <v>5.98</v>
          </cell>
        </row>
        <row r="352">
          <cell r="A352">
            <v>37014</v>
          </cell>
          <cell r="C352">
            <v>5.67</v>
          </cell>
          <cell r="E352">
            <v>5.91</v>
          </cell>
        </row>
        <row r="353">
          <cell r="A353">
            <v>37015</v>
          </cell>
          <cell r="C353">
            <v>5.68</v>
          </cell>
          <cell r="E353">
            <v>5.94</v>
          </cell>
        </row>
        <row r="354">
          <cell r="A354">
            <v>37018</v>
          </cell>
          <cell r="C354">
            <v>5.69</v>
          </cell>
          <cell r="E354">
            <v>5.96</v>
          </cell>
        </row>
        <row r="355">
          <cell r="A355">
            <v>37019</v>
          </cell>
          <cell r="C355">
            <v>5.74</v>
          </cell>
          <cell r="E355">
            <v>6.01</v>
          </cell>
        </row>
        <row r="356">
          <cell r="A356">
            <v>37020</v>
          </cell>
          <cell r="C356">
            <v>5.68</v>
          </cell>
          <cell r="E356">
            <v>5.96</v>
          </cell>
        </row>
        <row r="357">
          <cell r="A357">
            <v>37021</v>
          </cell>
          <cell r="C357">
            <v>5.74</v>
          </cell>
          <cell r="E357">
            <v>6</v>
          </cell>
        </row>
        <row r="358">
          <cell r="A358">
            <v>37022</v>
          </cell>
          <cell r="C358">
            <v>5.89</v>
          </cell>
          <cell r="E358">
            <v>6.07</v>
          </cell>
        </row>
        <row r="359">
          <cell r="A359">
            <v>37025</v>
          </cell>
          <cell r="C359">
            <v>5.91</v>
          </cell>
          <cell r="E359">
            <v>6.1</v>
          </cell>
        </row>
        <row r="360">
          <cell r="A360">
            <v>37026</v>
          </cell>
          <cell r="C360">
            <v>5.95</v>
          </cell>
          <cell r="E360">
            <v>6.11</v>
          </cell>
        </row>
        <row r="361">
          <cell r="A361">
            <v>37027</v>
          </cell>
          <cell r="C361">
            <v>5.95</v>
          </cell>
          <cell r="E361">
            <v>6.09</v>
          </cell>
        </row>
        <row r="362">
          <cell r="A362">
            <v>37028</v>
          </cell>
          <cell r="C362">
            <v>5.94</v>
          </cell>
          <cell r="E362">
            <v>6.05</v>
          </cell>
        </row>
        <row r="363">
          <cell r="A363">
            <v>37029</v>
          </cell>
          <cell r="C363">
            <v>5.92</v>
          </cell>
          <cell r="E363">
            <v>6.03</v>
          </cell>
        </row>
        <row r="364">
          <cell r="A364">
            <v>37032</v>
          </cell>
          <cell r="C364" t="str">
            <v>na</v>
          </cell>
          <cell r="E364" t="str">
            <v>na</v>
          </cell>
        </row>
        <row r="365">
          <cell r="A365">
            <v>37033</v>
          </cell>
          <cell r="C365">
            <v>5.91</v>
          </cell>
          <cell r="E365">
            <v>6.04</v>
          </cell>
        </row>
        <row r="366">
          <cell r="A366">
            <v>37034</v>
          </cell>
          <cell r="C366">
            <v>5.92</v>
          </cell>
          <cell r="E366">
            <v>6.04</v>
          </cell>
        </row>
        <row r="367">
          <cell r="A367">
            <v>37035</v>
          </cell>
          <cell r="C367">
            <v>5.99</v>
          </cell>
          <cell r="E367">
            <v>6.06</v>
          </cell>
        </row>
        <row r="368">
          <cell r="A368">
            <v>37036</v>
          </cell>
          <cell r="C368">
            <v>5.96</v>
          </cell>
          <cell r="E368">
            <v>6.05</v>
          </cell>
        </row>
        <row r="369">
          <cell r="A369">
            <v>37039</v>
          </cell>
          <cell r="C369">
            <v>5.94</v>
          </cell>
          <cell r="E369">
            <v>6.04</v>
          </cell>
        </row>
        <row r="370">
          <cell r="A370">
            <v>37040</v>
          </cell>
          <cell r="C370">
            <v>5.95</v>
          </cell>
          <cell r="E370">
            <v>6.02</v>
          </cell>
        </row>
        <row r="371">
          <cell r="A371">
            <v>37041</v>
          </cell>
          <cell r="C371">
            <v>5.96</v>
          </cell>
          <cell r="E371">
            <v>6.03</v>
          </cell>
        </row>
        <row r="372">
          <cell r="A372">
            <v>37042</v>
          </cell>
          <cell r="C372">
            <v>5.84</v>
          </cell>
          <cell r="E372">
            <v>5.94</v>
          </cell>
        </row>
        <row r="373">
          <cell r="A373">
            <v>37043</v>
          </cell>
          <cell r="C373">
            <v>5.79</v>
          </cell>
          <cell r="E373">
            <v>5.9</v>
          </cell>
        </row>
        <row r="374">
          <cell r="A374">
            <v>37046</v>
          </cell>
          <cell r="C374">
            <v>5.73</v>
          </cell>
          <cell r="E374">
            <v>5.86</v>
          </cell>
        </row>
        <row r="375">
          <cell r="A375">
            <v>37047</v>
          </cell>
          <cell r="C375">
            <v>5.7</v>
          </cell>
          <cell r="E375">
            <v>5.85</v>
          </cell>
        </row>
        <row r="376">
          <cell r="A376">
            <v>37048</v>
          </cell>
          <cell r="C376">
            <v>5.71</v>
          </cell>
          <cell r="E376">
            <v>5.87</v>
          </cell>
        </row>
        <row r="377">
          <cell r="A377">
            <v>37049</v>
          </cell>
          <cell r="C377">
            <v>5.76</v>
          </cell>
          <cell r="E377">
            <v>5.93</v>
          </cell>
        </row>
        <row r="378">
          <cell r="A378">
            <v>37050</v>
          </cell>
          <cell r="C378">
            <v>5.78</v>
          </cell>
          <cell r="E378">
            <v>5.92</v>
          </cell>
        </row>
        <row r="379">
          <cell r="A379">
            <v>37053</v>
          </cell>
          <cell r="C379">
            <v>5.69</v>
          </cell>
          <cell r="E379">
            <v>5.87</v>
          </cell>
        </row>
        <row r="380">
          <cell r="A380">
            <v>37054</v>
          </cell>
          <cell r="C380">
            <v>5.65</v>
          </cell>
          <cell r="E380">
            <v>5.84</v>
          </cell>
        </row>
        <row r="381">
          <cell r="A381">
            <v>37055</v>
          </cell>
          <cell r="C381">
            <v>5.69</v>
          </cell>
          <cell r="E381">
            <v>5.88</v>
          </cell>
        </row>
        <row r="382">
          <cell r="A382">
            <v>37056</v>
          </cell>
          <cell r="C382">
            <v>5.67</v>
          </cell>
          <cell r="E382">
            <v>5.87</v>
          </cell>
        </row>
        <row r="383">
          <cell r="A383">
            <v>37057</v>
          </cell>
          <cell r="C383">
            <v>5.68</v>
          </cell>
          <cell r="E383">
            <v>5.89</v>
          </cell>
        </row>
        <row r="384">
          <cell r="A384">
            <v>37060</v>
          </cell>
          <cell r="C384">
            <v>5.7</v>
          </cell>
          <cell r="E384">
            <v>5.92</v>
          </cell>
        </row>
        <row r="385">
          <cell r="A385">
            <v>37061</v>
          </cell>
          <cell r="C385">
            <v>5.74</v>
          </cell>
          <cell r="E385">
            <v>5.95</v>
          </cell>
        </row>
        <row r="386">
          <cell r="A386">
            <v>37062</v>
          </cell>
          <cell r="C386">
            <v>5.7</v>
          </cell>
          <cell r="E386">
            <v>5.93</v>
          </cell>
        </row>
        <row r="387">
          <cell r="A387">
            <v>37063</v>
          </cell>
          <cell r="C387">
            <v>5.65</v>
          </cell>
          <cell r="E387">
            <v>5.87</v>
          </cell>
        </row>
        <row r="388">
          <cell r="A388">
            <v>37064</v>
          </cell>
          <cell r="C388">
            <v>5.6</v>
          </cell>
          <cell r="E388">
            <v>5.84</v>
          </cell>
        </row>
        <row r="389">
          <cell r="A389">
            <v>37067</v>
          </cell>
          <cell r="C389">
            <v>5.64</v>
          </cell>
          <cell r="E389">
            <v>5.87</v>
          </cell>
        </row>
        <row r="390">
          <cell r="A390">
            <v>37068</v>
          </cell>
          <cell r="C390">
            <v>5.7</v>
          </cell>
          <cell r="E390">
            <v>5.92</v>
          </cell>
        </row>
        <row r="391">
          <cell r="A391">
            <v>37069</v>
          </cell>
          <cell r="C391">
            <v>5.73</v>
          </cell>
          <cell r="E391">
            <v>5.89</v>
          </cell>
        </row>
        <row r="392">
          <cell r="A392">
            <v>37070</v>
          </cell>
          <cell r="C392">
            <v>5.86</v>
          </cell>
          <cell r="E392">
            <v>5.96</v>
          </cell>
        </row>
        <row r="393">
          <cell r="A393">
            <v>37071</v>
          </cell>
          <cell r="C393">
            <v>5.91</v>
          </cell>
          <cell r="E393">
            <v>6.01</v>
          </cell>
        </row>
        <row r="394">
          <cell r="A394">
            <v>37074</v>
          </cell>
          <cell r="C394" t="str">
            <v>na</v>
          </cell>
          <cell r="E394" t="str">
            <v>na</v>
          </cell>
        </row>
        <row r="395">
          <cell r="A395">
            <v>37075</v>
          </cell>
          <cell r="C395">
            <v>5.93</v>
          </cell>
          <cell r="E395">
            <v>6.02</v>
          </cell>
        </row>
        <row r="396">
          <cell r="A396">
            <v>37076</v>
          </cell>
          <cell r="C396">
            <v>5.92</v>
          </cell>
          <cell r="E396">
            <v>6.02</v>
          </cell>
        </row>
        <row r="397">
          <cell r="A397">
            <v>37077</v>
          </cell>
          <cell r="C397">
            <v>5.93</v>
          </cell>
          <cell r="E397">
            <v>6.03</v>
          </cell>
        </row>
        <row r="398">
          <cell r="A398">
            <v>37078</v>
          </cell>
          <cell r="C398">
            <v>5.89</v>
          </cell>
          <cell r="E398">
            <v>6.02</v>
          </cell>
        </row>
        <row r="399">
          <cell r="A399">
            <v>37081</v>
          </cell>
          <cell r="C399">
            <v>5.88</v>
          </cell>
          <cell r="E399">
            <v>5.99</v>
          </cell>
        </row>
        <row r="400">
          <cell r="A400">
            <v>37082</v>
          </cell>
          <cell r="C400">
            <v>5.86</v>
          </cell>
          <cell r="E400">
            <v>5.98</v>
          </cell>
        </row>
        <row r="401">
          <cell r="A401">
            <v>37083</v>
          </cell>
          <cell r="C401">
            <v>5.89</v>
          </cell>
          <cell r="E401">
            <v>6</v>
          </cell>
        </row>
        <row r="402">
          <cell r="A402">
            <v>37084</v>
          </cell>
          <cell r="C402">
            <v>5.9</v>
          </cell>
          <cell r="E402">
            <v>6</v>
          </cell>
        </row>
        <row r="403">
          <cell r="A403">
            <v>37085</v>
          </cell>
          <cell r="C403">
            <v>5.88</v>
          </cell>
          <cell r="E403">
            <v>5.99</v>
          </cell>
        </row>
        <row r="404">
          <cell r="A404">
            <v>37088</v>
          </cell>
          <cell r="C404">
            <v>5.84</v>
          </cell>
          <cell r="E404">
            <v>5.97</v>
          </cell>
        </row>
        <row r="405">
          <cell r="A405">
            <v>37089</v>
          </cell>
          <cell r="C405">
            <v>5.84</v>
          </cell>
          <cell r="E405">
            <v>5.97</v>
          </cell>
        </row>
        <row r="406">
          <cell r="A406">
            <v>37090</v>
          </cell>
          <cell r="C406">
            <v>5.74</v>
          </cell>
          <cell r="E406">
            <v>5.9</v>
          </cell>
        </row>
        <row r="407">
          <cell r="A407">
            <v>37091</v>
          </cell>
          <cell r="C407">
            <v>5.77</v>
          </cell>
          <cell r="E407">
            <v>5.93</v>
          </cell>
        </row>
        <row r="408">
          <cell r="A408">
            <v>37092</v>
          </cell>
          <cell r="C408">
            <v>5.73</v>
          </cell>
          <cell r="E408">
            <v>5.91</v>
          </cell>
        </row>
        <row r="409">
          <cell r="A409">
            <v>37095</v>
          </cell>
          <cell r="C409">
            <v>5.71</v>
          </cell>
          <cell r="E409">
            <v>5.89</v>
          </cell>
        </row>
        <row r="410">
          <cell r="A410">
            <v>37096</v>
          </cell>
          <cell r="C410">
            <v>5.7</v>
          </cell>
          <cell r="E410">
            <v>5.9</v>
          </cell>
        </row>
        <row r="411">
          <cell r="A411">
            <v>37097</v>
          </cell>
          <cell r="C411">
            <v>5.76</v>
          </cell>
          <cell r="E411">
            <v>5.94</v>
          </cell>
        </row>
        <row r="412">
          <cell r="A412">
            <v>37098</v>
          </cell>
          <cell r="C412">
            <v>5.7</v>
          </cell>
          <cell r="E412">
            <v>5.9</v>
          </cell>
        </row>
        <row r="413">
          <cell r="A413">
            <v>37099</v>
          </cell>
          <cell r="C413">
            <v>5.65</v>
          </cell>
          <cell r="E413">
            <v>5.86</v>
          </cell>
        </row>
        <row r="414">
          <cell r="A414">
            <v>37102</v>
          </cell>
          <cell r="C414">
            <v>5.64</v>
          </cell>
          <cell r="E414">
            <v>5.87</v>
          </cell>
        </row>
        <row r="415">
          <cell r="A415">
            <v>37103</v>
          </cell>
          <cell r="C415">
            <v>5.65</v>
          </cell>
          <cell r="E415">
            <v>5.89</v>
          </cell>
        </row>
        <row r="416">
          <cell r="A416">
            <v>37104</v>
          </cell>
          <cell r="C416">
            <v>5.69</v>
          </cell>
          <cell r="E416">
            <v>5.91</v>
          </cell>
        </row>
        <row r="417">
          <cell r="A417">
            <v>37105</v>
          </cell>
          <cell r="C417">
            <v>5.74</v>
          </cell>
          <cell r="E417">
            <v>5.94</v>
          </cell>
        </row>
        <row r="418">
          <cell r="A418">
            <v>37106</v>
          </cell>
          <cell r="C418">
            <v>5.74</v>
          </cell>
          <cell r="E418">
            <v>5.93</v>
          </cell>
        </row>
        <row r="419">
          <cell r="A419">
            <v>37109</v>
          </cell>
          <cell r="C419" t="str">
            <v>na</v>
          </cell>
          <cell r="E419" t="str">
            <v>na</v>
          </cell>
        </row>
        <row r="420">
          <cell r="A420">
            <v>37110</v>
          </cell>
          <cell r="C420">
            <v>5.71</v>
          </cell>
          <cell r="E420">
            <v>5.91</v>
          </cell>
        </row>
        <row r="421">
          <cell r="A421">
            <v>37111</v>
          </cell>
          <cell r="C421">
            <v>5.61</v>
          </cell>
          <cell r="E421">
            <v>5.84</v>
          </cell>
        </row>
        <row r="422">
          <cell r="A422">
            <v>37112</v>
          </cell>
          <cell r="C422">
            <v>5.6</v>
          </cell>
          <cell r="E422">
            <v>5.84</v>
          </cell>
        </row>
        <row r="423">
          <cell r="A423">
            <v>37113</v>
          </cell>
          <cell r="C423">
            <v>5.55</v>
          </cell>
          <cell r="E423">
            <v>5.81</v>
          </cell>
        </row>
        <row r="424">
          <cell r="A424">
            <v>37116</v>
          </cell>
          <cell r="C424">
            <v>5.53</v>
          </cell>
          <cell r="E424">
            <v>5.79</v>
          </cell>
        </row>
        <row r="425">
          <cell r="A425">
            <v>37117</v>
          </cell>
          <cell r="C425">
            <v>5.53</v>
          </cell>
          <cell r="E425">
            <v>5.79</v>
          </cell>
        </row>
        <row r="426">
          <cell r="A426">
            <v>37118</v>
          </cell>
          <cell r="C426">
            <v>5.58</v>
          </cell>
          <cell r="E426">
            <v>5.81</v>
          </cell>
        </row>
        <row r="427">
          <cell r="A427">
            <v>37119</v>
          </cell>
          <cell r="C427">
            <v>5.54</v>
          </cell>
          <cell r="E427">
            <v>5.79</v>
          </cell>
        </row>
        <row r="428">
          <cell r="A428">
            <v>37120</v>
          </cell>
          <cell r="C428">
            <v>5.47</v>
          </cell>
          <cell r="E428">
            <v>5.75</v>
          </cell>
        </row>
        <row r="429">
          <cell r="A429">
            <v>37123</v>
          </cell>
          <cell r="C429">
            <v>5.51</v>
          </cell>
          <cell r="E429">
            <v>5.77</v>
          </cell>
        </row>
        <row r="430">
          <cell r="A430">
            <v>37124</v>
          </cell>
          <cell r="C430">
            <v>5.48</v>
          </cell>
          <cell r="E430">
            <v>5.76</v>
          </cell>
        </row>
        <row r="431">
          <cell r="A431">
            <v>37125</v>
          </cell>
          <cell r="C431">
            <v>5.49</v>
          </cell>
          <cell r="E431">
            <v>5.75</v>
          </cell>
        </row>
        <row r="432">
          <cell r="A432">
            <v>37126</v>
          </cell>
          <cell r="C432">
            <v>5.47</v>
          </cell>
          <cell r="E432">
            <v>5.73</v>
          </cell>
        </row>
        <row r="433">
          <cell r="A433">
            <v>37127</v>
          </cell>
          <cell r="C433">
            <v>5.47</v>
          </cell>
          <cell r="E433">
            <v>5.75</v>
          </cell>
        </row>
        <row r="434">
          <cell r="A434">
            <v>37130</v>
          </cell>
          <cell r="C434">
            <v>5.45</v>
          </cell>
          <cell r="E434">
            <v>5.74</v>
          </cell>
        </row>
        <row r="435">
          <cell r="A435">
            <v>37131</v>
          </cell>
          <cell r="C435">
            <v>5.41</v>
          </cell>
          <cell r="E435">
            <v>5.72</v>
          </cell>
        </row>
        <row r="436">
          <cell r="A436">
            <v>37132</v>
          </cell>
          <cell r="C436">
            <v>5.36</v>
          </cell>
          <cell r="E436">
            <v>5.67</v>
          </cell>
        </row>
        <row r="437">
          <cell r="A437">
            <v>37133</v>
          </cell>
          <cell r="C437">
            <v>5.39</v>
          </cell>
          <cell r="E437">
            <v>5.71</v>
          </cell>
        </row>
        <row r="438">
          <cell r="A438">
            <v>37134</v>
          </cell>
          <cell r="C438">
            <v>5.36</v>
          </cell>
          <cell r="E438">
            <v>5.7</v>
          </cell>
        </row>
        <row r="439">
          <cell r="A439">
            <v>37137</v>
          </cell>
          <cell r="C439" t="str">
            <v>na</v>
          </cell>
          <cell r="E439" t="str">
            <v>na</v>
          </cell>
        </row>
        <row r="440">
          <cell r="A440">
            <v>37138</v>
          </cell>
          <cell r="C440">
            <v>5.5</v>
          </cell>
          <cell r="E440">
            <v>5.81</v>
          </cell>
        </row>
        <row r="441">
          <cell r="A441">
            <v>37139</v>
          </cell>
          <cell r="C441">
            <v>5.48</v>
          </cell>
          <cell r="E441">
            <v>5.81</v>
          </cell>
        </row>
        <row r="442">
          <cell r="A442">
            <v>37140</v>
          </cell>
          <cell r="C442">
            <v>5.37</v>
          </cell>
          <cell r="E442">
            <v>5.73</v>
          </cell>
        </row>
        <row r="443">
          <cell r="A443">
            <v>37141</v>
          </cell>
          <cell r="C443">
            <v>5.28</v>
          </cell>
          <cell r="E443">
            <v>5.69</v>
          </cell>
        </row>
        <row r="444">
          <cell r="A444">
            <v>37144</v>
          </cell>
          <cell r="C444">
            <v>5.32</v>
          </cell>
          <cell r="E444">
            <v>5.73</v>
          </cell>
        </row>
        <row r="445">
          <cell r="A445">
            <v>37145</v>
          </cell>
          <cell r="C445">
            <v>5.25</v>
          </cell>
          <cell r="E445">
            <v>5.69</v>
          </cell>
        </row>
        <row r="446">
          <cell r="A446">
            <v>37146</v>
          </cell>
          <cell r="C446">
            <v>5.19</v>
          </cell>
          <cell r="E446">
            <v>5.68</v>
          </cell>
        </row>
        <row r="447">
          <cell r="A447">
            <v>37147</v>
          </cell>
          <cell r="C447">
            <v>5.22</v>
          </cell>
          <cell r="E447">
            <v>5.72</v>
          </cell>
        </row>
        <row r="448">
          <cell r="A448">
            <v>37148</v>
          </cell>
          <cell r="C448">
            <v>5.13</v>
          </cell>
          <cell r="E448">
            <v>5.65</v>
          </cell>
        </row>
        <row r="449">
          <cell r="A449">
            <v>37151</v>
          </cell>
          <cell r="C449">
            <v>5.19</v>
          </cell>
          <cell r="E449">
            <v>5.7</v>
          </cell>
        </row>
        <row r="450">
          <cell r="A450">
            <v>37152</v>
          </cell>
          <cell r="C450">
            <v>5.27</v>
          </cell>
          <cell r="E450">
            <v>5.8</v>
          </cell>
        </row>
        <row r="451">
          <cell r="A451">
            <v>37153</v>
          </cell>
          <cell r="C451">
            <v>5.25</v>
          </cell>
          <cell r="E451">
            <v>5.84</v>
          </cell>
        </row>
        <row r="452">
          <cell r="A452">
            <v>37154</v>
          </cell>
          <cell r="C452">
            <v>5.31</v>
          </cell>
          <cell r="E452">
            <v>5.89</v>
          </cell>
        </row>
        <row r="453">
          <cell r="A453">
            <v>37155</v>
          </cell>
          <cell r="C453">
            <v>5.33</v>
          </cell>
          <cell r="E453">
            <v>5.91</v>
          </cell>
        </row>
        <row r="454">
          <cell r="A454">
            <v>37158</v>
          </cell>
          <cell r="C454">
            <v>5.37</v>
          </cell>
          <cell r="E454">
            <v>5.91</v>
          </cell>
        </row>
        <row r="455">
          <cell r="A455">
            <v>37159</v>
          </cell>
          <cell r="C455">
            <v>5.35</v>
          </cell>
          <cell r="E455">
            <v>5.9</v>
          </cell>
        </row>
        <row r="456">
          <cell r="A456">
            <v>37160</v>
          </cell>
          <cell r="C456">
            <v>5.32</v>
          </cell>
          <cell r="E456">
            <v>5.86</v>
          </cell>
        </row>
        <row r="457">
          <cell r="A457">
            <v>37161</v>
          </cell>
          <cell r="C457">
            <v>5.29</v>
          </cell>
          <cell r="E457">
            <v>5.8</v>
          </cell>
        </row>
        <row r="458">
          <cell r="A458">
            <v>37162</v>
          </cell>
          <cell r="C458">
            <v>5.33</v>
          </cell>
          <cell r="E458">
            <v>5.8</v>
          </cell>
        </row>
        <row r="459">
          <cell r="A459">
            <v>37165</v>
          </cell>
          <cell r="C459">
            <v>5.31</v>
          </cell>
          <cell r="E459">
            <v>5.78</v>
          </cell>
        </row>
        <row r="460">
          <cell r="A460">
            <v>37166</v>
          </cell>
          <cell r="C460">
            <v>5.25</v>
          </cell>
          <cell r="E460">
            <v>5.72</v>
          </cell>
        </row>
        <row r="461">
          <cell r="A461">
            <v>37167</v>
          </cell>
          <cell r="C461">
            <v>5.24</v>
          </cell>
          <cell r="E461">
            <v>5.71</v>
          </cell>
        </row>
        <row r="462">
          <cell r="A462">
            <v>37168</v>
          </cell>
          <cell r="C462">
            <v>5.25</v>
          </cell>
          <cell r="E462">
            <v>5.72</v>
          </cell>
        </row>
        <row r="463">
          <cell r="A463">
            <v>37169</v>
          </cell>
          <cell r="C463">
            <v>5.23</v>
          </cell>
          <cell r="E463">
            <v>5.71</v>
          </cell>
        </row>
        <row r="464">
          <cell r="A464">
            <v>37172</v>
          </cell>
          <cell r="C464" t="str">
            <v>na</v>
          </cell>
          <cell r="E464" t="str">
            <v>na</v>
          </cell>
        </row>
        <row r="465">
          <cell r="A465">
            <v>37173</v>
          </cell>
          <cell r="C465">
            <v>5.3</v>
          </cell>
          <cell r="E465">
            <v>5.77</v>
          </cell>
        </row>
        <row r="466">
          <cell r="A466">
            <v>37174</v>
          </cell>
          <cell r="C466">
            <v>5.32</v>
          </cell>
          <cell r="E466">
            <v>5.79</v>
          </cell>
        </row>
        <row r="467">
          <cell r="A467">
            <v>37175</v>
          </cell>
          <cell r="C467">
            <v>5.39</v>
          </cell>
          <cell r="E467">
            <v>5.83</v>
          </cell>
        </row>
        <row r="468">
          <cell r="A468">
            <v>37176</v>
          </cell>
          <cell r="C468">
            <v>5.4</v>
          </cell>
          <cell r="E468">
            <v>5.84</v>
          </cell>
        </row>
        <row r="469">
          <cell r="A469">
            <v>37179</v>
          </cell>
          <cell r="C469">
            <v>5.35</v>
          </cell>
          <cell r="E469">
            <v>5.81</v>
          </cell>
        </row>
        <row r="470">
          <cell r="A470">
            <v>37180</v>
          </cell>
          <cell r="C470">
            <v>5.3</v>
          </cell>
          <cell r="E470">
            <v>5.75</v>
          </cell>
        </row>
        <row r="471">
          <cell r="A471">
            <v>37181</v>
          </cell>
          <cell r="C471">
            <v>5.25</v>
          </cell>
          <cell r="E471">
            <v>5.71</v>
          </cell>
        </row>
        <row r="472">
          <cell r="A472">
            <v>37182</v>
          </cell>
          <cell r="C472">
            <v>5.24</v>
          </cell>
          <cell r="E472">
            <v>5.7</v>
          </cell>
        </row>
        <row r="473">
          <cell r="A473">
            <v>37183</v>
          </cell>
          <cell r="C473">
            <v>5.28</v>
          </cell>
          <cell r="E473">
            <v>5.74</v>
          </cell>
        </row>
        <row r="474">
          <cell r="A474">
            <v>37186</v>
          </cell>
          <cell r="C474">
            <v>5.31</v>
          </cell>
          <cell r="E474">
            <v>5.76</v>
          </cell>
        </row>
        <row r="475">
          <cell r="A475">
            <v>37187</v>
          </cell>
          <cell r="C475">
            <v>5.27</v>
          </cell>
          <cell r="E475">
            <v>5.76</v>
          </cell>
        </row>
        <row r="476">
          <cell r="A476">
            <v>37188</v>
          </cell>
          <cell r="C476">
            <v>5.21</v>
          </cell>
          <cell r="E476">
            <v>5.72</v>
          </cell>
        </row>
        <row r="477">
          <cell r="A477">
            <v>37189</v>
          </cell>
          <cell r="C477">
            <v>5.16</v>
          </cell>
          <cell r="E477">
            <v>5.69</v>
          </cell>
        </row>
        <row r="478">
          <cell r="A478">
            <v>37190</v>
          </cell>
          <cell r="C478">
            <v>5.14</v>
          </cell>
          <cell r="E478">
            <v>5.68</v>
          </cell>
        </row>
        <row r="479">
          <cell r="A479">
            <v>37193</v>
          </cell>
          <cell r="C479">
            <v>5.08</v>
          </cell>
          <cell r="E479">
            <v>5.64</v>
          </cell>
        </row>
        <row r="480">
          <cell r="A480">
            <v>37194</v>
          </cell>
          <cell r="C480">
            <v>4.9800000000000004</v>
          </cell>
          <cell r="E480">
            <v>5.57</v>
          </cell>
        </row>
        <row r="481">
          <cell r="A481">
            <v>37195</v>
          </cell>
          <cell r="C481">
            <v>4.8600000000000003</v>
          </cell>
          <cell r="E481">
            <v>5.31</v>
          </cell>
        </row>
        <row r="482">
          <cell r="A482">
            <v>37196</v>
          </cell>
          <cell r="C482">
            <v>4.93</v>
          </cell>
          <cell r="E482">
            <v>5.31</v>
          </cell>
        </row>
        <row r="483">
          <cell r="A483">
            <v>37197</v>
          </cell>
          <cell r="C483">
            <v>5.01</v>
          </cell>
          <cell r="E483">
            <v>5.41</v>
          </cell>
        </row>
        <row r="484">
          <cell r="A484">
            <v>37200</v>
          </cell>
          <cell r="C484">
            <v>4.93</v>
          </cell>
          <cell r="E484">
            <v>5.33</v>
          </cell>
        </row>
        <row r="485">
          <cell r="A485">
            <v>37201</v>
          </cell>
          <cell r="C485">
            <v>4.8899999999999997</v>
          </cell>
          <cell r="E485">
            <v>5.31</v>
          </cell>
        </row>
        <row r="486">
          <cell r="A486">
            <v>37202</v>
          </cell>
          <cell r="C486">
            <v>4.8099999999999996</v>
          </cell>
          <cell r="E486">
            <v>5.28</v>
          </cell>
        </row>
        <row r="487">
          <cell r="A487">
            <v>37203</v>
          </cell>
          <cell r="C487">
            <v>4.87</v>
          </cell>
          <cell r="E487">
            <v>5.3</v>
          </cell>
        </row>
        <row r="488">
          <cell r="A488">
            <v>37204</v>
          </cell>
          <cell r="C488">
            <v>4.8600000000000003</v>
          </cell>
          <cell r="E488">
            <v>5.29</v>
          </cell>
        </row>
        <row r="489">
          <cell r="A489">
            <v>37207</v>
          </cell>
          <cell r="C489" t="str">
            <v>na</v>
          </cell>
          <cell r="E489" t="str">
            <v>na</v>
          </cell>
        </row>
        <row r="490">
          <cell r="A490">
            <v>37208</v>
          </cell>
          <cell r="C490">
            <v>4.9400000000000004</v>
          </cell>
          <cell r="E490">
            <v>5.34</v>
          </cell>
        </row>
        <row r="491">
          <cell r="A491">
            <v>37209</v>
          </cell>
          <cell r="C491">
            <v>5.12</v>
          </cell>
          <cell r="E491">
            <v>5.45</v>
          </cell>
        </row>
        <row r="492">
          <cell r="A492">
            <v>37210</v>
          </cell>
          <cell r="C492">
            <v>5.3</v>
          </cell>
          <cell r="E492">
            <v>5.58</v>
          </cell>
        </row>
        <row r="493">
          <cell r="A493">
            <v>37211</v>
          </cell>
          <cell r="C493">
            <v>5.39</v>
          </cell>
          <cell r="E493">
            <v>5.63</v>
          </cell>
        </row>
        <row r="494">
          <cell r="A494">
            <v>37214</v>
          </cell>
          <cell r="C494">
            <v>5.32</v>
          </cell>
          <cell r="E494">
            <v>5.61</v>
          </cell>
        </row>
        <row r="495">
          <cell r="A495">
            <v>37215</v>
          </cell>
          <cell r="C495">
            <v>5.38</v>
          </cell>
          <cell r="E495">
            <v>5.67</v>
          </cell>
        </row>
        <row r="496">
          <cell r="A496">
            <v>37216</v>
          </cell>
          <cell r="C496">
            <v>5.45</v>
          </cell>
          <cell r="E496">
            <v>5.72</v>
          </cell>
        </row>
        <row r="497">
          <cell r="A497">
            <v>37217</v>
          </cell>
          <cell r="C497">
            <v>5.46</v>
          </cell>
          <cell r="E497">
            <v>5.72</v>
          </cell>
        </row>
        <row r="498">
          <cell r="A498">
            <v>37218</v>
          </cell>
          <cell r="C498">
            <v>5.47</v>
          </cell>
          <cell r="E498">
            <v>5.71</v>
          </cell>
        </row>
        <row r="499">
          <cell r="A499">
            <v>37221</v>
          </cell>
          <cell r="C499">
            <v>5.43</v>
          </cell>
          <cell r="E499">
            <v>5.67</v>
          </cell>
        </row>
        <row r="500">
          <cell r="A500">
            <v>37222</v>
          </cell>
          <cell r="C500">
            <v>5.36</v>
          </cell>
          <cell r="E500">
            <v>5.62</v>
          </cell>
        </row>
        <row r="501">
          <cell r="A501">
            <v>37223</v>
          </cell>
          <cell r="C501">
            <v>5.36</v>
          </cell>
          <cell r="E501">
            <v>5.59</v>
          </cell>
        </row>
        <row r="502">
          <cell r="A502">
            <v>37224</v>
          </cell>
          <cell r="C502">
            <v>5.22</v>
          </cell>
          <cell r="E502">
            <v>5.5</v>
          </cell>
        </row>
        <row r="503">
          <cell r="A503">
            <v>37225</v>
          </cell>
          <cell r="C503">
            <v>5.22</v>
          </cell>
          <cell r="E503">
            <v>5.51</v>
          </cell>
        </row>
        <row r="504">
          <cell r="A504">
            <v>37228</v>
          </cell>
          <cell r="C504">
            <v>5.12</v>
          </cell>
          <cell r="E504">
            <v>5.47</v>
          </cell>
        </row>
        <row r="505">
          <cell r="A505">
            <v>37229</v>
          </cell>
          <cell r="C505">
            <v>5.14</v>
          </cell>
          <cell r="E505">
            <v>5.48</v>
          </cell>
        </row>
        <row r="506">
          <cell r="A506">
            <v>37230</v>
          </cell>
          <cell r="C506">
            <v>5.38</v>
          </cell>
          <cell r="E506">
            <v>5.64</v>
          </cell>
        </row>
        <row r="507">
          <cell r="A507">
            <v>37231</v>
          </cell>
          <cell r="C507">
            <v>5.43</v>
          </cell>
          <cell r="E507">
            <v>5.68</v>
          </cell>
        </row>
        <row r="508">
          <cell r="A508">
            <v>37232</v>
          </cell>
          <cell r="C508">
            <v>5.53</v>
          </cell>
          <cell r="E508">
            <v>5.76</v>
          </cell>
        </row>
        <row r="509">
          <cell r="A509">
            <v>37235</v>
          </cell>
          <cell r="C509">
            <v>5.48</v>
          </cell>
          <cell r="E509">
            <v>5.73</v>
          </cell>
        </row>
        <row r="510">
          <cell r="A510">
            <v>37236</v>
          </cell>
          <cell r="C510">
            <v>5.43</v>
          </cell>
          <cell r="E510">
            <v>5.69</v>
          </cell>
        </row>
        <row r="511">
          <cell r="A511">
            <v>37237</v>
          </cell>
          <cell r="C511">
            <v>5.4</v>
          </cell>
          <cell r="E511">
            <v>5.65</v>
          </cell>
        </row>
        <row r="512">
          <cell r="A512">
            <v>37238</v>
          </cell>
          <cell r="C512">
            <v>5.47</v>
          </cell>
          <cell r="E512">
            <v>5.7</v>
          </cell>
        </row>
        <row r="513">
          <cell r="A513">
            <v>37239</v>
          </cell>
          <cell r="C513">
            <v>5.55</v>
          </cell>
          <cell r="E513">
            <v>5.74</v>
          </cell>
        </row>
        <row r="514">
          <cell r="A514">
            <v>37242</v>
          </cell>
          <cell r="C514">
            <v>5.54</v>
          </cell>
          <cell r="E514">
            <v>5.75</v>
          </cell>
        </row>
        <row r="515">
          <cell r="A515">
            <v>37243</v>
          </cell>
          <cell r="C515">
            <v>5.48</v>
          </cell>
          <cell r="E515">
            <v>5.71</v>
          </cell>
        </row>
        <row r="516">
          <cell r="A516">
            <v>37244</v>
          </cell>
          <cell r="C516">
            <v>5.4</v>
          </cell>
          <cell r="E516">
            <v>5.65</v>
          </cell>
        </row>
        <row r="517">
          <cell r="A517">
            <v>37245</v>
          </cell>
          <cell r="C517">
            <v>5.38</v>
          </cell>
          <cell r="E517">
            <v>5.64</v>
          </cell>
        </row>
        <row r="518">
          <cell r="A518">
            <v>37246</v>
          </cell>
          <cell r="C518">
            <v>5.39</v>
          </cell>
          <cell r="E518">
            <v>5.65</v>
          </cell>
        </row>
        <row r="519">
          <cell r="A519">
            <v>37249</v>
          </cell>
          <cell r="C519">
            <v>5.44</v>
          </cell>
          <cell r="E519">
            <v>5.69</v>
          </cell>
        </row>
        <row r="520">
          <cell r="A520">
            <v>37250</v>
          </cell>
          <cell r="C520" t="str">
            <v>na</v>
          </cell>
          <cell r="E520" t="str">
            <v>na</v>
          </cell>
        </row>
        <row r="521">
          <cell r="A521">
            <v>37251</v>
          </cell>
          <cell r="C521" t="str">
            <v>na</v>
          </cell>
          <cell r="E521" t="str">
            <v>na</v>
          </cell>
        </row>
        <row r="522">
          <cell r="A522">
            <v>37252</v>
          </cell>
          <cell r="C522">
            <v>5.42</v>
          </cell>
          <cell r="E522">
            <v>5.69</v>
          </cell>
        </row>
        <row r="523">
          <cell r="A523">
            <v>37253</v>
          </cell>
          <cell r="C523">
            <v>5.43</v>
          </cell>
          <cell r="E523">
            <v>5.71</v>
          </cell>
        </row>
        <row r="524">
          <cell r="A524">
            <v>37256</v>
          </cell>
          <cell r="C524">
            <v>5.35</v>
          </cell>
          <cell r="E524">
            <v>5.65</v>
          </cell>
        </row>
        <row r="525">
          <cell r="A525">
            <v>37257</v>
          </cell>
          <cell r="C525" t="str">
            <v>na</v>
          </cell>
          <cell r="E525" t="str">
            <v>na</v>
          </cell>
        </row>
        <row r="526">
          <cell r="A526">
            <v>37258</v>
          </cell>
          <cell r="C526">
            <v>5.44</v>
          </cell>
          <cell r="E526">
            <v>5.7</v>
          </cell>
        </row>
        <row r="527">
          <cell r="A527">
            <v>37259</v>
          </cell>
          <cell r="C527">
            <v>5.4</v>
          </cell>
          <cell r="E527">
            <v>5.67</v>
          </cell>
        </row>
        <row r="528">
          <cell r="A528">
            <v>37260</v>
          </cell>
          <cell r="C528">
            <v>5.43</v>
          </cell>
          <cell r="E528">
            <v>5.68</v>
          </cell>
        </row>
        <row r="529">
          <cell r="A529">
            <v>37263</v>
          </cell>
          <cell r="C529">
            <v>5.36</v>
          </cell>
          <cell r="E529">
            <v>5.63</v>
          </cell>
        </row>
        <row r="530">
          <cell r="A530">
            <v>37264</v>
          </cell>
          <cell r="C530">
            <v>5.37</v>
          </cell>
          <cell r="E530">
            <v>5.64</v>
          </cell>
        </row>
        <row r="531">
          <cell r="A531">
            <v>37265</v>
          </cell>
          <cell r="C531">
            <v>5.31</v>
          </cell>
          <cell r="E531">
            <v>5.6</v>
          </cell>
        </row>
        <row r="532">
          <cell r="A532">
            <v>37266</v>
          </cell>
          <cell r="C532">
            <v>5.28</v>
          </cell>
          <cell r="E532">
            <v>5.58</v>
          </cell>
        </row>
        <row r="533">
          <cell r="A533">
            <v>37267</v>
          </cell>
          <cell r="C533">
            <v>5.17</v>
          </cell>
          <cell r="E533">
            <v>5.53</v>
          </cell>
        </row>
        <row r="534">
          <cell r="A534">
            <v>37270</v>
          </cell>
          <cell r="C534">
            <v>5.18</v>
          </cell>
          <cell r="E534">
            <v>5.54</v>
          </cell>
        </row>
        <row r="535">
          <cell r="A535">
            <v>37271</v>
          </cell>
          <cell r="C535">
            <v>5.2</v>
          </cell>
          <cell r="E535">
            <v>5.56</v>
          </cell>
        </row>
        <row r="536">
          <cell r="A536">
            <v>37272</v>
          </cell>
          <cell r="C536">
            <v>5.23</v>
          </cell>
          <cell r="E536">
            <v>5.58</v>
          </cell>
        </row>
        <row r="537">
          <cell r="A537">
            <v>37273</v>
          </cell>
          <cell r="C537">
            <v>5.34</v>
          </cell>
          <cell r="E537">
            <v>5.65</v>
          </cell>
        </row>
        <row r="538">
          <cell r="A538">
            <v>37274</v>
          </cell>
          <cell r="C538">
            <v>5.27</v>
          </cell>
          <cell r="E538">
            <v>5.61</v>
          </cell>
        </row>
        <row r="539">
          <cell r="A539">
            <v>37277</v>
          </cell>
          <cell r="C539">
            <v>5.3</v>
          </cell>
          <cell r="E539">
            <v>5.62</v>
          </cell>
        </row>
        <row r="540">
          <cell r="A540">
            <v>37278</v>
          </cell>
          <cell r="C540">
            <v>5.32</v>
          </cell>
          <cell r="E540">
            <v>5.63</v>
          </cell>
        </row>
        <row r="541">
          <cell r="A541">
            <v>37279</v>
          </cell>
          <cell r="C541">
            <v>5.39</v>
          </cell>
          <cell r="E541">
            <v>5.68</v>
          </cell>
        </row>
        <row r="542">
          <cell r="A542">
            <v>37280</v>
          </cell>
          <cell r="C542">
            <v>5.43</v>
          </cell>
          <cell r="E542">
            <v>5.7</v>
          </cell>
        </row>
        <row r="543">
          <cell r="A543">
            <v>37281</v>
          </cell>
          <cell r="C543">
            <v>5.46</v>
          </cell>
          <cell r="E543">
            <v>5.71</v>
          </cell>
        </row>
        <row r="544">
          <cell r="A544">
            <v>37284</v>
          </cell>
          <cell r="C544">
            <v>5.44</v>
          </cell>
          <cell r="E544">
            <v>5.69</v>
          </cell>
        </row>
        <row r="545">
          <cell r="A545">
            <v>37285</v>
          </cell>
          <cell r="C545">
            <v>5.38</v>
          </cell>
          <cell r="E545">
            <v>5.65</v>
          </cell>
        </row>
        <row r="546">
          <cell r="A546">
            <v>37286</v>
          </cell>
          <cell r="C546">
            <v>5.42</v>
          </cell>
          <cell r="E546">
            <v>5.68</v>
          </cell>
        </row>
        <row r="547">
          <cell r="A547">
            <v>37287</v>
          </cell>
          <cell r="C547">
            <v>5.44</v>
          </cell>
          <cell r="E547">
            <v>5.68</v>
          </cell>
        </row>
        <row r="548">
          <cell r="A548">
            <v>37288</v>
          </cell>
          <cell r="C548">
            <v>5.4</v>
          </cell>
          <cell r="E548">
            <v>5.67</v>
          </cell>
        </row>
        <row r="549">
          <cell r="A549">
            <v>37291</v>
          </cell>
          <cell r="C549">
            <v>5.3</v>
          </cell>
          <cell r="E549">
            <v>5.6</v>
          </cell>
        </row>
        <row r="550">
          <cell r="A550">
            <v>37292</v>
          </cell>
          <cell r="C550">
            <v>5.3</v>
          </cell>
          <cell r="E550">
            <v>5.6</v>
          </cell>
        </row>
        <row r="551">
          <cell r="A551">
            <v>37293</v>
          </cell>
          <cell r="C551">
            <v>5.32</v>
          </cell>
          <cell r="E551">
            <v>5.62</v>
          </cell>
        </row>
        <row r="552">
          <cell r="A552">
            <v>37294</v>
          </cell>
          <cell r="C552">
            <v>5.32</v>
          </cell>
          <cell r="E552">
            <v>5.64</v>
          </cell>
        </row>
        <row r="553">
          <cell r="A553">
            <v>37295</v>
          </cell>
          <cell r="C553">
            <v>5.28</v>
          </cell>
          <cell r="E553">
            <v>5.63</v>
          </cell>
        </row>
        <row r="554">
          <cell r="A554">
            <v>37298</v>
          </cell>
          <cell r="C554">
            <v>5.3</v>
          </cell>
          <cell r="E554">
            <v>5.65</v>
          </cell>
        </row>
        <row r="555">
          <cell r="A555">
            <v>37299</v>
          </cell>
          <cell r="C555">
            <v>5.36</v>
          </cell>
          <cell r="E555">
            <v>5.69</v>
          </cell>
        </row>
        <row r="556">
          <cell r="A556">
            <v>37300</v>
          </cell>
          <cell r="C556">
            <v>5.38</v>
          </cell>
          <cell r="E556">
            <v>5.7</v>
          </cell>
        </row>
        <row r="557">
          <cell r="A557">
            <v>37301</v>
          </cell>
          <cell r="C557">
            <v>5.38</v>
          </cell>
          <cell r="E557">
            <v>5.7</v>
          </cell>
        </row>
        <row r="558">
          <cell r="A558">
            <v>37302</v>
          </cell>
          <cell r="C558">
            <v>5.29</v>
          </cell>
          <cell r="E558">
            <v>5.65</v>
          </cell>
        </row>
        <row r="559">
          <cell r="A559">
            <v>37305</v>
          </cell>
          <cell r="C559">
            <v>5.31</v>
          </cell>
          <cell r="E559">
            <v>5.67</v>
          </cell>
        </row>
        <row r="560">
          <cell r="A560">
            <v>37306</v>
          </cell>
          <cell r="C560">
            <v>5.32</v>
          </cell>
          <cell r="E560">
            <v>5.7</v>
          </cell>
        </row>
        <row r="561">
          <cell r="A561">
            <v>37307</v>
          </cell>
          <cell r="C561">
            <v>5.31</v>
          </cell>
          <cell r="E561">
            <v>5.68</v>
          </cell>
        </row>
        <row r="562">
          <cell r="A562">
            <v>37308</v>
          </cell>
          <cell r="C562">
            <v>5.29</v>
          </cell>
          <cell r="E562">
            <v>5.66</v>
          </cell>
        </row>
        <row r="563">
          <cell r="A563">
            <v>37309</v>
          </cell>
          <cell r="C563">
            <v>5.26</v>
          </cell>
          <cell r="E563">
            <v>5.63</v>
          </cell>
        </row>
        <row r="564">
          <cell r="A564">
            <v>37312</v>
          </cell>
          <cell r="C564">
            <v>5.29</v>
          </cell>
          <cell r="E564">
            <v>5.66</v>
          </cell>
        </row>
        <row r="565">
          <cell r="A565">
            <v>37313</v>
          </cell>
          <cell r="C565">
            <v>5.37</v>
          </cell>
          <cell r="E565">
            <v>5.72</v>
          </cell>
        </row>
        <row r="566">
          <cell r="A566">
            <v>37314</v>
          </cell>
          <cell r="C566">
            <v>5.31</v>
          </cell>
          <cell r="E566">
            <v>5.69</v>
          </cell>
        </row>
        <row r="567">
          <cell r="A567">
            <v>37315</v>
          </cell>
          <cell r="C567">
            <v>5.33</v>
          </cell>
          <cell r="E567">
            <v>5.71</v>
          </cell>
        </row>
        <row r="568">
          <cell r="A568">
            <v>37316</v>
          </cell>
          <cell r="C568">
            <v>5.42</v>
          </cell>
          <cell r="E568">
            <v>5.78</v>
          </cell>
        </row>
        <row r="569">
          <cell r="A569">
            <v>37319</v>
          </cell>
          <cell r="C569">
            <v>5.46</v>
          </cell>
          <cell r="E569">
            <v>5.81</v>
          </cell>
        </row>
        <row r="570">
          <cell r="A570">
            <v>37320</v>
          </cell>
          <cell r="C570">
            <v>5.48</v>
          </cell>
          <cell r="E570">
            <v>5.81</v>
          </cell>
          <cell r="G570">
            <v>6.99</v>
          </cell>
        </row>
        <row r="571">
          <cell r="A571">
            <v>37321</v>
          </cell>
          <cell r="C571">
            <v>5.49</v>
          </cell>
          <cell r="E571">
            <v>5.82</v>
          </cell>
          <cell r="G571">
            <v>7.01</v>
          </cell>
        </row>
        <row r="572">
          <cell r="A572">
            <v>37322</v>
          </cell>
          <cell r="C572">
            <v>5.6</v>
          </cell>
          <cell r="E572">
            <v>5.87</v>
          </cell>
          <cell r="G572">
            <v>7.07</v>
          </cell>
        </row>
        <row r="573">
          <cell r="A573">
            <v>37323</v>
          </cell>
          <cell r="C573">
            <v>5.69</v>
          </cell>
          <cell r="E573">
            <v>5.91</v>
          </cell>
          <cell r="G573">
            <v>7.11</v>
          </cell>
        </row>
        <row r="574">
          <cell r="A574">
            <v>37326</v>
          </cell>
          <cell r="C574">
            <v>5.66</v>
          </cell>
          <cell r="E574">
            <v>5.89</v>
          </cell>
          <cell r="G574">
            <v>7.08</v>
          </cell>
        </row>
        <row r="575">
          <cell r="A575">
            <v>37327</v>
          </cell>
          <cell r="C575">
            <v>5.67</v>
          </cell>
          <cell r="E575">
            <v>5.89</v>
          </cell>
          <cell r="G575">
            <v>7.1</v>
          </cell>
        </row>
        <row r="576">
          <cell r="A576">
            <v>37328</v>
          </cell>
          <cell r="C576">
            <v>5.65</v>
          </cell>
          <cell r="E576">
            <v>5.9</v>
          </cell>
          <cell r="G576">
            <v>7.1</v>
          </cell>
        </row>
        <row r="577">
          <cell r="A577">
            <v>37329</v>
          </cell>
          <cell r="C577">
            <v>5.75</v>
          </cell>
          <cell r="E577">
            <v>5.98</v>
          </cell>
          <cell r="G577">
            <v>7.18</v>
          </cell>
        </row>
        <row r="578">
          <cell r="A578">
            <v>37330</v>
          </cell>
          <cell r="C578">
            <v>5.7</v>
          </cell>
          <cell r="E578">
            <v>5.93</v>
          </cell>
          <cell r="G578">
            <v>7.14</v>
          </cell>
        </row>
        <row r="579">
          <cell r="A579">
            <v>37333</v>
          </cell>
          <cell r="C579">
            <v>5.68</v>
          </cell>
          <cell r="E579">
            <v>5.9</v>
          </cell>
          <cell r="G579">
            <v>7.11</v>
          </cell>
        </row>
        <row r="580">
          <cell r="A580">
            <v>37334</v>
          </cell>
          <cell r="C580">
            <v>5.66</v>
          </cell>
          <cell r="E580">
            <v>5.89</v>
          </cell>
          <cell r="G580">
            <v>7.09</v>
          </cell>
        </row>
        <row r="581">
          <cell r="A581">
            <v>37335</v>
          </cell>
          <cell r="C581">
            <v>5.74</v>
          </cell>
          <cell r="E581">
            <v>5.95</v>
          </cell>
          <cell r="G581">
            <v>7.15</v>
          </cell>
        </row>
        <row r="582">
          <cell r="A582">
            <v>37336</v>
          </cell>
          <cell r="C582">
            <v>5.77</v>
          </cell>
          <cell r="E582">
            <v>5.96</v>
          </cell>
          <cell r="G582">
            <v>7.17</v>
          </cell>
        </row>
        <row r="583">
          <cell r="A583">
            <v>37337</v>
          </cell>
          <cell r="C583">
            <v>5.79</v>
          </cell>
          <cell r="E583">
            <v>5.97</v>
          </cell>
          <cell r="G583">
            <v>7.17</v>
          </cell>
        </row>
        <row r="584">
          <cell r="A584">
            <v>37340</v>
          </cell>
          <cell r="C584">
            <v>5.8</v>
          </cell>
          <cell r="E584">
            <v>6</v>
          </cell>
          <cell r="G584">
            <v>7.2</v>
          </cell>
        </row>
        <row r="585">
          <cell r="A585">
            <v>37341</v>
          </cell>
          <cell r="C585">
            <v>5.76</v>
          </cell>
          <cell r="E585">
            <v>5.96</v>
          </cell>
          <cell r="G585">
            <v>7.16</v>
          </cell>
        </row>
        <row r="586">
          <cell r="A586">
            <v>37342</v>
          </cell>
          <cell r="C586">
            <v>5.79</v>
          </cell>
          <cell r="E586">
            <v>5.98</v>
          </cell>
          <cell r="G586">
            <v>7.2</v>
          </cell>
        </row>
        <row r="587">
          <cell r="A587">
            <v>37343</v>
          </cell>
          <cell r="C587">
            <v>5.78</v>
          </cell>
          <cell r="E587">
            <v>5.97</v>
          </cell>
          <cell r="G587">
            <v>7.19</v>
          </cell>
        </row>
        <row r="588">
          <cell r="A588">
            <v>37344</v>
          </cell>
          <cell r="C588" t="str">
            <v>na</v>
          </cell>
          <cell r="E588" t="str">
            <v>na</v>
          </cell>
          <cell r="G588">
            <v>7.2</v>
          </cell>
        </row>
        <row r="589">
          <cell r="A589">
            <v>37347</v>
          </cell>
          <cell r="C589">
            <v>5.79</v>
          </cell>
          <cell r="E589">
            <v>5.98</v>
          </cell>
          <cell r="G589">
            <v>7.2</v>
          </cell>
        </row>
        <row r="590">
          <cell r="A590">
            <v>37348</v>
          </cell>
          <cell r="C590">
            <v>5.74</v>
          </cell>
          <cell r="E590">
            <v>5.95</v>
          </cell>
          <cell r="G590">
            <v>7.15</v>
          </cell>
        </row>
        <row r="591">
          <cell r="A591">
            <v>37349</v>
          </cell>
          <cell r="C591">
            <v>5.71</v>
          </cell>
          <cell r="E591">
            <v>5.93</v>
          </cell>
          <cell r="G591">
            <v>7.18</v>
          </cell>
        </row>
        <row r="592">
          <cell r="A592">
            <v>37350</v>
          </cell>
          <cell r="C592">
            <v>5.66</v>
          </cell>
          <cell r="E592">
            <v>5.9</v>
          </cell>
          <cell r="G592">
            <v>7.18</v>
          </cell>
        </row>
        <row r="593">
          <cell r="A593">
            <v>37351</v>
          </cell>
          <cell r="C593">
            <v>5.64</v>
          </cell>
          <cell r="E593">
            <v>5.88</v>
          </cell>
          <cell r="G593">
            <v>7.15</v>
          </cell>
        </row>
        <row r="594">
          <cell r="A594">
            <v>37354</v>
          </cell>
          <cell r="C594">
            <v>5.71</v>
          </cell>
          <cell r="E594">
            <v>5.93</v>
          </cell>
          <cell r="G594">
            <v>7.19</v>
          </cell>
        </row>
        <row r="595">
          <cell r="A595">
            <v>37355</v>
          </cell>
          <cell r="C595">
            <v>5.67</v>
          </cell>
          <cell r="E595">
            <v>5.91</v>
          </cell>
          <cell r="G595">
            <v>7.18</v>
          </cell>
        </row>
        <row r="596">
          <cell r="A596">
            <v>37356</v>
          </cell>
          <cell r="C596">
            <v>5.69</v>
          </cell>
          <cell r="E596">
            <v>5.92</v>
          </cell>
          <cell r="G596">
            <v>7.17</v>
          </cell>
        </row>
        <row r="597">
          <cell r="A597">
            <v>37357</v>
          </cell>
          <cell r="C597">
            <v>5.65</v>
          </cell>
          <cell r="E597">
            <v>5.89</v>
          </cell>
          <cell r="G597">
            <v>7.16</v>
          </cell>
        </row>
        <row r="598">
          <cell r="A598">
            <v>37358</v>
          </cell>
          <cell r="C598">
            <v>5.6</v>
          </cell>
          <cell r="E598">
            <v>5.87</v>
          </cell>
          <cell r="G598">
            <v>7.13</v>
          </cell>
        </row>
        <row r="599">
          <cell r="A599">
            <v>37361</v>
          </cell>
          <cell r="C599">
            <v>5.57</v>
          </cell>
          <cell r="E599">
            <v>5.84</v>
          </cell>
          <cell r="G599">
            <v>7.1</v>
          </cell>
        </row>
        <row r="600">
          <cell r="A600">
            <v>37362</v>
          </cell>
          <cell r="C600">
            <v>5.63</v>
          </cell>
          <cell r="E600">
            <v>5.87</v>
          </cell>
          <cell r="G600">
            <v>7.13</v>
          </cell>
        </row>
        <row r="601">
          <cell r="A601">
            <v>37363</v>
          </cell>
          <cell r="C601">
            <v>5.68</v>
          </cell>
          <cell r="E601">
            <v>5.93</v>
          </cell>
          <cell r="G601">
            <v>7.18</v>
          </cell>
        </row>
        <row r="602">
          <cell r="A602">
            <v>37364</v>
          </cell>
          <cell r="C602">
            <v>5.65</v>
          </cell>
          <cell r="E602">
            <v>5.93</v>
          </cell>
          <cell r="G602">
            <v>7.18</v>
          </cell>
        </row>
        <row r="603">
          <cell r="A603">
            <v>37365</v>
          </cell>
          <cell r="C603">
            <v>5.66</v>
          </cell>
          <cell r="E603">
            <v>5.94</v>
          </cell>
          <cell r="G603">
            <v>7.19</v>
          </cell>
        </row>
        <row r="604">
          <cell r="A604">
            <v>37368</v>
          </cell>
          <cell r="C604">
            <v>5.66</v>
          </cell>
          <cell r="E604">
            <v>5.95</v>
          </cell>
          <cell r="G604">
            <v>7.19</v>
          </cell>
        </row>
        <row r="605">
          <cell r="A605">
            <v>37369</v>
          </cell>
          <cell r="C605">
            <v>5.67</v>
          </cell>
          <cell r="E605">
            <v>5.94</v>
          </cell>
          <cell r="G605">
            <v>7.2</v>
          </cell>
        </row>
        <row r="606">
          <cell r="A606">
            <v>37370</v>
          </cell>
          <cell r="C606">
            <v>5.64</v>
          </cell>
          <cell r="E606">
            <v>5.92</v>
          </cell>
          <cell r="G606">
            <v>7.16</v>
          </cell>
        </row>
        <row r="607">
          <cell r="A607">
            <v>37371</v>
          </cell>
          <cell r="C607">
            <v>5.62</v>
          </cell>
          <cell r="E607">
            <v>5.91</v>
          </cell>
          <cell r="G607">
            <v>7.16</v>
          </cell>
        </row>
        <row r="608">
          <cell r="A608">
            <v>37372</v>
          </cell>
          <cell r="C608">
            <v>5.61</v>
          </cell>
          <cell r="E608">
            <v>5.9</v>
          </cell>
          <cell r="G608">
            <v>7.16</v>
          </cell>
        </row>
        <row r="609">
          <cell r="A609">
            <v>37375</v>
          </cell>
          <cell r="C609">
            <v>5.63</v>
          </cell>
          <cell r="E609">
            <v>5.91</v>
          </cell>
          <cell r="G609">
            <v>7.12</v>
          </cell>
        </row>
        <row r="610">
          <cell r="A610">
            <v>37376</v>
          </cell>
          <cell r="C610">
            <v>5.61</v>
          </cell>
          <cell r="E610">
            <v>5.9</v>
          </cell>
          <cell r="G610">
            <v>7.11</v>
          </cell>
        </row>
        <row r="611">
          <cell r="A611">
            <v>37377</v>
          </cell>
          <cell r="C611">
            <v>5.58</v>
          </cell>
          <cell r="E611">
            <v>5.87</v>
          </cell>
          <cell r="G611">
            <v>7.09</v>
          </cell>
        </row>
        <row r="612">
          <cell r="A612">
            <v>37378</v>
          </cell>
          <cell r="C612">
            <v>5.61</v>
          </cell>
          <cell r="E612">
            <v>5.89</v>
          </cell>
          <cell r="G612">
            <v>7.11</v>
          </cell>
        </row>
        <row r="613">
          <cell r="A613">
            <v>37379</v>
          </cell>
          <cell r="C613">
            <v>5.56</v>
          </cell>
          <cell r="E613">
            <v>5.85</v>
          </cell>
          <cell r="G613">
            <v>7.06</v>
          </cell>
        </row>
        <row r="614">
          <cell r="A614">
            <v>37382</v>
          </cell>
          <cell r="C614">
            <v>5.52</v>
          </cell>
          <cell r="E614">
            <v>5.83</v>
          </cell>
          <cell r="G614">
            <v>7.05</v>
          </cell>
        </row>
        <row r="615">
          <cell r="A615">
            <v>37383</v>
          </cell>
          <cell r="C615">
            <v>5.51</v>
          </cell>
          <cell r="E615">
            <v>5.84</v>
          </cell>
          <cell r="G615">
            <v>7.05</v>
          </cell>
        </row>
        <row r="616">
          <cell r="A616">
            <v>37384</v>
          </cell>
          <cell r="C616">
            <v>5.63</v>
          </cell>
          <cell r="E616">
            <v>5.91</v>
          </cell>
          <cell r="G616">
            <v>7.16</v>
          </cell>
        </row>
        <row r="617">
          <cell r="A617">
            <v>37385</v>
          </cell>
          <cell r="C617">
            <v>5.58</v>
          </cell>
          <cell r="E617">
            <v>5.88</v>
          </cell>
          <cell r="G617">
            <v>7.13</v>
          </cell>
        </row>
        <row r="618">
          <cell r="A618">
            <v>37386</v>
          </cell>
          <cell r="C618">
            <v>5.58</v>
          </cell>
          <cell r="E618">
            <v>5.88</v>
          </cell>
          <cell r="G618">
            <v>7.12</v>
          </cell>
        </row>
        <row r="619">
          <cell r="A619">
            <v>37389</v>
          </cell>
          <cell r="C619">
            <v>5.67</v>
          </cell>
          <cell r="E619">
            <v>5.94</v>
          </cell>
          <cell r="G619">
            <v>7.17</v>
          </cell>
        </row>
        <row r="620">
          <cell r="A620">
            <v>37390</v>
          </cell>
          <cell r="C620">
            <v>5.74</v>
          </cell>
          <cell r="E620">
            <v>5.98</v>
          </cell>
          <cell r="G620">
            <v>7.21</v>
          </cell>
        </row>
        <row r="621">
          <cell r="A621">
            <v>37391</v>
          </cell>
          <cell r="C621">
            <v>5.72</v>
          </cell>
          <cell r="E621">
            <v>5.99</v>
          </cell>
          <cell r="G621">
            <v>7.19</v>
          </cell>
        </row>
        <row r="622">
          <cell r="A622">
            <v>37392</v>
          </cell>
          <cell r="C622">
            <v>5.69</v>
          </cell>
          <cell r="E622">
            <v>5.95</v>
          </cell>
          <cell r="G622">
            <v>7.16</v>
          </cell>
        </row>
        <row r="623">
          <cell r="A623">
            <v>37393</v>
          </cell>
          <cell r="C623">
            <v>5.72</v>
          </cell>
          <cell r="E623">
            <v>5.97</v>
          </cell>
          <cell r="G623">
            <v>7.18</v>
          </cell>
        </row>
        <row r="624">
          <cell r="A624">
            <v>37396</v>
          </cell>
          <cell r="C624" t="str">
            <v>na</v>
          </cell>
          <cell r="E624" t="str">
            <v>na</v>
          </cell>
          <cell r="G624">
            <v>7.18</v>
          </cell>
        </row>
        <row r="625">
          <cell r="A625">
            <v>37397</v>
          </cell>
          <cell r="C625">
            <v>5.62</v>
          </cell>
          <cell r="E625">
            <v>5.9</v>
          </cell>
          <cell r="G625">
            <v>7.12</v>
          </cell>
        </row>
        <row r="626">
          <cell r="A626">
            <v>37398</v>
          </cell>
          <cell r="C626">
            <v>5.61</v>
          </cell>
          <cell r="E626">
            <v>5.89</v>
          </cell>
          <cell r="G626">
            <v>7.08</v>
          </cell>
        </row>
        <row r="627">
          <cell r="A627">
            <v>37399</v>
          </cell>
          <cell r="C627">
            <v>5.6</v>
          </cell>
          <cell r="E627">
            <v>5.87</v>
          </cell>
          <cell r="G627">
            <v>7.07</v>
          </cell>
        </row>
        <row r="628">
          <cell r="A628">
            <v>37400</v>
          </cell>
          <cell r="C628">
            <v>5.57</v>
          </cell>
          <cell r="E628">
            <v>5.84</v>
          </cell>
          <cell r="G628">
            <v>7.04</v>
          </cell>
        </row>
        <row r="629">
          <cell r="A629">
            <v>37403</v>
          </cell>
          <cell r="C629">
            <v>5.59</v>
          </cell>
          <cell r="E629">
            <v>5.86</v>
          </cell>
          <cell r="G629">
            <v>7.05</v>
          </cell>
        </row>
        <row r="630">
          <cell r="A630">
            <v>37404</v>
          </cell>
          <cell r="C630">
            <v>5.56</v>
          </cell>
          <cell r="E630">
            <v>5.83</v>
          </cell>
          <cell r="G630">
            <v>7.04</v>
          </cell>
        </row>
        <row r="631">
          <cell r="A631">
            <v>37405</v>
          </cell>
          <cell r="C631">
            <v>5.49</v>
          </cell>
          <cell r="E631">
            <v>5.78</v>
          </cell>
          <cell r="G631">
            <v>6.97</v>
          </cell>
        </row>
        <row r="632">
          <cell r="A632">
            <v>37406</v>
          </cell>
          <cell r="C632">
            <v>5.46</v>
          </cell>
          <cell r="E632">
            <v>5.77</v>
          </cell>
          <cell r="G632">
            <v>6.96</v>
          </cell>
        </row>
        <row r="633">
          <cell r="A633">
            <v>37407</v>
          </cell>
          <cell r="C633">
            <v>5.5</v>
          </cell>
          <cell r="E633">
            <v>5.79</v>
          </cell>
          <cell r="G633">
            <v>6.98</v>
          </cell>
        </row>
        <row r="634">
          <cell r="A634">
            <v>37410</v>
          </cell>
          <cell r="C634">
            <v>5.48</v>
          </cell>
          <cell r="E634">
            <v>5.78</v>
          </cell>
          <cell r="G634">
            <v>6.97</v>
          </cell>
        </row>
        <row r="635">
          <cell r="A635">
            <v>37411</v>
          </cell>
          <cell r="C635">
            <v>5.51</v>
          </cell>
          <cell r="E635">
            <v>5.81</v>
          </cell>
          <cell r="G635">
            <v>7</v>
          </cell>
        </row>
        <row r="636">
          <cell r="A636">
            <v>37412</v>
          </cell>
          <cell r="C636">
            <v>5.53</v>
          </cell>
          <cell r="E636">
            <v>5.84</v>
          </cell>
          <cell r="G636">
            <v>7.02</v>
          </cell>
        </row>
        <row r="637">
          <cell r="A637">
            <v>37413</v>
          </cell>
          <cell r="C637">
            <v>5.51</v>
          </cell>
          <cell r="E637">
            <v>5.81</v>
          </cell>
          <cell r="G637">
            <v>7</v>
          </cell>
        </row>
        <row r="638">
          <cell r="A638">
            <v>37414</v>
          </cell>
          <cell r="C638">
            <v>5.52</v>
          </cell>
          <cell r="E638">
            <v>5.81</v>
          </cell>
          <cell r="G638">
            <v>7</v>
          </cell>
        </row>
        <row r="639">
          <cell r="A639">
            <v>37417</v>
          </cell>
          <cell r="C639">
            <v>5.51</v>
          </cell>
          <cell r="E639">
            <v>5.8</v>
          </cell>
          <cell r="G639">
            <v>6.93</v>
          </cell>
        </row>
        <row r="640">
          <cell r="A640">
            <v>37418</v>
          </cell>
          <cell r="C640">
            <v>5.5</v>
          </cell>
          <cell r="E640">
            <v>5.78</v>
          </cell>
          <cell r="G640">
            <v>6.91</v>
          </cell>
        </row>
        <row r="641">
          <cell r="A641">
            <v>37419</v>
          </cell>
          <cell r="C641">
            <v>5.49</v>
          </cell>
          <cell r="E641">
            <v>5.77</v>
          </cell>
          <cell r="G641">
            <v>6.88</v>
          </cell>
        </row>
        <row r="642">
          <cell r="A642">
            <v>37420</v>
          </cell>
          <cell r="C642">
            <v>5.42</v>
          </cell>
          <cell r="E642">
            <v>5.73</v>
          </cell>
          <cell r="G642">
            <v>6.86</v>
          </cell>
        </row>
        <row r="643">
          <cell r="A643">
            <v>37421</v>
          </cell>
          <cell r="C643">
            <v>5.35</v>
          </cell>
          <cell r="E643">
            <v>5.67</v>
          </cell>
          <cell r="G643">
            <v>6.8100000000000005</v>
          </cell>
        </row>
        <row r="644">
          <cell r="A644">
            <v>37424</v>
          </cell>
          <cell r="C644">
            <v>5.37</v>
          </cell>
          <cell r="E644">
            <v>5.7</v>
          </cell>
          <cell r="G644">
            <v>6.83</v>
          </cell>
        </row>
        <row r="645">
          <cell r="A645">
            <v>37425</v>
          </cell>
          <cell r="C645">
            <v>5.37</v>
          </cell>
          <cell r="E645">
            <v>5.71</v>
          </cell>
          <cell r="G645">
            <v>6.86</v>
          </cell>
        </row>
        <row r="646">
          <cell r="A646">
            <v>37426</v>
          </cell>
          <cell r="C646">
            <v>5.31</v>
          </cell>
          <cell r="E646">
            <v>5.67</v>
          </cell>
          <cell r="G646">
            <v>6.83</v>
          </cell>
        </row>
        <row r="647">
          <cell r="A647">
            <v>37427</v>
          </cell>
          <cell r="C647">
            <v>5.36</v>
          </cell>
          <cell r="E647">
            <v>5.71</v>
          </cell>
          <cell r="G647">
            <v>6.87</v>
          </cell>
        </row>
        <row r="648">
          <cell r="A648">
            <v>37428</v>
          </cell>
          <cell r="C648">
            <v>5.33</v>
          </cell>
          <cell r="E648">
            <v>5.68</v>
          </cell>
          <cell r="G648">
            <v>6.84</v>
          </cell>
        </row>
        <row r="649">
          <cell r="A649">
            <v>37431</v>
          </cell>
          <cell r="C649">
            <v>5.37</v>
          </cell>
          <cell r="E649">
            <v>5.71</v>
          </cell>
          <cell r="G649">
            <v>6.87</v>
          </cell>
        </row>
        <row r="650">
          <cell r="A650">
            <v>37432</v>
          </cell>
          <cell r="C650">
            <v>5.36</v>
          </cell>
          <cell r="E650">
            <v>5.67</v>
          </cell>
          <cell r="G650">
            <v>6.89</v>
          </cell>
        </row>
        <row r="651">
          <cell r="A651">
            <v>37433</v>
          </cell>
          <cell r="C651">
            <v>5.37</v>
          </cell>
          <cell r="E651">
            <v>5.74</v>
          </cell>
          <cell r="G651">
            <v>6.9</v>
          </cell>
        </row>
        <row r="652">
          <cell r="A652">
            <v>37434</v>
          </cell>
          <cell r="C652">
            <v>5.39</v>
          </cell>
          <cell r="E652">
            <v>5.79</v>
          </cell>
          <cell r="G652">
            <v>6.95</v>
          </cell>
        </row>
        <row r="653">
          <cell r="A653">
            <v>37435</v>
          </cell>
          <cell r="C653">
            <v>5.43</v>
          </cell>
          <cell r="E653">
            <v>5.81</v>
          </cell>
          <cell r="G653">
            <v>7</v>
          </cell>
        </row>
        <row r="654">
          <cell r="A654">
            <v>37438</v>
          </cell>
          <cell r="C654" t="str">
            <v>na</v>
          </cell>
          <cell r="E654" t="str">
            <v>na</v>
          </cell>
          <cell r="G654">
            <v>7.01</v>
          </cell>
        </row>
        <row r="655">
          <cell r="A655">
            <v>37439</v>
          </cell>
          <cell r="C655">
            <v>5.34</v>
          </cell>
          <cell r="E655">
            <v>5.74</v>
          </cell>
          <cell r="G655">
            <v>6.9399999999999995</v>
          </cell>
        </row>
        <row r="656">
          <cell r="A656">
            <v>37440</v>
          </cell>
          <cell r="C656">
            <v>5.35</v>
          </cell>
          <cell r="E656">
            <v>5.75</v>
          </cell>
          <cell r="G656">
            <v>6.96</v>
          </cell>
        </row>
        <row r="657">
          <cell r="A657">
            <v>37441</v>
          </cell>
          <cell r="C657">
            <v>5.36</v>
          </cell>
          <cell r="E657">
            <v>5.76</v>
          </cell>
          <cell r="G657">
            <v>6.98</v>
          </cell>
        </row>
        <row r="658">
          <cell r="A658">
            <v>37442</v>
          </cell>
          <cell r="C658">
            <v>5.47</v>
          </cell>
          <cell r="E658">
            <v>5.82</v>
          </cell>
          <cell r="G658">
            <v>7.05</v>
          </cell>
        </row>
        <row r="659">
          <cell r="A659">
            <v>37445</v>
          </cell>
          <cell r="C659">
            <v>5.45</v>
          </cell>
          <cell r="E659">
            <v>5.81</v>
          </cell>
          <cell r="G659">
            <v>7.03</v>
          </cell>
        </row>
        <row r="660">
          <cell r="A660">
            <v>37446</v>
          </cell>
          <cell r="C660">
            <v>5.41</v>
          </cell>
          <cell r="E660">
            <v>5.79</v>
          </cell>
          <cell r="G660">
            <v>7.01</v>
          </cell>
        </row>
        <row r="661">
          <cell r="A661">
            <v>37447</v>
          </cell>
          <cell r="C661">
            <v>5.34</v>
          </cell>
          <cell r="E661">
            <v>5.76</v>
          </cell>
          <cell r="G661">
            <v>6.97</v>
          </cell>
        </row>
        <row r="662">
          <cell r="A662">
            <v>37448</v>
          </cell>
          <cell r="C662">
            <v>5.35</v>
          </cell>
          <cell r="E662">
            <v>5.77</v>
          </cell>
          <cell r="G662">
            <v>6.98</v>
          </cell>
        </row>
        <row r="663">
          <cell r="A663">
            <v>37449</v>
          </cell>
          <cell r="C663">
            <v>5.28</v>
          </cell>
          <cell r="E663">
            <v>5.72</v>
          </cell>
          <cell r="G663">
            <v>6.93</v>
          </cell>
        </row>
        <row r="664">
          <cell r="A664">
            <v>37452</v>
          </cell>
          <cell r="C664">
            <v>5.31</v>
          </cell>
          <cell r="E664">
            <v>5.77</v>
          </cell>
          <cell r="G664">
            <v>6.99</v>
          </cell>
        </row>
        <row r="665">
          <cell r="A665">
            <v>37453</v>
          </cell>
          <cell r="C665">
            <v>5.33</v>
          </cell>
          <cell r="E665">
            <v>5.79</v>
          </cell>
          <cell r="G665">
            <v>7.02</v>
          </cell>
        </row>
        <row r="666">
          <cell r="A666">
            <v>37454</v>
          </cell>
          <cell r="C666">
            <v>5.33</v>
          </cell>
          <cell r="E666">
            <v>5.78</v>
          </cell>
          <cell r="G666">
            <v>7.01</v>
          </cell>
        </row>
        <row r="667">
          <cell r="A667">
            <v>37455</v>
          </cell>
          <cell r="C667">
            <v>5.28</v>
          </cell>
          <cell r="E667">
            <v>5.76</v>
          </cell>
          <cell r="G667">
            <v>6.99</v>
          </cell>
        </row>
        <row r="668">
          <cell r="A668">
            <v>37456</v>
          </cell>
          <cell r="C668">
            <v>5.21</v>
          </cell>
          <cell r="E668">
            <v>5.68</v>
          </cell>
          <cell r="G668">
            <v>6.9218999999999999</v>
          </cell>
        </row>
        <row r="669">
          <cell r="A669">
            <v>37459</v>
          </cell>
          <cell r="C669">
            <v>5.15</v>
          </cell>
          <cell r="E669">
            <v>5.65</v>
          </cell>
          <cell r="G669">
            <v>6.8804999999999996</v>
          </cell>
        </row>
        <row r="670">
          <cell r="A670">
            <v>37460</v>
          </cell>
          <cell r="C670">
            <v>5.0999999999999996</v>
          </cell>
          <cell r="E670">
            <v>5.66</v>
          </cell>
          <cell r="G670">
            <v>6.8909000000000002</v>
          </cell>
        </row>
        <row r="671">
          <cell r="A671">
            <v>37461</v>
          </cell>
          <cell r="C671">
            <v>5.22</v>
          </cell>
          <cell r="E671">
            <v>5.73</v>
          </cell>
          <cell r="G671">
            <v>6.9973999999999998</v>
          </cell>
        </row>
        <row r="672">
          <cell r="A672">
            <v>37462</v>
          </cell>
          <cell r="C672">
            <v>5.14</v>
          </cell>
          <cell r="E672">
            <v>5.68</v>
          </cell>
          <cell r="G672">
            <v>6.9382999999999999</v>
          </cell>
        </row>
        <row r="673">
          <cell r="A673">
            <v>37463</v>
          </cell>
          <cell r="C673">
            <v>5.16</v>
          </cell>
          <cell r="E673">
            <v>5.74</v>
          </cell>
          <cell r="G673">
            <v>6.9973999999999998</v>
          </cell>
        </row>
        <row r="674">
          <cell r="A674">
            <v>37466</v>
          </cell>
          <cell r="C674">
            <v>5.29</v>
          </cell>
          <cell r="E674">
            <v>5.8</v>
          </cell>
          <cell r="G674">
            <v>7.0654000000000003</v>
          </cell>
        </row>
        <row r="675">
          <cell r="A675">
            <v>37467</v>
          </cell>
          <cell r="C675">
            <v>5.29</v>
          </cell>
          <cell r="E675">
            <v>5.79</v>
          </cell>
          <cell r="G675">
            <v>7.0510999999999999</v>
          </cell>
        </row>
        <row r="676">
          <cell r="A676">
            <v>37468</v>
          </cell>
          <cell r="C676">
            <v>5.23</v>
          </cell>
          <cell r="E676">
            <v>5.73</v>
          </cell>
          <cell r="G676">
            <v>6.99</v>
          </cell>
        </row>
        <row r="677">
          <cell r="A677">
            <v>37469</v>
          </cell>
          <cell r="C677">
            <v>5.14</v>
          </cell>
          <cell r="E677">
            <v>5.7</v>
          </cell>
          <cell r="G677">
            <v>6.9714</v>
          </cell>
        </row>
        <row r="678">
          <cell r="A678">
            <v>37470</v>
          </cell>
          <cell r="C678">
            <v>5.1100000000000003</v>
          </cell>
          <cell r="E678">
            <v>5.69</v>
          </cell>
          <cell r="G678">
            <v>6.9663000000000004</v>
          </cell>
        </row>
        <row r="679">
          <cell r="A679">
            <v>37473</v>
          </cell>
          <cell r="C679" t="str">
            <v>na</v>
          </cell>
          <cell r="E679" t="str">
            <v>na</v>
          </cell>
          <cell r="G679">
            <v>6.9591000000000003</v>
          </cell>
        </row>
        <row r="680">
          <cell r="A680">
            <v>37474</v>
          </cell>
          <cell r="C680">
            <v>5.13</v>
          </cell>
          <cell r="E680">
            <v>5.7</v>
          </cell>
          <cell r="G680">
            <v>6.9866000000000001</v>
          </cell>
        </row>
        <row r="681">
          <cell r="A681">
            <v>37475</v>
          </cell>
          <cell r="C681">
            <v>5.0999999999999996</v>
          </cell>
          <cell r="E681">
            <v>5.7</v>
          </cell>
          <cell r="G681">
            <v>6.9888000000000003</v>
          </cell>
        </row>
        <row r="682">
          <cell r="A682">
            <v>37476</v>
          </cell>
          <cell r="C682">
            <v>5.13</v>
          </cell>
          <cell r="E682">
            <v>5.7</v>
          </cell>
          <cell r="G682">
            <v>6.9975000000000005</v>
          </cell>
        </row>
        <row r="683">
          <cell r="A683">
            <v>37477</v>
          </cell>
          <cell r="C683">
            <v>5.08</v>
          </cell>
          <cell r="E683">
            <v>5.65</v>
          </cell>
          <cell r="G683">
            <v>6.9312000000000005</v>
          </cell>
        </row>
        <row r="684">
          <cell r="A684">
            <v>37480</v>
          </cell>
          <cell r="C684">
            <v>5.05</v>
          </cell>
          <cell r="E684">
            <v>5.61</v>
          </cell>
          <cell r="G684">
            <v>6.8947000000000003</v>
          </cell>
        </row>
        <row r="685">
          <cell r="A685">
            <v>37481</v>
          </cell>
          <cell r="C685">
            <v>4.97</v>
          </cell>
          <cell r="E685">
            <v>5.56</v>
          </cell>
          <cell r="G685">
            <v>6.8410000000000002</v>
          </cell>
        </row>
        <row r="686">
          <cell r="A686">
            <v>37482</v>
          </cell>
          <cell r="C686">
            <v>5.14</v>
          </cell>
          <cell r="E686">
            <v>5.59</v>
          </cell>
          <cell r="G686">
            <v>6.8692000000000002</v>
          </cell>
        </row>
        <row r="687">
          <cell r="A687">
            <v>37483</v>
          </cell>
          <cell r="C687">
            <v>5.16</v>
          </cell>
          <cell r="E687">
            <v>5.6</v>
          </cell>
          <cell r="G687">
            <v>6.9107000000000003</v>
          </cell>
        </row>
        <row r="688">
          <cell r="A688">
            <v>37484</v>
          </cell>
          <cell r="C688">
            <v>5.22</v>
          </cell>
          <cell r="E688">
            <v>5.64</v>
          </cell>
          <cell r="G688">
            <v>6.9265999999999996</v>
          </cell>
        </row>
        <row r="689">
          <cell r="A689">
            <v>37487</v>
          </cell>
          <cell r="C689">
            <v>5.18</v>
          </cell>
          <cell r="E689">
            <v>5.59</v>
          </cell>
          <cell r="G689">
            <v>6.8902000000000001</v>
          </cell>
        </row>
        <row r="690">
          <cell r="A690">
            <v>37488</v>
          </cell>
          <cell r="C690">
            <v>5.07</v>
          </cell>
          <cell r="E690">
            <v>5.52</v>
          </cell>
          <cell r="G690">
            <v>6.8208000000000002</v>
          </cell>
        </row>
        <row r="691">
          <cell r="A691">
            <v>37489</v>
          </cell>
          <cell r="C691">
            <v>5.1100000000000003</v>
          </cell>
          <cell r="E691">
            <v>5.54</v>
          </cell>
          <cell r="G691">
            <v>6.8403</v>
          </cell>
        </row>
        <row r="692">
          <cell r="A692">
            <v>37490</v>
          </cell>
          <cell r="C692">
            <v>5.2</v>
          </cell>
          <cell r="E692">
            <v>5.61</v>
          </cell>
          <cell r="G692">
            <v>6.9086999999999996</v>
          </cell>
        </row>
        <row r="693">
          <cell r="A693">
            <v>37491</v>
          </cell>
          <cell r="C693">
            <v>5.15</v>
          </cell>
          <cell r="E693">
            <v>5.56</v>
          </cell>
          <cell r="G693">
            <v>6.8528000000000002</v>
          </cell>
        </row>
        <row r="694">
          <cell r="A694">
            <v>37494</v>
          </cell>
          <cell r="C694">
            <v>5.12</v>
          </cell>
          <cell r="E694">
            <v>5.54</v>
          </cell>
          <cell r="G694">
            <v>6.8240999999999996</v>
          </cell>
        </row>
        <row r="695">
          <cell r="A695">
            <v>37495</v>
          </cell>
          <cell r="C695">
            <v>5.17</v>
          </cell>
          <cell r="E695">
            <v>5.59</v>
          </cell>
          <cell r="G695">
            <v>6.8918999999999997</v>
          </cell>
        </row>
        <row r="696">
          <cell r="A696">
            <v>37496</v>
          </cell>
          <cell r="C696">
            <v>5.14</v>
          </cell>
          <cell r="E696">
            <v>5.58</v>
          </cell>
          <cell r="G696">
            <v>6.8731999999999998</v>
          </cell>
        </row>
        <row r="697">
          <cell r="A697">
            <v>37497</v>
          </cell>
          <cell r="C697">
            <v>5.08</v>
          </cell>
          <cell r="E697">
            <v>5.54</v>
          </cell>
          <cell r="G697">
            <v>6.8406000000000002</v>
          </cell>
        </row>
        <row r="698">
          <cell r="A698">
            <v>37498</v>
          </cell>
          <cell r="C698">
            <v>5.08</v>
          </cell>
          <cell r="E698">
            <v>5.51</v>
          </cell>
          <cell r="G698">
            <v>6.8209999999999997</v>
          </cell>
        </row>
        <row r="699">
          <cell r="A699">
            <v>37501</v>
          </cell>
          <cell r="C699" t="str">
            <v>na</v>
          </cell>
          <cell r="E699" t="str">
            <v>na</v>
          </cell>
          <cell r="G699">
            <v>6.7935999999999996</v>
          </cell>
        </row>
        <row r="700">
          <cell r="A700">
            <v>37502</v>
          </cell>
          <cell r="C700">
            <v>4.91</v>
          </cell>
          <cell r="E700">
            <v>5.4</v>
          </cell>
          <cell r="G700">
            <v>6.7194000000000003</v>
          </cell>
        </row>
        <row r="701">
          <cell r="A701">
            <v>37503</v>
          </cell>
          <cell r="C701">
            <v>4.8899999999999997</v>
          </cell>
          <cell r="E701">
            <v>5.4</v>
          </cell>
          <cell r="G701">
            <v>6.7152000000000003</v>
          </cell>
        </row>
        <row r="702">
          <cell r="A702">
            <v>37504</v>
          </cell>
          <cell r="C702">
            <v>4.84</v>
          </cell>
          <cell r="E702">
            <v>5.39</v>
          </cell>
          <cell r="G702">
            <v>6.7079000000000004</v>
          </cell>
        </row>
        <row r="703">
          <cell r="A703">
            <v>37505</v>
          </cell>
          <cell r="C703">
            <v>4.93</v>
          </cell>
          <cell r="E703">
            <v>5.43</v>
          </cell>
          <cell r="G703">
            <v>6.7526000000000002</v>
          </cell>
        </row>
        <row r="704">
          <cell r="A704">
            <v>37508</v>
          </cell>
          <cell r="C704">
            <v>4.95</v>
          </cell>
          <cell r="E704">
            <v>5.42</v>
          </cell>
          <cell r="G704">
            <v>6.7929000000000004</v>
          </cell>
        </row>
        <row r="705">
          <cell r="A705">
            <v>37509</v>
          </cell>
          <cell r="C705">
            <v>4.91</v>
          </cell>
          <cell r="E705">
            <v>5.41</v>
          </cell>
          <cell r="G705">
            <v>6.7771999999999997</v>
          </cell>
        </row>
        <row r="706">
          <cell r="A706">
            <v>37510</v>
          </cell>
          <cell r="C706">
            <v>4.96</v>
          </cell>
          <cell r="E706">
            <v>5.43</v>
          </cell>
          <cell r="G706">
            <v>6.7813999999999997</v>
          </cell>
        </row>
        <row r="707">
          <cell r="A707">
            <v>37511</v>
          </cell>
          <cell r="C707">
            <v>4.9000000000000004</v>
          </cell>
          <cell r="E707">
            <v>5.4</v>
          </cell>
          <cell r="G707">
            <v>6.7702999999999998</v>
          </cell>
        </row>
        <row r="708">
          <cell r="A708">
            <v>37512</v>
          </cell>
          <cell r="C708">
            <v>4.8600000000000003</v>
          </cell>
          <cell r="E708">
            <v>5.37</v>
          </cell>
          <cell r="G708">
            <v>6.7328000000000001</v>
          </cell>
        </row>
        <row r="709">
          <cell r="A709">
            <v>37515</v>
          </cell>
          <cell r="C709">
            <v>4.9000000000000004</v>
          </cell>
          <cell r="E709">
            <v>5.39</v>
          </cell>
          <cell r="G709">
            <v>6.7454999999999998</v>
          </cell>
        </row>
        <row r="710">
          <cell r="A710">
            <v>37516</v>
          </cell>
          <cell r="C710">
            <v>4.83</v>
          </cell>
          <cell r="E710">
            <v>5.35</v>
          </cell>
          <cell r="G710">
            <v>6.7248999999999999</v>
          </cell>
        </row>
        <row r="711">
          <cell r="A711">
            <v>37517</v>
          </cell>
          <cell r="C711">
            <v>4.88</v>
          </cell>
          <cell r="E711">
            <v>5.38</v>
          </cell>
          <cell r="G711">
            <v>6.7633000000000001</v>
          </cell>
        </row>
        <row r="712">
          <cell r="A712">
            <v>37518</v>
          </cell>
          <cell r="C712">
            <v>4.83</v>
          </cell>
          <cell r="E712">
            <v>5.36</v>
          </cell>
          <cell r="G712">
            <v>6.7267000000000001</v>
          </cell>
        </row>
        <row r="713">
          <cell r="A713">
            <v>37519</v>
          </cell>
          <cell r="C713">
            <v>4.8499999999999996</v>
          </cell>
          <cell r="E713">
            <v>5.38</v>
          </cell>
          <cell r="G713">
            <v>6.7423999999999999</v>
          </cell>
        </row>
        <row r="714">
          <cell r="A714">
            <v>37522</v>
          </cell>
          <cell r="C714">
            <v>4.8</v>
          </cell>
          <cell r="E714">
            <v>5.35</v>
          </cell>
          <cell r="G714">
            <v>6.7126999999999999</v>
          </cell>
        </row>
        <row r="715">
          <cell r="A715">
            <v>37523</v>
          </cell>
          <cell r="C715">
            <v>4.82</v>
          </cell>
          <cell r="E715">
            <v>5.36</v>
          </cell>
          <cell r="G715">
            <v>6.7304000000000004</v>
          </cell>
        </row>
        <row r="716">
          <cell r="A716">
            <v>37524</v>
          </cell>
          <cell r="C716">
            <v>4.92</v>
          </cell>
          <cell r="E716">
            <v>5.43</v>
          </cell>
          <cell r="G716">
            <v>6.7877000000000001</v>
          </cell>
        </row>
        <row r="717">
          <cell r="A717">
            <v>37525</v>
          </cell>
          <cell r="C717">
            <v>4.93</v>
          </cell>
          <cell r="E717">
            <v>5.44</v>
          </cell>
          <cell r="G717">
            <v>6.8029999999999999</v>
          </cell>
        </row>
        <row r="718">
          <cell r="A718">
            <v>37526</v>
          </cell>
          <cell r="C718">
            <v>4.9000000000000004</v>
          </cell>
          <cell r="E718">
            <v>5.43</v>
          </cell>
          <cell r="G718">
            <v>6.7839999999999998</v>
          </cell>
        </row>
        <row r="719">
          <cell r="A719">
            <v>37529</v>
          </cell>
          <cell r="C719">
            <v>4.9000000000000004</v>
          </cell>
          <cell r="E719">
            <v>5.44</v>
          </cell>
          <cell r="G719">
            <v>6.7934999999999999</v>
          </cell>
        </row>
        <row r="720">
          <cell r="A720">
            <v>37530</v>
          </cell>
          <cell r="C720">
            <v>4.99</v>
          </cell>
          <cell r="E720">
            <v>5.49</v>
          </cell>
          <cell r="G720">
            <v>6.8372000000000002</v>
          </cell>
        </row>
        <row r="721">
          <cell r="A721">
            <v>37531</v>
          </cell>
          <cell r="C721">
            <v>4.93</v>
          </cell>
          <cell r="E721">
            <v>5.46</v>
          </cell>
          <cell r="G721">
            <v>6.8</v>
          </cell>
        </row>
        <row r="722">
          <cell r="A722">
            <v>37532</v>
          </cell>
          <cell r="C722">
            <v>4.9400000000000004</v>
          </cell>
          <cell r="E722">
            <v>5.46</v>
          </cell>
          <cell r="G722">
            <v>6.7702999999999998</v>
          </cell>
        </row>
        <row r="723">
          <cell r="A723">
            <v>37533</v>
          </cell>
          <cell r="C723">
            <v>4.9800000000000004</v>
          </cell>
          <cell r="E723">
            <v>5.5</v>
          </cell>
          <cell r="G723">
            <v>6.8163999999999998</v>
          </cell>
        </row>
        <row r="724">
          <cell r="A724">
            <v>37536</v>
          </cell>
          <cell r="C724">
            <v>4.96</v>
          </cell>
          <cell r="E724">
            <v>5.49</v>
          </cell>
          <cell r="G724">
            <v>6.7991000000000001</v>
          </cell>
        </row>
        <row r="725">
          <cell r="A725">
            <v>37537</v>
          </cell>
          <cell r="C725">
            <v>4.9800000000000004</v>
          </cell>
          <cell r="E725">
            <v>5.5</v>
          </cell>
          <cell r="G725">
            <v>6.8056999999999999</v>
          </cell>
        </row>
        <row r="726">
          <cell r="A726">
            <v>37538</v>
          </cell>
          <cell r="C726">
            <v>4.95</v>
          </cell>
          <cell r="E726">
            <v>5.5</v>
          </cell>
          <cell r="G726">
            <v>6.8103999999999996</v>
          </cell>
        </row>
        <row r="727">
          <cell r="A727">
            <v>37539</v>
          </cell>
          <cell r="C727">
            <v>4.97</v>
          </cell>
          <cell r="E727">
            <v>5.52</v>
          </cell>
          <cell r="G727">
            <v>6.8433000000000002</v>
          </cell>
        </row>
        <row r="728">
          <cell r="A728">
            <v>37540</v>
          </cell>
          <cell r="C728">
            <v>5.05</v>
          </cell>
          <cell r="E728">
            <v>5.56</v>
          </cell>
          <cell r="G728">
            <v>6.8975999999999997</v>
          </cell>
        </row>
        <row r="729">
          <cell r="A729">
            <v>37543</v>
          </cell>
          <cell r="C729" t="str">
            <v>na</v>
          </cell>
          <cell r="E729" t="str">
            <v>na</v>
          </cell>
          <cell r="G729">
            <v>6.8929999999999998</v>
          </cell>
        </row>
        <row r="730">
          <cell r="A730">
            <v>37544</v>
          </cell>
          <cell r="C730">
            <v>5.19</v>
          </cell>
          <cell r="E730">
            <v>5.67</v>
          </cell>
          <cell r="G730">
            <v>6.9955999999999996</v>
          </cell>
        </row>
        <row r="731">
          <cell r="A731">
            <v>37545</v>
          </cell>
          <cell r="C731">
            <v>5.22</v>
          </cell>
          <cell r="E731">
            <v>5.7</v>
          </cell>
          <cell r="G731">
            <v>7.0048000000000004</v>
          </cell>
        </row>
        <row r="732">
          <cell r="A732">
            <v>37546</v>
          </cell>
          <cell r="C732">
            <v>5.27</v>
          </cell>
          <cell r="E732">
            <v>5.7</v>
          </cell>
          <cell r="G732">
            <v>7.0232999999999999</v>
          </cell>
        </row>
        <row r="733">
          <cell r="A733">
            <v>37547</v>
          </cell>
          <cell r="C733">
            <v>5.25</v>
          </cell>
          <cell r="E733">
            <v>5.68</v>
          </cell>
          <cell r="G733">
            <v>6.9943999999999997</v>
          </cell>
        </row>
        <row r="734">
          <cell r="A734">
            <v>37550</v>
          </cell>
          <cell r="C734">
            <v>5.34</v>
          </cell>
          <cell r="E734">
            <v>5.74</v>
          </cell>
          <cell r="G734">
            <v>7.0465999999999998</v>
          </cell>
        </row>
        <row r="735">
          <cell r="A735">
            <v>37551</v>
          </cell>
          <cell r="C735">
            <v>5.32</v>
          </cell>
          <cell r="E735">
            <v>5.72</v>
          </cell>
          <cell r="G735">
            <v>7.0313999999999997</v>
          </cell>
        </row>
        <row r="736">
          <cell r="A736">
            <v>37552</v>
          </cell>
          <cell r="C736">
            <v>5.3</v>
          </cell>
          <cell r="E736">
            <v>5.72</v>
          </cell>
          <cell r="G736">
            <v>7.0218999999999996</v>
          </cell>
        </row>
        <row r="737">
          <cell r="A737">
            <v>37553</v>
          </cell>
          <cell r="C737">
            <v>5.26</v>
          </cell>
          <cell r="E737">
            <v>5.7</v>
          </cell>
          <cell r="G737">
            <v>7.0175999999999998</v>
          </cell>
        </row>
        <row r="738">
          <cell r="A738">
            <v>37554</v>
          </cell>
          <cell r="C738">
            <v>5.25</v>
          </cell>
          <cell r="E738">
            <v>5.7</v>
          </cell>
          <cell r="G738">
            <v>7.0384000000000002</v>
          </cell>
        </row>
        <row r="739">
          <cell r="A739">
            <v>37557</v>
          </cell>
          <cell r="C739">
            <v>5.27</v>
          </cell>
          <cell r="E739">
            <v>5.71</v>
          </cell>
          <cell r="G739">
            <v>7.0606999999999998</v>
          </cell>
        </row>
        <row r="740">
          <cell r="A740">
            <v>37558</v>
          </cell>
          <cell r="C740">
            <v>5.18</v>
          </cell>
          <cell r="E740">
            <v>5.66</v>
          </cell>
          <cell r="G740">
            <v>7.0126999999999997</v>
          </cell>
        </row>
        <row r="741">
          <cell r="A741">
            <v>37559</v>
          </cell>
          <cell r="C741">
            <v>5.16</v>
          </cell>
          <cell r="E741">
            <v>5.63</v>
          </cell>
          <cell r="G741">
            <v>6.9935</v>
          </cell>
        </row>
        <row r="742">
          <cell r="A742">
            <v>37560</v>
          </cell>
          <cell r="C742">
            <v>5.04</v>
          </cell>
          <cell r="E742">
            <v>5.56</v>
          </cell>
          <cell r="G742">
            <v>6.9122000000000003</v>
          </cell>
        </row>
        <row r="743">
          <cell r="A743">
            <v>37561</v>
          </cell>
          <cell r="C743">
            <v>5.07</v>
          </cell>
          <cell r="E743">
            <v>5.57</v>
          </cell>
          <cell r="G743">
            <v>6.9306999999999999</v>
          </cell>
        </row>
        <row r="744">
          <cell r="A744">
            <v>37564</v>
          </cell>
          <cell r="C744">
            <v>5.0999999999999996</v>
          </cell>
          <cell r="E744">
            <v>5.59</v>
          </cell>
          <cell r="G744">
            <v>6.9490999999999996</v>
          </cell>
        </row>
        <row r="745">
          <cell r="A745">
            <v>37565</v>
          </cell>
          <cell r="C745">
            <v>5.17</v>
          </cell>
          <cell r="E745">
            <v>5.66</v>
          </cell>
          <cell r="G745">
            <v>6.9966999999999997</v>
          </cell>
        </row>
        <row r="746">
          <cell r="A746">
            <v>37566</v>
          </cell>
          <cell r="C746">
            <v>5.14</v>
          </cell>
          <cell r="E746">
            <v>5.64</v>
          </cell>
          <cell r="G746">
            <v>6.9863999999999997</v>
          </cell>
        </row>
        <row r="747">
          <cell r="A747">
            <v>37567</v>
          </cell>
          <cell r="C747">
            <v>5.03</v>
          </cell>
          <cell r="E747">
            <v>5.55</v>
          </cell>
          <cell r="G747">
            <v>6.8780000000000001</v>
          </cell>
        </row>
        <row r="748">
          <cell r="A748">
            <v>37568</v>
          </cell>
          <cell r="C748">
            <v>5.01</v>
          </cell>
          <cell r="E748">
            <v>5.51</v>
          </cell>
          <cell r="G748">
            <v>6.8220000000000001</v>
          </cell>
        </row>
        <row r="749">
          <cell r="A749">
            <v>37571</v>
          </cell>
          <cell r="C749" t="str">
            <v>na</v>
          </cell>
          <cell r="E749" t="str">
            <v>na</v>
          </cell>
          <cell r="G749">
            <v>6.8170000000000002</v>
          </cell>
        </row>
        <row r="750">
          <cell r="A750">
            <v>37572</v>
          </cell>
          <cell r="C750">
            <v>5</v>
          </cell>
          <cell r="E750">
            <v>5.51</v>
          </cell>
          <cell r="G750">
            <v>6.8319999999999999</v>
          </cell>
        </row>
        <row r="751">
          <cell r="A751">
            <v>37573</v>
          </cell>
          <cell r="C751">
            <v>5.01</v>
          </cell>
          <cell r="E751">
            <v>5.52</v>
          </cell>
          <cell r="G751">
            <v>6.8330000000000002</v>
          </cell>
        </row>
        <row r="752">
          <cell r="A752">
            <v>37574</v>
          </cell>
          <cell r="C752">
            <v>5.12</v>
          </cell>
          <cell r="E752">
            <v>5.59</v>
          </cell>
          <cell r="G752">
            <v>6.9059999999999997</v>
          </cell>
        </row>
        <row r="753">
          <cell r="A753">
            <v>37575</v>
          </cell>
          <cell r="C753">
            <v>5.09</v>
          </cell>
          <cell r="E753">
            <v>5.55</v>
          </cell>
          <cell r="G753">
            <v>6.8663999999999996</v>
          </cell>
        </row>
        <row r="754">
          <cell r="A754">
            <v>37578</v>
          </cell>
          <cell r="C754">
            <v>5.05</v>
          </cell>
          <cell r="E754">
            <v>5.51</v>
          </cell>
          <cell r="G754">
            <v>6.8204000000000002</v>
          </cell>
        </row>
        <row r="755">
          <cell r="A755">
            <v>37579</v>
          </cell>
          <cell r="C755">
            <v>5.0199999999999996</v>
          </cell>
          <cell r="E755">
            <v>5.49</v>
          </cell>
          <cell r="G755">
            <v>6.7943999999999996</v>
          </cell>
        </row>
        <row r="756">
          <cell r="A756">
            <v>37580</v>
          </cell>
          <cell r="C756">
            <v>5.05</v>
          </cell>
          <cell r="E756">
            <v>5.51</v>
          </cell>
          <cell r="G756">
            <v>6.8193999999999999</v>
          </cell>
        </row>
        <row r="757">
          <cell r="A757">
            <v>37581</v>
          </cell>
          <cell r="C757">
            <v>5.12</v>
          </cell>
          <cell r="E757">
            <v>5.57</v>
          </cell>
          <cell r="G757">
            <v>6.9004000000000003</v>
          </cell>
        </row>
        <row r="758">
          <cell r="A758">
            <v>37582</v>
          </cell>
          <cell r="C758">
            <v>5.15</v>
          </cell>
          <cell r="E758">
            <v>5.58</v>
          </cell>
          <cell r="G758">
            <v>6.9004000000000003</v>
          </cell>
        </row>
        <row r="759">
          <cell r="A759">
            <v>37585</v>
          </cell>
          <cell r="C759">
            <v>5.14</v>
          </cell>
          <cell r="E759">
            <v>5.56</v>
          </cell>
          <cell r="G759">
            <v>6.8754</v>
          </cell>
        </row>
        <row r="760">
          <cell r="A760">
            <v>37586</v>
          </cell>
          <cell r="C760">
            <v>5.07</v>
          </cell>
          <cell r="E760">
            <v>5.51</v>
          </cell>
          <cell r="G760">
            <v>6.8311000000000002</v>
          </cell>
        </row>
        <row r="761">
          <cell r="A761">
            <v>37587</v>
          </cell>
          <cell r="C761">
            <v>5.18</v>
          </cell>
          <cell r="E761">
            <v>5.58</v>
          </cell>
          <cell r="G761">
            <v>6.8981000000000003</v>
          </cell>
        </row>
        <row r="762">
          <cell r="A762">
            <v>37588</v>
          </cell>
          <cell r="C762">
            <v>5.15</v>
          </cell>
          <cell r="E762">
            <v>5.57</v>
          </cell>
          <cell r="G762">
            <v>6.8902000000000001</v>
          </cell>
        </row>
        <row r="763">
          <cell r="A763">
            <v>37589</v>
          </cell>
          <cell r="C763">
            <v>5.12</v>
          </cell>
          <cell r="E763">
            <v>5.53</v>
          </cell>
          <cell r="G763">
            <v>6.8541999999999996</v>
          </cell>
        </row>
        <row r="764">
          <cell r="A764">
            <v>37592</v>
          </cell>
          <cell r="C764">
            <v>5.15</v>
          </cell>
          <cell r="E764">
            <v>5.57</v>
          </cell>
          <cell r="G764">
            <v>6.8692000000000002</v>
          </cell>
        </row>
        <row r="765">
          <cell r="A765">
            <v>37593</v>
          </cell>
          <cell r="C765">
            <v>5.0999999999999996</v>
          </cell>
          <cell r="E765">
            <v>5.54</v>
          </cell>
          <cell r="G765">
            <v>6.8402000000000003</v>
          </cell>
        </row>
        <row r="766">
          <cell r="A766">
            <v>37594</v>
          </cell>
          <cell r="C766">
            <v>5.05</v>
          </cell>
          <cell r="E766">
            <v>5.51</v>
          </cell>
          <cell r="G766">
            <v>6.7815000000000003</v>
          </cell>
        </row>
        <row r="767">
          <cell r="A767">
            <v>37595</v>
          </cell>
          <cell r="C767">
            <v>5.0599999999999996</v>
          </cell>
          <cell r="E767">
            <v>5.51</v>
          </cell>
          <cell r="G767">
            <v>6.7940000000000005</v>
          </cell>
        </row>
        <row r="768">
          <cell r="A768">
            <v>37596</v>
          </cell>
          <cell r="C768">
            <v>5.04</v>
          </cell>
          <cell r="E768">
            <v>5.51</v>
          </cell>
          <cell r="G768">
            <v>6.7975000000000003</v>
          </cell>
        </row>
        <row r="769">
          <cell r="A769">
            <v>37599</v>
          </cell>
          <cell r="C769">
            <v>4.99</v>
          </cell>
          <cell r="E769">
            <v>5.47</v>
          </cell>
          <cell r="G769">
            <v>6.75</v>
          </cell>
        </row>
        <row r="770">
          <cell r="A770">
            <v>37600</v>
          </cell>
          <cell r="C770">
            <v>5</v>
          </cell>
          <cell r="E770">
            <v>5.48</v>
          </cell>
          <cell r="G770">
            <v>6.7510000000000003</v>
          </cell>
        </row>
        <row r="771">
          <cell r="A771">
            <v>37601</v>
          </cell>
          <cell r="C771">
            <v>4.99</v>
          </cell>
          <cell r="E771">
            <v>5.46</v>
          </cell>
          <cell r="G771">
            <v>6.7385000000000002</v>
          </cell>
        </row>
        <row r="772">
          <cell r="A772">
            <v>37602</v>
          </cell>
          <cell r="C772">
            <v>5</v>
          </cell>
          <cell r="E772">
            <v>5.47</v>
          </cell>
          <cell r="G772">
            <v>6.7469999999999999</v>
          </cell>
        </row>
        <row r="773">
          <cell r="A773">
            <v>37603</v>
          </cell>
          <cell r="C773">
            <v>5.01</v>
          </cell>
          <cell r="E773">
            <v>5.47</v>
          </cell>
          <cell r="G773">
            <v>6.7450000000000001</v>
          </cell>
        </row>
        <row r="774">
          <cell r="A774">
            <v>37606</v>
          </cell>
          <cell r="C774">
            <v>5.03</v>
          </cell>
          <cell r="E774">
            <v>5.48</v>
          </cell>
          <cell r="G774">
            <v>6.7610000000000001</v>
          </cell>
        </row>
        <row r="775">
          <cell r="A775">
            <v>37607</v>
          </cell>
          <cell r="C775">
            <v>4.99</v>
          </cell>
          <cell r="E775">
            <v>5.47</v>
          </cell>
          <cell r="G775">
            <v>6.7465000000000002</v>
          </cell>
        </row>
        <row r="776">
          <cell r="A776">
            <v>37608</v>
          </cell>
          <cell r="C776">
            <v>4.9400000000000004</v>
          </cell>
          <cell r="E776">
            <v>5.43</v>
          </cell>
          <cell r="G776">
            <v>6.6985000000000001</v>
          </cell>
        </row>
        <row r="777">
          <cell r="A777">
            <v>37609</v>
          </cell>
          <cell r="C777">
            <v>4.8899999999999997</v>
          </cell>
          <cell r="E777">
            <v>5.41</v>
          </cell>
          <cell r="G777">
            <v>6.6740000000000004</v>
          </cell>
        </row>
        <row r="778">
          <cell r="A778">
            <v>37610</v>
          </cell>
          <cell r="C778">
            <v>4.91</v>
          </cell>
          <cell r="E778">
            <v>5.42</v>
          </cell>
          <cell r="G778">
            <v>6.6782000000000004</v>
          </cell>
        </row>
        <row r="779">
          <cell r="A779">
            <v>37613</v>
          </cell>
          <cell r="C779">
            <v>4.93</v>
          </cell>
          <cell r="E779">
            <v>5.44</v>
          </cell>
          <cell r="G779">
            <v>6.6992000000000003</v>
          </cell>
        </row>
        <row r="780">
          <cell r="A780">
            <v>37614</v>
          </cell>
          <cell r="C780">
            <v>4.88</v>
          </cell>
          <cell r="E780">
            <v>5.42</v>
          </cell>
          <cell r="G780">
            <v>6.6787000000000001</v>
          </cell>
        </row>
        <row r="781">
          <cell r="A781">
            <v>37615</v>
          </cell>
          <cell r="C781" t="str">
            <v>na</v>
          </cell>
          <cell r="E781" t="str">
            <v>na</v>
          </cell>
          <cell r="G781">
            <v>6.6782000000000004</v>
          </cell>
        </row>
        <row r="782">
          <cell r="A782">
            <v>37616</v>
          </cell>
          <cell r="C782" t="str">
            <v>na</v>
          </cell>
          <cell r="E782" t="str">
            <v>na</v>
          </cell>
          <cell r="G782">
            <v>6.6782000000000004</v>
          </cell>
        </row>
        <row r="783">
          <cell r="A783">
            <v>37617</v>
          </cell>
          <cell r="C783">
            <v>4.8</v>
          </cell>
          <cell r="E783">
            <v>5.37</v>
          </cell>
          <cell r="G783">
            <v>6.6347000000000005</v>
          </cell>
        </row>
        <row r="784">
          <cell r="A784">
            <v>37620</v>
          </cell>
          <cell r="C784">
            <v>4.8</v>
          </cell>
          <cell r="E784">
            <v>5.36</v>
          </cell>
          <cell r="G784">
            <v>6.6251999999999995</v>
          </cell>
        </row>
        <row r="785">
          <cell r="A785">
            <v>37621</v>
          </cell>
          <cell r="C785">
            <v>4.79</v>
          </cell>
          <cell r="E785">
            <v>5.36</v>
          </cell>
          <cell r="G785">
            <v>6.6207000000000003</v>
          </cell>
        </row>
        <row r="786">
          <cell r="A786">
            <v>37623</v>
          </cell>
          <cell r="C786">
            <v>4.93</v>
          </cell>
          <cell r="E786">
            <v>5.45</v>
          </cell>
          <cell r="G786">
            <v>6.7152000000000003</v>
          </cell>
        </row>
        <row r="787">
          <cell r="A787">
            <v>37624</v>
          </cell>
          <cell r="C787">
            <v>4.96</v>
          </cell>
          <cell r="E787">
            <v>5.46</v>
          </cell>
          <cell r="G787">
            <v>6.7302</v>
          </cell>
        </row>
        <row r="788">
          <cell r="A788">
            <v>37627</v>
          </cell>
          <cell r="C788">
            <v>4.9800000000000004</v>
          </cell>
          <cell r="E788">
            <v>5.48</v>
          </cell>
          <cell r="G788">
            <v>6.7493999999999996</v>
          </cell>
        </row>
        <row r="789">
          <cell r="A789">
            <v>37628</v>
          </cell>
          <cell r="C789">
            <v>4.93</v>
          </cell>
          <cell r="E789">
            <v>5.45</v>
          </cell>
          <cell r="G789">
            <v>6.7129000000000003</v>
          </cell>
        </row>
        <row r="790">
          <cell r="A790">
            <v>37629</v>
          </cell>
          <cell r="C790">
            <v>4.92</v>
          </cell>
          <cell r="E790">
            <v>5.45</v>
          </cell>
          <cell r="G790">
            <v>6.6715999999999998</v>
          </cell>
        </row>
        <row r="791">
          <cell r="A791">
            <v>37630</v>
          </cell>
          <cell r="C791">
            <v>4.9800000000000004</v>
          </cell>
          <cell r="E791">
            <v>5.5</v>
          </cell>
          <cell r="G791">
            <v>6.7405999999999997</v>
          </cell>
        </row>
        <row r="792">
          <cell r="A792">
            <v>37631</v>
          </cell>
          <cell r="C792">
            <v>4.99</v>
          </cell>
          <cell r="E792">
            <v>5.49</v>
          </cell>
          <cell r="G792">
            <v>6.6876999999999995</v>
          </cell>
        </row>
        <row r="793">
          <cell r="A793">
            <v>37634</v>
          </cell>
          <cell r="C793">
            <v>5.01</v>
          </cell>
          <cell r="E793">
            <v>5.51</v>
          </cell>
          <cell r="G793">
            <v>6.7096</v>
          </cell>
        </row>
        <row r="794">
          <cell r="A794">
            <v>37635</v>
          </cell>
          <cell r="C794">
            <v>5</v>
          </cell>
          <cell r="E794">
            <v>5.5</v>
          </cell>
          <cell r="G794">
            <v>6.7008000000000001</v>
          </cell>
        </row>
        <row r="795">
          <cell r="A795">
            <v>37636</v>
          </cell>
          <cell r="C795">
            <v>5.01</v>
          </cell>
          <cell r="E795">
            <v>5.49</v>
          </cell>
          <cell r="G795">
            <v>6.6848000000000001</v>
          </cell>
        </row>
        <row r="796">
          <cell r="A796">
            <v>37637</v>
          </cell>
          <cell r="C796">
            <v>4.97</v>
          </cell>
          <cell r="E796">
            <v>5.48</v>
          </cell>
          <cell r="G796">
            <v>6.6886000000000001</v>
          </cell>
        </row>
        <row r="797">
          <cell r="A797">
            <v>37638</v>
          </cell>
          <cell r="C797">
            <v>4.9400000000000004</v>
          </cell>
          <cell r="E797">
            <v>5.47</v>
          </cell>
          <cell r="G797">
            <v>6.6639999999999997</v>
          </cell>
        </row>
        <row r="798">
          <cell r="A798">
            <v>37641</v>
          </cell>
          <cell r="C798">
            <v>4.92</v>
          </cell>
          <cell r="E798">
            <v>5.45</v>
          </cell>
          <cell r="G798">
            <v>6.6536999999999997</v>
          </cell>
        </row>
        <row r="799">
          <cell r="A799">
            <v>37642</v>
          </cell>
          <cell r="C799">
            <v>4.9000000000000004</v>
          </cell>
          <cell r="E799">
            <v>5.43</v>
          </cell>
          <cell r="G799">
            <v>6.6081000000000003</v>
          </cell>
        </row>
        <row r="800">
          <cell r="A800">
            <v>37643</v>
          </cell>
          <cell r="C800">
            <v>4.91</v>
          </cell>
          <cell r="E800">
            <v>5.44</v>
          </cell>
          <cell r="G800">
            <v>6.6048999999999998</v>
          </cell>
        </row>
        <row r="801">
          <cell r="A801">
            <v>37644</v>
          </cell>
          <cell r="C801">
            <v>4.92</v>
          </cell>
          <cell r="E801">
            <v>5.44</v>
          </cell>
          <cell r="G801">
            <v>6.6158999999999999</v>
          </cell>
        </row>
        <row r="802">
          <cell r="A802">
            <v>37645</v>
          </cell>
          <cell r="C802">
            <v>4.93</v>
          </cell>
          <cell r="E802">
            <v>5.44</v>
          </cell>
          <cell r="G802">
            <v>6.6147</v>
          </cell>
        </row>
        <row r="803">
          <cell r="A803">
            <v>37648</v>
          </cell>
          <cell r="C803">
            <v>4.93</v>
          </cell>
          <cell r="E803">
            <v>5.44</v>
          </cell>
          <cell r="G803">
            <v>6.6284999999999998</v>
          </cell>
        </row>
        <row r="804">
          <cell r="A804">
            <v>37649</v>
          </cell>
          <cell r="C804">
            <v>4.96</v>
          </cell>
          <cell r="E804">
            <v>5.45</v>
          </cell>
          <cell r="G804">
            <v>6.6402000000000001</v>
          </cell>
        </row>
        <row r="805">
          <cell r="A805">
            <v>37650</v>
          </cell>
          <cell r="C805">
            <v>5.0199999999999996</v>
          </cell>
          <cell r="E805">
            <v>5.49</v>
          </cell>
          <cell r="G805">
            <v>6.6797000000000004</v>
          </cell>
        </row>
        <row r="806">
          <cell r="A806">
            <v>37651</v>
          </cell>
          <cell r="C806">
            <v>5.03</v>
          </cell>
          <cell r="E806">
            <v>5.5</v>
          </cell>
          <cell r="G806">
            <v>6.6958000000000002</v>
          </cell>
        </row>
        <row r="807">
          <cell r="A807">
            <v>37652</v>
          </cell>
          <cell r="C807">
            <v>5.0199999999999996</v>
          </cell>
          <cell r="E807">
            <v>5.47</v>
          </cell>
          <cell r="G807">
            <v>6.6509999999999998</v>
          </cell>
        </row>
        <row r="808">
          <cell r="A808">
            <v>37655</v>
          </cell>
          <cell r="C808">
            <v>5.05</v>
          </cell>
          <cell r="E808">
            <v>5.49</v>
          </cell>
          <cell r="G808">
            <v>6.6741999999999999</v>
          </cell>
        </row>
        <row r="809">
          <cell r="A809">
            <v>37656</v>
          </cell>
          <cell r="C809">
            <v>5.03</v>
          </cell>
          <cell r="E809">
            <v>5.48</v>
          </cell>
          <cell r="G809">
            <v>6.6556999999999995</v>
          </cell>
        </row>
        <row r="810">
          <cell r="A810">
            <v>37657</v>
          </cell>
          <cell r="C810">
            <v>5.08</v>
          </cell>
          <cell r="E810">
            <v>5.52</v>
          </cell>
          <cell r="G810">
            <v>6.6977000000000002</v>
          </cell>
        </row>
        <row r="811">
          <cell r="A811">
            <v>37658</v>
          </cell>
          <cell r="C811">
            <v>5.04</v>
          </cell>
          <cell r="E811">
            <v>5.49</v>
          </cell>
          <cell r="G811">
            <v>6.6763000000000003</v>
          </cell>
        </row>
        <row r="812">
          <cell r="A812">
            <v>37659</v>
          </cell>
          <cell r="C812">
            <v>5.03</v>
          </cell>
          <cell r="E812">
            <v>5.5</v>
          </cell>
          <cell r="G812">
            <v>6.6836000000000002</v>
          </cell>
        </row>
        <row r="813">
          <cell r="A813">
            <v>37662</v>
          </cell>
          <cell r="C813">
            <v>5.07</v>
          </cell>
          <cell r="E813">
            <v>5.53</v>
          </cell>
          <cell r="G813">
            <v>6.7125000000000004</v>
          </cell>
        </row>
        <row r="814">
          <cell r="A814">
            <v>37663</v>
          </cell>
          <cell r="C814">
            <v>5.0599999999999996</v>
          </cell>
          <cell r="E814">
            <v>5.52</v>
          </cell>
          <cell r="G814">
            <v>6.7016999999999998</v>
          </cell>
        </row>
        <row r="815">
          <cell r="A815">
            <v>37664</v>
          </cell>
          <cell r="C815">
            <v>5.0199999999999996</v>
          </cell>
          <cell r="E815">
            <v>5.52</v>
          </cell>
          <cell r="G815">
            <v>6.6805000000000003</v>
          </cell>
        </row>
        <row r="816">
          <cell r="A816">
            <v>37665</v>
          </cell>
          <cell r="C816">
            <v>4.97</v>
          </cell>
          <cell r="E816">
            <v>5.48</v>
          </cell>
          <cell r="G816">
            <v>6.6580000000000004</v>
          </cell>
        </row>
        <row r="817">
          <cell r="A817">
            <v>37666</v>
          </cell>
          <cell r="C817">
            <v>5.03</v>
          </cell>
          <cell r="E817">
            <v>5.52</v>
          </cell>
          <cell r="G817">
            <v>6.6901000000000002</v>
          </cell>
        </row>
        <row r="818">
          <cell r="A818">
            <v>37669</v>
          </cell>
          <cell r="C818">
            <v>5.04</v>
          </cell>
          <cell r="E818">
            <v>5.52</v>
          </cell>
          <cell r="G818">
            <v>6.6913</v>
          </cell>
        </row>
        <row r="819">
          <cell r="A819">
            <v>37670</v>
          </cell>
          <cell r="C819">
            <v>5.03</v>
          </cell>
          <cell r="E819">
            <v>5.52</v>
          </cell>
          <cell r="G819">
            <v>6.6937999999999995</v>
          </cell>
        </row>
        <row r="820">
          <cell r="A820">
            <v>37671</v>
          </cell>
          <cell r="C820">
            <v>5.0199999999999996</v>
          </cell>
          <cell r="E820">
            <v>5.5</v>
          </cell>
          <cell r="G820">
            <v>6.6676000000000002</v>
          </cell>
        </row>
        <row r="821">
          <cell r="A821">
            <v>37672</v>
          </cell>
          <cell r="C821">
            <v>4.9800000000000004</v>
          </cell>
          <cell r="E821">
            <v>5.48</v>
          </cell>
          <cell r="G821">
            <v>6.6555999999999997</v>
          </cell>
        </row>
        <row r="822">
          <cell r="A822">
            <v>37673</v>
          </cell>
          <cell r="C822">
            <v>5.03</v>
          </cell>
          <cell r="E822">
            <v>5.51</v>
          </cell>
          <cell r="G822">
            <v>6.6765999999999996</v>
          </cell>
        </row>
        <row r="823">
          <cell r="A823">
            <v>37676</v>
          </cell>
          <cell r="C823">
            <v>4.9800000000000004</v>
          </cell>
          <cell r="E823">
            <v>5.5</v>
          </cell>
          <cell r="G823">
            <v>6.7184999999999997</v>
          </cell>
        </row>
        <row r="824">
          <cell r="A824">
            <v>37677</v>
          </cell>
          <cell r="C824">
            <v>4.97</v>
          </cell>
          <cell r="E824">
            <v>5.49</v>
          </cell>
          <cell r="G824">
            <v>6.7008999999999999</v>
          </cell>
        </row>
        <row r="825">
          <cell r="A825">
            <v>37678</v>
          </cell>
          <cell r="C825">
            <v>4.93</v>
          </cell>
          <cell r="E825">
            <v>5.46</v>
          </cell>
          <cell r="G825">
            <v>6.6652000000000005</v>
          </cell>
        </row>
        <row r="826">
          <cell r="A826">
            <v>37679</v>
          </cell>
          <cell r="C826">
            <v>4.9400000000000004</v>
          </cell>
          <cell r="E826">
            <v>5.45</v>
          </cell>
          <cell r="G826">
            <v>6.6696999999999997</v>
          </cell>
        </row>
        <row r="827">
          <cell r="A827">
            <v>37680</v>
          </cell>
          <cell r="C827">
            <v>4.9400000000000004</v>
          </cell>
          <cell r="E827">
            <v>5.44</v>
          </cell>
          <cell r="G827">
            <v>6.6760000000000002</v>
          </cell>
        </row>
        <row r="828">
          <cell r="A828">
            <v>37683</v>
          </cell>
          <cell r="C828">
            <v>4.93</v>
          </cell>
          <cell r="E828">
            <v>5.44</v>
          </cell>
          <cell r="G828">
            <v>6.6898</v>
          </cell>
        </row>
        <row r="829">
          <cell r="A829">
            <v>37684</v>
          </cell>
          <cell r="C829">
            <v>4.92</v>
          </cell>
          <cell r="E829">
            <v>5.43</v>
          </cell>
          <cell r="G829">
            <v>6.6908000000000003</v>
          </cell>
        </row>
        <row r="830">
          <cell r="A830">
            <v>37685</v>
          </cell>
          <cell r="C830">
            <v>4.8600000000000003</v>
          </cell>
          <cell r="E830">
            <v>5.39</v>
          </cell>
          <cell r="G830">
            <v>6.6452</v>
          </cell>
        </row>
        <row r="831">
          <cell r="A831">
            <v>37686</v>
          </cell>
          <cell r="C831">
            <v>4.87</v>
          </cell>
          <cell r="E831">
            <v>5.39</v>
          </cell>
          <cell r="G831">
            <v>6.6548999999999996</v>
          </cell>
        </row>
        <row r="832">
          <cell r="A832">
            <v>37687</v>
          </cell>
          <cell r="C832">
            <v>4.84</v>
          </cell>
          <cell r="E832">
            <v>5.38</v>
          </cell>
          <cell r="G832">
            <v>6.6528</v>
          </cell>
        </row>
        <row r="833">
          <cell r="A833">
            <v>37690</v>
          </cell>
          <cell r="C833">
            <v>4.8</v>
          </cell>
          <cell r="E833">
            <v>5.37</v>
          </cell>
          <cell r="G833">
            <v>6.6246</v>
          </cell>
        </row>
        <row r="834">
          <cell r="A834">
            <v>37691</v>
          </cell>
          <cell r="C834">
            <v>4.8</v>
          </cell>
          <cell r="E834">
            <v>5.35</v>
          </cell>
          <cell r="G834">
            <v>6.6272000000000002</v>
          </cell>
        </row>
        <row r="835">
          <cell r="A835">
            <v>37692</v>
          </cell>
          <cell r="C835">
            <v>4.82</v>
          </cell>
          <cell r="E835">
            <v>5.35</v>
          </cell>
          <cell r="G835">
            <v>6.6062000000000003</v>
          </cell>
        </row>
        <row r="836">
          <cell r="A836">
            <v>37693</v>
          </cell>
          <cell r="C836">
            <v>4.93</v>
          </cell>
          <cell r="E836">
            <v>5.44</v>
          </cell>
          <cell r="G836">
            <v>6.7009999999999996</v>
          </cell>
        </row>
        <row r="837">
          <cell r="A837">
            <v>37694</v>
          </cell>
          <cell r="C837">
            <v>4.92</v>
          </cell>
          <cell r="E837">
            <v>5.43</v>
          </cell>
          <cell r="G837">
            <v>6.6665999999999999</v>
          </cell>
        </row>
        <row r="838">
          <cell r="A838">
            <v>37697</v>
          </cell>
          <cell r="C838">
            <v>5.01</v>
          </cell>
          <cell r="E838">
            <v>5.5</v>
          </cell>
          <cell r="G838">
            <v>6.7384000000000004</v>
          </cell>
        </row>
        <row r="839">
          <cell r="A839">
            <v>37698</v>
          </cell>
          <cell r="C839">
            <v>5.04</v>
          </cell>
          <cell r="E839">
            <v>5.52</v>
          </cell>
          <cell r="G839">
            <v>6.7638999999999996</v>
          </cell>
        </row>
        <row r="840">
          <cell r="A840">
            <v>37699</v>
          </cell>
          <cell r="C840">
            <v>5.12</v>
          </cell>
          <cell r="E840">
            <v>5.58</v>
          </cell>
          <cell r="G840">
            <v>6.8067000000000002</v>
          </cell>
        </row>
        <row r="841">
          <cell r="A841">
            <v>37700</v>
          </cell>
          <cell r="C841">
            <v>5.13</v>
          </cell>
          <cell r="E841">
            <v>5.6</v>
          </cell>
          <cell r="G841">
            <v>6.8259999999999996</v>
          </cell>
        </row>
        <row r="842">
          <cell r="A842">
            <v>37701</v>
          </cell>
          <cell r="C842">
            <v>5.22</v>
          </cell>
          <cell r="E842">
            <v>5.66</v>
          </cell>
          <cell r="G842">
            <v>6.8189000000000002</v>
          </cell>
        </row>
        <row r="843">
          <cell r="A843">
            <v>37704</v>
          </cell>
          <cell r="C843">
            <v>5.13</v>
          </cell>
          <cell r="E843">
            <v>5.59</v>
          </cell>
          <cell r="G843">
            <v>6.7369000000000003</v>
          </cell>
        </row>
        <row r="844">
          <cell r="A844">
            <v>37705</v>
          </cell>
          <cell r="C844">
            <v>5.14</v>
          </cell>
          <cell r="E844">
            <v>5.59</v>
          </cell>
          <cell r="G844">
            <v>6.7427999999999999</v>
          </cell>
        </row>
        <row r="845">
          <cell r="A845">
            <v>37706</v>
          </cell>
          <cell r="C845">
            <v>5.13</v>
          </cell>
          <cell r="E845">
            <v>5.58</v>
          </cell>
          <cell r="G845">
            <v>6.7176999999999998</v>
          </cell>
        </row>
        <row r="846">
          <cell r="A846">
            <v>37707</v>
          </cell>
          <cell r="C846">
            <v>5.14</v>
          </cell>
          <cell r="E846">
            <v>5.6</v>
          </cell>
          <cell r="G846">
            <v>6.7237</v>
          </cell>
        </row>
        <row r="847">
          <cell r="A847">
            <v>37708</v>
          </cell>
          <cell r="C847">
            <v>5.1100000000000003</v>
          </cell>
          <cell r="E847">
            <v>5.57</v>
          </cell>
          <cell r="G847">
            <v>6.6958000000000002</v>
          </cell>
        </row>
        <row r="848">
          <cell r="A848">
            <v>37711</v>
          </cell>
          <cell r="C848">
            <v>5.08</v>
          </cell>
          <cell r="E848">
            <v>5.55</v>
          </cell>
          <cell r="G848">
            <v>6.6700999999999997</v>
          </cell>
        </row>
        <row r="849">
          <cell r="A849">
            <v>37712</v>
          </cell>
          <cell r="C849">
            <v>5.13</v>
          </cell>
          <cell r="E849">
            <v>5.59</v>
          </cell>
          <cell r="G849">
            <v>6.6958000000000002</v>
          </cell>
        </row>
        <row r="850">
          <cell r="A850">
            <v>37713</v>
          </cell>
          <cell r="C850">
            <v>5.16</v>
          </cell>
          <cell r="E850">
            <v>5.61</v>
          </cell>
          <cell r="G850">
            <v>6.7318999999999996</v>
          </cell>
        </row>
        <row r="851">
          <cell r="A851">
            <v>37714</v>
          </cell>
          <cell r="C851">
            <v>5.14</v>
          </cell>
          <cell r="E851">
            <v>5.61</v>
          </cell>
          <cell r="G851">
            <v>6.7298</v>
          </cell>
        </row>
        <row r="852">
          <cell r="A852">
            <v>37715</v>
          </cell>
          <cell r="C852">
            <v>5.15</v>
          </cell>
          <cell r="E852">
            <v>5.62</v>
          </cell>
          <cell r="G852">
            <v>6.7408000000000001</v>
          </cell>
        </row>
        <row r="853">
          <cell r="A853">
            <v>37718</v>
          </cell>
          <cell r="C853">
            <v>5.16</v>
          </cell>
          <cell r="E853">
            <v>5.62</v>
          </cell>
          <cell r="G853">
            <v>6.7637</v>
          </cell>
        </row>
        <row r="854">
          <cell r="A854">
            <v>37719</v>
          </cell>
          <cell r="C854">
            <v>5.0999999999999996</v>
          </cell>
          <cell r="E854">
            <v>5.56</v>
          </cell>
          <cell r="G854">
            <v>6.6948999999999996</v>
          </cell>
        </row>
        <row r="855">
          <cell r="A855">
            <v>37720</v>
          </cell>
          <cell r="C855">
            <v>5.0599999999999996</v>
          </cell>
          <cell r="E855">
            <v>5.53</v>
          </cell>
          <cell r="G855">
            <v>6.6665999999999999</v>
          </cell>
        </row>
        <row r="856">
          <cell r="A856">
            <v>37721</v>
          </cell>
          <cell r="C856">
            <v>5.07</v>
          </cell>
          <cell r="E856">
            <v>5.52</v>
          </cell>
          <cell r="G856">
            <v>6.6544999999999996</v>
          </cell>
        </row>
        <row r="857">
          <cell r="A857">
            <v>37722</v>
          </cell>
          <cell r="C857">
            <v>5.09</v>
          </cell>
          <cell r="E857">
            <v>5.53</v>
          </cell>
          <cell r="G857">
            <v>6.6645000000000003</v>
          </cell>
        </row>
        <row r="858">
          <cell r="A858">
            <v>37725</v>
          </cell>
          <cell r="C858">
            <v>5.12</v>
          </cell>
          <cell r="E858">
            <v>5.56</v>
          </cell>
          <cell r="G858">
            <v>6.6638999999999999</v>
          </cell>
        </row>
        <row r="859">
          <cell r="A859">
            <v>37726</v>
          </cell>
          <cell r="C859">
            <v>5.09</v>
          </cell>
          <cell r="E859">
            <v>5.55</v>
          </cell>
          <cell r="G859">
            <v>6.6353999999999997</v>
          </cell>
        </row>
        <row r="860">
          <cell r="A860">
            <v>37727</v>
          </cell>
          <cell r="C860">
            <v>5.05</v>
          </cell>
          <cell r="E860">
            <v>5.53</v>
          </cell>
          <cell r="G860">
            <v>6.6327999999999996</v>
          </cell>
        </row>
        <row r="861">
          <cell r="A861">
            <v>37728</v>
          </cell>
          <cell r="C861">
            <v>5.05</v>
          </cell>
          <cell r="E861">
            <v>5.53</v>
          </cell>
          <cell r="G861">
            <v>6.6327999999999996</v>
          </cell>
        </row>
        <row r="862">
          <cell r="A862">
            <v>37729</v>
          </cell>
          <cell r="C862" t="str">
            <v>na</v>
          </cell>
          <cell r="E862" t="str">
            <v>na</v>
          </cell>
          <cell r="G862">
            <v>6.6482999999999999</v>
          </cell>
        </row>
        <row r="863">
          <cell r="A863">
            <v>37732</v>
          </cell>
          <cell r="C863">
            <v>5.0199999999999996</v>
          </cell>
          <cell r="E863">
            <v>5.51</v>
          </cell>
          <cell r="G863">
            <v>6.6482000000000001</v>
          </cell>
        </row>
        <row r="864">
          <cell r="A864">
            <v>37733</v>
          </cell>
          <cell r="C864">
            <v>5.03</v>
          </cell>
          <cell r="E864">
            <v>5.52</v>
          </cell>
          <cell r="G864">
            <v>6.6246999999999998</v>
          </cell>
        </row>
        <row r="865">
          <cell r="A865">
            <v>37734</v>
          </cell>
          <cell r="C865">
            <v>5.04</v>
          </cell>
          <cell r="E865">
            <v>5.53</v>
          </cell>
          <cell r="G865">
            <v>6.6322000000000001</v>
          </cell>
        </row>
        <row r="866">
          <cell r="A866">
            <v>37735</v>
          </cell>
          <cell r="C866">
            <v>4.97</v>
          </cell>
          <cell r="E866">
            <v>5.49</v>
          </cell>
          <cell r="G866">
            <v>6.6471999999999998</v>
          </cell>
        </row>
        <row r="867">
          <cell r="A867">
            <v>37736</v>
          </cell>
          <cell r="C867">
            <v>4.92</v>
          </cell>
          <cell r="E867">
            <v>5.45</v>
          </cell>
          <cell r="G867">
            <v>6.5743</v>
          </cell>
        </row>
        <row r="868">
          <cell r="A868">
            <v>37739</v>
          </cell>
          <cell r="C868">
            <v>4.91</v>
          </cell>
          <cell r="E868">
            <v>5.43</v>
          </cell>
          <cell r="G868">
            <v>6.5321999999999996</v>
          </cell>
        </row>
        <row r="869">
          <cell r="A869">
            <v>37740</v>
          </cell>
          <cell r="C869">
            <v>4.93</v>
          </cell>
          <cell r="E869">
            <v>5.44</v>
          </cell>
          <cell r="G869">
            <v>6.5210999999999997</v>
          </cell>
        </row>
        <row r="870">
          <cell r="A870">
            <v>37741</v>
          </cell>
          <cell r="C870">
            <v>4.9000000000000004</v>
          </cell>
          <cell r="E870">
            <v>5.41</v>
          </cell>
          <cell r="G870">
            <v>6.4770000000000003</v>
          </cell>
        </row>
        <row r="871">
          <cell r="A871">
            <v>37742</v>
          </cell>
          <cell r="C871">
            <v>4.9000000000000004</v>
          </cell>
          <cell r="E871">
            <v>5.4</v>
          </cell>
          <cell r="G871">
            <v>6.4595000000000002</v>
          </cell>
        </row>
        <row r="872">
          <cell r="A872">
            <v>37743</v>
          </cell>
          <cell r="C872">
            <v>4.95</v>
          </cell>
          <cell r="E872">
            <v>5.43</v>
          </cell>
          <cell r="G872">
            <v>6.4816000000000003</v>
          </cell>
        </row>
        <row r="873">
          <cell r="A873">
            <v>37746</v>
          </cell>
          <cell r="C873">
            <v>4.9400000000000004</v>
          </cell>
          <cell r="E873">
            <v>5.43</v>
          </cell>
          <cell r="G873">
            <v>6.5235000000000003</v>
          </cell>
        </row>
        <row r="874">
          <cell r="A874">
            <v>37747</v>
          </cell>
          <cell r="C874">
            <v>4.88</v>
          </cell>
          <cell r="E874">
            <v>5.39</v>
          </cell>
          <cell r="G874">
            <v>6.4835000000000003</v>
          </cell>
        </row>
        <row r="875">
          <cell r="A875">
            <v>37748</v>
          </cell>
          <cell r="C875">
            <v>4.82</v>
          </cell>
          <cell r="E875">
            <v>5.35</v>
          </cell>
          <cell r="G875">
            <v>6.4507000000000003</v>
          </cell>
        </row>
        <row r="876">
          <cell r="A876">
            <v>37749</v>
          </cell>
          <cell r="C876">
            <v>4.84</v>
          </cell>
          <cell r="E876">
            <v>5.36</v>
          </cell>
          <cell r="G876">
            <v>6.4446000000000003</v>
          </cell>
        </row>
        <row r="877">
          <cell r="A877">
            <v>37750</v>
          </cell>
          <cell r="C877">
            <v>4.84</v>
          </cell>
          <cell r="E877">
            <v>5.37</v>
          </cell>
          <cell r="G877">
            <v>6.4645999999999999</v>
          </cell>
        </row>
        <row r="878">
          <cell r="A878">
            <v>37753</v>
          </cell>
          <cell r="C878">
            <v>4.82</v>
          </cell>
          <cell r="E878">
            <v>5.37</v>
          </cell>
          <cell r="G878">
            <v>6.4668000000000001</v>
          </cell>
        </row>
        <row r="879">
          <cell r="A879">
            <v>37754</v>
          </cell>
          <cell r="C879">
            <v>4.8</v>
          </cell>
          <cell r="E879">
            <v>5.35</v>
          </cell>
          <cell r="G879">
            <v>6.4541000000000004</v>
          </cell>
        </row>
        <row r="880">
          <cell r="A880">
            <v>37755</v>
          </cell>
          <cell r="C880">
            <v>4.74</v>
          </cell>
          <cell r="E880">
            <v>5.28</v>
          </cell>
          <cell r="G880">
            <v>6.3837999999999999</v>
          </cell>
        </row>
        <row r="881">
          <cell r="A881">
            <v>37756</v>
          </cell>
          <cell r="C881">
            <v>4.7300000000000004</v>
          </cell>
          <cell r="E881">
            <v>5.27</v>
          </cell>
          <cell r="G881">
            <v>6.3727999999999998</v>
          </cell>
        </row>
        <row r="882">
          <cell r="A882">
            <v>37757</v>
          </cell>
          <cell r="C882">
            <v>4.6900000000000004</v>
          </cell>
          <cell r="E882">
            <v>5.24</v>
          </cell>
          <cell r="G882">
            <v>6.3367000000000004</v>
          </cell>
        </row>
        <row r="883">
          <cell r="A883">
            <v>37760</v>
          </cell>
          <cell r="C883" t="str">
            <v>na</v>
          </cell>
          <cell r="E883" t="str">
            <v>na</v>
          </cell>
          <cell r="G883">
            <v>6.3380000000000001</v>
          </cell>
        </row>
        <row r="884">
          <cell r="A884">
            <v>37761</v>
          </cell>
          <cell r="C884">
            <v>4.57</v>
          </cell>
          <cell r="E884">
            <v>5.16</v>
          </cell>
          <cell r="G884">
            <v>6.2610000000000001</v>
          </cell>
        </row>
        <row r="885">
          <cell r="A885">
            <v>37762</v>
          </cell>
          <cell r="C885">
            <v>4.55</v>
          </cell>
          <cell r="E885">
            <v>5.13</v>
          </cell>
          <cell r="G885">
            <v>6.2103999999999999</v>
          </cell>
        </row>
        <row r="886">
          <cell r="A886">
            <v>37763</v>
          </cell>
          <cell r="C886">
            <v>4.45</v>
          </cell>
          <cell r="E886">
            <v>5.0599999999999996</v>
          </cell>
          <cell r="G886">
            <v>6.1608999999999998</v>
          </cell>
        </row>
        <row r="887">
          <cell r="A887">
            <v>37764</v>
          </cell>
          <cell r="C887">
            <v>4.4400000000000004</v>
          </cell>
          <cell r="E887">
            <v>5.05</v>
          </cell>
          <cell r="G887">
            <v>6.1397000000000004</v>
          </cell>
        </row>
        <row r="888">
          <cell r="A888">
            <v>37767</v>
          </cell>
          <cell r="C888">
            <v>4.3899999999999997</v>
          </cell>
          <cell r="E888">
            <v>5.01</v>
          </cell>
          <cell r="G888">
            <v>6.1197999999999997</v>
          </cell>
        </row>
        <row r="889">
          <cell r="A889">
            <v>37768</v>
          </cell>
          <cell r="C889">
            <v>4.46</v>
          </cell>
          <cell r="E889">
            <v>5.09</v>
          </cell>
          <cell r="G889">
            <v>6.1828000000000003</v>
          </cell>
        </row>
        <row r="890">
          <cell r="A890">
            <v>37769</v>
          </cell>
          <cell r="C890">
            <v>4.5</v>
          </cell>
          <cell r="E890">
            <v>5.12</v>
          </cell>
          <cell r="G890">
            <v>6.2176999999999998</v>
          </cell>
        </row>
        <row r="891">
          <cell r="A891">
            <v>37770</v>
          </cell>
          <cell r="C891">
            <v>4.3899999999999997</v>
          </cell>
          <cell r="E891">
            <v>5.0199999999999996</v>
          </cell>
          <cell r="G891">
            <v>6.1158999999999999</v>
          </cell>
        </row>
        <row r="892">
          <cell r="A892">
            <v>37771</v>
          </cell>
          <cell r="C892">
            <v>4.41</v>
          </cell>
          <cell r="E892">
            <v>5</v>
          </cell>
          <cell r="G892">
            <v>6.0888999999999998</v>
          </cell>
        </row>
        <row r="893">
          <cell r="A893">
            <v>37774</v>
          </cell>
          <cell r="C893">
            <v>4.45</v>
          </cell>
          <cell r="E893">
            <v>5.05</v>
          </cell>
          <cell r="G893">
            <v>6.1393000000000004</v>
          </cell>
        </row>
        <row r="894">
          <cell r="A894">
            <v>37775</v>
          </cell>
          <cell r="C894">
            <v>4.3499999999999996</v>
          </cell>
          <cell r="E894">
            <v>4.99</v>
          </cell>
          <cell r="G894">
            <v>6.0911</v>
          </cell>
        </row>
        <row r="895">
          <cell r="A895">
            <v>37776</v>
          </cell>
          <cell r="C895">
            <v>4.3499999999999996</v>
          </cell>
          <cell r="E895">
            <v>4.99</v>
          </cell>
          <cell r="G895">
            <v>6.0781000000000001</v>
          </cell>
        </row>
        <row r="896">
          <cell r="A896">
            <v>37777</v>
          </cell>
          <cell r="C896">
            <v>4.3499999999999996</v>
          </cell>
          <cell r="E896">
            <v>4.99</v>
          </cell>
          <cell r="G896">
            <v>6.0806000000000004</v>
          </cell>
        </row>
        <row r="897">
          <cell r="A897">
            <v>37778</v>
          </cell>
          <cell r="C897">
            <v>4.3</v>
          </cell>
          <cell r="E897">
            <v>4.96</v>
          </cell>
          <cell r="G897">
            <v>6.0622999999999996</v>
          </cell>
        </row>
        <row r="898">
          <cell r="A898">
            <v>37781</v>
          </cell>
          <cell r="C898">
            <v>4.22</v>
          </cell>
          <cell r="E898">
            <v>4.91</v>
          </cell>
          <cell r="G898">
            <v>6.0195999999999996</v>
          </cell>
        </row>
        <row r="899">
          <cell r="A899">
            <v>37782</v>
          </cell>
          <cell r="C899">
            <v>4.13</v>
          </cell>
          <cell r="E899">
            <v>4.84</v>
          </cell>
          <cell r="G899">
            <v>5.9470999999999998</v>
          </cell>
        </row>
        <row r="900">
          <cell r="A900">
            <v>37783</v>
          </cell>
          <cell r="C900">
            <v>4.18</v>
          </cell>
          <cell r="E900">
            <v>4.87</v>
          </cell>
          <cell r="G900">
            <v>5.9550999999999998</v>
          </cell>
        </row>
        <row r="901">
          <cell r="A901">
            <v>37784</v>
          </cell>
          <cell r="C901">
            <v>4.12</v>
          </cell>
          <cell r="E901">
            <v>4.82</v>
          </cell>
          <cell r="G901">
            <v>5.9198000000000004</v>
          </cell>
        </row>
        <row r="902">
          <cell r="A902">
            <v>37785</v>
          </cell>
          <cell r="C902">
            <v>4.0199999999999996</v>
          </cell>
          <cell r="E902">
            <v>4.74</v>
          </cell>
          <cell r="G902">
            <v>5.7747000000000002</v>
          </cell>
        </row>
        <row r="903">
          <cell r="A903">
            <v>37788</v>
          </cell>
          <cell r="C903">
            <v>4.12</v>
          </cell>
          <cell r="E903">
            <v>4.82</v>
          </cell>
          <cell r="G903">
            <v>5.8776999999999999</v>
          </cell>
        </row>
        <row r="904">
          <cell r="A904">
            <v>37789</v>
          </cell>
          <cell r="C904">
            <v>4.2300000000000004</v>
          </cell>
          <cell r="E904">
            <v>4.91</v>
          </cell>
          <cell r="G904">
            <v>5.9786999999999999</v>
          </cell>
        </row>
        <row r="905">
          <cell r="A905">
            <v>37790</v>
          </cell>
          <cell r="C905">
            <v>4.26</v>
          </cell>
          <cell r="E905">
            <v>4.95</v>
          </cell>
          <cell r="G905">
            <v>6.0167000000000002</v>
          </cell>
        </row>
        <row r="906">
          <cell r="A906">
            <v>37791</v>
          </cell>
          <cell r="C906">
            <v>4.28</v>
          </cell>
          <cell r="E906">
            <v>4.97</v>
          </cell>
          <cell r="G906">
            <v>6.0247000000000002</v>
          </cell>
        </row>
        <row r="907">
          <cell r="A907">
            <v>37792</v>
          </cell>
          <cell r="C907">
            <v>4.3499999999999996</v>
          </cell>
          <cell r="E907">
            <v>5.01</v>
          </cell>
          <cell r="G907">
            <v>6.0597000000000003</v>
          </cell>
        </row>
        <row r="908">
          <cell r="A908">
            <v>37795</v>
          </cell>
          <cell r="C908">
            <v>4.28</v>
          </cell>
          <cell r="E908">
            <v>4.96</v>
          </cell>
          <cell r="G908">
            <v>6.0182000000000002</v>
          </cell>
        </row>
        <row r="909">
          <cell r="A909">
            <v>37796</v>
          </cell>
          <cell r="C909">
            <v>4.2699999999999996</v>
          </cell>
          <cell r="E909">
            <v>4.9400000000000004</v>
          </cell>
          <cell r="G909">
            <v>5.9827000000000004</v>
          </cell>
        </row>
        <row r="910">
          <cell r="A910">
            <v>37797</v>
          </cell>
          <cell r="C910">
            <v>4.37</v>
          </cell>
          <cell r="E910">
            <v>5.03</v>
          </cell>
          <cell r="G910">
            <v>6.0757000000000003</v>
          </cell>
        </row>
        <row r="911">
          <cell r="A911">
            <v>37798</v>
          </cell>
          <cell r="C911">
            <v>4.47</v>
          </cell>
          <cell r="E911">
            <v>5.0999999999999996</v>
          </cell>
          <cell r="G911">
            <v>6.1414</v>
          </cell>
        </row>
        <row r="912">
          <cell r="A912">
            <v>37799</v>
          </cell>
          <cell r="C912">
            <v>4.5</v>
          </cell>
          <cell r="E912">
            <v>5.13</v>
          </cell>
          <cell r="G912">
            <v>6.1420000000000003</v>
          </cell>
        </row>
        <row r="913">
          <cell r="A913">
            <v>37802</v>
          </cell>
          <cell r="C913">
            <v>4.45</v>
          </cell>
          <cell r="E913">
            <v>5.09</v>
          </cell>
          <cell r="G913">
            <v>6.1064999999999996</v>
          </cell>
        </row>
        <row r="914">
          <cell r="A914">
            <v>37803</v>
          </cell>
          <cell r="C914" t="str">
            <v>na</v>
          </cell>
          <cell r="E914" t="str">
            <v>na</v>
          </cell>
          <cell r="G914">
            <v>6.1158999999999999</v>
          </cell>
        </row>
        <row r="915">
          <cell r="A915">
            <v>37804</v>
          </cell>
          <cell r="C915">
            <v>4.46</v>
          </cell>
          <cell r="E915">
            <v>5.09</v>
          </cell>
          <cell r="G915">
            <v>6.1104000000000003</v>
          </cell>
        </row>
        <row r="916">
          <cell r="A916">
            <v>37805</v>
          </cell>
          <cell r="C916">
            <v>4.55</v>
          </cell>
          <cell r="E916">
            <v>5.17</v>
          </cell>
          <cell r="G916">
            <v>6.1801000000000004</v>
          </cell>
        </row>
        <row r="917">
          <cell r="A917">
            <v>37806</v>
          </cell>
          <cell r="C917">
            <v>4.53</v>
          </cell>
          <cell r="E917">
            <v>5.16</v>
          </cell>
          <cell r="G917">
            <v>6.1826999999999996</v>
          </cell>
        </row>
        <row r="918">
          <cell r="A918">
            <v>37809</v>
          </cell>
          <cell r="C918">
            <v>4.67</v>
          </cell>
          <cell r="E918">
            <v>5.26</v>
          </cell>
          <cell r="G918">
            <v>6.2728000000000002</v>
          </cell>
        </row>
        <row r="919">
          <cell r="A919">
            <v>37810</v>
          </cell>
          <cell r="C919">
            <v>4.6500000000000004</v>
          </cell>
          <cell r="E919">
            <v>5.25</v>
          </cell>
          <cell r="G919">
            <v>6.2912999999999997</v>
          </cell>
        </row>
        <row r="920">
          <cell r="A920">
            <v>37811</v>
          </cell>
          <cell r="C920">
            <v>4.62</v>
          </cell>
          <cell r="E920">
            <v>5.23</v>
          </cell>
          <cell r="G920">
            <v>6.2576000000000001</v>
          </cell>
        </row>
        <row r="921">
          <cell r="A921">
            <v>37812</v>
          </cell>
          <cell r="C921">
            <v>4.6100000000000003</v>
          </cell>
          <cell r="E921">
            <v>5.22</v>
          </cell>
          <cell r="G921">
            <v>6.2455999999999996</v>
          </cell>
        </row>
        <row r="922">
          <cell r="A922">
            <v>37813</v>
          </cell>
          <cell r="C922">
            <v>4.6399999999999997</v>
          </cell>
          <cell r="E922">
            <v>5.23</v>
          </cell>
          <cell r="G922">
            <v>6.2496</v>
          </cell>
        </row>
        <row r="923">
          <cell r="A923">
            <v>37816</v>
          </cell>
          <cell r="C923">
            <v>4.68</v>
          </cell>
          <cell r="E923">
            <v>5.27</v>
          </cell>
          <cell r="G923">
            <v>6.2954999999999997</v>
          </cell>
        </row>
        <row r="924">
          <cell r="A924">
            <v>37817</v>
          </cell>
          <cell r="C924">
            <v>4.8</v>
          </cell>
          <cell r="E924">
            <v>5.38</v>
          </cell>
          <cell r="G924">
            <v>6.3917999999999999</v>
          </cell>
        </row>
        <row r="925">
          <cell r="A925">
            <v>37818</v>
          </cell>
          <cell r="C925">
            <v>4.7</v>
          </cell>
          <cell r="E925">
            <v>5.3</v>
          </cell>
          <cell r="G925">
            <v>6.3331999999999997</v>
          </cell>
        </row>
        <row r="926">
          <cell r="A926">
            <v>37819</v>
          </cell>
          <cell r="C926">
            <v>4.6500000000000004</v>
          </cell>
          <cell r="E926">
            <v>5.28</v>
          </cell>
          <cell r="G926">
            <v>6.2991999999999999</v>
          </cell>
        </row>
        <row r="927">
          <cell r="A927">
            <v>37820</v>
          </cell>
          <cell r="C927">
            <v>4.68</v>
          </cell>
          <cell r="E927">
            <v>5.3</v>
          </cell>
          <cell r="G927">
            <v>6.2907999999999999</v>
          </cell>
        </row>
        <row r="928">
          <cell r="A928">
            <v>37823</v>
          </cell>
          <cell r="C928">
            <v>4.78</v>
          </cell>
          <cell r="E928">
            <v>5.37</v>
          </cell>
          <cell r="G928">
            <v>6.3704000000000001</v>
          </cell>
        </row>
        <row r="929">
          <cell r="A929">
            <v>37824</v>
          </cell>
          <cell r="C929">
            <v>4.7300000000000004</v>
          </cell>
          <cell r="E929">
            <v>5.34</v>
          </cell>
          <cell r="G929">
            <v>6.3426</v>
          </cell>
        </row>
        <row r="930">
          <cell r="A930">
            <v>37825</v>
          </cell>
          <cell r="C930">
            <v>4.66</v>
          </cell>
          <cell r="E930">
            <v>5.32</v>
          </cell>
          <cell r="G930">
            <v>6.3151000000000002</v>
          </cell>
        </row>
        <row r="931">
          <cell r="A931">
            <v>37826</v>
          </cell>
          <cell r="C931">
            <v>4.6900000000000004</v>
          </cell>
          <cell r="E931">
            <v>5.35</v>
          </cell>
          <cell r="G931">
            <v>6.3398000000000003</v>
          </cell>
        </row>
        <row r="932">
          <cell r="A932">
            <v>37827</v>
          </cell>
          <cell r="C932">
            <v>4.72</v>
          </cell>
          <cell r="E932">
            <v>5.37</v>
          </cell>
          <cell r="G932">
            <v>6.3448000000000002</v>
          </cell>
        </row>
        <row r="933">
          <cell r="A933">
            <v>37830</v>
          </cell>
          <cell r="C933">
            <v>4.7699999999999996</v>
          </cell>
          <cell r="E933">
            <v>5.41</v>
          </cell>
          <cell r="G933">
            <v>6.3712999999999997</v>
          </cell>
        </row>
        <row r="934">
          <cell r="A934">
            <v>37831</v>
          </cell>
          <cell r="C934">
            <v>4.82</v>
          </cell>
          <cell r="E934">
            <v>5.41</v>
          </cell>
          <cell r="G934">
            <v>6.3907999999999996</v>
          </cell>
        </row>
        <row r="935">
          <cell r="A935">
            <v>37832</v>
          </cell>
          <cell r="C935">
            <v>4.78</v>
          </cell>
          <cell r="E935">
            <v>5.4</v>
          </cell>
          <cell r="G935">
            <v>6.3632999999999997</v>
          </cell>
        </row>
        <row r="936">
          <cell r="A936">
            <v>37833</v>
          </cell>
          <cell r="C936">
            <v>4.84</v>
          </cell>
          <cell r="E936">
            <v>5.44</v>
          </cell>
          <cell r="G936">
            <v>6.3407999999999998</v>
          </cell>
        </row>
        <row r="937">
          <cell r="A937">
            <v>37834</v>
          </cell>
          <cell r="C937">
            <v>4.83</v>
          </cell>
          <cell r="E937">
            <v>5.4</v>
          </cell>
          <cell r="G937">
            <v>6.3598999999999997</v>
          </cell>
        </row>
        <row r="938">
          <cell r="A938">
            <v>37837</v>
          </cell>
          <cell r="C938" t="str">
            <v>na</v>
          </cell>
          <cell r="E938" t="str">
            <v>na</v>
          </cell>
          <cell r="G938">
            <v>6.3619000000000003</v>
          </cell>
        </row>
        <row r="939">
          <cell r="A939">
            <v>37838</v>
          </cell>
          <cell r="C939">
            <v>4.92</v>
          </cell>
          <cell r="E939">
            <v>5.45</v>
          </cell>
          <cell r="G939">
            <v>6.4203999999999999</v>
          </cell>
        </row>
        <row r="940">
          <cell r="A940">
            <v>37839</v>
          </cell>
          <cell r="C940">
            <v>4.87</v>
          </cell>
          <cell r="E940">
            <v>5.42</v>
          </cell>
          <cell r="G940">
            <v>6.3963999999999999</v>
          </cell>
        </row>
        <row r="941">
          <cell r="A941">
            <v>37840</v>
          </cell>
          <cell r="C941">
            <v>4.82</v>
          </cell>
          <cell r="E941">
            <v>5.4</v>
          </cell>
          <cell r="G941">
            <v>6.3758999999999997</v>
          </cell>
        </row>
        <row r="942">
          <cell r="A942">
            <v>37841</v>
          </cell>
          <cell r="C942">
            <v>4.8</v>
          </cell>
          <cell r="E942">
            <v>5.38</v>
          </cell>
          <cell r="G942">
            <v>6.3589000000000002</v>
          </cell>
        </row>
        <row r="943">
          <cell r="A943">
            <v>37844</v>
          </cell>
          <cell r="C943">
            <v>4.8899999999999997</v>
          </cell>
          <cell r="E943">
            <v>5.44</v>
          </cell>
          <cell r="G943">
            <v>6.4180999999999999</v>
          </cell>
        </row>
        <row r="944">
          <cell r="A944">
            <v>37845</v>
          </cell>
          <cell r="C944">
            <v>4.97</v>
          </cell>
          <cell r="E944">
            <v>5.46</v>
          </cell>
          <cell r="G944">
            <v>6.4420999999999999</v>
          </cell>
        </row>
        <row r="945">
          <cell r="A945">
            <v>37846</v>
          </cell>
          <cell r="C945">
            <v>5.05</v>
          </cell>
          <cell r="E945">
            <v>5.53</v>
          </cell>
          <cell r="G945">
            <v>6.5094000000000003</v>
          </cell>
        </row>
        <row r="946">
          <cell r="A946">
            <v>37847</v>
          </cell>
          <cell r="C946">
            <v>5.05</v>
          </cell>
          <cell r="E946">
            <v>5.53</v>
          </cell>
          <cell r="G946">
            <v>6.4821999999999997</v>
          </cell>
        </row>
        <row r="947">
          <cell r="A947">
            <v>37848</v>
          </cell>
          <cell r="C947">
            <v>4.99</v>
          </cell>
          <cell r="E947">
            <v>5.47</v>
          </cell>
          <cell r="G947">
            <v>6.4230999999999998</v>
          </cell>
        </row>
        <row r="948">
          <cell r="A948">
            <v>37851</v>
          </cell>
          <cell r="C948">
            <v>4.92</v>
          </cell>
          <cell r="E948">
            <v>5.41</v>
          </cell>
          <cell r="G948">
            <v>6.3036000000000003</v>
          </cell>
        </row>
        <row r="949">
          <cell r="A949">
            <v>37852</v>
          </cell>
          <cell r="C949">
            <v>4.8</v>
          </cell>
          <cell r="E949">
            <v>5.32</v>
          </cell>
          <cell r="G949">
            <v>6.2340999999999998</v>
          </cell>
        </row>
        <row r="950">
          <cell r="A950">
            <v>37853</v>
          </cell>
          <cell r="C950">
            <v>4.83</v>
          </cell>
          <cell r="E950">
            <v>5.35</v>
          </cell>
          <cell r="G950">
            <v>6.2943999999999996</v>
          </cell>
        </row>
        <row r="951">
          <cell r="A951">
            <v>37854</v>
          </cell>
          <cell r="C951">
            <v>4.9000000000000004</v>
          </cell>
          <cell r="E951">
            <v>5.39</v>
          </cell>
          <cell r="G951">
            <v>6.3474000000000004</v>
          </cell>
        </row>
        <row r="952">
          <cell r="A952">
            <v>37855</v>
          </cell>
          <cell r="C952">
            <v>4.8899999999999997</v>
          </cell>
          <cell r="E952">
            <v>5.38</v>
          </cell>
          <cell r="G952">
            <v>6.3494000000000002</v>
          </cell>
        </row>
        <row r="953">
          <cell r="A953">
            <v>37858</v>
          </cell>
          <cell r="C953">
            <v>4.92</v>
          </cell>
          <cell r="E953">
            <v>5.41</v>
          </cell>
          <cell r="G953">
            <v>6.3684000000000003</v>
          </cell>
        </row>
        <row r="954">
          <cell r="A954">
            <v>37859</v>
          </cell>
          <cell r="C954">
            <v>4.8899999999999997</v>
          </cell>
          <cell r="E954">
            <v>5.4</v>
          </cell>
          <cell r="G954">
            <v>6.3539000000000003</v>
          </cell>
        </row>
        <row r="955">
          <cell r="A955">
            <v>37860</v>
          </cell>
          <cell r="C955">
            <v>4.96</v>
          </cell>
          <cell r="E955">
            <v>5.44</v>
          </cell>
          <cell r="G955">
            <v>6.3859000000000004</v>
          </cell>
        </row>
        <row r="956">
          <cell r="A956">
            <v>37861</v>
          </cell>
          <cell r="C956">
            <v>4.88</v>
          </cell>
          <cell r="E956">
            <v>5.38</v>
          </cell>
          <cell r="G956">
            <v>6.3311999999999999</v>
          </cell>
        </row>
        <row r="957">
          <cell r="A957">
            <v>37862</v>
          </cell>
          <cell r="C957">
            <v>4.8600000000000003</v>
          </cell>
          <cell r="E957">
            <v>5.35</v>
          </cell>
          <cell r="G957">
            <v>6.3068</v>
          </cell>
        </row>
        <row r="958">
          <cell r="A958">
            <v>37865</v>
          </cell>
          <cell r="C958" t="str">
            <v>na</v>
          </cell>
          <cell r="E958" t="str">
            <v>na</v>
          </cell>
          <cell r="G958">
            <v>6.3072999999999997</v>
          </cell>
        </row>
        <row r="959">
          <cell r="A959">
            <v>37866</v>
          </cell>
          <cell r="C959">
            <v>4.93</v>
          </cell>
          <cell r="E959">
            <v>5.41</v>
          </cell>
          <cell r="G959">
            <v>6.3544999999999998</v>
          </cell>
        </row>
        <row r="960">
          <cell r="A960">
            <v>37867</v>
          </cell>
          <cell r="C960">
            <v>4.97</v>
          </cell>
          <cell r="E960">
            <v>5.44</v>
          </cell>
          <cell r="G960">
            <v>6.3954000000000004</v>
          </cell>
        </row>
        <row r="961">
          <cell r="A961">
            <v>37868</v>
          </cell>
          <cell r="C961">
            <v>4.9000000000000004</v>
          </cell>
          <cell r="E961">
            <v>5.39</v>
          </cell>
          <cell r="G961">
            <v>6.3556999999999997</v>
          </cell>
        </row>
        <row r="962">
          <cell r="A962">
            <v>37869</v>
          </cell>
          <cell r="C962">
            <v>4.8099999999999996</v>
          </cell>
          <cell r="E962">
            <v>5.34</v>
          </cell>
          <cell r="G962">
            <v>6.3060999999999998</v>
          </cell>
        </row>
        <row r="963">
          <cell r="A963">
            <v>37872</v>
          </cell>
          <cell r="C963">
            <v>4.82</v>
          </cell>
          <cell r="E963">
            <v>5.37</v>
          </cell>
          <cell r="G963">
            <v>6.3266</v>
          </cell>
        </row>
        <row r="964">
          <cell r="A964">
            <v>37873</v>
          </cell>
          <cell r="C964">
            <v>4.79</v>
          </cell>
          <cell r="E964">
            <v>5.34</v>
          </cell>
          <cell r="G964">
            <v>6.3169000000000004</v>
          </cell>
        </row>
        <row r="965">
          <cell r="A965">
            <v>37874</v>
          </cell>
          <cell r="C965">
            <v>4.7699999999999996</v>
          </cell>
          <cell r="E965">
            <v>5.32</v>
          </cell>
          <cell r="G965">
            <v>6.2754000000000003</v>
          </cell>
        </row>
        <row r="966">
          <cell r="A966">
            <v>37875</v>
          </cell>
          <cell r="C966">
            <v>4.82</v>
          </cell>
          <cell r="E966">
            <v>5.35</v>
          </cell>
          <cell r="G966">
            <v>6.3221999999999996</v>
          </cell>
        </row>
        <row r="967">
          <cell r="A967">
            <v>37876</v>
          </cell>
          <cell r="C967">
            <v>4.79</v>
          </cell>
          <cell r="E967">
            <v>5.33</v>
          </cell>
          <cell r="G967">
            <v>6.3002000000000002</v>
          </cell>
        </row>
        <row r="968">
          <cell r="A968">
            <v>37879</v>
          </cell>
          <cell r="C968">
            <v>4.8</v>
          </cell>
          <cell r="E968">
            <v>5.34</v>
          </cell>
          <cell r="G968">
            <v>6.3150000000000004</v>
          </cell>
        </row>
        <row r="969">
          <cell r="A969">
            <v>37880</v>
          </cell>
          <cell r="C969">
            <v>4.82</v>
          </cell>
          <cell r="E969">
            <v>5.36</v>
          </cell>
          <cell r="G969">
            <v>6.3360000000000003</v>
          </cell>
        </row>
        <row r="970">
          <cell r="A970">
            <v>37881</v>
          </cell>
          <cell r="C970">
            <v>4.7699999999999996</v>
          </cell>
          <cell r="E970">
            <v>5.32</v>
          </cell>
          <cell r="G970">
            <v>6.2995000000000001</v>
          </cell>
        </row>
        <row r="971">
          <cell r="A971">
            <v>37882</v>
          </cell>
          <cell r="C971">
            <v>4.76</v>
          </cell>
          <cell r="E971">
            <v>5.31</v>
          </cell>
          <cell r="G971">
            <v>6.2869999999999999</v>
          </cell>
        </row>
        <row r="972">
          <cell r="A972">
            <v>37883</v>
          </cell>
          <cell r="C972">
            <v>4.76</v>
          </cell>
          <cell r="E972">
            <v>5.29</v>
          </cell>
          <cell r="G972">
            <v>6.2622</v>
          </cell>
        </row>
        <row r="973">
          <cell r="A973">
            <v>37886</v>
          </cell>
          <cell r="C973">
            <v>4.7</v>
          </cell>
          <cell r="E973">
            <v>5.28</v>
          </cell>
          <cell r="G973">
            <v>6.2442000000000002</v>
          </cell>
        </row>
        <row r="974">
          <cell r="A974">
            <v>37887</v>
          </cell>
          <cell r="C974">
            <v>4.68</v>
          </cell>
          <cell r="E974">
            <v>5.26</v>
          </cell>
          <cell r="G974">
            <v>6.2412000000000001</v>
          </cell>
        </row>
        <row r="975">
          <cell r="A975">
            <v>37888</v>
          </cell>
          <cell r="C975">
            <v>4.6399999999999997</v>
          </cell>
          <cell r="E975">
            <v>5.23</v>
          </cell>
          <cell r="G975">
            <v>6.1833999999999998</v>
          </cell>
        </row>
        <row r="976">
          <cell r="A976">
            <v>37889</v>
          </cell>
          <cell r="C976">
            <v>4.6100000000000003</v>
          </cell>
          <cell r="E976">
            <v>5.2</v>
          </cell>
          <cell r="G976">
            <v>6.1627999999999998</v>
          </cell>
        </row>
        <row r="977">
          <cell r="A977">
            <v>37890</v>
          </cell>
          <cell r="C977">
            <v>4.57</v>
          </cell>
          <cell r="E977">
            <v>5.16</v>
          </cell>
          <cell r="G977">
            <v>6.1284000000000001</v>
          </cell>
        </row>
        <row r="978">
          <cell r="A978">
            <v>37893</v>
          </cell>
          <cell r="C978">
            <v>4.6399999999999997</v>
          </cell>
          <cell r="E978">
            <v>5.22</v>
          </cell>
          <cell r="G978">
            <v>6.1852999999999998</v>
          </cell>
        </row>
        <row r="979">
          <cell r="A979">
            <v>37894</v>
          </cell>
          <cell r="C979">
            <v>4.55</v>
          </cell>
          <cell r="E979">
            <v>5.14</v>
          </cell>
          <cell r="G979">
            <v>6.1105999999999998</v>
          </cell>
        </row>
        <row r="980">
          <cell r="A980">
            <v>37895</v>
          </cell>
          <cell r="C980">
            <v>4.54</v>
          </cell>
          <cell r="E980">
            <v>5.14</v>
          </cell>
          <cell r="G980">
            <v>6.0871000000000004</v>
          </cell>
        </row>
        <row r="981">
          <cell r="A981">
            <v>37896</v>
          </cell>
          <cell r="C981">
            <v>4.5999999999999996</v>
          </cell>
          <cell r="E981">
            <v>5.18</v>
          </cell>
          <cell r="G981">
            <v>6.1326000000000001</v>
          </cell>
        </row>
        <row r="982">
          <cell r="A982">
            <v>37897</v>
          </cell>
          <cell r="C982">
            <v>4.75</v>
          </cell>
          <cell r="E982">
            <v>5.29</v>
          </cell>
          <cell r="G982">
            <v>6.2381000000000002</v>
          </cell>
        </row>
        <row r="983">
          <cell r="A983">
            <v>37900</v>
          </cell>
          <cell r="C983">
            <v>4.71</v>
          </cell>
          <cell r="E983">
            <v>5.27</v>
          </cell>
          <cell r="G983">
            <v>6.2213000000000003</v>
          </cell>
        </row>
        <row r="984">
          <cell r="A984">
            <v>37901</v>
          </cell>
          <cell r="C984">
            <v>4.78</v>
          </cell>
          <cell r="E984">
            <v>5.32</v>
          </cell>
          <cell r="G984">
            <v>6.2503000000000002</v>
          </cell>
        </row>
        <row r="985">
          <cell r="A985">
            <v>37902</v>
          </cell>
          <cell r="C985">
            <v>4.76</v>
          </cell>
          <cell r="E985">
            <v>5.31</v>
          </cell>
          <cell r="G985">
            <v>6.2118000000000002</v>
          </cell>
        </row>
        <row r="986">
          <cell r="A986">
            <v>37903</v>
          </cell>
          <cell r="C986">
            <v>4.83</v>
          </cell>
          <cell r="E986">
            <v>5.35</v>
          </cell>
          <cell r="G986">
            <v>6.2610000000000001</v>
          </cell>
        </row>
        <row r="987">
          <cell r="A987">
            <v>37904</v>
          </cell>
          <cell r="C987">
            <v>4.8099999999999996</v>
          </cell>
          <cell r="E987">
            <v>5.33</v>
          </cell>
          <cell r="G987">
            <v>6.2409999999999997</v>
          </cell>
        </row>
        <row r="988">
          <cell r="A988">
            <v>37907</v>
          </cell>
          <cell r="C988" t="str">
            <v>na</v>
          </cell>
          <cell r="E988" t="str">
            <v>na</v>
          </cell>
          <cell r="G988">
            <v>6.2263000000000002</v>
          </cell>
        </row>
        <row r="989">
          <cell r="A989">
            <v>37908</v>
          </cell>
          <cell r="C989">
            <v>4.9000000000000004</v>
          </cell>
          <cell r="E989">
            <v>5.41</v>
          </cell>
          <cell r="G989">
            <v>6.2857000000000003</v>
          </cell>
        </row>
        <row r="990">
          <cell r="A990">
            <v>37909</v>
          </cell>
          <cell r="C990">
            <v>4.96</v>
          </cell>
          <cell r="E990">
            <v>5.47</v>
          </cell>
          <cell r="G990">
            <v>6.3426</v>
          </cell>
        </row>
        <row r="991">
          <cell r="A991">
            <v>37910</v>
          </cell>
          <cell r="C991">
            <v>5.0199999999999996</v>
          </cell>
          <cell r="E991">
            <v>5.5</v>
          </cell>
          <cell r="G991">
            <v>6.38</v>
          </cell>
        </row>
        <row r="992">
          <cell r="A992">
            <v>37911</v>
          </cell>
          <cell r="C992">
            <v>4.92</v>
          </cell>
          <cell r="E992">
            <v>5.43</v>
          </cell>
          <cell r="G992">
            <v>6.3250000000000002</v>
          </cell>
        </row>
        <row r="993">
          <cell r="A993">
            <v>37914</v>
          </cell>
          <cell r="C993">
            <v>4.8899999999999997</v>
          </cell>
          <cell r="E993">
            <v>5.39</v>
          </cell>
          <cell r="G993">
            <v>6.2682000000000002</v>
          </cell>
        </row>
        <row r="994">
          <cell r="A994">
            <v>37915</v>
          </cell>
          <cell r="C994">
            <v>4.8600000000000003</v>
          </cell>
          <cell r="E994">
            <v>5.37</v>
          </cell>
          <cell r="G994">
            <v>6.2441000000000004</v>
          </cell>
        </row>
        <row r="995">
          <cell r="A995">
            <v>37916</v>
          </cell>
          <cell r="C995">
            <v>4.79</v>
          </cell>
          <cell r="E995">
            <v>5.33</v>
          </cell>
          <cell r="G995">
            <v>6.1896000000000004</v>
          </cell>
        </row>
        <row r="996">
          <cell r="A996">
            <v>37917</v>
          </cell>
          <cell r="C996">
            <v>4.8499999999999996</v>
          </cell>
          <cell r="E996">
            <v>5.38</v>
          </cell>
          <cell r="G996">
            <v>6.2431000000000001</v>
          </cell>
        </row>
        <row r="997">
          <cell r="A997">
            <v>37918</v>
          </cell>
          <cell r="C997">
            <v>4.78</v>
          </cell>
          <cell r="E997">
            <v>5.32</v>
          </cell>
          <cell r="G997">
            <v>6.1928000000000001</v>
          </cell>
        </row>
        <row r="998">
          <cell r="A998">
            <v>37921</v>
          </cell>
          <cell r="C998">
            <v>4.83</v>
          </cell>
          <cell r="E998">
            <v>5.35</v>
          </cell>
          <cell r="G998">
            <v>6.2202999999999999</v>
          </cell>
        </row>
        <row r="999">
          <cell r="A999">
            <v>37922</v>
          </cell>
          <cell r="C999">
            <v>4.79</v>
          </cell>
          <cell r="E999">
            <v>5.34</v>
          </cell>
          <cell r="G999">
            <v>6.2107999999999999</v>
          </cell>
        </row>
        <row r="1000">
          <cell r="A1000">
            <v>37923</v>
          </cell>
          <cell r="C1000">
            <v>4.8499999999999996</v>
          </cell>
          <cell r="E1000">
            <v>5.38</v>
          </cell>
          <cell r="G1000">
            <v>6.2411000000000003</v>
          </cell>
        </row>
        <row r="1001">
          <cell r="A1001">
            <v>37924</v>
          </cell>
          <cell r="C1001">
            <v>4.8899999999999997</v>
          </cell>
          <cell r="E1001">
            <v>5.41</v>
          </cell>
          <cell r="G1001">
            <v>6.2861000000000002</v>
          </cell>
        </row>
        <row r="1002">
          <cell r="A1002">
            <v>37925</v>
          </cell>
          <cell r="C1002">
            <v>4.83</v>
          </cell>
          <cell r="E1002">
            <v>5.35</v>
          </cell>
          <cell r="G1002">
            <v>6.2209000000000003</v>
          </cell>
        </row>
        <row r="1003">
          <cell r="A1003">
            <v>37928</v>
          </cell>
          <cell r="C1003">
            <v>4.9000000000000004</v>
          </cell>
          <cell r="E1003">
            <v>5.41</v>
          </cell>
          <cell r="G1003">
            <v>6.2868000000000004</v>
          </cell>
        </row>
        <row r="1004">
          <cell r="A1004">
            <v>37929</v>
          </cell>
          <cell r="C1004">
            <v>4.8600000000000003</v>
          </cell>
          <cell r="E1004">
            <v>5.38</v>
          </cell>
          <cell r="G1004">
            <v>6.2407000000000004</v>
          </cell>
        </row>
        <row r="1005">
          <cell r="A1005">
            <v>37930</v>
          </cell>
          <cell r="C1005">
            <v>4.91</v>
          </cell>
          <cell r="E1005">
            <v>5.41</v>
          </cell>
          <cell r="G1005">
            <v>6.2698</v>
          </cell>
        </row>
        <row r="1006">
          <cell r="A1006">
            <v>37931</v>
          </cell>
          <cell r="C1006">
            <v>4.96</v>
          </cell>
          <cell r="E1006">
            <v>5.45</v>
          </cell>
          <cell r="G1006">
            <v>6.3087999999999997</v>
          </cell>
        </row>
        <row r="1007">
          <cell r="A1007">
            <v>37932</v>
          </cell>
          <cell r="C1007">
            <v>5.01</v>
          </cell>
          <cell r="E1007">
            <v>5.47</v>
          </cell>
          <cell r="G1007">
            <v>6.3282999999999996</v>
          </cell>
        </row>
        <row r="1008">
          <cell r="A1008">
            <v>37935</v>
          </cell>
          <cell r="C1008">
            <v>5.01</v>
          </cell>
          <cell r="E1008">
            <v>5.47</v>
          </cell>
          <cell r="G1008">
            <v>6.3289999999999997</v>
          </cell>
        </row>
        <row r="1009">
          <cell r="A1009">
            <v>37936</v>
          </cell>
          <cell r="C1009" t="str">
            <v>na</v>
          </cell>
          <cell r="E1009" t="str">
            <v>na</v>
          </cell>
          <cell r="G1009">
            <v>6.3295000000000003</v>
          </cell>
        </row>
        <row r="1010">
          <cell r="A1010">
            <v>37937</v>
          </cell>
          <cell r="C1010">
            <v>4.99</v>
          </cell>
          <cell r="E1010">
            <v>5.47</v>
          </cell>
          <cell r="G1010">
            <v>6.33</v>
          </cell>
        </row>
        <row r="1011">
          <cell r="A1011">
            <v>37938</v>
          </cell>
          <cell r="C1011">
            <v>4.88</v>
          </cell>
          <cell r="E1011">
            <v>5.39</v>
          </cell>
          <cell r="G1011">
            <v>6.2575000000000003</v>
          </cell>
        </row>
        <row r="1012">
          <cell r="A1012">
            <v>37939</v>
          </cell>
          <cell r="C1012">
            <v>4.83</v>
          </cell>
          <cell r="E1012">
            <v>5.35</v>
          </cell>
          <cell r="G1012">
            <v>6.2009999999999996</v>
          </cell>
        </row>
        <row r="1013">
          <cell r="A1013">
            <v>37942</v>
          </cell>
          <cell r="C1013">
            <v>4.83</v>
          </cell>
          <cell r="E1013">
            <v>5.35</v>
          </cell>
          <cell r="G1013">
            <v>6.2054999999999998</v>
          </cell>
        </row>
        <row r="1014">
          <cell r="A1014">
            <v>37943</v>
          </cell>
          <cell r="C1014">
            <v>4.78</v>
          </cell>
          <cell r="E1014">
            <v>5.3</v>
          </cell>
          <cell r="G1014">
            <v>6.1696</v>
          </cell>
        </row>
        <row r="1015">
          <cell r="A1015">
            <v>37944</v>
          </cell>
          <cell r="C1015">
            <v>4.83</v>
          </cell>
          <cell r="E1015">
            <v>5.33</v>
          </cell>
          <cell r="G1015">
            <v>6.18</v>
          </cell>
        </row>
        <row r="1016">
          <cell r="A1016">
            <v>37945</v>
          </cell>
          <cell r="C1016">
            <v>4.7699999999999996</v>
          </cell>
          <cell r="E1016">
            <v>5.29</v>
          </cell>
          <cell r="G1016">
            <v>6.14</v>
          </cell>
        </row>
        <row r="1017">
          <cell r="A1017">
            <v>37946</v>
          </cell>
          <cell r="C1017">
            <v>4.7300000000000004</v>
          </cell>
          <cell r="E1017">
            <v>5.26</v>
          </cell>
          <cell r="G1017">
            <v>6.1070000000000002</v>
          </cell>
        </row>
        <row r="1018">
          <cell r="A1018">
            <v>37949</v>
          </cell>
          <cell r="C1018">
            <v>4.79</v>
          </cell>
          <cell r="E1018">
            <v>5.29</v>
          </cell>
          <cell r="G1018">
            <v>6.1429999999999998</v>
          </cell>
        </row>
        <row r="1019">
          <cell r="A1019">
            <v>37950</v>
          </cell>
          <cell r="C1019">
            <v>4.76</v>
          </cell>
          <cell r="E1019">
            <v>5.27</v>
          </cell>
          <cell r="G1019">
            <v>6.1318999999999999</v>
          </cell>
        </row>
        <row r="1020">
          <cell r="A1020">
            <v>37951</v>
          </cell>
          <cell r="C1020">
            <v>4.79</v>
          </cell>
          <cell r="E1020">
            <v>5.29</v>
          </cell>
          <cell r="G1020">
            <v>6.1323999999999996</v>
          </cell>
        </row>
        <row r="1021">
          <cell r="A1021">
            <v>37952</v>
          </cell>
          <cell r="C1021">
            <v>4.8099999999999996</v>
          </cell>
          <cell r="E1021">
            <v>5.31</v>
          </cell>
          <cell r="G1021">
            <v>6.1193999999999997</v>
          </cell>
        </row>
        <row r="1022">
          <cell r="A1022">
            <v>37953</v>
          </cell>
          <cell r="C1022">
            <v>4.84</v>
          </cell>
          <cell r="E1022">
            <v>5.33</v>
          </cell>
          <cell r="G1022">
            <v>6.1360000000000001</v>
          </cell>
        </row>
        <row r="1023">
          <cell r="A1023">
            <v>37956</v>
          </cell>
          <cell r="C1023">
            <v>4.8600000000000003</v>
          </cell>
          <cell r="E1023">
            <v>5.35</v>
          </cell>
          <cell r="G1023">
            <v>6.1547000000000001</v>
          </cell>
        </row>
        <row r="1024">
          <cell r="A1024">
            <v>37957</v>
          </cell>
          <cell r="C1024">
            <v>4.82</v>
          </cell>
          <cell r="E1024">
            <v>5.32</v>
          </cell>
          <cell r="G1024">
            <v>6.1149000000000004</v>
          </cell>
        </row>
        <row r="1025">
          <cell r="A1025">
            <v>37958</v>
          </cell>
          <cell r="C1025">
            <v>4.84</v>
          </cell>
          <cell r="E1025">
            <v>5.34</v>
          </cell>
          <cell r="G1025">
            <v>6.1143000000000001</v>
          </cell>
        </row>
        <row r="1026">
          <cell r="A1026">
            <v>37959</v>
          </cell>
          <cell r="C1026">
            <v>4.8600000000000003</v>
          </cell>
          <cell r="E1026">
            <v>5.35</v>
          </cell>
          <cell r="G1026">
            <v>6.1368999999999998</v>
          </cell>
        </row>
        <row r="1027">
          <cell r="A1027">
            <v>37960</v>
          </cell>
          <cell r="C1027">
            <v>4.7699999999999996</v>
          </cell>
          <cell r="E1027">
            <v>5.27</v>
          </cell>
          <cell r="G1027">
            <v>6.0549999999999997</v>
          </cell>
        </row>
        <row r="1028">
          <cell r="A1028">
            <v>37963</v>
          </cell>
          <cell r="C1028">
            <v>4.79</v>
          </cell>
          <cell r="E1028">
            <v>5.3</v>
          </cell>
          <cell r="G1028">
            <v>6.0827999999999998</v>
          </cell>
        </row>
        <row r="1029">
          <cell r="A1029">
            <v>37964</v>
          </cell>
          <cell r="C1029">
            <v>4.84</v>
          </cell>
          <cell r="E1029">
            <v>5.34</v>
          </cell>
          <cell r="G1029">
            <v>6.1247999999999996</v>
          </cell>
        </row>
        <row r="1030">
          <cell r="A1030">
            <v>37965</v>
          </cell>
          <cell r="C1030">
            <v>4.8099999999999996</v>
          </cell>
          <cell r="E1030">
            <v>5.32</v>
          </cell>
          <cell r="G1030">
            <v>6.1009000000000002</v>
          </cell>
        </row>
        <row r="1031">
          <cell r="A1031">
            <v>37966</v>
          </cell>
          <cell r="C1031">
            <v>4.75</v>
          </cell>
          <cell r="E1031">
            <v>5.28</v>
          </cell>
          <cell r="G1031">
            <v>6.0633999999999997</v>
          </cell>
        </row>
        <row r="1032">
          <cell r="A1032">
            <v>37967</v>
          </cell>
          <cell r="C1032">
            <v>4.74</v>
          </cell>
          <cell r="E1032">
            <v>5.27</v>
          </cell>
          <cell r="G1032">
            <v>6.0659000000000001</v>
          </cell>
        </row>
        <row r="1033">
          <cell r="A1033">
            <v>37970</v>
          </cell>
          <cell r="C1033">
            <v>4.7300000000000004</v>
          </cell>
          <cell r="E1033">
            <v>5.26</v>
          </cell>
          <cell r="G1033">
            <v>6.0576999999999996</v>
          </cell>
        </row>
        <row r="1034">
          <cell r="A1034">
            <v>37971</v>
          </cell>
          <cell r="C1034">
            <v>4.7</v>
          </cell>
          <cell r="E1034">
            <v>5.24</v>
          </cell>
          <cell r="G1034">
            <v>6.0156999999999998</v>
          </cell>
        </row>
        <row r="1035">
          <cell r="A1035">
            <v>37972</v>
          </cell>
          <cell r="C1035">
            <v>4.67</v>
          </cell>
          <cell r="E1035">
            <v>5.21</v>
          </cell>
          <cell r="G1035">
            <v>5.9778000000000002</v>
          </cell>
        </row>
        <row r="1036">
          <cell r="A1036">
            <v>37973</v>
          </cell>
          <cell r="C1036">
            <v>4.62</v>
          </cell>
          <cell r="E1036">
            <v>5.17</v>
          </cell>
          <cell r="G1036">
            <v>5.9512999999999998</v>
          </cell>
        </row>
        <row r="1037">
          <cell r="A1037">
            <v>37974</v>
          </cell>
          <cell r="C1037">
            <v>4.6500000000000004</v>
          </cell>
          <cell r="E1037">
            <v>5.19</v>
          </cell>
          <cell r="G1037">
            <v>5.9713000000000003</v>
          </cell>
        </row>
        <row r="1038">
          <cell r="A1038">
            <v>37977</v>
          </cell>
          <cell r="C1038">
            <v>4.6399999999999997</v>
          </cell>
          <cell r="E1038">
            <v>5.19</v>
          </cell>
          <cell r="G1038">
            <v>5.9631999999999996</v>
          </cell>
        </row>
        <row r="1039">
          <cell r="A1039">
            <v>37978</v>
          </cell>
          <cell r="C1039">
            <v>4.68</v>
          </cell>
          <cell r="E1039">
            <v>5.22</v>
          </cell>
          <cell r="G1039">
            <v>6.0016999999999996</v>
          </cell>
        </row>
        <row r="1040">
          <cell r="A1040">
            <v>37979</v>
          </cell>
          <cell r="C1040">
            <v>4.5999999999999996</v>
          </cell>
          <cell r="E1040">
            <v>5.17</v>
          </cell>
          <cell r="G1040">
            <v>5.9652000000000003</v>
          </cell>
        </row>
        <row r="1041">
          <cell r="A1041">
            <v>37980</v>
          </cell>
          <cell r="C1041" t="str">
            <v>na</v>
          </cell>
          <cell r="E1041" t="str">
            <v>na</v>
          </cell>
          <cell r="G1041">
            <v>5.9646999999999997</v>
          </cell>
        </row>
        <row r="1042">
          <cell r="A1042">
            <v>37981</v>
          </cell>
          <cell r="C1042" t="str">
            <v>na</v>
          </cell>
          <cell r="E1042" t="str">
            <v>na</v>
          </cell>
          <cell r="G1042">
            <v>5.9652000000000003</v>
          </cell>
        </row>
        <row r="1043">
          <cell r="A1043">
            <v>37984</v>
          </cell>
          <cell r="C1043">
            <v>4.62</v>
          </cell>
          <cell r="E1043">
            <v>5.18</v>
          </cell>
          <cell r="G1043">
            <v>5.9741999999999997</v>
          </cell>
        </row>
        <row r="1044">
          <cell r="A1044">
            <v>37985</v>
          </cell>
          <cell r="C1044">
            <v>4.66</v>
          </cell>
          <cell r="E1044">
            <v>5.2</v>
          </cell>
          <cell r="G1044">
            <v>5.99</v>
          </cell>
        </row>
        <row r="1045">
          <cell r="A1045">
            <v>37986</v>
          </cell>
          <cell r="C1045">
            <v>4.66</v>
          </cell>
          <cell r="E1045">
            <v>5.2</v>
          </cell>
          <cell r="G1045">
            <v>5.99</v>
          </cell>
        </row>
        <row r="1046">
          <cell r="A1046">
            <v>37987</v>
          </cell>
          <cell r="C1046" t="str">
            <v>na</v>
          </cell>
          <cell r="E1046" t="str">
            <v>na</v>
          </cell>
          <cell r="G1046">
            <v>5.9894999999999996</v>
          </cell>
        </row>
        <row r="1047">
          <cell r="A1047">
            <v>37988</v>
          </cell>
          <cell r="C1047">
            <v>4.7699999999999996</v>
          </cell>
          <cell r="E1047">
            <v>5.31</v>
          </cell>
          <cell r="G1047">
            <v>6.0960000000000001</v>
          </cell>
        </row>
        <row r="1048">
          <cell r="A1048">
            <v>37991</v>
          </cell>
          <cell r="C1048">
            <v>4.79</v>
          </cell>
          <cell r="E1048">
            <v>5.33</v>
          </cell>
          <cell r="G1048">
            <v>6.1150000000000002</v>
          </cell>
        </row>
        <row r="1049">
          <cell r="A1049">
            <v>37992</v>
          </cell>
          <cell r="C1049">
            <v>4.71</v>
          </cell>
          <cell r="E1049">
            <v>5.27</v>
          </cell>
          <cell r="G1049">
            <v>6.0529999999999999</v>
          </cell>
        </row>
        <row r="1050">
          <cell r="A1050">
            <v>37993</v>
          </cell>
          <cell r="C1050">
            <v>4.7</v>
          </cell>
          <cell r="E1050">
            <v>5.26</v>
          </cell>
          <cell r="G1050">
            <v>6.03</v>
          </cell>
        </row>
        <row r="1051">
          <cell r="A1051">
            <v>37994</v>
          </cell>
          <cell r="C1051">
            <v>4.72</v>
          </cell>
          <cell r="E1051">
            <v>5.29</v>
          </cell>
          <cell r="G1051">
            <v>6.0664999999999996</v>
          </cell>
        </row>
        <row r="1052">
          <cell r="A1052">
            <v>37995</v>
          </cell>
          <cell r="C1052">
            <v>4.5999999999999996</v>
          </cell>
          <cell r="E1052">
            <v>5.2</v>
          </cell>
          <cell r="G1052">
            <v>5.9764999999999997</v>
          </cell>
        </row>
        <row r="1053">
          <cell r="A1053">
            <v>37998</v>
          </cell>
          <cell r="C1053">
            <v>4.5999999999999996</v>
          </cell>
          <cell r="E1053">
            <v>5.19</v>
          </cell>
          <cell r="G1053">
            <v>5.9744999999999999</v>
          </cell>
        </row>
        <row r="1054">
          <cell r="A1054">
            <v>37999</v>
          </cell>
          <cell r="C1054">
            <v>4.55</v>
          </cell>
          <cell r="E1054">
            <v>5.16</v>
          </cell>
          <cell r="G1054">
            <v>5.9536999999999995</v>
          </cell>
        </row>
        <row r="1055">
          <cell r="A1055">
            <v>38000</v>
          </cell>
          <cell r="C1055">
            <v>4.54</v>
          </cell>
          <cell r="E1055">
            <v>5.13</v>
          </cell>
          <cell r="G1055">
            <v>5.9027000000000003</v>
          </cell>
        </row>
        <row r="1056">
          <cell r="A1056">
            <v>38001</v>
          </cell>
          <cell r="C1056">
            <v>4.5199999999999996</v>
          </cell>
          <cell r="E1056">
            <v>5.12</v>
          </cell>
          <cell r="G1056">
            <v>5.8902999999999999</v>
          </cell>
        </row>
        <row r="1057">
          <cell r="A1057">
            <v>38002</v>
          </cell>
          <cell r="C1057">
            <v>4.57</v>
          </cell>
          <cell r="E1057">
            <v>5.15</v>
          </cell>
          <cell r="G1057">
            <v>5.9393000000000002</v>
          </cell>
        </row>
        <row r="1058">
          <cell r="A1058">
            <v>38005</v>
          </cell>
          <cell r="C1058">
            <v>4.57</v>
          </cell>
          <cell r="E1058">
            <v>5.16</v>
          </cell>
          <cell r="G1058">
            <v>5.9493</v>
          </cell>
        </row>
        <row r="1059">
          <cell r="A1059">
            <v>38006</v>
          </cell>
          <cell r="C1059">
            <v>4.53</v>
          </cell>
          <cell r="E1059">
            <v>5.16</v>
          </cell>
          <cell r="G1059">
            <v>5.9432999999999998</v>
          </cell>
        </row>
        <row r="1060">
          <cell r="A1060">
            <v>38007</v>
          </cell>
          <cell r="C1060">
            <v>4.47</v>
          </cell>
          <cell r="E1060">
            <v>5.1100000000000003</v>
          </cell>
          <cell r="G1060">
            <v>5.9062999999999999</v>
          </cell>
        </row>
        <row r="1061">
          <cell r="A1061">
            <v>38008</v>
          </cell>
          <cell r="C1061">
            <v>4.3899999999999997</v>
          </cell>
          <cell r="E1061">
            <v>5.05</v>
          </cell>
          <cell r="G1061">
            <v>5.8493000000000004</v>
          </cell>
        </row>
        <row r="1062">
          <cell r="A1062">
            <v>38009</v>
          </cell>
          <cell r="C1062">
            <v>4.51</v>
          </cell>
          <cell r="E1062">
            <v>5.15</v>
          </cell>
          <cell r="G1062">
            <v>5.9451999999999998</v>
          </cell>
        </row>
        <row r="1063">
          <cell r="A1063">
            <v>38012</v>
          </cell>
          <cell r="C1063">
            <v>4.54</v>
          </cell>
          <cell r="E1063">
            <v>5.18</v>
          </cell>
          <cell r="G1063">
            <v>5.9859999999999998</v>
          </cell>
        </row>
        <row r="1064">
          <cell r="A1064">
            <v>38013</v>
          </cell>
          <cell r="C1064">
            <v>4.49</v>
          </cell>
          <cell r="E1064">
            <v>5.16</v>
          </cell>
          <cell r="G1064">
            <v>5.9612999999999996</v>
          </cell>
        </row>
        <row r="1065">
          <cell r="A1065">
            <v>38014</v>
          </cell>
          <cell r="C1065">
            <v>4.6100000000000003</v>
          </cell>
          <cell r="E1065">
            <v>5.23</v>
          </cell>
          <cell r="G1065">
            <v>6.0305</v>
          </cell>
        </row>
        <row r="1066">
          <cell r="A1066">
            <v>38015</v>
          </cell>
          <cell r="C1066">
            <v>4.5999999999999996</v>
          </cell>
          <cell r="E1066">
            <v>5.23</v>
          </cell>
          <cell r="G1066">
            <v>6.0309999999999997</v>
          </cell>
        </row>
        <row r="1067">
          <cell r="A1067">
            <v>38016</v>
          </cell>
          <cell r="C1067">
            <v>4.53</v>
          </cell>
          <cell r="E1067">
            <v>5.17</v>
          </cell>
          <cell r="G1067">
            <v>5.9711999999999996</v>
          </cell>
        </row>
        <row r="1068">
          <cell r="A1068">
            <v>38019</v>
          </cell>
          <cell r="C1068">
            <v>4.53</v>
          </cell>
          <cell r="E1068">
            <v>5.19</v>
          </cell>
          <cell r="G1068">
            <v>5.9958999999999998</v>
          </cell>
        </row>
        <row r="1069">
          <cell r="A1069">
            <v>38020</v>
          </cell>
          <cell r="C1069">
            <v>4.5199999999999996</v>
          </cell>
          <cell r="E1069">
            <v>5.17</v>
          </cell>
          <cell r="G1069">
            <v>5.9878999999999998</v>
          </cell>
        </row>
        <row r="1070">
          <cell r="A1070">
            <v>38021</v>
          </cell>
          <cell r="C1070">
            <v>4.54</v>
          </cell>
          <cell r="E1070">
            <v>5.18</v>
          </cell>
          <cell r="G1070">
            <v>5.9699</v>
          </cell>
        </row>
        <row r="1071">
          <cell r="A1071">
            <v>38022</v>
          </cell>
          <cell r="C1071">
            <v>4.55</v>
          </cell>
          <cell r="E1071">
            <v>5.18</v>
          </cell>
          <cell r="G1071">
            <v>5.9768999999999997</v>
          </cell>
        </row>
        <row r="1072">
          <cell r="A1072">
            <v>38023</v>
          </cell>
          <cell r="C1072">
            <v>4.45</v>
          </cell>
          <cell r="E1072">
            <v>5.0999999999999996</v>
          </cell>
          <cell r="G1072">
            <v>5.9078999999999997</v>
          </cell>
        </row>
        <row r="1073">
          <cell r="A1073">
            <v>38026</v>
          </cell>
          <cell r="C1073">
            <v>4.42</v>
          </cell>
          <cell r="E1073">
            <v>5.09</v>
          </cell>
          <cell r="G1073">
            <v>5.8969000000000005</v>
          </cell>
        </row>
        <row r="1074">
          <cell r="A1074">
            <v>38027</v>
          </cell>
          <cell r="C1074">
            <v>4.47</v>
          </cell>
          <cell r="E1074">
            <v>5.12</v>
          </cell>
          <cell r="G1074">
            <v>5.9287999999999998</v>
          </cell>
        </row>
        <row r="1075">
          <cell r="A1075">
            <v>38028</v>
          </cell>
          <cell r="C1075">
            <v>4.4000000000000004</v>
          </cell>
          <cell r="E1075">
            <v>5.07</v>
          </cell>
          <cell r="G1075">
            <v>5.8833000000000002</v>
          </cell>
        </row>
        <row r="1076">
          <cell r="A1076">
            <v>38029</v>
          </cell>
          <cell r="C1076">
            <v>4.43</v>
          </cell>
          <cell r="E1076">
            <v>5.0999999999999996</v>
          </cell>
          <cell r="G1076">
            <v>5.9093</v>
          </cell>
        </row>
        <row r="1077">
          <cell r="A1077">
            <v>38030</v>
          </cell>
          <cell r="C1077">
            <v>4.41</v>
          </cell>
          <cell r="E1077">
            <v>5.09</v>
          </cell>
          <cell r="G1077">
            <v>5.8959000000000001</v>
          </cell>
        </row>
        <row r="1078">
          <cell r="A1078">
            <v>38033</v>
          </cell>
          <cell r="C1078">
            <v>4.41</v>
          </cell>
          <cell r="E1078">
            <v>5.09</v>
          </cell>
          <cell r="G1078">
            <v>5.8963999999999999</v>
          </cell>
        </row>
        <row r="1079">
          <cell r="A1079">
            <v>38034</v>
          </cell>
          <cell r="C1079">
            <v>4.4400000000000004</v>
          </cell>
          <cell r="E1079">
            <v>5.08</v>
          </cell>
          <cell r="G1079">
            <v>5.8955000000000002</v>
          </cell>
        </row>
        <row r="1080">
          <cell r="A1080">
            <v>38035</v>
          </cell>
          <cell r="C1080">
            <v>4.46</v>
          </cell>
          <cell r="E1080">
            <v>5.1100000000000003</v>
          </cell>
          <cell r="G1080">
            <v>5.9210000000000003</v>
          </cell>
        </row>
        <row r="1081">
          <cell r="A1081">
            <v>38036</v>
          </cell>
          <cell r="C1081">
            <v>4.46</v>
          </cell>
          <cell r="E1081">
            <v>5.12</v>
          </cell>
          <cell r="G1081">
            <v>5.9409000000000001</v>
          </cell>
        </row>
        <row r="1082">
          <cell r="A1082">
            <v>38037</v>
          </cell>
          <cell r="C1082">
            <v>4.49</v>
          </cell>
          <cell r="E1082">
            <v>5.15</v>
          </cell>
          <cell r="G1082">
            <v>5.9658999999999995</v>
          </cell>
        </row>
        <row r="1083">
          <cell r="A1083">
            <v>38040</v>
          </cell>
          <cell r="C1083">
            <v>4.45</v>
          </cell>
          <cell r="E1083">
            <v>5.13</v>
          </cell>
          <cell r="G1083">
            <v>5.9381000000000004</v>
          </cell>
        </row>
        <row r="1084">
          <cell r="A1084">
            <v>38041</v>
          </cell>
          <cell r="C1084">
            <v>4.42</v>
          </cell>
          <cell r="E1084">
            <v>5.0999999999999996</v>
          </cell>
          <cell r="G1084">
            <v>5.9091000000000005</v>
          </cell>
        </row>
        <row r="1085">
          <cell r="A1085">
            <v>38042</v>
          </cell>
          <cell r="C1085">
            <v>4.41</v>
          </cell>
          <cell r="E1085">
            <v>5.09</v>
          </cell>
          <cell r="G1085">
            <v>5.8931000000000004</v>
          </cell>
        </row>
        <row r="1086">
          <cell r="A1086">
            <v>38043</v>
          </cell>
          <cell r="C1086">
            <v>4.41</v>
          </cell>
          <cell r="E1086">
            <v>5.0999999999999996</v>
          </cell>
          <cell r="G1086">
            <v>5.9061000000000003</v>
          </cell>
        </row>
        <row r="1087">
          <cell r="A1087">
            <v>38044</v>
          </cell>
          <cell r="C1087">
            <v>4.3600000000000003</v>
          </cell>
          <cell r="E1087">
            <v>5.05</v>
          </cell>
          <cell r="G1087">
            <v>5.8624999999999998</v>
          </cell>
        </row>
        <row r="1088">
          <cell r="A1088">
            <v>38047</v>
          </cell>
          <cell r="C1088">
            <v>4.34</v>
          </cell>
          <cell r="E1088">
            <v>5.0199999999999996</v>
          </cell>
          <cell r="G1088">
            <v>5.8135000000000003</v>
          </cell>
        </row>
        <row r="1089">
          <cell r="A1089">
            <v>38048</v>
          </cell>
          <cell r="C1089">
            <v>4.3600000000000003</v>
          </cell>
          <cell r="E1089">
            <v>5.0199999999999996</v>
          </cell>
          <cell r="G1089">
            <v>5.8460000000000001</v>
          </cell>
        </row>
        <row r="1090">
          <cell r="A1090">
            <v>38049</v>
          </cell>
          <cell r="C1090">
            <v>4.38</v>
          </cell>
          <cell r="E1090">
            <v>5.05</v>
          </cell>
          <cell r="G1090">
            <v>5.8602999999999996</v>
          </cell>
        </row>
        <row r="1091">
          <cell r="A1091">
            <v>38050</v>
          </cell>
          <cell r="C1091">
            <v>4.38</v>
          </cell>
          <cell r="E1091">
            <v>5.05</v>
          </cell>
          <cell r="G1091">
            <v>5.8560999999999996</v>
          </cell>
        </row>
        <row r="1092">
          <cell r="A1092">
            <v>38051</v>
          </cell>
          <cell r="C1092">
            <v>4.29</v>
          </cell>
          <cell r="E1092">
            <v>4.9800000000000004</v>
          </cell>
          <cell r="G1092">
            <v>5.7995999999999999</v>
          </cell>
        </row>
        <row r="1093">
          <cell r="A1093">
            <v>38054</v>
          </cell>
          <cell r="C1093">
            <v>4.24</v>
          </cell>
          <cell r="E1093">
            <v>4.95</v>
          </cell>
          <cell r="G1093">
            <v>5.7786</v>
          </cell>
        </row>
        <row r="1094">
          <cell r="A1094">
            <v>38055</v>
          </cell>
          <cell r="C1094">
            <v>4.24</v>
          </cell>
          <cell r="E1094">
            <v>4.95</v>
          </cell>
          <cell r="G1094">
            <v>5.7686000000000002</v>
          </cell>
        </row>
        <row r="1095">
          <cell r="A1095">
            <v>38056</v>
          </cell>
          <cell r="C1095">
            <v>4.24</v>
          </cell>
          <cell r="E1095">
            <v>4.97</v>
          </cell>
          <cell r="G1095">
            <v>5.7846000000000002</v>
          </cell>
        </row>
        <row r="1096">
          <cell r="A1096">
            <v>38057</v>
          </cell>
          <cell r="C1096">
            <v>4.2300000000000004</v>
          </cell>
          <cell r="E1096">
            <v>4.97</v>
          </cell>
          <cell r="G1096">
            <v>5.7984999999999998</v>
          </cell>
        </row>
        <row r="1097">
          <cell r="A1097">
            <v>38058</v>
          </cell>
          <cell r="C1097">
            <v>4.26</v>
          </cell>
          <cell r="E1097">
            <v>4.99</v>
          </cell>
          <cell r="G1097">
            <v>5.8170000000000002</v>
          </cell>
        </row>
        <row r="1098">
          <cell r="A1098">
            <v>38061</v>
          </cell>
          <cell r="C1098">
            <v>4.24</v>
          </cell>
          <cell r="E1098">
            <v>4.96</v>
          </cell>
          <cell r="G1098">
            <v>5.8136000000000001</v>
          </cell>
        </row>
        <row r="1099">
          <cell r="A1099">
            <v>38062</v>
          </cell>
          <cell r="C1099">
            <v>4.21</v>
          </cell>
          <cell r="E1099">
            <v>4.9400000000000004</v>
          </cell>
          <cell r="G1099">
            <v>5.7885999999999997</v>
          </cell>
        </row>
        <row r="1100">
          <cell r="A1100">
            <v>38063</v>
          </cell>
          <cell r="C1100">
            <v>4.18</v>
          </cell>
          <cell r="E1100">
            <v>4.91</v>
          </cell>
          <cell r="G1100">
            <v>5.7534000000000001</v>
          </cell>
        </row>
        <row r="1101">
          <cell r="A1101">
            <v>38064</v>
          </cell>
          <cell r="C1101">
            <v>4.2</v>
          </cell>
          <cell r="E1101">
            <v>4.92</v>
          </cell>
          <cell r="G1101">
            <v>5.7709000000000001</v>
          </cell>
        </row>
        <row r="1102">
          <cell r="A1102">
            <v>38065</v>
          </cell>
          <cell r="C1102">
            <v>4.22</v>
          </cell>
          <cell r="E1102">
            <v>4.93</v>
          </cell>
          <cell r="G1102">
            <v>5.7843999999999998</v>
          </cell>
        </row>
        <row r="1103">
          <cell r="A1103">
            <v>38068</v>
          </cell>
          <cell r="C1103">
            <v>4.17</v>
          </cell>
          <cell r="E1103">
            <v>4.8899999999999997</v>
          </cell>
          <cell r="G1103">
            <v>5.7463999999999995</v>
          </cell>
        </row>
        <row r="1104">
          <cell r="A1104">
            <v>38069</v>
          </cell>
          <cell r="C1104">
            <v>4.17</v>
          </cell>
          <cell r="E1104">
            <v>4.9000000000000004</v>
          </cell>
          <cell r="G1104">
            <v>5.7439</v>
          </cell>
        </row>
        <row r="1105">
          <cell r="A1105">
            <v>38070</v>
          </cell>
          <cell r="C1105">
            <v>4.17</v>
          </cell>
          <cell r="E1105">
            <v>4.8899999999999997</v>
          </cell>
          <cell r="G1105">
            <v>5.7404000000000002</v>
          </cell>
        </row>
        <row r="1106">
          <cell r="A1106">
            <v>38071</v>
          </cell>
          <cell r="C1106">
            <v>4.18</v>
          </cell>
          <cell r="E1106">
            <v>4.9000000000000004</v>
          </cell>
          <cell r="G1106">
            <v>5.7504</v>
          </cell>
        </row>
        <row r="1107">
          <cell r="A1107">
            <v>38072</v>
          </cell>
          <cell r="C1107">
            <v>4.28</v>
          </cell>
          <cell r="E1107">
            <v>4.9800000000000004</v>
          </cell>
          <cell r="G1107">
            <v>5.83</v>
          </cell>
        </row>
        <row r="1108">
          <cell r="A1108">
            <v>38075</v>
          </cell>
          <cell r="C1108">
            <v>4.34</v>
          </cell>
          <cell r="E1108">
            <v>5.03</v>
          </cell>
          <cell r="G1108">
            <v>5.8967999999999998</v>
          </cell>
        </row>
        <row r="1109">
          <cell r="A1109">
            <v>38076</v>
          </cell>
          <cell r="C1109">
            <v>4.34</v>
          </cell>
          <cell r="E1109">
            <v>5.04</v>
          </cell>
          <cell r="G1109">
            <v>5.8955000000000002</v>
          </cell>
        </row>
        <row r="1110">
          <cell r="A1110">
            <v>38077</v>
          </cell>
          <cell r="C1110">
            <v>4.33</v>
          </cell>
          <cell r="E1110">
            <v>5.04</v>
          </cell>
          <cell r="G1110">
            <v>5.9005000000000001</v>
          </cell>
        </row>
        <row r="1111">
          <cell r="A1111">
            <v>38078</v>
          </cell>
          <cell r="C1111">
            <v>4.34</v>
          </cell>
          <cell r="E1111">
            <v>5.05</v>
          </cell>
          <cell r="G1111">
            <v>5.9089999999999998</v>
          </cell>
        </row>
        <row r="1112">
          <cell r="A1112">
            <v>38079</v>
          </cell>
          <cell r="C1112">
            <v>4.5199999999999996</v>
          </cell>
          <cell r="E1112">
            <v>5.17</v>
          </cell>
          <cell r="G1112">
            <v>6.0316000000000001</v>
          </cell>
        </row>
        <row r="1113">
          <cell r="A1113">
            <v>38082</v>
          </cell>
          <cell r="C1113">
            <v>4.55</v>
          </cell>
          <cell r="E1113">
            <v>5.2</v>
          </cell>
          <cell r="G1113">
            <v>6.0575999999999999</v>
          </cell>
        </row>
        <row r="1114">
          <cell r="A1114">
            <v>38083</v>
          </cell>
          <cell r="C1114">
            <v>4.54</v>
          </cell>
          <cell r="E1114">
            <v>5.19</v>
          </cell>
          <cell r="G1114">
            <v>6.0471000000000004</v>
          </cell>
        </row>
        <row r="1115">
          <cell r="A1115">
            <v>38084</v>
          </cell>
          <cell r="C1115">
            <v>4.5</v>
          </cell>
          <cell r="E1115">
            <v>5.16</v>
          </cell>
          <cell r="G1115">
            <v>6.0095999999999998</v>
          </cell>
        </row>
        <row r="1116">
          <cell r="A1116">
            <v>38085</v>
          </cell>
          <cell r="C1116">
            <v>4.5</v>
          </cell>
          <cell r="E1116">
            <v>5.16</v>
          </cell>
          <cell r="G1116">
            <v>6.0134999999999996</v>
          </cell>
        </row>
        <row r="1117">
          <cell r="A1117">
            <v>38086</v>
          </cell>
          <cell r="C1117" t="str">
            <v>na</v>
          </cell>
          <cell r="E1117" t="str">
            <v>na</v>
          </cell>
          <cell r="G1117">
            <v>6.0140000000000002</v>
          </cell>
        </row>
        <row r="1118">
          <cell r="A1118">
            <v>38089</v>
          </cell>
          <cell r="C1118">
            <v>4.54</v>
          </cell>
          <cell r="E1118">
            <v>5.19</v>
          </cell>
          <cell r="G1118">
            <v>6.0484999999999998</v>
          </cell>
        </row>
        <row r="1119">
          <cell r="A1119">
            <v>38090</v>
          </cell>
          <cell r="C1119">
            <v>4.6399999999999997</v>
          </cell>
          <cell r="E1119">
            <v>5.25</v>
          </cell>
          <cell r="G1119">
            <v>6.1105999999999998</v>
          </cell>
        </row>
        <row r="1120">
          <cell r="A1120">
            <v>38091</v>
          </cell>
          <cell r="C1120">
            <v>4.68</v>
          </cell>
          <cell r="E1120">
            <v>5.27</v>
          </cell>
          <cell r="G1120">
            <v>6.1276000000000002</v>
          </cell>
        </row>
        <row r="1121">
          <cell r="A1121">
            <v>38092</v>
          </cell>
          <cell r="C1121">
            <v>4.68</v>
          </cell>
          <cell r="E1121">
            <v>5.27</v>
          </cell>
          <cell r="G1121">
            <v>6.1349</v>
          </cell>
        </row>
        <row r="1122">
          <cell r="A1122">
            <v>38093</v>
          </cell>
          <cell r="C1122">
            <v>4.62</v>
          </cell>
          <cell r="E1122">
            <v>5.23</v>
          </cell>
          <cell r="G1122">
            <v>6.0898000000000003</v>
          </cell>
        </row>
        <row r="1123">
          <cell r="A1123">
            <v>38096</v>
          </cell>
          <cell r="C1123">
            <v>4.66</v>
          </cell>
          <cell r="E1123">
            <v>5.26</v>
          </cell>
          <cell r="G1123">
            <v>6.1212999999999997</v>
          </cell>
        </row>
        <row r="1124">
          <cell r="A1124">
            <v>38097</v>
          </cell>
          <cell r="C1124">
            <v>4.72</v>
          </cell>
          <cell r="E1124">
            <v>5.31</v>
          </cell>
          <cell r="G1124">
            <v>6.1653000000000002</v>
          </cell>
        </row>
        <row r="1125">
          <cell r="A1125">
            <v>38098</v>
          </cell>
          <cell r="C1125">
            <v>4.68</v>
          </cell>
          <cell r="E1125">
            <v>5.27</v>
          </cell>
          <cell r="G1125">
            <v>6.1333000000000002</v>
          </cell>
        </row>
        <row r="1126">
          <cell r="A1126">
            <v>38099</v>
          </cell>
          <cell r="C1126">
            <v>4.63</v>
          </cell>
          <cell r="E1126">
            <v>5.23</v>
          </cell>
          <cell r="G1126">
            <v>6.0898000000000003</v>
          </cell>
        </row>
        <row r="1127">
          <cell r="A1127">
            <v>38100</v>
          </cell>
          <cell r="C1127">
            <v>4.68</v>
          </cell>
          <cell r="E1127">
            <v>5.27</v>
          </cell>
          <cell r="G1127">
            <v>6.1276999999999999</v>
          </cell>
        </row>
        <row r="1128">
          <cell r="A1128">
            <v>38103</v>
          </cell>
          <cell r="C1128">
            <v>4.68</v>
          </cell>
          <cell r="E1128">
            <v>5.27</v>
          </cell>
          <cell r="G1128">
            <v>6.1332000000000004</v>
          </cell>
        </row>
        <row r="1129">
          <cell r="A1129">
            <v>38104</v>
          </cell>
          <cell r="C1129">
            <v>4.66</v>
          </cell>
          <cell r="E1129">
            <v>5.26</v>
          </cell>
          <cell r="G1129">
            <v>6.1157000000000004</v>
          </cell>
        </row>
        <row r="1130">
          <cell r="A1130">
            <v>38105</v>
          </cell>
          <cell r="C1130">
            <v>4.71</v>
          </cell>
          <cell r="E1130">
            <v>5.31</v>
          </cell>
          <cell r="G1130">
            <v>6.2066999999999997</v>
          </cell>
        </row>
        <row r="1131">
          <cell r="A1131">
            <v>38106</v>
          </cell>
          <cell r="C1131">
            <v>4.72</v>
          </cell>
          <cell r="E1131">
            <v>5.32</v>
          </cell>
          <cell r="G1131">
            <v>6.2469999999999999</v>
          </cell>
        </row>
        <row r="1132">
          <cell r="A1132">
            <v>38107</v>
          </cell>
          <cell r="C1132">
            <v>4.62</v>
          </cell>
          <cell r="E1132">
            <v>5.24</v>
          </cell>
          <cell r="G1132">
            <v>6.1675000000000004</v>
          </cell>
        </row>
        <row r="1133">
          <cell r="A1133">
            <v>38110</v>
          </cell>
          <cell r="C1133">
            <v>4.59</v>
          </cell>
          <cell r="E1133">
            <v>5.22</v>
          </cell>
          <cell r="G1133">
            <v>6.1426999999999996</v>
          </cell>
        </row>
        <row r="1134">
          <cell r="A1134">
            <v>38111</v>
          </cell>
          <cell r="C1134">
            <v>4.62</v>
          </cell>
          <cell r="E1134">
            <v>5.25</v>
          </cell>
          <cell r="G1134">
            <v>6.1848999999999998</v>
          </cell>
        </row>
        <row r="1135">
          <cell r="A1135">
            <v>38112</v>
          </cell>
          <cell r="C1135">
            <v>4.6399999999999997</v>
          </cell>
          <cell r="E1135">
            <v>5.27</v>
          </cell>
          <cell r="G1135">
            <v>6.1989000000000001</v>
          </cell>
        </row>
        <row r="1136">
          <cell r="A1136">
            <v>38113</v>
          </cell>
          <cell r="C1136">
            <v>4.6399999999999997</v>
          </cell>
          <cell r="E1136">
            <v>5.26</v>
          </cell>
          <cell r="G1136">
            <v>6.1939000000000002</v>
          </cell>
        </row>
        <row r="1137">
          <cell r="A1137">
            <v>38114</v>
          </cell>
          <cell r="C1137">
            <v>4.8099999999999996</v>
          </cell>
          <cell r="E1137">
            <v>5.36</v>
          </cell>
          <cell r="G1137">
            <v>6.3133999999999997</v>
          </cell>
        </row>
        <row r="1138">
          <cell r="A1138">
            <v>38117</v>
          </cell>
          <cell r="C1138">
            <v>4.78</v>
          </cell>
          <cell r="E1138">
            <v>5.35</v>
          </cell>
          <cell r="G1138">
            <v>6.2590000000000003</v>
          </cell>
        </row>
        <row r="1139">
          <cell r="A1139">
            <v>38118</v>
          </cell>
          <cell r="C1139">
            <v>4.76</v>
          </cell>
          <cell r="E1139">
            <v>5.34</v>
          </cell>
          <cell r="G1139">
            <v>6.2535999999999996</v>
          </cell>
        </row>
        <row r="1140">
          <cell r="A1140">
            <v>38119</v>
          </cell>
          <cell r="C1140">
            <v>4.8499999999999996</v>
          </cell>
          <cell r="E1140">
            <v>5.42</v>
          </cell>
          <cell r="G1140">
            <v>6.3235999999999999</v>
          </cell>
        </row>
        <row r="1141">
          <cell r="A1141">
            <v>38120</v>
          </cell>
          <cell r="C1141">
            <v>4.8899999999999997</v>
          </cell>
          <cell r="E1141">
            <v>5.44</v>
          </cell>
          <cell r="G1141">
            <v>6.3426</v>
          </cell>
        </row>
        <row r="1142">
          <cell r="A1142">
            <v>38121</v>
          </cell>
          <cell r="C1142">
            <v>4.8499999999999996</v>
          </cell>
          <cell r="E1142">
            <v>5.39</v>
          </cell>
          <cell r="G1142">
            <v>6.2961</v>
          </cell>
        </row>
        <row r="1143">
          <cell r="A1143">
            <v>38124</v>
          </cell>
          <cell r="C1143">
            <v>4.78</v>
          </cell>
          <cell r="E1143">
            <v>5.33</v>
          </cell>
          <cell r="G1143">
            <v>6.2251000000000003</v>
          </cell>
        </row>
        <row r="1144">
          <cell r="A1144">
            <v>38125</v>
          </cell>
          <cell r="C1144">
            <v>4.82</v>
          </cell>
          <cell r="E1144">
            <v>5.35</v>
          </cell>
          <cell r="G1144">
            <v>6.2500999999999998</v>
          </cell>
        </row>
        <row r="1145">
          <cell r="A1145">
            <v>38126</v>
          </cell>
          <cell r="C1145">
            <v>4.8600000000000003</v>
          </cell>
          <cell r="E1145">
            <v>5.39</v>
          </cell>
          <cell r="G1145">
            <v>6.2870999999999997</v>
          </cell>
        </row>
        <row r="1146">
          <cell r="A1146">
            <v>38127</v>
          </cell>
          <cell r="C1146">
            <v>4.82</v>
          </cell>
          <cell r="E1146">
            <v>5.36</v>
          </cell>
          <cell r="G1146">
            <v>6.2668999999999997</v>
          </cell>
        </row>
        <row r="1147">
          <cell r="A1147">
            <v>38128</v>
          </cell>
          <cell r="C1147">
            <v>4.8499999999999996</v>
          </cell>
          <cell r="E1147">
            <v>5.38</v>
          </cell>
          <cell r="G1147">
            <v>6.2986000000000004</v>
          </cell>
        </row>
        <row r="1148">
          <cell r="A1148">
            <v>38131</v>
          </cell>
          <cell r="C1148" t="str">
            <v>na</v>
          </cell>
          <cell r="E1148" t="str">
            <v>na</v>
          </cell>
          <cell r="G1148">
            <v>6.3034999999999997</v>
          </cell>
        </row>
        <row r="1149">
          <cell r="A1149">
            <v>38132</v>
          </cell>
          <cell r="C1149">
            <v>4.87</v>
          </cell>
          <cell r="E1149">
            <v>5.39</v>
          </cell>
          <cell r="G1149">
            <v>6.3144999999999998</v>
          </cell>
        </row>
        <row r="1150">
          <cell r="A1150">
            <v>38133</v>
          </cell>
          <cell r="C1150">
            <v>4.7699999999999996</v>
          </cell>
          <cell r="E1150">
            <v>5.32</v>
          </cell>
          <cell r="G1150">
            <v>6.2374999999999998</v>
          </cell>
        </row>
        <row r="1151">
          <cell r="A1151">
            <v>38134</v>
          </cell>
          <cell r="C1151">
            <v>4.72</v>
          </cell>
          <cell r="E1151">
            <v>5.27</v>
          </cell>
          <cell r="G1151">
            <v>6.1817000000000002</v>
          </cell>
        </row>
        <row r="1152">
          <cell r="A1152">
            <v>38135</v>
          </cell>
          <cell r="C1152">
            <v>4.76</v>
          </cell>
          <cell r="E1152">
            <v>5.3</v>
          </cell>
          <cell r="G1152">
            <v>6.2321999999999997</v>
          </cell>
        </row>
        <row r="1153">
          <cell r="A1153">
            <v>38138</v>
          </cell>
          <cell r="C1153">
            <v>4.78</v>
          </cell>
          <cell r="E1153">
            <v>5.31</v>
          </cell>
          <cell r="G1153">
            <v>6.2401999999999997</v>
          </cell>
        </row>
        <row r="1154">
          <cell r="A1154">
            <v>38139</v>
          </cell>
          <cell r="C1154">
            <v>4.8</v>
          </cell>
          <cell r="E1154">
            <v>5.32</v>
          </cell>
          <cell r="G1154">
            <v>6.2603999999999997</v>
          </cell>
        </row>
        <row r="1155">
          <cell r="A1155">
            <v>38140</v>
          </cell>
          <cell r="C1155">
            <v>4.8600000000000003</v>
          </cell>
          <cell r="E1155">
            <v>5.39</v>
          </cell>
          <cell r="G1155">
            <v>6.3224</v>
          </cell>
        </row>
        <row r="1156">
          <cell r="A1156">
            <v>38141</v>
          </cell>
          <cell r="C1156">
            <v>4.8600000000000003</v>
          </cell>
          <cell r="E1156">
            <v>5.39</v>
          </cell>
          <cell r="G1156">
            <v>6.3174000000000001</v>
          </cell>
        </row>
        <row r="1157">
          <cell r="A1157">
            <v>38142</v>
          </cell>
          <cell r="C1157">
            <v>4.96</v>
          </cell>
          <cell r="E1157">
            <v>5.46</v>
          </cell>
          <cell r="G1157">
            <v>6.3809000000000005</v>
          </cell>
        </row>
        <row r="1158">
          <cell r="A1158">
            <v>38145</v>
          </cell>
          <cell r="C1158">
            <v>4.97</v>
          </cell>
          <cell r="E1158">
            <v>5.46</v>
          </cell>
          <cell r="G1158">
            <v>6.3809000000000005</v>
          </cell>
        </row>
        <row r="1159">
          <cell r="A1159">
            <v>38146</v>
          </cell>
          <cell r="C1159">
            <v>4.9400000000000004</v>
          </cell>
          <cell r="E1159">
            <v>5.43</v>
          </cell>
          <cell r="G1159">
            <v>6.3516000000000004</v>
          </cell>
        </row>
        <row r="1160">
          <cell r="A1160">
            <v>38147</v>
          </cell>
          <cell r="C1160">
            <v>4.95</v>
          </cell>
          <cell r="E1160">
            <v>5.44</v>
          </cell>
          <cell r="G1160">
            <v>6.3487999999999998</v>
          </cell>
        </row>
        <row r="1161">
          <cell r="A1161">
            <v>38148</v>
          </cell>
          <cell r="C1161">
            <v>4.96</v>
          </cell>
          <cell r="E1161">
            <v>5.44</v>
          </cell>
          <cell r="G1161">
            <v>6.3628</v>
          </cell>
        </row>
        <row r="1162">
          <cell r="A1162">
            <v>38149</v>
          </cell>
          <cell r="C1162">
            <v>5.01</v>
          </cell>
          <cell r="E1162">
            <v>5.47</v>
          </cell>
          <cell r="G1162">
            <v>6.3937999999999997</v>
          </cell>
        </row>
        <row r="1163">
          <cell r="A1163">
            <v>38152</v>
          </cell>
          <cell r="C1163">
            <v>5.04</v>
          </cell>
          <cell r="E1163">
            <v>5.49</v>
          </cell>
          <cell r="G1163">
            <v>6.4188000000000001</v>
          </cell>
        </row>
        <row r="1164">
          <cell r="A1164">
            <v>38153</v>
          </cell>
          <cell r="C1164">
            <v>4.93</v>
          </cell>
          <cell r="E1164">
            <v>5.39</v>
          </cell>
          <cell r="G1164">
            <v>6.3228</v>
          </cell>
        </row>
        <row r="1165">
          <cell r="A1165">
            <v>38154</v>
          </cell>
          <cell r="C1165">
            <v>4.9800000000000004</v>
          </cell>
          <cell r="E1165">
            <v>5.43</v>
          </cell>
          <cell r="G1165">
            <v>6.3327999999999998</v>
          </cell>
        </row>
        <row r="1166">
          <cell r="A1166">
            <v>38155</v>
          </cell>
          <cell r="C1166">
            <v>4.96</v>
          </cell>
          <cell r="E1166">
            <v>5.42</v>
          </cell>
          <cell r="G1166">
            <v>6.3262999999999998</v>
          </cell>
        </row>
        <row r="1167">
          <cell r="A1167">
            <v>38156</v>
          </cell>
          <cell r="C1167">
            <v>5</v>
          </cell>
          <cell r="E1167">
            <v>5.44</v>
          </cell>
          <cell r="G1167">
            <v>6.3537999999999997</v>
          </cell>
        </row>
        <row r="1168">
          <cell r="A1168">
            <v>38159</v>
          </cell>
          <cell r="C1168">
            <v>4.96</v>
          </cell>
          <cell r="E1168">
            <v>5.42</v>
          </cell>
          <cell r="G1168">
            <v>6.3368000000000002</v>
          </cell>
        </row>
        <row r="1169">
          <cell r="A1169">
            <v>38160</v>
          </cell>
          <cell r="C1169">
            <v>4.9800000000000004</v>
          </cell>
          <cell r="E1169">
            <v>5.44</v>
          </cell>
          <cell r="G1169">
            <v>6.3372999999999999</v>
          </cell>
        </row>
        <row r="1170">
          <cell r="A1170">
            <v>38161</v>
          </cell>
          <cell r="C1170">
            <v>4.92</v>
          </cell>
          <cell r="E1170">
            <v>5.38</v>
          </cell>
          <cell r="G1170">
            <v>6.2877999999999998</v>
          </cell>
        </row>
        <row r="1171">
          <cell r="A1171">
            <v>38162</v>
          </cell>
          <cell r="C1171">
            <v>4.88</v>
          </cell>
          <cell r="E1171">
            <v>5.35</v>
          </cell>
          <cell r="G1171">
            <v>6.2663000000000002</v>
          </cell>
        </row>
        <row r="1172">
          <cell r="A1172">
            <v>38163</v>
          </cell>
          <cell r="C1172">
            <v>4.88</v>
          </cell>
          <cell r="E1172">
            <v>5.36</v>
          </cell>
          <cell r="G1172">
            <v>6.2903000000000002</v>
          </cell>
        </row>
        <row r="1173">
          <cell r="A1173">
            <v>38166</v>
          </cell>
          <cell r="C1173">
            <v>4.9400000000000004</v>
          </cell>
          <cell r="E1173">
            <v>5.41</v>
          </cell>
          <cell r="G1173">
            <v>6.3426999999999998</v>
          </cell>
        </row>
        <row r="1174">
          <cell r="A1174">
            <v>38167</v>
          </cell>
          <cell r="C1174">
            <v>4.91</v>
          </cell>
          <cell r="E1174">
            <v>5.39</v>
          </cell>
          <cell r="G1174">
            <v>6.3303000000000003</v>
          </cell>
        </row>
        <row r="1175">
          <cell r="A1175">
            <v>38168</v>
          </cell>
          <cell r="C1175">
            <v>4.83</v>
          </cell>
          <cell r="E1175">
            <v>5.33</v>
          </cell>
          <cell r="G1175">
            <v>6.2643000000000004</v>
          </cell>
        </row>
        <row r="1176">
          <cell r="A1176">
            <v>38169</v>
          </cell>
          <cell r="C1176" t="str">
            <v>na</v>
          </cell>
          <cell r="E1176" t="str">
            <v>na</v>
          </cell>
          <cell r="G1176">
            <v>6.2743000000000002</v>
          </cell>
        </row>
        <row r="1177">
          <cell r="A1177">
            <v>38170</v>
          </cell>
          <cell r="C1177">
            <v>4.7300000000000004</v>
          </cell>
          <cell r="E1177">
            <v>5.26</v>
          </cell>
          <cell r="G1177">
            <v>6.1962999999999999</v>
          </cell>
        </row>
        <row r="1178">
          <cell r="A1178">
            <v>38173</v>
          </cell>
          <cell r="C1178">
            <v>4.74</v>
          </cell>
          <cell r="E1178">
            <v>5.27</v>
          </cell>
          <cell r="G1178">
            <v>6.2038000000000002</v>
          </cell>
        </row>
        <row r="1179">
          <cell r="A1179">
            <v>38174</v>
          </cell>
          <cell r="C1179">
            <v>4.75</v>
          </cell>
          <cell r="E1179">
            <v>5.29</v>
          </cell>
          <cell r="G1179">
            <v>6.2304000000000004</v>
          </cell>
        </row>
        <row r="1180">
          <cell r="A1180">
            <v>38175</v>
          </cell>
          <cell r="C1180">
            <v>4.75</v>
          </cell>
          <cell r="E1180">
            <v>5.3</v>
          </cell>
          <cell r="G1180">
            <v>6.2488000000000001</v>
          </cell>
        </row>
        <row r="1181">
          <cell r="A1181">
            <v>38176</v>
          </cell>
          <cell r="C1181">
            <v>4.7300000000000004</v>
          </cell>
          <cell r="E1181">
            <v>5.29</v>
          </cell>
          <cell r="G1181">
            <v>6.2374999999999998</v>
          </cell>
        </row>
        <row r="1182">
          <cell r="A1182">
            <v>38177</v>
          </cell>
          <cell r="C1182">
            <v>4.71</v>
          </cell>
          <cell r="E1182">
            <v>5.27</v>
          </cell>
          <cell r="G1182">
            <v>6.226</v>
          </cell>
        </row>
        <row r="1183">
          <cell r="A1183">
            <v>38180</v>
          </cell>
          <cell r="C1183">
            <v>4.7300000000000004</v>
          </cell>
          <cell r="E1183">
            <v>5.28</v>
          </cell>
          <cell r="G1183">
            <v>6.2190000000000003</v>
          </cell>
        </row>
        <row r="1184">
          <cell r="A1184">
            <v>38181</v>
          </cell>
          <cell r="C1184">
            <v>4.75</v>
          </cell>
          <cell r="E1184">
            <v>5.29</v>
          </cell>
          <cell r="G1184">
            <v>6.2358000000000002</v>
          </cell>
        </row>
        <row r="1185">
          <cell r="A1185">
            <v>38182</v>
          </cell>
          <cell r="C1185">
            <v>4.7699999999999996</v>
          </cell>
          <cell r="E1185">
            <v>5.29</v>
          </cell>
          <cell r="G1185">
            <v>6.2358000000000002</v>
          </cell>
        </row>
        <row r="1186">
          <cell r="A1186">
            <v>38183</v>
          </cell>
          <cell r="C1186">
            <v>4.78</v>
          </cell>
          <cell r="E1186">
            <v>5.29</v>
          </cell>
          <cell r="G1186">
            <v>6.2404000000000002</v>
          </cell>
        </row>
        <row r="1187">
          <cell r="A1187">
            <v>38184</v>
          </cell>
          <cell r="C1187">
            <v>4.68</v>
          </cell>
          <cell r="E1187">
            <v>5.22</v>
          </cell>
          <cell r="G1187">
            <v>6.1714000000000002</v>
          </cell>
        </row>
        <row r="1188">
          <cell r="A1188">
            <v>38187</v>
          </cell>
          <cell r="C1188">
            <v>4.6900000000000004</v>
          </cell>
          <cell r="E1188">
            <v>5.19</v>
          </cell>
          <cell r="G1188">
            <v>6.1658999999999997</v>
          </cell>
        </row>
        <row r="1189">
          <cell r="A1189">
            <v>38188</v>
          </cell>
          <cell r="C1189">
            <v>4.74</v>
          </cell>
          <cell r="E1189">
            <v>5.23</v>
          </cell>
          <cell r="G1189">
            <v>6.2061999999999999</v>
          </cell>
        </row>
        <row r="1190">
          <cell r="A1190">
            <v>38189</v>
          </cell>
          <cell r="C1190">
            <v>4.7699999999999996</v>
          </cell>
          <cell r="E1190">
            <v>5.25</v>
          </cell>
          <cell r="G1190">
            <v>6.2416999999999998</v>
          </cell>
        </row>
        <row r="1191">
          <cell r="A1191">
            <v>38190</v>
          </cell>
          <cell r="C1191">
            <v>4.75</v>
          </cell>
          <cell r="E1191">
            <v>5.24</v>
          </cell>
          <cell r="G1191">
            <v>6.2256999999999998</v>
          </cell>
        </row>
        <row r="1192">
          <cell r="A1192">
            <v>38191</v>
          </cell>
          <cell r="C1192">
            <v>4.72</v>
          </cell>
          <cell r="E1192">
            <v>5.22</v>
          </cell>
          <cell r="G1192">
            <v>6.2119999999999997</v>
          </cell>
        </row>
        <row r="1193">
          <cell r="A1193">
            <v>38194</v>
          </cell>
          <cell r="C1193">
            <v>4.74</v>
          </cell>
          <cell r="E1193">
            <v>5.22</v>
          </cell>
          <cell r="G1193">
            <v>6.2104999999999997</v>
          </cell>
        </row>
        <row r="1194">
          <cell r="A1194">
            <v>38195</v>
          </cell>
          <cell r="C1194">
            <v>4.83</v>
          </cell>
          <cell r="E1194">
            <v>5.3</v>
          </cell>
          <cell r="G1194">
            <v>6.2881999999999998</v>
          </cell>
        </row>
        <row r="1195">
          <cell r="A1195">
            <v>38196</v>
          </cell>
          <cell r="C1195">
            <v>4.82</v>
          </cell>
          <cell r="E1195">
            <v>5.29</v>
          </cell>
          <cell r="G1195">
            <v>6.2866999999999997</v>
          </cell>
        </row>
        <row r="1196">
          <cell r="A1196">
            <v>38197</v>
          </cell>
          <cell r="C1196">
            <v>4.82</v>
          </cell>
          <cell r="E1196">
            <v>5.28</v>
          </cell>
          <cell r="G1196">
            <v>6.2751999999999999</v>
          </cell>
        </row>
        <row r="1197">
          <cell r="A1197">
            <v>38198</v>
          </cell>
          <cell r="C1197">
            <v>4.75</v>
          </cell>
          <cell r="E1197">
            <v>5.24</v>
          </cell>
          <cell r="G1197">
            <v>6.2298999999999998</v>
          </cell>
        </row>
        <row r="1198">
          <cell r="A1198">
            <v>38201</v>
          </cell>
          <cell r="C1198" t="str">
            <v>na</v>
          </cell>
          <cell r="E1198" t="str">
            <v>na</v>
          </cell>
          <cell r="G1198">
            <v>6.2210000000000001</v>
          </cell>
        </row>
        <row r="1199">
          <cell r="A1199">
            <v>38202</v>
          </cell>
          <cell r="C1199">
            <v>4.68</v>
          </cell>
          <cell r="E1199">
            <v>5.18</v>
          </cell>
          <cell r="G1199">
            <v>6.17</v>
          </cell>
        </row>
        <row r="1200">
          <cell r="A1200">
            <v>38203</v>
          </cell>
          <cell r="C1200">
            <v>4.68</v>
          </cell>
          <cell r="E1200">
            <v>5.18</v>
          </cell>
          <cell r="G1200">
            <v>6.1624999999999996</v>
          </cell>
        </row>
        <row r="1201">
          <cell r="A1201">
            <v>38204</v>
          </cell>
          <cell r="C1201">
            <v>4.67</v>
          </cell>
          <cell r="E1201">
            <v>5.18</v>
          </cell>
          <cell r="G1201">
            <v>6.1719999999999997</v>
          </cell>
        </row>
        <row r="1202">
          <cell r="A1202">
            <v>38205</v>
          </cell>
          <cell r="C1202">
            <v>4.5199999999999996</v>
          </cell>
          <cell r="E1202">
            <v>5.09</v>
          </cell>
          <cell r="G1202">
            <v>6.0787000000000004</v>
          </cell>
        </row>
        <row r="1203">
          <cell r="A1203">
            <v>38208</v>
          </cell>
          <cell r="C1203">
            <v>4.59</v>
          </cell>
          <cell r="E1203">
            <v>5.13</v>
          </cell>
          <cell r="G1203">
            <v>6.1302000000000003</v>
          </cell>
        </row>
        <row r="1204">
          <cell r="A1204">
            <v>38209</v>
          </cell>
          <cell r="C1204">
            <v>4.6399999999999997</v>
          </cell>
          <cell r="E1204">
            <v>5.18</v>
          </cell>
          <cell r="G1204">
            <v>6.1631999999999998</v>
          </cell>
        </row>
        <row r="1205">
          <cell r="A1205">
            <v>38210</v>
          </cell>
          <cell r="C1205">
            <v>4.5999999999999996</v>
          </cell>
          <cell r="E1205">
            <v>5.14</v>
          </cell>
          <cell r="G1205">
            <v>6.1577000000000002</v>
          </cell>
        </row>
        <row r="1206">
          <cell r="A1206">
            <v>38211</v>
          </cell>
          <cell r="C1206">
            <v>4.57</v>
          </cell>
          <cell r="E1206">
            <v>5.12</v>
          </cell>
          <cell r="G1206">
            <v>6.1196999999999999</v>
          </cell>
        </row>
        <row r="1207">
          <cell r="A1207">
            <v>38212</v>
          </cell>
          <cell r="C1207">
            <v>4.58</v>
          </cell>
          <cell r="E1207">
            <v>5.1100000000000003</v>
          </cell>
          <cell r="G1207">
            <v>6.1047000000000002</v>
          </cell>
        </row>
        <row r="1208">
          <cell r="A1208">
            <v>38215</v>
          </cell>
          <cell r="C1208">
            <v>4.62</v>
          </cell>
          <cell r="E1208">
            <v>5.14</v>
          </cell>
          <cell r="G1208">
            <v>6.1429</v>
          </cell>
        </row>
        <row r="1209">
          <cell r="A1209">
            <v>38216</v>
          </cell>
          <cell r="C1209">
            <v>4.58</v>
          </cell>
          <cell r="E1209">
            <v>5.1100000000000003</v>
          </cell>
          <cell r="G1209">
            <v>6.1068999999999996</v>
          </cell>
        </row>
        <row r="1210">
          <cell r="A1210">
            <v>38217</v>
          </cell>
          <cell r="C1210">
            <v>4.62</v>
          </cell>
          <cell r="E1210">
            <v>5.15</v>
          </cell>
          <cell r="G1210">
            <v>6.1418999999999997</v>
          </cell>
        </row>
        <row r="1211">
          <cell r="A1211">
            <v>38218</v>
          </cell>
          <cell r="C1211">
            <v>4.63</v>
          </cell>
          <cell r="E1211">
            <v>5.12</v>
          </cell>
          <cell r="G1211">
            <v>6.1218000000000004</v>
          </cell>
        </row>
        <row r="1212">
          <cell r="A1212">
            <v>38219</v>
          </cell>
          <cell r="C1212">
            <v>4.6399999999999997</v>
          </cell>
          <cell r="E1212">
            <v>5.12</v>
          </cell>
          <cell r="G1212">
            <v>6.1153000000000004</v>
          </cell>
        </row>
        <row r="1213">
          <cell r="A1213">
            <v>38222</v>
          </cell>
          <cell r="C1213">
            <v>4.6900000000000004</v>
          </cell>
          <cell r="E1213">
            <v>5.17</v>
          </cell>
          <cell r="G1213">
            <v>6.1676000000000002</v>
          </cell>
        </row>
        <row r="1214">
          <cell r="A1214">
            <v>38223</v>
          </cell>
          <cell r="C1214">
            <v>4.71</v>
          </cell>
          <cell r="E1214">
            <v>5.18</v>
          </cell>
          <cell r="G1214">
            <v>6.1715999999999998</v>
          </cell>
        </row>
        <row r="1215">
          <cell r="A1215">
            <v>38224</v>
          </cell>
          <cell r="C1215">
            <v>4.68</v>
          </cell>
          <cell r="E1215">
            <v>5.15</v>
          </cell>
          <cell r="G1215">
            <v>6.1341000000000001</v>
          </cell>
        </row>
        <row r="1216">
          <cell r="A1216">
            <v>38225</v>
          </cell>
          <cell r="C1216">
            <v>4.66</v>
          </cell>
          <cell r="E1216">
            <v>5.13</v>
          </cell>
          <cell r="G1216">
            <v>6.1211000000000002</v>
          </cell>
        </row>
        <row r="1217">
          <cell r="A1217">
            <v>38226</v>
          </cell>
          <cell r="C1217">
            <v>4.66</v>
          </cell>
          <cell r="E1217">
            <v>5.13</v>
          </cell>
          <cell r="G1217">
            <v>6.1173000000000002</v>
          </cell>
        </row>
        <row r="1218">
          <cell r="A1218">
            <v>38229</v>
          </cell>
          <cell r="C1218">
            <v>4.63</v>
          </cell>
          <cell r="E1218">
            <v>5.1100000000000003</v>
          </cell>
          <cell r="G1218">
            <v>6.0990000000000002</v>
          </cell>
        </row>
        <row r="1219">
          <cell r="A1219">
            <v>38230</v>
          </cell>
          <cell r="C1219">
            <v>4.5999999999999996</v>
          </cell>
          <cell r="E1219">
            <v>5.09</v>
          </cell>
          <cell r="G1219">
            <v>6.0780000000000003</v>
          </cell>
        </row>
        <row r="1220">
          <cell r="A1220">
            <v>38231</v>
          </cell>
          <cell r="C1220">
            <v>4.5999999999999996</v>
          </cell>
          <cell r="E1220">
            <v>5.08</v>
          </cell>
          <cell r="G1220">
            <v>6.0640000000000001</v>
          </cell>
        </row>
        <row r="1221">
          <cell r="A1221">
            <v>38232</v>
          </cell>
          <cell r="C1221">
            <v>4.6399999999999997</v>
          </cell>
          <cell r="E1221">
            <v>5.12</v>
          </cell>
          <cell r="G1221">
            <v>6.093</v>
          </cell>
        </row>
        <row r="1222">
          <cell r="A1222">
            <v>38233</v>
          </cell>
          <cell r="C1222">
            <v>4.71</v>
          </cell>
          <cell r="E1222">
            <v>5.16</v>
          </cell>
          <cell r="G1222">
            <v>6.1562000000000001</v>
          </cell>
        </row>
        <row r="1223">
          <cell r="A1223">
            <v>38236</v>
          </cell>
          <cell r="C1223" t="str">
            <v>na</v>
          </cell>
          <cell r="E1223" t="str">
            <v>na</v>
          </cell>
          <cell r="G1223">
            <v>6.1562000000000001</v>
          </cell>
        </row>
        <row r="1224">
          <cell r="A1224">
            <v>38237</v>
          </cell>
          <cell r="C1224">
            <v>4.71</v>
          </cell>
          <cell r="E1224">
            <v>5.16</v>
          </cell>
          <cell r="G1224">
            <v>6.1492000000000004</v>
          </cell>
        </row>
        <row r="1225">
          <cell r="A1225">
            <v>38238</v>
          </cell>
          <cell r="C1225">
            <v>4.66</v>
          </cell>
          <cell r="E1225">
            <v>5.1100000000000003</v>
          </cell>
          <cell r="G1225">
            <v>6.0911999999999997</v>
          </cell>
        </row>
        <row r="1226">
          <cell r="A1226">
            <v>38239</v>
          </cell>
          <cell r="C1226">
            <v>4.68</v>
          </cell>
          <cell r="E1226">
            <v>5.13</v>
          </cell>
          <cell r="G1226">
            <v>6.1082000000000001</v>
          </cell>
        </row>
        <row r="1227">
          <cell r="A1227">
            <v>38240</v>
          </cell>
          <cell r="C1227">
            <v>4.66</v>
          </cell>
          <cell r="E1227">
            <v>5.12</v>
          </cell>
          <cell r="G1227">
            <v>6.0867000000000004</v>
          </cell>
        </row>
        <row r="1228">
          <cell r="A1228">
            <v>38243</v>
          </cell>
          <cell r="C1228">
            <v>4.62</v>
          </cell>
          <cell r="E1228">
            <v>5.1100000000000003</v>
          </cell>
          <cell r="G1228">
            <v>6.0811999999999999</v>
          </cell>
        </row>
        <row r="1229">
          <cell r="A1229">
            <v>38244</v>
          </cell>
          <cell r="C1229">
            <v>4.62</v>
          </cell>
          <cell r="E1229">
            <v>5.0999999999999996</v>
          </cell>
          <cell r="G1229">
            <v>6.0682</v>
          </cell>
        </row>
        <row r="1230">
          <cell r="A1230">
            <v>38245</v>
          </cell>
          <cell r="C1230">
            <v>4.63</v>
          </cell>
          <cell r="E1230">
            <v>5.0999999999999996</v>
          </cell>
          <cell r="G1230">
            <v>6.0662000000000003</v>
          </cell>
        </row>
        <row r="1231">
          <cell r="A1231">
            <v>38246</v>
          </cell>
          <cell r="C1231">
            <v>4.57</v>
          </cell>
          <cell r="E1231">
            <v>5.05</v>
          </cell>
          <cell r="G1231">
            <v>6.0122</v>
          </cell>
        </row>
        <row r="1232">
          <cell r="A1232">
            <v>38247</v>
          </cell>
          <cell r="C1232">
            <v>4.57</v>
          </cell>
          <cell r="E1232">
            <v>5.07</v>
          </cell>
          <cell r="G1232">
            <v>6.0202999999999998</v>
          </cell>
        </row>
        <row r="1233">
          <cell r="A1233">
            <v>38250</v>
          </cell>
          <cell r="C1233">
            <v>4.5199999999999996</v>
          </cell>
          <cell r="E1233">
            <v>5.03</v>
          </cell>
          <cell r="G1233">
            <v>5.9931000000000001</v>
          </cell>
        </row>
        <row r="1234">
          <cell r="A1234">
            <v>38251</v>
          </cell>
          <cell r="C1234">
            <v>4.55</v>
          </cell>
          <cell r="E1234">
            <v>5.04</v>
          </cell>
          <cell r="G1234">
            <v>6.0007000000000001</v>
          </cell>
        </row>
        <row r="1235">
          <cell r="A1235">
            <v>38252</v>
          </cell>
          <cell r="C1235">
            <v>4.53</v>
          </cell>
          <cell r="E1235">
            <v>5.03</v>
          </cell>
          <cell r="G1235">
            <v>5.9973000000000001</v>
          </cell>
        </row>
        <row r="1236">
          <cell r="A1236">
            <v>38253</v>
          </cell>
          <cell r="C1236">
            <v>4.5599999999999996</v>
          </cell>
          <cell r="E1236">
            <v>5.04</v>
          </cell>
          <cell r="G1236">
            <v>6.0134999999999996</v>
          </cell>
        </row>
        <row r="1237">
          <cell r="A1237">
            <v>38254</v>
          </cell>
          <cell r="C1237">
            <v>4.5599999999999996</v>
          </cell>
          <cell r="E1237">
            <v>5.03</v>
          </cell>
          <cell r="G1237">
            <v>6.0034999999999998</v>
          </cell>
        </row>
        <row r="1238">
          <cell r="A1238">
            <v>38257</v>
          </cell>
          <cell r="C1238">
            <v>4.53</v>
          </cell>
          <cell r="E1238">
            <v>5.01</v>
          </cell>
          <cell r="G1238">
            <v>5.9785000000000004</v>
          </cell>
        </row>
        <row r="1239">
          <cell r="A1239">
            <v>38258</v>
          </cell>
          <cell r="C1239">
            <v>4.5199999999999996</v>
          </cell>
          <cell r="E1239">
            <v>5</v>
          </cell>
          <cell r="G1239">
            <v>5.9615</v>
          </cell>
        </row>
        <row r="1240">
          <cell r="A1240">
            <v>38259</v>
          </cell>
          <cell r="C1240">
            <v>4.58</v>
          </cell>
          <cell r="E1240">
            <v>5.04</v>
          </cell>
          <cell r="G1240">
            <v>6.0015000000000001</v>
          </cell>
        </row>
        <row r="1241">
          <cell r="A1241">
            <v>38260</v>
          </cell>
          <cell r="C1241">
            <v>4.63</v>
          </cell>
          <cell r="E1241">
            <v>5.08</v>
          </cell>
          <cell r="G1241">
            <v>6.0445000000000002</v>
          </cell>
        </row>
        <row r="1242">
          <cell r="A1242">
            <v>38261</v>
          </cell>
          <cell r="C1242">
            <v>4.67</v>
          </cell>
          <cell r="E1242">
            <v>5.12</v>
          </cell>
          <cell r="G1242">
            <v>6.0785</v>
          </cell>
        </row>
        <row r="1243">
          <cell r="A1243">
            <v>38264</v>
          </cell>
          <cell r="C1243">
            <v>4.66</v>
          </cell>
          <cell r="E1243">
            <v>5.1100000000000003</v>
          </cell>
          <cell r="G1243">
            <v>6.0662000000000003</v>
          </cell>
        </row>
        <row r="1244">
          <cell r="A1244">
            <v>38265</v>
          </cell>
          <cell r="C1244">
            <v>4.6399999999999997</v>
          </cell>
          <cell r="E1244">
            <v>5.09</v>
          </cell>
          <cell r="G1244">
            <v>6.0552999999999999</v>
          </cell>
        </row>
        <row r="1245">
          <cell r="A1245">
            <v>38266</v>
          </cell>
          <cell r="C1245">
            <v>4.68</v>
          </cell>
          <cell r="E1245">
            <v>5.13</v>
          </cell>
          <cell r="G1245">
            <v>6.0868000000000002</v>
          </cell>
        </row>
        <row r="1246">
          <cell r="A1246">
            <v>38267</v>
          </cell>
          <cell r="C1246">
            <v>4.7</v>
          </cell>
          <cell r="E1246">
            <v>5.15</v>
          </cell>
          <cell r="G1246">
            <v>6.1212999999999997</v>
          </cell>
        </row>
        <row r="1247">
          <cell r="A1247">
            <v>38268</v>
          </cell>
          <cell r="C1247">
            <v>4.63</v>
          </cell>
          <cell r="E1247">
            <v>5.09</v>
          </cell>
          <cell r="G1247">
            <v>6.0602999999999998</v>
          </cell>
        </row>
        <row r="1248">
          <cell r="A1248">
            <v>38271</v>
          </cell>
          <cell r="C1248" t="str">
            <v>na</v>
          </cell>
          <cell r="E1248" t="str">
            <v>na</v>
          </cell>
          <cell r="G1248">
            <v>6.0560999999999998</v>
          </cell>
        </row>
        <row r="1249">
          <cell r="A1249">
            <v>38272</v>
          </cell>
          <cell r="C1249">
            <v>4.58</v>
          </cell>
          <cell r="E1249">
            <v>5.0599999999999996</v>
          </cell>
          <cell r="G1249">
            <v>6.0210999999999997</v>
          </cell>
        </row>
        <row r="1250">
          <cell r="A1250">
            <v>38273</v>
          </cell>
          <cell r="C1250">
            <v>4.57</v>
          </cell>
          <cell r="E1250">
            <v>5.05</v>
          </cell>
          <cell r="G1250">
            <v>6.0170000000000003</v>
          </cell>
        </row>
        <row r="1251">
          <cell r="A1251">
            <v>38274</v>
          </cell>
          <cell r="C1251">
            <v>4.5199999999999996</v>
          </cell>
          <cell r="E1251">
            <v>5.0199999999999996</v>
          </cell>
          <cell r="G1251">
            <v>5.9850000000000003</v>
          </cell>
        </row>
        <row r="1252">
          <cell r="A1252">
            <v>38275</v>
          </cell>
          <cell r="C1252">
            <v>4.55</v>
          </cell>
          <cell r="E1252">
            <v>5.04</v>
          </cell>
          <cell r="G1252">
            <v>6.01</v>
          </cell>
        </row>
        <row r="1253">
          <cell r="A1253">
            <v>38278</v>
          </cell>
          <cell r="C1253">
            <v>4.53</v>
          </cell>
          <cell r="E1253">
            <v>5.0199999999999996</v>
          </cell>
          <cell r="G1253">
            <v>5.9909999999999997</v>
          </cell>
        </row>
        <row r="1254">
          <cell r="A1254">
            <v>38279</v>
          </cell>
          <cell r="C1254">
            <v>4.5</v>
          </cell>
          <cell r="E1254">
            <v>4.99</v>
          </cell>
          <cell r="G1254">
            <v>5.9798</v>
          </cell>
        </row>
        <row r="1255">
          <cell r="A1255">
            <v>38280</v>
          </cell>
          <cell r="C1255">
            <v>4.46</v>
          </cell>
          <cell r="E1255">
            <v>4.97</v>
          </cell>
          <cell r="G1255">
            <v>5.9398</v>
          </cell>
        </row>
        <row r="1256">
          <cell r="A1256">
            <v>38281</v>
          </cell>
          <cell r="C1256">
            <v>4.4800000000000004</v>
          </cell>
          <cell r="E1256">
            <v>4.97</v>
          </cell>
          <cell r="G1256">
            <v>5.9382999999999999</v>
          </cell>
        </row>
        <row r="1257">
          <cell r="A1257">
            <v>38282</v>
          </cell>
          <cell r="C1257">
            <v>4.45</v>
          </cell>
          <cell r="E1257">
            <v>4.9400000000000004</v>
          </cell>
          <cell r="G1257">
            <v>5.9373000000000005</v>
          </cell>
        </row>
        <row r="1258">
          <cell r="A1258">
            <v>38285</v>
          </cell>
          <cell r="C1258">
            <v>4.4400000000000004</v>
          </cell>
          <cell r="E1258">
            <v>4.9400000000000004</v>
          </cell>
          <cell r="G1258">
            <v>5.9345999999999997</v>
          </cell>
        </row>
        <row r="1259">
          <cell r="A1259">
            <v>38286</v>
          </cell>
          <cell r="C1259">
            <v>4.46</v>
          </cell>
          <cell r="E1259">
            <v>4.95</v>
          </cell>
          <cell r="G1259">
            <v>5.9469000000000003</v>
          </cell>
        </row>
        <row r="1260">
          <cell r="A1260">
            <v>38287</v>
          </cell>
          <cell r="C1260">
            <v>4.5199999999999996</v>
          </cell>
          <cell r="E1260">
            <v>5</v>
          </cell>
          <cell r="G1260">
            <v>6.0049000000000001</v>
          </cell>
        </row>
        <row r="1261">
          <cell r="A1261">
            <v>38288</v>
          </cell>
          <cell r="C1261">
            <v>4.49</v>
          </cell>
          <cell r="E1261">
            <v>4.97</v>
          </cell>
          <cell r="G1261">
            <v>5.9859</v>
          </cell>
        </row>
        <row r="1262">
          <cell r="A1262">
            <v>38289</v>
          </cell>
          <cell r="C1262">
            <v>4.47</v>
          </cell>
          <cell r="E1262">
            <v>4.9400000000000004</v>
          </cell>
          <cell r="G1262">
            <v>5.9470000000000001</v>
          </cell>
        </row>
        <row r="1263">
          <cell r="A1263">
            <v>38292</v>
          </cell>
          <cell r="C1263">
            <v>4.5</v>
          </cell>
          <cell r="E1263">
            <v>4.97</v>
          </cell>
          <cell r="G1263">
            <v>5.9729999999999999</v>
          </cell>
        </row>
        <row r="1264">
          <cell r="A1264">
            <v>38293</v>
          </cell>
          <cell r="C1264">
            <v>4.4800000000000004</v>
          </cell>
          <cell r="E1264">
            <v>4.95</v>
          </cell>
          <cell r="G1264">
            <v>5.96</v>
          </cell>
        </row>
        <row r="1265">
          <cell r="A1265">
            <v>38294</v>
          </cell>
          <cell r="C1265">
            <v>4.47</v>
          </cell>
          <cell r="E1265">
            <v>4.9400000000000004</v>
          </cell>
          <cell r="G1265">
            <v>5.931</v>
          </cell>
        </row>
        <row r="1266">
          <cell r="A1266">
            <v>38295</v>
          </cell>
          <cell r="C1266">
            <v>4.4800000000000004</v>
          </cell>
          <cell r="E1266">
            <v>4.95</v>
          </cell>
          <cell r="G1266">
            <v>5.9257</v>
          </cell>
        </row>
        <row r="1267">
          <cell r="A1267">
            <v>38296</v>
          </cell>
          <cell r="C1267">
            <v>4.55</v>
          </cell>
          <cell r="E1267">
            <v>5</v>
          </cell>
          <cell r="G1267">
            <v>5.9766000000000004</v>
          </cell>
        </row>
        <row r="1268">
          <cell r="A1268">
            <v>38299</v>
          </cell>
          <cell r="C1268">
            <v>4.55</v>
          </cell>
          <cell r="E1268">
            <v>5</v>
          </cell>
          <cell r="G1268">
            <v>5.9813999999999998</v>
          </cell>
        </row>
        <row r="1269">
          <cell r="A1269">
            <v>38300</v>
          </cell>
          <cell r="C1269">
            <v>4.57</v>
          </cell>
          <cell r="E1269">
            <v>5.0199999999999996</v>
          </cell>
          <cell r="G1269">
            <v>5.9934000000000003</v>
          </cell>
        </row>
        <row r="1270">
          <cell r="A1270">
            <v>38301</v>
          </cell>
          <cell r="C1270">
            <v>4.54</v>
          </cell>
          <cell r="E1270">
            <v>5</v>
          </cell>
          <cell r="G1270">
            <v>5.9889999999999999</v>
          </cell>
        </row>
        <row r="1271">
          <cell r="A1271">
            <v>38302</v>
          </cell>
          <cell r="C1271" t="str">
            <v>na</v>
          </cell>
          <cell r="E1271" t="str">
            <v>na</v>
          </cell>
          <cell r="G1271">
            <v>5.9802999999999997</v>
          </cell>
        </row>
        <row r="1272">
          <cell r="A1272">
            <v>38303</v>
          </cell>
          <cell r="C1272">
            <v>4.4800000000000004</v>
          </cell>
          <cell r="E1272">
            <v>4.9400000000000004</v>
          </cell>
          <cell r="G1272">
            <v>5.9112999999999998</v>
          </cell>
        </row>
        <row r="1273">
          <cell r="A1273">
            <v>38306</v>
          </cell>
          <cell r="C1273">
            <v>4.51</v>
          </cell>
          <cell r="E1273">
            <v>4.96</v>
          </cell>
          <cell r="G1273">
            <v>5.9272999999999998</v>
          </cell>
        </row>
        <row r="1274">
          <cell r="A1274">
            <v>38307</v>
          </cell>
          <cell r="C1274">
            <v>4.5199999999999996</v>
          </cell>
          <cell r="E1274">
            <v>4.97</v>
          </cell>
          <cell r="G1274">
            <v>5.9530000000000003</v>
          </cell>
        </row>
        <row r="1275">
          <cell r="A1275">
            <v>38308</v>
          </cell>
          <cell r="C1275">
            <v>4.45</v>
          </cell>
          <cell r="E1275">
            <v>4.92</v>
          </cell>
          <cell r="G1275">
            <v>5.8875000000000002</v>
          </cell>
        </row>
        <row r="1276">
          <cell r="A1276">
            <v>38309</v>
          </cell>
          <cell r="C1276">
            <v>4.47</v>
          </cell>
          <cell r="E1276">
            <v>4.92</v>
          </cell>
          <cell r="G1276">
            <v>5.8826000000000001</v>
          </cell>
        </row>
        <row r="1277">
          <cell r="A1277">
            <v>38310</v>
          </cell>
          <cell r="C1277">
            <v>4.51</v>
          </cell>
          <cell r="E1277">
            <v>4.97</v>
          </cell>
          <cell r="G1277">
            <v>5.9378000000000002</v>
          </cell>
        </row>
        <row r="1278">
          <cell r="A1278">
            <v>38313</v>
          </cell>
          <cell r="C1278">
            <v>4.51</v>
          </cell>
          <cell r="E1278">
            <v>4.96</v>
          </cell>
          <cell r="G1278">
            <v>5.9358000000000004</v>
          </cell>
        </row>
        <row r="1279">
          <cell r="A1279">
            <v>38314</v>
          </cell>
          <cell r="C1279">
            <v>4.47</v>
          </cell>
          <cell r="E1279">
            <v>4.93</v>
          </cell>
          <cell r="G1279">
            <v>5.8959000000000001</v>
          </cell>
        </row>
        <row r="1280">
          <cell r="A1280">
            <v>38315</v>
          </cell>
          <cell r="C1280">
            <v>4.4400000000000004</v>
          </cell>
          <cell r="E1280">
            <v>4.9000000000000004</v>
          </cell>
          <cell r="G1280">
            <v>5.8609</v>
          </cell>
        </row>
        <row r="1281">
          <cell r="A1281">
            <v>38316</v>
          </cell>
          <cell r="C1281">
            <v>4.38</v>
          </cell>
          <cell r="E1281">
            <v>4.88</v>
          </cell>
          <cell r="G1281">
            <v>5.8411999999999997</v>
          </cell>
        </row>
        <row r="1282">
          <cell r="A1282">
            <v>38317</v>
          </cell>
          <cell r="C1282">
            <v>4.3899999999999997</v>
          </cell>
          <cell r="E1282">
            <v>4.9000000000000004</v>
          </cell>
          <cell r="G1282">
            <v>5.8742000000000001</v>
          </cell>
        </row>
        <row r="1283">
          <cell r="A1283">
            <v>38320</v>
          </cell>
          <cell r="C1283">
            <v>4.47</v>
          </cell>
          <cell r="E1283">
            <v>4.96</v>
          </cell>
          <cell r="G1283">
            <v>5.9362000000000004</v>
          </cell>
        </row>
        <row r="1284">
          <cell r="A1284">
            <v>38321</v>
          </cell>
          <cell r="C1284">
            <v>4.4400000000000004</v>
          </cell>
          <cell r="E1284">
            <v>4.9800000000000004</v>
          </cell>
          <cell r="G1284">
            <v>5.9516</v>
          </cell>
        </row>
        <row r="1285">
          <cell r="A1285">
            <v>38322</v>
          </cell>
          <cell r="C1285">
            <v>4.42</v>
          </cell>
          <cell r="E1285">
            <v>4.95</v>
          </cell>
          <cell r="G1285">
            <v>5.9024000000000001</v>
          </cell>
        </row>
        <row r="1286">
          <cell r="A1286">
            <v>38323</v>
          </cell>
          <cell r="C1286">
            <v>4.46</v>
          </cell>
          <cell r="E1286">
            <v>4.97</v>
          </cell>
          <cell r="G1286">
            <v>5.9249999999999998</v>
          </cell>
        </row>
        <row r="1287">
          <cell r="A1287">
            <v>38324</v>
          </cell>
          <cell r="C1287">
            <v>4.34</v>
          </cell>
          <cell r="E1287">
            <v>4.88</v>
          </cell>
          <cell r="G1287">
            <v>5.8506</v>
          </cell>
        </row>
        <row r="1288">
          <cell r="A1288">
            <v>38327</v>
          </cell>
          <cell r="C1288">
            <v>4.32</v>
          </cell>
          <cell r="E1288">
            <v>4.8600000000000003</v>
          </cell>
          <cell r="G1288">
            <v>5.8065999999999995</v>
          </cell>
        </row>
        <row r="1289">
          <cell r="A1289">
            <v>38328</v>
          </cell>
          <cell r="C1289">
            <v>4.3</v>
          </cell>
          <cell r="E1289">
            <v>4.8600000000000003</v>
          </cell>
          <cell r="G1289">
            <v>5.8075999999999999</v>
          </cell>
        </row>
        <row r="1290">
          <cell r="A1290">
            <v>38329</v>
          </cell>
          <cell r="C1290">
            <v>4.26</v>
          </cell>
          <cell r="E1290">
            <v>4.82</v>
          </cell>
          <cell r="G1290">
            <v>5.7568000000000001</v>
          </cell>
        </row>
        <row r="1291">
          <cell r="A1291">
            <v>38330</v>
          </cell>
          <cell r="C1291">
            <v>4.32</v>
          </cell>
          <cell r="E1291">
            <v>4.8899999999999997</v>
          </cell>
          <cell r="G1291">
            <v>5.8143000000000002</v>
          </cell>
        </row>
        <row r="1292">
          <cell r="A1292">
            <v>38331</v>
          </cell>
          <cell r="C1292">
            <v>4.3099999999999996</v>
          </cell>
          <cell r="E1292">
            <v>4.8600000000000003</v>
          </cell>
          <cell r="G1292">
            <v>5.8037999999999998</v>
          </cell>
        </row>
        <row r="1293">
          <cell r="A1293">
            <v>38334</v>
          </cell>
          <cell r="C1293">
            <v>4.29</v>
          </cell>
          <cell r="E1293">
            <v>4.84</v>
          </cell>
          <cell r="G1293">
            <v>5.7747999999999999</v>
          </cell>
        </row>
        <row r="1294">
          <cell r="A1294">
            <v>38335</v>
          </cell>
          <cell r="C1294">
            <v>4.25</v>
          </cell>
          <cell r="E1294">
            <v>4.8099999999999996</v>
          </cell>
          <cell r="G1294">
            <v>5.7207999999999997</v>
          </cell>
        </row>
        <row r="1295">
          <cell r="A1295">
            <v>38336</v>
          </cell>
          <cell r="C1295">
            <v>4.22</v>
          </cell>
          <cell r="E1295">
            <v>4.79</v>
          </cell>
          <cell r="G1295">
            <v>5.6852</v>
          </cell>
        </row>
        <row r="1296">
          <cell r="A1296">
            <v>38337</v>
          </cell>
          <cell r="C1296">
            <v>4.28</v>
          </cell>
          <cell r="E1296">
            <v>4.84</v>
          </cell>
          <cell r="G1296">
            <v>5.7397</v>
          </cell>
        </row>
        <row r="1297">
          <cell r="A1297">
            <v>38338</v>
          </cell>
          <cell r="C1297">
            <v>4.32</v>
          </cell>
          <cell r="E1297">
            <v>4.87</v>
          </cell>
          <cell r="G1297">
            <v>5.7714999999999996</v>
          </cell>
        </row>
        <row r="1298">
          <cell r="A1298">
            <v>38341</v>
          </cell>
          <cell r="C1298">
            <v>4.32</v>
          </cell>
          <cell r="E1298">
            <v>4.8499999999999996</v>
          </cell>
          <cell r="G1298">
            <v>5.7454999999999998</v>
          </cell>
        </row>
        <row r="1299">
          <cell r="A1299">
            <v>38342</v>
          </cell>
          <cell r="C1299">
            <v>4.32</v>
          </cell>
          <cell r="E1299">
            <v>4.84</v>
          </cell>
          <cell r="G1299">
            <v>5.7275</v>
          </cell>
        </row>
        <row r="1300">
          <cell r="A1300">
            <v>38343</v>
          </cell>
          <cell r="C1300">
            <v>4.3600000000000003</v>
          </cell>
          <cell r="E1300">
            <v>4.88</v>
          </cell>
          <cell r="G1300">
            <v>5.7675000000000001</v>
          </cell>
        </row>
        <row r="1301">
          <cell r="A1301">
            <v>38344</v>
          </cell>
          <cell r="C1301">
            <v>4.3</v>
          </cell>
          <cell r="E1301">
            <v>4.8499999999999996</v>
          </cell>
          <cell r="G1301">
            <v>5.7426000000000004</v>
          </cell>
        </row>
        <row r="1302">
          <cell r="A1302">
            <v>38345</v>
          </cell>
          <cell r="C1302">
            <v>4.32</v>
          </cell>
          <cell r="E1302">
            <v>4.8600000000000003</v>
          </cell>
          <cell r="G1302">
            <v>5.7530999999999999</v>
          </cell>
        </row>
        <row r="1303">
          <cell r="A1303">
            <v>38348</v>
          </cell>
          <cell r="C1303" t="str">
            <v>na</v>
          </cell>
          <cell r="E1303" t="str">
            <v>na</v>
          </cell>
          <cell r="G1303">
            <v>5.7530999999999999</v>
          </cell>
        </row>
        <row r="1304">
          <cell r="A1304">
            <v>38349</v>
          </cell>
          <cell r="C1304" t="str">
            <v>na</v>
          </cell>
          <cell r="E1304" t="str">
            <v>na</v>
          </cell>
          <cell r="G1304">
            <v>5.7580999999999998</v>
          </cell>
        </row>
        <row r="1305">
          <cell r="A1305">
            <v>38350</v>
          </cell>
          <cell r="C1305">
            <v>4.3899999999999997</v>
          </cell>
          <cell r="E1305">
            <v>4.92</v>
          </cell>
          <cell r="G1305">
            <v>5.8041</v>
          </cell>
        </row>
        <row r="1306">
          <cell r="A1306">
            <v>38351</v>
          </cell>
          <cell r="C1306">
            <v>4.33</v>
          </cell>
          <cell r="E1306">
            <v>4.87</v>
          </cell>
          <cell r="G1306">
            <v>5.7727000000000004</v>
          </cell>
        </row>
        <row r="1307">
          <cell r="A1307">
            <v>38352</v>
          </cell>
          <cell r="C1307">
            <v>4.3</v>
          </cell>
          <cell r="E1307">
            <v>4.83</v>
          </cell>
          <cell r="G1307">
            <v>5.7346000000000004</v>
          </cell>
        </row>
        <row r="1308">
          <cell r="A1308">
            <v>38355</v>
          </cell>
          <cell r="C1308" t="str">
            <v>na</v>
          </cell>
          <cell r="E1308" t="str">
            <v>na</v>
          </cell>
          <cell r="G1308">
            <v>5.7366000000000001</v>
          </cell>
        </row>
        <row r="1309">
          <cell r="A1309">
            <v>38356</v>
          </cell>
          <cell r="C1309">
            <v>4.34</v>
          </cell>
          <cell r="E1309">
            <v>4.8499999999999996</v>
          </cell>
          <cell r="G1309">
            <v>5.7591000000000001</v>
          </cell>
        </row>
        <row r="1310">
          <cell r="A1310">
            <v>38357</v>
          </cell>
          <cell r="C1310">
            <v>4.32</v>
          </cell>
          <cell r="E1310">
            <v>4.84</v>
          </cell>
          <cell r="G1310">
            <v>5.7470999999999997</v>
          </cell>
        </row>
        <row r="1311">
          <cell r="A1311">
            <v>38358</v>
          </cell>
          <cell r="C1311">
            <v>4.3099999999999996</v>
          </cell>
          <cell r="E1311">
            <v>4.83</v>
          </cell>
          <cell r="G1311">
            <v>5.7374000000000001</v>
          </cell>
        </row>
        <row r="1312">
          <cell r="A1312">
            <v>38359</v>
          </cell>
          <cell r="C1312">
            <v>4.3600000000000003</v>
          </cell>
          <cell r="E1312">
            <v>4.8600000000000003</v>
          </cell>
          <cell r="G1312">
            <v>5.7725999999999997</v>
          </cell>
        </row>
        <row r="1313">
          <cell r="A1313">
            <v>38362</v>
          </cell>
          <cell r="C1313">
            <v>4.37</v>
          </cell>
          <cell r="E1313">
            <v>4.87</v>
          </cell>
          <cell r="G1313">
            <v>5.7920999999999996</v>
          </cell>
        </row>
        <row r="1314">
          <cell r="A1314">
            <v>38363</v>
          </cell>
          <cell r="C1314">
            <v>4.33</v>
          </cell>
          <cell r="E1314">
            <v>4.83</v>
          </cell>
          <cell r="G1314">
            <v>5.7491000000000003</v>
          </cell>
        </row>
        <row r="1315">
          <cell r="A1315">
            <v>38364</v>
          </cell>
          <cell r="C1315">
            <v>4.3099999999999996</v>
          </cell>
          <cell r="E1315">
            <v>4.83</v>
          </cell>
          <cell r="G1315">
            <v>5.7260999999999997</v>
          </cell>
        </row>
        <row r="1316">
          <cell r="A1316">
            <v>38365</v>
          </cell>
          <cell r="C1316">
            <v>4.24</v>
          </cell>
          <cell r="E1316">
            <v>4.7699999999999996</v>
          </cell>
          <cell r="G1316">
            <v>5.6879</v>
          </cell>
        </row>
        <row r="1317">
          <cell r="A1317">
            <v>38366</v>
          </cell>
          <cell r="C1317">
            <v>4.25</v>
          </cell>
          <cell r="E1317">
            <v>4.7699999999999996</v>
          </cell>
          <cell r="G1317">
            <v>5.6840000000000002</v>
          </cell>
        </row>
        <row r="1318">
          <cell r="A1318">
            <v>38369</v>
          </cell>
          <cell r="C1318">
            <v>4.24</v>
          </cell>
          <cell r="E1318">
            <v>4.76</v>
          </cell>
          <cell r="G1318">
            <v>5.6863000000000001</v>
          </cell>
        </row>
        <row r="1319">
          <cell r="A1319">
            <v>38370</v>
          </cell>
          <cell r="C1319">
            <v>4.22</v>
          </cell>
          <cell r="E1319">
            <v>4.76</v>
          </cell>
          <cell r="G1319">
            <v>5.6952999999999996</v>
          </cell>
        </row>
        <row r="1320">
          <cell r="A1320">
            <v>38371</v>
          </cell>
          <cell r="C1320">
            <v>4.2</v>
          </cell>
          <cell r="E1320">
            <v>4.7300000000000004</v>
          </cell>
          <cell r="G1320">
            <v>5.6703000000000001</v>
          </cell>
        </row>
        <row r="1321">
          <cell r="A1321">
            <v>38372</v>
          </cell>
          <cell r="C1321">
            <v>4.2300000000000004</v>
          </cell>
          <cell r="E1321">
            <v>4.75</v>
          </cell>
          <cell r="G1321">
            <v>5.6952999999999996</v>
          </cell>
        </row>
        <row r="1322">
          <cell r="A1322">
            <v>38373</v>
          </cell>
          <cell r="C1322">
            <v>4.22</v>
          </cell>
          <cell r="E1322">
            <v>4.74</v>
          </cell>
          <cell r="G1322">
            <v>5.6923000000000004</v>
          </cell>
        </row>
        <row r="1323">
          <cell r="A1323">
            <v>38376</v>
          </cell>
          <cell r="C1323">
            <v>4.21</v>
          </cell>
          <cell r="E1323">
            <v>4.72</v>
          </cell>
          <cell r="G1323">
            <v>5.6856999999999998</v>
          </cell>
        </row>
        <row r="1324">
          <cell r="A1324">
            <v>38377</v>
          </cell>
          <cell r="C1324">
            <v>4.22</v>
          </cell>
          <cell r="E1324">
            <v>4.74</v>
          </cell>
          <cell r="G1324">
            <v>5.6997</v>
          </cell>
        </row>
        <row r="1325">
          <cell r="A1325">
            <v>38378</v>
          </cell>
          <cell r="C1325">
            <v>4.21</v>
          </cell>
          <cell r="E1325">
            <v>4.74</v>
          </cell>
          <cell r="G1325">
            <v>5.6962000000000002</v>
          </cell>
        </row>
        <row r="1326">
          <cell r="A1326">
            <v>38379</v>
          </cell>
          <cell r="C1326">
            <v>4.2300000000000004</v>
          </cell>
          <cell r="E1326">
            <v>4.74</v>
          </cell>
          <cell r="G1326">
            <v>5.6886000000000001</v>
          </cell>
        </row>
        <row r="1327">
          <cell r="A1327">
            <v>38380</v>
          </cell>
          <cell r="C1327">
            <v>4.1900000000000004</v>
          </cell>
          <cell r="E1327">
            <v>4.7</v>
          </cell>
          <cell r="G1327">
            <v>5.6693999999999996</v>
          </cell>
        </row>
        <row r="1328">
          <cell r="A1328">
            <v>38383</v>
          </cell>
          <cell r="C1328">
            <v>4.21</v>
          </cell>
          <cell r="E1328">
            <v>4.71</v>
          </cell>
          <cell r="G1328">
            <v>5.6764000000000001</v>
          </cell>
        </row>
        <row r="1329">
          <cell r="A1329">
            <v>38384</v>
          </cell>
          <cell r="C1329">
            <v>4.2300000000000004</v>
          </cell>
          <cell r="E1329">
            <v>4.72</v>
          </cell>
          <cell r="G1329">
            <v>5.6824000000000003</v>
          </cell>
        </row>
        <row r="1330">
          <cell r="A1330">
            <v>38385</v>
          </cell>
          <cell r="C1330">
            <v>4.2300000000000004</v>
          </cell>
          <cell r="E1330">
            <v>4.7300000000000004</v>
          </cell>
          <cell r="G1330">
            <v>5.6967999999999996</v>
          </cell>
        </row>
        <row r="1331">
          <cell r="A1331">
            <v>38386</v>
          </cell>
          <cell r="C1331">
            <v>4.26</v>
          </cell>
          <cell r="E1331">
            <v>4.75</v>
          </cell>
          <cell r="G1331">
            <v>5.7141000000000002</v>
          </cell>
        </row>
        <row r="1332">
          <cell r="A1332">
            <v>38387</v>
          </cell>
          <cell r="C1332">
            <v>4.17</v>
          </cell>
          <cell r="E1332">
            <v>4.67</v>
          </cell>
          <cell r="G1332">
            <v>5.6378000000000004</v>
          </cell>
        </row>
        <row r="1333">
          <cell r="A1333">
            <v>38390</v>
          </cell>
          <cell r="C1333">
            <v>4.1399999999999997</v>
          </cell>
          <cell r="E1333">
            <v>4.63</v>
          </cell>
          <cell r="G1333">
            <v>5.5941999999999998</v>
          </cell>
        </row>
        <row r="1334">
          <cell r="A1334">
            <v>38391</v>
          </cell>
          <cell r="C1334">
            <v>4.13</v>
          </cell>
          <cell r="E1334">
            <v>4.6100000000000003</v>
          </cell>
          <cell r="G1334">
            <v>5.5762999999999998</v>
          </cell>
        </row>
        <row r="1335">
          <cell r="A1335">
            <v>38392</v>
          </cell>
          <cell r="C1335">
            <v>4.1100000000000003</v>
          </cell>
          <cell r="E1335">
            <v>4.58</v>
          </cell>
          <cell r="G1335">
            <v>5.5463000000000005</v>
          </cell>
        </row>
        <row r="1336">
          <cell r="A1336">
            <v>38393</v>
          </cell>
          <cell r="C1336">
            <v>4.16</v>
          </cell>
          <cell r="E1336">
            <v>4.63</v>
          </cell>
          <cell r="G1336">
            <v>5.5894000000000004</v>
          </cell>
        </row>
        <row r="1337">
          <cell r="A1337">
            <v>38394</v>
          </cell>
          <cell r="C1337">
            <v>4.17</v>
          </cell>
          <cell r="E1337">
            <v>4.6399999999999997</v>
          </cell>
          <cell r="G1337">
            <v>5.6040999999999999</v>
          </cell>
        </row>
        <row r="1338">
          <cell r="A1338">
            <v>38397</v>
          </cell>
          <cell r="C1338">
            <v>4.1399999999999997</v>
          </cell>
          <cell r="E1338">
            <v>4.6100000000000003</v>
          </cell>
          <cell r="G1338">
            <v>5.5766</v>
          </cell>
        </row>
        <row r="1339">
          <cell r="A1339">
            <v>38398</v>
          </cell>
          <cell r="C1339">
            <v>4.16</v>
          </cell>
          <cell r="E1339">
            <v>4.62</v>
          </cell>
          <cell r="G1339">
            <v>5.5739000000000001</v>
          </cell>
        </row>
        <row r="1340">
          <cell r="A1340">
            <v>38399</v>
          </cell>
          <cell r="C1340">
            <v>4.18</v>
          </cell>
          <cell r="E1340">
            <v>4.6399999999999997</v>
          </cell>
          <cell r="G1340">
            <v>5.6024000000000003</v>
          </cell>
        </row>
        <row r="1341">
          <cell r="A1341">
            <v>38400</v>
          </cell>
          <cell r="C1341">
            <v>4.1900000000000004</v>
          </cell>
          <cell r="E1341">
            <v>4.66</v>
          </cell>
          <cell r="G1341">
            <v>5.6261999999999999</v>
          </cell>
        </row>
        <row r="1342">
          <cell r="A1342">
            <v>38401</v>
          </cell>
          <cell r="C1342">
            <v>4.24</v>
          </cell>
          <cell r="E1342">
            <v>4.71</v>
          </cell>
          <cell r="G1342">
            <v>5.6782000000000004</v>
          </cell>
        </row>
        <row r="1343">
          <cell r="A1343">
            <v>38404</v>
          </cell>
          <cell r="C1343">
            <v>4.25</v>
          </cell>
          <cell r="E1343">
            <v>4.7300000000000004</v>
          </cell>
          <cell r="G1343">
            <v>5.6798999999999999</v>
          </cell>
        </row>
        <row r="1344">
          <cell r="A1344">
            <v>38405</v>
          </cell>
          <cell r="C1344">
            <v>4.2300000000000004</v>
          </cell>
          <cell r="E1344">
            <v>4.7300000000000004</v>
          </cell>
          <cell r="G1344">
            <v>5.6859000000000002</v>
          </cell>
        </row>
        <row r="1345">
          <cell r="A1345">
            <v>38406</v>
          </cell>
          <cell r="C1345">
            <v>4.28</v>
          </cell>
          <cell r="E1345">
            <v>4.76</v>
          </cell>
          <cell r="G1345">
            <v>5.6966000000000001</v>
          </cell>
        </row>
        <row r="1346">
          <cell r="A1346">
            <v>38407</v>
          </cell>
          <cell r="C1346">
            <v>4.3099999999999996</v>
          </cell>
          <cell r="E1346">
            <v>4.7699999999999996</v>
          </cell>
          <cell r="G1346">
            <v>5.7476000000000003</v>
          </cell>
        </row>
        <row r="1347">
          <cell r="A1347">
            <v>38408</v>
          </cell>
          <cell r="C1347">
            <v>4.24</v>
          </cell>
          <cell r="E1347">
            <v>4.71</v>
          </cell>
          <cell r="G1347">
            <v>5.6815999999999995</v>
          </cell>
        </row>
        <row r="1348">
          <cell r="A1348">
            <v>38411</v>
          </cell>
          <cell r="C1348">
            <v>4.28</v>
          </cell>
          <cell r="E1348">
            <v>4.75</v>
          </cell>
          <cell r="G1348">
            <v>5.6946000000000003</v>
          </cell>
        </row>
        <row r="1349">
          <cell r="A1349">
            <v>38412</v>
          </cell>
          <cell r="C1349">
            <v>4.28</v>
          </cell>
          <cell r="E1349">
            <v>4.74</v>
          </cell>
          <cell r="G1349">
            <v>5.6966000000000001</v>
          </cell>
        </row>
        <row r="1350">
          <cell r="A1350">
            <v>38413</v>
          </cell>
          <cell r="C1350">
            <v>4.29</v>
          </cell>
          <cell r="E1350">
            <v>4.75</v>
          </cell>
          <cell r="G1350">
            <v>5.6975999999999996</v>
          </cell>
        </row>
        <row r="1351">
          <cell r="A1351">
            <v>38414</v>
          </cell>
          <cell r="C1351">
            <v>4.28</v>
          </cell>
          <cell r="E1351">
            <v>4.74</v>
          </cell>
          <cell r="G1351">
            <v>5.6825999999999999</v>
          </cell>
        </row>
        <row r="1352">
          <cell r="A1352">
            <v>38415</v>
          </cell>
          <cell r="C1352">
            <v>4.24</v>
          </cell>
          <cell r="E1352">
            <v>4.7</v>
          </cell>
          <cell r="G1352">
            <v>5.6386000000000003</v>
          </cell>
        </row>
        <row r="1353">
          <cell r="A1353">
            <v>38418</v>
          </cell>
          <cell r="C1353">
            <v>4.2300000000000004</v>
          </cell>
          <cell r="E1353">
            <v>4.68</v>
          </cell>
          <cell r="G1353">
            <v>5.6226000000000003</v>
          </cell>
        </row>
        <row r="1354">
          <cell r="A1354">
            <v>38419</v>
          </cell>
          <cell r="C1354">
            <v>4.25</v>
          </cell>
          <cell r="E1354">
            <v>4.7</v>
          </cell>
          <cell r="G1354">
            <v>5.6436000000000002</v>
          </cell>
        </row>
        <row r="1355">
          <cell r="A1355">
            <v>38420</v>
          </cell>
          <cell r="C1355">
            <v>4.34</v>
          </cell>
          <cell r="E1355">
            <v>4.79</v>
          </cell>
          <cell r="G1355">
            <v>5.7275999999999998</v>
          </cell>
        </row>
        <row r="1356">
          <cell r="A1356">
            <v>38421</v>
          </cell>
          <cell r="C1356">
            <v>4.3499999999999996</v>
          </cell>
          <cell r="E1356">
            <v>4.79</v>
          </cell>
          <cell r="G1356">
            <v>5.7274000000000003</v>
          </cell>
        </row>
        <row r="1357">
          <cell r="A1357">
            <v>38422</v>
          </cell>
          <cell r="C1357">
            <v>4.41</v>
          </cell>
          <cell r="E1357">
            <v>4.83</v>
          </cell>
          <cell r="G1357">
            <v>5.7653999999999996</v>
          </cell>
        </row>
        <row r="1358">
          <cell r="A1358">
            <v>38425</v>
          </cell>
          <cell r="C1358">
            <v>4.3899999999999997</v>
          </cell>
          <cell r="E1358">
            <v>4.8099999999999996</v>
          </cell>
          <cell r="G1358">
            <v>5.7519</v>
          </cell>
        </row>
        <row r="1359">
          <cell r="A1359">
            <v>38426</v>
          </cell>
          <cell r="C1359">
            <v>4.43</v>
          </cell>
          <cell r="E1359">
            <v>4.8499999999999996</v>
          </cell>
          <cell r="G1359">
            <v>5.7828999999999997</v>
          </cell>
        </row>
        <row r="1360">
          <cell r="A1360">
            <v>38427</v>
          </cell>
          <cell r="C1360">
            <v>4.38</v>
          </cell>
          <cell r="E1360">
            <v>4.8099999999999996</v>
          </cell>
          <cell r="G1360">
            <v>5.7499000000000002</v>
          </cell>
        </row>
        <row r="1361">
          <cell r="A1361">
            <v>38428</v>
          </cell>
          <cell r="C1361">
            <v>4.3499999999999996</v>
          </cell>
          <cell r="E1361">
            <v>4.78</v>
          </cell>
          <cell r="G1361">
            <v>5.7251000000000003</v>
          </cell>
        </row>
        <row r="1362">
          <cell r="A1362">
            <v>38429</v>
          </cell>
          <cell r="C1362">
            <v>4.3499999999999996</v>
          </cell>
          <cell r="E1362">
            <v>4.7699999999999996</v>
          </cell>
          <cell r="G1362">
            <v>5.7050999999999998</v>
          </cell>
        </row>
        <row r="1363">
          <cell r="A1363">
            <v>38432</v>
          </cell>
          <cell r="C1363">
            <v>4.38</v>
          </cell>
          <cell r="E1363">
            <v>4.79</v>
          </cell>
          <cell r="G1363">
            <v>5.7161</v>
          </cell>
        </row>
        <row r="1364">
          <cell r="A1364">
            <v>38433</v>
          </cell>
          <cell r="C1364">
            <v>4.45</v>
          </cell>
          <cell r="E1364">
            <v>4.83</v>
          </cell>
          <cell r="G1364">
            <v>5.7731000000000003</v>
          </cell>
        </row>
        <row r="1365">
          <cell r="A1365">
            <v>38434</v>
          </cell>
          <cell r="C1365">
            <v>4.4400000000000004</v>
          </cell>
          <cell r="E1365">
            <v>4.82</v>
          </cell>
          <cell r="G1365">
            <v>5.7728999999999999</v>
          </cell>
        </row>
        <row r="1366">
          <cell r="A1366">
            <v>38435</v>
          </cell>
          <cell r="C1366">
            <v>4.4400000000000004</v>
          </cell>
          <cell r="E1366">
            <v>4.82</v>
          </cell>
          <cell r="G1366">
            <v>5.7594000000000003</v>
          </cell>
        </row>
        <row r="1367">
          <cell r="A1367">
            <v>38436</v>
          </cell>
          <cell r="C1367" t="str">
            <v>na</v>
          </cell>
          <cell r="E1367" t="str">
            <v>na</v>
          </cell>
          <cell r="G1367">
            <v>5.7594000000000003</v>
          </cell>
        </row>
        <row r="1368">
          <cell r="A1368">
            <v>38439</v>
          </cell>
          <cell r="C1368">
            <v>4.47</v>
          </cell>
          <cell r="E1368">
            <v>4.84</v>
          </cell>
          <cell r="G1368">
            <v>5.7751999999999999</v>
          </cell>
        </row>
        <row r="1369">
          <cell r="A1369">
            <v>38440</v>
          </cell>
          <cell r="C1369">
            <v>4.42</v>
          </cell>
          <cell r="E1369">
            <v>4.8099999999999996</v>
          </cell>
          <cell r="G1369">
            <v>5.7382999999999997</v>
          </cell>
        </row>
        <row r="1370">
          <cell r="A1370">
            <v>38441</v>
          </cell>
          <cell r="C1370">
            <v>4.3899999999999997</v>
          </cell>
          <cell r="E1370">
            <v>4.7699999999999996</v>
          </cell>
          <cell r="G1370">
            <v>5.7038000000000002</v>
          </cell>
        </row>
        <row r="1371">
          <cell r="A1371">
            <v>38442</v>
          </cell>
          <cell r="C1371">
            <v>4.32</v>
          </cell>
          <cell r="E1371">
            <v>4.71</v>
          </cell>
          <cell r="G1371">
            <v>5.6508000000000003</v>
          </cell>
        </row>
        <row r="1372">
          <cell r="A1372">
            <v>38443</v>
          </cell>
          <cell r="C1372">
            <v>4.29</v>
          </cell>
          <cell r="E1372">
            <v>4.68</v>
          </cell>
          <cell r="G1372">
            <v>5.6325000000000003</v>
          </cell>
        </row>
        <row r="1373">
          <cell r="A1373">
            <v>38446</v>
          </cell>
          <cell r="C1373">
            <v>4.28</v>
          </cell>
          <cell r="E1373">
            <v>4.6900000000000004</v>
          </cell>
          <cell r="G1373">
            <v>5.6391999999999998</v>
          </cell>
        </row>
        <row r="1374">
          <cell r="A1374">
            <v>38447</v>
          </cell>
          <cell r="C1374">
            <v>4.3099999999999996</v>
          </cell>
          <cell r="E1374">
            <v>4.72</v>
          </cell>
          <cell r="G1374">
            <v>5.6652000000000005</v>
          </cell>
        </row>
        <row r="1375">
          <cell r="A1375">
            <v>38448</v>
          </cell>
          <cell r="C1375">
            <v>4.28</v>
          </cell>
          <cell r="E1375">
            <v>4.7</v>
          </cell>
          <cell r="G1375">
            <v>5.6462000000000003</v>
          </cell>
        </row>
        <row r="1376">
          <cell r="A1376">
            <v>38449</v>
          </cell>
          <cell r="C1376">
            <v>4.3099999999999996</v>
          </cell>
          <cell r="E1376">
            <v>4.74</v>
          </cell>
          <cell r="G1376">
            <v>5.6741999999999999</v>
          </cell>
        </row>
        <row r="1377">
          <cell r="A1377">
            <v>38450</v>
          </cell>
          <cell r="C1377">
            <v>4.2699999999999996</v>
          </cell>
          <cell r="E1377">
            <v>4.71</v>
          </cell>
          <cell r="G1377">
            <v>5.6581999999999999</v>
          </cell>
        </row>
        <row r="1378">
          <cell r="A1378">
            <v>38453</v>
          </cell>
          <cell r="C1378">
            <v>4.21</v>
          </cell>
          <cell r="E1378">
            <v>4.6500000000000004</v>
          </cell>
          <cell r="G1378">
            <v>5.6002000000000001</v>
          </cell>
        </row>
        <row r="1379">
          <cell r="A1379">
            <v>38454</v>
          </cell>
          <cell r="C1379">
            <v>4.17</v>
          </cell>
          <cell r="E1379">
            <v>4.62</v>
          </cell>
          <cell r="G1379">
            <v>5.5612000000000004</v>
          </cell>
        </row>
        <row r="1380">
          <cell r="A1380">
            <v>38455</v>
          </cell>
          <cell r="C1380">
            <v>4.1900000000000004</v>
          </cell>
          <cell r="E1380">
            <v>4.6500000000000004</v>
          </cell>
          <cell r="G1380">
            <v>5.5842000000000001</v>
          </cell>
        </row>
        <row r="1381">
          <cell r="A1381">
            <v>38456</v>
          </cell>
          <cell r="C1381">
            <v>4.18</v>
          </cell>
          <cell r="E1381">
            <v>4.6500000000000004</v>
          </cell>
          <cell r="G1381">
            <v>5.5952000000000002</v>
          </cell>
        </row>
        <row r="1382">
          <cell r="A1382">
            <v>38457</v>
          </cell>
          <cell r="C1382">
            <v>4.1500000000000004</v>
          </cell>
          <cell r="E1382">
            <v>4.6100000000000003</v>
          </cell>
          <cell r="G1382">
            <v>5.5602</v>
          </cell>
        </row>
        <row r="1383">
          <cell r="A1383">
            <v>38460</v>
          </cell>
          <cell r="C1383">
            <v>4.17</v>
          </cell>
          <cell r="E1383">
            <v>4.62</v>
          </cell>
          <cell r="G1383">
            <v>5.5792000000000002</v>
          </cell>
        </row>
        <row r="1384">
          <cell r="A1384">
            <v>38461</v>
          </cell>
          <cell r="C1384">
            <v>4.12</v>
          </cell>
          <cell r="E1384">
            <v>4.59</v>
          </cell>
          <cell r="G1384">
            <v>5.5472000000000001</v>
          </cell>
        </row>
        <row r="1385">
          <cell r="A1385">
            <v>38462</v>
          </cell>
          <cell r="C1385">
            <v>4.1100000000000003</v>
          </cell>
          <cell r="E1385">
            <v>4.59</v>
          </cell>
          <cell r="G1385">
            <v>5.5496999999999996</v>
          </cell>
        </row>
        <row r="1386">
          <cell r="A1386">
            <v>38463</v>
          </cell>
          <cell r="C1386">
            <v>4.17</v>
          </cell>
          <cell r="E1386">
            <v>4.63</v>
          </cell>
          <cell r="G1386">
            <v>5.5907</v>
          </cell>
        </row>
        <row r="1387">
          <cell r="A1387">
            <v>38464</v>
          </cell>
          <cell r="C1387">
            <v>4.16</v>
          </cell>
          <cell r="E1387">
            <v>4.6100000000000003</v>
          </cell>
          <cell r="G1387">
            <v>5.5747999999999998</v>
          </cell>
        </row>
        <row r="1388">
          <cell r="A1388">
            <v>38467</v>
          </cell>
          <cell r="C1388">
            <v>4.16</v>
          </cell>
          <cell r="E1388">
            <v>4.5999999999999996</v>
          </cell>
          <cell r="G1388">
            <v>5.5754000000000001</v>
          </cell>
        </row>
        <row r="1389">
          <cell r="A1389">
            <v>38468</v>
          </cell>
          <cell r="C1389">
            <v>4.16</v>
          </cell>
          <cell r="E1389">
            <v>4.5999999999999996</v>
          </cell>
          <cell r="G1389">
            <v>5.5724</v>
          </cell>
        </row>
        <row r="1390">
          <cell r="A1390">
            <v>38469</v>
          </cell>
          <cell r="C1390">
            <v>4.1399999999999997</v>
          </cell>
          <cell r="E1390">
            <v>4.59</v>
          </cell>
          <cell r="G1390">
            <v>5.5594000000000001</v>
          </cell>
        </row>
        <row r="1391">
          <cell r="A1391">
            <v>38470</v>
          </cell>
          <cell r="C1391">
            <v>4.0999999999999996</v>
          </cell>
          <cell r="E1391">
            <v>4.5599999999999996</v>
          </cell>
          <cell r="G1391">
            <v>5.5274000000000001</v>
          </cell>
        </row>
        <row r="1392">
          <cell r="A1392">
            <v>38471</v>
          </cell>
          <cell r="C1392">
            <v>4.1399999999999997</v>
          </cell>
          <cell r="E1392">
            <v>4.58</v>
          </cell>
          <cell r="G1392">
            <v>5.5479000000000003</v>
          </cell>
        </row>
        <row r="1393">
          <cell r="A1393">
            <v>38474</v>
          </cell>
          <cell r="C1393">
            <v>4.13</v>
          </cell>
          <cell r="E1393">
            <v>4.57</v>
          </cell>
          <cell r="G1393">
            <v>5.5429000000000004</v>
          </cell>
        </row>
        <row r="1394">
          <cell r="A1394">
            <v>38475</v>
          </cell>
          <cell r="C1394">
            <v>4.12</v>
          </cell>
          <cell r="E1394">
            <v>4.55</v>
          </cell>
          <cell r="G1394">
            <v>5.5099</v>
          </cell>
        </row>
        <row r="1395">
          <cell r="A1395">
            <v>38476</v>
          </cell>
          <cell r="C1395">
            <v>4.13</v>
          </cell>
          <cell r="E1395">
            <v>4.57</v>
          </cell>
          <cell r="G1395">
            <v>5.5259</v>
          </cell>
        </row>
        <row r="1396">
          <cell r="A1396">
            <v>38477</v>
          </cell>
          <cell r="C1396">
            <v>4.13</v>
          </cell>
          <cell r="E1396">
            <v>4.58</v>
          </cell>
          <cell r="G1396">
            <v>5.5240999999999998</v>
          </cell>
        </row>
        <row r="1397">
          <cell r="A1397">
            <v>38478</v>
          </cell>
          <cell r="C1397">
            <v>4.22</v>
          </cell>
          <cell r="E1397">
            <v>4.63</v>
          </cell>
          <cell r="G1397">
            <v>5.5930999999999997</v>
          </cell>
        </row>
        <row r="1398">
          <cell r="A1398">
            <v>38481</v>
          </cell>
          <cell r="C1398">
            <v>4.21</v>
          </cell>
          <cell r="E1398">
            <v>4.6100000000000003</v>
          </cell>
          <cell r="G1398">
            <v>5.5731000000000002</v>
          </cell>
        </row>
        <row r="1399">
          <cell r="A1399">
            <v>38482</v>
          </cell>
          <cell r="C1399">
            <v>4.16</v>
          </cell>
          <cell r="E1399">
            <v>4.57</v>
          </cell>
          <cell r="G1399">
            <v>5.5330000000000004</v>
          </cell>
        </row>
        <row r="1400">
          <cell r="A1400">
            <v>38483</v>
          </cell>
          <cell r="C1400">
            <v>4.12</v>
          </cell>
          <cell r="E1400">
            <v>4.54</v>
          </cell>
          <cell r="G1400">
            <v>5.492</v>
          </cell>
        </row>
        <row r="1401">
          <cell r="A1401">
            <v>38484</v>
          </cell>
          <cell r="C1401">
            <v>4.09</v>
          </cell>
          <cell r="E1401">
            <v>4.5199999999999996</v>
          </cell>
          <cell r="G1401">
            <v>5.4832000000000001</v>
          </cell>
        </row>
        <row r="1402">
          <cell r="A1402">
            <v>38485</v>
          </cell>
          <cell r="C1402">
            <v>4.03</v>
          </cell>
          <cell r="E1402">
            <v>4.47</v>
          </cell>
          <cell r="G1402">
            <v>5.4291999999999998</v>
          </cell>
        </row>
        <row r="1403">
          <cell r="A1403">
            <v>38488</v>
          </cell>
          <cell r="C1403">
            <v>4.05</v>
          </cell>
          <cell r="E1403">
            <v>4.49</v>
          </cell>
          <cell r="G1403">
            <v>5.4470000000000001</v>
          </cell>
        </row>
        <row r="1404">
          <cell r="A1404">
            <v>38489</v>
          </cell>
          <cell r="C1404">
            <v>4.04</v>
          </cell>
          <cell r="E1404">
            <v>4.4800000000000004</v>
          </cell>
          <cell r="G1404">
            <v>5.43</v>
          </cell>
        </row>
        <row r="1405">
          <cell r="A1405">
            <v>38490</v>
          </cell>
          <cell r="C1405">
            <v>4.03</v>
          </cell>
          <cell r="E1405">
            <v>4.46</v>
          </cell>
          <cell r="G1405">
            <v>5.4054000000000002</v>
          </cell>
        </row>
        <row r="1406">
          <cell r="A1406">
            <v>38491</v>
          </cell>
          <cell r="C1406">
            <v>4.09</v>
          </cell>
          <cell r="E1406">
            <v>4.5</v>
          </cell>
          <cell r="G1406">
            <v>5.4539</v>
          </cell>
        </row>
        <row r="1407">
          <cell r="A1407">
            <v>38492</v>
          </cell>
          <cell r="C1407">
            <v>4.09</v>
          </cell>
          <cell r="E1407">
            <v>4.5</v>
          </cell>
          <cell r="G1407">
            <v>5.4539</v>
          </cell>
        </row>
        <row r="1408">
          <cell r="A1408">
            <v>38495</v>
          </cell>
          <cell r="C1408" t="str">
            <v>na</v>
          </cell>
          <cell r="E1408" t="str">
            <v>na</v>
          </cell>
          <cell r="G1408">
            <v>5.4558999999999997</v>
          </cell>
        </row>
        <row r="1409">
          <cell r="A1409">
            <v>38496</v>
          </cell>
          <cell r="C1409">
            <v>4.03</v>
          </cell>
          <cell r="E1409">
            <v>4.45</v>
          </cell>
          <cell r="G1409">
            <v>5.4033999999999995</v>
          </cell>
        </row>
        <row r="1410">
          <cell r="A1410">
            <v>38497</v>
          </cell>
          <cell r="C1410">
            <v>4.0199999999999996</v>
          </cell>
          <cell r="E1410">
            <v>4.46</v>
          </cell>
          <cell r="G1410">
            <v>5.4104000000000001</v>
          </cell>
        </row>
        <row r="1411">
          <cell r="A1411">
            <v>38498</v>
          </cell>
          <cell r="C1411">
            <v>4.01</v>
          </cell>
          <cell r="E1411">
            <v>4.45</v>
          </cell>
          <cell r="G1411">
            <v>5.4054000000000002</v>
          </cell>
        </row>
        <row r="1412">
          <cell r="A1412">
            <v>38499</v>
          </cell>
          <cell r="C1412">
            <v>3.97</v>
          </cell>
          <cell r="E1412">
            <v>4.42</v>
          </cell>
          <cell r="G1412">
            <v>5.3643999999999998</v>
          </cell>
        </row>
        <row r="1413">
          <cell r="A1413">
            <v>38502</v>
          </cell>
          <cell r="C1413">
            <v>3.96</v>
          </cell>
          <cell r="E1413">
            <v>4.41</v>
          </cell>
          <cell r="G1413">
            <v>5.351</v>
          </cell>
        </row>
        <row r="1414">
          <cell r="A1414">
            <v>38503</v>
          </cell>
          <cell r="C1414">
            <v>3.92</v>
          </cell>
          <cell r="E1414">
            <v>4.37</v>
          </cell>
          <cell r="G1414">
            <v>5.3094999999999999</v>
          </cell>
        </row>
        <row r="1415">
          <cell r="A1415">
            <v>38504</v>
          </cell>
          <cell r="C1415">
            <v>3.8</v>
          </cell>
          <cell r="E1415">
            <v>4.28</v>
          </cell>
          <cell r="G1415">
            <v>5.2039999999999997</v>
          </cell>
        </row>
        <row r="1416">
          <cell r="A1416">
            <v>38505</v>
          </cell>
          <cell r="C1416">
            <v>3.81</v>
          </cell>
          <cell r="E1416">
            <v>4.29</v>
          </cell>
          <cell r="G1416">
            <v>5.2210000000000001</v>
          </cell>
        </row>
        <row r="1417">
          <cell r="A1417">
            <v>38506</v>
          </cell>
          <cell r="C1417">
            <v>3.88</v>
          </cell>
          <cell r="E1417">
            <v>4.34</v>
          </cell>
          <cell r="G1417">
            <v>5.2725</v>
          </cell>
        </row>
        <row r="1418">
          <cell r="A1418">
            <v>38509</v>
          </cell>
          <cell r="C1418">
            <v>3.84</v>
          </cell>
          <cell r="E1418">
            <v>4.3099999999999996</v>
          </cell>
          <cell r="G1418">
            <v>5.2525000000000004</v>
          </cell>
        </row>
        <row r="1419">
          <cell r="A1419">
            <v>38510</v>
          </cell>
          <cell r="C1419">
            <v>3.78</v>
          </cell>
          <cell r="E1419">
            <v>4.26</v>
          </cell>
          <cell r="G1419">
            <v>5.1944999999999997</v>
          </cell>
        </row>
        <row r="1420">
          <cell r="A1420">
            <v>38511</v>
          </cell>
          <cell r="C1420">
            <v>3.81</v>
          </cell>
          <cell r="E1420">
            <v>4.29</v>
          </cell>
          <cell r="G1420">
            <v>5.2065999999999999</v>
          </cell>
        </row>
        <row r="1421">
          <cell r="A1421">
            <v>38512</v>
          </cell>
          <cell r="C1421">
            <v>3.81</v>
          </cell>
          <cell r="E1421">
            <v>4.29</v>
          </cell>
          <cell r="G1421">
            <v>5.2065999999999999</v>
          </cell>
        </row>
        <row r="1422">
          <cell r="A1422">
            <v>38513</v>
          </cell>
          <cell r="C1422">
            <v>3.89</v>
          </cell>
          <cell r="E1422">
            <v>4.3499999999999996</v>
          </cell>
          <cell r="G1422">
            <v>5.2695999999999996</v>
          </cell>
        </row>
        <row r="1423">
          <cell r="A1423">
            <v>38516</v>
          </cell>
          <cell r="C1423">
            <v>3.9</v>
          </cell>
          <cell r="E1423">
            <v>4.37</v>
          </cell>
          <cell r="G1423">
            <v>5.2915999999999999</v>
          </cell>
        </row>
        <row r="1424">
          <cell r="A1424">
            <v>38517</v>
          </cell>
          <cell r="C1424">
            <v>3.93</v>
          </cell>
          <cell r="E1424">
            <v>4.4000000000000004</v>
          </cell>
          <cell r="G1424">
            <v>5.3154000000000003</v>
          </cell>
        </row>
        <row r="1425">
          <cell r="A1425">
            <v>38518</v>
          </cell>
          <cell r="C1425">
            <v>3.93</v>
          </cell>
          <cell r="E1425">
            <v>4.3899999999999997</v>
          </cell>
          <cell r="G1425">
            <v>5.3133999999999997</v>
          </cell>
        </row>
        <row r="1426">
          <cell r="A1426">
            <v>38519</v>
          </cell>
          <cell r="C1426">
            <v>3.9</v>
          </cell>
          <cell r="E1426">
            <v>4.3600000000000003</v>
          </cell>
          <cell r="G1426">
            <v>5.2851999999999997</v>
          </cell>
        </row>
        <row r="1427">
          <cell r="A1427">
            <v>38520</v>
          </cell>
          <cell r="C1427">
            <v>3.89</v>
          </cell>
          <cell r="E1427">
            <v>4.3499999999999996</v>
          </cell>
          <cell r="G1427">
            <v>5.2685000000000004</v>
          </cell>
        </row>
        <row r="1428">
          <cell r="A1428">
            <v>38523</v>
          </cell>
          <cell r="C1428">
            <v>3.88</v>
          </cell>
          <cell r="E1428">
            <v>4.3499999999999996</v>
          </cell>
          <cell r="G1428">
            <v>5.2549999999999999</v>
          </cell>
        </row>
        <row r="1429">
          <cell r="A1429">
            <v>38524</v>
          </cell>
          <cell r="C1429">
            <v>3.84</v>
          </cell>
          <cell r="E1429">
            <v>4.3099999999999996</v>
          </cell>
          <cell r="G1429">
            <v>5.2104999999999997</v>
          </cell>
        </row>
        <row r="1430">
          <cell r="A1430">
            <v>38525</v>
          </cell>
          <cell r="C1430">
            <v>3.77</v>
          </cell>
          <cell r="E1430">
            <v>4.25</v>
          </cell>
          <cell r="G1430">
            <v>5.1615000000000002</v>
          </cell>
        </row>
        <row r="1431">
          <cell r="A1431">
            <v>38526</v>
          </cell>
          <cell r="C1431">
            <v>3.76</v>
          </cell>
          <cell r="E1431">
            <v>4.24</v>
          </cell>
          <cell r="G1431">
            <v>5.1524999999999999</v>
          </cell>
        </row>
        <row r="1432">
          <cell r="A1432">
            <v>38527</v>
          </cell>
          <cell r="C1432">
            <v>3.74</v>
          </cell>
          <cell r="E1432">
            <v>4.2300000000000004</v>
          </cell>
          <cell r="G1432">
            <v>5.1261999999999999</v>
          </cell>
        </row>
        <row r="1433">
          <cell r="A1433">
            <v>38530</v>
          </cell>
          <cell r="C1433">
            <v>3.73</v>
          </cell>
          <cell r="E1433">
            <v>4.22</v>
          </cell>
          <cell r="G1433">
            <v>5.1231</v>
          </cell>
        </row>
        <row r="1434">
          <cell r="A1434">
            <v>38531</v>
          </cell>
          <cell r="C1434">
            <v>3.78</v>
          </cell>
          <cell r="E1434">
            <v>4.25</v>
          </cell>
          <cell r="G1434">
            <v>5.1596000000000002</v>
          </cell>
        </row>
        <row r="1435">
          <cell r="A1435">
            <v>38532</v>
          </cell>
          <cell r="C1435">
            <v>3.81</v>
          </cell>
          <cell r="E1435">
            <v>4.29</v>
          </cell>
          <cell r="G1435">
            <v>5.2000999999999999</v>
          </cell>
        </row>
        <row r="1436">
          <cell r="A1436">
            <v>38533</v>
          </cell>
          <cell r="C1436">
            <v>3.74</v>
          </cell>
          <cell r="E1436">
            <v>4.21</v>
          </cell>
          <cell r="G1436">
            <v>5.1285999999999996</v>
          </cell>
        </row>
        <row r="1437">
          <cell r="A1437">
            <v>38534</v>
          </cell>
          <cell r="C1437" t="str">
            <v>na</v>
          </cell>
          <cell r="E1437" t="str">
            <v>na</v>
          </cell>
          <cell r="G1437">
            <v>5.1105999999999998</v>
          </cell>
        </row>
        <row r="1438">
          <cell r="A1438">
            <v>38537</v>
          </cell>
          <cell r="C1438">
            <v>3.85</v>
          </cell>
          <cell r="E1438">
            <v>4.3099999999999996</v>
          </cell>
          <cell r="G1438">
            <v>5.2035999999999998</v>
          </cell>
        </row>
        <row r="1439">
          <cell r="A1439">
            <v>38538</v>
          </cell>
          <cell r="C1439">
            <v>3.9</v>
          </cell>
          <cell r="E1439">
            <v>4.3499999999999996</v>
          </cell>
          <cell r="G1439">
            <v>5.2411000000000003</v>
          </cell>
        </row>
        <row r="1440">
          <cell r="A1440">
            <v>38539</v>
          </cell>
          <cell r="C1440">
            <v>3.89</v>
          </cell>
          <cell r="E1440">
            <v>4.32</v>
          </cell>
          <cell r="G1440">
            <v>5.2271000000000001</v>
          </cell>
        </row>
        <row r="1441">
          <cell r="A1441">
            <v>38540</v>
          </cell>
          <cell r="C1441">
            <v>3.88</v>
          </cell>
          <cell r="E1441">
            <v>4.32</v>
          </cell>
          <cell r="G1441">
            <v>5.2012999999999998</v>
          </cell>
        </row>
        <row r="1442">
          <cell r="A1442">
            <v>38541</v>
          </cell>
          <cell r="C1442">
            <v>3.89</v>
          </cell>
          <cell r="E1442">
            <v>4.32</v>
          </cell>
          <cell r="G1442">
            <v>5.2144000000000004</v>
          </cell>
        </row>
        <row r="1443">
          <cell r="A1443">
            <v>38544</v>
          </cell>
          <cell r="C1443">
            <v>3.91</v>
          </cell>
          <cell r="E1443">
            <v>4.33</v>
          </cell>
          <cell r="G1443">
            <v>5.2022000000000004</v>
          </cell>
        </row>
        <row r="1444">
          <cell r="A1444">
            <v>38545</v>
          </cell>
          <cell r="C1444">
            <v>3.96</v>
          </cell>
          <cell r="E1444">
            <v>4.3600000000000003</v>
          </cell>
          <cell r="G1444">
            <v>5.2262000000000004</v>
          </cell>
        </row>
        <row r="1445">
          <cell r="A1445">
            <v>38546</v>
          </cell>
          <cell r="C1445">
            <v>3.94</v>
          </cell>
          <cell r="E1445">
            <v>4.3499999999999996</v>
          </cell>
          <cell r="G1445">
            <v>5.2125000000000004</v>
          </cell>
        </row>
        <row r="1446">
          <cell r="A1446">
            <v>38547</v>
          </cell>
          <cell r="C1446">
            <v>3.92</v>
          </cell>
          <cell r="E1446">
            <v>4.33</v>
          </cell>
          <cell r="G1446">
            <v>5.1959999999999997</v>
          </cell>
        </row>
        <row r="1447">
          <cell r="A1447">
            <v>38548</v>
          </cell>
          <cell r="C1447">
            <v>3.91</v>
          </cell>
          <cell r="E1447">
            <v>4.3099999999999996</v>
          </cell>
          <cell r="G1447">
            <v>5.1704999999999997</v>
          </cell>
        </row>
        <row r="1448">
          <cell r="A1448">
            <v>38551</v>
          </cell>
          <cell r="C1448">
            <v>3.95</v>
          </cell>
          <cell r="E1448">
            <v>4.34</v>
          </cell>
          <cell r="G1448">
            <v>5.1995000000000005</v>
          </cell>
        </row>
        <row r="1449">
          <cell r="A1449">
            <v>38552</v>
          </cell>
          <cell r="C1449">
            <v>3.91</v>
          </cell>
          <cell r="E1449">
            <v>4.32</v>
          </cell>
          <cell r="G1449">
            <v>5.1779999999999999</v>
          </cell>
        </row>
        <row r="1450">
          <cell r="A1450">
            <v>38553</v>
          </cell>
          <cell r="C1450">
            <v>3.92</v>
          </cell>
          <cell r="E1450">
            <v>4.32</v>
          </cell>
          <cell r="G1450">
            <v>5.173</v>
          </cell>
        </row>
        <row r="1451">
          <cell r="A1451">
            <v>38554</v>
          </cell>
          <cell r="C1451">
            <v>3.96</v>
          </cell>
          <cell r="E1451">
            <v>4.3600000000000003</v>
          </cell>
          <cell r="G1451">
            <v>5.2130000000000001</v>
          </cell>
        </row>
        <row r="1452">
          <cell r="A1452">
            <v>38555</v>
          </cell>
          <cell r="C1452">
            <v>3.86</v>
          </cell>
          <cell r="E1452">
            <v>4.29</v>
          </cell>
          <cell r="G1452">
            <v>5.1567999999999996</v>
          </cell>
        </row>
        <row r="1453">
          <cell r="A1453">
            <v>38558</v>
          </cell>
          <cell r="C1453">
            <v>3.84</v>
          </cell>
          <cell r="E1453">
            <v>4.28</v>
          </cell>
          <cell r="G1453">
            <v>5.1528</v>
          </cell>
        </row>
        <row r="1454">
          <cell r="A1454">
            <v>38559</v>
          </cell>
          <cell r="C1454">
            <v>3.88</v>
          </cell>
          <cell r="E1454">
            <v>4.3</v>
          </cell>
          <cell r="G1454">
            <v>5.1573000000000002</v>
          </cell>
        </row>
        <row r="1455">
          <cell r="A1455">
            <v>38560</v>
          </cell>
          <cell r="C1455">
            <v>3.91</v>
          </cell>
          <cell r="E1455">
            <v>4.3099999999999996</v>
          </cell>
          <cell r="G1455">
            <v>5.1597999999999997</v>
          </cell>
        </row>
        <row r="1456">
          <cell r="A1456">
            <v>38561</v>
          </cell>
          <cell r="C1456">
            <v>3.85</v>
          </cell>
          <cell r="E1456">
            <v>4.2699999999999996</v>
          </cell>
          <cell r="G1456">
            <v>5.1357999999999997</v>
          </cell>
        </row>
        <row r="1457">
          <cell r="A1457">
            <v>38562</v>
          </cell>
          <cell r="C1457">
            <v>3.86</v>
          </cell>
          <cell r="E1457">
            <v>4.2699999999999996</v>
          </cell>
          <cell r="G1457">
            <v>5.1266999999999996</v>
          </cell>
        </row>
        <row r="1458">
          <cell r="A1458">
            <v>38565</v>
          </cell>
          <cell r="C1458" t="str">
            <v>na</v>
          </cell>
          <cell r="E1458" t="str">
            <v>na</v>
          </cell>
          <cell r="G1458">
            <v>5.1292999999999997</v>
          </cell>
        </row>
        <row r="1459">
          <cell r="A1459">
            <v>38566</v>
          </cell>
          <cell r="C1459">
            <v>3.94</v>
          </cell>
          <cell r="E1459">
            <v>4.34</v>
          </cell>
          <cell r="G1459">
            <v>5.1623000000000001</v>
          </cell>
        </row>
        <row r="1460">
          <cell r="A1460">
            <v>38567</v>
          </cell>
          <cell r="C1460">
            <v>3.93</v>
          </cell>
          <cell r="E1460">
            <v>4.32</v>
          </cell>
          <cell r="G1460">
            <v>5.1733000000000002</v>
          </cell>
        </row>
        <row r="1461">
          <cell r="A1461">
            <v>38568</v>
          </cell>
          <cell r="C1461">
            <v>3.93</v>
          </cell>
          <cell r="E1461">
            <v>4.32</v>
          </cell>
          <cell r="G1461">
            <v>5.1692999999999998</v>
          </cell>
        </row>
        <row r="1462">
          <cell r="A1462">
            <v>38569</v>
          </cell>
          <cell r="C1462">
            <v>4.01</v>
          </cell>
          <cell r="E1462">
            <v>4.37</v>
          </cell>
          <cell r="G1462">
            <v>5.2287999999999997</v>
          </cell>
        </row>
        <row r="1463">
          <cell r="A1463">
            <v>38572</v>
          </cell>
          <cell r="C1463">
            <v>4.0199999999999996</v>
          </cell>
          <cell r="E1463">
            <v>4.38</v>
          </cell>
          <cell r="G1463">
            <v>5.2358000000000002</v>
          </cell>
        </row>
        <row r="1464">
          <cell r="A1464">
            <v>38573</v>
          </cell>
          <cell r="C1464">
            <v>4</v>
          </cell>
          <cell r="E1464">
            <v>4.37</v>
          </cell>
          <cell r="G1464">
            <v>5.2278000000000002</v>
          </cell>
        </row>
        <row r="1465">
          <cell r="A1465">
            <v>38574</v>
          </cell>
          <cell r="C1465">
            <v>4.04</v>
          </cell>
          <cell r="E1465">
            <v>4.4000000000000004</v>
          </cell>
          <cell r="G1465">
            <v>5.2422000000000004</v>
          </cell>
        </row>
        <row r="1466">
          <cell r="A1466">
            <v>38575</v>
          </cell>
          <cell r="C1466">
            <v>3.98</v>
          </cell>
          <cell r="E1466">
            <v>4.3600000000000003</v>
          </cell>
          <cell r="G1466">
            <v>5.2096999999999998</v>
          </cell>
        </row>
        <row r="1467">
          <cell r="A1467">
            <v>38576</v>
          </cell>
          <cell r="C1467">
            <v>3.92</v>
          </cell>
          <cell r="E1467">
            <v>4.3</v>
          </cell>
          <cell r="G1467">
            <v>5.1326999999999998</v>
          </cell>
        </row>
        <row r="1468">
          <cell r="A1468">
            <v>38579</v>
          </cell>
          <cell r="C1468">
            <v>3.95</v>
          </cell>
          <cell r="E1468">
            <v>4.32</v>
          </cell>
          <cell r="G1468">
            <v>5.1497000000000002</v>
          </cell>
        </row>
        <row r="1469">
          <cell r="A1469">
            <v>38580</v>
          </cell>
          <cell r="C1469">
            <v>3.93</v>
          </cell>
          <cell r="E1469">
            <v>4.26</v>
          </cell>
          <cell r="G1469">
            <v>5.0945</v>
          </cell>
        </row>
        <row r="1470">
          <cell r="A1470">
            <v>38581</v>
          </cell>
          <cell r="C1470">
            <v>3.96</v>
          </cell>
          <cell r="E1470">
            <v>4.29</v>
          </cell>
          <cell r="G1470">
            <v>5.1265000000000001</v>
          </cell>
        </row>
        <row r="1471">
          <cell r="A1471">
            <v>38582</v>
          </cell>
          <cell r="C1471">
            <v>3.92</v>
          </cell>
          <cell r="E1471">
            <v>4.25</v>
          </cell>
          <cell r="G1471">
            <v>5.0883000000000003</v>
          </cell>
        </row>
        <row r="1472">
          <cell r="A1472">
            <v>38583</v>
          </cell>
          <cell r="C1472">
            <v>3.91</v>
          </cell>
          <cell r="E1472">
            <v>4.2300000000000004</v>
          </cell>
          <cell r="G1472">
            <v>5.0658000000000003</v>
          </cell>
        </row>
        <row r="1473">
          <cell r="A1473">
            <v>38586</v>
          </cell>
          <cell r="C1473">
            <v>3.92</v>
          </cell>
          <cell r="E1473">
            <v>4.24</v>
          </cell>
          <cell r="G1473">
            <v>5.0655999999999999</v>
          </cell>
        </row>
        <row r="1474">
          <cell r="A1474">
            <v>38587</v>
          </cell>
          <cell r="C1474">
            <v>3.91</v>
          </cell>
          <cell r="E1474">
            <v>4.2300000000000004</v>
          </cell>
          <cell r="G1474">
            <v>5.0506000000000002</v>
          </cell>
        </row>
        <row r="1475">
          <cell r="A1475">
            <v>38588</v>
          </cell>
          <cell r="C1475">
            <v>3.87</v>
          </cell>
          <cell r="E1475">
            <v>4.2</v>
          </cell>
          <cell r="G1475">
            <v>5.0255000000000001</v>
          </cell>
        </row>
        <row r="1476">
          <cell r="A1476">
            <v>38589</v>
          </cell>
          <cell r="C1476">
            <v>3.84</v>
          </cell>
          <cell r="E1476">
            <v>4.16</v>
          </cell>
          <cell r="G1476">
            <v>4.9714</v>
          </cell>
        </row>
        <row r="1477">
          <cell r="A1477">
            <v>38590</v>
          </cell>
          <cell r="C1477">
            <v>3.85</v>
          </cell>
          <cell r="E1477">
            <v>4.16</v>
          </cell>
          <cell r="G1477">
            <v>4.9618000000000002</v>
          </cell>
        </row>
        <row r="1478">
          <cell r="A1478">
            <v>38593</v>
          </cell>
          <cell r="C1478">
            <v>3.83</v>
          </cell>
          <cell r="E1478">
            <v>4.1500000000000004</v>
          </cell>
          <cell r="G1478">
            <v>4.9465000000000003</v>
          </cell>
        </row>
        <row r="1479">
          <cell r="A1479">
            <v>38594</v>
          </cell>
          <cell r="C1479">
            <v>3.81</v>
          </cell>
          <cell r="E1479">
            <v>4.13</v>
          </cell>
          <cell r="G1479">
            <v>4.9416000000000002</v>
          </cell>
        </row>
        <row r="1480">
          <cell r="A1480">
            <v>38595</v>
          </cell>
          <cell r="C1480">
            <v>3.78</v>
          </cell>
          <cell r="E1480">
            <v>4.12</v>
          </cell>
          <cell r="G1480">
            <v>4.9276</v>
          </cell>
        </row>
        <row r="1481">
          <cell r="A1481">
            <v>38596</v>
          </cell>
          <cell r="C1481">
            <v>3.73</v>
          </cell>
          <cell r="E1481">
            <v>4.0999999999999996</v>
          </cell>
          <cell r="G1481">
            <v>4.9177999999999997</v>
          </cell>
        </row>
        <row r="1482">
          <cell r="A1482">
            <v>38597</v>
          </cell>
          <cell r="C1482">
            <v>3.73</v>
          </cell>
          <cell r="E1482">
            <v>4.0999999999999996</v>
          </cell>
          <cell r="G1482">
            <v>4.9310999999999998</v>
          </cell>
        </row>
        <row r="1483">
          <cell r="A1483">
            <v>38600</v>
          </cell>
          <cell r="C1483" t="str">
            <v>na</v>
          </cell>
          <cell r="E1483" t="str">
            <v>na</v>
          </cell>
          <cell r="G1483">
            <v>4.9227999999999996</v>
          </cell>
        </row>
        <row r="1484">
          <cell r="A1484">
            <v>38601</v>
          </cell>
          <cell r="C1484">
            <v>3.79</v>
          </cell>
          <cell r="E1484">
            <v>4.1399999999999997</v>
          </cell>
          <cell r="G1484">
            <v>4.9553000000000003</v>
          </cell>
        </row>
        <row r="1485">
          <cell r="A1485">
            <v>38602</v>
          </cell>
          <cell r="C1485">
            <v>3.85</v>
          </cell>
          <cell r="E1485">
            <v>4.1900000000000004</v>
          </cell>
          <cell r="G1485">
            <v>5.0152000000000001</v>
          </cell>
        </row>
        <row r="1486">
          <cell r="A1486">
            <v>38603</v>
          </cell>
          <cell r="C1486">
            <v>3.85</v>
          </cell>
          <cell r="E1486">
            <v>4.1900000000000004</v>
          </cell>
          <cell r="G1486">
            <v>5.0152000000000001</v>
          </cell>
        </row>
        <row r="1487">
          <cell r="A1487">
            <v>38604</v>
          </cell>
          <cell r="C1487">
            <v>3.82</v>
          </cell>
          <cell r="E1487">
            <v>4.1500000000000004</v>
          </cell>
          <cell r="G1487">
            <v>4.9817</v>
          </cell>
        </row>
        <row r="1488">
          <cell r="A1488">
            <v>38607</v>
          </cell>
          <cell r="C1488">
            <v>3.85</v>
          </cell>
          <cell r="E1488">
            <v>4.1900000000000004</v>
          </cell>
          <cell r="G1488">
            <v>4.9897</v>
          </cell>
        </row>
        <row r="1489">
          <cell r="A1489">
            <v>38608</v>
          </cell>
          <cell r="C1489">
            <v>3.82</v>
          </cell>
          <cell r="E1489">
            <v>4.16</v>
          </cell>
          <cell r="G1489">
            <v>4.9652000000000003</v>
          </cell>
        </row>
        <row r="1490">
          <cell r="A1490">
            <v>38609</v>
          </cell>
          <cell r="C1490">
            <v>3.85</v>
          </cell>
          <cell r="E1490">
            <v>4.17</v>
          </cell>
          <cell r="G1490">
            <v>4.9795999999999996</v>
          </cell>
        </row>
        <row r="1491">
          <cell r="A1491">
            <v>38610</v>
          </cell>
          <cell r="C1491">
            <v>3.87</v>
          </cell>
          <cell r="E1491">
            <v>4.1900000000000004</v>
          </cell>
          <cell r="G1491">
            <v>4.9976000000000003</v>
          </cell>
        </row>
        <row r="1492">
          <cell r="A1492">
            <v>38611</v>
          </cell>
          <cell r="C1492">
            <v>3.92</v>
          </cell>
          <cell r="E1492">
            <v>4.2300000000000004</v>
          </cell>
          <cell r="G1492">
            <v>5.0236000000000001</v>
          </cell>
        </row>
        <row r="1493">
          <cell r="A1493">
            <v>38614</v>
          </cell>
          <cell r="C1493">
            <v>3.88</v>
          </cell>
          <cell r="E1493">
            <v>4.21</v>
          </cell>
          <cell r="G1493">
            <v>5.0201000000000002</v>
          </cell>
        </row>
        <row r="1494">
          <cell r="A1494">
            <v>38615</v>
          </cell>
          <cell r="C1494">
            <v>3.9</v>
          </cell>
          <cell r="E1494">
            <v>4.21</v>
          </cell>
          <cell r="G1494">
            <v>5.0033000000000003</v>
          </cell>
        </row>
        <row r="1495">
          <cell r="A1495">
            <v>38616</v>
          </cell>
          <cell r="C1495">
            <v>3.85</v>
          </cell>
          <cell r="E1495">
            <v>4.17</v>
          </cell>
          <cell r="G1495">
            <v>4.9683000000000002</v>
          </cell>
        </row>
        <row r="1496">
          <cell r="A1496">
            <v>38617</v>
          </cell>
          <cell r="C1496">
            <v>3.86</v>
          </cell>
          <cell r="E1496">
            <v>4.18</v>
          </cell>
          <cell r="G1496">
            <v>4.9737999999999998</v>
          </cell>
        </row>
        <row r="1497">
          <cell r="A1497">
            <v>38618</v>
          </cell>
          <cell r="C1497">
            <v>3.91</v>
          </cell>
          <cell r="E1497">
            <v>4.22</v>
          </cell>
          <cell r="G1497">
            <v>5.0152999999999999</v>
          </cell>
        </row>
        <row r="1498">
          <cell r="A1498">
            <v>38621</v>
          </cell>
          <cell r="C1498">
            <v>3.95</v>
          </cell>
          <cell r="E1498">
            <v>4.24</v>
          </cell>
          <cell r="G1498">
            <v>5.0462999999999996</v>
          </cell>
        </row>
        <row r="1499">
          <cell r="A1499">
            <v>38622</v>
          </cell>
          <cell r="C1499">
            <v>3.94</v>
          </cell>
          <cell r="E1499">
            <v>4.2300000000000004</v>
          </cell>
          <cell r="G1499">
            <v>5.0290999999999997</v>
          </cell>
        </row>
        <row r="1500">
          <cell r="A1500">
            <v>38623</v>
          </cell>
          <cell r="C1500">
            <v>3.94</v>
          </cell>
          <cell r="E1500">
            <v>4.21</v>
          </cell>
          <cell r="G1500">
            <v>5.0095999999999998</v>
          </cell>
        </row>
        <row r="1501">
          <cell r="A1501">
            <v>38624</v>
          </cell>
          <cell r="C1501">
            <v>3.97</v>
          </cell>
          <cell r="E1501">
            <v>4.24</v>
          </cell>
          <cell r="G1501">
            <v>5.0340999999999996</v>
          </cell>
        </row>
        <row r="1502">
          <cell r="A1502">
            <v>38625</v>
          </cell>
          <cell r="C1502">
            <v>3.96</v>
          </cell>
          <cell r="E1502">
            <v>4.22</v>
          </cell>
          <cell r="G1502">
            <v>5.0240999999999998</v>
          </cell>
        </row>
        <row r="1503">
          <cell r="A1503">
            <v>38628</v>
          </cell>
          <cell r="C1503">
            <v>3.98</v>
          </cell>
          <cell r="E1503">
            <v>4.24</v>
          </cell>
          <cell r="G1503">
            <v>5.0366</v>
          </cell>
        </row>
        <row r="1504">
          <cell r="A1504">
            <v>38629</v>
          </cell>
          <cell r="C1504">
            <v>3.94</v>
          </cell>
          <cell r="E1504">
            <v>4.2</v>
          </cell>
          <cell r="G1504">
            <v>5.0121000000000002</v>
          </cell>
        </row>
        <row r="1505">
          <cell r="A1505">
            <v>38630</v>
          </cell>
          <cell r="C1505">
            <v>3.93</v>
          </cell>
          <cell r="E1505">
            <v>4.1900000000000004</v>
          </cell>
          <cell r="G1505">
            <v>4.9876000000000005</v>
          </cell>
        </row>
        <row r="1506">
          <cell r="A1506">
            <v>38631</v>
          </cell>
          <cell r="C1506">
            <v>3.93</v>
          </cell>
          <cell r="E1506">
            <v>4.2</v>
          </cell>
          <cell r="G1506">
            <v>5.0026999999999999</v>
          </cell>
        </row>
        <row r="1507">
          <cell r="A1507">
            <v>38632</v>
          </cell>
          <cell r="C1507">
            <v>3.94</v>
          </cell>
          <cell r="E1507">
            <v>4.1900000000000004</v>
          </cell>
          <cell r="G1507">
            <v>4.9931999999999999</v>
          </cell>
        </row>
        <row r="1508">
          <cell r="A1508">
            <v>38635</v>
          </cell>
          <cell r="C1508" t="str">
            <v>na</v>
          </cell>
          <cell r="E1508" t="str">
            <v>na</v>
          </cell>
          <cell r="G1508">
            <v>4.9977</v>
          </cell>
        </row>
        <row r="1509">
          <cell r="A1509">
            <v>38636</v>
          </cell>
          <cell r="C1509">
            <v>3.99</v>
          </cell>
          <cell r="E1509">
            <v>4.2300000000000004</v>
          </cell>
          <cell r="G1509">
            <v>5.0342000000000002</v>
          </cell>
        </row>
        <row r="1510">
          <cell r="A1510">
            <v>38637</v>
          </cell>
          <cell r="C1510">
            <v>4.05</v>
          </cell>
          <cell r="E1510">
            <v>4.29</v>
          </cell>
          <cell r="G1510">
            <v>5.0972</v>
          </cell>
        </row>
        <row r="1511">
          <cell r="A1511">
            <v>38638</v>
          </cell>
          <cell r="C1511">
            <v>4.05</v>
          </cell>
          <cell r="E1511">
            <v>4.3</v>
          </cell>
          <cell r="G1511">
            <v>5.1132</v>
          </cell>
        </row>
        <row r="1512">
          <cell r="A1512">
            <v>38639</v>
          </cell>
          <cell r="C1512">
            <v>4.04</v>
          </cell>
          <cell r="E1512">
            <v>4.3</v>
          </cell>
          <cell r="G1512">
            <v>5.1113999999999997</v>
          </cell>
        </row>
        <row r="1513">
          <cell r="A1513">
            <v>38642</v>
          </cell>
          <cell r="C1513">
            <v>4.0599999999999996</v>
          </cell>
          <cell r="E1513">
            <v>4.3099999999999996</v>
          </cell>
          <cell r="G1513">
            <v>5.1189</v>
          </cell>
        </row>
        <row r="1514">
          <cell r="A1514">
            <v>38643</v>
          </cell>
          <cell r="C1514">
            <v>4.0599999999999996</v>
          </cell>
          <cell r="E1514">
            <v>4.3</v>
          </cell>
          <cell r="G1514">
            <v>5.1169000000000002</v>
          </cell>
        </row>
        <row r="1515">
          <cell r="A1515">
            <v>38644</v>
          </cell>
          <cell r="C1515">
            <v>4.0999999999999996</v>
          </cell>
          <cell r="E1515">
            <v>4.33</v>
          </cell>
          <cell r="G1515">
            <v>5.1323999999999996</v>
          </cell>
        </row>
        <row r="1516">
          <cell r="A1516">
            <v>38645</v>
          </cell>
          <cell r="C1516">
            <v>4.0599999999999996</v>
          </cell>
          <cell r="E1516">
            <v>4.3</v>
          </cell>
          <cell r="G1516">
            <v>5.1210000000000004</v>
          </cell>
        </row>
        <row r="1517">
          <cell r="A1517">
            <v>38646</v>
          </cell>
          <cell r="C1517">
            <v>4.0199999999999996</v>
          </cell>
          <cell r="E1517">
            <v>4.26</v>
          </cell>
          <cell r="G1517">
            <v>5.08</v>
          </cell>
        </row>
        <row r="1518">
          <cell r="A1518">
            <v>38649</v>
          </cell>
          <cell r="C1518">
            <v>4.05</v>
          </cell>
          <cell r="E1518">
            <v>4.2699999999999996</v>
          </cell>
          <cell r="G1518">
            <v>5.0919999999999996</v>
          </cell>
        </row>
        <row r="1519">
          <cell r="A1519">
            <v>38650</v>
          </cell>
          <cell r="C1519">
            <v>4.1100000000000003</v>
          </cell>
          <cell r="E1519">
            <v>4.32</v>
          </cell>
          <cell r="G1519">
            <v>5.141</v>
          </cell>
        </row>
        <row r="1520">
          <cell r="A1520">
            <v>38651</v>
          </cell>
          <cell r="C1520">
            <v>4.16</v>
          </cell>
          <cell r="E1520">
            <v>4.37</v>
          </cell>
          <cell r="G1520">
            <v>5.2015000000000002</v>
          </cell>
        </row>
        <row r="1521">
          <cell r="A1521">
            <v>38652</v>
          </cell>
          <cell r="C1521">
            <v>4.1399999999999997</v>
          </cell>
          <cell r="E1521">
            <v>4.3499999999999996</v>
          </cell>
          <cell r="G1521">
            <v>5.1955</v>
          </cell>
        </row>
        <row r="1522">
          <cell r="A1522">
            <v>38653</v>
          </cell>
          <cell r="C1522">
            <v>4.16</v>
          </cell>
          <cell r="E1522">
            <v>4.3499999999999996</v>
          </cell>
          <cell r="G1522">
            <v>5.1929999999999996</v>
          </cell>
        </row>
        <row r="1523">
          <cell r="A1523">
            <v>38656</v>
          </cell>
          <cell r="C1523">
            <v>4.17</v>
          </cell>
          <cell r="E1523">
            <v>4.3499999999999996</v>
          </cell>
          <cell r="G1523">
            <v>5.1905000000000001</v>
          </cell>
        </row>
        <row r="1524">
          <cell r="A1524">
            <v>38657</v>
          </cell>
          <cell r="C1524">
            <v>4.17</v>
          </cell>
          <cell r="E1524">
            <v>4.3499999999999996</v>
          </cell>
          <cell r="G1524">
            <v>5.1944999999999997</v>
          </cell>
        </row>
        <row r="1525">
          <cell r="A1525">
            <v>38658</v>
          </cell>
          <cell r="C1525">
            <v>4.18</v>
          </cell>
          <cell r="E1525">
            <v>4.3600000000000003</v>
          </cell>
          <cell r="G1525">
            <v>5.1885000000000003</v>
          </cell>
        </row>
        <row r="1526">
          <cell r="A1526">
            <v>38659</v>
          </cell>
          <cell r="C1526">
            <v>4.18</v>
          </cell>
          <cell r="E1526">
            <v>4.3600000000000003</v>
          </cell>
          <cell r="G1526">
            <v>5.2079000000000004</v>
          </cell>
        </row>
        <row r="1527">
          <cell r="A1527">
            <v>38660</v>
          </cell>
          <cell r="C1527">
            <v>4.2</v>
          </cell>
          <cell r="E1527">
            <v>4.37</v>
          </cell>
          <cell r="G1527">
            <v>5.2108999999999996</v>
          </cell>
        </row>
        <row r="1528">
          <cell r="A1528">
            <v>38663</v>
          </cell>
          <cell r="C1528">
            <v>4.18</v>
          </cell>
          <cell r="E1528">
            <v>4.34</v>
          </cell>
          <cell r="G1528">
            <v>5.1889000000000003</v>
          </cell>
        </row>
        <row r="1529">
          <cell r="A1529">
            <v>38664</v>
          </cell>
          <cell r="C1529">
            <v>4.1399999999999997</v>
          </cell>
          <cell r="E1529">
            <v>4.3</v>
          </cell>
          <cell r="G1529">
            <v>5.1440000000000001</v>
          </cell>
        </row>
        <row r="1530">
          <cell r="A1530">
            <v>38665</v>
          </cell>
          <cell r="C1530">
            <v>4.18</v>
          </cell>
          <cell r="E1530">
            <v>4.34</v>
          </cell>
          <cell r="G1530">
            <v>5.1814</v>
          </cell>
        </row>
        <row r="1531">
          <cell r="A1531">
            <v>38666</v>
          </cell>
          <cell r="C1531">
            <v>4.16</v>
          </cell>
          <cell r="E1531">
            <v>4.3099999999999996</v>
          </cell>
          <cell r="G1531">
            <v>5.1612</v>
          </cell>
        </row>
        <row r="1532">
          <cell r="A1532">
            <v>38667</v>
          </cell>
          <cell r="C1532" t="str">
            <v>na</v>
          </cell>
          <cell r="E1532" t="str">
            <v>na</v>
          </cell>
          <cell r="G1532">
            <v>5.1627000000000001</v>
          </cell>
        </row>
        <row r="1533">
          <cell r="A1533">
            <v>38670</v>
          </cell>
          <cell r="C1533">
            <v>4.1900000000000004</v>
          </cell>
          <cell r="E1533">
            <v>4.33</v>
          </cell>
          <cell r="G1533">
            <v>5.1737000000000002</v>
          </cell>
        </row>
        <row r="1534">
          <cell r="A1534">
            <v>38671</v>
          </cell>
          <cell r="C1534">
            <v>4.1500000000000004</v>
          </cell>
          <cell r="E1534">
            <v>4.29</v>
          </cell>
          <cell r="G1534">
            <v>5.1346999999999996</v>
          </cell>
        </row>
        <row r="1535">
          <cell r="A1535">
            <v>38672</v>
          </cell>
          <cell r="C1535">
            <v>4.09</v>
          </cell>
          <cell r="E1535">
            <v>4.24</v>
          </cell>
          <cell r="G1535">
            <v>5.0852000000000004</v>
          </cell>
        </row>
        <row r="1536">
          <cell r="A1536">
            <v>38673</v>
          </cell>
          <cell r="C1536">
            <v>4.08</v>
          </cell>
          <cell r="E1536">
            <v>4.2300000000000004</v>
          </cell>
          <cell r="G1536">
            <v>5.0774999999999997</v>
          </cell>
        </row>
        <row r="1537">
          <cell r="A1537">
            <v>38674</v>
          </cell>
          <cell r="C1537">
            <v>4.1100000000000003</v>
          </cell>
          <cell r="E1537">
            <v>4.25</v>
          </cell>
          <cell r="G1537">
            <v>5.0955000000000004</v>
          </cell>
        </row>
        <row r="1538">
          <cell r="A1538">
            <v>38677</v>
          </cell>
          <cell r="C1538">
            <v>4.09</v>
          </cell>
          <cell r="E1538">
            <v>4.2300000000000004</v>
          </cell>
          <cell r="G1538">
            <v>5.0804999999999998</v>
          </cell>
        </row>
        <row r="1539">
          <cell r="A1539">
            <v>38678</v>
          </cell>
          <cell r="C1539">
            <v>4.03</v>
          </cell>
          <cell r="E1539">
            <v>4.2</v>
          </cell>
          <cell r="G1539">
            <v>5.0491999999999999</v>
          </cell>
        </row>
        <row r="1540">
          <cell r="A1540">
            <v>38679</v>
          </cell>
          <cell r="C1540">
            <v>4.01</v>
          </cell>
          <cell r="E1540">
            <v>4.18</v>
          </cell>
          <cell r="G1540">
            <v>5.0316999999999998</v>
          </cell>
        </row>
        <row r="1541">
          <cell r="A1541">
            <v>38680</v>
          </cell>
          <cell r="C1541">
            <v>4.01</v>
          </cell>
          <cell r="E1541">
            <v>4.18</v>
          </cell>
          <cell r="G1541">
            <v>5.0289999999999999</v>
          </cell>
        </row>
        <row r="1542">
          <cell r="A1542">
            <v>38681</v>
          </cell>
          <cell r="C1542">
            <v>4.01</v>
          </cell>
          <cell r="E1542">
            <v>4.17</v>
          </cell>
          <cell r="G1542">
            <v>5.0227000000000004</v>
          </cell>
        </row>
        <row r="1543">
          <cell r="A1543">
            <v>38684</v>
          </cell>
          <cell r="C1543">
            <v>3.99</v>
          </cell>
          <cell r="E1543">
            <v>4.1500000000000004</v>
          </cell>
          <cell r="G1543">
            <v>5.0225</v>
          </cell>
        </row>
        <row r="1544">
          <cell r="A1544">
            <v>38685</v>
          </cell>
          <cell r="C1544">
            <v>4.04</v>
          </cell>
          <cell r="E1544">
            <v>4.18</v>
          </cell>
          <cell r="G1544">
            <v>5.0484999999999998</v>
          </cell>
        </row>
        <row r="1545">
          <cell r="A1545">
            <v>38686</v>
          </cell>
          <cell r="C1545">
            <v>4.0599999999999996</v>
          </cell>
          <cell r="E1545">
            <v>4.18</v>
          </cell>
          <cell r="G1545">
            <v>5.0439999999999996</v>
          </cell>
        </row>
        <row r="1546">
          <cell r="A1546">
            <v>38687</v>
          </cell>
          <cell r="C1546">
            <v>4.05</v>
          </cell>
          <cell r="E1546">
            <v>4.18</v>
          </cell>
          <cell r="G1546">
            <v>5.0430000000000001</v>
          </cell>
        </row>
        <row r="1547">
          <cell r="A1547">
            <v>38688</v>
          </cell>
          <cell r="C1547">
            <v>4.08</v>
          </cell>
          <cell r="E1547">
            <v>4.21</v>
          </cell>
          <cell r="G1547">
            <v>5.0789999999999997</v>
          </cell>
        </row>
        <row r="1548">
          <cell r="A1548">
            <v>38691</v>
          </cell>
          <cell r="C1548">
            <v>4.1100000000000003</v>
          </cell>
          <cell r="E1548">
            <v>4.24</v>
          </cell>
          <cell r="G1548">
            <v>5.1059999999999999</v>
          </cell>
        </row>
        <row r="1549">
          <cell r="A1549">
            <v>38692</v>
          </cell>
          <cell r="C1549">
            <v>4.05</v>
          </cell>
          <cell r="E1549">
            <v>4.18</v>
          </cell>
          <cell r="G1549">
            <v>5.0477999999999996</v>
          </cell>
        </row>
        <row r="1550">
          <cell r="A1550">
            <v>38693</v>
          </cell>
          <cell r="C1550">
            <v>4.07</v>
          </cell>
          <cell r="E1550">
            <v>4.2</v>
          </cell>
          <cell r="G1550">
            <v>5.0622999999999996</v>
          </cell>
        </row>
        <row r="1551">
          <cell r="A1551">
            <v>38694</v>
          </cell>
          <cell r="C1551">
            <v>4.04</v>
          </cell>
          <cell r="E1551">
            <v>4.17</v>
          </cell>
          <cell r="G1551">
            <v>5.0343</v>
          </cell>
        </row>
        <row r="1552">
          <cell r="A1552">
            <v>38695</v>
          </cell>
          <cell r="C1552">
            <v>4.1100000000000003</v>
          </cell>
          <cell r="E1552">
            <v>4.22</v>
          </cell>
          <cell r="G1552">
            <v>5.0975999999999999</v>
          </cell>
        </row>
        <row r="1553">
          <cell r="A1553">
            <v>38698</v>
          </cell>
          <cell r="C1553">
            <v>4.13</v>
          </cell>
          <cell r="E1553">
            <v>4.24</v>
          </cell>
          <cell r="G1553">
            <v>5.117</v>
          </cell>
        </row>
        <row r="1554">
          <cell r="A1554">
            <v>38699</v>
          </cell>
          <cell r="C1554">
            <v>4.12</v>
          </cell>
          <cell r="E1554">
            <v>4.2300000000000004</v>
          </cell>
          <cell r="G1554">
            <v>5.1047000000000002</v>
          </cell>
        </row>
        <row r="1555">
          <cell r="A1555">
            <v>38700</v>
          </cell>
          <cell r="C1555">
            <v>4.08</v>
          </cell>
          <cell r="E1555">
            <v>4.1900000000000004</v>
          </cell>
          <cell r="G1555">
            <v>5.0620000000000003</v>
          </cell>
        </row>
        <row r="1556">
          <cell r="A1556">
            <v>38701</v>
          </cell>
          <cell r="C1556">
            <v>4.0599999999999996</v>
          </cell>
          <cell r="E1556">
            <v>4.17</v>
          </cell>
          <cell r="G1556">
            <v>5.0490000000000004</v>
          </cell>
        </row>
        <row r="1557">
          <cell r="A1557">
            <v>38702</v>
          </cell>
          <cell r="C1557">
            <v>4.01</v>
          </cell>
          <cell r="E1557">
            <v>4.12</v>
          </cell>
          <cell r="G1557">
            <v>4.9984999999999999</v>
          </cell>
        </row>
        <row r="1558">
          <cell r="A1558">
            <v>38705</v>
          </cell>
          <cell r="C1558">
            <v>4</v>
          </cell>
          <cell r="E1558">
            <v>4.1100000000000003</v>
          </cell>
          <cell r="G1558">
            <v>4.9924999999999997</v>
          </cell>
        </row>
        <row r="1559">
          <cell r="A1559">
            <v>38706</v>
          </cell>
          <cell r="C1559">
            <v>4.0199999999999996</v>
          </cell>
          <cell r="E1559">
            <v>4.12</v>
          </cell>
          <cell r="G1559">
            <v>5.0033000000000003</v>
          </cell>
        </row>
        <row r="1560">
          <cell r="A1560">
            <v>38707</v>
          </cell>
          <cell r="C1560">
            <v>4.03</v>
          </cell>
          <cell r="E1560">
            <v>4.12</v>
          </cell>
          <cell r="G1560">
            <v>4.9930000000000003</v>
          </cell>
        </row>
        <row r="1561">
          <cell r="A1561">
            <v>38708</v>
          </cell>
          <cell r="C1561">
            <v>4</v>
          </cell>
          <cell r="E1561">
            <v>4.09</v>
          </cell>
          <cell r="G1561">
            <v>4.9684999999999997</v>
          </cell>
        </row>
        <row r="1562">
          <cell r="A1562">
            <v>38709</v>
          </cell>
          <cell r="C1562">
            <v>3.99</v>
          </cell>
          <cell r="E1562">
            <v>4.07</v>
          </cell>
          <cell r="G1562">
            <v>4.9493</v>
          </cell>
        </row>
        <row r="1563">
          <cell r="A1563">
            <v>38712</v>
          </cell>
          <cell r="C1563" t="str">
            <v>na</v>
          </cell>
          <cell r="E1563" t="str">
            <v>na</v>
          </cell>
          <cell r="G1563">
            <v>4.9493</v>
          </cell>
        </row>
        <row r="1564">
          <cell r="A1564">
            <v>38713</v>
          </cell>
          <cell r="C1564" t="str">
            <v>na</v>
          </cell>
          <cell r="E1564" t="str">
            <v>na</v>
          </cell>
          <cell r="G1564">
            <v>4.9505999999999997</v>
          </cell>
        </row>
        <row r="1565">
          <cell r="A1565">
            <v>38714</v>
          </cell>
          <cell r="C1565">
            <v>3.93</v>
          </cell>
          <cell r="E1565">
            <v>4.0199999999999996</v>
          </cell>
          <cell r="G1565">
            <v>4.8971</v>
          </cell>
        </row>
        <row r="1566">
          <cell r="A1566">
            <v>38715</v>
          </cell>
          <cell r="C1566">
            <v>3.96</v>
          </cell>
          <cell r="E1566">
            <v>4.04</v>
          </cell>
          <cell r="G1566">
            <v>4.9248000000000003</v>
          </cell>
        </row>
        <row r="1567">
          <cell r="A1567">
            <v>38716</v>
          </cell>
          <cell r="C1567">
            <v>3.98</v>
          </cell>
          <cell r="E1567">
            <v>4.05</v>
          </cell>
          <cell r="G1567">
            <v>4.9253</v>
          </cell>
        </row>
        <row r="1568">
          <cell r="A1568">
            <v>38719</v>
          </cell>
          <cell r="C1568" t="str">
            <v>na</v>
          </cell>
          <cell r="E1568" t="str">
            <v>na</v>
          </cell>
          <cell r="G1568">
            <v>4.9253</v>
          </cell>
        </row>
        <row r="1569">
          <cell r="A1569">
            <v>38720</v>
          </cell>
          <cell r="C1569">
            <v>3.97</v>
          </cell>
          <cell r="E1569">
            <v>4.0599999999999996</v>
          </cell>
          <cell r="G1569">
            <v>4.9443000000000001</v>
          </cell>
        </row>
        <row r="1570">
          <cell r="A1570">
            <v>38721</v>
          </cell>
          <cell r="C1570">
            <v>3.93</v>
          </cell>
          <cell r="E1570">
            <v>4.0599999999999996</v>
          </cell>
          <cell r="G1570">
            <v>4.9367999999999999</v>
          </cell>
        </row>
        <row r="1571">
          <cell r="A1571">
            <v>38722</v>
          </cell>
          <cell r="C1571">
            <v>3.95</v>
          </cell>
          <cell r="E1571">
            <v>4.08</v>
          </cell>
          <cell r="G1571">
            <v>4.9554999999999998</v>
          </cell>
        </row>
        <row r="1572">
          <cell r="A1572">
            <v>38723</v>
          </cell>
          <cell r="C1572">
            <v>3.97</v>
          </cell>
          <cell r="E1572">
            <v>4.0999999999999996</v>
          </cell>
          <cell r="G1572">
            <v>4.9824999999999999</v>
          </cell>
        </row>
        <row r="1573">
          <cell r="A1573">
            <v>38726</v>
          </cell>
          <cell r="C1573">
            <v>3.99</v>
          </cell>
          <cell r="E1573">
            <v>4.1100000000000003</v>
          </cell>
          <cell r="G1573">
            <v>4.9889999999999999</v>
          </cell>
        </row>
        <row r="1574">
          <cell r="A1574">
            <v>38727</v>
          </cell>
          <cell r="C1574">
            <v>4.03</v>
          </cell>
          <cell r="E1574">
            <v>4.1500000000000004</v>
          </cell>
          <cell r="G1574">
            <v>5.024</v>
          </cell>
        </row>
        <row r="1575">
          <cell r="A1575">
            <v>38728</v>
          </cell>
          <cell r="C1575">
            <v>4.05</v>
          </cell>
          <cell r="E1575">
            <v>4.1500000000000004</v>
          </cell>
          <cell r="G1575">
            <v>5.0235000000000003</v>
          </cell>
        </row>
        <row r="1576">
          <cell r="A1576">
            <v>38729</v>
          </cell>
          <cell r="C1576">
            <v>4.03</v>
          </cell>
          <cell r="E1576">
            <v>4.1399999999999997</v>
          </cell>
          <cell r="G1576">
            <v>5.0220000000000002</v>
          </cell>
        </row>
        <row r="1577">
          <cell r="A1577">
            <v>38730</v>
          </cell>
          <cell r="C1577">
            <v>3.99</v>
          </cell>
          <cell r="E1577">
            <v>4.0999999999999996</v>
          </cell>
          <cell r="G1577">
            <v>4.9901999999999997</v>
          </cell>
        </row>
        <row r="1578">
          <cell r="A1578">
            <v>38733</v>
          </cell>
          <cell r="C1578">
            <v>3.98</v>
          </cell>
          <cell r="E1578">
            <v>4.09</v>
          </cell>
          <cell r="G1578">
            <v>4.9827000000000004</v>
          </cell>
        </row>
        <row r="1579">
          <cell r="A1579">
            <v>38734</v>
          </cell>
          <cell r="C1579">
            <v>3.94</v>
          </cell>
          <cell r="E1579">
            <v>4.0599999999999996</v>
          </cell>
          <cell r="G1579">
            <v>4.9536999999999995</v>
          </cell>
        </row>
        <row r="1580">
          <cell r="A1580">
            <v>38735</v>
          </cell>
          <cell r="C1580">
            <v>3.94</v>
          </cell>
          <cell r="E1580">
            <v>4.0599999999999996</v>
          </cell>
          <cell r="G1580">
            <v>4.9492000000000003</v>
          </cell>
        </row>
        <row r="1581">
          <cell r="A1581">
            <v>38736</v>
          </cell>
          <cell r="C1581">
            <v>4</v>
          </cell>
          <cell r="E1581">
            <v>4.0999999999999996</v>
          </cell>
          <cell r="G1581">
            <v>4.9916999999999998</v>
          </cell>
        </row>
        <row r="1582">
          <cell r="A1582">
            <v>38737</v>
          </cell>
          <cell r="C1582">
            <v>4.01</v>
          </cell>
          <cell r="E1582">
            <v>4.1100000000000003</v>
          </cell>
          <cell r="G1582">
            <v>4.9957000000000003</v>
          </cell>
        </row>
        <row r="1583">
          <cell r="A1583">
            <v>38740</v>
          </cell>
          <cell r="C1583">
            <v>4.04</v>
          </cell>
          <cell r="E1583">
            <v>4.13</v>
          </cell>
          <cell r="G1583">
            <v>5.0247000000000002</v>
          </cell>
        </row>
        <row r="1584">
          <cell r="A1584">
            <v>38741</v>
          </cell>
          <cell r="C1584">
            <v>4.05</v>
          </cell>
          <cell r="E1584">
            <v>4.16</v>
          </cell>
          <cell r="G1584">
            <v>5.0416999999999996</v>
          </cell>
        </row>
        <row r="1585">
          <cell r="A1585">
            <v>38742</v>
          </cell>
          <cell r="C1585">
            <v>4.1100000000000003</v>
          </cell>
          <cell r="E1585">
            <v>4.2</v>
          </cell>
          <cell r="G1585">
            <v>5.0873999999999997</v>
          </cell>
        </row>
        <row r="1586">
          <cell r="A1586">
            <v>38743</v>
          </cell>
          <cell r="C1586">
            <v>4.1399999999999997</v>
          </cell>
          <cell r="E1586">
            <v>4.2300000000000004</v>
          </cell>
          <cell r="G1586">
            <v>5.1139000000000001</v>
          </cell>
        </row>
        <row r="1587">
          <cell r="A1587">
            <v>38744</v>
          </cell>
          <cell r="C1587">
            <v>4.1500000000000004</v>
          </cell>
          <cell r="E1587">
            <v>4.2300000000000004</v>
          </cell>
          <cell r="G1587">
            <v>5.1158999999999999</v>
          </cell>
        </row>
        <row r="1588">
          <cell r="A1588">
            <v>38747</v>
          </cell>
          <cell r="C1588">
            <v>4.17</v>
          </cell>
          <cell r="E1588">
            <v>4.25</v>
          </cell>
          <cell r="G1588">
            <v>5.1280000000000001</v>
          </cell>
        </row>
        <row r="1589">
          <cell r="A1589">
            <v>38748</v>
          </cell>
          <cell r="C1589">
            <v>4.17</v>
          </cell>
          <cell r="E1589">
            <v>4.24</v>
          </cell>
          <cell r="G1589">
            <v>5.1235999999999997</v>
          </cell>
        </row>
        <row r="1590">
          <cell r="A1590">
            <v>38749</v>
          </cell>
          <cell r="C1590">
            <v>4.18</v>
          </cell>
          <cell r="E1590">
            <v>4.26</v>
          </cell>
          <cell r="G1590">
            <v>5.1403999999999996</v>
          </cell>
        </row>
        <row r="1591">
          <cell r="A1591">
            <v>38750</v>
          </cell>
          <cell r="C1591">
            <v>4.18</v>
          </cell>
          <cell r="E1591">
            <v>4.25</v>
          </cell>
          <cell r="G1591">
            <v>5.1296999999999997</v>
          </cell>
        </row>
        <row r="1592">
          <cell r="A1592">
            <v>38751</v>
          </cell>
          <cell r="C1592">
            <v>4.16</v>
          </cell>
          <cell r="E1592">
            <v>4.21</v>
          </cell>
          <cell r="G1592">
            <v>5.0991999999999997</v>
          </cell>
        </row>
        <row r="1593">
          <cell r="A1593">
            <v>38754</v>
          </cell>
          <cell r="C1593">
            <v>4.21</v>
          </cell>
          <cell r="E1593">
            <v>4.2300000000000004</v>
          </cell>
          <cell r="G1593">
            <v>5.1142000000000003</v>
          </cell>
        </row>
        <row r="1594">
          <cell r="A1594">
            <v>38755</v>
          </cell>
          <cell r="C1594">
            <v>4.2</v>
          </cell>
          <cell r="E1594">
            <v>4.24</v>
          </cell>
          <cell r="G1594">
            <v>5.1237000000000004</v>
          </cell>
        </row>
        <row r="1595">
          <cell r="A1595">
            <v>38756</v>
          </cell>
          <cell r="C1595">
            <v>4.21</v>
          </cell>
          <cell r="E1595">
            <v>4.25</v>
          </cell>
          <cell r="G1595">
            <v>5.1281999999999996</v>
          </cell>
        </row>
        <row r="1596">
          <cell r="A1596">
            <v>38757</v>
          </cell>
          <cell r="C1596">
            <v>4.21</v>
          </cell>
          <cell r="E1596">
            <v>4.24</v>
          </cell>
          <cell r="G1596">
            <v>5.1295000000000002</v>
          </cell>
        </row>
        <row r="1597">
          <cell r="A1597">
            <v>38758</v>
          </cell>
          <cell r="C1597">
            <v>4.22</v>
          </cell>
          <cell r="E1597">
            <v>4.2699999999999996</v>
          </cell>
          <cell r="G1597">
            <v>5.1557000000000004</v>
          </cell>
        </row>
        <row r="1598">
          <cell r="A1598">
            <v>38761</v>
          </cell>
          <cell r="C1598">
            <v>4.2</v>
          </cell>
          <cell r="E1598">
            <v>4.26</v>
          </cell>
          <cell r="G1598">
            <v>5.1482999999999999</v>
          </cell>
        </row>
        <row r="1599">
          <cell r="A1599">
            <v>38762</v>
          </cell>
          <cell r="C1599">
            <v>4.22</v>
          </cell>
          <cell r="E1599">
            <v>4.2699999999999996</v>
          </cell>
          <cell r="G1599">
            <v>5.1603000000000003</v>
          </cell>
        </row>
        <row r="1600">
          <cell r="A1600">
            <v>38763</v>
          </cell>
          <cell r="C1600">
            <v>4.21</v>
          </cell>
          <cell r="E1600">
            <v>4.2699999999999996</v>
          </cell>
          <cell r="G1600">
            <v>5.1566999999999998</v>
          </cell>
        </row>
        <row r="1601">
          <cell r="A1601">
            <v>38764</v>
          </cell>
          <cell r="C1601">
            <v>4.1900000000000004</v>
          </cell>
          <cell r="E1601">
            <v>4.25</v>
          </cell>
          <cell r="G1601">
            <v>5.1337000000000002</v>
          </cell>
        </row>
        <row r="1602">
          <cell r="A1602">
            <v>38765</v>
          </cell>
          <cell r="C1602">
            <v>4.12</v>
          </cell>
          <cell r="E1602">
            <v>4.18</v>
          </cell>
          <cell r="G1602">
            <v>5.0762</v>
          </cell>
        </row>
        <row r="1603">
          <cell r="A1603">
            <v>38768</v>
          </cell>
          <cell r="C1603">
            <v>4.1100000000000003</v>
          </cell>
          <cell r="E1603">
            <v>4.17</v>
          </cell>
          <cell r="G1603">
            <v>5.0677000000000003</v>
          </cell>
        </row>
        <row r="1604">
          <cell r="A1604">
            <v>38769</v>
          </cell>
          <cell r="C1604">
            <v>4.13</v>
          </cell>
          <cell r="E1604">
            <v>4.1900000000000004</v>
          </cell>
          <cell r="G1604">
            <v>5.0833000000000004</v>
          </cell>
        </row>
        <row r="1605">
          <cell r="A1605">
            <v>38770</v>
          </cell>
          <cell r="C1605">
            <v>4.0999999999999996</v>
          </cell>
          <cell r="E1605">
            <v>4.1500000000000004</v>
          </cell>
          <cell r="G1605">
            <v>5.0369000000000002</v>
          </cell>
        </row>
        <row r="1606">
          <cell r="A1606">
            <v>38771</v>
          </cell>
          <cell r="C1606">
            <v>4.13</v>
          </cell>
          <cell r="E1606">
            <v>4.17</v>
          </cell>
          <cell r="G1606">
            <v>5.0674000000000001</v>
          </cell>
        </row>
        <row r="1607">
          <cell r="A1607">
            <v>38772</v>
          </cell>
          <cell r="C1607">
            <v>4.1500000000000004</v>
          </cell>
          <cell r="E1607">
            <v>4.17</v>
          </cell>
          <cell r="G1607">
            <v>5.0648999999999997</v>
          </cell>
        </row>
        <row r="1608">
          <cell r="A1608">
            <v>38775</v>
          </cell>
          <cell r="C1608">
            <v>4.1500000000000004</v>
          </cell>
          <cell r="E1608">
            <v>4.17</v>
          </cell>
          <cell r="G1608">
            <v>5.0671999999999997</v>
          </cell>
        </row>
        <row r="1609">
          <cell r="A1609">
            <v>38776</v>
          </cell>
          <cell r="C1609">
            <v>4.12</v>
          </cell>
          <cell r="E1609">
            <v>4.1500000000000004</v>
          </cell>
          <cell r="G1609">
            <v>5.0366999999999997</v>
          </cell>
        </row>
        <row r="1610">
          <cell r="A1610">
            <v>38777</v>
          </cell>
          <cell r="C1610">
            <v>4.1500000000000004</v>
          </cell>
          <cell r="E1610">
            <v>4.17</v>
          </cell>
          <cell r="G1610">
            <v>5.0742000000000003</v>
          </cell>
        </row>
        <row r="1611">
          <cell r="A1611">
            <v>38778</v>
          </cell>
          <cell r="C1611">
            <v>4.18</v>
          </cell>
          <cell r="E1611">
            <v>4.2</v>
          </cell>
          <cell r="G1611">
            <v>5.1082000000000001</v>
          </cell>
        </row>
        <row r="1612">
          <cell r="A1612">
            <v>38779</v>
          </cell>
          <cell r="C1612">
            <v>4.22</v>
          </cell>
          <cell r="E1612">
            <v>4.24</v>
          </cell>
          <cell r="G1612">
            <v>5.1317000000000004</v>
          </cell>
        </row>
        <row r="1613">
          <cell r="A1613">
            <v>38782</v>
          </cell>
          <cell r="C1613">
            <v>4.2699999999999996</v>
          </cell>
          <cell r="E1613">
            <v>4.29</v>
          </cell>
          <cell r="G1613">
            <v>5.1936999999999998</v>
          </cell>
        </row>
        <row r="1614">
          <cell r="A1614">
            <v>38783</v>
          </cell>
          <cell r="C1614">
            <v>4.22</v>
          </cell>
          <cell r="E1614">
            <v>4.25</v>
          </cell>
          <cell r="G1614">
            <v>5.1481000000000003</v>
          </cell>
        </row>
        <row r="1615">
          <cell r="A1615">
            <v>38784</v>
          </cell>
          <cell r="C1615">
            <v>4.2</v>
          </cell>
          <cell r="E1615">
            <v>4.24</v>
          </cell>
          <cell r="G1615">
            <v>5.1505999999999998</v>
          </cell>
        </row>
        <row r="1616">
          <cell r="A1616">
            <v>38785</v>
          </cell>
          <cell r="C1616">
            <v>4.21</v>
          </cell>
          <cell r="E1616">
            <v>4.24</v>
          </cell>
          <cell r="G1616">
            <v>5.1614000000000004</v>
          </cell>
        </row>
        <row r="1617">
          <cell r="A1617">
            <v>38786</v>
          </cell>
          <cell r="C1617">
            <v>4.24</v>
          </cell>
          <cell r="E1617">
            <v>4.26</v>
          </cell>
          <cell r="G1617">
            <v>5.1714000000000002</v>
          </cell>
        </row>
        <row r="1618">
          <cell r="A1618">
            <v>38789</v>
          </cell>
          <cell r="C1618">
            <v>4.25</v>
          </cell>
          <cell r="E1618">
            <v>4.26</v>
          </cell>
          <cell r="G1618">
            <v>5.1764000000000001</v>
          </cell>
        </row>
        <row r="1619">
          <cell r="A1619">
            <v>38790</v>
          </cell>
          <cell r="C1619">
            <v>4.18</v>
          </cell>
          <cell r="E1619">
            <v>4.2</v>
          </cell>
          <cell r="G1619">
            <v>5.1189</v>
          </cell>
        </row>
        <row r="1620">
          <cell r="A1620">
            <v>38791</v>
          </cell>
          <cell r="C1620">
            <v>4.1900000000000004</v>
          </cell>
          <cell r="E1620">
            <v>4.22</v>
          </cell>
          <cell r="G1620">
            <v>5.1444000000000001</v>
          </cell>
        </row>
        <row r="1621">
          <cell r="A1621">
            <v>38792</v>
          </cell>
          <cell r="C1621">
            <v>4.12</v>
          </cell>
          <cell r="E1621">
            <v>4.16</v>
          </cell>
          <cell r="G1621">
            <v>5.0768000000000004</v>
          </cell>
        </row>
        <row r="1622">
          <cell r="A1622">
            <v>38793</v>
          </cell>
          <cell r="C1622">
            <v>4.1399999999999997</v>
          </cell>
          <cell r="E1622">
            <v>4.18</v>
          </cell>
          <cell r="G1622">
            <v>5.1013000000000002</v>
          </cell>
        </row>
        <row r="1623">
          <cell r="A1623">
            <v>38796</v>
          </cell>
          <cell r="C1623">
            <v>4.16</v>
          </cell>
          <cell r="E1623">
            <v>4.18</v>
          </cell>
          <cell r="G1623">
            <v>5.1013000000000002</v>
          </cell>
        </row>
        <row r="1624">
          <cell r="A1624">
            <v>38797</v>
          </cell>
          <cell r="C1624">
            <v>4.2</v>
          </cell>
          <cell r="E1624">
            <v>4.2</v>
          </cell>
          <cell r="G1624">
            <v>5.1242999999999999</v>
          </cell>
        </row>
        <row r="1625">
          <cell r="A1625">
            <v>38798</v>
          </cell>
          <cell r="C1625">
            <v>4.1900000000000004</v>
          </cell>
          <cell r="E1625">
            <v>4.1900000000000004</v>
          </cell>
          <cell r="G1625">
            <v>5.1059000000000001</v>
          </cell>
        </row>
        <row r="1626">
          <cell r="A1626">
            <v>38799</v>
          </cell>
          <cell r="C1626">
            <v>4.21</v>
          </cell>
          <cell r="E1626">
            <v>4.2</v>
          </cell>
          <cell r="G1626">
            <v>5.1238999999999999</v>
          </cell>
        </row>
        <row r="1627">
          <cell r="A1627">
            <v>38800</v>
          </cell>
          <cell r="C1627">
            <v>4.13</v>
          </cell>
          <cell r="E1627">
            <v>4.16</v>
          </cell>
          <cell r="G1627">
            <v>5.0769000000000002</v>
          </cell>
        </row>
        <row r="1628">
          <cell r="A1628">
            <v>38803</v>
          </cell>
          <cell r="C1628">
            <v>4.16</v>
          </cell>
          <cell r="E1628">
            <v>4.18</v>
          </cell>
          <cell r="G1628">
            <v>5.0989000000000004</v>
          </cell>
        </row>
        <row r="1629">
          <cell r="A1629">
            <v>38804</v>
          </cell>
          <cell r="C1629">
            <v>4.21</v>
          </cell>
          <cell r="E1629">
            <v>4.21</v>
          </cell>
          <cell r="G1629">
            <v>5.1249000000000002</v>
          </cell>
        </row>
        <row r="1630">
          <cell r="A1630">
            <v>38805</v>
          </cell>
          <cell r="C1630">
            <v>4.2300000000000004</v>
          </cell>
          <cell r="E1630">
            <v>4.2300000000000004</v>
          </cell>
          <cell r="G1630">
            <v>5.1444000000000001</v>
          </cell>
        </row>
        <row r="1631">
          <cell r="A1631">
            <v>38806</v>
          </cell>
          <cell r="C1631">
            <v>4.2699999999999996</v>
          </cell>
          <cell r="E1631">
            <v>4.28</v>
          </cell>
          <cell r="G1631">
            <v>5.1917</v>
          </cell>
        </row>
        <row r="1632">
          <cell r="A1632">
            <v>38807</v>
          </cell>
          <cell r="C1632">
            <v>4.26</v>
          </cell>
          <cell r="E1632">
            <v>4.26</v>
          </cell>
          <cell r="G1632">
            <v>5.1752000000000002</v>
          </cell>
        </row>
        <row r="1633">
          <cell r="A1633">
            <v>38810</v>
          </cell>
          <cell r="C1633">
            <v>4.29</v>
          </cell>
          <cell r="E1633">
            <v>4.29</v>
          </cell>
          <cell r="G1633">
            <v>5.2046999999999999</v>
          </cell>
        </row>
        <row r="1634">
          <cell r="A1634">
            <v>38811</v>
          </cell>
          <cell r="C1634">
            <v>4.32</v>
          </cell>
          <cell r="E1634">
            <v>4.3099999999999996</v>
          </cell>
          <cell r="G1634">
            <v>5.2286999999999999</v>
          </cell>
        </row>
        <row r="1635">
          <cell r="A1635">
            <v>38812</v>
          </cell>
          <cell r="C1635">
            <v>4.32</v>
          </cell>
          <cell r="E1635">
            <v>4.32</v>
          </cell>
          <cell r="G1635">
            <v>5.2321999999999997</v>
          </cell>
        </row>
        <row r="1636">
          <cell r="A1636">
            <v>38813</v>
          </cell>
          <cell r="C1636">
            <v>4.3499999999999996</v>
          </cell>
          <cell r="E1636">
            <v>4.37</v>
          </cell>
          <cell r="G1636">
            <v>5.2807000000000004</v>
          </cell>
        </row>
        <row r="1637">
          <cell r="A1637">
            <v>38814</v>
          </cell>
          <cell r="C1637">
            <v>4.41</v>
          </cell>
          <cell r="E1637">
            <v>4.4400000000000004</v>
          </cell>
          <cell r="G1637">
            <v>5.3469999999999995</v>
          </cell>
        </row>
        <row r="1638">
          <cell r="A1638">
            <v>38817</v>
          </cell>
          <cell r="C1638">
            <v>4.4000000000000004</v>
          </cell>
          <cell r="E1638">
            <v>4.43</v>
          </cell>
          <cell r="G1638">
            <v>5.3375000000000004</v>
          </cell>
        </row>
        <row r="1639">
          <cell r="A1639">
            <v>38818</v>
          </cell>
          <cell r="C1639">
            <v>4.38</v>
          </cell>
          <cell r="E1639">
            <v>4.41</v>
          </cell>
          <cell r="G1639">
            <v>5.3194999999999997</v>
          </cell>
        </row>
        <row r="1640">
          <cell r="A1640">
            <v>38819</v>
          </cell>
          <cell r="C1640">
            <v>4.4000000000000004</v>
          </cell>
          <cell r="E1640">
            <v>4.4400000000000004</v>
          </cell>
          <cell r="G1640">
            <v>5.3533999999999997</v>
          </cell>
        </row>
        <row r="1641">
          <cell r="A1641">
            <v>38820</v>
          </cell>
          <cell r="C1641">
            <v>4.4400000000000004</v>
          </cell>
          <cell r="E1641">
            <v>4.49</v>
          </cell>
          <cell r="G1641">
            <v>5.3977000000000004</v>
          </cell>
        </row>
        <row r="1642">
          <cell r="A1642">
            <v>38821</v>
          </cell>
          <cell r="C1642" t="str">
            <v>na</v>
          </cell>
          <cell r="E1642" t="str">
            <v>na</v>
          </cell>
          <cell r="G1642">
            <v>5.4019000000000004</v>
          </cell>
        </row>
        <row r="1643">
          <cell r="A1643">
            <v>38824</v>
          </cell>
          <cell r="C1643">
            <v>4.42</v>
          </cell>
          <cell r="E1643">
            <v>4.47</v>
          </cell>
          <cell r="G1643">
            <v>5.3864000000000001</v>
          </cell>
        </row>
        <row r="1644">
          <cell r="A1644">
            <v>38825</v>
          </cell>
          <cell r="C1644">
            <v>4.4000000000000004</v>
          </cell>
          <cell r="E1644">
            <v>4.47</v>
          </cell>
          <cell r="G1644">
            <v>5.3757999999999999</v>
          </cell>
        </row>
        <row r="1645">
          <cell r="A1645">
            <v>38826</v>
          </cell>
          <cell r="C1645">
            <v>4.4400000000000004</v>
          </cell>
          <cell r="E1645">
            <v>4.5199999999999996</v>
          </cell>
          <cell r="G1645">
            <v>5.4183000000000003</v>
          </cell>
        </row>
        <row r="1646">
          <cell r="A1646">
            <v>38827</v>
          </cell>
          <cell r="C1646">
            <v>4.4800000000000004</v>
          </cell>
          <cell r="E1646">
            <v>4.55</v>
          </cell>
          <cell r="G1646">
            <v>5.4592999999999998</v>
          </cell>
        </row>
        <row r="1647">
          <cell r="A1647">
            <v>38828</v>
          </cell>
          <cell r="C1647">
            <v>4.45</v>
          </cell>
          <cell r="E1647">
            <v>4.5199999999999996</v>
          </cell>
          <cell r="G1647">
            <v>5.4367999999999999</v>
          </cell>
        </row>
        <row r="1648">
          <cell r="A1648">
            <v>38831</v>
          </cell>
          <cell r="C1648">
            <v>4.42</v>
          </cell>
          <cell r="E1648">
            <v>4.49</v>
          </cell>
          <cell r="G1648">
            <v>5.3972999999999995</v>
          </cell>
        </row>
        <row r="1649">
          <cell r="A1649">
            <v>38832</v>
          </cell>
          <cell r="C1649">
            <v>4.5</v>
          </cell>
          <cell r="E1649">
            <v>4.55</v>
          </cell>
          <cell r="G1649">
            <v>5.4622999999999999</v>
          </cell>
        </row>
        <row r="1650">
          <cell r="A1650">
            <v>38833</v>
          </cell>
          <cell r="C1650">
            <v>4.5199999999999996</v>
          </cell>
          <cell r="E1650">
            <v>4.57</v>
          </cell>
          <cell r="G1650">
            <v>5.4728000000000003</v>
          </cell>
        </row>
        <row r="1651">
          <cell r="A1651">
            <v>38834</v>
          </cell>
          <cell r="C1651">
            <v>4.5</v>
          </cell>
          <cell r="E1651">
            <v>4.55</v>
          </cell>
          <cell r="G1651">
            <v>5.4614000000000003</v>
          </cell>
        </row>
        <row r="1652">
          <cell r="A1652">
            <v>38835</v>
          </cell>
          <cell r="C1652">
            <v>4.46</v>
          </cell>
          <cell r="E1652">
            <v>4.5199999999999996</v>
          </cell>
          <cell r="G1652">
            <v>5.4298999999999999</v>
          </cell>
        </row>
        <row r="1653">
          <cell r="A1653">
            <v>38838</v>
          </cell>
          <cell r="C1653">
            <v>4.51</v>
          </cell>
          <cell r="E1653">
            <v>4.55</v>
          </cell>
          <cell r="G1653">
            <v>5.4513999999999996</v>
          </cell>
        </row>
        <row r="1654">
          <cell r="A1654">
            <v>38839</v>
          </cell>
          <cell r="C1654">
            <v>4.4800000000000004</v>
          </cell>
          <cell r="E1654">
            <v>4.5199999999999996</v>
          </cell>
          <cell r="G1654">
            <v>5.4214000000000002</v>
          </cell>
        </row>
        <row r="1655">
          <cell r="A1655">
            <v>38840</v>
          </cell>
          <cell r="C1655">
            <v>4.4800000000000004</v>
          </cell>
          <cell r="E1655">
            <v>4.51</v>
          </cell>
          <cell r="G1655">
            <v>5.4089</v>
          </cell>
        </row>
        <row r="1656">
          <cell r="A1656">
            <v>38841</v>
          </cell>
          <cell r="C1656">
            <v>4.47</v>
          </cell>
          <cell r="E1656">
            <v>4.5</v>
          </cell>
          <cell r="G1656">
            <v>5.4058999999999999</v>
          </cell>
        </row>
        <row r="1657">
          <cell r="A1657">
            <v>38842</v>
          </cell>
          <cell r="C1657">
            <v>4.45</v>
          </cell>
          <cell r="E1657">
            <v>4.49</v>
          </cell>
          <cell r="G1657">
            <v>5.3963999999999999</v>
          </cell>
        </row>
        <row r="1658">
          <cell r="A1658">
            <v>38845</v>
          </cell>
          <cell r="C1658">
            <v>4.45</v>
          </cell>
          <cell r="E1658">
            <v>4.49</v>
          </cell>
          <cell r="G1658">
            <v>5.3842999999999996</v>
          </cell>
        </row>
        <row r="1659">
          <cell r="A1659">
            <v>38846</v>
          </cell>
          <cell r="C1659">
            <v>4.46</v>
          </cell>
          <cell r="E1659">
            <v>4.51</v>
          </cell>
          <cell r="G1659">
            <v>5.4097999999999997</v>
          </cell>
        </row>
        <row r="1660">
          <cell r="A1660">
            <v>38847</v>
          </cell>
          <cell r="C1660">
            <v>4.47</v>
          </cell>
          <cell r="E1660">
            <v>4.51</v>
          </cell>
          <cell r="G1660">
            <v>5.4032999999999998</v>
          </cell>
        </row>
        <row r="1661">
          <cell r="A1661">
            <v>38848</v>
          </cell>
          <cell r="C1661">
            <v>4.46</v>
          </cell>
          <cell r="E1661">
            <v>4.5199999999999996</v>
          </cell>
          <cell r="G1661">
            <v>5.4157999999999999</v>
          </cell>
        </row>
        <row r="1662">
          <cell r="A1662">
            <v>38849</v>
          </cell>
          <cell r="C1662">
            <v>4.45</v>
          </cell>
          <cell r="E1662">
            <v>4.5199999999999996</v>
          </cell>
          <cell r="G1662">
            <v>5.4101999999999997</v>
          </cell>
        </row>
        <row r="1663">
          <cell r="A1663">
            <v>38852</v>
          </cell>
          <cell r="C1663">
            <v>4.41</v>
          </cell>
          <cell r="E1663">
            <v>4.47</v>
          </cell>
          <cell r="G1663">
            <v>5.3712</v>
          </cell>
        </row>
        <row r="1664">
          <cell r="A1664">
            <v>38853</v>
          </cell>
          <cell r="C1664">
            <v>4.37</v>
          </cell>
          <cell r="E1664">
            <v>4.43</v>
          </cell>
          <cell r="G1664">
            <v>5.3239999999999998</v>
          </cell>
        </row>
        <row r="1665">
          <cell r="A1665">
            <v>38854</v>
          </cell>
          <cell r="C1665">
            <v>4.38</v>
          </cell>
          <cell r="E1665">
            <v>4.45</v>
          </cell>
          <cell r="G1665">
            <v>5.3193000000000001</v>
          </cell>
        </row>
        <row r="1666">
          <cell r="A1666">
            <v>38855</v>
          </cell>
          <cell r="C1666">
            <v>4.3099999999999996</v>
          </cell>
          <cell r="E1666">
            <v>4.3899999999999997</v>
          </cell>
          <cell r="G1666">
            <v>5.2613000000000003</v>
          </cell>
        </row>
        <row r="1667">
          <cell r="A1667">
            <v>38856</v>
          </cell>
          <cell r="C1667">
            <v>4.33</v>
          </cell>
          <cell r="E1667">
            <v>4.3899999999999997</v>
          </cell>
          <cell r="G1667">
            <v>5.2771999999999997</v>
          </cell>
        </row>
        <row r="1668">
          <cell r="A1668">
            <v>38859</v>
          </cell>
          <cell r="C1668" t="str">
            <v>na</v>
          </cell>
          <cell r="E1668" t="str">
            <v>na</v>
          </cell>
          <cell r="G1668">
            <v>5.2442000000000002</v>
          </cell>
        </row>
        <row r="1669">
          <cell r="A1669">
            <v>38860</v>
          </cell>
          <cell r="C1669">
            <v>4.32</v>
          </cell>
          <cell r="E1669">
            <v>4.37</v>
          </cell>
          <cell r="G1669">
            <v>5.2721999999999998</v>
          </cell>
        </row>
        <row r="1670">
          <cell r="A1670">
            <v>38861</v>
          </cell>
          <cell r="C1670">
            <v>4.3</v>
          </cell>
          <cell r="E1670">
            <v>4.3499999999999996</v>
          </cell>
          <cell r="G1670">
            <v>5.2317</v>
          </cell>
        </row>
        <row r="1671">
          <cell r="A1671">
            <v>38862</v>
          </cell>
          <cell r="C1671">
            <v>4.29</v>
          </cell>
          <cell r="E1671">
            <v>4.34</v>
          </cell>
          <cell r="G1671">
            <v>5.2248000000000001</v>
          </cell>
        </row>
        <row r="1672">
          <cell r="A1672">
            <v>38863</v>
          </cell>
          <cell r="C1672">
            <v>4.3</v>
          </cell>
          <cell r="E1672">
            <v>4.3600000000000003</v>
          </cell>
          <cell r="G1672">
            <v>5.2427999999999999</v>
          </cell>
        </row>
        <row r="1673">
          <cell r="A1673">
            <v>38866</v>
          </cell>
          <cell r="C1673">
            <v>4.3</v>
          </cell>
          <cell r="E1673">
            <v>4.3499999999999996</v>
          </cell>
          <cell r="G1673">
            <v>5.2370000000000001</v>
          </cell>
        </row>
        <row r="1674">
          <cell r="A1674">
            <v>38867</v>
          </cell>
          <cell r="C1674">
            <v>4.3499999999999996</v>
          </cell>
          <cell r="E1674">
            <v>4.4000000000000004</v>
          </cell>
          <cell r="G1674">
            <v>5.2885</v>
          </cell>
        </row>
        <row r="1675">
          <cell r="A1675">
            <v>38868</v>
          </cell>
          <cell r="C1675">
            <v>4.45</v>
          </cell>
          <cell r="E1675">
            <v>4.5</v>
          </cell>
          <cell r="G1675">
            <v>5.3739999999999997</v>
          </cell>
        </row>
        <row r="1676">
          <cell r="A1676">
            <v>38869</v>
          </cell>
          <cell r="C1676">
            <v>4.3899999999999997</v>
          </cell>
          <cell r="E1676">
            <v>4.4400000000000004</v>
          </cell>
          <cell r="G1676">
            <v>5.3265000000000002</v>
          </cell>
        </row>
        <row r="1677">
          <cell r="A1677">
            <v>38870</v>
          </cell>
          <cell r="C1677">
            <v>4.3099999999999996</v>
          </cell>
          <cell r="E1677">
            <v>4.37</v>
          </cell>
          <cell r="G1677">
            <v>5.2602000000000002</v>
          </cell>
        </row>
        <row r="1678">
          <cell r="A1678">
            <v>38873</v>
          </cell>
          <cell r="C1678">
            <v>4.3099999999999996</v>
          </cell>
          <cell r="E1678">
            <v>4.38</v>
          </cell>
          <cell r="G1678">
            <v>5.2655000000000003</v>
          </cell>
        </row>
        <row r="1679">
          <cell r="A1679">
            <v>38874</v>
          </cell>
          <cell r="C1679">
            <v>4.29</v>
          </cell>
          <cell r="E1679">
            <v>4.3600000000000003</v>
          </cell>
          <cell r="G1679">
            <v>5.2431000000000001</v>
          </cell>
        </row>
        <row r="1680">
          <cell r="A1680">
            <v>38875</v>
          </cell>
          <cell r="C1680">
            <v>4.3099999999999996</v>
          </cell>
          <cell r="E1680">
            <v>4.38</v>
          </cell>
          <cell r="G1680">
            <v>5.2645</v>
          </cell>
        </row>
        <row r="1681">
          <cell r="A1681">
            <v>38876</v>
          </cell>
          <cell r="C1681">
            <v>4.32</v>
          </cell>
          <cell r="E1681">
            <v>4.4000000000000004</v>
          </cell>
          <cell r="G1681">
            <v>5.2789999999999999</v>
          </cell>
        </row>
        <row r="1682">
          <cell r="A1682">
            <v>38877</v>
          </cell>
          <cell r="C1682">
            <v>4.37</v>
          </cell>
          <cell r="E1682">
            <v>4.42</v>
          </cell>
          <cell r="G1682">
            <v>5.3215000000000003</v>
          </cell>
        </row>
        <row r="1683">
          <cell r="A1683">
            <v>38880</v>
          </cell>
          <cell r="C1683">
            <v>4.3499999999999996</v>
          </cell>
          <cell r="E1683">
            <v>4.41</v>
          </cell>
          <cell r="G1683">
            <v>5.3062000000000005</v>
          </cell>
        </row>
        <row r="1684">
          <cell r="A1684">
            <v>38881</v>
          </cell>
          <cell r="C1684">
            <v>4.3099999999999996</v>
          </cell>
          <cell r="E1684">
            <v>4.38</v>
          </cell>
          <cell r="G1684">
            <v>5.2763999999999998</v>
          </cell>
        </row>
        <row r="1685">
          <cell r="A1685">
            <v>38882</v>
          </cell>
          <cell r="C1685">
            <v>4.3499999999999996</v>
          </cell>
          <cell r="E1685">
            <v>4.42</v>
          </cell>
          <cell r="G1685">
            <v>5.3094000000000001</v>
          </cell>
        </row>
        <row r="1686">
          <cell r="A1686">
            <v>38883</v>
          </cell>
          <cell r="C1686">
            <v>4.3899999999999997</v>
          </cell>
          <cell r="E1686">
            <v>4.45</v>
          </cell>
          <cell r="G1686">
            <v>5.3548999999999998</v>
          </cell>
        </row>
        <row r="1687">
          <cell r="A1687">
            <v>38884</v>
          </cell>
          <cell r="C1687">
            <v>4.3899999999999997</v>
          </cell>
          <cell r="E1687">
            <v>4.4400000000000004</v>
          </cell>
          <cell r="G1687">
            <v>5.3449</v>
          </cell>
        </row>
        <row r="1688">
          <cell r="A1688">
            <v>38887</v>
          </cell>
          <cell r="C1688">
            <v>4.41</v>
          </cell>
          <cell r="E1688">
            <v>4.46</v>
          </cell>
          <cell r="G1688">
            <v>5.3704000000000001</v>
          </cell>
        </row>
        <row r="1689">
          <cell r="A1689">
            <v>38888</v>
          </cell>
          <cell r="C1689">
            <v>4.49</v>
          </cell>
          <cell r="E1689">
            <v>4.5199999999999996</v>
          </cell>
          <cell r="G1689">
            <v>5.4264000000000001</v>
          </cell>
        </row>
        <row r="1690">
          <cell r="A1690">
            <v>38889</v>
          </cell>
          <cell r="C1690">
            <v>4.5199999999999996</v>
          </cell>
          <cell r="E1690">
            <v>4.55</v>
          </cell>
          <cell r="G1690">
            <v>5.4623999999999997</v>
          </cell>
        </row>
        <row r="1691">
          <cell r="A1691">
            <v>38890</v>
          </cell>
          <cell r="C1691">
            <v>4.5599999999999996</v>
          </cell>
          <cell r="E1691">
            <v>4.5999999999999996</v>
          </cell>
          <cell r="G1691">
            <v>5.5064000000000002</v>
          </cell>
        </row>
        <row r="1692">
          <cell r="A1692">
            <v>38891</v>
          </cell>
          <cell r="C1692">
            <v>4.6100000000000003</v>
          </cell>
          <cell r="E1692">
            <v>4.6399999999999997</v>
          </cell>
          <cell r="G1692">
            <v>5.5457999999999998</v>
          </cell>
        </row>
        <row r="1693">
          <cell r="A1693">
            <v>38894</v>
          </cell>
          <cell r="C1693">
            <v>4.6399999999999997</v>
          </cell>
          <cell r="E1693">
            <v>4.67</v>
          </cell>
          <cell r="G1693">
            <v>5.5712999999999999</v>
          </cell>
        </row>
        <row r="1694">
          <cell r="A1694">
            <v>38895</v>
          </cell>
          <cell r="C1694">
            <v>4.5999999999999996</v>
          </cell>
          <cell r="E1694">
            <v>4.63</v>
          </cell>
          <cell r="G1694">
            <v>5.5448000000000004</v>
          </cell>
        </row>
        <row r="1695">
          <cell r="A1695">
            <v>38896</v>
          </cell>
          <cell r="C1695">
            <v>4.63</v>
          </cell>
          <cell r="E1695">
            <v>4.67</v>
          </cell>
          <cell r="G1695">
            <v>5.5808</v>
          </cell>
        </row>
        <row r="1696">
          <cell r="A1696">
            <v>38897</v>
          </cell>
          <cell r="C1696">
            <v>4.58</v>
          </cell>
          <cell r="E1696">
            <v>4.63</v>
          </cell>
          <cell r="G1696">
            <v>5.5518000000000001</v>
          </cell>
        </row>
        <row r="1697">
          <cell r="A1697">
            <v>38898</v>
          </cell>
          <cell r="C1697">
            <v>4.58</v>
          </cell>
          <cell r="E1697">
            <v>4.6100000000000003</v>
          </cell>
          <cell r="G1697">
            <v>5.5347999999999997</v>
          </cell>
        </row>
        <row r="1698">
          <cell r="A1698">
            <v>38901</v>
          </cell>
          <cell r="C1698" t="str">
            <v>na</v>
          </cell>
          <cell r="E1698" t="str">
            <v>na</v>
          </cell>
          <cell r="G1698">
            <v>5.5397999999999996</v>
          </cell>
        </row>
        <row r="1699">
          <cell r="A1699">
            <v>38902</v>
          </cell>
          <cell r="C1699">
            <v>4.5999999999999996</v>
          </cell>
          <cell r="E1699">
            <v>4.6399999999999997</v>
          </cell>
          <cell r="G1699">
            <v>5.5637999999999996</v>
          </cell>
        </row>
        <row r="1700">
          <cell r="A1700">
            <v>38903</v>
          </cell>
          <cell r="C1700">
            <v>4.6100000000000003</v>
          </cell>
          <cell r="E1700">
            <v>4.6500000000000004</v>
          </cell>
          <cell r="G1700">
            <v>5.5663</v>
          </cell>
        </row>
        <row r="1701">
          <cell r="A1701">
            <v>38904</v>
          </cell>
          <cell r="C1701">
            <v>4.59</v>
          </cell>
          <cell r="E1701">
            <v>4.62</v>
          </cell>
          <cell r="G1701">
            <v>5.5431999999999997</v>
          </cell>
        </row>
        <row r="1702">
          <cell r="A1702">
            <v>38905</v>
          </cell>
          <cell r="C1702">
            <v>4.49</v>
          </cell>
          <cell r="E1702">
            <v>4.54</v>
          </cell>
          <cell r="G1702">
            <v>5.4694000000000003</v>
          </cell>
        </row>
        <row r="1703">
          <cell r="A1703">
            <v>38908</v>
          </cell>
          <cell r="C1703">
            <v>4.46</v>
          </cell>
          <cell r="E1703">
            <v>4.51</v>
          </cell>
          <cell r="G1703">
            <v>5.4429999999999996</v>
          </cell>
        </row>
        <row r="1704">
          <cell r="A1704">
            <v>38909</v>
          </cell>
          <cell r="C1704">
            <v>4.4400000000000004</v>
          </cell>
          <cell r="E1704">
            <v>4.49</v>
          </cell>
          <cell r="G1704">
            <v>5.4157000000000002</v>
          </cell>
        </row>
        <row r="1705">
          <cell r="A1705">
            <v>38910</v>
          </cell>
          <cell r="C1705">
            <v>4.46</v>
          </cell>
          <cell r="E1705">
            <v>4.5199999999999996</v>
          </cell>
          <cell r="G1705">
            <v>5.4581999999999997</v>
          </cell>
        </row>
        <row r="1706">
          <cell r="A1706">
            <v>38911</v>
          </cell>
          <cell r="C1706">
            <v>4.45</v>
          </cell>
          <cell r="E1706">
            <v>4.5199999999999996</v>
          </cell>
          <cell r="G1706">
            <v>5.4477000000000002</v>
          </cell>
        </row>
        <row r="1707">
          <cell r="A1707">
            <v>38912</v>
          </cell>
          <cell r="C1707">
            <v>4.4400000000000004</v>
          </cell>
          <cell r="E1707">
            <v>4.51</v>
          </cell>
          <cell r="G1707">
            <v>5.4439000000000002</v>
          </cell>
        </row>
        <row r="1708">
          <cell r="A1708">
            <v>38915</v>
          </cell>
          <cell r="C1708">
            <v>4.4400000000000004</v>
          </cell>
          <cell r="E1708">
            <v>4.5</v>
          </cell>
          <cell r="G1708">
            <v>5.4404000000000003</v>
          </cell>
        </row>
        <row r="1709">
          <cell r="A1709">
            <v>38916</v>
          </cell>
          <cell r="C1709">
            <v>4.49</v>
          </cell>
          <cell r="E1709">
            <v>4.55</v>
          </cell>
          <cell r="G1709">
            <v>5.4805000000000001</v>
          </cell>
        </row>
        <row r="1710">
          <cell r="A1710">
            <v>38917</v>
          </cell>
          <cell r="C1710">
            <v>4.43</v>
          </cell>
          <cell r="E1710">
            <v>4.49</v>
          </cell>
          <cell r="G1710">
            <v>5.4242999999999997</v>
          </cell>
        </row>
        <row r="1711">
          <cell r="A1711">
            <v>38918</v>
          </cell>
          <cell r="C1711">
            <v>4.42</v>
          </cell>
          <cell r="E1711">
            <v>4.4800000000000004</v>
          </cell>
          <cell r="G1711">
            <v>5.4252000000000002</v>
          </cell>
        </row>
        <row r="1712">
          <cell r="A1712">
            <v>38919</v>
          </cell>
          <cell r="C1712">
            <v>4.38</v>
          </cell>
          <cell r="E1712">
            <v>4.46</v>
          </cell>
          <cell r="G1712">
            <v>5.3926999999999996</v>
          </cell>
        </row>
        <row r="1713">
          <cell r="A1713">
            <v>38922</v>
          </cell>
          <cell r="C1713">
            <v>4.37</v>
          </cell>
          <cell r="E1713">
            <v>4.45</v>
          </cell>
          <cell r="G1713">
            <v>5.3853</v>
          </cell>
        </row>
        <row r="1714">
          <cell r="A1714">
            <v>38923</v>
          </cell>
          <cell r="C1714">
            <v>4.4000000000000004</v>
          </cell>
          <cell r="E1714">
            <v>4.47</v>
          </cell>
          <cell r="G1714">
            <v>5.3971999999999998</v>
          </cell>
        </row>
        <row r="1715">
          <cell r="A1715">
            <v>38924</v>
          </cell>
          <cell r="C1715">
            <v>4.38</v>
          </cell>
          <cell r="E1715">
            <v>4.45</v>
          </cell>
          <cell r="G1715">
            <v>5.3789999999999996</v>
          </cell>
        </row>
        <row r="1716">
          <cell r="A1716">
            <v>38925</v>
          </cell>
          <cell r="C1716">
            <v>4.38</v>
          </cell>
          <cell r="E1716">
            <v>4.4400000000000004</v>
          </cell>
          <cell r="G1716">
            <v>5.3743999999999996</v>
          </cell>
        </row>
        <row r="1717">
          <cell r="A1717">
            <v>38926</v>
          </cell>
          <cell r="C1717">
            <v>4.34</v>
          </cell>
          <cell r="E1717">
            <v>4.41</v>
          </cell>
          <cell r="G1717">
            <v>5.3457999999999997</v>
          </cell>
        </row>
        <row r="1718">
          <cell r="A1718">
            <v>38929</v>
          </cell>
          <cell r="C1718">
            <v>4.3099999999999996</v>
          </cell>
          <cell r="E1718">
            <v>4.37</v>
          </cell>
          <cell r="G1718">
            <v>5.3132999999999999</v>
          </cell>
        </row>
        <row r="1719">
          <cell r="A1719">
            <v>38930</v>
          </cell>
          <cell r="C1719">
            <v>4.3099999999999996</v>
          </cell>
          <cell r="E1719">
            <v>4.37</v>
          </cell>
          <cell r="G1719">
            <v>5.3108000000000004</v>
          </cell>
        </row>
        <row r="1720">
          <cell r="A1720">
            <v>38931</v>
          </cell>
          <cell r="C1720">
            <v>4.32</v>
          </cell>
          <cell r="E1720">
            <v>4.3899999999999997</v>
          </cell>
          <cell r="G1720">
            <v>5.3143000000000002</v>
          </cell>
        </row>
        <row r="1721">
          <cell r="A1721">
            <v>38932</v>
          </cell>
          <cell r="C1721">
            <v>4.33</v>
          </cell>
          <cell r="E1721">
            <v>4.3899999999999997</v>
          </cell>
          <cell r="G1721">
            <v>5.3187999999999995</v>
          </cell>
        </row>
        <row r="1722">
          <cell r="A1722">
            <v>38933</v>
          </cell>
          <cell r="C1722">
            <v>4.3</v>
          </cell>
          <cell r="E1722">
            <v>4.3600000000000003</v>
          </cell>
          <cell r="G1722">
            <v>5.2957000000000001</v>
          </cell>
        </row>
        <row r="1723">
          <cell r="A1723">
            <v>38936</v>
          </cell>
          <cell r="C1723" t="str">
            <v>na</v>
          </cell>
          <cell r="E1723" t="str">
            <v>na</v>
          </cell>
          <cell r="G1723">
            <v>5.2935999999999996</v>
          </cell>
        </row>
        <row r="1724">
          <cell r="A1724">
            <v>38937</v>
          </cell>
          <cell r="C1724">
            <v>4.28</v>
          </cell>
          <cell r="E1724">
            <v>4.3499999999999996</v>
          </cell>
          <cell r="G1724">
            <v>5.2775999999999996</v>
          </cell>
        </row>
        <row r="1725">
          <cell r="A1725">
            <v>38938</v>
          </cell>
          <cell r="C1725">
            <v>4.32</v>
          </cell>
          <cell r="E1725">
            <v>4.3600000000000003</v>
          </cell>
          <cell r="G1725">
            <v>5.2766000000000002</v>
          </cell>
        </row>
        <row r="1726">
          <cell r="A1726">
            <v>38939</v>
          </cell>
          <cell r="C1726">
            <v>4.33</v>
          </cell>
          <cell r="E1726">
            <v>4.38</v>
          </cell>
          <cell r="G1726">
            <v>5.3064999999999998</v>
          </cell>
        </row>
        <row r="1727">
          <cell r="A1727">
            <v>38940</v>
          </cell>
          <cell r="C1727">
            <v>4.3600000000000003</v>
          </cell>
          <cell r="E1727">
            <v>4.41</v>
          </cell>
          <cell r="G1727">
            <v>5.3357000000000001</v>
          </cell>
        </row>
        <row r="1728">
          <cell r="A1728">
            <v>38943</v>
          </cell>
          <cell r="C1728">
            <v>4.38</v>
          </cell>
          <cell r="E1728">
            <v>4.42</v>
          </cell>
          <cell r="G1728">
            <v>5.3513999999999999</v>
          </cell>
        </row>
        <row r="1729">
          <cell r="A1729">
            <v>38944</v>
          </cell>
          <cell r="C1729">
            <v>4.32</v>
          </cell>
          <cell r="E1729">
            <v>4.37</v>
          </cell>
          <cell r="G1729">
            <v>5.3037999999999998</v>
          </cell>
        </row>
        <row r="1730">
          <cell r="A1730">
            <v>38945</v>
          </cell>
          <cell r="C1730">
            <v>4.28</v>
          </cell>
          <cell r="E1730">
            <v>4.33</v>
          </cell>
          <cell r="G1730">
            <v>5.2663000000000002</v>
          </cell>
        </row>
        <row r="1731">
          <cell r="A1731">
            <v>38946</v>
          </cell>
          <cell r="C1731">
            <v>4.26</v>
          </cell>
          <cell r="E1731">
            <v>4.32</v>
          </cell>
          <cell r="G1731">
            <v>5.2606999999999999</v>
          </cell>
        </row>
        <row r="1732">
          <cell r="A1732">
            <v>38947</v>
          </cell>
          <cell r="C1732">
            <v>4.22</v>
          </cell>
          <cell r="E1732">
            <v>4.29</v>
          </cell>
          <cell r="G1732">
            <v>5.2298</v>
          </cell>
        </row>
        <row r="1733">
          <cell r="A1733">
            <v>38950</v>
          </cell>
          <cell r="C1733">
            <v>4.21</v>
          </cell>
          <cell r="E1733">
            <v>4.2699999999999996</v>
          </cell>
          <cell r="G1733">
            <v>5.2127999999999997</v>
          </cell>
        </row>
        <row r="1734">
          <cell r="A1734">
            <v>38951</v>
          </cell>
          <cell r="C1734">
            <v>4.1900000000000004</v>
          </cell>
          <cell r="E1734">
            <v>4.26</v>
          </cell>
          <cell r="G1734">
            <v>5.2012</v>
          </cell>
        </row>
        <row r="1735">
          <cell r="A1735">
            <v>38952</v>
          </cell>
          <cell r="C1735">
            <v>4.2</v>
          </cell>
          <cell r="E1735">
            <v>4.26</v>
          </cell>
          <cell r="G1735">
            <v>5.1952999999999996</v>
          </cell>
        </row>
        <row r="1736">
          <cell r="A1736">
            <v>38953</v>
          </cell>
          <cell r="C1736">
            <v>4.2</v>
          </cell>
          <cell r="E1736">
            <v>4.26</v>
          </cell>
          <cell r="G1736">
            <v>5.1957000000000004</v>
          </cell>
        </row>
        <row r="1737">
          <cell r="A1737">
            <v>38954</v>
          </cell>
          <cell r="C1737">
            <v>4.18</v>
          </cell>
          <cell r="E1737">
            <v>4.25</v>
          </cell>
          <cell r="G1737">
            <v>5.1803999999999997</v>
          </cell>
        </row>
        <row r="1738">
          <cell r="A1738">
            <v>38957</v>
          </cell>
          <cell r="C1738">
            <v>4.18</v>
          </cell>
          <cell r="E1738">
            <v>4.25</v>
          </cell>
          <cell r="G1738">
            <v>5.1776999999999997</v>
          </cell>
        </row>
        <row r="1739">
          <cell r="A1739">
            <v>38958</v>
          </cell>
          <cell r="C1739">
            <v>4.16</v>
          </cell>
          <cell r="E1739">
            <v>4.24</v>
          </cell>
          <cell r="G1739">
            <v>5.1696999999999997</v>
          </cell>
        </row>
        <row r="1740">
          <cell r="A1740">
            <v>38959</v>
          </cell>
          <cell r="C1740">
            <v>4.12</v>
          </cell>
          <cell r="E1740">
            <v>4.2</v>
          </cell>
          <cell r="G1740">
            <v>5.1589999999999998</v>
          </cell>
        </row>
        <row r="1741">
          <cell r="A1741">
            <v>38960</v>
          </cell>
          <cell r="C1741">
            <v>4.1100000000000003</v>
          </cell>
          <cell r="E1741">
            <v>4.1900000000000004</v>
          </cell>
          <cell r="G1741">
            <v>5.1470000000000002</v>
          </cell>
        </row>
        <row r="1742">
          <cell r="A1742">
            <v>38961</v>
          </cell>
          <cell r="C1742">
            <v>4.08</v>
          </cell>
          <cell r="E1742">
            <v>4.17</v>
          </cell>
          <cell r="G1742">
            <v>5.1326000000000001</v>
          </cell>
        </row>
        <row r="1743">
          <cell r="A1743">
            <v>38964</v>
          </cell>
          <cell r="C1743">
            <v>4.08</v>
          </cell>
          <cell r="E1743" t="str">
            <v>na</v>
          </cell>
          <cell r="G1743">
            <v>5.1314000000000002</v>
          </cell>
        </row>
        <row r="1744">
          <cell r="A1744">
            <v>38965</v>
          </cell>
          <cell r="C1744">
            <v>4.1399999999999997</v>
          </cell>
          <cell r="E1744">
            <v>4.22</v>
          </cell>
          <cell r="G1744">
            <v>5.1829000000000001</v>
          </cell>
        </row>
        <row r="1745">
          <cell r="A1745">
            <v>38966</v>
          </cell>
          <cell r="C1745">
            <v>4.1399999999999997</v>
          </cell>
          <cell r="E1745">
            <v>4.24</v>
          </cell>
          <cell r="G1745">
            <v>5.1929999999999996</v>
          </cell>
        </row>
        <row r="1746">
          <cell r="A1746">
            <v>38967</v>
          </cell>
          <cell r="C1746">
            <v>4.13</v>
          </cell>
          <cell r="E1746">
            <v>4.22</v>
          </cell>
          <cell r="G1746">
            <v>5.1825000000000001</v>
          </cell>
        </row>
        <row r="1747">
          <cell r="A1747">
            <v>38968</v>
          </cell>
          <cell r="C1747">
            <v>4.0999999999999996</v>
          </cell>
          <cell r="E1747">
            <v>4.2</v>
          </cell>
          <cell r="G1747">
            <v>5.1608000000000001</v>
          </cell>
        </row>
        <row r="1748">
          <cell r="A1748">
            <v>38971</v>
          </cell>
          <cell r="C1748">
            <v>4.1500000000000004</v>
          </cell>
          <cell r="E1748">
            <v>4.24</v>
          </cell>
          <cell r="G1748">
            <v>5.1978</v>
          </cell>
        </row>
        <row r="1749">
          <cell r="A1749">
            <v>38972</v>
          </cell>
          <cell r="C1749">
            <v>4.1100000000000003</v>
          </cell>
          <cell r="E1749">
            <v>4.2</v>
          </cell>
          <cell r="G1749">
            <v>5.1638000000000002</v>
          </cell>
        </row>
        <row r="1750">
          <cell r="A1750">
            <v>38973</v>
          </cell>
          <cell r="C1750">
            <v>4.12</v>
          </cell>
          <cell r="E1750">
            <v>4.21</v>
          </cell>
          <cell r="G1750">
            <v>5.1684000000000001</v>
          </cell>
        </row>
        <row r="1751">
          <cell r="A1751">
            <v>38974</v>
          </cell>
          <cell r="C1751">
            <v>4.13</v>
          </cell>
          <cell r="E1751">
            <v>4.22</v>
          </cell>
          <cell r="G1751">
            <v>5.1768999999999998</v>
          </cell>
        </row>
        <row r="1752">
          <cell r="A1752">
            <v>38975</v>
          </cell>
          <cell r="C1752">
            <v>4.0999999999999996</v>
          </cell>
          <cell r="E1752">
            <v>4.1900000000000004</v>
          </cell>
          <cell r="G1752">
            <v>5.1554000000000002</v>
          </cell>
        </row>
        <row r="1753">
          <cell r="A1753">
            <v>38978</v>
          </cell>
          <cell r="C1753">
            <v>4.12</v>
          </cell>
          <cell r="E1753">
            <v>4.2</v>
          </cell>
          <cell r="G1753">
            <v>5.1609999999999996</v>
          </cell>
        </row>
        <row r="1754">
          <cell r="A1754">
            <v>38979</v>
          </cell>
          <cell r="C1754">
            <v>4.08</v>
          </cell>
          <cell r="E1754">
            <v>4.16</v>
          </cell>
          <cell r="G1754">
            <v>5.1150000000000002</v>
          </cell>
        </row>
        <row r="1755">
          <cell r="A1755">
            <v>38980</v>
          </cell>
          <cell r="C1755">
            <v>4.08</v>
          </cell>
          <cell r="E1755">
            <v>4.16</v>
          </cell>
          <cell r="G1755">
            <v>5.1189999999999998</v>
          </cell>
        </row>
        <row r="1756">
          <cell r="A1756">
            <v>38981</v>
          </cell>
          <cell r="C1756">
            <v>4.0199999999999996</v>
          </cell>
          <cell r="E1756">
            <v>4.1100000000000003</v>
          </cell>
          <cell r="G1756">
            <v>5.0664999999999996</v>
          </cell>
        </row>
        <row r="1757">
          <cell r="A1757">
            <v>38982</v>
          </cell>
          <cell r="C1757">
            <v>3.99</v>
          </cell>
          <cell r="E1757">
            <v>4.09</v>
          </cell>
          <cell r="G1757">
            <v>5.0396000000000001</v>
          </cell>
        </row>
        <row r="1758">
          <cell r="A1758">
            <v>38985</v>
          </cell>
          <cell r="C1758">
            <v>3.93</v>
          </cell>
          <cell r="E1758">
            <v>4.01</v>
          </cell>
          <cell r="G1758">
            <v>4.9695999999999998</v>
          </cell>
        </row>
        <row r="1759">
          <cell r="A1759">
            <v>38986</v>
          </cell>
          <cell r="C1759">
            <v>3.97</v>
          </cell>
          <cell r="E1759">
            <v>4.05</v>
          </cell>
          <cell r="G1759">
            <v>5.0053999999999998</v>
          </cell>
        </row>
        <row r="1760">
          <cell r="A1760">
            <v>38987</v>
          </cell>
          <cell r="C1760">
            <v>3.98</v>
          </cell>
          <cell r="E1760">
            <v>4.07</v>
          </cell>
          <cell r="G1760">
            <v>5.0239000000000003</v>
          </cell>
        </row>
        <row r="1761">
          <cell r="A1761">
            <v>38988</v>
          </cell>
          <cell r="C1761">
            <v>3.99</v>
          </cell>
          <cell r="E1761">
            <v>4.08</v>
          </cell>
          <cell r="G1761">
            <v>5.0339</v>
          </cell>
        </row>
        <row r="1762">
          <cell r="A1762">
            <v>38989</v>
          </cell>
          <cell r="C1762">
            <v>4</v>
          </cell>
          <cell r="E1762">
            <v>4.09</v>
          </cell>
          <cell r="G1762">
            <v>5.0358000000000001</v>
          </cell>
        </row>
        <row r="1763">
          <cell r="A1763">
            <v>38992</v>
          </cell>
          <cell r="C1763">
            <v>3.98</v>
          </cell>
          <cell r="E1763">
            <v>4.0599999999999996</v>
          </cell>
          <cell r="G1763">
            <v>5.0223000000000004</v>
          </cell>
        </row>
        <row r="1764">
          <cell r="A1764">
            <v>38993</v>
          </cell>
          <cell r="C1764">
            <v>3.99</v>
          </cell>
          <cell r="E1764">
            <v>4.07</v>
          </cell>
          <cell r="G1764">
            <v>5.0152999999999999</v>
          </cell>
        </row>
        <row r="1765">
          <cell r="A1765">
            <v>38994</v>
          </cell>
          <cell r="C1765">
            <v>3.96</v>
          </cell>
          <cell r="E1765">
            <v>4.05</v>
          </cell>
          <cell r="G1765">
            <v>4.9927999999999999</v>
          </cell>
        </row>
        <row r="1766">
          <cell r="A1766">
            <v>38995</v>
          </cell>
          <cell r="C1766">
            <v>4.01</v>
          </cell>
          <cell r="E1766">
            <v>4.09</v>
          </cell>
          <cell r="G1766">
            <v>5.0346000000000002</v>
          </cell>
        </row>
        <row r="1767">
          <cell r="A1767">
            <v>38996</v>
          </cell>
          <cell r="C1767">
            <v>4.08</v>
          </cell>
          <cell r="E1767">
            <v>4.16</v>
          </cell>
          <cell r="G1767">
            <v>5.0956000000000001</v>
          </cell>
        </row>
        <row r="1768">
          <cell r="A1768">
            <v>38999</v>
          </cell>
          <cell r="C1768" t="str">
            <v>na</v>
          </cell>
          <cell r="E1768" t="str">
            <v>na</v>
          </cell>
          <cell r="G1768">
            <v>5.0956000000000001</v>
          </cell>
        </row>
        <row r="1769">
          <cell r="A1769">
            <v>39000</v>
          </cell>
          <cell r="C1769">
            <v>4.1100000000000003</v>
          </cell>
          <cell r="E1769">
            <v>4.18</v>
          </cell>
          <cell r="G1769">
            <v>5.1215999999999999</v>
          </cell>
        </row>
        <row r="1770">
          <cell r="A1770">
            <v>39001</v>
          </cell>
          <cell r="C1770">
            <v>4.13</v>
          </cell>
          <cell r="E1770">
            <v>4.2</v>
          </cell>
          <cell r="G1770">
            <v>5.1431000000000004</v>
          </cell>
        </row>
        <row r="1771">
          <cell r="A1771">
            <v>39002</v>
          </cell>
          <cell r="C1771">
            <v>4.1399999999999997</v>
          </cell>
          <cell r="E1771">
            <v>4.21</v>
          </cell>
          <cell r="G1771">
            <v>5.1520999999999999</v>
          </cell>
        </row>
        <row r="1772">
          <cell r="A1772">
            <v>39003</v>
          </cell>
          <cell r="C1772">
            <v>4.17</v>
          </cell>
          <cell r="E1772">
            <v>4.2300000000000004</v>
          </cell>
          <cell r="G1772">
            <v>5.1745000000000001</v>
          </cell>
        </row>
        <row r="1773">
          <cell r="A1773">
            <v>39006</v>
          </cell>
          <cell r="C1773">
            <v>4.1500000000000004</v>
          </cell>
          <cell r="E1773">
            <v>4.22</v>
          </cell>
          <cell r="G1773">
            <v>5.1669999999999998</v>
          </cell>
        </row>
        <row r="1774">
          <cell r="A1774">
            <v>39007</v>
          </cell>
          <cell r="C1774">
            <v>4.17</v>
          </cell>
          <cell r="E1774">
            <v>4.24</v>
          </cell>
          <cell r="G1774">
            <v>5.1680999999999999</v>
          </cell>
        </row>
        <row r="1775">
          <cell r="A1775">
            <v>39008</v>
          </cell>
          <cell r="C1775">
            <v>4.1500000000000004</v>
          </cell>
          <cell r="E1775">
            <v>4.22</v>
          </cell>
          <cell r="G1775">
            <v>5.1531000000000002</v>
          </cell>
        </row>
        <row r="1776">
          <cell r="A1776">
            <v>39009</v>
          </cell>
          <cell r="C1776">
            <v>4.18</v>
          </cell>
          <cell r="E1776">
            <v>4.24</v>
          </cell>
          <cell r="G1776">
            <v>5.1711</v>
          </cell>
        </row>
        <row r="1777">
          <cell r="A1777">
            <v>39010</v>
          </cell>
          <cell r="C1777">
            <v>4.18</v>
          </cell>
          <cell r="E1777">
            <v>4.24</v>
          </cell>
          <cell r="G1777">
            <v>5.1736000000000004</v>
          </cell>
        </row>
        <row r="1778">
          <cell r="A1778">
            <v>39013</v>
          </cell>
          <cell r="C1778">
            <v>4.2</v>
          </cell>
          <cell r="E1778">
            <v>4.2699999999999996</v>
          </cell>
          <cell r="G1778">
            <v>5.1961000000000004</v>
          </cell>
        </row>
        <row r="1779">
          <cell r="A1779">
            <v>39014</v>
          </cell>
          <cell r="C1779">
            <v>4.2</v>
          </cell>
          <cell r="E1779">
            <v>4.2699999999999996</v>
          </cell>
          <cell r="G1779">
            <v>5.1830999999999996</v>
          </cell>
        </row>
        <row r="1780">
          <cell r="A1780">
            <v>39015</v>
          </cell>
          <cell r="C1780">
            <v>4.17</v>
          </cell>
          <cell r="E1780">
            <v>4.24</v>
          </cell>
          <cell r="G1780">
            <v>5.1471</v>
          </cell>
        </row>
        <row r="1781">
          <cell r="A1781">
            <v>39016</v>
          </cell>
          <cell r="C1781">
            <v>4.1100000000000003</v>
          </cell>
          <cell r="E1781">
            <v>4.18</v>
          </cell>
          <cell r="G1781">
            <v>5.0754000000000001</v>
          </cell>
        </row>
        <row r="1782">
          <cell r="A1782">
            <v>39017</v>
          </cell>
          <cell r="C1782">
            <v>4.07</v>
          </cell>
          <cell r="E1782">
            <v>4.1399999999999997</v>
          </cell>
          <cell r="G1782">
            <v>5.0423999999999998</v>
          </cell>
        </row>
        <row r="1783">
          <cell r="A1783">
            <v>39020</v>
          </cell>
          <cell r="C1783">
            <v>4.07</v>
          </cell>
          <cell r="E1783">
            <v>4.13</v>
          </cell>
          <cell r="G1783">
            <v>5.0334000000000003</v>
          </cell>
        </row>
        <row r="1784">
          <cell r="A1784">
            <v>39021</v>
          </cell>
          <cell r="C1784">
            <v>4.0199999999999996</v>
          </cell>
          <cell r="E1784">
            <v>4.08</v>
          </cell>
          <cell r="G1784">
            <v>4.9813999999999998</v>
          </cell>
        </row>
        <row r="1785">
          <cell r="A1785">
            <v>39022</v>
          </cell>
          <cell r="C1785">
            <v>3.98</v>
          </cell>
          <cell r="E1785">
            <v>4.0599999999999996</v>
          </cell>
          <cell r="G1785">
            <v>4.9541000000000004</v>
          </cell>
        </row>
        <row r="1786">
          <cell r="A1786">
            <v>39023</v>
          </cell>
          <cell r="C1786">
            <v>4.0199999999999996</v>
          </cell>
          <cell r="E1786">
            <v>4.09</v>
          </cell>
          <cell r="G1786">
            <v>4.9850000000000003</v>
          </cell>
        </row>
        <row r="1787">
          <cell r="A1787">
            <v>39024</v>
          </cell>
          <cell r="C1787">
            <v>4.1100000000000003</v>
          </cell>
          <cell r="E1787">
            <v>4.17</v>
          </cell>
          <cell r="G1787">
            <v>5.0656999999999996</v>
          </cell>
        </row>
        <row r="1788">
          <cell r="A1788">
            <v>39027</v>
          </cell>
          <cell r="C1788">
            <v>4.0999999999999996</v>
          </cell>
          <cell r="E1788">
            <v>4.16</v>
          </cell>
          <cell r="G1788">
            <v>5.0599999999999996</v>
          </cell>
        </row>
        <row r="1789">
          <cell r="A1789">
            <v>39028</v>
          </cell>
          <cell r="C1789">
            <v>4.05</v>
          </cell>
          <cell r="E1789">
            <v>4.1100000000000003</v>
          </cell>
          <cell r="G1789">
            <v>5.0068000000000001</v>
          </cell>
        </row>
        <row r="1790">
          <cell r="A1790">
            <v>39029</v>
          </cell>
          <cell r="C1790">
            <v>4.04</v>
          </cell>
          <cell r="E1790">
            <v>4.0999999999999996</v>
          </cell>
          <cell r="G1790">
            <v>4.9985999999999997</v>
          </cell>
        </row>
        <row r="1791">
          <cell r="A1791">
            <v>39030</v>
          </cell>
          <cell r="C1791">
            <v>4.03</v>
          </cell>
          <cell r="E1791">
            <v>4.0999999999999996</v>
          </cell>
          <cell r="G1791">
            <v>4.9973000000000001</v>
          </cell>
        </row>
        <row r="1792">
          <cell r="A1792">
            <v>39031</v>
          </cell>
          <cell r="C1792">
            <v>4</v>
          </cell>
          <cell r="E1792">
            <v>4.08</v>
          </cell>
          <cell r="G1792">
            <v>4.9768999999999997</v>
          </cell>
        </row>
        <row r="1793">
          <cell r="A1793">
            <v>39034</v>
          </cell>
          <cell r="C1793" t="str">
            <v>na</v>
          </cell>
          <cell r="E1793" t="str">
            <v>na</v>
          </cell>
          <cell r="G1793">
            <v>4.9818999999999996</v>
          </cell>
        </row>
        <row r="1794">
          <cell r="A1794">
            <v>39035</v>
          </cell>
          <cell r="C1794">
            <v>3.98</v>
          </cell>
          <cell r="E1794">
            <v>4.07</v>
          </cell>
          <cell r="G1794">
            <v>4.9694000000000003</v>
          </cell>
        </row>
        <row r="1795">
          <cell r="A1795">
            <v>39036</v>
          </cell>
          <cell r="C1795">
            <v>4.0199999999999996</v>
          </cell>
          <cell r="E1795">
            <v>4.09</v>
          </cell>
          <cell r="G1795">
            <v>4.9923999999999999</v>
          </cell>
        </row>
        <row r="1796">
          <cell r="A1796">
            <v>39037</v>
          </cell>
          <cell r="C1796">
            <v>4.03</v>
          </cell>
          <cell r="E1796">
            <v>4.1100000000000003</v>
          </cell>
          <cell r="G1796">
            <v>5.0064000000000002</v>
          </cell>
        </row>
        <row r="1797">
          <cell r="A1797">
            <v>39038</v>
          </cell>
          <cell r="C1797">
            <v>4</v>
          </cell>
          <cell r="E1797">
            <v>4.08</v>
          </cell>
          <cell r="G1797">
            <v>4.9804000000000004</v>
          </cell>
        </row>
        <row r="1798">
          <cell r="A1798">
            <v>39041</v>
          </cell>
          <cell r="C1798">
            <v>4</v>
          </cell>
          <cell r="E1798">
            <v>4.09</v>
          </cell>
          <cell r="G1798">
            <v>4.9843999999999999</v>
          </cell>
        </row>
        <row r="1799">
          <cell r="A1799">
            <v>39042</v>
          </cell>
          <cell r="C1799">
            <v>3.99</v>
          </cell>
          <cell r="E1799">
            <v>4.07</v>
          </cell>
          <cell r="G1799">
            <v>4.9744999999999999</v>
          </cell>
        </row>
        <row r="1800">
          <cell r="A1800">
            <v>39043</v>
          </cell>
          <cell r="C1800">
            <v>3.98</v>
          </cell>
          <cell r="E1800">
            <v>4.0599999999999996</v>
          </cell>
          <cell r="G1800">
            <v>4.9574999999999996</v>
          </cell>
        </row>
        <row r="1801">
          <cell r="A1801">
            <v>39044</v>
          </cell>
          <cell r="C1801">
            <v>3.98</v>
          </cell>
          <cell r="E1801">
            <v>4.07</v>
          </cell>
          <cell r="G1801">
            <v>4.9627999999999997</v>
          </cell>
        </row>
        <row r="1802">
          <cell r="A1802">
            <v>39045</v>
          </cell>
          <cell r="C1802">
            <v>3.97</v>
          </cell>
          <cell r="E1802">
            <v>4.05</v>
          </cell>
          <cell r="G1802">
            <v>4.9447999999999999</v>
          </cell>
        </row>
        <row r="1803">
          <cell r="A1803">
            <v>39048</v>
          </cell>
          <cell r="C1803">
            <v>3.95</v>
          </cell>
          <cell r="E1803">
            <v>4.04</v>
          </cell>
          <cell r="G1803">
            <v>4.9393000000000002</v>
          </cell>
        </row>
        <row r="1804">
          <cell r="A1804">
            <v>39049</v>
          </cell>
          <cell r="C1804">
            <v>3.92</v>
          </cell>
          <cell r="E1804">
            <v>4</v>
          </cell>
          <cell r="G1804">
            <v>4.8977000000000004</v>
          </cell>
        </row>
        <row r="1805">
          <cell r="A1805">
            <v>39050</v>
          </cell>
          <cell r="C1805">
            <v>3.94</v>
          </cell>
          <cell r="E1805">
            <v>4.0199999999999996</v>
          </cell>
          <cell r="G1805">
            <v>4.9222000000000001</v>
          </cell>
        </row>
        <row r="1806">
          <cell r="A1806">
            <v>39051</v>
          </cell>
          <cell r="C1806">
            <v>3.9</v>
          </cell>
          <cell r="E1806">
            <v>3.99</v>
          </cell>
          <cell r="G1806">
            <v>4.8962000000000003</v>
          </cell>
        </row>
        <row r="1807">
          <cell r="A1807">
            <v>39052</v>
          </cell>
          <cell r="C1807">
            <v>3.86</v>
          </cell>
          <cell r="E1807">
            <v>3.96</v>
          </cell>
          <cell r="G1807">
            <v>4.8632</v>
          </cell>
        </row>
        <row r="1808">
          <cell r="A1808">
            <v>39055</v>
          </cell>
          <cell r="C1808">
            <v>3.87</v>
          </cell>
          <cell r="E1808">
            <v>3.97</v>
          </cell>
          <cell r="G1808">
            <v>4.8728999999999996</v>
          </cell>
        </row>
        <row r="1809">
          <cell r="A1809">
            <v>39056</v>
          </cell>
          <cell r="C1809">
            <v>3.87</v>
          </cell>
          <cell r="E1809">
            <v>3.97</v>
          </cell>
          <cell r="G1809">
            <v>4.8734999999999999</v>
          </cell>
        </row>
        <row r="1810">
          <cell r="A1810">
            <v>39057</v>
          </cell>
          <cell r="C1810">
            <v>3.9</v>
          </cell>
          <cell r="E1810">
            <v>3.99</v>
          </cell>
          <cell r="G1810">
            <v>4.8865999999999996</v>
          </cell>
        </row>
        <row r="1811">
          <cell r="A1811">
            <v>39058</v>
          </cell>
          <cell r="C1811">
            <v>3.89</v>
          </cell>
          <cell r="E1811">
            <v>3.98</v>
          </cell>
          <cell r="G1811">
            <v>4.8891</v>
          </cell>
        </row>
        <row r="1812">
          <cell r="A1812">
            <v>39059</v>
          </cell>
          <cell r="C1812">
            <v>3.94</v>
          </cell>
          <cell r="E1812">
            <v>4.01</v>
          </cell>
          <cell r="G1812">
            <v>4.9196</v>
          </cell>
        </row>
        <row r="1813">
          <cell r="A1813">
            <v>39062</v>
          </cell>
          <cell r="C1813">
            <v>3.91</v>
          </cell>
          <cell r="E1813">
            <v>3.98</v>
          </cell>
          <cell r="G1813">
            <v>4.8936000000000002</v>
          </cell>
        </row>
        <row r="1814">
          <cell r="A1814">
            <v>39063</v>
          </cell>
          <cell r="C1814">
            <v>3.89</v>
          </cell>
          <cell r="E1814">
            <v>3.97</v>
          </cell>
          <cell r="G1814">
            <v>4.8786000000000005</v>
          </cell>
        </row>
        <row r="1815">
          <cell r="A1815">
            <v>39064</v>
          </cell>
          <cell r="C1815">
            <v>3.96</v>
          </cell>
          <cell r="E1815">
            <v>4.04</v>
          </cell>
          <cell r="G1815">
            <v>4.9401000000000002</v>
          </cell>
        </row>
        <row r="1816">
          <cell r="A1816">
            <v>39065</v>
          </cell>
          <cell r="C1816">
            <v>3.98</v>
          </cell>
          <cell r="E1816">
            <v>4.05</v>
          </cell>
          <cell r="G1816">
            <v>4.9581</v>
          </cell>
        </row>
        <row r="1817">
          <cell r="A1817">
            <v>39066</v>
          </cell>
          <cell r="C1817">
            <v>4.01</v>
          </cell>
          <cell r="E1817">
            <v>4.08</v>
          </cell>
          <cell r="G1817">
            <v>4.9861000000000004</v>
          </cell>
        </row>
        <row r="1818">
          <cell r="A1818">
            <v>39069</v>
          </cell>
          <cell r="C1818">
            <v>4.04</v>
          </cell>
          <cell r="E1818">
            <v>4.1100000000000003</v>
          </cell>
          <cell r="G1818">
            <v>5.0125999999999999</v>
          </cell>
        </row>
        <row r="1819">
          <cell r="A1819">
            <v>39070</v>
          </cell>
          <cell r="C1819">
            <v>4.03</v>
          </cell>
          <cell r="E1819">
            <v>4.09</v>
          </cell>
          <cell r="G1819">
            <v>4.9992999999999999</v>
          </cell>
        </row>
        <row r="1820">
          <cell r="A1820">
            <v>39071</v>
          </cell>
          <cell r="C1820">
            <v>4.0199999999999996</v>
          </cell>
          <cell r="E1820">
            <v>4.08</v>
          </cell>
          <cell r="G1820">
            <v>4.9911000000000003</v>
          </cell>
        </row>
        <row r="1821">
          <cell r="A1821">
            <v>39072</v>
          </cell>
          <cell r="C1821">
            <v>3.97</v>
          </cell>
          <cell r="E1821">
            <v>4.03</v>
          </cell>
          <cell r="G1821">
            <v>4.9475999999999996</v>
          </cell>
        </row>
        <row r="1822">
          <cell r="A1822">
            <v>39073</v>
          </cell>
          <cell r="C1822">
            <v>4.01</v>
          </cell>
          <cell r="E1822">
            <v>4.0599999999999996</v>
          </cell>
          <cell r="G1822">
            <v>4.9686000000000003</v>
          </cell>
        </row>
        <row r="1823">
          <cell r="A1823">
            <v>39076</v>
          </cell>
          <cell r="C1823" t="str">
            <v>na</v>
          </cell>
          <cell r="E1823" t="str">
            <v>na</v>
          </cell>
          <cell r="G1823">
            <v>4.9676</v>
          </cell>
        </row>
        <row r="1824">
          <cell r="A1824">
            <v>39077</v>
          </cell>
          <cell r="C1824" t="str">
            <v>na</v>
          </cell>
          <cell r="E1824" t="str">
            <v>na</v>
          </cell>
          <cell r="G1824">
            <v>4.9676</v>
          </cell>
        </row>
        <row r="1825">
          <cell r="A1825">
            <v>39078</v>
          </cell>
          <cell r="C1825">
            <v>4.05</v>
          </cell>
          <cell r="E1825">
            <v>4.0999999999999996</v>
          </cell>
          <cell r="G1825">
            <v>4.9714</v>
          </cell>
        </row>
        <row r="1826">
          <cell r="A1826">
            <v>39079</v>
          </cell>
          <cell r="C1826">
            <v>4.08</v>
          </cell>
          <cell r="E1826">
            <v>4.13</v>
          </cell>
          <cell r="G1826">
            <v>5.0319000000000003</v>
          </cell>
        </row>
        <row r="1827">
          <cell r="A1827">
            <v>39080</v>
          </cell>
          <cell r="C1827">
            <v>4.08</v>
          </cell>
          <cell r="E1827">
            <v>4.1399999999999997</v>
          </cell>
          <cell r="G1827">
            <v>5.0349000000000004</v>
          </cell>
        </row>
        <row r="1828">
          <cell r="A1828">
            <v>39083</v>
          </cell>
          <cell r="C1828" t="str">
            <v>na</v>
          </cell>
          <cell r="E1828" t="str">
            <v>na</v>
          </cell>
          <cell r="G1828">
            <v>5.0354000000000001</v>
          </cell>
        </row>
        <row r="1829">
          <cell r="A1829">
            <v>39084</v>
          </cell>
          <cell r="C1829">
            <v>4.0599999999999996</v>
          </cell>
          <cell r="E1829">
            <v>4.12</v>
          </cell>
          <cell r="G1829">
            <v>5.0129000000000001</v>
          </cell>
        </row>
        <row r="1830">
          <cell r="A1830">
            <v>39085</v>
          </cell>
          <cell r="C1830">
            <v>4.04</v>
          </cell>
          <cell r="E1830">
            <v>4.0999999999999996</v>
          </cell>
          <cell r="G1830">
            <v>4.9999000000000002</v>
          </cell>
        </row>
        <row r="1831">
          <cell r="A1831">
            <v>39086</v>
          </cell>
          <cell r="C1831">
            <v>3.99</v>
          </cell>
          <cell r="E1831">
            <v>4.0599999999999996</v>
          </cell>
          <cell r="G1831">
            <v>4.9581999999999997</v>
          </cell>
        </row>
        <row r="1832">
          <cell r="A1832">
            <v>39087</v>
          </cell>
          <cell r="C1832">
            <v>4.03</v>
          </cell>
          <cell r="E1832">
            <v>4.09</v>
          </cell>
          <cell r="G1832">
            <v>4.9892000000000003</v>
          </cell>
        </row>
        <row r="1833">
          <cell r="A1833">
            <v>39090</v>
          </cell>
          <cell r="C1833">
            <v>4.05</v>
          </cell>
          <cell r="E1833">
            <v>4.0999999999999996</v>
          </cell>
          <cell r="G1833">
            <v>5.0052000000000003</v>
          </cell>
        </row>
        <row r="1834">
          <cell r="A1834">
            <v>39091</v>
          </cell>
          <cell r="C1834">
            <v>4.05</v>
          </cell>
          <cell r="E1834">
            <v>4.1100000000000003</v>
          </cell>
          <cell r="G1834">
            <v>5.0092999999999996</v>
          </cell>
        </row>
        <row r="1835">
          <cell r="A1835">
            <v>39092</v>
          </cell>
          <cell r="C1835">
            <v>4.07</v>
          </cell>
          <cell r="E1835">
            <v>4.13</v>
          </cell>
          <cell r="G1835">
            <v>5.0290999999999997</v>
          </cell>
        </row>
        <row r="1836">
          <cell r="A1836">
            <v>39093</v>
          </cell>
          <cell r="C1836">
            <v>4.1100000000000003</v>
          </cell>
          <cell r="E1836">
            <v>4.16</v>
          </cell>
          <cell r="G1836">
            <v>5.0599999999999996</v>
          </cell>
        </row>
        <row r="1837">
          <cell r="A1837">
            <v>39094</v>
          </cell>
          <cell r="C1837">
            <v>4.13</v>
          </cell>
          <cell r="E1837">
            <v>4.18</v>
          </cell>
          <cell r="G1837">
            <v>5.0823</v>
          </cell>
        </row>
        <row r="1838">
          <cell r="A1838">
            <v>39097</v>
          </cell>
          <cell r="C1838">
            <v>4.1399999999999997</v>
          </cell>
          <cell r="E1838">
            <v>4.1900000000000004</v>
          </cell>
          <cell r="G1838">
            <v>5.093</v>
          </cell>
        </row>
        <row r="1839">
          <cell r="A1839">
            <v>39098</v>
          </cell>
          <cell r="C1839">
            <v>4.13</v>
          </cell>
          <cell r="E1839">
            <v>4.1900000000000004</v>
          </cell>
          <cell r="G1839">
            <v>5.093</v>
          </cell>
        </row>
        <row r="1840">
          <cell r="A1840">
            <v>39099</v>
          </cell>
          <cell r="C1840">
            <v>4.16</v>
          </cell>
          <cell r="E1840">
            <v>4.21</v>
          </cell>
          <cell r="G1840">
            <v>5.1075999999999997</v>
          </cell>
        </row>
        <row r="1841">
          <cell r="A1841">
            <v>39100</v>
          </cell>
          <cell r="C1841">
            <v>4.13</v>
          </cell>
          <cell r="E1841">
            <v>4.18</v>
          </cell>
          <cell r="G1841">
            <v>5.1125999999999996</v>
          </cell>
        </row>
        <row r="1842">
          <cell r="A1842">
            <v>39101</v>
          </cell>
          <cell r="C1842">
            <v>4.13</v>
          </cell>
          <cell r="E1842">
            <v>4.18</v>
          </cell>
          <cell r="G1842">
            <v>5.0549999999999997</v>
          </cell>
        </row>
        <row r="1843">
          <cell r="A1843">
            <v>39104</v>
          </cell>
          <cell r="C1843">
            <v>4.13</v>
          </cell>
          <cell r="E1843">
            <v>4.17</v>
          </cell>
          <cell r="G1843">
            <v>5.0750000000000002</v>
          </cell>
        </row>
        <row r="1844">
          <cell r="A1844">
            <v>39105</v>
          </cell>
          <cell r="C1844">
            <v>4.16</v>
          </cell>
          <cell r="E1844">
            <v>4.21</v>
          </cell>
          <cell r="G1844">
            <v>5.1050000000000004</v>
          </cell>
        </row>
        <row r="1845">
          <cell r="A1845">
            <v>39106</v>
          </cell>
          <cell r="C1845">
            <v>4.17</v>
          </cell>
          <cell r="E1845">
            <v>4.22</v>
          </cell>
          <cell r="G1845">
            <v>5.1180000000000003</v>
          </cell>
        </row>
        <row r="1846">
          <cell r="A1846">
            <v>39107</v>
          </cell>
          <cell r="C1846">
            <v>4.2</v>
          </cell>
          <cell r="E1846">
            <v>4.25</v>
          </cell>
          <cell r="G1846">
            <v>5.1479999999999997</v>
          </cell>
        </row>
        <row r="1847">
          <cell r="A1847">
            <v>39108</v>
          </cell>
          <cell r="C1847">
            <v>4.1900000000000004</v>
          </cell>
          <cell r="E1847">
            <v>4.24</v>
          </cell>
          <cell r="G1847">
            <v>5.1436000000000002</v>
          </cell>
        </row>
        <row r="1848">
          <cell r="A1848">
            <v>39111</v>
          </cell>
          <cell r="C1848">
            <v>4.22</v>
          </cell>
          <cell r="E1848">
            <v>4.26</v>
          </cell>
          <cell r="G1848">
            <v>5.1630000000000003</v>
          </cell>
        </row>
        <row r="1849">
          <cell r="A1849">
            <v>39112</v>
          </cell>
          <cell r="C1849">
            <v>4.22</v>
          </cell>
          <cell r="E1849">
            <v>4.2699999999999996</v>
          </cell>
          <cell r="G1849">
            <v>5.1721000000000004</v>
          </cell>
        </row>
        <row r="1850">
          <cell r="A1850">
            <v>39113</v>
          </cell>
          <cell r="C1850">
            <v>4.17</v>
          </cell>
          <cell r="E1850">
            <v>4.22</v>
          </cell>
          <cell r="G1850">
            <v>5.1161000000000003</v>
          </cell>
        </row>
        <row r="1851">
          <cell r="A1851">
            <v>39114</v>
          </cell>
          <cell r="C1851">
            <v>4.1900000000000004</v>
          </cell>
          <cell r="E1851">
            <v>4.2300000000000004</v>
          </cell>
          <cell r="G1851">
            <v>5.1231</v>
          </cell>
        </row>
        <row r="1852">
          <cell r="A1852">
            <v>39115</v>
          </cell>
          <cell r="C1852">
            <v>4.18</v>
          </cell>
          <cell r="E1852">
            <v>4.22</v>
          </cell>
          <cell r="G1852">
            <v>5.1208</v>
          </cell>
        </row>
        <row r="1853">
          <cell r="A1853">
            <v>39118</v>
          </cell>
          <cell r="C1853">
            <v>4.16</v>
          </cell>
          <cell r="E1853">
            <v>4.21</v>
          </cell>
          <cell r="G1853">
            <v>5.1078000000000001</v>
          </cell>
        </row>
        <row r="1854">
          <cell r="A1854">
            <v>39119</v>
          </cell>
          <cell r="C1854">
            <v>4.13</v>
          </cell>
          <cell r="E1854">
            <v>4.17</v>
          </cell>
          <cell r="G1854">
            <v>5.0869999999999997</v>
          </cell>
        </row>
        <row r="1855">
          <cell r="A1855">
            <v>39120</v>
          </cell>
          <cell r="C1855">
            <v>4.1100000000000003</v>
          </cell>
          <cell r="E1855">
            <v>4.16</v>
          </cell>
          <cell r="G1855">
            <v>5.0679999999999996</v>
          </cell>
        </row>
        <row r="1856">
          <cell r="A1856">
            <v>39121</v>
          </cell>
          <cell r="C1856">
            <v>4.0999999999999996</v>
          </cell>
          <cell r="E1856">
            <v>4.1500000000000004</v>
          </cell>
          <cell r="G1856">
            <v>5.0664999999999996</v>
          </cell>
        </row>
        <row r="1857">
          <cell r="A1857">
            <v>39122</v>
          </cell>
          <cell r="C1857">
            <v>4.16</v>
          </cell>
          <cell r="E1857">
            <v>4.21</v>
          </cell>
          <cell r="G1857">
            <v>5.1130000000000004</v>
          </cell>
        </row>
        <row r="1858">
          <cell r="A1858">
            <v>39125</v>
          </cell>
          <cell r="C1858">
            <v>4.2</v>
          </cell>
          <cell r="E1858">
            <v>4.24</v>
          </cell>
          <cell r="G1858">
            <v>5.1429999999999998</v>
          </cell>
        </row>
        <row r="1859">
          <cell r="A1859">
            <v>39126</v>
          </cell>
          <cell r="C1859">
            <v>4.22</v>
          </cell>
          <cell r="E1859">
            <v>4.26</v>
          </cell>
          <cell r="G1859">
            <v>5.1680000000000001</v>
          </cell>
        </row>
        <row r="1860">
          <cell r="A1860">
            <v>39127</v>
          </cell>
          <cell r="C1860">
            <v>4.1399999999999997</v>
          </cell>
          <cell r="E1860">
            <v>4.1900000000000004</v>
          </cell>
          <cell r="G1860">
            <v>5.0925000000000002</v>
          </cell>
        </row>
        <row r="1861">
          <cell r="A1861">
            <v>39128</v>
          </cell>
          <cell r="C1861">
            <v>4.1100000000000003</v>
          </cell>
          <cell r="E1861">
            <v>4.16</v>
          </cell>
          <cell r="G1861">
            <v>5.0712000000000002</v>
          </cell>
        </row>
        <row r="1862">
          <cell r="A1862">
            <v>39129</v>
          </cell>
          <cell r="C1862">
            <v>4.0999999999999996</v>
          </cell>
          <cell r="E1862">
            <v>4.1500000000000004</v>
          </cell>
          <cell r="G1862">
            <v>5.0556999999999999</v>
          </cell>
        </row>
        <row r="1863">
          <cell r="A1863">
            <v>39132</v>
          </cell>
          <cell r="C1863">
            <v>4.09</v>
          </cell>
          <cell r="E1863">
            <v>4.1399999999999997</v>
          </cell>
          <cell r="G1863">
            <v>5.0483000000000002</v>
          </cell>
        </row>
        <row r="1864">
          <cell r="A1864">
            <v>39133</v>
          </cell>
          <cell r="C1864">
            <v>4.07</v>
          </cell>
          <cell r="E1864">
            <v>4.12</v>
          </cell>
          <cell r="G1864">
            <v>5.0303000000000004</v>
          </cell>
        </row>
        <row r="1865">
          <cell r="A1865">
            <v>39134</v>
          </cell>
          <cell r="C1865">
            <v>4.09</v>
          </cell>
          <cell r="E1865">
            <v>4.1399999999999997</v>
          </cell>
          <cell r="G1865">
            <v>5.0393999999999997</v>
          </cell>
        </row>
        <row r="1866">
          <cell r="A1866">
            <v>39135</v>
          </cell>
          <cell r="C1866">
            <v>4.13</v>
          </cell>
          <cell r="E1866">
            <v>4.17</v>
          </cell>
          <cell r="G1866">
            <v>5.0769000000000002</v>
          </cell>
        </row>
        <row r="1867">
          <cell r="A1867">
            <v>39136</v>
          </cell>
          <cell r="C1867">
            <v>4.0999999999999996</v>
          </cell>
          <cell r="E1867">
            <v>4.1500000000000004</v>
          </cell>
          <cell r="G1867">
            <v>5.0532000000000004</v>
          </cell>
        </row>
        <row r="1868">
          <cell r="A1868">
            <v>39139</v>
          </cell>
          <cell r="C1868">
            <v>4.0599999999999996</v>
          </cell>
          <cell r="E1868">
            <v>4.0999999999999996</v>
          </cell>
          <cell r="G1868">
            <v>5.0106999999999999</v>
          </cell>
        </row>
        <row r="1869">
          <cell r="A1869">
            <v>39140</v>
          </cell>
          <cell r="C1869">
            <v>3.98</v>
          </cell>
          <cell r="E1869">
            <v>4.04</v>
          </cell>
          <cell r="G1869">
            <v>4.9568000000000003</v>
          </cell>
        </row>
        <row r="1870">
          <cell r="A1870">
            <v>39141</v>
          </cell>
          <cell r="C1870">
            <v>4.03</v>
          </cell>
          <cell r="E1870">
            <v>4.09</v>
          </cell>
          <cell r="G1870">
            <v>5.0014000000000003</v>
          </cell>
        </row>
        <row r="1871">
          <cell r="A1871">
            <v>39142</v>
          </cell>
          <cell r="C1871">
            <v>4.0199999999999996</v>
          </cell>
          <cell r="E1871">
            <v>4.09</v>
          </cell>
          <cell r="G1871">
            <v>4.9970999999999997</v>
          </cell>
        </row>
        <row r="1872">
          <cell r="A1872">
            <v>39143</v>
          </cell>
          <cell r="C1872">
            <v>3.99</v>
          </cell>
          <cell r="E1872">
            <v>4.08</v>
          </cell>
          <cell r="G1872">
            <v>4.9865000000000004</v>
          </cell>
        </row>
        <row r="1873">
          <cell r="A1873">
            <v>39146</v>
          </cell>
          <cell r="C1873">
            <v>3.99</v>
          </cell>
          <cell r="E1873">
            <v>4.08</v>
          </cell>
          <cell r="G1873">
            <v>4.9848999999999997</v>
          </cell>
        </row>
        <row r="1874">
          <cell r="A1874">
            <v>39147</v>
          </cell>
          <cell r="C1874">
            <v>4</v>
          </cell>
          <cell r="E1874">
            <v>4.08</v>
          </cell>
          <cell r="G1874">
            <v>4.9904000000000002</v>
          </cell>
        </row>
        <row r="1875">
          <cell r="A1875">
            <v>39148</v>
          </cell>
          <cell r="C1875">
            <v>3.95</v>
          </cell>
          <cell r="E1875">
            <v>4.04</v>
          </cell>
          <cell r="G1875">
            <v>4.9518000000000004</v>
          </cell>
        </row>
        <row r="1876">
          <cell r="A1876">
            <v>39149</v>
          </cell>
          <cell r="C1876">
            <v>3.98</v>
          </cell>
          <cell r="E1876">
            <v>4.0599999999999996</v>
          </cell>
          <cell r="G1876">
            <v>4.9736000000000002</v>
          </cell>
        </row>
        <row r="1877">
          <cell r="A1877">
            <v>39150</v>
          </cell>
          <cell r="C1877">
            <v>4.05</v>
          </cell>
          <cell r="E1877">
            <v>4.1100000000000003</v>
          </cell>
          <cell r="G1877">
            <v>5.0221</v>
          </cell>
        </row>
        <row r="1878">
          <cell r="A1878">
            <v>39153</v>
          </cell>
          <cell r="C1878">
            <v>4.0199999999999996</v>
          </cell>
          <cell r="E1878">
            <v>4.0999999999999996</v>
          </cell>
          <cell r="G1878">
            <v>5.0050999999999997</v>
          </cell>
        </row>
        <row r="1879">
          <cell r="A1879">
            <v>39154</v>
          </cell>
          <cell r="C1879">
            <v>3.98</v>
          </cell>
          <cell r="E1879">
            <v>4.07</v>
          </cell>
          <cell r="G1879">
            <v>4.9907000000000004</v>
          </cell>
        </row>
        <row r="1880">
          <cell r="A1880">
            <v>39155</v>
          </cell>
          <cell r="C1880">
            <v>4.0199999999999996</v>
          </cell>
          <cell r="E1880">
            <v>4.1100000000000003</v>
          </cell>
          <cell r="G1880">
            <v>5.0258000000000003</v>
          </cell>
        </row>
        <row r="1881">
          <cell r="A1881">
            <v>39156</v>
          </cell>
          <cell r="C1881">
            <v>4.0199999999999996</v>
          </cell>
          <cell r="E1881">
            <v>4.1100000000000003</v>
          </cell>
          <cell r="G1881">
            <v>5.0312000000000001</v>
          </cell>
        </row>
        <row r="1882">
          <cell r="A1882">
            <v>39157</v>
          </cell>
          <cell r="C1882">
            <v>4.03</v>
          </cell>
          <cell r="E1882">
            <v>4.12</v>
          </cell>
          <cell r="G1882">
            <v>5.0457999999999998</v>
          </cell>
        </row>
        <row r="1883">
          <cell r="A1883">
            <v>39160</v>
          </cell>
          <cell r="C1883">
            <v>4.0599999999999996</v>
          </cell>
          <cell r="E1883">
            <v>4.1500000000000004</v>
          </cell>
          <cell r="G1883">
            <v>5.0731000000000002</v>
          </cell>
        </row>
        <row r="1884">
          <cell r="A1884">
            <v>39161</v>
          </cell>
          <cell r="C1884">
            <v>4.08</v>
          </cell>
          <cell r="E1884">
            <v>4.16</v>
          </cell>
          <cell r="G1884">
            <v>5.09</v>
          </cell>
        </row>
        <row r="1885">
          <cell r="A1885">
            <v>39162</v>
          </cell>
          <cell r="C1885">
            <v>4.08</v>
          </cell>
          <cell r="E1885">
            <v>4.18</v>
          </cell>
          <cell r="G1885">
            <v>5.0933999999999999</v>
          </cell>
        </row>
        <row r="1886">
          <cell r="A1886">
            <v>39163</v>
          </cell>
          <cell r="C1886">
            <v>4.0999999999999996</v>
          </cell>
          <cell r="E1886">
            <v>4.21</v>
          </cell>
          <cell r="G1886">
            <v>5.1215000000000002</v>
          </cell>
        </row>
        <row r="1887">
          <cell r="A1887">
            <v>39164</v>
          </cell>
          <cell r="C1887">
            <v>4.1100000000000003</v>
          </cell>
          <cell r="E1887">
            <v>4.21</v>
          </cell>
          <cell r="G1887">
            <v>5.1246</v>
          </cell>
        </row>
        <row r="1888">
          <cell r="A1888">
            <v>39167</v>
          </cell>
          <cell r="C1888">
            <v>4.1100000000000003</v>
          </cell>
          <cell r="E1888">
            <v>4.21</v>
          </cell>
          <cell r="G1888">
            <v>5.1289999999999996</v>
          </cell>
        </row>
        <row r="1889">
          <cell r="A1889">
            <v>39168</v>
          </cell>
          <cell r="C1889">
            <v>4.09</v>
          </cell>
          <cell r="E1889">
            <v>4.1900000000000004</v>
          </cell>
          <cell r="G1889">
            <v>5.1207000000000003</v>
          </cell>
        </row>
        <row r="1890">
          <cell r="A1890">
            <v>39169</v>
          </cell>
          <cell r="C1890">
            <v>4.0999999999999996</v>
          </cell>
          <cell r="E1890">
            <v>4.21</v>
          </cell>
          <cell r="G1890">
            <v>5.1281999999999996</v>
          </cell>
        </row>
        <row r="1891">
          <cell r="A1891">
            <v>39170</v>
          </cell>
          <cell r="C1891">
            <v>4.12</v>
          </cell>
          <cell r="E1891">
            <v>4.21</v>
          </cell>
          <cell r="G1891">
            <v>5.1387999999999998</v>
          </cell>
        </row>
        <row r="1892">
          <cell r="A1892">
            <v>39171</v>
          </cell>
          <cell r="C1892">
            <v>4.1100000000000003</v>
          </cell>
          <cell r="E1892">
            <v>4.2</v>
          </cell>
          <cell r="G1892">
            <v>5.1264000000000003</v>
          </cell>
        </row>
        <row r="1893">
          <cell r="A1893">
            <v>39174</v>
          </cell>
          <cell r="C1893">
            <v>4.1100000000000003</v>
          </cell>
          <cell r="E1893">
            <v>4.2</v>
          </cell>
          <cell r="G1893">
            <v>5.1273999999999997</v>
          </cell>
        </row>
        <row r="1894">
          <cell r="A1894">
            <v>39175</v>
          </cell>
          <cell r="C1894">
            <v>4.1399999999999997</v>
          </cell>
          <cell r="E1894">
            <v>4.22</v>
          </cell>
          <cell r="G1894">
            <v>5.1421000000000001</v>
          </cell>
        </row>
        <row r="1895">
          <cell r="A1895">
            <v>39176</v>
          </cell>
          <cell r="C1895">
            <v>4.1100000000000003</v>
          </cell>
          <cell r="E1895">
            <v>4.1900000000000004</v>
          </cell>
          <cell r="G1895">
            <v>5.1134000000000004</v>
          </cell>
        </row>
        <row r="1896">
          <cell r="A1896">
            <v>39177</v>
          </cell>
          <cell r="C1896">
            <v>4.1399999999999997</v>
          </cell>
          <cell r="E1896">
            <v>4.21</v>
          </cell>
          <cell r="G1896">
            <v>5.1332000000000004</v>
          </cell>
        </row>
        <row r="1897">
          <cell r="A1897">
            <v>39178</v>
          </cell>
          <cell r="C1897" t="str">
            <v>na</v>
          </cell>
          <cell r="E1897" t="str">
            <v>na</v>
          </cell>
          <cell r="G1897">
            <v>5.1367000000000003</v>
          </cell>
        </row>
        <row r="1898">
          <cell r="A1898">
            <v>39181</v>
          </cell>
          <cell r="C1898">
            <v>4.1900000000000004</v>
          </cell>
          <cell r="E1898">
            <v>4.24</v>
          </cell>
          <cell r="G1898">
            <v>5.1563999999999997</v>
          </cell>
        </row>
        <row r="1899">
          <cell r="A1899">
            <v>39182</v>
          </cell>
          <cell r="C1899">
            <v>4.16</v>
          </cell>
          <cell r="E1899">
            <v>4.22</v>
          </cell>
          <cell r="G1899">
            <v>5.1437999999999997</v>
          </cell>
        </row>
        <row r="1900">
          <cell r="A1900">
            <v>39183</v>
          </cell>
          <cell r="C1900">
            <v>4.18</v>
          </cell>
          <cell r="E1900">
            <v>4.2300000000000004</v>
          </cell>
          <cell r="G1900">
            <v>5.1623000000000001</v>
          </cell>
        </row>
        <row r="1901">
          <cell r="A1901">
            <v>39184</v>
          </cell>
          <cell r="C1901">
            <v>4.1900000000000004</v>
          </cell>
          <cell r="E1901">
            <v>4.24</v>
          </cell>
          <cell r="G1901">
            <v>5.1718000000000002</v>
          </cell>
        </row>
        <row r="1902">
          <cell r="A1902">
            <v>39185</v>
          </cell>
          <cell r="C1902">
            <v>4.21</v>
          </cell>
          <cell r="E1902">
            <v>4.25</v>
          </cell>
          <cell r="G1902">
            <v>5.1917</v>
          </cell>
        </row>
        <row r="1903">
          <cell r="A1903">
            <v>39188</v>
          </cell>
          <cell r="C1903">
            <v>4.21</v>
          </cell>
          <cell r="E1903">
            <v>4.26</v>
          </cell>
          <cell r="G1903">
            <v>5.1943000000000001</v>
          </cell>
        </row>
        <row r="1904">
          <cell r="A1904">
            <v>39189</v>
          </cell>
          <cell r="C1904">
            <v>4.18</v>
          </cell>
          <cell r="E1904">
            <v>4.22</v>
          </cell>
          <cell r="G1904">
            <v>5.1578999999999997</v>
          </cell>
        </row>
        <row r="1905">
          <cell r="A1905">
            <v>39190</v>
          </cell>
          <cell r="C1905">
            <v>4.18</v>
          </cell>
          <cell r="E1905">
            <v>4.22</v>
          </cell>
          <cell r="G1905">
            <v>5.1554000000000002</v>
          </cell>
        </row>
        <row r="1906">
          <cell r="A1906">
            <v>39191</v>
          </cell>
          <cell r="C1906">
            <v>4.1900000000000004</v>
          </cell>
          <cell r="E1906">
            <v>4.2300000000000004</v>
          </cell>
          <cell r="G1906">
            <v>5.1623999999999999</v>
          </cell>
        </row>
        <row r="1907">
          <cell r="A1907">
            <v>39192</v>
          </cell>
          <cell r="C1907">
            <v>4.21</v>
          </cell>
          <cell r="E1907">
            <v>4.26</v>
          </cell>
          <cell r="G1907">
            <v>5.1954000000000002</v>
          </cell>
        </row>
        <row r="1908">
          <cell r="A1908">
            <v>39195</v>
          </cell>
          <cell r="C1908">
            <v>4.18</v>
          </cell>
          <cell r="E1908">
            <v>4.22</v>
          </cell>
          <cell r="G1908">
            <v>5.1664000000000003</v>
          </cell>
        </row>
        <row r="1909">
          <cell r="A1909">
            <v>39196</v>
          </cell>
          <cell r="C1909">
            <v>4.1500000000000004</v>
          </cell>
          <cell r="E1909">
            <v>4.2</v>
          </cell>
          <cell r="G1909">
            <v>5.1334</v>
          </cell>
        </row>
        <row r="1910">
          <cell r="A1910">
            <v>39197</v>
          </cell>
          <cell r="C1910">
            <v>4.1500000000000004</v>
          </cell>
          <cell r="E1910">
            <v>4.2</v>
          </cell>
          <cell r="G1910">
            <v>5.1334</v>
          </cell>
        </row>
        <row r="1911">
          <cell r="A1911">
            <v>39198</v>
          </cell>
          <cell r="C1911">
            <v>4.1900000000000004</v>
          </cell>
          <cell r="E1911">
            <v>4.24</v>
          </cell>
          <cell r="G1911">
            <v>5.1791</v>
          </cell>
        </row>
        <row r="1912">
          <cell r="A1912">
            <v>39199</v>
          </cell>
          <cell r="C1912">
            <v>4.22</v>
          </cell>
          <cell r="E1912">
            <v>4.2699999999999996</v>
          </cell>
          <cell r="G1912">
            <v>5.2035999999999998</v>
          </cell>
        </row>
        <row r="1913">
          <cell r="A1913">
            <v>39202</v>
          </cell>
          <cell r="C1913">
            <v>4.1399999999999997</v>
          </cell>
          <cell r="E1913">
            <v>4.1900000000000004</v>
          </cell>
          <cell r="G1913">
            <v>5.1311</v>
          </cell>
        </row>
        <row r="1914">
          <cell r="A1914">
            <v>39203</v>
          </cell>
          <cell r="C1914">
            <v>4.16</v>
          </cell>
          <cell r="E1914">
            <v>4.2</v>
          </cell>
          <cell r="G1914">
            <v>5.1417000000000002</v>
          </cell>
        </row>
        <row r="1915">
          <cell r="A1915">
            <v>39204</v>
          </cell>
          <cell r="C1915">
            <v>4.18</v>
          </cell>
          <cell r="E1915">
            <v>4.2300000000000004</v>
          </cell>
          <cell r="G1915">
            <v>5.1669</v>
          </cell>
        </row>
        <row r="1916">
          <cell r="A1916">
            <v>39205</v>
          </cell>
          <cell r="C1916">
            <v>4.22</v>
          </cell>
          <cell r="E1916">
            <v>4.25</v>
          </cell>
          <cell r="G1916">
            <v>5.1985999999999999</v>
          </cell>
        </row>
        <row r="1917">
          <cell r="A1917">
            <v>39206</v>
          </cell>
          <cell r="C1917">
            <v>4.2</v>
          </cell>
          <cell r="E1917">
            <v>4.24</v>
          </cell>
          <cell r="G1917">
            <v>5.1806000000000001</v>
          </cell>
        </row>
        <row r="1918">
          <cell r="A1918">
            <v>39209</v>
          </cell>
          <cell r="C1918">
            <v>4.18</v>
          </cell>
          <cell r="E1918">
            <v>4.21</v>
          </cell>
          <cell r="G1918">
            <v>5.1641000000000004</v>
          </cell>
        </row>
        <row r="1919">
          <cell r="A1919">
            <v>39210</v>
          </cell>
          <cell r="C1919">
            <v>4.18</v>
          </cell>
          <cell r="E1919">
            <v>4.21</v>
          </cell>
          <cell r="G1919">
            <v>5.1619000000000002</v>
          </cell>
        </row>
        <row r="1920">
          <cell r="A1920">
            <v>39211</v>
          </cell>
          <cell r="C1920">
            <v>4.1900000000000004</v>
          </cell>
          <cell r="E1920">
            <v>4.22</v>
          </cell>
          <cell r="G1920">
            <v>5.1672000000000002</v>
          </cell>
        </row>
        <row r="1921">
          <cell r="A1921">
            <v>39212</v>
          </cell>
          <cell r="C1921">
            <v>4.1900000000000004</v>
          </cell>
          <cell r="E1921">
            <v>4.21</v>
          </cell>
          <cell r="G1921">
            <v>5.1608999999999998</v>
          </cell>
        </row>
        <row r="1922">
          <cell r="A1922">
            <v>39213</v>
          </cell>
          <cell r="C1922">
            <v>4.18</v>
          </cell>
          <cell r="E1922">
            <v>4.21</v>
          </cell>
          <cell r="G1922">
            <v>5.1524999999999999</v>
          </cell>
        </row>
        <row r="1923">
          <cell r="A1923">
            <v>39216</v>
          </cell>
          <cell r="C1923">
            <v>4.2300000000000004</v>
          </cell>
          <cell r="E1923">
            <v>4.24</v>
          </cell>
          <cell r="G1923">
            <v>5.1936</v>
          </cell>
        </row>
        <row r="1924">
          <cell r="A1924">
            <v>39217</v>
          </cell>
          <cell r="C1924">
            <v>4.2300000000000004</v>
          </cell>
          <cell r="E1924">
            <v>4.24</v>
          </cell>
          <cell r="G1924">
            <v>5.1877000000000004</v>
          </cell>
        </row>
        <row r="1925">
          <cell r="A1925">
            <v>39218</v>
          </cell>
          <cell r="C1925">
            <v>4.2300000000000004</v>
          </cell>
          <cell r="E1925">
            <v>4.24</v>
          </cell>
          <cell r="G1925">
            <v>5.1829999999999998</v>
          </cell>
        </row>
        <row r="1926">
          <cell r="A1926">
            <v>39219</v>
          </cell>
          <cell r="C1926">
            <v>4.3</v>
          </cell>
          <cell r="E1926">
            <v>4.28</v>
          </cell>
          <cell r="G1926">
            <v>5.2236000000000002</v>
          </cell>
        </row>
        <row r="1927">
          <cell r="A1927">
            <v>39220</v>
          </cell>
          <cell r="C1927">
            <v>4.3099999999999996</v>
          </cell>
          <cell r="E1927">
            <v>4.28</v>
          </cell>
          <cell r="G1927">
            <v>5.2245999999999997</v>
          </cell>
        </row>
        <row r="1928">
          <cell r="A1928">
            <v>39223</v>
          </cell>
          <cell r="C1928" t="str">
            <v>na</v>
          </cell>
          <cell r="E1928" t="str">
            <v>na</v>
          </cell>
          <cell r="G1928">
            <v>5.2366000000000001</v>
          </cell>
        </row>
        <row r="1929">
          <cell r="A1929">
            <v>39224</v>
          </cell>
          <cell r="C1929">
            <v>4.3499999999999996</v>
          </cell>
          <cell r="E1929">
            <v>4.3</v>
          </cell>
          <cell r="G1929">
            <v>5.2515999999999998</v>
          </cell>
        </row>
        <row r="1930">
          <cell r="A1930">
            <v>39225</v>
          </cell>
          <cell r="C1930">
            <v>4.38</v>
          </cell>
          <cell r="E1930">
            <v>4.3499999999999996</v>
          </cell>
          <cell r="G1930">
            <v>5.2953000000000001</v>
          </cell>
        </row>
        <row r="1931">
          <cell r="A1931">
            <v>39226</v>
          </cell>
          <cell r="C1931">
            <v>4.4000000000000004</v>
          </cell>
          <cell r="E1931">
            <v>4.3600000000000003</v>
          </cell>
          <cell r="G1931">
            <v>5.3124000000000002</v>
          </cell>
        </row>
        <row r="1932">
          <cell r="A1932">
            <v>39227</v>
          </cell>
          <cell r="C1932">
            <v>4.42</v>
          </cell>
          <cell r="E1932">
            <v>4.37</v>
          </cell>
          <cell r="G1932">
            <v>5.3209</v>
          </cell>
        </row>
        <row r="1933">
          <cell r="A1933">
            <v>39230</v>
          </cell>
          <cell r="C1933">
            <v>4.4400000000000004</v>
          </cell>
          <cell r="E1933">
            <v>4.3899999999999997</v>
          </cell>
          <cell r="G1933">
            <v>5.3376999999999999</v>
          </cell>
        </row>
        <row r="1934">
          <cell r="A1934">
            <v>39231</v>
          </cell>
          <cell r="C1934">
            <v>4.5</v>
          </cell>
          <cell r="E1934">
            <v>4.42</v>
          </cell>
          <cell r="G1934">
            <v>5.3635999999999999</v>
          </cell>
        </row>
        <row r="1935">
          <cell r="A1935">
            <v>39232</v>
          </cell>
          <cell r="C1935">
            <v>4.4800000000000004</v>
          </cell>
          <cell r="E1935">
            <v>4.3899999999999997</v>
          </cell>
          <cell r="G1935">
            <v>5.3300999999999998</v>
          </cell>
        </row>
        <row r="1936">
          <cell r="A1936">
            <v>39233</v>
          </cell>
          <cell r="C1936">
            <v>4.49</v>
          </cell>
          <cell r="E1936">
            <v>4.38</v>
          </cell>
          <cell r="G1936">
            <v>5.3281000000000001</v>
          </cell>
        </row>
        <row r="1937">
          <cell r="A1937">
            <v>39234</v>
          </cell>
          <cell r="C1937">
            <v>4.51</v>
          </cell>
          <cell r="E1937">
            <v>4.38</v>
          </cell>
          <cell r="G1937">
            <v>5.33</v>
          </cell>
        </row>
        <row r="1938">
          <cell r="A1938">
            <v>39237</v>
          </cell>
          <cell r="C1938">
            <v>4.47</v>
          </cell>
          <cell r="E1938">
            <v>4.3499999999999996</v>
          </cell>
          <cell r="G1938">
            <v>5.298</v>
          </cell>
        </row>
        <row r="1939">
          <cell r="A1939">
            <v>39238</v>
          </cell>
          <cell r="C1939">
            <v>4.5199999999999996</v>
          </cell>
          <cell r="E1939">
            <v>4.3899999999999997</v>
          </cell>
          <cell r="G1939">
            <v>5.3289999999999997</v>
          </cell>
        </row>
        <row r="1940">
          <cell r="A1940">
            <v>39239</v>
          </cell>
          <cell r="C1940">
            <v>4.5199999999999996</v>
          </cell>
          <cell r="E1940">
            <v>4.3899999999999997</v>
          </cell>
          <cell r="G1940">
            <v>5.327</v>
          </cell>
        </row>
        <row r="1941">
          <cell r="A1941">
            <v>39240</v>
          </cell>
          <cell r="C1941">
            <v>4.6100000000000003</v>
          </cell>
          <cell r="E1941">
            <v>4.5</v>
          </cell>
          <cell r="G1941">
            <v>5.4474</v>
          </cell>
        </row>
        <row r="1942">
          <cell r="A1942">
            <v>39241</v>
          </cell>
          <cell r="C1942">
            <v>4.62</v>
          </cell>
          <cell r="E1942">
            <v>4.5199999999999996</v>
          </cell>
          <cell r="G1942">
            <v>5.48</v>
          </cell>
        </row>
        <row r="1943">
          <cell r="A1943">
            <v>39244</v>
          </cell>
          <cell r="C1943">
            <v>4.6500000000000004</v>
          </cell>
          <cell r="E1943">
            <v>4.5599999999999996</v>
          </cell>
          <cell r="G1943">
            <v>5.4953000000000003</v>
          </cell>
        </row>
        <row r="1944">
          <cell r="A1944">
            <v>39245</v>
          </cell>
          <cell r="C1944">
            <v>4.7300000000000004</v>
          </cell>
          <cell r="E1944">
            <v>4.66</v>
          </cell>
          <cell r="G1944">
            <v>5.5967000000000002</v>
          </cell>
        </row>
        <row r="1945">
          <cell r="A1945">
            <v>39246</v>
          </cell>
          <cell r="C1945">
            <v>4.68</v>
          </cell>
          <cell r="E1945">
            <v>4.5999999999999996</v>
          </cell>
          <cell r="G1945">
            <v>5.5263999999999998</v>
          </cell>
        </row>
        <row r="1946">
          <cell r="A1946">
            <v>39247</v>
          </cell>
          <cell r="C1946">
            <v>4.6900000000000004</v>
          </cell>
          <cell r="E1946">
            <v>4.5999999999999996</v>
          </cell>
          <cell r="G1946">
            <v>5.5343</v>
          </cell>
        </row>
        <row r="1947">
          <cell r="A1947">
            <v>39248</v>
          </cell>
          <cell r="C1947">
            <v>4.6100000000000003</v>
          </cell>
          <cell r="E1947">
            <v>4.53</v>
          </cell>
          <cell r="G1947">
            <v>5.4622999999999999</v>
          </cell>
        </row>
        <row r="1948">
          <cell r="A1948">
            <v>39251</v>
          </cell>
          <cell r="C1948">
            <v>4.6500000000000004</v>
          </cell>
          <cell r="E1948">
            <v>4.55</v>
          </cell>
          <cell r="G1948">
            <v>5.4809000000000001</v>
          </cell>
        </row>
        <row r="1949">
          <cell r="A1949">
            <v>39252</v>
          </cell>
          <cell r="C1949">
            <v>4.62</v>
          </cell>
          <cell r="E1949">
            <v>4.53</v>
          </cell>
          <cell r="G1949">
            <v>5.4664000000000001</v>
          </cell>
        </row>
        <row r="1950">
          <cell r="A1950">
            <v>39253</v>
          </cell>
          <cell r="C1950">
            <v>4.6399999999999997</v>
          </cell>
          <cell r="E1950">
            <v>4.55</v>
          </cell>
          <cell r="G1950">
            <v>5.4843999999999999</v>
          </cell>
        </row>
        <row r="1951">
          <cell r="A1951">
            <v>39254</v>
          </cell>
          <cell r="C1951">
            <v>4.67</v>
          </cell>
          <cell r="E1951">
            <v>4.5999999999999996</v>
          </cell>
          <cell r="G1951">
            <v>5.5419</v>
          </cell>
        </row>
        <row r="1952">
          <cell r="A1952">
            <v>39255</v>
          </cell>
          <cell r="C1952">
            <v>4.6500000000000004</v>
          </cell>
          <cell r="E1952">
            <v>4.58</v>
          </cell>
          <cell r="G1952">
            <v>5.5254000000000003</v>
          </cell>
        </row>
        <row r="1953">
          <cell r="A1953">
            <v>39258</v>
          </cell>
          <cell r="C1953">
            <v>4.62</v>
          </cell>
          <cell r="E1953">
            <v>4.55</v>
          </cell>
          <cell r="G1953">
            <v>5.4913999999999996</v>
          </cell>
        </row>
        <row r="1954">
          <cell r="A1954">
            <v>39259</v>
          </cell>
          <cell r="C1954">
            <v>4.6100000000000003</v>
          </cell>
          <cell r="E1954">
            <v>4.55</v>
          </cell>
          <cell r="G1954">
            <v>5.5103</v>
          </cell>
        </row>
        <row r="1955">
          <cell r="A1955">
            <v>39260</v>
          </cell>
          <cell r="C1955">
            <v>4.62</v>
          </cell>
          <cell r="E1955">
            <v>4.5599999999999996</v>
          </cell>
          <cell r="G1955">
            <v>5.5148999999999999</v>
          </cell>
        </row>
        <row r="1956">
          <cell r="A1956">
            <v>39261</v>
          </cell>
          <cell r="C1956">
            <v>4.63</v>
          </cell>
          <cell r="E1956">
            <v>4.5599999999999996</v>
          </cell>
          <cell r="G1956">
            <v>5.5270999999999999</v>
          </cell>
        </row>
        <row r="1957">
          <cell r="A1957">
            <v>39262</v>
          </cell>
          <cell r="C1957">
            <v>4.55</v>
          </cell>
          <cell r="E1957">
            <v>4.49</v>
          </cell>
          <cell r="G1957">
            <v>5.4505999999999997</v>
          </cell>
        </row>
        <row r="1958">
          <cell r="A1958">
            <v>39265</v>
          </cell>
          <cell r="C1958" t="str">
            <v>na</v>
          </cell>
          <cell r="E1958" t="str">
            <v>na</v>
          </cell>
          <cell r="G1958">
            <v>5.4546999999999999</v>
          </cell>
        </row>
        <row r="1959">
          <cell r="A1959">
            <v>39266</v>
          </cell>
          <cell r="C1959">
            <v>4.55</v>
          </cell>
          <cell r="E1959">
            <v>4.4800000000000004</v>
          </cell>
          <cell r="G1959">
            <v>5.4527000000000001</v>
          </cell>
        </row>
        <row r="1960">
          <cell r="A1960">
            <v>39267</v>
          </cell>
          <cell r="C1960">
            <v>4.58</v>
          </cell>
          <cell r="E1960">
            <v>4.51</v>
          </cell>
          <cell r="G1960">
            <v>5.4739000000000004</v>
          </cell>
        </row>
        <row r="1961">
          <cell r="A1961">
            <v>39268</v>
          </cell>
          <cell r="C1961">
            <v>4.6399999999999997</v>
          </cell>
          <cell r="E1961">
            <v>4.57</v>
          </cell>
          <cell r="G1961">
            <v>5.5297999999999998</v>
          </cell>
        </row>
        <row r="1962">
          <cell r="A1962">
            <v>39269</v>
          </cell>
          <cell r="C1962">
            <v>4.7</v>
          </cell>
          <cell r="E1962">
            <v>4.63</v>
          </cell>
          <cell r="G1962">
            <v>5.6062000000000003</v>
          </cell>
        </row>
        <row r="1963">
          <cell r="A1963">
            <v>39272</v>
          </cell>
          <cell r="C1963">
            <v>4.67</v>
          </cell>
          <cell r="E1963">
            <v>4.59</v>
          </cell>
          <cell r="G1963">
            <v>5.5792000000000002</v>
          </cell>
        </row>
        <row r="1964">
          <cell r="A1964">
            <v>39273</v>
          </cell>
          <cell r="C1964">
            <v>4.57</v>
          </cell>
          <cell r="E1964">
            <v>4.5</v>
          </cell>
          <cell r="G1964">
            <v>5.4896000000000003</v>
          </cell>
        </row>
        <row r="1965">
          <cell r="A1965">
            <v>39274</v>
          </cell>
          <cell r="C1965">
            <v>4.6100000000000003</v>
          </cell>
          <cell r="E1965">
            <v>4.55</v>
          </cell>
          <cell r="G1965">
            <v>5.5327999999999999</v>
          </cell>
        </row>
        <row r="1966">
          <cell r="A1966">
            <v>39275</v>
          </cell>
          <cell r="C1966">
            <v>4.66</v>
          </cell>
          <cell r="E1966">
            <v>4.5999999999999996</v>
          </cell>
          <cell r="G1966">
            <v>5.5910000000000002</v>
          </cell>
        </row>
        <row r="1967">
          <cell r="A1967">
            <v>39276</v>
          </cell>
          <cell r="C1967">
            <v>4.6399999999999997</v>
          </cell>
          <cell r="E1967">
            <v>4.57</v>
          </cell>
          <cell r="G1967">
            <v>5.5690999999999997</v>
          </cell>
        </row>
        <row r="1968">
          <cell r="A1968">
            <v>39279</v>
          </cell>
          <cell r="C1968">
            <v>4.59</v>
          </cell>
          <cell r="E1968">
            <v>4.53</v>
          </cell>
          <cell r="G1968">
            <v>5.5251000000000001</v>
          </cell>
        </row>
        <row r="1969">
          <cell r="A1969">
            <v>39280</v>
          </cell>
          <cell r="C1969">
            <v>4.63</v>
          </cell>
          <cell r="E1969">
            <v>4.5599999999999996</v>
          </cell>
          <cell r="G1969">
            <v>5.5501000000000005</v>
          </cell>
        </row>
        <row r="1970">
          <cell r="A1970">
            <v>39281</v>
          </cell>
          <cell r="C1970">
            <v>4.6100000000000003</v>
          </cell>
          <cell r="E1970">
            <v>4.54</v>
          </cell>
          <cell r="G1970">
            <v>5.5071000000000003</v>
          </cell>
        </row>
        <row r="1971">
          <cell r="A1971">
            <v>39282</v>
          </cell>
          <cell r="C1971">
            <v>4.6100000000000003</v>
          </cell>
          <cell r="E1971">
            <v>4.54</v>
          </cell>
          <cell r="G1971">
            <v>5.5121000000000002</v>
          </cell>
        </row>
        <row r="1972">
          <cell r="A1972">
            <v>39283</v>
          </cell>
          <cell r="C1972">
            <v>4.5599999999999996</v>
          </cell>
          <cell r="E1972">
            <v>4.5</v>
          </cell>
          <cell r="G1972">
            <v>5.4890999999999996</v>
          </cell>
        </row>
        <row r="1973">
          <cell r="A1973">
            <v>39286</v>
          </cell>
          <cell r="C1973">
            <v>4.5599999999999996</v>
          </cell>
          <cell r="E1973">
            <v>4.5</v>
          </cell>
          <cell r="G1973">
            <v>5.4996999999999998</v>
          </cell>
        </row>
        <row r="1974">
          <cell r="A1974">
            <v>39287</v>
          </cell>
          <cell r="C1974">
            <v>4.57</v>
          </cell>
          <cell r="E1974">
            <v>4.5</v>
          </cell>
          <cell r="G1974">
            <v>5.5117000000000003</v>
          </cell>
        </row>
        <row r="1975">
          <cell r="A1975">
            <v>39288</v>
          </cell>
          <cell r="C1975">
            <v>4.58</v>
          </cell>
          <cell r="E1975">
            <v>4.49</v>
          </cell>
          <cell r="G1975">
            <v>5.4827000000000004</v>
          </cell>
        </row>
        <row r="1976">
          <cell r="A1976">
            <v>39289</v>
          </cell>
          <cell r="C1976">
            <v>4.5199999999999996</v>
          </cell>
          <cell r="E1976">
            <v>4.45</v>
          </cell>
          <cell r="G1976">
            <v>5.4577</v>
          </cell>
        </row>
        <row r="1977">
          <cell r="A1977">
            <v>39290</v>
          </cell>
          <cell r="C1977">
            <v>4.4800000000000004</v>
          </cell>
          <cell r="E1977">
            <v>4.43</v>
          </cell>
          <cell r="G1977">
            <v>5.4631999999999996</v>
          </cell>
        </row>
        <row r="1978">
          <cell r="A1978">
            <v>39293</v>
          </cell>
          <cell r="C1978">
            <v>4.54</v>
          </cell>
          <cell r="E1978">
            <v>4.47</v>
          </cell>
          <cell r="G1978">
            <v>5.4897</v>
          </cell>
        </row>
        <row r="1979">
          <cell r="A1979">
            <v>39294</v>
          </cell>
          <cell r="C1979">
            <v>4.5199999999999996</v>
          </cell>
          <cell r="E1979">
            <v>4.45</v>
          </cell>
          <cell r="G1979">
            <v>5.4747000000000003</v>
          </cell>
        </row>
        <row r="1980">
          <cell r="A1980">
            <v>39295</v>
          </cell>
          <cell r="C1980">
            <v>4.5199999999999996</v>
          </cell>
          <cell r="E1980">
            <v>4.45</v>
          </cell>
          <cell r="G1980">
            <v>5.4566999999999997</v>
          </cell>
        </row>
        <row r="1981">
          <cell r="A1981">
            <v>39296</v>
          </cell>
          <cell r="C1981">
            <v>4.5</v>
          </cell>
          <cell r="E1981">
            <v>4.43</v>
          </cell>
          <cell r="G1981">
            <v>5.4539</v>
          </cell>
        </row>
        <row r="1982">
          <cell r="A1982">
            <v>39297</v>
          </cell>
          <cell r="C1982">
            <v>4.47</v>
          </cell>
          <cell r="E1982">
            <v>4.4000000000000004</v>
          </cell>
          <cell r="G1982">
            <v>5.4237000000000002</v>
          </cell>
        </row>
        <row r="1983">
          <cell r="A1983">
            <v>39300</v>
          </cell>
          <cell r="C1983" t="str">
            <v>na</v>
          </cell>
          <cell r="E1983" t="str">
            <v>na</v>
          </cell>
          <cell r="G1983">
            <v>5.4202000000000004</v>
          </cell>
        </row>
        <row r="1984">
          <cell r="A1984">
            <v>39301</v>
          </cell>
          <cell r="C1984">
            <v>4.4800000000000004</v>
          </cell>
          <cell r="E1984">
            <v>4.41</v>
          </cell>
          <cell r="G1984">
            <v>5.4386999999999999</v>
          </cell>
        </row>
        <row r="1985">
          <cell r="A1985">
            <v>39302</v>
          </cell>
          <cell r="C1985">
            <v>4.55</v>
          </cell>
          <cell r="E1985">
            <v>4.47</v>
          </cell>
          <cell r="G1985">
            <v>5.4892000000000003</v>
          </cell>
        </row>
        <row r="1986">
          <cell r="A1986">
            <v>39303</v>
          </cell>
          <cell r="C1986">
            <v>4.5199999999999996</v>
          </cell>
          <cell r="E1986">
            <v>4.46</v>
          </cell>
          <cell r="G1986">
            <v>5.4966999999999997</v>
          </cell>
        </row>
        <row r="1987">
          <cell r="A1987">
            <v>39304</v>
          </cell>
          <cell r="C1987">
            <v>4.5199999999999996</v>
          </cell>
          <cell r="E1987">
            <v>4.4800000000000004</v>
          </cell>
          <cell r="G1987">
            <v>5.5122</v>
          </cell>
        </row>
        <row r="1988">
          <cell r="A1988">
            <v>39307</v>
          </cell>
          <cell r="C1988">
            <v>4.46</v>
          </cell>
          <cell r="E1988">
            <v>4.46</v>
          </cell>
          <cell r="G1988">
            <v>5.5044000000000004</v>
          </cell>
        </row>
        <row r="1989">
          <cell r="A1989">
            <v>39308</v>
          </cell>
          <cell r="C1989">
            <v>4.42</v>
          </cell>
          <cell r="E1989">
            <v>4.43</v>
          </cell>
          <cell r="G1989">
            <v>5.4644000000000004</v>
          </cell>
        </row>
        <row r="1990">
          <cell r="A1990">
            <v>39309</v>
          </cell>
          <cell r="C1990">
            <v>4.4400000000000004</v>
          </cell>
          <cell r="E1990">
            <v>4.47</v>
          </cell>
          <cell r="G1990">
            <v>5.5239000000000003</v>
          </cell>
        </row>
        <row r="1991">
          <cell r="A1991">
            <v>39310</v>
          </cell>
          <cell r="C1991">
            <v>4.43</v>
          </cell>
          <cell r="E1991">
            <v>4.46</v>
          </cell>
          <cell r="G1991">
            <v>5.5269000000000004</v>
          </cell>
        </row>
        <row r="1992">
          <cell r="A1992">
            <v>39311</v>
          </cell>
          <cell r="C1992">
            <v>4.41</v>
          </cell>
          <cell r="E1992">
            <v>4.47</v>
          </cell>
          <cell r="G1992">
            <v>5.5449999999999999</v>
          </cell>
        </row>
        <row r="1993">
          <cell r="A1993">
            <v>39314</v>
          </cell>
          <cell r="C1993">
            <v>4.37</v>
          </cell>
          <cell r="E1993">
            <v>4.46</v>
          </cell>
          <cell r="G1993">
            <v>5.524</v>
          </cell>
        </row>
        <row r="1994">
          <cell r="A1994">
            <v>39315</v>
          </cell>
          <cell r="C1994">
            <v>4.3600000000000003</v>
          </cell>
          <cell r="E1994">
            <v>4.45</v>
          </cell>
          <cell r="G1994">
            <v>5.5309999999999997</v>
          </cell>
        </row>
        <row r="1995">
          <cell r="A1995">
            <v>39316</v>
          </cell>
          <cell r="C1995">
            <v>4.41</v>
          </cell>
          <cell r="E1995">
            <v>4.49</v>
          </cell>
          <cell r="G1995">
            <v>5.5579999999999998</v>
          </cell>
        </row>
        <row r="1996">
          <cell r="A1996">
            <v>39317</v>
          </cell>
          <cell r="C1996">
            <v>4.41</v>
          </cell>
          <cell r="E1996">
            <v>4.47</v>
          </cell>
          <cell r="G1996">
            <v>5.5359999999999996</v>
          </cell>
        </row>
        <row r="1997">
          <cell r="A1997">
            <v>39318</v>
          </cell>
          <cell r="C1997">
            <v>4.38</v>
          </cell>
          <cell r="E1997">
            <v>4.43</v>
          </cell>
          <cell r="G1997">
            <v>5.5019999999999998</v>
          </cell>
        </row>
        <row r="1998">
          <cell r="A1998">
            <v>39321</v>
          </cell>
          <cell r="C1998">
            <v>4.33</v>
          </cell>
          <cell r="E1998">
            <v>4.3899999999999997</v>
          </cell>
          <cell r="G1998">
            <v>5.4705000000000004</v>
          </cell>
        </row>
        <row r="1999">
          <cell r="A1999">
            <v>39322</v>
          </cell>
          <cell r="C1999">
            <v>4.29</v>
          </cell>
          <cell r="E1999">
            <v>4.37</v>
          </cell>
          <cell r="G1999">
            <v>5.4390999999999998</v>
          </cell>
        </row>
        <row r="2000">
          <cell r="A2000">
            <v>39323</v>
          </cell>
          <cell r="C2000">
            <v>4.38</v>
          </cell>
          <cell r="E2000">
            <v>4.4400000000000004</v>
          </cell>
          <cell r="G2000">
            <v>5.5122</v>
          </cell>
        </row>
        <row r="2001">
          <cell r="A2001">
            <v>39324</v>
          </cell>
          <cell r="C2001">
            <v>4.3600000000000003</v>
          </cell>
          <cell r="E2001">
            <v>4.42</v>
          </cell>
          <cell r="G2001">
            <v>5.5076000000000001</v>
          </cell>
        </row>
        <row r="2002">
          <cell r="A2002">
            <v>39325</v>
          </cell>
          <cell r="C2002">
            <v>4.42</v>
          </cell>
          <cell r="E2002">
            <v>4.46</v>
          </cell>
          <cell r="G2002">
            <v>5.5320999999999998</v>
          </cell>
        </row>
        <row r="2003">
          <cell r="A2003">
            <v>39328</v>
          </cell>
          <cell r="C2003" t="str">
            <v>na</v>
          </cell>
          <cell r="E2003" t="str">
            <v>na</v>
          </cell>
          <cell r="G2003">
            <v>5.5320999999999998</v>
          </cell>
        </row>
        <row r="2004">
          <cell r="A2004">
            <v>39329</v>
          </cell>
          <cell r="C2004">
            <v>4.4000000000000004</v>
          </cell>
          <cell r="E2004">
            <v>4.4400000000000004</v>
          </cell>
          <cell r="G2004">
            <v>5.5103999999999997</v>
          </cell>
        </row>
        <row r="2005">
          <cell r="A2005">
            <v>39330</v>
          </cell>
          <cell r="C2005">
            <v>4.34</v>
          </cell>
          <cell r="E2005">
            <v>4.3899999999999997</v>
          </cell>
          <cell r="G2005">
            <v>5.4634</v>
          </cell>
        </row>
        <row r="2006">
          <cell r="A2006">
            <v>39331</v>
          </cell>
          <cell r="C2006">
            <v>4.3499999999999996</v>
          </cell>
          <cell r="E2006">
            <v>4.4000000000000004</v>
          </cell>
          <cell r="G2006">
            <v>5.4710999999999999</v>
          </cell>
        </row>
        <row r="2007">
          <cell r="A2007">
            <v>39332</v>
          </cell>
          <cell r="C2007">
            <v>4.28</v>
          </cell>
          <cell r="E2007">
            <v>4.3600000000000003</v>
          </cell>
          <cell r="G2007">
            <v>5.4535999999999998</v>
          </cell>
        </row>
        <row r="2008">
          <cell r="A2008">
            <v>39335</v>
          </cell>
          <cell r="C2008">
            <v>4.2699999999999996</v>
          </cell>
          <cell r="E2008">
            <v>4.34</v>
          </cell>
          <cell r="G2008">
            <v>5.4570999999999996</v>
          </cell>
        </row>
        <row r="2009">
          <cell r="A2009">
            <v>39336</v>
          </cell>
          <cell r="C2009">
            <v>4.33</v>
          </cell>
          <cell r="E2009">
            <v>4.3899999999999997</v>
          </cell>
          <cell r="G2009">
            <v>5.5011000000000001</v>
          </cell>
        </row>
        <row r="2010">
          <cell r="A2010">
            <v>39337</v>
          </cell>
          <cell r="C2010">
            <v>4.33</v>
          </cell>
          <cell r="E2010">
            <v>4.3899999999999997</v>
          </cell>
          <cell r="G2010">
            <v>5.5021000000000004</v>
          </cell>
        </row>
        <row r="2011">
          <cell r="A2011">
            <v>39338</v>
          </cell>
          <cell r="C2011">
            <v>4.3499999999999996</v>
          </cell>
          <cell r="E2011">
            <v>4.4000000000000004</v>
          </cell>
          <cell r="G2011">
            <v>5.5141</v>
          </cell>
        </row>
        <row r="2012">
          <cell r="A2012">
            <v>39339</v>
          </cell>
          <cell r="C2012">
            <v>4.33</v>
          </cell>
          <cell r="E2012">
            <v>4.38</v>
          </cell>
          <cell r="G2012">
            <v>5.4909999999999997</v>
          </cell>
        </row>
        <row r="2013">
          <cell r="A2013">
            <v>39342</v>
          </cell>
          <cell r="C2013">
            <v>4.3099999999999996</v>
          </cell>
          <cell r="E2013">
            <v>4.3499999999999996</v>
          </cell>
          <cell r="G2013">
            <v>5.4610000000000003</v>
          </cell>
        </row>
        <row r="2014">
          <cell r="A2014">
            <v>39343</v>
          </cell>
          <cell r="C2014">
            <v>4.3099999999999996</v>
          </cell>
          <cell r="E2014">
            <v>4.37</v>
          </cell>
          <cell r="G2014">
            <v>5.4960000000000004</v>
          </cell>
        </row>
        <row r="2015">
          <cell r="A2015">
            <v>39344</v>
          </cell>
          <cell r="C2015">
            <v>4.4000000000000004</v>
          </cell>
          <cell r="E2015">
            <v>4.4800000000000004</v>
          </cell>
          <cell r="G2015">
            <v>5.5964999999999998</v>
          </cell>
        </row>
        <row r="2016">
          <cell r="A2016">
            <v>39345</v>
          </cell>
          <cell r="C2016">
            <v>4.4800000000000004</v>
          </cell>
          <cell r="E2016">
            <v>4.55</v>
          </cell>
          <cell r="G2016">
            <v>5.6835000000000004</v>
          </cell>
        </row>
        <row r="2017">
          <cell r="A2017">
            <v>39346</v>
          </cell>
          <cell r="C2017">
            <v>4.38</v>
          </cell>
          <cell r="E2017">
            <v>4.47</v>
          </cell>
          <cell r="G2017">
            <v>5.6165000000000003</v>
          </cell>
        </row>
        <row r="2018">
          <cell r="A2018">
            <v>39349</v>
          </cell>
          <cell r="C2018">
            <v>4.3899999999999997</v>
          </cell>
          <cell r="E2018">
            <v>4.4800000000000004</v>
          </cell>
          <cell r="G2018">
            <v>5.6215000000000002</v>
          </cell>
        </row>
        <row r="2019">
          <cell r="A2019">
            <v>39350</v>
          </cell>
          <cell r="C2019">
            <v>4.38</v>
          </cell>
          <cell r="E2019">
            <v>4.4800000000000004</v>
          </cell>
          <cell r="G2019">
            <v>5.6254999999999997</v>
          </cell>
        </row>
        <row r="2020">
          <cell r="A2020">
            <v>39351</v>
          </cell>
          <cell r="C2020">
            <v>4.41</v>
          </cell>
          <cell r="E2020">
            <v>4.5</v>
          </cell>
          <cell r="G2020">
            <v>5.6604999999999999</v>
          </cell>
        </row>
        <row r="2021">
          <cell r="A2021">
            <v>39352</v>
          </cell>
          <cell r="C2021">
            <v>4.3899999999999997</v>
          </cell>
          <cell r="E2021">
            <v>4.4800000000000004</v>
          </cell>
          <cell r="G2021">
            <v>5.6470000000000002</v>
          </cell>
        </row>
        <row r="2022">
          <cell r="A2022">
            <v>39353</v>
          </cell>
          <cell r="C2022">
            <v>4.34</v>
          </cell>
          <cell r="E2022">
            <v>4.4400000000000004</v>
          </cell>
          <cell r="G2022">
            <v>5.5979999999999999</v>
          </cell>
        </row>
        <row r="2023">
          <cell r="A2023">
            <v>39356</v>
          </cell>
          <cell r="C2023">
            <v>4.33</v>
          </cell>
          <cell r="E2023">
            <v>4.42</v>
          </cell>
          <cell r="G2023">
            <v>5.5735000000000001</v>
          </cell>
        </row>
        <row r="2024">
          <cell r="A2024">
            <v>39357</v>
          </cell>
          <cell r="C2024">
            <v>4.32</v>
          </cell>
          <cell r="E2024">
            <v>4.42</v>
          </cell>
          <cell r="G2024">
            <v>5.5641999999999996</v>
          </cell>
        </row>
        <row r="2025">
          <cell r="A2025">
            <v>39358</v>
          </cell>
          <cell r="C2025">
            <v>4.3600000000000003</v>
          </cell>
          <cell r="E2025">
            <v>4.45</v>
          </cell>
          <cell r="G2025">
            <v>5.5827</v>
          </cell>
        </row>
        <row r="2026">
          <cell r="A2026">
            <v>39359</v>
          </cell>
          <cell r="C2026">
            <v>4.3099999999999996</v>
          </cell>
          <cell r="E2026">
            <v>4.4000000000000004</v>
          </cell>
          <cell r="G2026">
            <v>5.5316999999999998</v>
          </cell>
        </row>
        <row r="2027">
          <cell r="A2027">
            <v>39360</v>
          </cell>
          <cell r="C2027">
            <v>4.43</v>
          </cell>
          <cell r="E2027">
            <v>4.49</v>
          </cell>
          <cell r="G2027">
            <v>5.5926999999999998</v>
          </cell>
        </row>
        <row r="2028">
          <cell r="A2028">
            <v>39363</v>
          </cell>
          <cell r="C2028" t="str">
            <v>na</v>
          </cell>
          <cell r="E2028" t="str">
            <v>na</v>
          </cell>
          <cell r="G2028">
            <v>5.5757000000000003</v>
          </cell>
        </row>
        <row r="2029">
          <cell r="A2029">
            <v>39364</v>
          </cell>
          <cell r="C2029">
            <v>4.4800000000000004</v>
          </cell>
          <cell r="E2029">
            <v>4.5</v>
          </cell>
          <cell r="G2029">
            <v>5.5946999999999996</v>
          </cell>
        </row>
        <row r="2030">
          <cell r="A2030">
            <v>39365</v>
          </cell>
          <cell r="C2030">
            <v>4.4400000000000004</v>
          </cell>
          <cell r="E2030">
            <v>4.4800000000000004</v>
          </cell>
          <cell r="G2030">
            <v>5.5722000000000005</v>
          </cell>
        </row>
        <row r="2031">
          <cell r="A2031">
            <v>39366</v>
          </cell>
          <cell r="C2031">
            <v>4.43</v>
          </cell>
          <cell r="E2031">
            <v>4.49</v>
          </cell>
          <cell r="G2031">
            <v>5.5757000000000003</v>
          </cell>
        </row>
        <row r="2032">
          <cell r="A2032">
            <v>39367</v>
          </cell>
          <cell r="C2032">
            <v>4.49</v>
          </cell>
          <cell r="E2032">
            <v>4.53</v>
          </cell>
          <cell r="G2032">
            <v>5.6131000000000002</v>
          </cell>
        </row>
        <row r="2033">
          <cell r="A2033">
            <v>39370</v>
          </cell>
          <cell r="C2033">
            <v>4.4800000000000004</v>
          </cell>
          <cell r="E2033">
            <v>4.5199999999999996</v>
          </cell>
          <cell r="G2033">
            <v>5.6075999999999997</v>
          </cell>
        </row>
        <row r="2034">
          <cell r="A2034">
            <v>39371</v>
          </cell>
          <cell r="C2034">
            <v>4.46</v>
          </cell>
          <cell r="E2034">
            <v>4.5</v>
          </cell>
          <cell r="G2034">
            <v>5.5835999999999997</v>
          </cell>
        </row>
        <row r="2035">
          <cell r="A2035">
            <v>39372</v>
          </cell>
          <cell r="C2035">
            <v>4.43</v>
          </cell>
          <cell r="E2035">
            <v>4.4800000000000004</v>
          </cell>
          <cell r="G2035">
            <v>5.5552000000000001</v>
          </cell>
        </row>
        <row r="2036">
          <cell r="A2036">
            <v>39373</v>
          </cell>
          <cell r="C2036">
            <v>4.37</v>
          </cell>
          <cell r="E2036">
            <v>4.43</v>
          </cell>
          <cell r="G2036">
            <v>5.5381999999999998</v>
          </cell>
        </row>
        <row r="2037">
          <cell r="A2037">
            <v>39374</v>
          </cell>
          <cell r="C2037">
            <v>4.3</v>
          </cell>
          <cell r="E2037">
            <v>4.38</v>
          </cell>
          <cell r="G2037">
            <v>5.4871999999999996</v>
          </cell>
        </row>
        <row r="2038">
          <cell r="A2038">
            <v>39377</v>
          </cell>
          <cell r="C2038">
            <v>4.3099999999999996</v>
          </cell>
          <cell r="E2038">
            <v>4.38</v>
          </cell>
          <cell r="G2038">
            <v>5.4631999999999996</v>
          </cell>
        </row>
        <row r="2039">
          <cell r="A2039">
            <v>39378</v>
          </cell>
          <cell r="C2039">
            <v>4.3099999999999996</v>
          </cell>
          <cell r="E2039">
            <v>4.3899999999999997</v>
          </cell>
          <cell r="G2039">
            <v>5.4611999999999998</v>
          </cell>
        </row>
        <row r="2040">
          <cell r="A2040">
            <v>39379</v>
          </cell>
          <cell r="C2040">
            <v>4.28</v>
          </cell>
          <cell r="E2040">
            <v>4.37</v>
          </cell>
          <cell r="G2040">
            <v>5.4389000000000003</v>
          </cell>
        </row>
        <row r="2041">
          <cell r="A2041">
            <v>39380</v>
          </cell>
          <cell r="C2041">
            <v>4.32</v>
          </cell>
          <cell r="E2041">
            <v>4.3899999999999997</v>
          </cell>
          <cell r="G2041">
            <v>5.4569000000000001</v>
          </cell>
        </row>
        <row r="2042">
          <cell r="A2042">
            <v>39381</v>
          </cell>
          <cell r="C2042">
            <v>4.28</v>
          </cell>
          <cell r="E2042">
            <v>4.37</v>
          </cell>
          <cell r="G2042">
            <v>5.4348999999999998</v>
          </cell>
        </row>
        <row r="2043">
          <cell r="A2043">
            <v>39384</v>
          </cell>
          <cell r="C2043">
            <v>4.2699999999999996</v>
          </cell>
          <cell r="E2043">
            <v>4.3600000000000003</v>
          </cell>
          <cell r="G2043">
            <v>5.4259000000000004</v>
          </cell>
        </row>
        <row r="2044">
          <cell r="A2044">
            <v>39385</v>
          </cell>
          <cell r="C2044">
            <v>4.2699999999999996</v>
          </cell>
          <cell r="E2044">
            <v>4.3600000000000003</v>
          </cell>
          <cell r="G2044">
            <v>5.4271000000000003</v>
          </cell>
        </row>
        <row r="2045">
          <cell r="A2045">
            <v>39386</v>
          </cell>
          <cell r="C2045">
            <v>4.3099999999999996</v>
          </cell>
          <cell r="E2045">
            <v>4.38</v>
          </cell>
          <cell r="G2045">
            <v>5.4451000000000001</v>
          </cell>
        </row>
        <row r="2046">
          <cell r="A2046">
            <v>39387</v>
          </cell>
          <cell r="C2046">
            <v>4.25</v>
          </cell>
          <cell r="E2046">
            <v>4.34</v>
          </cell>
          <cell r="G2046">
            <v>5.4226000000000001</v>
          </cell>
        </row>
        <row r="2047">
          <cell r="A2047">
            <v>39388</v>
          </cell>
          <cell r="C2047">
            <v>4.3</v>
          </cell>
          <cell r="E2047">
            <v>4.38</v>
          </cell>
          <cell r="G2047">
            <v>5.4576000000000002</v>
          </cell>
        </row>
        <row r="2048">
          <cell r="A2048">
            <v>39391</v>
          </cell>
          <cell r="C2048">
            <v>4.29</v>
          </cell>
          <cell r="E2048">
            <v>4.3600000000000003</v>
          </cell>
          <cell r="G2048">
            <v>5.4516</v>
          </cell>
        </row>
        <row r="2049">
          <cell r="A2049">
            <v>39392</v>
          </cell>
          <cell r="C2049">
            <v>4.3099999999999996</v>
          </cell>
          <cell r="E2049">
            <v>4.3899999999999997</v>
          </cell>
          <cell r="G2049">
            <v>5.4718999999999998</v>
          </cell>
        </row>
        <row r="2050">
          <cell r="A2050">
            <v>39393</v>
          </cell>
          <cell r="C2050">
            <v>4.25</v>
          </cell>
          <cell r="E2050">
            <v>4.3600000000000003</v>
          </cell>
          <cell r="G2050">
            <v>5.4580000000000002</v>
          </cell>
        </row>
        <row r="2051">
          <cell r="A2051">
            <v>39394</v>
          </cell>
          <cell r="C2051">
            <v>4.26</v>
          </cell>
          <cell r="E2051">
            <v>4.38</v>
          </cell>
          <cell r="G2051">
            <v>5.4669999999999996</v>
          </cell>
        </row>
        <row r="2052">
          <cell r="A2052">
            <v>39395</v>
          </cell>
          <cell r="C2052">
            <v>4.21</v>
          </cell>
          <cell r="E2052">
            <v>4.33</v>
          </cell>
          <cell r="G2052">
            <v>5.4414999999999996</v>
          </cell>
        </row>
        <row r="2053">
          <cell r="A2053">
            <v>39398</v>
          </cell>
          <cell r="C2053" t="str">
            <v>na</v>
          </cell>
          <cell r="E2053" t="str">
            <v>na</v>
          </cell>
          <cell r="G2053">
            <v>5.4509999999999996</v>
          </cell>
        </row>
        <row r="2054">
          <cell r="A2054">
            <v>39399</v>
          </cell>
          <cell r="C2054">
            <v>4.2300000000000004</v>
          </cell>
          <cell r="E2054">
            <v>4.3499999999999996</v>
          </cell>
          <cell r="G2054">
            <v>5.4580000000000002</v>
          </cell>
        </row>
        <row r="2055">
          <cell r="A2055">
            <v>39400</v>
          </cell>
          <cell r="C2055">
            <v>4.2</v>
          </cell>
          <cell r="E2055">
            <v>4.3099999999999996</v>
          </cell>
          <cell r="G2055">
            <v>5.4290000000000003</v>
          </cell>
        </row>
        <row r="2056">
          <cell r="A2056">
            <v>39401</v>
          </cell>
          <cell r="C2056">
            <v>4.12</v>
          </cell>
          <cell r="E2056">
            <v>4.25</v>
          </cell>
          <cell r="G2056">
            <v>5.37</v>
          </cell>
        </row>
        <row r="2057">
          <cell r="A2057">
            <v>39402</v>
          </cell>
          <cell r="C2057">
            <v>4.13</v>
          </cell>
          <cell r="E2057">
            <v>4.26</v>
          </cell>
          <cell r="G2057">
            <v>5.4032</v>
          </cell>
        </row>
        <row r="2058">
          <cell r="A2058">
            <v>39405</v>
          </cell>
          <cell r="C2058">
            <v>4.03</v>
          </cell>
          <cell r="E2058">
            <v>4.22</v>
          </cell>
          <cell r="G2058">
            <v>5.3887</v>
          </cell>
        </row>
        <row r="2059">
          <cell r="A2059">
            <v>39406</v>
          </cell>
          <cell r="C2059">
            <v>4.0599999999999996</v>
          </cell>
          <cell r="E2059">
            <v>4.26</v>
          </cell>
          <cell r="G2059">
            <v>5.4306999999999999</v>
          </cell>
        </row>
        <row r="2060">
          <cell r="A2060">
            <v>39407</v>
          </cell>
          <cell r="C2060">
            <v>4</v>
          </cell>
          <cell r="E2060">
            <v>4.2300000000000004</v>
          </cell>
          <cell r="G2060">
            <v>5.4267000000000003</v>
          </cell>
        </row>
        <row r="2061">
          <cell r="A2061">
            <v>39408</v>
          </cell>
          <cell r="C2061">
            <v>3.99</v>
          </cell>
          <cell r="E2061">
            <v>4.22</v>
          </cell>
          <cell r="G2061">
            <v>5.4322999999999997</v>
          </cell>
        </row>
        <row r="2062">
          <cell r="A2062">
            <v>39409</v>
          </cell>
          <cell r="C2062">
            <v>3.99</v>
          </cell>
          <cell r="E2062">
            <v>4.21</v>
          </cell>
          <cell r="G2062">
            <v>5.4474999999999998</v>
          </cell>
        </row>
        <row r="2063">
          <cell r="A2063">
            <v>39412</v>
          </cell>
          <cell r="C2063">
            <v>3.91</v>
          </cell>
          <cell r="E2063">
            <v>4.1399999999999997</v>
          </cell>
          <cell r="G2063">
            <v>5.3834999999999997</v>
          </cell>
        </row>
        <row r="2064">
          <cell r="A2064">
            <v>39413</v>
          </cell>
          <cell r="C2064">
            <v>4</v>
          </cell>
          <cell r="E2064">
            <v>4.21</v>
          </cell>
          <cell r="G2064">
            <v>5.4444999999999997</v>
          </cell>
        </row>
        <row r="2065">
          <cell r="A2065">
            <v>39414</v>
          </cell>
          <cell r="C2065">
            <v>4.07</v>
          </cell>
          <cell r="E2065">
            <v>4.2300000000000004</v>
          </cell>
          <cell r="G2065">
            <v>5.4829999999999997</v>
          </cell>
        </row>
        <row r="2066">
          <cell r="A2066">
            <v>39415</v>
          </cell>
          <cell r="C2066">
            <v>3.97</v>
          </cell>
          <cell r="E2066">
            <v>4.1500000000000004</v>
          </cell>
          <cell r="G2066">
            <v>5.391</v>
          </cell>
        </row>
        <row r="2067">
          <cell r="A2067">
            <v>39416</v>
          </cell>
          <cell r="C2067">
            <v>3.98</v>
          </cell>
          <cell r="E2067">
            <v>4.16</v>
          </cell>
          <cell r="G2067">
            <v>5.4038000000000004</v>
          </cell>
        </row>
        <row r="2068">
          <cell r="A2068">
            <v>39419</v>
          </cell>
          <cell r="C2068">
            <v>3.89</v>
          </cell>
          <cell r="E2068">
            <v>4.09</v>
          </cell>
          <cell r="G2068">
            <v>5.3507999999999996</v>
          </cell>
        </row>
        <row r="2069">
          <cell r="A2069">
            <v>39420</v>
          </cell>
          <cell r="C2069">
            <v>3.87</v>
          </cell>
          <cell r="E2069">
            <v>4.0999999999999996</v>
          </cell>
          <cell r="G2069">
            <v>5.3407999999999998</v>
          </cell>
        </row>
        <row r="2070">
          <cell r="A2070">
            <v>39421</v>
          </cell>
          <cell r="C2070">
            <v>3.93</v>
          </cell>
          <cell r="E2070">
            <v>4.16</v>
          </cell>
          <cell r="G2070">
            <v>5.4053000000000004</v>
          </cell>
        </row>
        <row r="2071">
          <cell r="A2071">
            <v>39422</v>
          </cell>
          <cell r="C2071">
            <v>3.96</v>
          </cell>
          <cell r="E2071">
            <v>4.16</v>
          </cell>
          <cell r="G2071">
            <v>5.4279999999999999</v>
          </cell>
        </row>
        <row r="2072">
          <cell r="A2072">
            <v>39423</v>
          </cell>
          <cell r="C2072">
            <v>4.03</v>
          </cell>
          <cell r="E2072">
            <v>4.2</v>
          </cell>
          <cell r="G2072">
            <v>5.4455</v>
          </cell>
        </row>
        <row r="2073">
          <cell r="A2073">
            <v>39426</v>
          </cell>
          <cell r="C2073">
            <v>4.0599999999999996</v>
          </cell>
          <cell r="E2073">
            <v>4.22</v>
          </cell>
          <cell r="G2073">
            <v>5.4655000000000005</v>
          </cell>
        </row>
        <row r="2074">
          <cell r="A2074">
            <v>39427</v>
          </cell>
          <cell r="C2074">
            <v>3.93</v>
          </cell>
          <cell r="E2074">
            <v>4.1100000000000003</v>
          </cell>
          <cell r="G2074">
            <v>5.3685</v>
          </cell>
        </row>
        <row r="2075">
          <cell r="A2075">
            <v>39428</v>
          </cell>
          <cell r="C2075">
            <v>4.0199999999999996</v>
          </cell>
          <cell r="E2075">
            <v>4.16</v>
          </cell>
          <cell r="G2075">
            <v>5.4124999999999996</v>
          </cell>
        </row>
        <row r="2076">
          <cell r="A2076">
            <v>39429</v>
          </cell>
          <cell r="C2076">
            <v>4.1500000000000004</v>
          </cell>
          <cell r="E2076">
            <v>4.26</v>
          </cell>
          <cell r="G2076">
            <v>5.4932999999999996</v>
          </cell>
        </row>
        <row r="2077">
          <cell r="A2077">
            <v>39430</v>
          </cell>
          <cell r="C2077">
            <v>4.1399999999999997</v>
          </cell>
          <cell r="E2077">
            <v>4.25</v>
          </cell>
          <cell r="G2077">
            <v>5.5072999999999999</v>
          </cell>
        </row>
        <row r="2078">
          <cell r="A2078">
            <v>39433</v>
          </cell>
          <cell r="C2078">
            <v>4.05</v>
          </cell>
          <cell r="E2078">
            <v>4.17</v>
          </cell>
          <cell r="G2078">
            <v>5.4058000000000002</v>
          </cell>
        </row>
        <row r="2079">
          <cell r="A2079">
            <v>39434</v>
          </cell>
          <cell r="C2079">
            <v>4.0199999999999996</v>
          </cell>
          <cell r="E2079">
            <v>4.1399999999999997</v>
          </cell>
          <cell r="G2079">
            <v>5.3650000000000002</v>
          </cell>
        </row>
        <row r="2080">
          <cell r="A2080">
            <v>39435</v>
          </cell>
          <cell r="C2080">
            <v>3.98</v>
          </cell>
          <cell r="E2080">
            <v>4.09</v>
          </cell>
          <cell r="G2080">
            <v>5.319</v>
          </cell>
        </row>
        <row r="2081">
          <cell r="A2081">
            <v>39436</v>
          </cell>
          <cell r="C2081">
            <v>4</v>
          </cell>
          <cell r="E2081">
            <v>4.1100000000000003</v>
          </cell>
          <cell r="G2081">
            <v>5.3261000000000003</v>
          </cell>
        </row>
        <row r="2082">
          <cell r="A2082">
            <v>39437</v>
          </cell>
          <cell r="C2082">
            <v>4.08</v>
          </cell>
          <cell r="E2082">
            <v>4.17</v>
          </cell>
          <cell r="G2082">
            <v>5.4006999999999996</v>
          </cell>
        </row>
        <row r="2083">
          <cell r="A2083">
            <v>39440</v>
          </cell>
          <cell r="C2083">
            <v>4.09</v>
          </cell>
          <cell r="E2083">
            <v>4.18</v>
          </cell>
          <cell r="G2083">
            <v>5.3936999999999999</v>
          </cell>
        </row>
        <row r="2084">
          <cell r="A2084">
            <v>39441</v>
          </cell>
          <cell r="C2084" t="str">
            <v>na</v>
          </cell>
          <cell r="E2084" t="str">
            <v>na</v>
          </cell>
          <cell r="G2084">
            <v>5.3947000000000003</v>
          </cell>
        </row>
        <row r="2085">
          <cell r="A2085">
            <v>39442</v>
          </cell>
          <cell r="C2085" t="str">
            <v>na</v>
          </cell>
          <cell r="E2085" t="str">
            <v>na</v>
          </cell>
          <cell r="G2085">
            <v>5.3947000000000003</v>
          </cell>
        </row>
        <row r="2086">
          <cell r="A2086">
            <v>39443</v>
          </cell>
          <cell r="C2086">
            <v>4.09</v>
          </cell>
          <cell r="E2086">
            <v>4.18</v>
          </cell>
          <cell r="G2086">
            <v>5.4047000000000001</v>
          </cell>
        </row>
        <row r="2087">
          <cell r="A2087">
            <v>39444</v>
          </cell>
          <cell r="C2087">
            <v>4.0199999999999996</v>
          </cell>
          <cell r="E2087">
            <v>4.12</v>
          </cell>
          <cell r="G2087">
            <v>5.3301999999999996</v>
          </cell>
        </row>
        <row r="2088">
          <cell r="A2088">
            <v>39447</v>
          </cell>
          <cell r="C2088">
            <v>3.99</v>
          </cell>
          <cell r="E2088">
            <v>4.0999999999999996</v>
          </cell>
          <cell r="G2088">
            <v>5.3121999999999998</v>
          </cell>
        </row>
        <row r="2089">
          <cell r="A2089">
            <v>39448</v>
          </cell>
          <cell r="C2089" t="str">
            <v>na</v>
          </cell>
          <cell r="E2089" t="str">
            <v>na</v>
          </cell>
          <cell r="G2089">
            <v>5.3132000000000001</v>
          </cell>
        </row>
        <row r="2090">
          <cell r="A2090">
            <v>39449</v>
          </cell>
          <cell r="C2090">
            <v>3.91</v>
          </cell>
          <cell r="E2090">
            <v>4.0599999999999996</v>
          </cell>
          <cell r="G2090">
            <v>5.2637</v>
          </cell>
        </row>
        <row r="2091">
          <cell r="A2091">
            <v>39450</v>
          </cell>
          <cell r="C2091">
            <v>3.93</v>
          </cell>
          <cell r="E2091">
            <v>4.08</v>
          </cell>
          <cell r="G2091">
            <v>5.2801999999999998</v>
          </cell>
        </row>
        <row r="2092">
          <cell r="A2092">
            <v>39451</v>
          </cell>
          <cell r="C2092">
            <v>3.89</v>
          </cell>
          <cell r="E2092">
            <v>4.08</v>
          </cell>
          <cell r="G2092">
            <v>5.2720000000000002</v>
          </cell>
        </row>
        <row r="2093">
          <cell r="A2093">
            <v>39454</v>
          </cell>
          <cell r="C2093">
            <v>3.87</v>
          </cell>
          <cell r="E2093">
            <v>4.0599999999999996</v>
          </cell>
          <cell r="G2093">
            <v>5.2634999999999996</v>
          </cell>
        </row>
        <row r="2094">
          <cell r="A2094">
            <v>39455</v>
          </cell>
          <cell r="C2094">
            <v>3.85</v>
          </cell>
          <cell r="E2094">
            <v>4.05</v>
          </cell>
          <cell r="G2094">
            <v>5.2545000000000002</v>
          </cell>
        </row>
        <row r="2095">
          <cell r="A2095">
            <v>39456</v>
          </cell>
          <cell r="C2095">
            <v>3.87</v>
          </cell>
          <cell r="E2095">
            <v>4.07</v>
          </cell>
          <cell r="G2095">
            <v>5.2888000000000002</v>
          </cell>
        </row>
        <row r="2096">
          <cell r="A2096">
            <v>39457</v>
          </cell>
          <cell r="C2096">
            <v>3.87</v>
          </cell>
          <cell r="E2096">
            <v>4.09</v>
          </cell>
          <cell r="G2096">
            <v>5.3357999999999999</v>
          </cell>
        </row>
        <row r="2097">
          <cell r="A2097">
            <v>39458</v>
          </cell>
          <cell r="C2097">
            <v>3.79</v>
          </cell>
          <cell r="E2097">
            <v>4.0599999999999996</v>
          </cell>
          <cell r="G2097">
            <v>5.3512000000000004</v>
          </cell>
        </row>
        <row r="2098">
          <cell r="A2098">
            <v>39461</v>
          </cell>
          <cell r="C2098">
            <v>3.81</v>
          </cell>
          <cell r="E2098">
            <v>4.07</v>
          </cell>
          <cell r="G2098">
            <v>5.3588000000000005</v>
          </cell>
        </row>
        <row r="2099">
          <cell r="A2099">
            <v>39462</v>
          </cell>
          <cell r="C2099">
            <v>3.78</v>
          </cell>
          <cell r="E2099">
            <v>4.04</v>
          </cell>
          <cell r="G2099">
            <v>5.3303000000000003</v>
          </cell>
        </row>
        <row r="2100">
          <cell r="A2100">
            <v>39463</v>
          </cell>
          <cell r="C2100">
            <v>3.82</v>
          </cell>
          <cell r="E2100">
            <v>4.09</v>
          </cell>
          <cell r="G2100">
            <v>5.3669000000000002</v>
          </cell>
        </row>
        <row r="2101">
          <cell r="A2101">
            <v>39464</v>
          </cell>
          <cell r="C2101">
            <v>3.77</v>
          </cell>
          <cell r="E2101">
            <v>4.0599999999999996</v>
          </cell>
          <cell r="G2101">
            <v>5.3468999999999998</v>
          </cell>
        </row>
        <row r="2102">
          <cell r="A2102">
            <v>39465</v>
          </cell>
          <cell r="C2102">
            <v>3.8</v>
          </cell>
          <cell r="E2102">
            <v>4.08</v>
          </cell>
          <cell r="G2102">
            <v>5.3875000000000002</v>
          </cell>
        </row>
        <row r="2103">
          <cell r="A2103">
            <v>39468</v>
          </cell>
          <cell r="C2103">
            <v>3.74</v>
          </cell>
          <cell r="E2103">
            <v>4.0599999999999996</v>
          </cell>
          <cell r="G2103">
            <v>5.3615000000000004</v>
          </cell>
        </row>
        <row r="2104">
          <cell r="A2104">
            <v>39469</v>
          </cell>
          <cell r="C2104">
            <v>3.79</v>
          </cell>
          <cell r="E2104">
            <v>4.12</v>
          </cell>
          <cell r="G2104">
            <v>5.4409999999999998</v>
          </cell>
        </row>
        <row r="2105">
          <cell r="A2105">
            <v>39470</v>
          </cell>
          <cell r="C2105">
            <v>3.88</v>
          </cell>
          <cell r="E2105">
            <v>4.18</v>
          </cell>
          <cell r="G2105">
            <v>5.4945000000000004</v>
          </cell>
        </row>
        <row r="2106">
          <cell r="A2106">
            <v>39471</v>
          </cell>
          <cell r="C2106">
            <v>3.94</v>
          </cell>
          <cell r="E2106">
            <v>4.22</v>
          </cell>
          <cell r="G2106">
            <v>5.5354999999999999</v>
          </cell>
        </row>
        <row r="2107">
          <cell r="A2107">
            <v>39472</v>
          </cell>
          <cell r="C2107">
            <v>3.85</v>
          </cell>
          <cell r="E2107">
            <v>4.1399999999999997</v>
          </cell>
          <cell r="G2107">
            <v>5.4619999999999997</v>
          </cell>
        </row>
        <row r="2108">
          <cell r="A2108">
            <v>39475</v>
          </cell>
          <cell r="C2108">
            <v>3.84</v>
          </cell>
          <cell r="E2108">
            <v>4.1399999999999997</v>
          </cell>
          <cell r="G2108">
            <v>5.4375</v>
          </cell>
        </row>
        <row r="2109">
          <cell r="A2109">
            <v>39476</v>
          </cell>
          <cell r="C2109">
            <v>3.9</v>
          </cell>
          <cell r="E2109">
            <v>4.18</v>
          </cell>
          <cell r="G2109">
            <v>5.4705000000000004</v>
          </cell>
        </row>
        <row r="2110">
          <cell r="A2110">
            <v>39477</v>
          </cell>
          <cell r="C2110">
            <v>3.88</v>
          </cell>
          <cell r="E2110">
            <v>4.1900000000000004</v>
          </cell>
          <cell r="G2110">
            <v>5.5</v>
          </cell>
        </row>
        <row r="2111">
          <cell r="A2111">
            <v>39478</v>
          </cell>
          <cell r="C2111">
            <v>3.88</v>
          </cell>
          <cell r="E2111">
            <v>4.18</v>
          </cell>
          <cell r="G2111">
            <v>5.4755000000000003</v>
          </cell>
        </row>
        <row r="2112">
          <cell r="A2112">
            <v>39479</v>
          </cell>
          <cell r="C2112">
            <v>3.81</v>
          </cell>
          <cell r="E2112">
            <v>4.13</v>
          </cell>
          <cell r="G2112">
            <v>5.4375</v>
          </cell>
        </row>
        <row r="2113">
          <cell r="A2113">
            <v>39482</v>
          </cell>
          <cell r="C2113">
            <v>3.84</v>
          </cell>
          <cell r="E2113">
            <v>4.16</v>
          </cell>
          <cell r="G2113">
            <v>5.4554999999999998</v>
          </cell>
        </row>
        <row r="2114">
          <cell r="A2114">
            <v>39483</v>
          </cell>
          <cell r="C2114">
            <v>3.74</v>
          </cell>
          <cell r="E2114">
            <v>4.1100000000000003</v>
          </cell>
          <cell r="G2114">
            <v>5.4080000000000004</v>
          </cell>
        </row>
        <row r="2115">
          <cell r="A2115">
            <v>39484</v>
          </cell>
          <cell r="C2115">
            <v>3.78</v>
          </cell>
          <cell r="E2115">
            <v>4.1500000000000004</v>
          </cell>
          <cell r="G2115">
            <v>5.4527999999999999</v>
          </cell>
        </row>
        <row r="2116">
          <cell r="A2116">
            <v>39485</v>
          </cell>
          <cell r="C2116">
            <v>3.86</v>
          </cell>
          <cell r="E2116">
            <v>4.22</v>
          </cell>
          <cell r="G2116">
            <v>5.5418000000000003</v>
          </cell>
        </row>
        <row r="2117">
          <cell r="A2117">
            <v>39486</v>
          </cell>
          <cell r="C2117">
            <v>3.82</v>
          </cell>
          <cell r="E2117">
            <v>4.1900000000000004</v>
          </cell>
          <cell r="G2117">
            <v>5.5293000000000001</v>
          </cell>
        </row>
        <row r="2118">
          <cell r="A2118">
            <v>39489</v>
          </cell>
          <cell r="C2118">
            <v>3.79</v>
          </cell>
          <cell r="E2118">
            <v>4.16</v>
          </cell>
          <cell r="G2118">
            <v>5.5029000000000003</v>
          </cell>
        </row>
        <row r="2119">
          <cell r="A2119">
            <v>39490</v>
          </cell>
          <cell r="C2119">
            <v>3.84</v>
          </cell>
          <cell r="E2119">
            <v>4.2</v>
          </cell>
          <cell r="G2119">
            <v>5.5678999999999998</v>
          </cell>
        </row>
        <row r="2120">
          <cell r="A2120">
            <v>39491</v>
          </cell>
          <cell r="C2120">
            <v>3.87</v>
          </cell>
          <cell r="E2120">
            <v>4.25</v>
          </cell>
          <cell r="G2120">
            <v>5.5778999999999996</v>
          </cell>
        </row>
        <row r="2121">
          <cell r="A2121">
            <v>39492</v>
          </cell>
          <cell r="C2121">
            <v>3.88</v>
          </cell>
          <cell r="E2121">
            <v>4.2699999999999996</v>
          </cell>
          <cell r="G2121">
            <v>5.6300999999999997</v>
          </cell>
        </row>
        <row r="2122">
          <cell r="A2122">
            <v>39493</v>
          </cell>
          <cell r="C2122">
            <v>3.82</v>
          </cell>
          <cell r="E2122">
            <v>4.2</v>
          </cell>
          <cell r="G2122">
            <v>5.5430999999999999</v>
          </cell>
        </row>
        <row r="2123">
          <cell r="A2123">
            <v>39496</v>
          </cell>
          <cell r="C2123" t="str">
            <v>na</v>
          </cell>
          <cell r="E2123" t="str">
            <v>na</v>
          </cell>
          <cell r="G2123">
            <v>5.5430999999999999</v>
          </cell>
        </row>
        <row r="2124">
          <cell r="A2124">
            <v>39497</v>
          </cell>
          <cell r="C2124">
            <v>3.93</v>
          </cell>
          <cell r="E2124">
            <v>4.28</v>
          </cell>
          <cell r="G2124">
            <v>5.6284999999999998</v>
          </cell>
        </row>
        <row r="2125">
          <cell r="A2125">
            <v>39498</v>
          </cell>
          <cell r="C2125">
            <v>3.92</v>
          </cell>
          <cell r="E2125">
            <v>4.25</v>
          </cell>
          <cell r="G2125">
            <v>5.6115000000000004</v>
          </cell>
        </row>
        <row r="2126">
          <cell r="A2126">
            <v>39499</v>
          </cell>
          <cell r="C2126">
            <v>3.86</v>
          </cell>
          <cell r="E2126">
            <v>4.22</v>
          </cell>
          <cell r="G2126">
            <v>5.5834999999999999</v>
          </cell>
        </row>
        <row r="2127">
          <cell r="A2127">
            <v>39500</v>
          </cell>
          <cell r="C2127">
            <v>3.88</v>
          </cell>
          <cell r="E2127">
            <v>4.2300000000000004</v>
          </cell>
          <cell r="G2127">
            <v>5.5953999999999997</v>
          </cell>
        </row>
        <row r="2128">
          <cell r="A2128">
            <v>39503</v>
          </cell>
          <cell r="C2128">
            <v>3.92</v>
          </cell>
          <cell r="E2128">
            <v>4.25</v>
          </cell>
          <cell r="G2128">
            <v>5.6178999999999997</v>
          </cell>
        </row>
        <row r="2129">
          <cell r="A2129">
            <v>39504</v>
          </cell>
          <cell r="C2129">
            <v>3.85</v>
          </cell>
          <cell r="E2129">
            <v>4.21</v>
          </cell>
          <cell r="G2129">
            <v>5.5609000000000002</v>
          </cell>
        </row>
        <row r="2130">
          <cell r="A2130">
            <v>39505</v>
          </cell>
          <cell r="C2130">
            <v>3.81</v>
          </cell>
          <cell r="E2130">
            <v>4.18</v>
          </cell>
          <cell r="G2130">
            <v>5.5133999999999999</v>
          </cell>
        </row>
        <row r="2131">
          <cell r="A2131">
            <v>39506</v>
          </cell>
          <cell r="C2131">
            <v>3.7</v>
          </cell>
          <cell r="E2131">
            <v>4.09</v>
          </cell>
          <cell r="G2131">
            <v>5.4420000000000002</v>
          </cell>
        </row>
        <row r="2132">
          <cell r="A2132">
            <v>39507</v>
          </cell>
          <cell r="C2132">
            <v>3.64</v>
          </cell>
          <cell r="E2132">
            <v>4.09</v>
          </cell>
          <cell r="G2132">
            <v>5.4314999999999998</v>
          </cell>
        </row>
        <row r="2133">
          <cell r="A2133">
            <v>39510</v>
          </cell>
          <cell r="C2133">
            <v>3.61</v>
          </cell>
          <cell r="E2133">
            <v>4.08</v>
          </cell>
          <cell r="G2133">
            <v>5.4436999999999998</v>
          </cell>
        </row>
        <row r="2134">
          <cell r="A2134">
            <v>39511</v>
          </cell>
          <cell r="C2134">
            <v>3.64</v>
          </cell>
          <cell r="E2134">
            <v>4.1100000000000003</v>
          </cell>
          <cell r="G2134">
            <v>5.4637000000000002</v>
          </cell>
        </row>
        <row r="2135">
          <cell r="A2135">
            <v>39512</v>
          </cell>
          <cell r="C2135">
            <v>3.64</v>
          </cell>
          <cell r="E2135">
            <v>4.13</v>
          </cell>
          <cell r="G2135">
            <v>5.4866999999999999</v>
          </cell>
        </row>
        <row r="2136">
          <cell r="A2136">
            <v>39513</v>
          </cell>
          <cell r="C2136">
            <v>3.55</v>
          </cell>
          <cell r="E2136">
            <v>4.08</v>
          </cell>
          <cell r="G2136">
            <v>5.4421999999999997</v>
          </cell>
        </row>
        <row r="2137">
          <cell r="A2137">
            <v>39514</v>
          </cell>
          <cell r="C2137">
            <v>3.56</v>
          </cell>
          <cell r="E2137">
            <v>4.07</v>
          </cell>
          <cell r="G2137">
            <v>5.4291999999999998</v>
          </cell>
        </row>
        <row r="2138">
          <cell r="A2138">
            <v>39517</v>
          </cell>
          <cell r="C2138">
            <v>3.52</v>
          </cell>
          <cell r="E2138">
            <v>4.04</v>
          </cell>
          <cell r="G2138">
            <v>5.4126000000000003</v>
          </cell>
        </row>
        <row r="2139">
          <cell r="A2139">
            <v>39518</v>
          </cell>
          <cell r="C2139">
            <v>3.58</v>
          </cell>
          <cell r="E2139">
            <v>4.0599999999999996</v>
          </cell>
          <cell r="G2139">
            <v>5.4451000000000001</v>
          </cell>
        </row>
        <row r="2140">
          <cell r="A2140">
            <v>39519</v>
          </cell>
          <cell r="C2140">
            <v>3.52</v>
          </cell>
          <cell r="E2140">
            <v>4.0199999999999996</v>
          </cell>
          <cell r="G2140">
            <v>5.3986000000000001</v>
          </cell>
        </row>
        <row r="2141">
          <cell r="A2141">
            <v>39520</v>
          </cell>
          <cell r="C2141">
            <v>3.51</v>
          </cell>
          <cell r="E2141">
            <v>4.03</v>
          </cell>
          <cell r="G2141">
            <v>5.3960999999999997</v>
          </cell>
        </row>
        <row r="2142">
          <cell r="A2142">
            <v>39521</v>
          </cell>
          <cell r="C2142">
            <v>3.48</v>
          </cell>
          <cell r="E2142">
            <v>4.0199999999999996</v>
          </cell>
          <cell r="G2142">
            <v>5.3815999999999997</v>
          </cell>
        </row>
        <row r="2143">
          <cell r="A2143">
            <v>39524</v>
          </cell>
          <cell r="C2143">
            <v>3.4</v>
          </cell>
          <cell r="E2143">
            <v>3.97</v>
          </cell>
          <cell r="G2143">
            <v>5.3466000000000005</v>
          </cell>
        </row>
        <row r="2144">
          <cell r="A2144">
            <v>39525</v>
          </cell>
          <cell r="C2144">
            <v>3.48</v>
          </cell>
          <cell r="E2144">
            <v>3.99</v>
          </cell>
          <cell r="G2144">
            <v>5.3685999999999998</v>
          </cell>
        </row>
        <row r="2145">
          <cell r="A2145">
            <v>39526</v>
          </cell>
          <cell r="C2145">
            <v>3.44</v>
          </cell>
          <cell r="E2145">
            <v>3.94</v>
          </cell>
          <cell r="G2145">
            <v>5.3261000000000003</v>
          </cell>
        </row>
        <row r="2146">
          <cell r="A2146">
            <v>39527</v>
          </cell>
          <cell r="C2146">
            <v>3.45</v>
          </cell>
          <cell r="E2146">
            <v>3.94</v>
          </cell>
          <cell r="G2146">
            <v>5.3211000000000004</v>
          </cell>
        </row>
        <row r="2147">
          <cell r="A2147">
            <v>39528</v>
          </cell>
          <cell r="C2147" t="str">
            <v>na</v>
          </cell>
          <cell r="E2147" t="str">
            <v>na</v>
          </cell>
          <cell r="G2147">
            <v>5.3231000000000002</v>
          </cell>
        </row>
        <row r="2148">
          <cell r="A2148">
            <v>39531</v>
          </cell>
          <cell r="C2148">
            <v>3.52</v>
          </cell>
          <cell r="E2148">
            <v>3.98</v>
          </cell>
          <cell r="G2148">
            <v>5.3231000000000002</v>
          </cell>
        </row>
        <row r="2149">
          <cell r="A2149">
            <v>39532</v>
          </cell>
          <cell r="C2149">
            <v>3.48</v>
          </cell>
          <cell r="E2149">
            <v>3.94</v>
          </cell>
          <cell r="G2149">
            <v>5.3250999999999999</v>
          </cell>
        </row>
        <row r="2150">
          <cell r="A2150">
            <v>39533</v>
          </cell>
          <cell r="C2150">
            <v>3.46</v>
          </cell>
          <cell r="E2150">
            <v>3.96</v>
          </cell>
          <cell r="G2150">
            <v>5.3451000000000004</v>
          </cell>
        </row>
        <row r="2151">
          <cell r="A2151">
            <v>39534</v>
          </cell>
          <cell r="C2151">
            <v>3.46</v>
          </cell>
          <cell r="E2151">
            <v>3.97</v>
          </cell>
          <cell r="G2151">
            <v>5.3765999999999998</v>
          </cell>
        </row>
        <row r="2152">
          <cell r="A2152">
            <v>39535</v>
          </cell>
          <cell r="C2152">
            <v>3.45</v>
          </cell>
          <cell r="E2152">
            <v>3.95</v>
          </cell>
          <cell r="G2152">
            <v>5.3571</v>
          </cell>
        </row>
        <row r="2153">
          <cell r="A2153">
            <v>39538</v>
          </cell>
          <cell r="C2153">
            <v>3.43</v>
          </cell>
          <cell r="E2153">
            <v>3.94</v>
          </cell>
          <cell r="G2153">
            <v>5.3426</v>
          </cell>
        </row>
        <row r="2154">
          <cell r="A2154">
            <v>39539</v>
          </cell>
          <cell r="C2154">
            <v>3.56</v>
          </cell>
          <cell r="E2154">
            <v>4.0199999999999996</v>
          </cell>
          <cell r="G2154">
            <v>5.4375999999999998</v>
          </cell>
        </row>
        <row r="2155">
          <cell r="A2155">
            <v>39540</v>
          </cell>
          <cell r="C2155">
            <v>3.62</v>
          </cell>
          <cell r="E2155">
            <v>4.05</v>
          </cell>
          <cell r="G2155">
            <v>5.4512</v>
          </cell>
        </row>
        <row r="2156">
          <cell r="A2156">
            <v>39541</v>
          </cell>
          <cell r="C2156">
            <v>3.58</v>
          </cell>
          <cell r="E2156">
            <v>4.03</v>
          </cell>
          <cell r="G2156">
            <v>5.4592000000000001</v>
          </cell>
        </row>
        <row r="2157">
          <cell r="A2157">
            <v>39542</v>
          </cell>
          <cell r="C2157">
            <v>3.52</v>
          </cell>
          <cell r="E2157">
            <v>4</v>
          </cell>
          <cell r="G2157">
            <v>5.4189999999999996</v>
          </cell>
        </row>
        <row r="2158">
          <cell r="A2158">
            <v>39545</v>
          </cell>
          <cell r="C2158">
            <v>3.59</v>
          </cell>
          <cell r="E2158">
            <v>4.05</v>
          </cell>
          <cell r="G2158">
            <v>5.4725000000000001</v>
          </cell>
        </row>
        <row r="2159">
          <cell r="A2159">
            <v>39546</v>
          </cell>
          <cell r="C2159">
            <v>3.61</v>
          </cell>
          <cell r="E2159">
            <v>4.09</v>
          </cell>
          <cell r="G2159">
            <v>5.5069999999999997</v>
          </cell>
        </row>
        <row r="2160">
          <cell r="A2160">
            <v>39547</v>
          </cell>
          <cell r="C2160">
            <v>3.55</v>
          </cell>
          <cell r="E2160">
            <v>4.05</v>
          </cell>
          <cell r="G2160">
            <v>5.4650999999999996</v>
          </cell>
        </row>
        <row r="2161">
          <cell r="A2161">
            <v>39548</v>
          </cell>
          <cell r="C2161">
            <v>3.62</v>
          </cell>
          <cell r="E2161">
            <v>4.0999999999999996</v>
          </cell>
          <cell r="G2161">
            <v>5.5305999999999997</v>
          </cell>
        </row>
        <row r="2162">
          <cell r="A2162">
            <v>39549</v>
          </cell>
          <cell r="C2162">
            <v>3.55</v>
          </cell>
          <cell r="E2162">
            <v>4.0599999999999996</v>
          </cell>
          <cell r="G2162">
            <v>5.4946000000000002</v>
          </cell>
        </row>
        <row r="2163">
          <cell r="A2163">
            <v>39552</v>
          </cell>
          <cell r="C2163">
            <v>3.56</v>
          </cell>
          <cell r="E2163">
            <v>4.08</v>
          </cell>
          <cell r="G2163">
            <v>5.5556000000000001</v>
          </cell>
        </row>
        <row r="2164">
          <cell r="A2164">
            <v>39553</v>
          </cell>
          <cell r="C2164">
            <v>3.63</v>
          </cell>
          <cell r="E2164">
            <v>4.1399999999999997</v>
          </cell>
          <cell r="G2164">
            <v>5.5986000000000002</v>
          </cell>
        </row>
        <row r="2165">
          <cell r="A2165">
            <v>39554</v>
          </cell>
          <cell r="C2165">
            <v>3.66</v>
          </cell>
          <cell r="E2165">
            <v>4.1500000000000004</v>
          </cell>
          <cell r="G2165">
            <v>5.6375000000000002</v>
          </cell>
        </row>
        <row r="2166">
          <cell r="A2166">
            <v>39555</v>
          </cell>
          <cell r="C2166">
            <v>3.68</v>
          </cell>
          <cell r="E2166">
            <v>4.1500000000000004</v>
          </cell>
          <cell r="G2166">
            <v>5.6425000000000001</v>
          </cell>
        </row>
        <row r="2167">
          <cell r="A2167">
            <v>39556</v>
          </cell>
          <cell r="C2167">
            <v>3.68</v>
          </cell>
          <cell r="E2167">
            <v>4.1399999999999997</v>
          </cell>
          <cell r="G2167">
            <v>5.6444999999999999</v>
          </cell>
        </row>
        <row r="2168">
          <cell r="A2168">
            <v>39559</v>
          </cell>
          <cell r="C2168">
            <v>3.66</v>
          </cell>
          <cell r="E2168">
            <v>4.12</v>
          </cell>
          <cell r="G2168">
            <v>5.6368999999999998</v>
          </cell>
        </row>
        <row r="2169">
          <cell r="A2169">
            <v>39560</v>
          </cell>
          <cell r="C2169">
            <v>3.64</v>
          </cell>
          <cell r="E2169">
            <v>4.12</v>
          </cell>
          <cell r="G2169">
            <v>5.6233000000000004</v>
          </cell>
        </row>
        <row r="2170">
          <cell r="A2170">
            <v>39561</v>
          </cell>
          <cell r="C2170">
            <v>3.66</v>
          </cell>
          <cell r="E2170">
            <v>4.16</v>
          </cell>
          <cell r="G2170">
            <v>5.6268000000000002</v>
          </cell>
        </row>
        <row r="2171">
          <cell r="A2171">
            <v>39562</v>
          </cell>
          <cell r="C2171">
            <v>3.72</v>
          </cell>
          <cell r="E2171">
            <v>4.1900000000000004</v>
          </cell>
          <cell r="G2171">
            <v>5.6523000000000003</v>
          </cell>
        </row>
        <row r="2172">
          <cell r="A2172">
            <v>39563</v>
          </cell>
          <cell r="C2172">
            <v>3.75</v>
          </cell>
          <cell r="E2172">
            <v>4.21</v>
          </cell>
          <cell r="G2172">
            <v>5.6779999999999999</v>
          </cell>
        </row>
        <row r="2173">
          <cell r="A2173">
            <v>39566</v>
          </cell>
          <cell r="C2173">
            <v>3.72</v>
          </cell>
          <cell r="E2173">
            <v>4.1900000000000004</v>
          </cell>
          <cell r="G2173">
            <v>5.6434999999999995</v>
          </cell>
        </row>
        <row r="2174">
          <cell r="A2174">
            <v>39567</v>
          </cell>
          <cell r="C2174">
            <v>3.69</v>
          </cell>
          <cell r="E2174">
            <v>4.17</v>
          </cell>
          <cell r="G2174">
            <v>5.5972999999999997</v>
          </cell>
        </row>
        <row r="2175">
          <cell r="A2175">
            <v>39568</v>
          </cell>
          <cell r="C2175">
            <v>3.58</v>
          </cell>
          <cell r="E2175">
            <v>4.08</v>
          </cell>
          <cell r="G2175">
            <v>5.5136000000000003</v>
          </cell>
        </row>
        <row r="2176">
          <cell r="A2176">
            <v>39569</v>
          </cell>
          <cell r="C2176">
            <v>3.56</v>
          </cell>
          <cell r="E2176">
            <v>4.0599999999999996</v>
          </cell>
          <cell r="G2176">
            <v>5.4935999999999998</v>
          </cell>
        </row>
        <row r="2177">
          <cell r="A2177">
            <v>39570</v>
          </cell>
          <cell r="C2177">
            <v>3.61</v>
          </cell>
          <cell r="E2177">
            <v>4.0999999999999996</v>
          </cell>
          <cell r="G2177">
            <v>5.5266000000000002</v>
          </cell>
        </row>
        <row r="2178">
          <cell r="A2178">
            <v>39573</v>
          </cell>
          <cell r="C2178">
            <v>3.62</v>
          </cell>
          <cell r="E2178">
            <v>4.1100000000000003</v>
          </cell>
          <cell r="G2178">
            <v>5.5160999999999998</v>
          </cell>
        </row>
        <row r="2179">
          <cell r="A2179">
            <v>39574</v>
          </cell>
          <cell r="C2179">
            <v>3.69</v>
          </cell>
          <cell r="E2179">
            <v>4.17</v>
          </cell>
          <cell r="G2179">
            <v>5.5835999999999997</v>
          </cell>
        </row>
        <row r="2180">
          <cell r="A2180">
            <v>39575</v>
          </cell>
          <cell r="C2180">
            <v>3.67</v>
          </cell>
          <cell r="E2180">
            <v>4.16</v>
          </cell>
          <cell r="G2180">
            <v>5.5646000000000004</v>
          </cell>
        </row>
        <row r="2181">
          <cell r="A2181">
            <v>39576</v>
          </cell>
          <cell r="C2181">
            <v>3.64</v>
          </cell>
          <cell r="E2181">
            <v>4.13</v>
          </cell>
          <cell r="G2181">
            <v>5.5326000000000004</v>
          </cell>
        </row>
        <row r="2182">
          <cell r="A2182">
            <v>39577</v>
          </cell>
          <cell r="C2182">
            <v>3.58</v>
          </cell>
          <cell r="E2182">
            <v>4.08</v>
          </cell>
          <cell r="G2182">
            <v>5.4855999999999998</v>
          </cell>
        </row>
        <row r="2183">
          <cell r="A2183">
            <v>39580</v>
          </cell>
          <cell r="C2183">
            <v>3.56</v>
          </cell>
          <cell r="E2183">
            <v>4.0599999999999996</v>
          </cell>
          <cell r="G2183">
            <v>5.4556000000000004</v>
          </cell>
        </row>
        <row r="2184">
          <cell r="A2184">
            <v>39581</v>
          </cell>
          <cell r="C2184">
            <v>3.6</v>
          </cell>
          <cell r="E2184">
            <v>4.07</v>
          </cell>
          <cell r="G2184">
            <v>5.4710999999999999</v>
          </cell>
        </row>
        <row r="2185">
          <cell r="A2185">
            <v>39582</v>
          </cell>
          <cell r="C2185">
            <v>3.6</v>
          </cell>
          <cell r="E2185">
            <v>4.0599999999999996</v>
          </cell>
          <cell r="G2185">
            <v>5.4576000000000002</v>
          </cell>
        </row>
        <row r="2186">
          <cell r="A2186">
            <v>39583</v>
          </cell>
          <cell r="C2186">
            <v>3.56</v>
          </cell>
          <cell r="E2186">
            <v>4.04</v>
          </cell>
          <cell r="G2186">
            <v>5.4429999999999996</v>
          </cell>
        </row>
        <row r="2187">
          <cell r="A2187">
            <v>39584</v>
          </cell>
          <cell r="C2187">
            <v>3.57</v>
          </cell>
          <cell r="E2187">
            <v>4.04</v>
          </cell>
          <cell r="G2187">
            <v>5.45</v>
          </cell>
        </row>
        <row r="2188">
          <cell r="A2188">
            <v>39587</v>
          </cell>
          <cell r="C2188" t="str">
            <v>na</v>
          </cell>
          <cell r="E2188" t="str">
            <v>na</v>
          </cell>
          <cell r="G2188">
            <v>5.4489999999999998</v>
          </cell>
        </row>
        <row r="2189">
          <cell r="A2189">
            <v>39588</v>
          </cell>
          <cell r="C2189">
            <v>3.51</v>
          </cell>
          <cell r="E2189">
            <v>4.0199999999999996</v>
          </cell>
          <cell r="G2189">
            <v>5.4314999999999998</v>
          </cell>
        </row>
        <row r="2190">
          <cell r="A2190">
            <v>39589</v>
          </cell>
          <cell r="C2190">
            <v>3.58</v>
          </cell>
          <cell r="E2190">
            <v>4.0599999999999996</v>
          </cell>
          <cell r="G2190">
            <v>5.4535</v>
          </cell>
        </row>
        <row r="2191">
          <cell r="A2191">
            <v>39590</v>
          </cell>
          <cell r="C2191">
            <v>3.66</v>
          </cell>
          <cell r="E2191">
            <v>4.12</v>
          </cell>
          <cell r="G2191">
            <v>5.5263</v>
          </cell>
        </row>
        <row r="2192">
          <cell r="A2192">
            <v>39591</v>
          </cell>
          <cell r="C2192">
            <v>3.63</v>
          </cell>
          <cell r="E2192">
            <v>4.08</v>
          </cell>
          <cell r="G2192">
            <v>5.4801000000000002</v>
          </cell>
        </row>
        <row r="2193">
          <cell r="A2193">
            <v>39594</v>
          </cell>
          <cell r="C2193">
            <v>3.65</v>
          </cell>
          <cell r="E2193">
            <v>4.09</v>
          </cell>
          <cell r="G2193">
            <v>5.4909999999999997</v>
          </cell>
        </row>
        <row r="2194">
          <cell r="A2194">
            <v>39595</v>
          </cell>
          <cell r="C2194">
            <v>3.66</v>
          </cell>
          <cell r="E2194">
            <v>4.0999999999999996</v>
          </cell>
          <cell r="G2194">
            <v>5.5109000000000004</v>
          </cell>
        </row>
        <row r="2195">
          <cell r="A2195">
            <v>39596</v>
          </cell>
          <cell r="C2195">
            <v>3.68</v>
          </cell>
          <cell r="E2195">
            <v>4.12</v>
          </cell>
          <cell r="G2195">
            <v>5.5309999999999997</v>
          </cell>
        </row>
        <row r="2196">
          <cell r="A2196">
            <v>39597</v>
          </cell>
          <cell r="C2196">
            <v>3.71</v>
          </cell>
          <cell r="E2196">
            <v>4.1399999999999997</v>
          </cell>
          <cell r="G2196">
            <v>5.5585000000000004</v>
          </cell>
        </row>
        <row r="2197">
          <cell r="A2197">
            <v>39598</v>
          </cell>
          <cell r="C2197">
            <v>3.71</v>
          </cell>
          <cell r="E2197">
            <v>4.13</v>
          </cell>
          <cell r="G2197">
            <v>5.5465</v>
          </cell>
        </row>
        <row r="2198">
          <cell r="A2198">
            <v>39601</v>
          </cell>
          <cell r="C2198">
            <v>3.64</v>
          </cell>
          <cell r="E2198">
            <v>4.08</v>
          </cell>
          <cell r="G2198">
            <v>5.5076000000000001</v>
          </cell>
        </row>
        <row r="2199">
          <cell r="A2199">
            <v>39602</v>
          </cell>
          <cell r="C2199">
            <v>3.62</v>
          </cell>
          <cell r="E2199">
            <v>4.09</v>
          </cell>
          <cell r="G2199">
            <v>5.5006000000000004</v>
          </cell>
        </row>
        <row r="2200">
          <cell r="A2200">
            <v>39603</v>
          </cell>
          <cell r="C2200">
            <v>3.63</v>
          </cell>
          <cell r="E2200">
            <v>4.0999999999999996</v>
          </cell>
          <cell r="G2200">
            <v>5.5145999999999997</v>
          </cell>
        </row>
        <row r="2201">
          <cell r="A2201">
            <v>39604</v>
          </cell>
          <cell r="C2201">
            <v>3.7</v>
          </cell>
          <cell r="E2201">
            <v>4.16</v>
          </cell>
          <cell r="G2201">
            <v>5.5792000000000002</v>
          </cell>
        </row>
        <row r="2202">
          <cell r="A2202">
            <v>39605</v>
          </cell>
          <cell r="C2202">
            <v>3.65</v>
          </cell>
          <cell r="E2202">
            <v>4.1100000000000003</v>
          </cell>
          <cell r="G2202">
            <v>5.5412999999999997</v>
          </cell>
        </row>
        <row r="2203">
          <cell r="A2203">
            <v>39608</v>
          </cell>
          <cell r="C2203">
            <v>3.71</v>
          </cell>
          <cell r="E2203">
            <v>4.12</v>
          </cell>
          <cell r="G2203">
            <v>5.5270000000000001</v>
          </cell>
        </row>
        <row r="2204">
          <cell r="A2204">
            <v>39609</v>
          </cell>
          <cell r="C2204">
            <v>3.84</v>
          </cell>
          <cell r="E2204">
            <v>4.17</v>
          </cell>
          <cell r="G2204">
            <v>5.5876000000000001</v>
          </cell>
        </row>
        <row r="2205">
          <cell r="A2205">
            <v>39610</v>
          </cell>
          <cell r="C2205">
            <v>3.8</v>
          </cell>
          <cell r="E2205">
            <v>4.16</v>
          </cell>
          <cell r="G2205">
            <v>5.6070000000000002</v>
          </cell>
        </row>
        <row r="2206">
          <cell r="A2206">
            <v>39611</v>
          </cell>
          <cell r="C2206">
            <v>3.88</v>
          </cell>
          <cell r="E2206">
            <v>4.2</v>
          </cell>
          <cell r="G2206">
            <v>5.6348000000000003</v>
          </cell>
        </row>
        <row r="2207">
          <cell r="A2207">
            <v>39612</v>
          </cell>
          <cell r="C2207">
            <v>3.89</v>
          </cell>
          <cell r="E2207">
            <v>4.22</v>
          </cell>
          <cell r="G2207">
            <v>5.6757</v>
          </cell>
        </row>
        <row r="2208">
          <cell r="A2208">
            <v>39615</v>
          </cell>
          <cell r="C2208">
            <v>3.88</v>
          </cell>
          <cell r="E2208">
            <v>4.2</v>
          </cell>
          <cell r="G2208">
            <v>5.6707000000000001</v>
          </cell>
        </row>
        <row r="2209">
          <cell r="A2209">
            <v>39616</v>
          </cell>
          <cell r="C2209">
            <v>3.84</v>
          </cell>
          <cell r="E2209">
            <v>4.18</v>
          </cell>
          <cell r="G2209">
            <v>5.6218000000000004</v>
          </cell>
        </row>
        <row r="2210">
          <cell r="A2210">
            <v>39617</v>
          </cell>
          <cell r="C2210">
            <v>3.82</v>
          </cell>
          <cell r="E2210">
            <v>4.16</v>
          </cell>
          <cell r="G2210">
            <v>5.6063000000000001</v>
          </cell>
        </row>
        <row r="2211">
          <cell r="A2211">
            <v>39618</v>
          </cell>
          <cell r="C2211">
            <v>3.87</v>
          </cell>
          <cell r="E2211">
            <v>4.1900000000000004</v>
          </cell>
          <cell r="G2211">
            <v>5.6348000000000003</v>
          </cell>
        </row>
        <row r="2212">
          <cell r="A2212">
            <v>39619</v>
          </cell>
          <cell r="C2212">
            <v>3.83</v>
          </cell>
          <cell r="E2212">
            <v>4.1500000000000004</v>
          </cell>
          <cell r="G2212">
            <v>5.6115000000000004</v>
          </cell>
        </row>
        <row r="2213">
          <cell r="A2213">
            <v>39622</v>
          </cell>
          <cell r="C2213">
            <v>3.8</v>
          </cell>
          <cell r="E2213">
            <v>4.13</v>
          </cell>
          <cell r="G2213">
            <v>5.5857999999999999</v>
          </cell>
        </row>
        <row r="2214">
          <cell r="A2214">
            <v>39623</v>
          </cell>
          <cell r="C2214">
            <v>3.71</v>
          </cell>
          <cell r="E2214">
            <v>4.05</v>
          </cell>
          <cell r="G2214">
            <v>5.5045999999999999</v>
          </cell>
        </row>
        <row r="2215">
          <cell r="A2215">
            <v>39624</v>
          </cell>
          <cell r="C2215">
            <v>3.71</v>
          </cell>
          <cell r="E2215">
            <v>4.05</v>
          </cell>
          <cell r="G2215">
            <v>5.5049000000000001</v>
          </cell>
        </row>
        <row r="2216">
          <cell r="A2216">
            <v>39625</v>
          </cell>
          <cell r="C2216">
            <v>3.7</v>
          </cell>
          <cell r="E2216">
            <v>4.08</v>
          </cell>
          <cell r="G2216">
            <v>5.5377999999999998</v>
          </cell>
        </row>
        <row r="2217">
          <cell r="A2217">
            <v>39626</v>
          </cell>
          <cell r="C2217">
            <v>3.7</v>
          </cell>
          <cell r="E2217">
            <v>4.0599999999999996</v>
          </cell>
          <cell r="G2217">
            <v>5.5412999999999997</v>
          </cell>
        </row>
        <row r="2218">
          <cell r="A2218">
            <v>39629</v>
          </cell>
          <cell r="C2218">
            <v>3.74</v>
          </cell>
          <cell r="E2218">
            <v>4.08</v>
          </cell>
          <cell r="G2218">
            <v>5.5713999999999997</v>
          </cell>
        </row>
        <row r="2219">
          <cell r="A2219">
            <v>39630</v>
          </cell>
          <cell r="C2219" t="str">
            <v>na</v>
          </cell>
          <cell r="E2219" t="str">
            <v>na</v>
          </cell>
          <cell r="G2219">
            <v>5.569</v>
          </cell>
        </row>
        <row r="2220">
          <cell r="A2220">
            <v>39631</v>
          </cell>
          <cell r="C2220">
            <v>3.75</v>
          </cell>
          <cell r="E2220">
            <v>4.07</v>
          </cell>
          <cell r="G2220">
            <v>5.5656999999999996</v>
          </cell>
        </row>
        <row r="2221">
          <cell r="A2221">
            <v>39632</v>
          </cell>
          <cell r="C2221">
            <v>3.74</v>
          </cell>
          <cell r="E2221">
            <v>4.07</v>
          </cell>
          <cell r="G2221">
            <v>5.5605000000000002</v>
          </cell>
        </row>
        <row r="2222">
          <cell r="A2222">
            <v>39633</v>
          </cell>
          <cell r="C2222">
            <v>3.71</v>
          </cell>
          <cell r="E2222">
            <v>4.05</v>
          </cell>
          <cell r="G2222">
            <v>5.5434999999999999</v>
          </cell>
        </row>
        <row r="2223">
          <cell r="A2223">
            <v>39636</v>
          </cell>
          <cell r="C2223">
            <v>3.67</v>
          </cell>
          <cell r="E2223">
            <v>4.03</v>
          </cell>
          <cell r="G2223">
            <v>5.5289999999999999</v>
          </cell>
        </row>
        <row r="2224">
          <cell r="A2224">
            <v>39637</v>
          </cell>
          <cell r="C2224">
            <v>3.7</v>
          </cell>
          <cell r="E2224">
            <v>4.04</v>
          </cell>
          <cell r="G2224">
            <v>5.5286999999999997</v>
          </cell>
        </row>
        <row r="2225">
          <cell r="A2225">
            <v>39638</v>
          </cell>
          <cell r="C2225">
            <v>3.68</v>
          </cell>
          <cell r="E2225">
            <v>4.05</v>
          </cell>
          <cell r="G2225">
            <v>5.5454999999999997</v>
          </cell>
        </row>
        <row r="2226">
          <cell r="A2226">
            <v>39639</v>
          </cell>
          <cell r="C2226">
            <v>3.67</v>
          </cell>
          <cell r="E2226">
            <v>4.05</v>
          </cell>
          <cell r="G2226">
            <v>5.5541</v>
          </cell>
        </row>
        <row r="2227">
          <cell r="A2227">
            <v>39640</v>
          </cell>
          <cell r="C2227">
            <v>3.7</v>
          </cell>
          <cell r="E2227">
            <v>4.09</v>
          </cell>
          <cell r="G2227">
            <v>5.5761000000000003</v>
          </cell>
        </row>
        <row r="2228">
          <cell r="A2228">
            <v>39643</v>
          </cell>
          <cell r="C2228">
            <v>3.71</v>
          </cell>
          <cell r="E2228">
            <v>4.05</v>
          </cell>
          <cell r="G2228">
            <v>5.5613000000000001</v>
          </cell>
        </row>
        <row r="2229">
          <cell r="A2229">
            <v>39644</v>
          </cell>
          <cell r="C2229">
            <v>3.68</v>
          </cell>
          <cell r="E2229">
            <v>4.0599999999999996</v>
          </cell>
          <cell r="G2229">
            <v>5.5472000000000001</v>
          </cell>
        </row>
        <row r="2230">
          <cell r="A2230">
            <v>39645</v>
          </cell>
          <cell r="C2230">
            <v>3.73</v>
          </cell>
          <cell r="E2230">
            <v>4.12</v>
          </cell>
          <cell r="G2230">
            <v>5.6170999999999998</v>
          </cell>
        </row>
        <row r="2231">
          <cell r="A2231">
            <v>39646</v>
          </cell>
          <cell r="C2231">
            <v>3.77</v>
          </cell>
          <cell r="E2231">
            <v>4.1399999999999997</v>
          </cell>
          <cell r="G2231">
            <v>5.6405000000000003</v>
          </cell>
        </row>
        <row r="2232">
          <cell r="A2232">
            <v>39647</v>
          </cell>
          <cell r="C2232">
            <v>3.8</v>
          </cell>
          <cell r="E2232">
            <v>4.1500000000000004</v>
          </cell>
          <cell r="G2232">
            <v>5.6495999999999995</v>
          </cell>
        </row>
        <row r="2233">
          <cell r="A2233">
            <v>39650</v>
          </cell>
          <cell r="C2233">
            <v>3.81</v>
          </cell>
          <cell r="E2233">
            <v>4.1500000000000004</v>
          </cell>
          <cell r="G2233">
            <v>5.6516999999999999</v>
          </cell>
        </row>
        <row r="2234">
          <cell r="A2234">
            <v>39651</v>
          </cell>
          <cell r="C2234">
            <v>3.85</v>
          </cell>
          <cell r="E2234">
            <v>4.17</v>
          </cell>
          <cell r="G2234">
            <v>5.6631</v>
          </cell>
        </row>
        <row r="2235">
          <cell r="A2235">
            <v>39652</v>
          </cell>
          <cell r="C2235">
            <v>3.85</v>
          </cell>
          <cell r="E2235">
            <v>4.16</v>
          </cell>
          <cell r="G2235">
            <v>5.6574</v>
          </cell>
        </row>
        <row r="2236">
          <cell r="A2236">
            <v>39653</v>
          </cell>
          <cell r="C2236">
            <v>3.79</v>
          </cell>
          <cell r="E2236">
            <v>4.13</v>
          </cell>
          <cell r="G2236">
            <v>5.6300999999999997</v>
          </cell>
        </row>
        <row r="2237">
          <cell r="A2237">
            <v>39654</v>
          </cell>
          <cell r="C2237">
            <v>3.84</v>
          </cell>
          <cell r="E2237">
            <v>4.16</v>
          </cell>
          <cell r="G2237">
            <v>5.6416000000000004</v>
          </cell>
        </row>
        <row r="2238">
          <cell r="A2238">
            <v>39657</v>
          </cell>
          <cell r="C2238">
            <v>3.77</v>
          </cell>
          <cell r="E2238">
            <v>4.12</v>
          </cell>
          <cell r="G2238">
            <v>5.6105999999999998</v>
          </cell>
        </row>
        <row r="2239">
          <cell r="A2239">
            <v>39658</v>
          </cell>
          <cell r="C2239">
            <v>3.78</v>
          </cell>
          <cell r="E2239">
            <v>4.1399999999999997</v>
          </cell>
          <cell r="G2239">
            <v>5.6109999999999998</v>
          </cell>
        </row>
        <row r="2240">
          <cell r="A2240">
            <v>39659</v>
          </cell>
          <cell r="C2240">
            <v>3.81</v>
          </cell>
          <cell r="E2240">
            <v>4.16</v>
          </cell>
          <cell r="G2240">
            <v>5.6303000000000001</v>
          </cell>
        </row>
        <row r="2241">
          <cell r="A2241">
            <v>39660</v>
          </cell>
          <cell r="C2241">
            <v>3.7</v>
          </cell>
          <cell r="E2241">
            <v>4.0999999999999996</v>
          </cell>
          <cell r="G2241">
            <v>5.5806000000000004</v>
          </cell>
        </row>
        <row r="2242">
          <cell r="A2242">
            <v>39661</v>
          </cell>
          <cell r="C2242">
            <v>3.65</v>
          </cell>
          <cell r="E2242">
            <v>4.0599999999999996</v>
          </cell>
          <cell r="G2242">
            <v>5.5674000000000001</v>
          </cell>
        </row>
        <row r="2243">
          <cell r="A2243">
            <v>39664</v>
          </cell>
          <cell r="C2243" t="str">
            <v>na</v>
          </cell>
          <cell r="E2243" t="str">
            <v>na</v>
          </cell>
          <cell r="G2243">
            <v>5.5678000000000001</v>
          </cell>
        </row>
        <row r="2244">
          <cell r="A2244">
            <v>39665</v>
          </cell>
          <cell r="C2244">
            <v>3.69</v>
          </cell>
          <cell r="E2244">
            <v>4.0999999999999996</v>
          </cell>
          <cell r="G2244">
            <v>5.5846</v>
          </cell>
        </row>
        <row r="2245">
          <cell r="A2245">
            <v>39666</v>
          </cell>
          <cell r="C2245">
            <v>3.7</v>
          </cell>
          <cell r="E2245">
            <v>4.1100000000000003</v>
          </cell>
          <cell r="G2245">
            <v>5.5980999999999996</v>
          </cell>
        </row>
        <row r="2246">
          <cell r="A2246">
            <v>39667</v>
          </cell>
          <cell r="C2246">
            <v>3.64</v>
          </cell>
          <cell r="E2246">
            <v>4.07</v>
          </cell>
          <cell r="G2246">
            <v>5.5526999999999997</v>
          </cell>
        </row>
        <row r="2247">
          <cell r="A2247">
            <v>39668</v>
          </cell>
          <cell r="C2247">
            <v>3.61</v>
          </cell>
          <cell r="E2247">
            <v>4.05</v>
          </cell>
          <cell r="G2247">
            <v>5.5420999999999996</v>
          </cell>
        </row>
        <row r="2248">
          <cell r="A2248">
            <v>39671</v>
          </cell>
          <cell r="C2248">
            <v>3.63</v>
          </cell>
          <cell r="E2248">
            <v>4.05</v>
          </cell>
          <cell r="G2248">
            <v>5.5557999999999996</v>
          </cell>
        </row>
        <row r="2249">
          <cell r="A2249">
            <v>39672</v>
          </cell>
          <cell r="C2249">
            <v>3.59</v>
          </cell>
          <cell r="E2249">
            <v>4.03</v>
          </cell>
          <cell r="G2249">
            <v>5.5404999999999998</v>
          </cell>
        </row>
        <row r="2250">
          <cell r="A2250">
            <v>39673</v>
          </cell>
          <cell r="C2250">
            <v>3.61</v>
          </cell>
          <cell r="E2250">
            <v>4.03</v>
          </cell>
          <cell r="G2250">
            <v>5.5480999999999998</v>
          </cell>
        </row>
        <row r="2251">
          <cell r="A2251">
            <v>39674</v>
          </cell>
          <cell r="C2251">
            <v>3.6</v>
          </cell>
          <cell r="E2251">
            <v>4.01</v>
          </cell>
          <cell r="G2251">
            <v>5.5357000000000003</v>
          </cell>
        </row>
        <row r="2252">
          <cell r="A2252">
            <v>39675</v>
          </cell>
          <cell r="C2252">
            <v>3.57</v>
          </cell>
          <cell r="E2252">
            <v>4</v>
          </cell>
          <cell r="G2252">
            <v>5.5312999999999999</v>
          </cell>
        </row>
        <row r="2253">
          <cell r="A2253">
            <v>39678</v>
          </cell>
          <cell r="C2253">
            <v>3.53</v>
          </cell>
          <cell r="E2253">
            <v>3.98</v>
          </cell>
          <cell r="G2253">
            <v>5.5144000000000002</v>
          </cell>
        </row>
        <row r="2254">
          <cell r="A2254">
            <v>39679</v>
          </cell>
          <cell r="C2254">
            <v>3.56</v>
          </cell>
          <cell r="E2254">
            <v>4.0199999999999996</v>
          </cell>
          <cell r="G2254">
            <v>5.5423</v>
          </cell>
        </row>
        <row r="2255">
          <cell r="A2255">
            <v>39680</v>
          </cell>
          <cell r="C2255">
            <v>3.58</v>
          </cell>
          <cell r="E2255">
            <v>4.03</v>
          </cell>
          <cell r="G2255">
            <v>5.5983000000000001</v>
          </cell>
        </row>
        <row r="2256">
          <cell r="A2256">
            <v>39681</v>
          </cell>
          <cell r="C2256">
            <v>3.59</v>
          </cell>
          <cell r="E2256">
            <v>4.04</v>
          </cell>
          <cell r="G2256">
            <v>5.6322999999999999</v>
          </cell>
        </row>
        <row r="2257">
          <cell r="A2257">
            <v>39682</v>
          </cell>
          <cell r="C2257">
            <v>3.61</v>
          </cell>
          <cell r="E2257">
            <v>4.0599999999999996</v>
          </cell>
          <cell r="G2257">
            <v>5.6554000000000002</v>
          </cell>
        </row>
        <row r="2258">
          <cell r="A2258">
            <v>39685</v>
          </cell>
          <cell r="C2258">
            <v>3.57</v>
          </cell>
          <cell r="E2258">
            <v>4.0199999999999996</v>
          </cell>
          <cell r="G2258">
            <v>5.6094999999999997</v>
          </cell>
        </row>
        <row r="2259">
          <cell r="A2259">
            <v>39686</v>
          </cell>
          <cell r="C2259">
            <v>3.54</v>
          </cell>
          <cell r="E2259">
            <v>4</v>
          </cell>
          <cell r="G2259">
            <v>5.6065000000000005</v>
          </cell>
        </row>
        <row r="2260">
          <cell r="A2260">
            <v>39687</v>
          </cell>
          <cell r="C2260">
            <v>3.52</v>
          </cell>
          <cell r="E2260">
            <v>4.01</v>
          </cell>
          <cell r="G2260">
            <v>5.6454000000000004</v>
          </cell>
        </row>
        <row r="2261">
          <cell r="A2261">
            <v>39688</v>
          </cell>
          <cell r="C2261">
            <v>3.51</v>
          </cell>
          <cell r="E2261">
            <v>4</v>
          </cell>
          <cell r="G2261">
            <v>5.6333000000000002</v>
          </cell>
        </row>
        <row r="2262">
          <cell r="A2262">
            <v>39689</v>
          </cell>
          <cell r="C2262">
            <v>3.53</v>
          </cell>
          <cell r="E2262">
            <v>4.01</v>
          </cell>
          <cell r="G2262">
            <v>5.6658999999999997</v>
          </cell>
        </row>
        <row r="2263">
          <cell r="A2263">
            <v>39692</v>
          </cell>
          <cell r="C2263" t="str">
            <v>na</v>
          </cell>
          <cell r="E2263" t="str">
            <v>na</v>
          </cell>
          <cell r="G2263">
            <v>5.6665999999999999</v>
          </cell>
        </row>
        <row r="2264">
          <cell r="A2264">
            <v>39693</v>
          </cell>
          <cell r="C2264">
            <v>3.49</v>
          </cell>
          <cell r="E2264">
            <v>4</v>
          </cell>
          <cell r="G2264">
            <v>5.6486000000000001</v>
          </cell>
        </row>
        <row r="2265">
          <cell r="A2265">
            <v>39694</v>
          </cell>
          <cell r="C2265">
            <v>3.47</v>
          </cell>
          <cell r="E2265">
            <v>3.98</v>
          </cell>
          <cell r="G2265">
            <v>5.6794000000000002</v>
          </cell>
        </row>
        <row r="2266">
          <cell r="A2266">
            <v>39695</v>
          </cell>
          <cell r="C2266">
            <v>3.44</v>
          </cell>
          <cell r="E2266">
            <v>3.95</v>
          </cell>
          <cell r="G2266">
            <v>5.6657999999999999</v>
          </cell>
        </row>
        <row r="2267">
          <cell r="A2267">
            <v>39696</v>
          </cell>
          <cell r="C2267">
            <v>3.47</v>
          </cell>
          <cell r="E2267">
            <v>3.95</v>
          </cell>
          <cell r="G2267">
            <v>5.6616</v>
          </cell>
        </row>
        <row r="2268">
          <cell r="A2268">
            <v>39699</v>
          </cell>
          <cell r="C2268">
            <v>3.47</v>
          </cell>
          <cell r="E2268">
            <v>3.94</v>
          </cell>
          <cell r="G2268">
            <v>5.6779999999999999</v>
          </cell>
        </row>
        <row r="2269">
          <cell r="A2269">
            <v>39700</v>
          </cell>
          <cell r="C2269">
            <v>3.46</v>
          </cell>
          <cell r="E2269">
            <v>3.94</v>
          </cell>
          <cell r="G2269">
            <v>5.6715999999999998</v>
          </cell>
        </row>
        <row r="2270">
          <cell r="A2270">
            <v>39701</v>
          </cell>
          <cell r="C2270">
            <v>3.45</v>
          </cell>
          <cell r="E2270">
            <v>3.94</v>
          </cell>
          <cell r="G2270">
            <v>5.6624999999999996</v>
          </cell>
        </row>
        <row r="2271">
          <cell r="A2271">
            <v>39702</v>
          </cell>
          <cell r="C2271">
            <v>3.49</v>
          </cell>
          <cell r="E2271">
            <v>3.96</v>
          </cell>
          <cell r="G2271">
            <v>5.7028999999999996</v>
          </cell>
        </row>
        <row r="2272">
          <cell r="A2272">
            <v>39703</v>
          </cell>
          <cell r="C2272">
            <v>3.59</v>
          </cell>
          <cell r="E2272">
            <v>4.05</v>
          </cell>
          <cell r="G2272">
            <v>5.7953000000000001</v>
          </cell>
        </row>
        <row r="2273">
          <cell r="A2273">
            <v>39706</v>
          </cell>
          <cell r="C2273">
            <v>3.37</v>
          </cell>
          <cell r="E2273">
            <v>3.91</v>
          </cell>
          <cell r="G2273">
            <v>5.6437999999999997</v>
          </cell>
        </row>
        <row r="2274">
          <cell r="A2274">
            <v>39707</v>
          </cell>
          <cell r="C2274">
            <v>3.44</v>
          </cell>
          <cell r="E2274">
            <v>3.95</v>
          </cell>
          <cell r="G2274">
            <v>5.7176</v>
          </cell>
        </row>
        <row r="2275">
          <cell r="A2275">
            <v>39708</v>
          </cell>
          <cell r="C2275">
            <v>3.43</v>
          </cell>
          <cell r="E2275">
            <v>3.95</v>
          </cell>
          <cell r="G2275">
            <v>5.7503000000000002</v>
          </cell>
        </row>
        <row r="2276">
          <cell r="A2276">
            <v>39709</v>
          </cell>
          <cell r="C2276">
            <v>3.51</v>
          </cell>
          <cell r="E2276">
            <v>4.03</v>
          </cell>
          <cell r="G2276">
            <v>5.8673999999999999</v>
          </cell>
        </row>
        <row r="2277">
          <cell r="A2277">
            <v>39710</v>
          </cell>
          <cell r="C2277">
            <v>3.69</v>
          </cell>
          <cell r="E2277">
            <v>4.1399999999999997</v>
          </cell>
          <cell r="G2277">
            <v>5.9603999999999999</v>
          </cell>
        </row>
        <row r="2278">
          <cell r="A2278">
            <v>39713</v>
          </cell>
          <cell r="C2278">
            <v>3.65</v>
          </cell>
          <cell r="E2278">
            <v>4.0999999999999996</v>
          </cell>
          <cell r="G2278">
            <v>5.9315999999999995</v>
          </cell>
        </row>
        <row r="2279">
          <cell r="A2279">
            <v>39714</v>
          </cell>
          <cell r="C2279">
            <v>3.65</v>
          </cell>
          <cell r="E2279">
            <v>4.0999999999999996</v>
          </cell>
          <cell r="G2279">
            <v>5.9818999999999996</v>
          </cell>
        </row>
        <row r="2280">
          <cell r="A2280">
            <v>39715</v>
          </cell>
          <cell r="C2280">
            <v>3.66</v>
          </cell>
          <cell r="E2280">
            <v>4.13</v>
          </cell>
          <cell r="G2280">
            <v>5.9912999999999998</v>
          </cell>
        </row>
        <row r="2281">
          <cell r="A2281">
            <v>39716</v>
          </cell>
          <cell r="C2281">
            <v>3.69</v>
          </cell>
          <cell r="E2281">
            <v>4.13</v>
          </cell>
          <cell r="G2281">
            <v>5.9950999999999999</v>
          </cell>
        </row>
        <row r="2282">
          <cell r="A2282">
            <v>39717</v>
          </cell>
          <cell r="C2282">
            <v>3.68</v>
          </cell>
          <cell r="E2282">
            <v>4.1399999999999997</v>
          </cell>
          <cell r="G2282">
            <v>6.0423</v>
          </cell>
        </row>
        <row r="2283">
          <cell r="A2283">
            <v>39720</v>
          </cell>
          <cell r="C2283">
            <v>3.51</v>
          </cell>
          <cell r="E2283">
            <v>4.0199999999999996</v>
          </cell>
          <cell r="G2283">
            <v>5.9291</v>
          </cell>
        </row>
        <row r="2284">
          <cell r="A2284">
            <v>39721</v>
          </cell>
          <cell r="C2284">
            <v>3.75</v>
          </cell>
          <cell r="E2284">
            <v>4.2300000000000004</v>
          </cell>
          <cell r="G2284">
            <v>6.1769999999999996</v>
          </cell>
        </row>
        <row r="2285">
          <cell r="A2285">
            <v>39722</v>
          </cell>
          <cell r="C2285">
            <v>3.71</v>
          </cell>
          <cell r="E2285">
            <v>4.18</v>
          </cell>
          <cell r="G2285">
            <v>6.1333000000000002</v>
          </cell>
        </row>
        <row r="2286">
          <cell r="A2286">
            <v>39723</v>
          </cell>
          <cell r="C2286">
            <v>3.65</v>
          </cell>
          <cell r="E2286">
            <v>4.1399999999999997</v>
          </cell>
          <cell r="G2286">
            <v>6.0926</v>
          </cell>
        </row>
        <row r="2287">
          <cell r="A2287">
            <v>39724</v>
          </cell>
          <cell r="C2287">
            <v>3.58</v>
          </cell>
          <cell r="E2287">
            <v>4.09</v>
          </cell>
          <cell r="G2287">
            <v>6.0549999999999997</v>
          </cell>
        </row>
        <row r="2288">
          <cell r="A2288">
            <v>39727</v>
          </cell>
          <cell r="C2288">
            <v>3.45</v>
          </cell>
          <cell r="E2288">
            <v>4</v>
          </cell>
          <cell r="G2288">
            <v>5.9668000000000001</v>
          </cell>
        </row>
        <row r="2289">
          <cell r="A2289">
            <v>39728</v>
          </cell>
          <cell r="C2289">
            <v>3.51</v>
          </cell>
          <cell r="E2289">
            <v>4.07</v>
          </cell>
          <cell r="G2289">
            <v>6.0601000000000003</v>
          </cell>
        </row>
        <row r="2290">
          <cell r="A2290">
            <v>39729</v>
          </cell>
          <cell r="C2290">
            <v>3.58</v>
          </cell>
          <cell r="E2290">
            <v>4.13</v>
          </cell>
          <cell r="G2290">
            <v>6.1388999999999996</v>
          </cell>
        </row>
        <row r="2291">
          <cell r="A2291">
            <v>39730</v>
          </cell>
          <cell r="C2291">
            <v>3.63</v>
          </cell>
          <cell r="E2291">
            <v>4.16</v>
          </cell>
          <cell r="G2291">
            <v>6.2241999999999997</v>
          </cell>
        </row>
        <row r="2292">
          <cell r="A2292">
            <v>39731</v>
          </cell>
          <cell r="C2292">
            <v>3.79</v>
          </cell>
          <cell r="E2292">
            <v>4.26</v>
          </cell>
          <cell r="G2292">
            <v>6.3178000000000001</v>
          </cell>
        </row>
        <row r="2293">
          <cell r="A2293">
            <v>39734</v>
          </cell>
          <cell r="C2293" t="str">
            <v>na</v>
          </cell>
          <cell r="E2293" t="str">
            <v>na</v>
          </cell>
          <cell r="G2293">
            <v>6.3174999999999999</v>
          </cell>
        </row>
        <row r="2294">
          <cell r="A2294">
            <v>39735</v>
          </cell>
          <cell r="C2294">
            <v>3.82</v>
          </cell>
          <cell r="E2294">
            <v>4.28</v>
          </cell>
          <cell r="G2294">
            <v>6.4172000000000002</v>
          </cell>
        </row>
        <row r="2295">
          <cell r="A2295">
            <v>39736</v>
          </cell>
          <cell r="C2295">
            <v>3.74</v>
          </cell>
          <cell r="E2295">
            <v>4.1900000000000004</v>
          </cell>
          <cell r="G2295">
            <v>6.3826999999999998</v>
          </cell>
        </row>
        <row r="2296">
          <cell r="A2296">
            <v>39737</v>
          </cell>
          <cell r="C2296">
            <v>3.75</v>
          </cell>
          <cell r="E2296">
            <v>4.2300000000000004</v>
          </cell>
          <cell r="G2296">
            <v>6.4231999999999996</v>
          </cell>
        </row>
        <row r="2297">
          <cell r="A2297">
            <v>39738</v>
          </cell>
          <cell r="C2297">
            <v>3.72</v>
          </cell>
          <cell r="E2297">
            <v>4.2300000000000004</v>
          </cell>
          <cell r="G2297">
            <v>6.5097000000000005</v>
          </cell>
        </row>
        <row r="2298">
          <cell r="A2298">
            <v>39741</v>
          </cell>
          <cell r="C2298">
            <v>3.72</v>
          </cell>
          <cell r="E2298">
            <v>4.22</v>
          </cell>
          <cell r="G2298">
            <v>6.5602999999999998</v>
          </cell>
        </row>
        <row r="2299">
          <cell r="A2299">
            <v>39742</v>
          </cell>
          <cell r="C2299">
            <v>3.69</v>
          </cell>
          <cell r="E2299">
            <v>4.18</v>
          </cell>
          <cell r="G2299">
            <v>6.5318000000000005</v>
          </cell>
        </row>
        <row r="2300">
          <cell r="A2300">
            <v>39743</v>
          </cell>
          <cell r="C2300">
            <v>3.6</v>
          </cell>
          <cell r="E2300">
            <v>4.09</v>
          </cell>
          <cell r="G2300">
            <v>6.4734999999999996</v>
          </cell>
        </row>
        <row r="2301">
          <cell r="A2301">
            <v>39744</v>
          </cell>
          <cell r="C2301">
            <v>3.62</v>
          </cell>
          <cell r="E2301">
            <v>4.0999999999999996</v>
          </cell>
          <cell r="G2301">
            <v>6.4627999999999997</v>
          </cell>
        </row>
        <row r="2302">
          <cell r="A2302">
            <v>39745</v>
          </cell>
          <cell r="C2302">
            <v>3.63</v>
          </cell>
          <cell r="E2302">
            <v>4.13</v>
          </cell>
          <cell r="G2302">
            <v>6.4964000000000004</v>
          </cell>
        </row>
        <row r="2303">
          <cell r="A2303">
            <v>39748</v>
          </cell>
          <cell r="C2303">
            <v>3.61</v>
          </cell>
          <cell r="E2303">
            <v>4.12</v>
          </cell>
          <cell r="G2303">
            <v>6.5269000000000004</v>
          </cell>
        </row>
        <row r="2304">
          <cell r="A2304">
            <v>39749</v>
          </cell>
          <cell r="C2304">
            <v>3.69</v>
          </cell>
          <cell r="E2304">
            <v>4.2</v>
          </cell>
          <cell r="G2304">
            <v>6.6395999999999997</v>
          </cell>
        </row>
        <row r="2305">
          <cell r="A2305">
            <v>39750</v>
          </cell>
          <cell r="C2305">
            <v>3.74</v>
          </cell>
          <cell r="E2305">
            <v>4.2699999999999996</v>
          </cell>
          <cell r="G2305">
            <v>6.7195999999999998</v>
          </cell>
        </row>
        <row r="2306">
          <cell r="A2306">
            <v>39751</v>
          </cell>
          <cell r="C2306">
            <v>3.71</v>
          </cell>
          <cell r="E2306">
            <v>4.24</v>
          </cell>
          <cell r="G2306">
            <v>6.7173999999999996</v>
          </cell>
        </row>
        <row r="2307">
          <cell r="A2307">
            <v>39752</v>
          </cell>
          <cell r="C2307">
            <v>3.76</v>
          </cell>
          <cell r="E2307">
            <v>4.28</v>
          </cell>
          <cell r="G2307">
            <v>6.7629999999999999</v>
          </cell>
        </row>
        <row r="2308">
          <cell r="A2308">
            <v>39755</v>
          </cell>
          <cell r="C2308">
            <v>3.8</v>
          </cell>
          <cell r="E2308">
            <v>4.29</v>
          </cell>
          <cell r="G2308">
            <v>6.7507999999999999</v>
          </cell>
        </row>
        <row r="2309">
          <cell r="A2309">
            <v>39756</v>
          </cell>
          <cell r="C2309">
            <v>3.75</v>
          </cell>
          <cell r="E2309">
            <v>4.25</v>
          </cell>
          <cell r="G2309">
            <v>6.7359</v>
          </cell>
        </row>
        <row r="2310">
          <cell r="A2310">
            <v>39757</v>
          </cell>
          <cell r="C2310">
            <v>3.74</v>
          </cell>
          <cell r="E2310">
            <v>4.2300000000000004</v>
          </cell>
          <cell r="G2310">
            <v>6.7584</v>
          </cell>
        </row>
        <row r="2311">
          <cell r="A2311">
            <v>39758</v>
          </cell>
          <cell r="C2311">
            <v>3.74</v>
          </cell>
          <cell r="E2311">
            <v>4.24</v>
          </cell>
          <cell r="G2311">
            <v>6.7714999999999996</v>
          </cell>
        </row>
        <row r="2312">
          <cell r="A2312">
            <v>39759</v>
          </cell>
          <cell r="C2312">
            <v>3.71</v>
          </cell>
          <cell r="E2312">
            <v>4.2300000000000004</v>
          </cell>
          <cell r="G2312">
            <v>6.7706999999999997</v>
          </cell>
        </row>
        <row r="2313">
          <cell r="A2313">
            <v>39762</v>
          </cell>
          <cell r="C2313">
            <v>3.72</v>
          </cell>
          <cell r="E2313">
            <v>4.24</v>
          </cell>
          <cell r="G2313">
            <v>6.8506999999999998</v>
          </cell>
        </row>
        <row r="2314">
          <cell r="A2314">
            <v>39763</v>
          </cell>
          <cell r="C2314" t="str">
            <v>na</v>
          </cell>
          <cell r="E2314" t="str">
            <v>na</v>
          </cell>
          <cell r="G2314">
            <v>6.8513000000000002</v>
          </cell>
        </row>
        <row r="2315">
          <cell r="A2315">
            <v>39764</v>
          </cell>
          <cell r="C2315">
            <v>3.65</v>
          </cell>
          <cell r="E2315">
            <v>4.2300000000000004</v>
          </cell>
          <cell r="G2315">
            <v>6.7892999999999999</v>
          </cell>
        </row>
        <row r="2316">
          <cell r="A2316">
            <v>39765</v>
          </cell>
          <cell r="C2316">
            <v>3.74</v>
          </cell>
          <cell r="E2316">
            <v>4.3</v>
          </cell>
          <cell r="G2316">
            <v>6.8937999999999997</v>
          </cell>
        </row>
        <row r="2317">
          <cell r="A2317">
            <v>39766</v>
          </cell>
          <cell r="C2317">
            <v>3.64</v>
          </cell>
          <cell r="E2317">
            <v>4.22</v>
          </cell>
          <cell r="G2317">
            <v>6.8230000000000004</v>
          </cell>
        </row>
        <row r="2318">
          <cell r="A2318">
            <v>39769</v>
          </cell>
          <cell r="C2318">
            <v>3.57</v>
          </cell>
          <cell r="E2318">
            <v>4.1500000000000004</v>
          </cell>
          <cell r="G2318">
            <v>6.8201999999999998</v>
          </cell>
        </row>
        <row r="2319">
          <cell r="A2319">
            <v>39770</v>
          </cell>
          <cell r="C2319">
            <v>3.55</v>
          </cell>
          <cell r="E2319">
            <v>4.13</v>
          </cell>
          <cell r="G2319">
            <v>6.8040000000000003</v>
          </cell>
        </row>
        <row r="2320">
          <cell r="A2320">
            <v>39771</v>
          </cell>
          <cell r="C2320">
            <v>3.5</v>
          </cell>
          <cell r="E2320">
            <v>4.08</v>
          </cell>
          <cell r="G2320">
            <v>6.7611999999999997</v>
          </cell>
        </row>
        <row r="2321">
          <cell r="A2321">
            <v>39772</v>
          </cell>
          <cell r="C2321">
            <v>3.35</v>
          </cell>
          <cell r="E2321">
            <v>3.95</v>
          </cell>
          <cell r="G2321">
            <v>6.6364999999999998</v>
          </cell>
        </row>
        <row r="2322">
          <cell r="A2322">
            <v>39773</v>
          </cell>
          <cell r="C2322">
            <v>3.47</v>
          </cell>
          <cell r="E2322">
            <v>4.04</v>
          </cell>
          <cell r="G2322">
            <v>6.7923</v>
          </cell>
        </row>
        <row r="2323">
          <cell r="A2323">
            <v>39776</v>
          </cell>
          <cell r="C2323">
            <v>3.5</v>
          </cell>
          <cell r="E2323">
            <v>4.0599999999999996</v>
          </cell>
          <cell r="G2323">
            <v>6.8</v>
          </cell>
        </row>
        <row r="2324">
          <cell r="A2324">
            <v>39777</v>
          </cell>
          <cell r="C2324">
            <v>3.4</v>
          </cell>
          <cell r="E2324">
            <v>3.97</v>
          </cell>
          <cell r="G2324">
            <v>6.6982999999999997</v>
          </cell>
        </row>
        <row r="2325">
          <cell r="A2325">
            <v>39778</v>
          </cell>
          <cell r="C2325">
            <v>3.36</v>
          </cell>
          <cell r="E2325">
            <v>3.94</v>
          </cell>
          <cell r="G2325">
            <v>6.7172999999999998</v>
          </cell>
        </row>
        <row r="2326">
          <cell r="A2326">
            <v>39779</v>
          </cell>
          <cell r="C2326">
            <v>3.35</v>
          </cell>
          <cell r="E2326">
            <v>3.93</v>
          </cell>
          <cell r="G2326">
            <v>6.7460000000000004</v>
          </cell>
        </row>
        <row r="2327">
          <cell r="A2327">
            <v>39780</v>
          </cell>
          <cell r="C2327">
            <v>3.32</v>
          </cell>
          <cell r="E2327">
            <v>3.9</v>
          </cell>
          <cell r="G2327">
            <v>6.7460000000000004</v>
          </cell>
        </row>
        <row r="2328">
          <cell r="A2328">
            <v>39783</v>
          </cell>
          <cell r="C2328">
            <v>3.14</v>
          </cell>
          <cell r="E2328">
            <v>3.75</v>
          </cell>
          <cell r="G2328">
            <v>6.6178999999999997</v>
          </cell>
        </row>
        <row r="2329">
          <cell r="A2329">
            <v>39784</v>
          </cell>
          <cell r="C2329">
            <v>3.16</v>
          </cell>
          <cell r="E2329">
            <v>3.77</v>
          </cell>
          <cell r="G2329">
            <v>6.6146000000000003</v>
          </cell>
        </row>
        <row r="2330">
          <cell r="A2330">
            <v>39785</v>
          </cell>
          <cell r="C2330">
            <v>3.15</v>
          </cell>
          <cell r="E2330">
            <v>3.79</v>
          </cell>
          <cell r="G2330">
            <v>6.7179000000000002</v>
          </cell>
        </row>
        <row r="2331">
          <cell r="A2331">
            <v>39786</v>
          </cell>
          <cell r="C2331">
            <v>3.05</v>
          </cell>
          <cell r="E2331">
            <v>3.74</v>
          </cell>
          <cell r="G2331">
            <v>6.7119</v>
          </cell>
        </row>
        <row r="2332">
          <cell r="A2332">
            <v>39787</v>
          </cell>
          <cell r="C2332">
            <v>3.09</v>
          </cell>
          <cell r="E2332">
            <v>3.76</v>
          </cell>
          <cell r="G2332">
            <v>6.7402999999999995</v>
          </cell>
        </row>
        <row r="2333">
          <cell r="A2333">
            <v>39790</v>
          </cell>
          <cell r="C2333">
            <v>3.1</v>
          </cell>
          <cell r="E2333">
            <v>3.77</v>
          </cell>
          <cell r="G2333">
            <v>6.7919</v>
          </cell>
        </row>
        <row r="2334">
          <cell r="A2334">
            <v>39791</v>
          </cell>
          <cell r="C2334">
            <v>3.08</v>
          </cell>
          <cell r="E2334">
            <v>3.74</v>
          </cell>
          <cell r="G2334">
            <v>6.7229999999999999</v>
          </cell>
        </row>
        <row r="2335">
          <cell r="A2335">
            <v>39792</v>
          </cell>
          <cell r="C2335">
            <v>3.09</v>
          </cell>
          <cell r="E2335">
            <v>3.75</v>
          </cell>
          <cell r="G2335">
            <v>6.6993</v>
          </cell>
        </row>
        <row r="2336">
          <cell r="A2336">
            <v>39793</v>
          </cell>
          <cell r="C2336">
            <v>3.07</v>
          </cell>
          <cell r="E2336">
            <v>3.74</v>
          </cell>
          <cell r="G2336">
            <v>6.6731999999999996</v>
          </cell>
        </row>
        <row r="2337">
          <cell r="A2337">
            <v>39794</v>
          </cell>
          <cell r="C2337">
            <v>3.09</v>
          </cell>
          <cell r="E2337">
            <v>3.76</v>
          </cell>
          <cell r="G2337">
            <v>6.6840000000000002</v>
          </cell>
        </row>
        <row r="2338">
          <cell r="A2338">
            <v>39797</v>
          </cell>
          <cell r="C2338">
            <v>3.06</v>
          </cell>
          <cell r="E2338">
            <v>3.74</v>
          </cell>
          <cell r="G2338">
            <v>6.6917999999999997</v>
          </cell>
        </row>
        <row r="2339">
          <cell r="A2339">
            <v>39798</v>
          </cell>
          <cell r="C2339">
            <v>2.94</v>
          </cell>
          <cell r="E2339">
            <v>3.65</v>
          </cell>
          <cell r="G2339">
            <v>6.6151</v>
          </cell>
        </row>
        <row r="2340">
          <cell r="A2340">
            <v>39799</v>
          </cell>
          <cell r="C2340">
            <v>2.87</v>
          </cell>
          <cell r="E2340">
            <v>3.54</v>
          </cell>
          <cell r="G2340">
            <v>6.4908999999999999</v>
          </cell>
        </row>
        <row r="2341">
          <cell r="A2341">
            <v>39800</v>
          </cell>
          <cell r="C2341">
            <v>2.78</v>
          </cell>
          <cell r="E2341">
            <v>3.45</v>
          </cell>
          <cell r="G2341">
            <v>6.4417999999999997</v>
          </cell>
        </row>
        <row r="2342">
          <cell r="A2342">
            <v>39801</v>
          </cell>
          <cell r="C2342">
            <v>2.81</v>
          </cell>
          <cell r="E2342">
            <v>3.45</v>
          </cell>
          <cell r="G2342">
            <v>6.5084999999999997</v>
          </cell>
        </row>
        <row r="2343">
          <cell r="A2343">
            <v>39804</v>
          </cell>
          <cell r="C2343">
            <v>2.82</v>
          </cell>
          <cell r="E2343">
            <v>3.47</v>
          </cell>
          <cell r="G2343">
            <v>6.4969000000000001</v>
          </cell>
        </row>
        <row r="2344">
          <cell r="A2344">
            <v>39805</v>
          </cell>
          <cell r="C2344">
            <v>2.8</v>
          </cell>
          <cell r="E2344">
            <v>3.49</v>
          </cell>
          <cell r="G2344">
            <v>6.4926000000000004</v>
          </cell>
        </row>
        <row r="2345">
          <cell r="A2345">
            <v>39806</v>
          </cell>
          <cell r="C2345">
            <v>2.8</v>
          </cell>
          <cell r="E2345">
            <v>3.49</v>
          </cell>
          <cell r="G2345">
            <v>6.4859999999999998</v>
          </cell>
        </row>
        <row r="2346">
          <cell r="A2346">
            <v>39807</v>
          </cell>
          <cell r="C2346" t="str">
            <v>na</v>
          </cell>
          <cell r="E2346" t="str">
            <v>na</v>
          </cell>
          <cell r="G2346">
            <v>6.4836</v>
          </cell>
        </row>
        <row r="2347">
          <cell r="A2347">
            <v>39808</v>
          </cell>
          <cell r="C2347" t="str">
            <v>na</v>
          </cell>
          <cell r="E2347" t="str">
            <v>na</v>
          </cell>
          <cell r="G2347">
            <v>6.4838000000000005</v>
          </cell>
        </row>
        <row r="2348">
          <cell r="A2348">
            <v>39811</v>
          </cell>
          <cell r="C2348">
            <v>2.62</v>
          </cell>
          <cell r="E2348">
            <v>3.4</v>
          </cell>
          <cell r="G2348">
            <v>6.3856000000000002</v>
          </cell>
        </row>
        <row r="2349">
          <cell r="A2349">
            <v>39812</v>
          </cell>
          <cell r="C2349">
            <v>2.65</v>
          </cell>
          <cell r="E2349">
            <v>3.42</v>
          </cell>
          <cell r="G2349">
            <v>6.4245999999999999</v>
          </cell>
        </row>
        <row r="2350">
          <cell r="A2350">
            <v>39813</v>
          </cell>
          <cell r="C2350">
            <v>2.69</v>
          </cell>
          <cell r="E2350">
            <v>3.45</v>
          </cell>
          <cell r="G2350">
            <v>6.4706999999999999</v>
          </cell>
        </row>
        <row r="2351">
          <cell r="A2351">
            <v>39814</v>
          </cell>
          <cell r="C2351" t="str">
            <v>na</v>
          </cell>
          <cell r="E2351" t="str">
            <v>na</v>
          </cell>
          <cell r="G2351">
            <v>6.4675000000000002</v>
          </cell>
        </row>
        <row r="2352">
          <cell r="A2352">
            <v>39815</v>
          </cell>
          <cell r="C2352">
            <v>2.83</v>
          </cell>
          <cell r="E2352">
            <v>3.54</v>
          </cell>
          <cell r="G2352">
            <v>6.5441000000000003</v>
          </cell>
        </row>
        <row r="2353">
          <cell r="A2353">
            <v>39818</v>
          </cell>
          <cell r="C2353">
            <v>2.9</v>
          </cell>
          <cell r="E2353">
            <v>3.64</v>
          </cell>
          <cell r="G2353">
            <v>6.6356999999999999</v>
          </cell>
        </row>
        <row r="2354">
          <cell r="A2354">
            <v>39819</v>
          </cell>
          <cell r="C2354">
            <v>2.88</v>
          </cell>
          <cell r="E2354">
            <v>3.65</v>
          </cell>
          <cell r="G2354">
            <v>6.6559999999999997</v>
          </cell>
        </row>
        <row r="2355">
          <cell r="A2355">
            <v>39820</v>
          </cell>
          <cell r="C2355">
            <v>2.93</v>
          </cell>
          <cell r="E2355">
            <v>3.7</v>
          </cell>
          <cell r="G2355">
            <v>6.7084999999999999</v>
          </cell>
        </row>
        <row r="2356">
          <cell r="A2356">
            <v>39821</v>
          </cell>
          <cell r="C2356">
            <v>2.87</v>
          </cell>
          <cell r="E2356">
            <v>3.66</v>
          </cell>
          <cell r="G2356">
            <v>6.6779000000000002</v>
          </cell>
        </row>
        <row r="2357">
          <cell r="A2357">
            <v>39822</v>
          </cell>
          <cell r="C2357">
            <v>2.81</v>
          </cell>
          <cell r="E2357">
            <v>3.63</v>
          </cell>
          <cell r="G2357">
            <v>6.6487999999999996</v>
          </cell>
        </row>
        <row r="2358">
          <cell r="A2358">
            <v>39825</v>
          </cell>
          <cell r="C2358">
            <v>2.75</v>
          </cell>
          <cell r="E2358">
            <v>3.6</v>
          </cell>
          <cell r="G2358">
            <v>6.63</v>
          </cell>
        </row>
        <row r="2359">
          <cell r="A2359">
            <v>39826</v>
          </cell>
          <cell r="C2359">
            <v>2.72</v>
          </cell>
          <cell r="E2359">
            <v>3.56</v>
          </cell>
          <cell r="G2359">
            <v>6.5803000000000003</v>
          </cell>
        </row>
        <row r="2360">
          <cell r="A2360">
            <v>39827</v>
          </cell>
          <cell r="C2360">
            <v>2.5499999999999998</v>
          </cell>
          <cell r="E2360">
            <v>3.43</v>
          </cell>
          <cell r="G2360">
            <v>6.4055</v>
          </cell>
        </row>
        <row r="2361">
          <cell r="A2361">
            <v>39828</v>
          </cell>
          <cell r="C2361">
            <v>2.59</v>
          </cell>
          <cell r="E2361">
            <v>3.48</v>
          </cell>
          <cell r="G2361">
            <v>6.444</v>
          </cell>
        </row>
        <row r="2362">
          <cell r="A2362">
            <v>39829</v>
          </cell>
          <cell r="C2362">
            <v>2.62</v>
          </cell>
          <cell r="E2362">
            <v>3.54</v>
          </cell>
          <cell r="G2362">
            <v>6.5271999999999997</v>
          </cell>
        </row>
        <row r="2363">
          <cell r="A2363">
            <v>39832</v>
          </cell>
          <cell r="C2363">
            <v>2.7</v>
          </cell>
          <cell r="E2363">
            <v>3.6</v>
          </cell>
          <cell r="G2363">
            <v>6.6077000000000004</v>
          </cell>
        </row>
        <row r="2364">
          <cell r="A2364">
            <v>39833</v>
          </cell>
          <cell r="C2364">
            <v>2.68</v>
          </cell>
          <cell r="E2364">
            <v>3.56</v>
          </cell>
          <cell r="G2364">
            <v>6.5513000000000003</v>
          </cell>
        </row>
        <row r="2365">
          <cell r="A2365">
            <v>39834</v>
          </cell>
          <cell r="C2365">
            <v>2.73</v>
          </cell>
          <cell r="E2365">
            <v>3.62</v>
          </cell>
          <cell r="G2365">
            <v>6.6315</v>
          </cell>
        </row>
        <row r="2366">
          <cell r="A2366">
            <v>39835</v>
          </cell>
          <cell r="C2366">
            <v>2.75</v>
          </cell>
          <cell r="E2366">
            <v>3.61</v>
          </cell>
          <cell r="G2366">
            <v>6.6513</v>
          </cell>
        </row>
        <row r="2367">
          <cell r="A2367">
            <v>39836</v>
          </cell>
          <cell r="C2367">
            <v>2.82</v>
          </cell>
          <cell r="E2367">
            <v>3.65</v>
          </cell>
          <cell r="G2367">
            <v>6.6684000000000001</v>
          </cell>
        </row>
        <row r="2368">
          <cell r="A2368">
            <v>39839</v>
          </cell>
          <cell r="C2368">
            <v>2.92</v>
          </cell>
          <cell r="E2368">
            <v>3.72</v>
          </cell>
          <cell r="G2368">
            <v>6.7526000000000002</v>
          </cell>
        </row>
        <row r="2369">
          <cell r="A2369">
            <v>39840</v>
          </cell>
          <cell r="C2369">
            <v>2.9</v>
          </cell>
          <cell r="E2369">
            <v>3.67</v>
          </cell>
          <cell r="G2369">
            <v>6.6982999999999997</v>
          </cell>
        </row>
        <row r="2370">
          <cell r="A2370">
            <v>39841</v>
          </cell>
          <cell r="C2370">
            <v>2.97</v>
          </cell>
          <cell r="E2370">
            <v>3.72</v>
          </cell>
          <cell r="G2370">
            <v>6.7218</v>
          </cell>
        </row>
        <row r="2371">
          <cell r="A2371">
            <v>39842</v>
          </cell>
          <cell r="C2371">
            <v>3.08</v>
          </cell>
          <cell r="E2371">
            <v>3.81</v>
          </cell>
          <cell r="G2371">
            <v>6.7910000000000004</v>
          </cell>
        </row>
        <row r="2372">
          <cell r="A2372">
            <v>39843</v>
          </cell>
          <cell r="C2372">
            <v>3.06</v>
          </cell>
          <cell r="E2372">
            <v>3.77</v>
          </cell>
          <cell r="G2372">
            <v>6.7358000000000002</v>
          </cell>
        </row>
        <row r="2373">
          <cell r="A2373">
            <v>39846</v>
          </cell>
          <cell r="C2373">
            <v>2.99</v>
          </cell>
          <cell r="E2373">
            <v>3.69</v>
          </cell>
          <cell r="G2373">
            <v>6.6535000000000002</v>
          </cell>
        </row>
        <row r="2374">
          <cell r="A2374">
            <v>39847</v>
          </cell>
          <cell r="C2374">
            <v>3.07</v>
          </cell>
          <cell r="E2374">
            <v>3.75</v>
          </cell>
          <cell r="G2374">
            <v>6.6919000000000004</v>
          </cell>
        </row>
        <row r="2375">
          <cell r="A2375">
            <v>39848</v>
          </cell>
          <cell r="C2375">
            <v>3.12</v>
          </cell>
          <cell r="E2375">
            <v>3.79</v>
          </cell>
          <cell r="G2375">
            <v>6.6917999999999997</v>
          </cell>
        </row>
        <row r="2376">
          <cell r="A2376">
            <v>39849</v>
          </cell>
          <cell r="C2376">
            <v>3.01</v>
          </cell>
          <cell r="E2376">
            <v>3.72</v>
          </cell>
          <cell r="G2376">
            <v>6.6188000000000002</v>
          </cell>
        </row>
        <row r="2377">
          <cell r="A2377">
            <v>39850</v>
          </cell>
          <cell r="C2377">
            <v>3.04</v>
          </cell>
          <cell r="E2377">
            <v>3.77</v>
          </cell>
          <cell r="G2377">
            <v>6.7054</v>
          </cell>
        </row>
        <row r="2378">
          <cell r="A2378">
            <v>39853</v>
          </cell>
          <cell r="C2378">
            <v>3.08</v>
          </cell>
          <cell r="E2378">
            <v>3.8</v>
          </cell>
          <cell r="G2378">
            <v>6.7690999999999999</v>
          </cell>
        </row>
        <row r="2379">
          <cell r="A2379">
            <v>39854</v>
          </cell>
          <cell r="C2379">
            <v>2.98</v>
          </cell>
          <cell r="E2379">
            <v>3.72</v>
          </cell>
          <cell r="G2379">
            <v>6.7131999999999996</v>
          </cell>
        </row>
        <row r="2380">
          <cell r="A2380">
            <v>39855</v>
          </cell>
          <cell r="C2380">
            <v>2.94</v>
          </cell>
          <cell r="E2380">
            <v>3.69</v>
          </cell>
          <cell r="G2380">
            <v>6.6813000000000002</v>
          </cell>
        </row>
        <row r="2381">
          <cell r="A2381">
            <v>39856</v>
          </cell>
          <cell r="C2381">
            <v>2.91</v>
          </cell>
          <cell r="E2381">
            <v>3.65</v>
          </cell>
          <cell r="G2381">
            <v>6.6226000000000003</v>
          </cell>
        </row>
        <row r="2382">
          <cell r="A2382">
            <v>39857</v>
          </cell>
          <cell r="C2382">
            <v>2.95</v>
          </cell>
          <cell r="E2382">
            <v>3.67</v>
          </cell>
          <cell r="G2382">
            <v>6.6501999999999999</v>
          </cell>
        </row>
        <row r="2383">
          <cell r="A2383">
            <v>39860</v>
          </cell>
          <cell r="C2383" t="str">
            <v>na</v>
          </cell>
          <cell r="E2383" t="str">
            <v>na</v>
          </cell>
          <cell r="G2383">
            <v>6.6510999999999996</v>
          </cell>
        </row>
        <row r="2384">
          <cell r="A2384">
            <v>39861</v>
          </cell>
          <cell r="C2384">
            <v>2.81</v>
          </cell>
          <cell r="E2384">
            <v>3.55</v>
          </cell>
          <cell r="G2384">
            <v>6.5286</v>
          </cell>
        </row>
        <row r="2385">
          <cell r="A2385">
            <v>39862</v>
          </cell>
          <cell r="C2385">
            <v>2.86</v>
          </cell>
          <cell r="E2385">
            <v>3.58</v>
          </cell>
          <cell r="G2385">
            <v>6.5743</v>
          </cell>
        </row>
        <row r="2386">
          <cell r="A2386">
            <v>39863</v>
          </cell>
          <cell r="C2386">
            <v>2.9</v>
          </cell>
          <cell r="E2386">
            <v>3.63</v>
          </cell>
          <cell r="G2386">
            <v>6.6494999999999997</v>
          </cell>
        </row>
        <row r="2387">
          <cell r="A2387">
            <v>39864</v>
          </cell>
          <cell r="C2387">
            <v>2.87</v>
          </cell>
          <cell r="E2387">
            <v>3.59</v>
          </cell>
          <cell r="G2387">
            <v>6.5736999999999997</v>
          </cell>
        </row>
        <row r="2388">
          <cell r="A2388">
            <v>39867</v>
          </cell>
          <cell r="C2388">
            <v>2.84</v>
          </cell>
          <cell r="E2388">
            <v>3.57</v>
          </cell>
          <cell r="G2388">
            <v>6.5625</v>
          </cell>
        </row>
        <row r="2389">
          <cell r="A2389">
            <v>39868</v>
          </cell>
          <cell r="C2389">
            <v>2.86</v>
          </cell>
          <cell r="E2389">
            <v>3.6</v>
          </cell>
          <cell r="G2389">
            <v>6.5754000000000001</v>
          </cell>
        </row>
        <row r="2390">
          <cell r="A2390">
            <v>39869</v>
          </cell>
          <cell r="C2390">
            <v>2.95</v>
          </cell>
          <cell r="E2390">
            <v>3.69</v>
          </cell>
          <cell r="G2390">
            <v>6.6642000000000001</v>
          </cell>
        </row>
        <row r="2391">
          <cell r="A2391">
            <v>39870</v>
          </cell>
          <cell r="C2391">
            <v>2.95</v>
          </cell>
          <cell r="E2391">
            <v>3.7</v>
          </cell>
          <cell r="G2391">
            <v>6.6817000000000002</v>
          </cell>
        </row>
        <row r="2392">
          <cell r="A2392">
            <v>39871</v>
          </cell>
          <cell r="C2392">
            <v>3.12</v>
          </cell>
          <cell r="E2392">
            <v>3.7</v>
          </cell>
          <cell r="G2392">
            <v>6.6715</v>
          </cell>
        </row>
        <row r="2393">
          <cell r="A2393">
            <v>39874</v>
          </cell>
          <cell r="C2393">
            <v>3.01</v>
          </cell>
          <cell r="E2393">
            <v>3.62</v>
          </cell>
          <cell r="G2393">
            <v>6.5724</v>
          </cell>
        </row>
        <row r="2394">
          <cell r="A2394">
            <v>39875</v>
          </cell>
          <cell r="C2394">
            <v>2.99</v>
          </cell>
          <cell r="E2394">
            <v>3.63</v>
          </cell>
          <cell r="G2394">
            <v>6.6040000000000001</v>
          </cell>
        </row>
        <row r="2395">
          <cell r="A2395">
            <v>39876</v>
          </cell>
          <cell r="C2395">
            <v>3.01</v>
          </cell>
          <cell r="E2395">
            <v>3.68</v>
          </cell>
          <cell r="G2395">
            <v>6.6361999999999997</v>
          </cell>
        </row>
        <row r="2396">
          <cell r="A2396">
            <v>39877</v>
          </cell>
          <cell r="C2396">
            <v>2.92</v>
          </cell>
          <cell r="E2396">
            <v>3.56</v>
          </cell>
          <cell r="G2396">
            <v>6.5236999999999998</v>
          </cell>
        </row>
        <row r="2397">
          <cell r="A2397">
            <v>39878</v>
          </cell>
          <cell r="C2397">
            <v>2.94</v>
          </cell>
          <cell r="E2397">
            <v>3.61</v>
          </cell>
          <cell r="G2397">
            <v>6.5820999999999996</v>
          </cell>
        </row>
        <row r="2398">
          <cell r="A2398">
            <v>39881</v>
          </cell>
          <cell r="C2398">
            <v>2.93</v>
          </cell>
          <cell r="E2398">
            <v>3.63</v>
          </cell>
          <cell r="G2398">
            <v>6.6116000000000001</v>
          </cell>
        </row>
        <row r="2399">
          <cell r="A2399">
            <v>39882</v>
          </cell>
          <cell r="C2399">
            <v>2.99</v>
          </cell>
          <cell r="E2399">
            <v>3.71</v>
          </cell>
          <cell r="G2399">
            <v>6.6817000000000002</v>
          </cell>
        </row>
        <row r="2400">
          <cell r="A2400">
            <v>39883</v>
          </cell>
          <cell r="C2400">
            <v>2.92</v>
          </cell>
          <cell r="E2400">
            <v>3.66</v>
          </cell>
          <cell r="G2400">
            <v>6.6307999999999998</v>
          </cell>
        </row>
        <row r="2401">
          <cell r="A2401">
            <v>39884</v>
          </cell>
          <cell r="C2401">
            <v>2.92</v>
          </cell>
          <cell r="E2401">
            <v>3.64</v>
          </cell>
          <cell r="G2401">
            <v>6.6215999999999999</v>
          </cell>
        </row>
        <row r="2402">
          <cell r="A2402">
            <v>39885</v>
          </cell>
          <cell r="C2402">
            <v>2.87</v>
          </cell>
          <cell r="E2402">
            <v>3.6</v>
          </cell>
          <cell r="G2402">
            <v>6.5785</v>
          </cell>
        </row>
        <row r="2403">
          <cell r="A2403">
            <v>39888</v>
          </cell>
          <cell r="C2403">
            <v>2.88</v>
          </cell>
          <cell r="E2403">
            <v>3.61</v>
          </cell>
          <cell r="G2403">
            <v>6.5953999999999997</v>
          </cell>
        </row>
        <row r="2404">
          <cell r="A2404">
            <v>39889</v>
          </cell>
          <cell r="C2404">
            <v>2.93</v>
          </cell>
          <cell r="E2404">
            <v>3.64</v>
          </cell>
          <cell r="G2404">
            <v>6.6005000000000003</v>
          </cell>
        </row>
        <row r="2405">
          <cell r="A2405">
            <v>39890</v>
          </cell>
          <cell r="C2405">
            <v>2.7</v>
          </cell>
          <cell r="E2405">
            <v>3.53</v>
          </cell>
          <cell r="G2405">
            <v>6.5140000000000002</v>
          </cell>
        </row>
        <row r="2406">
          <cell r="A2406">
            <v>39891</v>
          </cell>
          <cell r="C2406">
            <v>2.7</v>
          </cell>
          <cell r="E2406">
            <v>3.56</v>
          </cell>
          <cell r="G2406">
            <v>6.5440000000000005</v>
          </cell>
        </row>
        <row r="2407">
          <cell r="A2407">
            <v>39892</v>
          </cell>
          <cell r="C2407">
            <v>2.74</v>
          </cell>
          <cell r="E2407">
            <v>3.61</v>
          </cell>
          <cell r="G2407">
            <v>6.5613000000000001</v>
          </cell>
        </row>
        <row r="2408">
          <cell r="A2408">
            <v>39895</v>
          </cell>
          <cell r="C2408">
            <v>2.76</v>
          </cell>
          <cell r="E2408">
            <v>3.61</v>
          </cell>
          <cell r="G2408">
            <v>6.5629999999999997</v>
          </cell>
        </row>
        <row r="2409">
          <cell r="A2409">
            <v>39896</v>
          </cell>
          <cell r="C2409">
            <v>2.89</v>
          </cell>
          <cell r="E2409">
            <v>3.69</v>
          </cell>
          <cell r="G2409">
            <v>6.6223000000000001</v>
          </cell>
        </row>
        <row r="2410">
          <cell r="A2410">
            <v>39897</v>
          </cell>
          <cell r="C2410">
            <v>2.96</v>
          </cell>
          <cell r="E2410">
            <v>3.74</v>
          </cell>
          <cell r="G2410">
            <v>6.6708999999999996</v>
          </cell>
        </row>
        <row r="2411">
          <cell r="A2411">
            <v>39898</v>
          </cell>
          <cell r="C2411">
            <v>2.89</v>
          </cell>
          <cell r="E2411">
            <v>3.64</v>
          </cell>
          <cell r="G2411">
            <v>6.5065</v>
          </cell>
        </row>
        <row r="2412">
          <cell r="A2412">
            <v>39899</v>
          </cell>
          <cell r="C2412">
            <v>2.93</v>
          </cell>
          <cell r="E2412">
            <v>3.66</v>
          </cell>
          <cell r="G2412">
            <v>6.5216000000000003</v>
          </cell>
        </row>
        <row r="2413">
          <cell r="A2413">
            <v>39902</v>
          </cell>
          <cell r="C2413">
            <v>2.82</v>
          </cell>
          <cell r="E2413">
            <v>3.59</v>
          </cell>
          <cell r="G2413">
            <v>6.4698000000000002</v>
          </cell>
        </row>
        <row r="2414">
          <cell r="A2414">
            <v>39903</v>
          </cell>
          <cell r="C2414">
            <v>2.79</v>
          </cell>
          <cell r="E2414">
            <v>3.57</v>
          </cell>
          <cell r="G2414">
            <v>6.4288999999999996</v>
          </cell>
        </row>
        <row r="2415">
          <cell r="A2415">
            <v>39904</v>
          </cell>
          <cell r="C2415">
            <v>2.77</v>
          </cell>
          <cell r="E2415">
            <v>3.55</v>
          </cell>
          <cell r="G2415">
            <v>6.4385000000000003</v>
          </cell>
        </row>
        <row r="2416">
          <cell r="A2416">
            <v>39905</v>
          </cell>
          <cell r="C2416">
            <v>2.86</v>
          </cell>
          <cell r="E2416">
            <v>3.61</v>
          </cell>
          <cell r="G2416">
            <v>6.4751000000000003</v>
          </cell>
        </row>
        <row r="2417">
          <cell r="A2417">
            <v>39906</v>
          </cell>
          <cell r="C2417">
            <v>2.93</v>
          </cell>
          <cell r="E2417">
            <v>3.66</v>
          </cell>
          <cell r="G2417">
            <v>6.4980000000000002</v>
          </cell>
        </row>
        <row r="2418">
          <cell r="A2418">
            <v>39909</v>
          </cell>
          <cell r="C2418">
            <v>2.99</v>
          </cell>
          <cell r="E2418">
            <v>3.71</v>
          </cell>
          <cell r="G2418">
            <v>6.5397999999999996</v>
          </cell>
        </row>
        <row r="2419">
          <cell r="A2419">
            <v>39910</v>
          </cell>
          <cell r="C2419">
            <v>2.94</v>
          </cell>
          <cell r="E2419">
            <v>3.66</v>
          </cell>
          <cell r="G2419">
            <v>6.5041000000000002</v>
          </cell>
        </row>
        <row r="2420">
          <cell r="A2420">
            <v>39911</v>
          </cell>
          <cell r="C2420">
            <v>2.89</v>
          </cell>
          <cell r="E2420">
            <v>3.62</v>
          </cell>
          <cell r="G2420">
            <v>6.4672000000000001</v>
          </cell>
        </row>
        <row r="2421">
          <cell r="A2421">
            <v>39912</v>
          </cell>
          <cell r="C2421">
            <v>2.94</v>
          </cell>
          <cell r="E2421">
            <v>3.65</v>
          </cell>
          <cell r="G2421">
            <v>6.476</v>
          </cell>
        </row>
        <row r="2422">
          <cell r="A2422">
            <v>39913</v>
          </cell>
          <cell r="C2422" t="str">
            <v>na</v>
          </cell>
          <cell r="E2422" t="str">
            <v>na</v>
          </cell>
          <cell r="G2422">
            <v>6.4687000000000001</v>
          </cell>
        </row>
        <row r="2423">
          <cell r="A2423">
            <v>39916</v>
          </cell>
          <cell r="C2423">
            <v>2.94</v>
          </cell>
          <cell r="E2423">
            <v>3.65</v>
          </cell>
          <cell r="G2423">
            <v>6.4684999999999997</v>
          </cell>
        </row>
        <row r="2424">
          <cell r="A2424">
            <v>39917</v>
          </cell>
          <cell r="C2424">
            <v>2.91</v>
          </cell>
          <cell r="E2424">
            <v>3.63</v>
          </cell>
          <cell r="G2424">
            <v>6.4328000000000003</v>
          </cell>
        </row>
        <row r="2425">
          <cell r="A2425">
            <v>39918</v>
          </cell>
          <cell r="C2425">
            <v>2.94</v>
          </cell>
          <cell r="E2425">
            <v>3.68</v>
          </cell>
          <cell r="G2425">
            <v>6.4326999999999996</v>
          </cell>
        </row>
        <row r="2426">
          <cell r="A2426">
            <v>39919</v>
          </cell>
          <cell r="C2426">
            <v>2.96</v>
          </cell>
          <cell r="E2426">
            <v>3.7</v>
          </cell>
          <cell r="G2426">
            <v>6.4394999999999998</v>
          </cell>
        </row>
        <row r="2427">
          <cell r="A2427">
            <v>39920</v>
          </cell>
          <cell r="C2427">
            <v>3.01</v>
          </cell>
          <cell r="E2427">
            <v>3.75</v>
          </cell>
          <cell r="G2427">
            <v>6.4734999999999996</v>
          </cell>
        </row>
        <row r="2428">
          <cell r="A2428">
            <v>39923</v>
          </cell>
          <cell r="C2428">
            <v>2.88</v>
          </cell>
          <cell r="E2428">
            <v>3.65</v>
          </cell>
          <cell r="G2428">
            <v>6.3501000000000003</v>
          </cell>
        </row>
        <row r="2429">
          <cell r="A2429">
            <v>39924</v>
          </cell>
          <cell r="C2429">
            <v>2.9</v>
          </cell>
          <cell r="E2429">
            <v>3.69</v>
          </cell>
          <cell r="G2429">
            <v>6.3718000000000004</v>
          </cell>
        </row>
        <row r="2430">
          <cell r="A2430">
            <v>39925</v>
          </cell>
          <cell r="C2430">
            <v>2.93</v>
          </cell>
          <cell r="E2430">
            <v>3.72</v>
          </cell>
          <cell r="G2430">
            <v>6.4288999999999996</v>
          </cell>
        </row>
        <row r="2431">
          <cell r="A2431">
            <v>39926</v>
          </cell>
          <cell r="C2431">
            <v>3</v>
          </cell>
          <cell r="E2431">
            <v>3.76</v>
          </cell>
          <cell r="G2431">
            <v>6.4534000000000002</v>
          </cell>
        </row>
        <row r="2432">
          <cell r="A2432">
            <v>39927</v>
          </cell>
          <cell r="C2432">
            <v>3.01</v>
          </cell>
          <cell r="E2432">
            <v>3.76</v>
          </cell>
          <cell r="G2432">
            <v>6.4485999999999999</v>
          </cell>
        </row>
        <row r="2433">
          <cell r="A2433">
            <v>39930</v>
          </cell>
          <cell r="C2433">
            <v>3.01</v>
          </cell>
          <cell r="E2433">
            <v>3.76</v>
          </cell>
          <cell r="G2433">
            <v>6.4363000000000001</v>
          </cell>
        </row>
        <row r="2434">
          <cell r="A2434">
            <v>39931</v>
          </cell>
          <cell r="C2434">
            <v>3.06</v>
          </cell>
          <cell r="E2434">
            <v>3.8</v>
          </cell>
          <cell r="G2434">
            <v>6.4467999999999996</v>
          </cell>
        </row>
        <row r="2435">
          <cell r="A2435">
            <v>39932</v>
          </cell>
          <cell r="C2435">
            <v>3.08</v>
          </cell>
          <cell r="E2435">
            <v>3.82</v>
          </cell>
          <cell r="G2435">
            <v>6.4668999999999999</v>
          </cell>
        </row>
        <row r="2436">
          <cell r="A2436">
            <v>39933</v>
          </cell>
          <cell r="C2436">
            <v>3.09</v>
          </cell>
          <cell r="E2436">
            <v>3.84</v>
          </cell>
          <cell r="G2436">
            <v>6.4759000000000002</v>
          </cell>
        </row>
        <row r="2437">
          <cell r="A2437">
            <v>39934</v>
          </cell>
          <cell r="C2437">
            <v>3.09</v>
          </cell>
          <cell r="E2437">
            <v>3.83</v>
          </cell>
          <cell r="G2437">
            <v>6.4396000000000004</v>
          </cell>
        </row>
        <row r="2438">
          <cell r="A2438">
            <v>39937</v>
          </cell>
          <cell r="C2438">
            <v>3.09</v>
          </cell>
          <cell r="E2438">
            <v>3.85</v>
          </cell>
          <cell r="G2438">
            <v>6.4097999999999997</v>
          </cell>
        </row>
        <row r="2439">
          <cell r="A2439">
            <v>39938</v>
          </cell>
          <cell r="C2439">
            <v>3.05</v>
          </cell>
          <cell r="E2439">
            <v>3.84</v>
          </cell>
          <cell r="G2439">
            <v>6.3890000000000002</v>
          </cell>
        </row>
        <row r="2440">
          <cell r="A2440">
            <v>39939</v>
          </cell>
          <cell r="C2440">
            <v>3.07</v>
          </cell>
          <cell r="E2440">
            <v>3.87</v>
          </cell>
          <cell r="G2440">
            <v>6.3567</v>
          </cell>
        </row>
        <row r="2441">
          <cell r="A2441">
            <v>39940</v>
          </cell>
          <cell r="C2441">
            <v>3.14</v>
          </cell>
          <cell r="E2441">
            <v>3.93</v>
          </cell>
          <cell r="G2441">
            <v>6.3985000000000003</v>
          </cell>
        </row>
        <row r="2442">
          <cell r="A2442">
            <v>39941</v>
          </cell>
          <cell r="C2442">
            <v>3.16</v>
          </cell>
          <cell r="E2442">
            <v>3.93</v>
          </cell>
          <cell r="G2442">
            <v>6.4066999999999998</v>
          </cell>
        </row>
        <row r="2443">
          <cell r="A2443">
            <v>39944</v>
          </cell>
          <cell r="C2443">
            <v>3.1</v>
          </cell>
          <cell r="E2443">
            <v>3.88</v>
          </cell>
          <cell r="G2443">
            <v>6.3220999999999998</v>
          </cell>
        </row>
        <row r="2444">
          <cell r="A2444">
            <v>39945</v>
          </cell>
          <cell r="C2444">
            <v>3.13</v>
          </cell>
          <cell r="E2444">
            <v>3.9</v>
          </cell>
          <cell r="G2444">
            <v>6.3498000000000001</v>
          </cell>
        </row>
        <row r="2445">
          <cell r="A2445">
            <v>39946</v>
          </cell>
          <cell r="C2445">
            <v>3.1</v>
          </cell>
          <cell r="E2445">
            <v>3.86</v>
          </cell>
          <cell r="G2445">
            <v>6.2270000000000003</v>
          </cell>
        </row>
        <row r="2446">
          <cell r="A2446">
            <v>39947</v>
          </cell>
          <cell r="C2446">
            <v>3.09</v>
          </cell>
          <cell r="E2446">
            <v>3.85</v>
          </cell>
          <cell r="G2446">
            <v>6.1864999999999997</v>
          </cell>
        </row>
        <row r="2447">
          <cell r="A2447">
            <v>39948</v>
          </cell>
          <cell r="C2447">
            <v>3.1</v>
          </cell>
          <cell r="E2447">
            <v>3.86</v>
          </cell>
          <cell r="G2447">
            <v>6.1875999999999998</v>
          </cell>
        </row>
        <row r="2448">
          <cell r="A2448">
            <v>39951</v>
          </cell>
          <cell r="C2448" t="str">
            <v>na</v>
          </cell>
          <cell r="E2448" t="str">
            <v>na</v>
          </cell>
          <cell r="G2448">
            <v>6.1961000000000004</v>
          </cell>
        </row>
        <row r="2449">
          <cell r="A2449">
            <v>39952</v>
          </cell>
          <cell r="C2449">
            <v>3.14</v>
          </cell>
          <cell r="E2449">
            <v>3.9</v>
          </cell>
          <cell r="G2449">
            <v>6.2393000000000001</v>
          </cell>
        </row>
        <row r="2450">
          <cell r="A2450">
            <v>39953</v>
          </cell>
          <cell r="C2450">
            <v>3.14</v>
          </cell>
          <cell r="E2450">
            <v>3.89</v>
          </cell>
          <cell r="G2450">
            <v>6.2011000000000003</v>
          </cell>
        </row>
        <row r="2451">
          <cell r="A2451">
            <v>39954</v>
          </cell>
          <cell r="C2451">
            <v>3.27</v>
          </cell>
          <cell r="E2451">
            <v>3.98</v>
          </cell>
          <cell r="G2451">
            <v>6.2656999999999998</v>
          </cell>
        </row>
        <row r="2452">
          <cell r="A2452">
            <v>39955</v>
          </cell>
          <cell r="C2452">
            <v>3.26</v>
          </cell>
          <cell r="E2452">
            <v>3.97</v>
          </cell>
          <cell r="G2452">
            <v>6.2379999999999995</v>
          </cell>
        </row>
        <row r="2453">
          <cell r="A2453">
            <v>39958</v>
          </cell>
          <cell r="C2453">
            <v>3.27</v>
          </cell>
          <cell r="E2453">
            <v>3.98</v>
          </cell>
          <cell r="G2453">
            <v>6.2384000000000004</v>
          </cell>
        </row>
        <row r="2454">
          <cell r="A2454">
            <v>39959</v>
          </cell>
          <cell r="C2454">
            <v>3.42</v>
          </cell>
          <cell r="E2454">
            <v>4.08</v>
          </cell>
          <cell r="G2454">
            <v>6.3548</v>
          </cell>
        </row>
        <row r="2455">
          <cell r="A2455">
            <v>39960</v>
          </cell>
          <cell r="C2455">
            <v>3.57</v>
          </cell>
          <cell r="E2455">
            <v>4.1900000000000004</v>
          </cell>
          <cell r="G2455">
            <v>6.4097</v>
          </cell>
        </row>
        <row r="2456">
          <cell r="A2456">
            <v>39961</v>
          </cell>
          <cell r="C2456">
            <v>3.46</v>
          </cell>
          <cell r="E2456">
            <v>4.07</v>
          </cell>
          <cell r="G2456">
            <v>6.2560000000000002</v>
          </cell>
        </row>
        <row r="2457">
          <cell r="A2457">
            <v>39962</v>
          </cell>
          <cell r="C2457">
            <v>3.39</v>
          </cell>
          <cell r="E2457">
            <v>3.99</v>
          </cell>
          <cell r="G2457">
            <v>6.1550000000000002</v>
          </cell>
        </row>
        <row r="2458">
          <cell r="A2458">
            <v>39965</v>
          </cell>
          <cell r="C2458">
            <v>3.45</v>
          </cell>
          <cell r="E2458">
            <v>4.03</v>
          </cell>
          <cell r="G2458">
            <v>6.1843000000000004</v>
          </cell>
        </row>
        <row r="2459">
          <cell r="A2459">
            <v>39966</v>
          </cell>
          <cell r="C2459">
            <v>3.42</v>
          </cell>
          <cell r="E2459">
            <v>4.01</v>
          </cell>
          <cell r="G2459">
            <v>6.1295000000000002</v>
          </cell>
        </row>
        <row r="2460">
          <cell r="A2460">
            <v>39967</v>
          </cell>
          <cell r="C2460">
            <v>3.34</v>
          </cell>
          <cell r="E2460">
            <v>3.96</v>
          </cell>
          <cell r="G2460">
            <v>6.0292000000000003</v>
          </cell>
        </row>
        <row r="2461">
          <cell r="A2461">
            <v>39968</v>
          </cell>
          <cell r="C2461">
            <v>3.4</v>
          </cell>
          <cell r="E2461">
            <v>4</v>
          </cell>
          <cell r="G2461">
            <v>6.0542999999999996</v>
          </cell>
        </row>
        <row r="2462">
          <cell r="A2462">
            <v>39969</v>
          </cell>
          <cell r="C2462">
            <v>3.44</v>
          </cell>
          <cell r="E2462">
            <v>3.98</v>
          </cell>
          <cell r="G2462">
            <v>6.0260999999999996</v>
          </cell>
        </row>
        <row r="2463">
          <cell r="A2463">
            <v>39972</v>
          </cell>
          <cell r="C2463">
            <v>3.52</v>
          </cell>
          <cell r="E2463">
            <v>4.01</v>
          </cell>
          <cell r="G2463">
            <v>5.9965999999999999</v>
          </cell>
        </row>
        <row r="2464">
          <cell r="A2464">
            <v>39973</v>
          </cell>
          <cell r="C2464">
            <v>3.54</v>
          </cell>
          <cell r="E2464">
            <v>4.03</v>
          </cell>
          <cell r="G2464">
            <v>6.0263</v>
          </cell>
        </row>
        <row r="2465">
          <cell r="A2465">
            <v>39974</v>
          </cell>
          <cell r="C2465">
            <v>3.65</v>
          </cell>
          <cell r="E2465">
            <v>4.1100000000000003</v>
          </cell>
          <cell r="G2465">
            <v>6.0724999999999998</v>
          </cell>
        </row>
        <row r="2466">
          <cell r="A2466">
            <v>39975</v>
          </cell>
          <cell r="C2466">
            <v>3.53</v>
          </cell>
          <cell r="E2466">
            <v>4</v>
          </cell>
          <cell r="G2466">
            <v>5.9443999999999999</v>
          </cell>
        </row>
        <row r="2467">
          <cell r="A2467">
            <v>39976</v>
          </cell>
          <cell r="C2467">
            <v>3.5</v>
          </cell>
          <cell r="E2467">
            <v>3.94</v>
          </cell>
          <cell r="G2467">
            <v>5.8750999999999998</v>
          </cell>
        </row>
        <row r="2468">
          <cell r="A2468">
            <v>39979</v>
          </cell>
          <cell r="C2468">
            <v>3.51</v>
          </cell>
          <cell r="E2468">
            <v>3.94</v>
          </cell>
          <cell r="G2468">
            <v>5.8334000000000001</v>
          </cell>
        </row>
        <row r="2469">
          <cell r="A2469">
            <v>39980</v>
          </cell>
          <cell r="C2469">
            <v>3.44</v>
          </cell>
          <cell r="E2469">
            <v>3.9</v>
          </cell>
          <cell r="G2469">
            <v>5.7872000000000003</v>
          </cell>
        </row>
        <row r="2470">
          <cell r="A2470">
            <v>39981</v>
          </cell>
          <cell r="C2470">
            <v>3.44</v>
          </cell>
          <cell r="E2470">
            <v>3.9</v>
          </cell>
          <cell r="G2470">
            <v>5.7714999999999996</v>
          </cell>
        </row>
        <row r="2471">
          <cell r="A2471">
            <v>39982</v>
          </cell>
          <cell r="C2471">
            <v>3.51</v>
          </cell>
          <cell r="E2471">
            <v>3.96</v>
          </cell>
          <cell r="G2471">
            <v>5.7876000000000003</v>
          </cell>
        </row>
        <row r="2472">
          <cell r="A2472">
            <v>39983</v>
          </cell>
          <cell r="C2472">
            <v>3.52</v>
          </cell>
          <cell r="E2472">
            <v>3.97</v>
          </cell>
          <cell r="G2472">
            <v>5.7907999999999999</v>
          </cell>
        </row>
        <row r="2473">
          <cell r="A2473">
            <v>39986</v>
          </cell>
          <cell r="C2473">
            <v>3.43</v>
          </cell>
          <cell r="E2473">
            <v>3.91</v>
          </cell>
          <cell r="G2473">
            <v>5.7244999999999999</v>
          </cell>
        </row>
        <row r="2474">
          <cell r="A2474">
            <v>39987</v>
          </cell>
          <cell r="C2474">
            <v>3.43</v>
          </cell>
          <cell r="E2474">
            <v>3.88</v>
          </cell>
          <cell r="G2474">
            <v>5.6485000000000003</v>
          </cell>
        </row>
        <row r="2475">
          <cell r="A2475">
            <v>39988</v>
          </cell>
          <cell r="C2475">
            <v>3.45</v>
          </cell>
          <cell r="E2475">
            <v>3.91</v>
          </cell>
          <cell r="G2475">
            <v>5.6734999999999998</v>
          </cell>
        </row>
        <row r="2476">
          <cell r="A2476">
            <v>39989</v>
          </cell>
          <cell r="C2476">
            <v>3.42</v>
          </cell>
          <cell r="E2476">
            <v>3.91</v>
          </cell>
          <cell r="G2476">
            <v>5.6707000000000001</v>
          </cell>
        </row>
        <row r="2477">
          <cell r="A2477">
            <v>39990</v>
          </cell>
          <cell r="C2477">
            <v>3.4</v>
          </cell>
          <cell r="E2477">
            <v>3.89</v>
          </cell>
          <cell r="G2477">
            <v>5.6551</v>
          </cell>
        </row>
        <row r="2478">
          <cell r="A2478">
            <v>39993</v>
          </cell>
          <cell r="C2478">
            <v>3.4</v>
          </cell>
          <cell r="E2478">
            <v>3.9</v>
          </cell>
          <cell r="G2478">
            <v>5.6410999999999998</v>
          </cell>
        </row>
        <row r="2479">
          <cell r="A2479">
            <v>39994</v>
          </cell>
          <cell r="C2479">
            <v>3.36</v>
          </cell>
          <cell r="E2479">
            <v>3.86</v>
          </cell>
          <cell r="G2479">
            <v>5.6119000000000003</v>
          </cell>
        </row>
        <row r="2480">
          <cell r="A2480">
            <v>39995</v>
          </cell>
          <cell r="C2480" t="str">
            <v>na</v>
          </cell>
          <cell r="E2480" t="str">
            <v>na</v>
          </cell>
          <cell r="G2480">
            <v>5.6111000000000004</v>
          </cell>
        </row>
        <row r="2481">
          <cell r="A2481">
            <v>39996</v>
          </cell>
          <cell r="C2481">
            <v>3.35</v>
          </cell>
          <cell r="E2481">
            <v>3.85</v>
          </cell>
          <cell r="G2481">
            <v>5.6082000000000001</v>
          </cell>
        </row>
        <row r="2482">
          <cell r="A2482">
            <v>39997</v>
          </cell>
          <cell r="C2482">
            <v>3.35</v>
          </cell>
          <cell r="E2482">
            <v>3.85</v>
          </cell>
          <cell r="G2482">
            <v>5.6093999999999999</v>
          </cell>
        </row>
        <row r="2483">
          <cell r="A2483">
            <v>40000</v>
          </cell>
          <cell r="C2483">
            <v>3.34</v>
          </cell>
          <cell r="E2483">
            <v>3.87</v>
          </cell>
          <cell r="G2483">
            <v>5.6170999999999998</v>
          </cell>
        </row>
        <row r="2484">
          <cell r="A2484">
            <v>40001</v>
          </cell>
          <cell r="C2484">
            <v>3.33</v>
          </cell>
          <cell r="E2484">
            <v>3.85</v>
          </cell>
          <cell r="G2484">
            <v>5.6035000000000004</v>
          </cell>
        </row>
        <row r="2485">
          <cell r="A2485">
            <v>40002</v>
          </cell>
          <cell r="C2485">
            <v>3.27</v>
          </cell>
          <cell r="E2485">
            <v>3.84</v>
          </cell>
          <cell r="G2485">
            <v>5.5761000000000003</v>
          </cell>
        </row>
        <row r="2486">
          <cell r="A2486">
            <v>40003</v>
          </cell>
          <cell r="C2486">
            <v>3.31</v>
          </cell>
          <cell r="E2486">
            <v>3.87</v>
          </cell>
          <cell r="G2486">
            <v>5.62</v>
          </cell>
        </row>
        <row r="2487">
          <cell r="A2487">
            <v>40004</v>
          </cell>
          <cell r="C2487">
            <v>3.28</v>
          </cell>
          <cell r="E2487">
            <v>3.86</v>
          </cell>
          <cell r="G2487">
            <v>5.5963000000000003</v>
          </cell>
        </row>
        <row r="2488">
          <cell r="A2488">
            <v>40007</v>
          </cell>
          <cell r="C2488">
            <v>3.32</v>
          </cell>
          <cell r="E2488">
            <v>3.9</v>
          </cell>
          <cell r="G2488">
            <v>5.6420000000000003</v>
          </cell>
        </row>
        <row r="2489">
          <cell r="A2489">
            <v>40008</v>
          </cell>
          <cell r="C2489">
            <v>3.43</v>
          </cell>
          <cell r="E2489">
            <v>3.98</v>
          </cell>
          <cell r="G2489">
            <v>5.7251000000000003</v>
          </cell>
        </row>
        <row r="2490">
          <cell r="A2490">
            <v>40009</v>
          </cell>
          <cell r="C2490">
            <v>3.49</v>
          </cell>
          <cell r="E2490">
            <v>4.0199999999999996</v>
          </cell>
          <cell r="G2490">
            <v>5.7587999999999999</v>
          </cell>
        </row>
        <row r="2491">
          <cell r="A2491">
            <v>40010</v>
          </cell>
          <cell r="C2491">
            <v>3.42</v>
          </cell>
          <cell r="E2491">
            <v>3.95</v>
          </cell>
          <cell r="G2491">
            <v>5.6841999999999997</v>
          </cell>
        </row>
        <row r="2492">
          <cell r="A2492">
            <v>40011</v>
          </cell>
          <cell r="C2492">
            <v>3.49</v>
          </cell>
          <cell r="E2492">
            <v>4.01</v>
          </cell>
          <cell r="G2492">
            <v>5.7122000000000002</v>
          </cell>
        </row>
        <row r="2493">
          <cell r="A2493">
            <v>40014</v>
          </cell>
          <cell r="C2493">
            <v>3.43</v>
          </cell>
          <cell r="E2493">
            <v>3.96</v>
          </cell>
          <cell r="G2493">
            <v>5.6193</v>
          </cell>
        </row>
        <row r="2494">
          <cell r="A2494">
            <v>40015</v>
          </cell>
          <cell r="C2494">
            <v>3.41</v>
          </cell>
          <cell r="E2494">
            <v>3.97</v>
          </cell>
          <cell r="G2494">
            <v>5.6515000000000004</v>
          </cell>
        </row>
        <row r="2495">
          <cell r="A2495">
            <v>40016</v>
          </cell>
          <cell r="C2495">
            <v>3.45</v>
          </cell>
          <cell r="E2495">
            <v>4.01</v>
          </cell>
          <cell r="G2495">
            <v>5.6665999999999999</v>
          </cell>
        </row>
        <row r="2496">
          <cell r="A2496">
            <v>40017</v>
          </cell>
          <cell r="C2496">
            <v>3.53</v>
          </cell>
          <cell r="E2496">
            <v>4.05</v>
          </cell>
          <cell r="G2496">
            <v>5.7100999999999997</v>
          </cell>
        </row>
        <row r="2497">
          <cell r="A2497">
            <v>40018</v>
          </cell>
          <cell r="C2497">
            <v>3.55</v>
          </cell>
          <cell r="E2497">
            <v>4.0599999999999996</v>
          </cell>
          <cell r="G2497">
            <v>5.7096</v>
          </cell>
        </row>
        <row r="2498">
          <cell r="A2498">
            <v>40021</v>
          </cell>
          <cell r="C2498">
            <v>3.58</v>
          </cell>
          <cell r="E2498">
            <v>4.07</v>
          </cell>
          <cell r="G2498">
            <v>5.7245999999999997</v>
          </cell>
        </row>
        <row r="2499">
          <cell r="A2499">
            <v>40022</v>
          </cell>
          <cell r="C2499">
            <v>3.56</v>
          </cell>
          <cell r="E2499">
            <v>4.05</v>
          </cell>
          <cell r="G2499">
            <v>5.6814999999999998</v>
          </cell>
        </row>
        <row r="2500">
          <cell r="A2500">
            <v>40023</v>
          </cell>
          <cell r="C2500">
            <v>3.53</v>
          </cell>
          <cell r="E2500">
            <v>4.05</v>
          </cell>
          <cell r="G2500">
            <v>5.6768999999999998</v>
          </cell>
        </row>
        <row r="2501">
          <cell r="A2501">
            <v>40024</v>
          </cell>
          <cell r="C2501">
            <v>3.56</v>
          </cell>
          <cell r="E2501">
            <v>4.05</v>
          </cell>
          <cell r="G2501">
            <v>5.6731999999999996</v>
          </cell>
        </row>
        <row r="2502">
          <cell r="A2502">
            <v>40025</v>
          </cell>
          <cell r="C2502">
            <v>3.46</v>
          </cell>
          <cell r="E2502">
            <v>3.95</v>
          </cell>
          <cell r="G2502">
            <v>5.5571000000000002</v>
          </cell>
        </row>
        <row r="2503">
          <cell r="A2503">
            <v>40028</v>
          </cell>
          <cell r="C2503" t="str">
            <v>na</v>
          </cell>
          <cell r="E2503" t="str">
            <v>na</v>
          </cell>
          <cell r="G2503">
            <v>5.5587</v>
          </cell>
        </row>
        <row r="2504">
          <cell r="A2504">
            <v>40029</v>
          </cell>
          <cell r="C2504">
            <v>3.53</v>
          </cell>
          <cell r="E2504">
            <v>4.01</v>
          </cell>
          <cell r="G2504">
            <v>5.5716000000000001</v>
          </cell>
        </row>
        <row r="2505">
          <cell r="A2505">
            <v>40030</v>
          </cell>
          <cell r="C2505">
            <v>3.58</v>
          </cell>
          <cell r="E2505">
            <v>4.0599999999999996</v>
          </cell>
          <cell r="G2505">
            <v>5.6071999999999997</v>
          </cell>
        </row>
        <row r="2506">
          <cell r="A2506">
            <v>40031</v>
          </cell>
          <cell r="C2506">
            <v>3.55</v>
          </cell>
          <cell r="E2506">
            <v>4.0199999999999996</v>
          </cell>
          <cell r="G2506">
            <v>5.5434000000000001</v>
          </cell>
        </row>
        <row r="2507">
          <cell r="A2507">
            <v>40032</v>
          </cell>
          <cell r="C2507">
            <v>3.61</v>
          </cell>
          <cell r="E2507">
            <v>4.07</v>
          </cell>
          <cell r="G2507">
            <v>5.5720999999999998</v>
          </cell>
        </row>
        <row r="2508">
          <cell r="A2508">
            <v>40035</v>
          </cell>
          <cell r="C2508">
            <v>3.55</v>
          </cell>
          <cell r="E2508">
            <v>4.03</v>
          </cell>
          <cell r="G2508">
            <v>5.5416999999999996</v>
          </cell>
        </row>
        <row r="2509">
          <cell r="A2509">
            <v>40036</v>
          </cell>
          <cell r="C2509">
            <v>3.5</v>
          </cell>
          <cell r="E2509">
            <v>3.98</v>
          </cell>
          <cell r="G2509">
            <v>5.4546999999999999</v>
          </cell>
        </row>
        <row r="2510">
          <cell r="A2510">
            <v>40037</v>
          </cell>
          <cell r="C2510">
            <v>3.52</v>
          </cell>
          <cell r="E2510">
            <v>4</v>
          </cell>
          <cell r="G2510">
            <v>5.468</v>
          </cell>
        </row>
        <row r="2511">
          <cell r="A2511">
            <v>40038</v>
          </cell>
          <cell r="C2511">
            <v>3.5</v>
          </cell>
          <cell r="E2511">
            <v>3.98</v>
          </cell>
          <cell r="G2511">
            <v>5.4486999999999997</v>
          </cell>
        </row>
        <row r="2512">
          <cell r="A2512">
            <v>40039</v>
          </cell>
          <cell r="C2512">
            <v>3.47</v>
          </cell>
          <cell r="E2512">
            <v>3.95</v>
          </cell>
          <cell r="G2512">
            <v>5.4145000000000003</v>
          </cell>
        </row>
        <row r="2513">
          <cell r="A2513">
            <v>40042</v>
          </cell>
          <cell r="C2513">
            <v>3.41</v>
          </cell>
          <cell r="E2513">
            <v>3.89</v>
          </cell>
          <cell r="G2513">
            <v>5.3739999999999997</v>
          </cell>
        </row>
        <row r="2514">
          <cell r="A2514">
            <v>40043</v>
          </cell>
          <cell r="C2514">
            <v>3.42</v>
          </cell>
          <cell r="E2514">
            <v>3.9</v>
          </cell>
          <cell r="G2514">
            <v>5.3418000000000001</v>
          </cell>
        </row>
        <row r="2515">
          <cell r="A2515">
            <v>40044</v>
          </cell>
          <cell r="C2515">
            <v>3.4</v>
          </cell>
          <cell r="E2515">
            <v>3.9</v>
          </cell>
          <cell r="G2515">
            <v>5.3456999999999999</v>
          </cell>
        </row>
        <row r="2516">
          <cell r="A2516">
            <v>40045</v>
          </cell>
          <cell r="C2516">
            <v>3.39</v>
          </cell>
          <cell r="E2516">
            <v>3.89</v>
          </cell>
          <cell r="G2516">
            <v>5.3410000000000002</v>
          </cell>
        </row>
        <row r="2517">
          <cell r="A2517">
            <v>40046</v>
          </cell>
          <cell r="C2517">
            <v>3.48</v>
          </cell>
          <cell r="E2517">
            <v>3.96</v>
          </cell>
          <cell r="G2517">
            <v>5.3895</v>
          </cell>
        </row>
        <row r="2518">
          <cell r="A2518">
            <v>40049</v>
          </cell>
          <cell r="C2518">
            <v>3.43</v>
          </cell>
          <cell r="E2518">
            <v>3.91</v>
          </cell>
          <cell r="G2518">
            <v>5.3552999999999997</v>
          </cell>
        </row>
        <row r="2519">
          <cell r="A2519">
            <v>40050</v>
          </cell>
          <cell r="C2519">
            <v>3.4</v>
          </cell>
          <cell r="E2519">
            <v>3.9</v>
          </cell>
          <cell r="G2519">
            <v>5.3375000000000004</v>
          </cell>
        </row>
        <row r="2520">
          <cell r="A2520">
            <v>40051</v>
          </cell>
          <cell r="C2520">
            <v>3.39</v>
          </cell>
          <cell r="E2520">
            <v>3.9</v>
          </cell>
          <cell r="G2520">
            <v>5.3369999999999997</v>
          </cell>
        </row>
        <row r="2521">
          <cell r="A2521">
            <v>40052</v>
          </cell>
          <cell r="C2521">
            <v>3.39</v>
          </cell>
          <cell r="E2521">
            <v>3.9</v>
          </cell>
          <cell r="G2521">
            <v>5.3311999999999999</v>
          </cell>
        </row>
        <row r="2522">
          <cell r="A2522">
            <v>40053</v>
          </cell>
          <cell r="C2522">
            <v>3.4</v>
          </cell>
          <cell r="E2522">
            <v>3.91</v>
          </cell>
          <cell r="G2522">
            <v>5.3292000000000002</v>
          </cell>
        </row>
        <row r="2523">
          <cell r="A2523">
            <v>40056</v>
          </cell>
          <cell r="C2523">
            <v>3.37</v>
          </cell>
          <cell r="E2523">
            <v>3.89</v>
          </cell>
          <cell r="G2523">
            <v>5.3095999999999997</v>
          </cell>
        </row>
        <row r="2524">
          <cell r="A2524">
            <v>40057</v>
          </cell>
          <cell r="C2524">
            <v>3.35</v>
          </cell>
          <cell r="E2524">
            <v>3.88</v>
          </cell>
          <cell r="G2524">
            <v>5.2866</v>
          </cell>
        </row>
        <row r="2525">
          <cell r="A2525">
            <v>40058</v>
          </cell>
          <cell r="C2525">
            <v>3.32</v>
          </cell>
          <cell r="E2525">
            <v>3.86</v>
          </cell>
          <cell r="G2525">
            <v>5.2195</v>
          </cell>
        </row>
        <row r="2526">
          <cell r="A2526">
            <v>40059</v>
          </cell>
          <cell r="C2526">
            <v>3.34</v>
          </cell>
          <cell r="E2526">
            <v>3.87</v>
          </cell>
          <cell r="G2526">
            <v>5.2454000000000001</v>
          </cell>
        </row>
        <row r="2527">
          <cell r="A2527">
            <v>40060</v>
          </cell>
          <cell r="C2527">
            <v>3.37</v>
          </cell>
          <cell r="E2527">
            <v>3.89</v>
          </cell>
          <cell r="G2527">
            <v>5.2515000000000001</v>
          </cell>
        </row>
        <row r="2528">
          <cell r="A2528">
            <v>40063</v>
          </cell>
          <cell r="C2528" t="str">
            <v>na</v>
          </cell>
          <cell r="E2528" t="str">
            <v>na</v>
          </cell>
          <cell r="G2528">
            <v>5.2533000000000003</v>
          </cell>
        </row>
        <row r="2529">
          <cell r="A2529">
            <v>40064</v>
          </cell>
          <cell r="C2529">
            <v>3.4</v>
          </cell>
          <cell r="E2529">
            <v>3.93</v>
          </cell>
          <cell r="G2529">
            <v>5.3433999999999999</v>
          </cell>
        </row>
        <row r="2530">
          <cell r="A2530">
            <v>40065</v>
          </cell>
          <cell r="C2530">
            <v>3.41</v>
          </cell>
          <cell r="E2530">
            <v>3.94</v>
          </cell>
          <cell r="G2530">
            <v>5.3566000000000003</v>
          </cell>
        </row>
        <row r="2531">
          <cell r="A2531">
            <v>40066</v>
          </cell>
          <cell r="C2531">
            <v>3.33</v>
          </cell>
          <cell r="E2531">
            <v>3.87</v>
          </cell>
          <cell r="G2531">
            <v>5.2906000000000004</v>
          </cell>
        </row>
        <row r="2532">
          <cell r="A2532">
            <v>40067</v>
          </cell>
          <cell r="C2532">
            <v>3.32</v>
          </cell>
          <cell r="E2532">
            <v>3.86</v>
          </cell>
          <cell r="G2532">
            <v>5.2259000000000002</v>
          </cell>
        </row>
        <row r="2533">
          <cell r="A2533">
            <v>40070</v>
          </cell>
          <cell r="C2533">
            <v>3.37</v>
          </cell>
          <cell r="E2533">
            <v>3.9</v>
          </cell>
          <cell r="G2533">
            <v>5.2645</v>
          </cell>
        </row>
        <row r="2534">
          <cell r="A2534">
            <v>40071</v>
          </cell>
          <cell r="C2534">
            <v>3.37</v>
          </cell>
          <cell r="E2534">
            <v>3.89</v>
          </cell>
          <cell r="G2534">
            <v>5.2774999999999999</v>
          </cell>
        </row>
        <row r="2535">
          <cell r="A2535">
            <v>40072</v>
          </cell>
          <cell r="C2535">
            <v>3.38</v>
          </cell>
          <cell r="E2535">
            <v>3.88</v>
          </cell>
          <cell r="G2535">
            <v>5.3064</v>
          </cell>
        </row>
        <row r="2536">
          <cell r="A2536">
            <v>40073</v>
          </cell>
          <cell r="C2536">
            <v>3.36</v>
          </cell>
          <cell r="E2536">
            <v>3.87</v>
          </cell>
          <cell r="G2536">
            <v>5.3078000000000003</v>
          </cell>
        </row>
        <row r="2537">
          <cell r="A2537">
            <v>40074</v>
          </cell>
          <cell r="C2537">
            <v>3.39</v>
          </cell>
          <cell r="E2537">
            <v>3.91</v>
          </cell>
          <cell r="G2537">
            <v>5.3676000000000004</v>
          </cell>
        </row>
        <row r="2538">
          <cell r="A2538">
            <v>40077</v>
          </cell>
          <cell r="C2538">
            <v>3.41</v>
          </cell>
          <cell r="E2538">
            <v>3.93</v>
          </cell>
          <cell r="G2538">
            <v>5.3680000000000003</v>
          </cell>
        </row>
        <row r="2539">
          <cell r="A2539">
            <v>40078</v>
          </cell>
          <cell r="C2539">
            <v>3.42</v>
          </cell>
          <cell r="E2539">
            <v>3.94</v>
          </cell>
          <cell r="G2539">
            <v>5.3727999999999998</v>
          </cell>
        </row>
        <row r="2540">
          <cell r="A2540">
            <v>40079</v>
          </cell>
          <cell r="C2540">
            <v>3.41</v>
          </cell>
          <cell r="E2540">
            <v>3.93</v>
          </cell>
          <cell r="G2540">
            <v>5.3665000000000003</v>
          </cell>
        </row>
        <row r="2541">
          <cell r="A2541">
            <v>40080</v>
          </cell>
          <cell r="C2541">
            <v>3.4</v>
          </cell>
          <cell r="E2541">
            <v>3.9</v>
          </cell>
          <cell r="G2541">
            <v>5.3449999999999998</v>
          </cell>
        </row>
        <row r="2542">
          <cell r="A2542">
            <v>40081</v>
          </cell>
          <cell r="C2542">
            <v>3.36</v>
          </cell>
          <cell r="E2542">
            <v>3.88</v>
          </cell>
          <cell r="G2542">
            <v>5.3236999999999997</v>
          </cell>
        </row>
        <row r="2543">
          <cell r="A2543">
            <v>40084</v>
          </cell>
          <cell r="C2543">
            <v>3.33</v>
          </cell>
          <cell r="E2543">
            <v>3.86</v>
          </cell>
          <cell r="G2543">
            <v>5.3037000000000001</v>
          </cell>
        </row>
        <row r="2544">
          <cell r="A2544">
            <v>40085</v>
          </cell>
          <cell r="C2544">
            <v>3.33</v>
          </cell>
          <cell r="E2544">
            <v>3.86</v>
          </cell>
          <cell r="G2544">
            <v>5.2976000000000001</v>
          </cell>
        </row>
        <row r="2545">
          <cell r="A2545">
            <v>40086</v>
          </cell>
          <cell r="C2545">
            <v>3.31</v>
          </cell>
          <cell r="E2545">
            <v>3.84</v>
          </cell>
          <cell r="G2545">
            <v>5.2793000000000001</v>
          </cell>
        </row>
        <row r="2546">
          <cell r="A2546">
            <v>40087</v>
          </cell>
          <cell r="C2546">
            <v>3.25</v>
          </cell>
          <cell r="E2546">
            <v>3.81</v>
          </cell>
          <cell r="G2546">
            <v>5.2356999999999996</v>
          </cell>
        </row>
        <row r="2547">
          <cell r="A2547">
            <v>40088</v>
          </cell>
          <cell r="C2547">
            <v>3.26</v>
          </cell>
          <cell r="E2547">
            <v>3.82</v>
          </cell>
          <cell r="G2547">
            <v>5.2622999999999998</v>
          </cell>
        </row>
        <row r="2548">
          <cell r="A2548">
            <v>40091</v>
          </cell>
          <cell r="C2548">
            <v>3.24</v>
          </cell>
          <cell r="E2548">
            <v>3.8</v>
          </cell>
          <cell r="G2548">
            <v>5.2457000000000003</v>
          </cell>
        </row>
        <row r="2549">
          <cell r="A2549">
            <v>40092</v>
          </cell>
          <cell r="C2549">
            <v>3.29</v>
          </cell>
          <cell r="E2549">
            <v>3.84</v>
          </cell>
          <cell r="G2549">
            <v>5.2859999999999996</v>
          </cell>
        </row>
        <row r="2550">
          <cell r="A2550">
            <v>40093</v>
          </cell>
          <cell r="C2550">
            <v>3.28</v>
          </cell>
          <cell r="E2550">
            <v>3.84</v>
          </cell>
          <cell r="G2550">
            <v>5.2877000000000001</v>
          </cell>
        </row>
        <row r="2551">
          <cell r="A2551">
            <v>40094</v>
          </cell>
          <cell r="C2551">
            <v>3.35</v>
          </cell>
          <cell r="E2551">
            <v>3.89</v>
          </cell>
          <cell r="G2551">
            <v>5.3372999999999999</v>
          </cell>
        </row>
        <row r="2552">
          <cell r="A2552">
            <v>40095</v>
          </cell>
          <cell r="C2552">
            <v>3.51</v>
          </cell>
          <cell r="E2552">
            <v>3.96</v>
          </cell>
          <cell r="G2552">
            <v>5.4222999999999999</v>
          </cell>
        </row>
        <row r="2553">
          <cell r="A2553">
            <v>40098</v>
          </cell>
          <cell r="C2553" t="str">
            <v>na</v>
          </cell>
          <cell r="E2553" t="str">
            <v>na</v>
          </cell>
          <cell r="G2553">
            <v>5.4256000000000002</v>
          </cell>
        </row>
        <row r="2554">
          <cell r="A2554">
            <v>40099</v>
          </cell>
          <cell r="C2554">
            <v>3.49</v>
          </cell>
          <cell r="E2554">
            <v>3.94</v>
          </cell>
          <cell r="G2554">
            <v>5.4030000000000005</v>
          </cell>
        </row>
        <row r="2555">
          <cell r="A2555">
            <v>40100</v>
          </cell>
          <cell r="C2555">
            <v>3.52</v>
          </cell>
          <cell r="E2555">
            <v>3.98</v>
          </cell>
          <cell r="G2555">
            <v>5.4204999999999997</v>
          </cell>
        </row>
        <row r="2556">
          <cell r="A2556">
            <v>40101</v>
          </cell>
          <cell r="C2556">
            <v>3.55</v>
          </cell>
          <cell r="E2556">
            <v>4</v>
          </cell>
          <cell r="G2556">
            <v>5.4360999999999997</v>
          </cell>
        </row>
        <row r="2557">
          <cell r="A2557">
            <v>40102</v>
          </cell>
          <cell r="C2557">
            <v>3.48</v>
          </cell>
          <cell r="E2557">
            <v>3.95</v>
          </cell>
          <cell r="G2557">
            <v>5.3754</v>
          </cell>
        </row>
        <row r="2558">
          <cell r="A2558">
            <v>40105</v>
          </cell>
          <cell r="C2558">
            <v>3.5</v>
          </cell>
          <cell r="E2558">
            <v>3.97</v>
          </cell>
          <cell r="G2558">
            <v>5.3949999999999996</v>
          </cell>
        </row>
        <row r="2559">
          <cell r="A2559">
            <v>40106</v>
          </cell>
          <cell r="C2559">
            <v>3.42</v>
          </cell>
          <cell r="E2559">
            <v>3.93</v>
          </cell>
          <cell r="G2559">
            <v>5.3304999999999998</v>
          </cell>
        </row>
        <row r="2560">
          <cell r="A2560">
            <v>40107</v>
          </cell>
          <cell r="C2560">
            <v>3.44</v>
          </cell>
          <cell r="E2560">
            <v>3.94</v>
          </cell>
          <cell r="G2560">
            <v>5.3273999999999999</v>
          </cell>
        </row>
        <row r="2561">
          <cell r="A2561">
            <v>40108</v>
          </cell>
          <cell r="C2561">
            <v>3.46</v>
          </cell>
          <cell r="E2561">
            <v>3.94</v>
          </cell>
          <cell r="G2561">
            <v>5.3429000000000002</v>
          </cell>
        </row>
        <row r="2562">
          <cell r="A2562">
            <v>40109</v>
          </cell>
          <cell r="C2562">
            <v>3.5</v>
          </cell>
          <cell r="E2562">
            <v>3.98</v>
          </cell>
          <cell r="G2562">
            <v>5.3579999999999997</v>
          </cell>
        </row>
        <row r="2563">
          <cell r="A2563">
            <v>40112</v>
          </cell>
          <cell r="C2563">
            <v>3.54</v>
          </cell>
          <cell r="E2563">
            <v>4.0199999999999996</v>
          </cell>
          <cell r="G2563">
            <v>5.3920000000000003</v>
          </cell>
        </row>
        <row r="2564">
          <cell r="A2564">
            <v>40113</v>
          </cell>
          <cell r="C2564">
            <v>3.48</v>
          </cell>
          <cell r="E2564">
            <v>3.98</v>
          </cell>
          <cell r="G2564">
            <v>5.3780999999999999</v>
          </cell>
        </row>
        <row r="2565">
          <cell r="A2565">
            <v>40114</v>
          </cell>
          <cell r="C2565">
            <v>3.45</v>
          </cell>
          <cell r="E2565">
            <v>3.96</v>
          </cell>
          <cell r="G2565">
            <v>5.3532999999999999</v>
          </cell>
        </row>
        <row r="2566">
          <cell r="A2566">
            <v>40115</v>
          </cell>
          <cell r="C2566">
            <v>3.5</v>
          </cell>
          <cell r="E2566">
            <v>3.98</v>
          </cell>
          <cell r="G2566">
            <v>5.3943000000000003</v>
          </cell>
        </row>
        <row r="2567">
          <cell r="A2567">
            <v>40116</v>
          </cell>
          <cell r="C2567">
            <v>3.42</v>
          </cell>
          <cell r="E2567">
            <v>3.92</v>
          </cell>
          <cell r="G2567">
            <v>5.3529</v>
          </cell>
        </row>
        <row r="2568">
          <cell r="A2568">
            <v>40119</v>
          </cell>
          <cell r="C2568">
            <v>3.44</v>
          </cell>
          <cell r="E2568">
            <v>3.94</v>
          </cell>
          <cell r="G2568">
            <v>5.3715999999999999</v>
          </cell>
        </row>
        <row r="2569">
          <cell r="A2569">
            <v>40120</v>
          </cell>
          <cell r="C2569">
            <v>3.43</v>
          </cell>
          <cell r="E2569">
            <v>3.94</v>
          </cell>
          <cell r="G2569">
            <v>5.3644999999999996</v>
          </cell>
        </row>
        <row r="2570">
          <cell r="A2570">
            <v>40121</v>
          </cell>
          <cell r="C2570">
            <v>3.48</v>
          </cell>
          <cell r="E2570">
            <v>3.99</v>
          </cell>
          <cell r="G2570">
            <v>5.3857999999999997</v>
          </cell>
        </row>
        <row r="2571">
          <cell r="A2571">
            <v>40122</v>
          </cell>
          <cell r="C2571">
            <v>3.53</v>
          </cell>
          <cell r="E2571">
            <v>4.03</v>
          </cell>
          <cell r="G2571">
            <v>5.4477000000000002</v>
          </cell>
        </row>
        <row r="2572">
          <cell r="A2572">
            <v>40123</v>
          </cell>
          <cell r="C2572">
            <v>3.52</v>
          </cell>
          <cell r="E2572">
            <v>4.03</v>
          </cell>
          <cell r="G2572">
            <v>5.4424000000000001</v>
          </cell>
        </row>
        <row r="2573">
          <cell r="A2573">
            <v>40126</v>
          </cell>
          <cell r="C2573">
            <v>3.5</v>
          </cell>
          <cell r="E2573">
            <v>4.0199999999999996</v>
          </cell>
          <cell r="G2573">
            <v>5.4180000000000001</v>
          </cell>
        </row>
        <row r="2574">
          <cell r="A2574">
            <v>40127</v>
          </cell>
          <cell r="C2574">
            <v>3.5</v>
          </cell>
          <cell r="E2574">
            <v>4.0199999999999996</v>
          </cell>
          <cell r="G2574">
            <v>5.4047000000000001</v>
          </cell>
        </row>
        <row r="2575">
          <cell r="A2575">
            <v>40128</v>
          </cell>
          <cell r="C2575" t="str">
            <v>na</v>
          </cell>
          <cell r="E2575" t="str">
            <v>na</v>
          </cell>
          <cell r="G2575">
            <v>5.4032999999999998</v>
          </cell>
        </row>
        <row r="2576">
          <cell r="A2576">
            <v>40129</v>
          </cell>
          <cell r="C2576">
            <v>3.51</v>
          </cell>
          <cell r="E2576">
            <v>4.03</v>
          </cell>
          <cell r="G2576">
            <v>5.4306000000000001</v>
          </cell>
        </row>
        <row r="2577">
          <cell r="A2577">
            <v>40130</v>
          </cell>
          <cell r="C2577">
            <v>3.47</v>
          </cell>
          <cell r="E2577">
            <v>3.99</v>
          </cell>
          <cell r="G2577">
            <v>5.3936999999999999</v>
          </cell>
        </row>
        <row r="2578">
          <cell r="A2578">
            <v>40133</v>
          </cell>
          <cell r="C2578">
            <v>3.39</v>
          </cell>
          <cell r="E2578">
            <v>3.93</v>
          </cell>
          <cell r="G2578">
            <v>5.3318000000000003</v>
          </cell>
        </row>
        <row r="2579">
          <cell r="A2579">
            <v>40134</v>
          </cell>
          <cell r="C2579">
            <v>3.37</v>
          </cell>
          <cell r="E2579">
            <v>3.91</v>
          </cell>
          <cell r="G2579">
            <v>5.3239000000000001</v>
          </cell>
        </row>
        <row r="2580">
          <cell r="A2580">
            <v>40135</v>
          </cell>
          <cell r="C2580">
            <v>3.41</v>
          </cell>
          <cell r="E2580">
            <v>3.95</v>
          </cell>
          <cell r="G2580">
            <v>5.3525999999999998</v>
          </cell>
        </row>
        <row r="2581">
          <cell r="A2581">
            <v>40136</v>
          </cell>
          <cell r="C2581">
            <v>3.38</v>
          </cell>
          <cell r="E2581">
            <v>3.92</v>
          </cell>
          <cell r="G2581">
            <v>5.3399000000000001</v>
          </cell>
        </row>
        <row r="2582">
          <cell r="A2582">
            <v>40137</v>
          </cell>
          <cell r="C2582">
            <v>3.38</v>
          </cell>
          <cell r="E2582">
            <v>3.93</v>
          </cell>
          <cell r="G2582">
            <v>5.3341000000000003</v>
          </cell>
        </row>
        <row r="2583">
          <cell r="A2583">
            <v>40140</v>
          </cell>
          <cell r="C2583">
            <v>3.37</v>
          </cell>
          <cell r="E2583">
            <v>3.93</v>
          </cell>
          <cell r="G2583">
            <v>5.3647</v>
          </cell>
        </row>
        <row r="2584">
          <cell r="A2584">
            <v>40141</v>
          </cell>
          <cell r="C2584">
            <v>3.28</v>
          </cell>
          <cell r="E2584">
            <v>3.85</v>
          </cell>
          <cell r="G2584">
            <v>5.3056000000000001</v>
          </cell>
        </row>
        <row r="2585">
          <cell r="A2585">
            <v>40142</v>
          </cell>
          <cell r="C2585">
            <v>3.25</v>
          </cell>
          <cell r="E2585">
            <v>3.85</v>
          </cell>
          <cell r="G2585">
            <v>5.2971000000000004</v>
          </cell>
        </row>
        <row r="2586">
          <cell r="A2586">
            <v>40143</v>
          </cell>
          <cell r="C2586">
            <v>3.2</v>
          </cell>
          <cell r="E2586">
            <v>3.82</v>
          </cell>
          <cell r="G2586">
            <v>5.2691999999999997</v>
          </cell>
        </row>
        <row r="2587">
          <cell r="A2587">
            <v>40144</v>
          </cell>
          <cell r="C2587">
            <v>3.22</v>
          </cell>
          <cell r="E2587">
            <v>3.84</v>
          </cell>
          <cell r="G2587">
            <v>5.2994000000000003</v>
          </cell>
        </row>
        <row r="2588">
          <cell r="A2588">
            <v>40147</v>
          </cell>
          <cell r="C2588">
            <v>3.22</v>
          </cell>
          <cell r="E2588">
            <v>3.84</v>
          </cell>
          <cell r="G2588">
            <v>5.3144</v>
          </cell>
        </row>
        <row r="2589">
          <cell r="A2589">
            <v>40148</v>
          </cell>
          <cell r="C2589">
            <v>3.25</v>
          </cell>
          <cell r="E2589">
            <v>3.87</v>
          </cell>
          <cell r="G2589">
            <v>5.3388</v>
          </cell>
        </row>
        <row r="2590">
          <cell r="A2590">
            <v>40149</v>
          </cell>
          <cell r="C2590">
            <v>3.25</v>
          </cell>
          <cell r="E2590">
            <v>3.88</v>
          </cell>
          <cell r="G2590">
            <v>5.3505000000000003</v>
          </cell>
        </row>
        <row r="2591">
          <cell r="A2591">
            <v>40150</v>
          </cell>
          <cell r="C2591">
            <v>3.23</v>
          </cell>
          <cell r="E2591">
            <v>3.87</v>
          </cell>
          <cell r="G2591">
            <v>5.3375000000000004</v>
          </cell>
        </row>
        <row r="2592">
          <cell r="A2592">
            <v>40151</v>
          </cell>
          <cell r="C2592">
            <v>3.32</v>
          </cell>
          <cell r="E2592">
            <v>3.91</v>
          </cell>
          <cell r="G2592">
            <v>5.3823999999999996</v>
          </cell>
        </row>
        <row r="2593">
          <cell r="A2593">
            <v>40154</v>
          </cell>
          <cell r="C2593">
            <v>3.28</v>
          </cell>
          <cell r="E2593">
            <v>3.9</v>
          </cell>
          <cell r="G2593">
            <v>5.3726000000000003</v>
          </cell>
        </row>
        <row r="2594">
          <cell r="A2594">
            <v>40155</v>
          </cell>
          <cell r="C2594">
            <v>3.29</v>
          </cell>
          <cell r="E2594">
            <v>3.93</v>
          </cell>
          <cell r="G2594">
            <v>5.4024999999999999</v>
          </cell>
        </row>
        <row r="2595">
          <cell r="A2595">
            <v>40156</v>
          </cell>
          <cell r="C2595">
            <v>3.32</v>
          </cell>
          <cell r="E2595">
            <v>3.96</v>
          </cell>
          <cell r="G2595">
            <v>5.4573</v>
          </cell>
        </row>
        <row r="2596">
          <cell r="A2596">
            <v>40157</v>
          </cell>
          <cell r="C2596">
            <v>3.35</v>
          </cell>
          <cell r="E2596">
            <v>3.99</v>
          </cell>
          <cell r="G2596">
            <v>5.4938000000000002</v>
          </cell>
        </row>
        <row r="2597">
          <cell r="A2597">
            <v>40158</v>
          </cell>
          <cell r="C2597">
            <v>3.38</v>
          </cell>
          <cell r="E2597">
            <v>3.99</v>
          </cell>
          <cell r="G2597">
            <v>5.4927999999999999</v>
          </cell>
        </row>
        <row r="2598">
          <cell r="A2598">
            <v>40161</v>
          </cell>
          <cell r="C2598">
            <v>3.4</v>
          </cell>
          <cell r="E2598">
            <v>4.01</v>
          </cell>
          <cell r="G2598">
            <v>5.5034000000000001</v>
          </cell>
        </row>
        <row r="2599">
          <cell r="A2599">
            <v>40162</v>
          </cell>
          <cell r="C2599">
            <v>3.4</v>
          </cell>
          <cell r="E2599">
            <v>4</v>
          </cell>
          <cell r="G2599">
            <v>5.5018000000000002</v>
          </cell>
        </row>
        <row r="2600">
          <cell r="A2600">
            <v>40163</v>
          </cell>
          <cell r="C2600">
            <v>3.4</v>
          </cell>
          <cell r="E2600">
            <v>3.99</v>
          </cell>
          <cell r="G2600">
            <v>5.4729000000000001</v>
          </cell>
        </row>
        <row r="2601">
          <cell r="A2601">
            <v>40164</v>
          </cell>
          <cell r="C2601">
            <v>3.37</v>
          </cell>
          <cell r="E2601">
            <v>3.97</v>
          </cell>
          <cell r="G2601">
            <v>5.4756999999999998</v>
          </cell>
        </row>
        <row r="2602">
          <cell r="A2602">
            <v>40165</v>
          </cell>
          <cell r="C2602">
            <v>3.41</v>
          </cell>
          <cell r="E2602">
            <v>4.01</v>
          </cell>
          <cell r="G2602">
            <v>5.5069999999999997</v>
          </cell>
        </row>
        <row r="2603">
          <cell r="A2603">
            <v>40168</v>
          </cell>
          <cell r="C2603">
            <v>3.51</v>
          </cell>
          <cell r="E2603">
            <v>4.08</v>
          </cell>
          <cell r="G2603">
            <v>5.5915999999999997</v>
          </cell>
        </row>
        <row r="2604">
          <cell r="A2604">
            <v>40169</v>
          </cell>
          <cell r="C2604">
            <v>3.59</v>
          </cell>
          <cell r="E2604">
            <v>4.12</v>
          </cell>
          <cell r="G2604">
            <v>5.5979000000000001</v>
          </cell>
        </row>
        <row r="2605">
          <cell r="A2605">
            <v>40170</v>
          </cell>
          <cell r="C2605">
            <v>3.57</v>
          </cell>
          <cell r="E2605">
            <v>4.07</v>
          </cell>
          <cell r="G2605">
            <v>5.5895000000000001</v>
          </cell>
        </row>
        <row r="2606">
          <cell r="A2606">
            <v>40171</v>
          </cell>
          <cell r="C2606">
            <v>3.6</v>
          </cell>
          <cell r="E2606">
            <v>4.08</v>
          </cell>
          <cell r="G2606">
            <v>5.5903</v>
          </cell>
        </row>
        <row r="2607">
          <cell r="A2607">
            <v>40172</v>
          </cell>
          <cell r="C2607" t="str">
            <v>na</v>
          </cell>
          <cell r="E2607" t="str">
            <v>na</v>
          </cell>
          <cell r="G2607">
            <v>5.5922000000000001</v>
          </cell>
        </row>
        <row r="2608">
          <cell r="A2608">
            <v>40175</v>
          </cell>
          <cell r="C2608" t="str">
            <v>na</v>
          </cell>
          <cell r="E2608" t="str">
            <v>na</v>
          </cell>
          <cell r="G2608">
            <v>5.5914000000000001</v>
          </cell>
        </row>
        <row r="2609">
          <cell r="A2609">
            <v>40176</v>
          </cell>
          <cell r="C2609">
            <v>3.61</v>
          </cell>
          <cell r="E2609">
            <v>4.09</v>
          </cell>
          <cell r="G2609">
            <v>5.6048</v>
          </cell>
        </row>
        <row r="2610">
          <cell r="A2610">
            <v>40177</v>
          </cell>
          <cell r="C2610">
            <v>3.6</v>
          </cell>
          <cell r="E2610">
            <v>4.07</v>
          </cell>
          <cell r="G2610">
            <v>5.6189</v>
          </cell>
        </row>
        <row r="2611">
          <cell r="A2611">
            <v>40178</v>
          </cell>
          <cell r="C2611">
            <v>3.61</v>
          </cell>
          <cell r="E2611">
            <v>4.08</v>
          </cell>
          <cell r="G2611">
            <v>5.5944000000000003</v>
          </cell>
        </row>
        <row r="2612">
          <cell r="A2612">
            <v>40179</v>
          </cell>
          <cell r="C2612" t="str">
            <v>na</v>
          </cell>
          <cell r="E2612" t="str">
            <v>na</v>
          </cell>
          <cell r="G2612">
            <v>5.5941000000000001</v>
          </cell>
        </row>
        <row r="2613">
          <cell r="A2613">
            <v>40182</v>
          </cell>
          <cell r="C2613">
            <v>3.6</v>
          </cell>
          <cell r="E2613">
            <v>4.0999999999999996</v>
          </cell>
          <cell r="G2613">
            <v>5.6097000000000001</v>
          </cell>
        </row>
        <row r="2614">
          <cell r="A2614">
            <v>40183</v>
          </cell>
          <cell r="C2614">
            <v>3.56</v>
          </cell>
          <cell r="E2614">
            <v>4.08</v>
          </cell>
          <cell r="G2614">
            <v>5.5679999999999996</v>
          </cell>
        </row>
        <row r="2615">
          <cell r="A2615">
            <v>40184</v>
          </cell>
          <cell r="C2615">
            <v>3.62</v>
          </cell>
          <cell r="E2615">
            <v>4.1399999999999997</v>
          </cell>
          <cell r="G2615">
            <v>5.5968</v>
          </cell>
        </row>
        <row r="2616">
          <cell r="A2616">
            <v>40185</v>
          </cell>
          <cell r="C2616">
            <v>3.63</v>
          </cell>
          <cell r="E2616">
            <v>4.1500000000000004</v>
          </cell>
          <cell r="G2616">
            <v>5.6157000000000004</v>
          </cell>
        </row>
        <row r="2617">
          <cell r="A2617">
            <v>40186</v>
          </cell>
          <cell r="C2617">
            <v>3.59</v>
          </cell>
          <cell r="E2617">
            <v>4.1100000000000003</v>
          </cell>
          <cell r="G2617">
            <v>5.5651000000000002</v>
          </cell>
        </row>
        <row r="2618">
          <cell r="A2618">
            <v>40189</v>
          </cell>
          <cell r="C2618">
            <v>3.61</v>
          </cell>
          <cell r="E2618">
            <v>4.1399999999999997</v>
          </cell>
          <cell r="G2618">
            <v>5.5498000000000003</v>
          </cell>
        </row>
        <row r="2619">
          <cell r="A2619">
            <v>40190</v>
          </cell>
          <cell r="C2619">
            <v>3.55</v>
          </cell>
          <cell r="E2619">
            <v>4.09</v>
          </cell>
          <cell r="G2619">
            <v>5.5027999999999997</v>
          </cell>
        </row>
        <row r="2620">
          <cell r="A2620">
            <v>40191</v>
          </cell>
          <cell r="C2620">
            <v>3.61</v>
          </cell>
          <cell r="E2620">
            <v>4.1399999999999997</v>
          </cell>
          <cell r="G2620">
            <v>5.5308999999999999</v>
          </cell>
        </row>
        <row r="2621">
          <cell r="A2621">
            <v>40192</v>
          </cell>
          <cell r="C2621">
            <v>3.55</v>
          </cell>
          <cell r="E2621">
            <v>4.09</v>
          </cell>
          <cell r="G2621">
            <v>5.4741999999999997</v>
          </cell>
        </row>
        <row r="2622">
          <cell r="A2622">
            <v>40193</v>
          </cell>
          <cell r="C2622">
            <v>3.49</v>
          </cell>
          <cell r="E2622">
            <v>4.05</v>
          </cell>
          <cell r="G2622">
            <v>5.4066999999999998</v>
          </cell>
        </row>
        <row r="2623">
          <cell r="A2623">
            <v>40196</v>
          </cell>
          <cell r="C2623">
            <v>3.47</v>
          </cell>
          <cell r="E2623">
            <v>4.04</v>
          </cell>
          <cell r="G2623">
            <v>5.3895</v>
          </cell>
        </row>
        <row r="2624">
          <cell r="A2624">
            <v>40197</v>
          </cell>
          <cell r="C2624">
            <v>3.48</v>
          </cell>
          <cell r="E2624">
            <v>4.04</v>
          </cell>
          <cell r="G2624">
            <v>5.4099000000000004</v>
          </cell>
        </row>
        <row r="2625">
          <cell r="A2625">
            <v>40198</v>
          </cell>
          <cell r="C2625">
            <v>3.42</v>
          </cell>
          <cell r="E2625">
            <v>4.01</v>
          </cell>
          <cell r="G2625">
            <v>5.4055999999999997</v>
          </cell>
        </row>
        <row r="2626">
          <cell r="A2626">
            <v>40199</v>
          </cell>
          <cell r="C2626">
            <v>3.39</v>
          </cell>
          <cell r="E2626">
            <v>4</v>
          </cell>
          <cell r="G2626">
            <v>5.3723999999999998</v>
          </cell>
        </row>
        <row r="2627">
          <cell r="A2627">
            <v>40200</v>
          </cell>
          <cell r="C2627">
            <v>3.37</v>
          </cell>
          <cell r="E2627">
            <v>3.99</v>
          </cell>
          <cell r="G2627">
            <v>5.3762999999999996</v>
          </cell>
        </row>
        <row r="2628">
          <cell r="A2628">
            <v>40203</v>
          </cell>
          <cell r="C2628">
            <v>3.38</v>
          </cell>
          <cell r="E2628">
            <v>4</v>
          </cell>
          <cell r="G2628">
            <v>5.3745000000000003</v>
          </cell>
        </row>
        <row r="2629">
          <cell r="A2629">
            <v>40204</v>
          </cell>
          <cell r="C2629">
            <v>3.36</v>
          </cell>
          <cell r="E2629">
            <v>3.97</v>
          </cell>
          <cell r="G2629">
            <v>5.3506999999999998</v>
          </cell>
        </row>
        <row r="2630">
          <cell r="A2630">
            <v>40205</v>
          </cell>
          <cell r="C2630">
            <v>3.35</v>
          </cell>
          <cell r="E2630">
            <v>3.96</v>
          </cell>
          <cell r="G2630">
            <v>5.3403999999999998</v>
          </cell>
        </row>
        <row r="2631">
          <cell r="A2631">
            <v>40206</v>
          </cell>
          <cell r="C2631">
            <v>3.33</v>
          </cell>
          <cell r="E2631">
            <v>3.93</v>
          </cell>
          <cell r="G2631">
            <v>5.3167</v>
          </cell>
        </row>
        <row r="2632">
          <cell r="A2632">
            <v>40207</v>
          </cell>
          <cell r="C2632">
            <v>3.34</v>
          </cell>
          <cell r="E2632">
            <v>3.94</v>
          </cell>
          <cell r="G2632">
            <v>5.3372000000000002</v>
          </cell>
        </row>
        <row r="2633">
          <cell r="A2633">
            <v>40210</v>
          </cell>
          <cell r="C2633">
            <v>3.38</v>
          </cell>
          <cell r="E2633">
            <v>3.98</v>
          </cell>
          <cell r="G2633">
            <v>5.3712</v>
          </cell>
        </row>
        <row r="2634">
          <cell r="A2634">
            <v>40211</v>
          </cell>
          <cell r="C2634">
            <v>3.37</v>
          </cell>
          <cell r="E2634">
            <v>3.99</v>
          </cell>
          <cell r="G2634">
            <v>5.3799000000000001</v>
          </cell>
        </row>
        <row r="2635">
          <cell r="A2635">
            <v>40212</v>
          </cell>
          <cell r="C2635">
            <v>3.42</v>
          </cell>
          <cell r="E2635">
            <v>4.04</v>
          </cell>
          <cell r="G2635">
            <v>5.4189999999999996</v>
          </cell>
        </row>
        <row r="2636">
          <cell r="A2636">
            <v>40213</v>
          </cell>
          <cell r="C2636">
            <v>3.36</v>
          </cell>
          <cell r="E2636">
            <v>3.99</v>
          </cell>
          <cell r="G2636">
            <v>5.3661000000000003</v>
          </cell>
        </row>
        <row r="2637">
          <cell r="A2637">
            <v>40214</v>
          </cell>
          <cell r="C2637">
            <v>3.36</v>
          </cell>
          <cell r="E2637">
            <v>4</v>
          </cell>
          <cell r="G2637">
            <v>5.3667999999999996</v>
          </cell>
        </row>
        <row r="2638">
          <cell r="A2638">
            <v>40217</v>
          </cell>
          <cell r="C2638">
            <v>3.35</v>
          </cell>
          <cell r="E2638">
            <v>3.99</v>
          </cell>
          <cell r="G2638">
            <v>5.3937999999999997</v>
          </cell>
        </row>
        <row r="2639">
          <cell r="A2639">
            <v>40218</v>
          </cell>
          <cell r="C2639">
            <v>3.38</v>
          </cell>
          <cell r="E2639">
            <v>4.01</v>
          </cell>
          <cell r="G2639">
            <v>5.4215999999999998</v>
          </cell>
        </row>
        <row r="2640">
          <cell r="A2640">
            <v>40219</v>
          </cell>
          <cell r="C2640">
            <v>3.43</v>
          </cell>
          <cell r="E2640">
            <v>4.04</v>
          </cell>
          <cell r="G2640">
            <v>5.4298000000000002</v>
          </cell>
        </row>
        <row r="2641">
          <cell r="A2641">
            <v>40220</v>
          </cell>
          <cell r="C2641">
            <v>3.47</v>
          </cell>
          <cell r="E2641">
            <v>4.0599999999999996</v>
          </cell>
          <cell r="G2641">
            <v>5.4645000000000001</v>
          </cell>
        </row>
        <row r="2642">
          <cell r="A2642">
            <v>40221</v>
          </cell>
          <cell r="C2642">
            <v>3.46</v>
          </cell>
          <cell r="E2642">
            <v>4.0599999999999996</v>
          </cell>
          <cell r="G2642">
            <v>5.4721000000000002</v>
          </cell>
        </row>
        <row r="2643">
          <cell r="A2643">
            <v>40224</v>
          </cell>
          <cell r="C2643" t="str">
            <v>na</v>
          </cell>
          <cell r="E2643" t="str">
            <v>na</v>
          </cell>
          <cell r="G2643">
            <v>5.4725000000000001</v>
          </cell>
        </row>
        <row r="2644">
          <cell r="A2644">
            <v>40225</v>
          </cell>
          <cell r="C2644">
            <v>3.44</v>
          </cell>
          <cell r="E2644">
            <v>4.0599999999999996</v>
          </cell>
          <cell r="G2644">
            <v>5.4729999999999999</v>
          </cell>
        </row>
        <row r="2645">
          <cell r="A2645">
            <v>40226</v>
          </cell>
          <cell r="C2645">
            <v>3.47</v>
          </cell>
          <cell r="E2645">
            <v>4.08</v>
          </cell>
          <cell r="G2645">
            <v>5.4781000000000004</v>
          </cell>
        </row>
        <row r="2646">
          <cell r="A2646">
            <v>40227</v>
          </cell>
          <cell r="C2646">
            <v>3.49</v>
          </cell>
          <cell r="E2646">
            <v>4.08</v>
          </cell>
          <cell r="G2646">
            <v>5.4644000000000004</v>
          </cell>
        </row>
        <row r="2647">
          <cell r="A2647">
            <v>40228</v>
          </cell>
          <cell r="C2647">
            <v>3.5</v>
          </cell>
          <cell r="E2647">
            <v>4.07</v>
          </cell>
          <cell r="G2647">
            <v>5.4695999999999998</v>
          </cell>
        </row>
        <row r="2648">
          <cell r="A2648">
            <v>40231</v>
          </cell>
          <cell r="C2648">
            <v>3.5</v>
          </cell>
          <cell r="E2648">
            <v>4.09</v>
          </cell>
          <cell r="G2648">
            <v>5.4828999999999999</v>
          </cell>
        </row>
        <row r="2649">
          <cell r="A2649">
            <v>40232</v>
          </cell>
          <cell r="C2649">
            <v>3.43</v>
          </cell>
          <cell r="E2649">
            <v>4.03</v>
          </cell>
          <cell r="G2649">
            <v>5.4291999999999998</v>
          </cell>
        </row>
        <row r="2650">
          <cell r="A2650">
            <v>40233</v>
          </cell>
          <cell r="C2650">
            <v>3.45</v>
          </cell>
          <cell r="E2650">
            <v>4.05</v>
          </cell>
          <cell r="G2650">
            <v>5.4211999999999998</v>
          </cell>
        </row>
        <row r="2651">
          <cell r="A2651">
            <v>40234</v>
          </cell>
          <cell r="C2651">
            <v>3.4</v>
          </cell>
          <cell r="E2651">
            <v>4.0199999999999996</v>
          </cell>
          <cell r="G2651">
            <v>5.4135</v>
          </cell>
        </row>
        <row r="2652">
          <cell r="A2652">
            <v>40235</v>
          </cell>
          <cell r="C2652">
            <v>3.39</v>
          </cell>
          <cell r="E2652">
            <v>4.0199999999999996</v>
          </cell>
          <cell r="G2652">
            <v>5.3914</v>
          </cell>
        </row>
        <row r="2653">
          <cell r="A2653">
            <v>40238</v>
          </cell>
          <cell r="C2653">
            <v>3.4</v>
          </cell>
          <cell r="E2653">
            <v>4.0199999999999996</v>
          </cell>
          <cell r="G2653">
            <v>5.3933999999999997</v>
          </cell>
        </row>
        <row r="2654">
          <cell r="A2654">
            <v>40239</v>
          </cell>
          <cell r="C2654">
            <v>3.39</v>
          </cell>
          <cell r="E2654">
            <v>4</v>
          </cell>
          <cell r="G2654">
            <v>5.3776000000000002</v>
          </cell>
        </row>
        <row r="2655">
          <cell r="A2655">
            <v>40240</v>
          </cell>
          <cell r="C2655">
            <v>3.42</v>
          </cell>
          <cell r="E2655">
            <v>4.01</v>
          </cell>
          <cell r="G2655">
            <v>5.3868</v>
          </cell>
        </row>
        <row r="2656">
          <cell r="A2656">
            <v>40241</v>
          </cell>
          <cell r="C2656">
            <v>3.42</v>
          </cell>
          <cell r="E2656">
            <v>4.01</v>
          </cell>
          <cell r="G2656">
            <v>5.3920000000000003</v>
          </cell>
        </row>
        <row r="2657">
          <cell r="A2657">
            <v>40242</v>
          </cell>
          <cell r="C2657">
            <v>3.47</v>
          </cell>
          <cell r="E2657">
            <v>4.0599999999999996</v>
          </cell>
          <cell r="G2657">
            <v>5.4425999999999997</v>
          </cell>
        </row>
        <row r="2658">
          <cell r="A2658">
            <v>40245</v>
          </cell>
          <cell r="C2658">
            <v>3.51</v>
          </cell>
          <cell r="E2658">
            <v>4.0999999999999996</v>
          </cell>
          <cell r="G2658">
            <v>5.4694000000000003</v>
          </cell>
        </row>
        <row r="2659">
          <cell r="A2659">
            <v>40246</v>
          </cell>
          <cell r="C2659">
            <v>3.51</v>
          </cell>
          <cell r="E2659">
            <v>4.1100000000000003</v>
          </cell>
          <cell r="G2659">
            <v>5.4795999999999996</v>
          </cell>
        </row>
        <row r="2660">
          <cell r="A2660">
            <v>40247</v>
          </cell>
          <cell r="C2660">
            <v>3.53</v>
          </cell>
          <cell r="E2660">
            <v>4.12</v>
          </cell>
          <cell r="G2660">
            <v>5.4908999999999999</v>
          </cell>
        </row>
        <row r="2661">
          <cell r="A2661">
            <v>40248</v>
          </cell>
          <cell r="C2661">
            <v>3.5</v>
          </cell>
          <cell r="E2661">
            <v>4.08</v>
          </cell>
          <cell r="G2661">
            <v>5.4185999999999996</v>
          </cell>
        </row>
        <row r="2662">
          <cell r="A2662">
            <v>40249</v>
          </cell>
          <cell r="C2662">
            <v>3.53</v>
          </cell>
          <cell r="E2662">
            <v>4.09</v>
          </cell>
          <cell r="G2662">
            <v>5.4603999999999999</v>
          </cell>
        </row>
        <row r="2663">
          <cell r="A2663">
            <v>40252</v>
          </cell>
          <cell r="C2663">
            <v>3.49</v>
          </cell>
          <cell r="E2663">
            <v>4.0599999999999996</v>
          </cell>
          <cell r="G2663">
            <v>5.4012000000000002</v>
          </cell>
        </row>
        <row r="2664">
          <cell r="A2664">
            <v>40253</v>
          </cell>
          <cell r="C2664">
            <v>3.44</v>
          </cell>
          <cell r="E2664">
            <v>4.0199999999999996</v>
          </cell>
          <cell r="G2664">
            <v>5.3331</v>
          </cell>
        </row>
        <row r="2665">
          <cell r="A2665">
            <v>40254</v>
          </cell>
          <cell r="C2665">
            <v>3.47</v>
          </cell>
          <cell r="E2665">
            <v>4.04</v>
          </cell>
          <cell r="G2665">
            <v>5.3545999999999996</v>
          </cell>
        </row>
        <row r="2666">
          <cell r="A2666">
            <v>40255</v>
          </cell>
          <cell r="C2666">
            <v>3.45</v>
          </cell>
          <cell r="E2666">
            <v>4.0199999999999996</v>
          </cell>
          <cell r="G2666">
            <v>5.3300999999999998</v>
          </cell>
        </row>
        <row r="2667">
          <cell r="A2667">
            <v>40256</v>
          </cell>
          <cell r="C2667">
            <v>3.49</v>
          </cell>
          <cell r="E2667">
            <v>4.05</v>
          </cell>
          <cell r="G2667">
            <v>5.3693999999999997</v>
          </cell>
        </row>
        <row r="2668">
          <cell r="A2668">
            <v>40259</v>
          </cell>
          <cell r="C2668">
            <v>3.45</v>
          </cell>
          <cell r="E2668">
            <v>4.03</v>
          </cell>
          <cell r="G2668">
            <v>5.3190999999999997</v>
          </cell>
        </row>
        <row r="2669">
          <cell r="A2669">
            <v>40260</v>
          </cell>
          <cell r="C2669">
            <v>3.47</v>
          </cell>
          <cell r="E2669">
            <v>4.03</v>
          </cell>
          <cell r="G2669">
            <v>5.3318000000000003</v>
          </cell>
        </row>
        <row r="2670">
          <cell r="A2670">
            <v>40261</v>
          </cell>
          <cell r="C2670">
            <v>3.54</v>
          </cell>
          <cell r="E2670">
            <v>4.09</v>
          </cell>
          <cell r="G2670">
            <v>5.3925000000000001</v>
          </cell>
        </row>
        <row r="2671">
          <cell r="A2671">
            <v>40262</v>
          </cell>
          <cell r="C2671">
            <v>3.54</v>
          </cell>
          <cell r="E2671">
            <v>4.08</v>
          </cell>
          <cell r="G2671">
            <v>5.3689</v>
          </cell>
        </row>
        <row r="2672">
          <cell r="A2672">
            <v>40263</v>
          </cell>
          <cell r="C2672">
            <v>3.55</v>
          </cell>
          <cell r="E2672">
            <v>4.08</v>
          </cell>
          <cell r="G2672">
            <v>5.3592000000000004</v>
          </cell>
        </row>
        <row r="2673">
          <cell r="A2673">
            <v>40266</v>
          </cell>
          <cell r="C2673">
            <v>3.57</v>
          </cell>
          <cell r="E2673">
            <v>4.0999999999999996</v>
          </cell>
          <cell r="G2673">
            <v>5.3931000000000004</v>
          </cell>
        </row>
        <row r="2674">
          <cell r="A2674">
            <v>40267</v>
          </cell>
          <cell r="C2674">
            <v>3.58</v>
          </cell>
          <cell r="E2674">
            <v>4.0999999999999996</v>
          </cell>
          <cell r="G2674">
            <v>5.3879999999999999</v>
          </cell>
        </row>
        <row r="2675">
          <cell r="A2675">
            <v>40268</v>
          </cell>
          <cell r="C2675">
            <v>3.56</v>
          </cell>
          <cell r="E2675">
            <v>4.07</v>
          </cell>
          <cell r="G2675">
            <v>5.3666</v>
          </cell>
        </row>
        <row r="2676">
          <cell r="A2676">
            <v>40269</v>
          </cell>
          <cell r="C2676">
            <v>3.55</v>
          </cell>
          <cell r="E2676">
            <v>4.05</v>
          </cell>
          <cell r="G2676">
            <v>5.3063000000000002</v>
          </cell>
        </row>
        <row r="2677">
          <cell r="A2677">
            <v>40270</v>
          </cell>
          <cell r="C2677" t="str">
            <v>na</v>
          </cell>
          <cell r="E2677" t="str">
            <v>na</v>
          </cell>
          <cell r="G2677">
            <v>5.3101000000000003</v>
          </cell>
        </row>
        <row r="2678">
          <cell r="A2678">
            <v>40273</v>
          </cell>
          <cell r="C2678">
            <v>3.66</v>
          </cell>
          <cell r="E2678">
            <v>4.12</v>
          </cell>
          <cell r="G2678">
            <v>5.4135999999999997</v>
          </cell>
        </row>
        <row r="2679">
          <cell r="A2679">
            <v>40274</v>
          </cell>
          <cell r="C2679">
            <v>3.68</v>
          </cell>
          <cell r="E2679">
            <v>4.1100000000000003</v>
          </cell>
          <cell r="G2679">
            <v>5.4036999999999997</v>
          </cell>
        </row>
        <row r="2680">
          <cell r="A2680">
            <v>40275</v>
          </cell>
          <cell r="C2680">
            <v>3.62</v>
          </cell>
          <cell r="E2680">
            <v>4.07</v>
          </cell>
          <cell r="G2680">
            <v>5.3490000000000002</v>
          </cell>
        </row>
        <row r="2681">
          <cell r="A2681">
            <v>40276</v>
          </cell>
          <cell r="C2681">
            <v>3.67</v>
          </cell>
          <cell r="E2681">
            <v>4.0999999999999996</v>
          </cell>
          <cell r="G2681">
            <v>5.3911999999999995</v>
          </cell>
        </row>
        <row r="2682">
          <cell r="A2682">
            <v>40277</v>
          </cell>
          <cell r="C2682">
            <v>3.65</v>
          </cell>
          <cell r="E2682">
            <v>4.0599999999999996</v>
          </cell>
          <cell r="G2682">
            <v>5.3428000000000004</v>
          </cell>
        </row>
        <row r="2683">
          <cell r="A2683">
            <v>40280</v>
          </cell>
          <cell r="C2683">
            <v>3.66</v>
          </cell>
          <cell r="E2683">
            <v>4.0599999999999996</v>
          </cell>
          <cell r="G2683">
            <v>5.3350999999999997</v>
          </cell>
        </row>
        <row r="2684">
          <cell r="A2684">
            <v>40281</v>
          </cell>
          <cell r="C2684">
            <v>3.68</v>
          </cell>
          <cell r="E2684">
            <v>4.08</v>
          </cell>
          <cell r="G2684">
            <v>5.3594999999999997</v>
          </cell>
        </row>
        <row r="2685">
          <cell r="A2685">
            <v>40282</v>
          </cell>
          <cell r="C2685">
            <v>3.71</v>
          </cell>
          <cell r="E2685">
            <v>4.1100000000000003</v>
          </cell>
          <cell r="G2685">
            <v>5.3602999999999996</v>
          </cell>
        </row>
        <row r="2686">
          <cell r="A2686">
            <v>40283</v>
          </cell>
          <cell r="C2686">
            <v>3.72</v>
          </cell>
          <cell r="E2686">
            <v>4.0999999999999996</v>
          </cell>
          <cell r="G2686">
            <v>5.3723000000000001</v>
          </cell>
        </row>
        <row r="2687">
          <cell r="A2687">
            <v>40284</v>
          </cell>
          <cell r="C2687">
            <v>3.68</v>
          </cell>
          <cell r="E2687">
            <v>4.08</v>
          </cell>
          <cell r="G2687">
            <v>5.3326000000000002</v>
          </cell>
        </row>
        <row r="2688">
          <cell r="A2688">
            <v>40287</v>
          </cell>
          <cell r="C2688">
            <v>3.65</v>
          </cell>
          <cell r="E2688">
            <v>4.0599999999999996</v>
          </cell>
          <cell r="G2688">
            <v>5.3605999999999998</v>
          </cell>
        </row>
        <row r="2689">
          <cell r="A2689">
            <v>40288</v>
          </cell>
          <cell r="C2689">
            <v>3.7</v>
          </cell>
          <cell r="E2689">
            <v>4.07</v>
          </cell>
          <cell r="G2689">
            <v>5.3922999999999996</v>
          </cell>
        </row>
        <row r="2690">
          <cell r="A2690">
            <v>40289</v>
          </cell>
          <cell r="C2690">
            <v>3.72</v>
          </cell>
          <cell r="E2690">
            <v>4.0599999999999996</v>
          </cell>
          <cell r="G2690">
            <v>5.3446999999999996</v>
          </cell>
        </row>
        <row r="2691">
          <cell r="A2691">
            <v>40290</v>
          </cell>
          <cell r="C2691">
            <v>3.72</v>
          </cell>
          <cell r="E2691">
            <v>4.09</v>
          </cell>
          <cell r="G2691">
            <v>5.3441000000000001</v>
          </cell>
        </row>
        <row r="2692">
          <cell r="A2692">
            <v>40291</v>
          </cell>
          <cell r="C2692">
            <v>3.69</v>
          </cell>
          <cell r="E2692">
            <v>4.07</v>
          </cell>
          <cell r="G2692">
            <v>5.3391999999999999</v>
          </cell>
        </row>
        <row r="2693">
          <cell r="A2693">
            <v>40294</v>
          </cell>
          <cell r="C2693">
            <v>3.68</v>
          </cell>
          <cell r="E2693">
            <v>4.0599999999999996</v>
          </cell>
          <cell r="G2693">
            <v>5.3487</v>
          </cell>
        </row>
        <row r="2694">
          <cell r="A2694">
            <v>40295</v>
          </cell>
          <cell r="C2694">
            <v>3.6</v>
          </cell>
          <cell r="E2694">
            <v>4.01</v>
          </cell>
          <cell r="G2694">
            <v>5.3171999999999997</v>
          </cell>
        </row>
        <row r="2695">
          <cell r="A2695">
            <v>40296</v>
          </cell>
          <cell r="C2695">
            <v>3.66</v>
          </cell>
          <cell r="E2695">
            <v>4.04</v>
          </cell>
          <cell r="G2695">
            <v>5.3936999999999999</v>
          </cell>
        </row>
        <row r="2696">
          <cell r="A2696">
            <v>40297</v>
          </cell>
          <cell r="C2696">
            <v>3.72</v>
          </cell>
          <cell r="E2696">
            <v>4.05</v>
          </cell>
          <cell r="G2696">
            <v>5.3620000000000001</v>
          </cell>
        </row>
        <row r="2697">
          <cell r="A2697">
            <v>40298</v>
          </cell>
          <cell r="C2697">
            <v>3.65</v>
          </cell>
          <cell r="E2697">
            <v>4.01</v>
          </cell>
          <cell r="G2697">
            <v>5.2854000000000001</v>
          </cell>
        </row>
        <row r="2698">
          <cell r="A2698">
            <v>40301</v>
          </cell>
          <cell r="C2698">
            <v>3.64</v>
          </cell>
          <cell r="E2698">
            <v>4</v>
          </cell>
          <cell r="G2698">
            <v>5.2946</v>
          </cell>
        </row>
        <row r="2699">
          <cell r="A2699">
            <v>40302</v>
          </cell>
          <cell r="C2699">
            <v>3.55</v>
          </cell>
          <cell r="E2699">
            <v>3.95</v>
          </cell>
          <cell r="G2699">
            <v>5.2735000000000003</v>
          </cell>
        </row>
        <row r="2700">
          <cell r="A2700">
            <v>40303</v>
          </cell>
          <cell r="C2700">
            <v>3.54</v>
          </cell>
          <cell r="E2700">
            <v>3.93</v>
          </cell>
          <cell r="G2700">
            <v>5.2542</v>
          </cell>
        </row>
        <row r="2701">
          <cell r="A2701">
            <v>40304</v>
          </cell>
          <cell r="C2701">
            <v>3.47</v>
          </cell>
          <cell r="E2701">
            <v>3.87</v>
          </cell>
          <cell r="G2701">
            <v>5.2218999999999998</v>
          </cell>
        </row>
        <row r="2702">
          <cell r="A2702">
            <v>40305</v>
          </cell>
          <cell r="C2702">
            <v>3.5</v>
          </cell>
          <cell r="E2702">
            <v>3.88</v>
          </cell>
          <cell r="G2702">
            <v>5.2679</v>
          </cell>
        </row>
        <row r="2703">
          <cell r="A2703">
            <v>40308</v>
          </cell>
          <cell r="C2703">
            <v>3.58</v>
          </cell>
          <cell r="E2703">
            <v>3.93</v>
          </cell>
          <cell r="G2703">
            <v>5.3540000000000001</v>
          </cell>
        </row>
        <row r="2704">
          <cell r="A2704">
            <v>40309</v>
          </cell>
          <cell r="C2704">
            <v>3.58</v>
          </cell>
          <cell r="E2704">
            <v>3.93</v>
          </cell>
          <cell r="G2704">
            <v>5.3629999999999995</v>
          </cell>
        </row>
        <row r="2705">
          <cell r="A2705">
            <v>40310</v>
          </cell>
          <cell r="C2705">
            <v>3.59</v>
          </cell>
          <cell r="E2705">
            <v>3.94</v>
          </cell>
          <cell r="G2705">
            <v>5.3642000000000003</v>
          </cell>
        </row>
        <row r="2706">
          <cell r="A2706">
            <v>40311</v>
          </cell>
          <cell r="C2706">
            <v>3.51</v>
          </cell>
          <cell r="E2706">
            <v>3.87</v>
          </cell>
          <cell r="G2706">
            <v>5.3</v>
          </cell>
        </row>
        <row r="2707">
          <cell r="A2707">
            <v>40312</v>
          </cell>
          <cell r="C2707">
            <v>3.43</v>
          </cell>
          <cell r="E2707">
            <v>3.82</v>
          </cell>
          <cell r="G2707">
            <v>5.2907999999999999</v>
          </cell>
        </row>
        <row r="2708">
          <cell r="A2708">
            <v>40315</v>
          </cell>
          <cell r="C2708">
            <v>3.5</v>
          </cell>
          <cell r="E2708">
            <v>3.88</v>
          </cell>
          <cell r="G2708">
            <v>5.3243</v>
          </cell>
        </row>
        <row r="2709">
          <cell r="A2709">
            <v>40316</v>
          </cell>
          <cell r="C2709">
            <v>3.4</v>
          </cell>
          <cell r="E2709">
            <v>3.82</v>
          </cell>
          <cell r="G2709">
            <v>5.2347000000000001</v>
          </cell>
        </row>
        <row r="2710">
          <cell r="A2710">
            <v>40317</v>
          </cell>
          <cell r="C2710">
            <v>3.4</v>
          </cell>
          <cell r="E2710">
            <v>3.81</v>
          </cell>
          <cell r="G2710">
            <v>5.3047000000000004</v>
          </cell>
        </row>
        <row r="2711">
          <cell r="A2711">
            <v>40318</v>
          </cell>
          <cell r="C2711">
            <v>3.32</v>
          </cell>
          <cell r="E2711">
            <v>3.75</v>
          </cell>
          <cell r="G2711">
            <v>5.2370000000000001</v>
          </cell>
        </row>
        <row r="2712">
          <cell r="A2712">
            <v>40319</v>
          </cell>
          <cell r="C2712">
            <v>3.36</v>
          </cell>
          <cell r="E2712">
            <v>3.77</v>
          </cell>
          <cell r="G2712">
            <v>5.2884000000000002</v>
          </cell>
        </row>
        <row r="2713">
          <cell r="A2713">
            <v>40322</v>
          </cell>
          <cell r="C2713" t="str">
            <v>na</v>
          </cell>
          <cell r="E2713" t="str">
            <v>na</v>
          </cell>
          <cell r="G2713">
            <v>5.2873999999999999</v>
          </cell>
        </row>
        <row r="2714">
          <cell r="A2714">
            <v>40323</v>
          </cell>
          <cell r="C2714">
            <v>3.26</v>
          </cell>
          <cell r="E2714">
            <v>3.7</v>
          </cell>
          <cell r="G2714">
            <v>5.2188999999999997</v>
          </cell>
        </row>
        <row r="2715">
          <cell r="A2715">
            <v>40324</v>
          </cell>
          <cell r="C2715">
            <v>3.25</v>
          </cell>
          <cell r="E2715">
            <v>3.68</v>
          </cell>
          <cell r="G2715">
            <v>5.2775999999999996</v>
          </cell>
        </row>
        <row r="2716">
          <cell r="A2716">
            <v>40325</v>
          </cell>
          <cell r="C2716">
            <v>3.37</v>
          </cell>
          <cell r="E2716">
            <v>3.75</v>
          </cell>
          <cell r="G2716">
            <v>5.3739999999999997</v>
          </cell>
        </row>
        <row r="2717">
          <cell r="A2717">
            <v>40326</v>
          </cell>
          <cell r="C2717">
            <v>3.3</v>
          </cell>
          <cell r="E2717">
            <v>3.71</v>
          </cell>
          <cell r="G2717">
            <v>5.2963000000000005</v>
          </cell>
        </row>
        <row r="2718">
          <cell r="A2718">
            <v>40329</v>
          </cell>
          <cell r="C2718">
            <v>3.36</v>
          </cell>
          <cell r="E2718">
            <v>3.73</v>
          </cell>
          <cell r="G2718">
            <v>5.3581000000000003</v>
          </cell>
        </row>
        <row r="2719">
          <cell r="A2719">
            <v>40330</v>
          </cell>
          <cell r="C2719">
            <v>3.29</v>
          </cell>
          <cell r="E2719">
            <v>3.71</v>
          </cell>
          <cell r="G2719">
            <v>5.3136999999999999</v>
          </cell>
        </row>
        <row r="2720">
          <cell r="A2720">
            <v>40331</v>
          </cell>
          <cell r="C2720">
            <v>3.38</v>
          </cell>
          <cell r="E2720">
            <v>3.77</v>
          </cell>
          <cell r="G2720">
            <v>5.3697999999999997</v>
          </cell>
        </row>
        <row r="2721">
          <cell r="A2721">
            <v>40332</v>
          </cell>
          <cell r="C2721">
            <v>3.39</v>
          </cell>
          <cell r="E2721">
            <v>3.78</v>
          </cell>
          <cell r="G2721">
            <v>5.3743999999999996</v>
          </cell>
        </row>
        <row r="2722">
          <cell r="A2722">
            <v>40333</v>
          </cell>
          <cell r="C2722">
            <v>3.28</v>
          </cell>
          <cell r="E2722">
            <v>3.71</v>
          </cell>
          <cell r="G2722">
            <v>5.3002000000000002</v>
          </cell>
        </row>
        <row r="2723">
          <cell r="A2723">
            <v>40336</v>
          </cell>
          <cell r="C2723">
            <v>3.3</v>
          </cell>
          <cell r="E2723">
            <v>3.71</v>
          </cell>
          <cell r="G2723">
            <v>5.3041</v>
          </cell>
        </row>
        <row r="2724">
          <cell r="A2724">
            <v>40337</v>
          </cell>
          <cell r="C2724">
            <v>3.32</v>
          </cell>
          <cell r="E2724">
            <v>3.73</v>
          </cell>
          <cell r="G2724">
            <v>5.3121</v>
          </cell>
        </row>
        <row r="2725">
          <cell r="A2725">
            <v>40338</v>
          </cell>
          <cell r="C2725">
            <v>3.35</v>
          </cell>
          <cell r="E2725">
            <v>3.76</v>
          </cell>
          <cell r="G2725">
            <v>5.3479000000000001</v>
          </cell>
        </row>
        <row r="2726">
          <cell r="A2726">
            <v>40339</v>
          </cell>
          <cell r="C2726">
            <v>3.43</v>
          </cell>
          <cell r="E2726">
            <v>3.83</v>
          </cell>
          <cell r="G2726">
            <v>5.3978999999999999</v>
          </cell>
        </row>
        <row r="2727">
          <cell r="A2727">
            <v>40340</v>
          </cell>
          <cell r="C2727">
            <v>3.41</v>
          </cell>
          <cell r="E2727">
            <v>3.81</v>
          </cell>
          <cell r="G2727">
            <v>5.3855000000000004</v>
          </cell>
        </row>
        <row r="2728">
          <cell r="A2728">
            <v>40343</v>
          </cell>
          <cell r="C2728">
            <v>3.44</v>
          </cell>
          <cell r="E2728">
            <v>3.84</v>
          </cell>
          <cell r="G2728">
            <v>5.4241999999999999</v>
          </cell>
        </row>
        <row r="2729">
          <cell r="A2729">
            <v>40344</v>
          </cell>
          <cell r="C2729">
            <v>3.42</v>
          </cell>
          <cell r="E2729">
            <v>3.83</v>
          </cell>
          <cell r="G2729">
            <v>5.4040999999999997</v>
          </cell>
        </row>
        <row r="2730">
          <cell r="A2730">
            <v>40345</v>
          </cell>
          <cell r="C2730">
            <v>3.36</v>
          </cell>
          <cell r="E2730">
            <v>3.78</v>
          </cell>
          <cell r="G2730">
            <v>5.3524000000000003</v>
          </cell>
        </row>
        <row r="2731">
          <cell r="A2731">
            <v>40346</v>
          </cell>
          <cell r="C2731">
            <v>3.31</v>
          </cell>
          <cell r="E2731">
            <v>3.75</v>
          </cell>
          <cell r="G2731">
            <v>5.3216000000000001</v>
          </cell>
        </row>
        <row r="2732">
          <cell r="A2732">
            <v>40347</v>
          </cell>
          <cell r="C2732">
            <v>3.32</v>
          </cell>
          <cell r="E2732">
            <v>3.76</v>
          </cell>
          <cell r="G2732">
            <v>5.3262999999999998</v>
          </cell>
        </row>
        <row r="2733">
          <cell r="A2733">
            <v>40350</v>
          </cell>
          <cell r="C2733">
            <v>3.32</v>
          </cell>
          <cell r="E2733">
            <v>3.76</v>
          </cell>
          <cell r="G2733">
            <v>5.3331999999999997</v>
          </cell>
        </row>
        <row r="2734">
          <cell r="A2734">
            <v>40351</v>
          </cell>
          <cell r="C2734">
            <v>3.25</v>
          </cell>
          <cell r="E2734">
            <v>3.71</v>
          </cell>
          <cell r="G2734">
            <v>5.2786</v>
          </cell>
        </row>
        <row r="2735">
          <cell r="A2735">
            <v>40352</v>
          </cell>
          <cell r="C2735">
            <v>3.23</v>
          </cell>
          <cell r="E2735">
            <v>3.69</v>
          </cell>
          <cell r="G2735">
            <v>5.2671000000000001</v>
          </cell>
        </row>
        <row r="2736">
          <cell r="A2736">
            <v>40353</v>
          </cell>
          <cell r="C2736">
            <v>3.23</v>
          </cell>
          <cell r="E2736">
            <v>3.7</v>
          </cell>
          <cell r="G2736">
            <v>5.2359999999999998</v>
          </cell>
        </row>
        <row r="2737">
          <cell r="A2737">
            <v>40354</v>
          </cell>
          <cell r="C2737">
            <v>3.19</v>
          </cell>
          <cell r="E2737">
            <v>3.68</v>
          </cell>
          <cell r="G2737">
            <v>5.1975999999999996</v>
          </cell>
        </row>
        <row r="2738">
          <cell r="A2738">
            <v>40357</v>
          </cell>
          <cell r="C2738">
            <v>3.16</v>
          </cell>
          <cell r="E2738">
            <v>3.68</v>
          </cell>
          <cell r="G2738">
            <v>5.2119</v>
          </cell>
        </row>
        <row r="2739">
          <cell r="A2739">
            <v>40358</v>
          </cell>
          <cell r="C2739">
            <v>3.09</v>
          </cell>
          <cell r="E2739">
            <v>3.65</v>
          </cell>
          <cell r="G2739">
            <v>5.1924000000000001</v>
          </cell>
        </row>
        <row r="2740">
          <cell r="A2740">
            <v>40359</v>
          </cell>
          <cell r="C2740">
            <v>3.08</v>
          </cell>
          <cell r="E2740">
            <v>3.65</v>
          </cell>
          <cell r="G2740">
            <v>5.1841999999999997</v>
          </cell>
        </row>
        <row r="2741">
          <cell r="A2741">
            <v>40360</v>
          </cell>
          <cell r="C2741" t="str">
            <v>na</v>
          </cell>
          <cell r="E2741" t="str">
            <v>na</v>
          </cell>
          <cell r="G2741">
            <v>5.1791</v>
          </cell>
        </row>
        <row r="2742">
          <cell r="A2742">
            <v>40361</v>
          </cell>
          <cell r="C2742">
            <v>3.1</v>
          </cell>
          <cell r="E2742">
            <v>3.65</v>
          </cell>
          <cell r="G2742">
            <v>5.1898</v>
          </cell>
        </row>
        <row r="2743">
          <cell r="A2743">
            <v>40364</v>
          </cell>
          <cell r="C2743">
            <v>3.07</v>
          </cell>
          <cell r="E2743">
            <v>3.63</v>
          </cell>
          <cell r="G2743">
            <v>5.1688000000000001</v>
          </cell>
        </row>
        <row r="2744">
          <cell r="A2744">
            <v>40365</v>
          </cell>
          <cell r="C2744">
            <v>3.07</v>
          </cell>
          <cell r="E2744">
            <v>3.64</v>
          </cell>
          <cell r="G2744">
            <v>5.1814999999999998</v>
          </cell>
        </row>
        <row r="2745">
          <cell r="A2745">
            <v>40366</v>
          </cell>
          <cell r="C2745">
            <v>3.16</v>
          </cell>
          <cell r="E2745">
            <v>3.69</v>
          </cell>
          <cell r="G2745">
            <v>5.2568000000000001</v>
          </cell>
        </row>
        <row r="2746">
          <cell r="A2746">
            <v>40367</v>
          </cell>
          <cell r="C2746">
            <v>3.19</v>
          </cell>
          <cell r="E2746">
            <v>3.72</v>
          </cell>
          <cell r="G2746">
            <v>5.2149999999999999</v>
          </cell>
        </row>
        <row r="2747">
          <cell r="A2747">
            <v>40368</v>
          </cell>
          <cell r="C2747">
            <v>3.23</v>
          </cell>
          <cell r="E2747">
            <v>3.75</v>
          </cell>
          <cell r="G2747">
            <v>5.2439999999999998</v>
          </cell>
        </row>
        <row r="2748">
          <cell r="A2748">
            <v>40371</v>
          </cell>
          <cell r="C2748">
            <v>3.21</v>
          </cell>
          <cell r="E2748">
            <v>3.75</v>
          </cell>
          <cell r="G2748">
            <v>5.2184999999999997</v>
          </cell>
        </row>
        <row r="2749">
          <cell r="A2749">
            <v>40372</v>
          </cell>
          <cell r="C2749">
            <v>3.27</v>
          </cell>
          <cell r="E2749">
            <v>3.78</v>
          </cell>
          <cell r="G2749">
            <v>5.2539999999999996</v>
          </cell>
        </row>
        <row r="2750">
          <cell r="A2750">
            <v>40373</v>
          </cell>
          <cell r="C2750">
            <v>3.26</v>
          </cell>
          <cell r="E2750">
            <v>3.78</v>
          </cell>
          <cell r="G2750">
            <v>5.2534999999999998</v>
          </cell>
        </row>
        <row r="2751">
          <cell r="A2751">
            <v>40374</v>
          </cell>
          <cell r="C2751">
            <v>3.23</v>
          </cell>
          <cell r="E2751">
            <v>3.77</v>
          </cell>
          <cell r="G2751">
            <v>5.2577999999999996</v>
          </cell>
        </row>
        <row r="2752">
          <cell r="A2752">
            <v>40375</v>
          </cell>
          <cell r="C2752">
            <v>3.16</v>
          </cell>
          <cell r="E2752">
            <v>3.72</v>
          </cell>
          <cell r="G2752">
            <v>5.1848000000000001</v>
          </cell>
        </row>
        <row r="2753">
          <cell r="A2753">
            <v>40378</v>
          </cell>
          <cell r="C2753">
            <v>3.16</v>
          </cell>
          <cell r="E2753">
            <v>3.74</v>
          </cell>
          <cell r="G2753">
            <v>5.2015000000000002</v>
          </cell>
        </row>
        <row r="2754">
          <cell r="A2754">
            <v>40379</v>
          </cell>
          <cell r="C2754">
            <v>3.2</v>
          </cell>
          <cell r="E2754">
            <v>3.76</v>
          </cell>
          <cell r="G2754">
            <v>5.2408000000000001</v>
          </cell>
        </row>
        <row r="2755">
          <cell r="A2755">
            <v>40380</v>
          </cell>
          <cell r="C2755">
            <v>3.15</v>
          </cell>
          <cell r="E2755">
            <v>3.73</v>
          </cell>
          <cell r="G2755">
            <v>5.1928000000000001</v>
          </cell>
        </row>
        <row r="2756">
          <cell r="A2756">
            <v>40381</v>
          </cell>
          <cell r="C2756">
            <v>3.21</v>
          </cell>
          <cell r="E2756">
            <v>3.77</v>
          </cell>
          <cell r="G2756">
            <v>5.2775999999999996</v>
          </cell>
        </row>
        <row r="2757">
          <cell r="A2757">
            <v>40382</v>
          </cell>
          <cell r="C2757">
            <v>3.23</v>
          </cell>
          <cell r="E2757">
            <v>3.78</v>
          </cell>
          <cell r="G2757">
            <v>5.2728000000000002</v>
          </cell>
        </row>
        <row r="2758">
          <cell r="A2758">
            <v>40385</v>
          </cell>
          <cell r="C2758">
            <v>3.23</v>
          </cell>
          <cell r="E2758">
            <v>3.77</v>
          </cell>
          <cell r="G2758">
            <v>5.2645</v>
          </cell>
        </row>
        <row r="2759">
          <cell r="A2759">
            <v>40386</v>
          </cell>
          <cell r="C2759">
            <v>3.26</v>
          </cell>
          <cell r="E2759">
            <v>3.8</v>
          </cell>
          <cell r="G2759">
            <v>5.2976999999999999</v>
          </cell>
        </row>
        <row r="2760">
          <cell r="A2760">
            <v>40387</v>
          </cell>
          <cell r="C2760">
            <v>3.22</v>
          </cell>
          <cell r="E2760">
            <v>3.77</v>
          </cell>
          <cell r="G2760">
            <v>5.2572000000000001</v>
          </cell>
        </row>
        <row r="2761">
          <cell r="A2761">
            <v>40388</v>
          </cell>
          <cell r="C2761">
            <v>3.17</v>
          </cell>
          <cell r="E2761">
            <v>3.75</v>
          </cell>
          <cell r="G2761">
            <v>5.258</v>
          </cell>
        </row>
        <row r="2762">
          <cell r="A2762">
            <v>40389</v>
          </cell>
          <cell r="C2762">
            <v>3.11</v>
          </cell>
          <cell r="E2762">
            <v>3.69</v>
          </cell>
          <cell r="G2762">
            <v>5.19</v>
          </cell>
        </row>
        <row r="2763">
          <cell r="A2763">
            <v>40392</v>
          </cell>
          <cell r="C2763" t="str">
            <v>na</v>
          </cell>
          <cell r="E2763" t="str">
            <v>na</v>
          </cell>
          <cell r="G2763">
            <v>5.1896000000000004</v>
          </cell>
        </row>
        <row r="2764">
          <cell r="A2764">
            <v>40393</v>
          </cell>
          <cell r="C2764">
            <v>3.1</v>
          </cell>
          <cell r="E2764">
            <v>3.69</v>
          </cell>
          <cell r="G2764">
            <v>5.1908000000000003</v>
          </cell>
        </row>
        <row r="2765">
          <cell r="A2765">
            <v>40394</v>
          </cell>
          <cell r="C2765">
            <v>3.17</v>
          </cell>
          <cell r="E2765">
            <v>3.72</v>
          </cell>
          <cell r="G2765">
            <v>5.1882999999999999</v>
          </cell>
        </row>
        <row r="2766">
          <cell r="A2766">
            <v>40395</v>
          </cell>
          <cell r="C2766">
            <v>3.11</v>
          </cell>
          <cell r="E2766">
            <v>3.67</v>
          </cell>
          <cell r="G2766">
            <v>5.1292</v>
          </cell>
        </row>
        <row r="2767">
          <cell r="A2767">
            <v>40396</v>
          </cell>
          <cell r="C2767">
            <v>3.07</v>
          </cell>
          <cell r="E2767">
            <v>3.65</v>
          </cell>
          <cell r="G2767">
            <v>5.1361999999999997</v>
          </cell>
        </row>
        <row r="2768">
          <cell r="A2768">
            <v>40399</v>
          </cell>
          <cell r="C2768">
            <v>3.07</v>
          </cell>
          <cell r="E2768">
            <v>3.65</v>
          </cell>
          <cell r="G2768">
            <v>5.1227999999999998</v>
          </cell>
        </row>
        <row r="2769">
          <cell r="A2769">
            <v>40400</v>
          </cell>
          <cell r="C2769">
            <v>3.03</v>
          </cell>
          <cell r="E2769">
            <v>3.63</v>
          </cell>
          <cell r="G2769">
            <v>5.1094999999999997</v>
          </cell>
        </row>
        <row r="2770">
          <cell r="A2770">
            <v>40401</v>
          </cell>
          <cell r="C2770">
            <v>2.97</v>
          </cell>
          <cell r="E2770">
            <v>3.6</v>
          </cell>
          <cell r="G2770">
            <v>5.0915999999999997</v>
          </cell>
        </row>
        <row r="2771">
          <cell r="A2771">
            <v>40402</v>
          </cell>
          <cell r="C2771">
            <v>3.01</v>
          </cell>
          <cell r="E2771">
            <v>3.63</v>
          </cell>
          <cell r="G2771">
            <v>5.1181000000000001</v>
          </cell>
        </row>
        <row r="2772">
          <cell r="A2772">
            <v>40403</v>
          </cell>
          <cell r="C2772">
            <v>2.98</v>
          </cell>
          <cell r="E2772">
            <v>3.6</v>
          </cell>
          <cell r="G2772">
            <v>5.0740999999999996</v>
          </cell>
        </row>
        <row r="2773">
          <cell r="A2773">
            <v>40406</v>
          </cell>
          <cell r="C2773">
            <v>2.93</v>
          </cell>
          <cell r="E2773">
            <v>3.55</v>
          </cell>
          <cell r="G2773">
            <v>5.0347999999999997</v>
          </cell>
        </row>
        <row r="2774">
          <cell r="A2774">
            <v>40407</v>
          </cell>
          <cell r="C2774">
            <v>2.96</v>
          </cell>
          <cell r="E2774">
            <v>3.57</v>
          </cell>
          <cell r="G2774">
            <v>5.0628000000000002</v>
          </cell>
        </row>
        <row r="2775">
          <cell r="A2775">
            <v>40408</v>
          </cell>
          <cell r="C2775">
            <v>2.94</v>
          </cell>
          <cell r="E2775">
            <v>3.55</v>
          </cell>
          <cell r="G2775">
            <v>5.0401999999999996</v>
          </cell>
        </row>
        <row r="2776">
          <cell r="A2776">
            <v>40409</v>
          </cell>
          <cell r="C2776">
            <v>2.92</v>
          </cell>
          <cell r="E2776">
            <v>3.52</v>
          </cell>
          <cell r="G2776">
            <v>5.0133999999999999</v>
          </cell>
        </row>
        <row r="2777">
          <cell r="A2777">
            <v>40410</v>
          </cell>
          <cell r="C2777">
            <v>2.92</v>
          </cell>
          <cell r="E2777">
            <v>3.53</v>
          </cell>
          <cell r="G2777">
            <v>5.0107999999999997</v>
          </cell>
        </row>
        <row r="2778">
          <cell r="A2778">
            <v>40413</v>
          </cell>
          <cell r="C2778">
            <v>2.88</v>
          </cell>
          <cell r="E2778">
            <v>3.53</v>
          </cell>
          <cell r="G2778">
            <v>5.0090000000000003</v>
          </cell>
        </row>
        <row r="2779">
          <cell r="A2779">
            <v>40414</v>
          </cell>
          <cell r="C2779">
            <v>2.82</v>
          </cell>
          <cell r="E2779">
            <v>3.5</v>
          </cell>
          <cell r="G2779">
            <v>5.0122</v>
          </cell>
        </row>
        <row r="2780">
          <cell r="A2780">
            <v>40415</v>
          </cell>
          <cell r="C2780">
            <v>2.83</v>
          </cell>
          <cell r="E2780">
            <v>3.47</v>
          </cell>
          <cell r="G2780">
            <v>4.9798</v>
          </cell>
        </row>
        <row r="2781">
          <cell r="A2781">
            <v>40416</v>
          </cell>
          <cell r="C2781">
            <v>2.8</v>
          </cell>
          <cell r="E2781">
            <v>3.43</v>
          </cell>
          <cell r="G2781">
            <v>4.9310999999999998</v>
          </cell>
        </row>
        <row r="2782">
          <cell r="A2782">
            <v>40417</v>
          </cell>
          <cell r="C2782">
            <v>2.87</v>
          </cell>
          <cell r="E2782">
            <v>3.49</v>
          </cell>
          <cell r="G2782">
            <v>5.0227000000000004</v>
          </cell>
        </row>
        <row r="2783">
          <cell r="A2783">
            <v>40420</v>
          </cell>
          <cell r="C2783">
            <v>2.78</v>
          </cell>
          <cell r="E2783">
            <v>3.43</v>
          </cell>
          <cell r="G2783">
            <v>4.9451000000000001</v>
          </cell>
        </row>
        <row r="2784">
          <cell r="A2784">
            <v>40421</v>
          </cell>
          <cell r="C2784">
            <v>2.78</v>
          </cell>
          <cell r="E2784">
            <v>3.44</v>
          </cell>
          <cell r="G2784">
            <v>4.9825999999999997</v>
          </cell>
        </row>
        <row r="2785">
          <cell r="A2785">
            <v>40422</v>
          </cell>
          <cell r="C2785">
            <v>2.85</v>
          </cell>
          <cell r="E2785">
            <v>3.5</v>
          </cell>
          <cell r="G2785">
            <v>5.0585000000000004</v>
          </cell>
        </row>
        <row r="2786">
          <cell r="A2786">
            <v>40423</v>
          </cell>
          <cell r="C2786">
            <v>2.87</v>
          </cell>
          <cell r="E2786">
            <v>3.52</v>
          </cell>
          <cell r="G2786">
            <v>5.0930999999999997</v>
          </cell>
        </row>
        <row r="2787">
          <cell r="A2787">
            <v>40424</v>
          </cell>
          <cell r="C2787">
            <v>2.95</v>
          </cell>
          <cell r="E2787">
            <v>3.57</v>
          </cell>
          <cell r="G2787">
            <v>5.1131000000000002</v>
          </cell>
        </row>
        <row r="2788">
          <cell r="A2788">
            <v>40427</v>
          </cell>
          <cell r="C2788" t="str">
            <v>na</v>
          </cell>
          <cell r="E2788" t="str">
            <v>na</v>
          </cell>
          <cell r="G2788">
            <v>5.1142000000000003</v>
          </cell>
        </row>
        <row r="2789">
          <cell r="A2789">
            <v>40428</v>
          </cell>
          <cell r="C2789">
            <v>2.81</v>
          </cell>
          <cell r="E2789">
            <v>3.47</v>
          </cell>
          <cell r="G2789">
            <v>4.9987000000000004</v>
          </cell>
        </row>
        <row r="2790">
          <cell r="A2790">
            <v>40429</v>
          </cell>
          <cell r="C2790">
            <v>2.92</v>
          </cell>
          <cell r="E2790">
            <v>3.53</v>
          </cell>
          <cell r="G2790">
            <v>5.1071999999999997</v>
          </cell>
        </row>
        <row r="2791">
          <cell r="A2791">
            <v>40430</v>
          </cell>
          <cell r="C2791">
            <v>2.97</v>
          </cell>
          <cell r="E2791">
            <v>3.56</v>
          </cell>
          <cell r="G2791">
            <v>5.0747</v>
          </cell>
        </row>
        <row r="2792">
          <cell r="A2792">
            <v>40431</v>
          </cell>
          <cell r="C2792">
            <v>2.97</v>
          </cell>
          <cell r="E2792">
            <v>3.55</v>
          </cell>
          <cell r="G2792">
            <v>5.0804999999999998</v>
          </cell>
        </row>
        <row r="2793">
          <cell r="A2793">
            <v>40434</v>
          </cell>
          <cell r="C2793">
            <v>2.95</v>
          </cell>
          <cell r="E2793">
            <v>3.54</v>
          </cell>
          <cell r="G2793">
            <v>5.0717999999999996</v>
          </cell>
        </row>
        <row r="2794">
          <cell r="A2794">
            <v>40435</v>
          </cell>
          <cell r="C2794">
            <v>2.94</v>
          </cell>
          <cell r="E2794">
            <v>3.52</v>
          </cell>
          <cell r="G2794">
            <v>5.0903999999999998</v>
          </cell>
        </row>
        <row r="2795">
          <cell r="A2795">
            <v>40436</v>
          </cell>
          <cell r="C2795">
            <v>2.96</v>
          </cell>
          <cell r="E2795">
            <v>3.54</v>
          </cell>
          <cell r="G2795">
            <v>5.0727000000000002</v>
          </cell>
        </row>
        <row r="2796">
          <cell r="A2796">
            <v>40437</v>
          </cell>
          <cell r="C2796">
            <v>2.97</v>
          </cell>
          <cell r="E2796">
            <v>3.55</v>
          </cell>
          <cell r="G2796">
            <v>5.0719000000000003</v>
          </cell>
        </row>
        <row r="2797">
          <cell r="A2797">
            <v>40438</v>
          </cell>
          <cell r="C2797">
            <v>2.93</v>
          </cell>
          <cell r="E2797">
            <v>3.5</v>
          </cell>
          <cell r="G2797">
            <v>5.0388999999999999</v>
          </cell>
        </row>
        <row r="2798">
          <cell r="A2798">
            <v>40441</v>
          </cell>
          <cell r="C2798">
            <v>2.94</v>
          </cell>
          <cell r="E2798">
            <v>3.5</v>
          </cell>
          <cell r="G2798">
            <v>5.0532000000000004</v>
          </cell>
        </row>
        <row r="2799">
          <cell r="A2799">
            <v>40442</v>
          </cell>
          <cell r="C2799">
            <v>2.89</v>
          </cell>
          <cell r="E2799">
            <v>3.48</v>
          </cell>
          <cell r="G2799">
            <v>5.0286999999999997</v>
          </cell>
        </row>
        <row r="2800">
          <cell r="A2800">
            <v>40443</v>
          </cell>
          <cell r="C2800">
            <v>2.87</v>
          </cell>
          <cell r="E2800">
            <v>3.43</v>
          </cell>
          <cell r="G2800">
            <v>4.9618000000000002</v>
          </cell>
        </row>
        <row r="2801">
          <cell r="A2801">
            <v>40444</v>
          </cell>
          <cell r="C2801">
            <v>2.83</v>
          </cell>
          <cell r="E2801">
            <v>3.41</v>
          </cell>
          <cell r="G2801">
            <v>4.9524999999999997</v>
          </cell>
        </row>
        <row r="2802">
          <cell r="A2802">
            <v>40445</v>
          </cell>
          <cell r="C2802">
            <v>2.86</v>
          </cell>
          <cell r="E2802">
            <v>3.42</v>
          </cell>
          <cell r="G2802">
            <v>4.9478</v>
          </cell>
        </row>
        <row r="2803">
          <cell r="A2803">
            <v>40448</v>
          </cell>
          <cell r="C2803">
            <v>2.8</v>
          </cell>
          <cell r="E2803">
            <v>3.38</v>
          </cell>
          <cell r="G2803">
            <v>4.8776999999999999</v>
          </cell>
        </row>
        <row r="2804">
          <cell r="A2804">
            <v>40449</v>
          </cell>
          <cell r="C2804">
            <v>2.74</v>
          </cell>
          <cell r="E2804">
            <v>3.33</v>
          </cell>
          <cell r="G2804">
            <v>4.8826999999999998</v>
          </cell>
        </row>
        <row r="2805">
          <cell r="A2805">
            <v>40450</v>
          </cell>
          <cell r="C2805">
            <v>2.74</v>
          </cell>
          <cell r="E2805">
            <v>3.33</v>
          </cell>
          <cell r="G2805">
            <v>4.8705999999999996</v>
          </cell>
        </row>
        <row r="2806">
          <cell r="A2806">
            <v>40451</v>
          </cell>
          <cell r="C2806">
            <v>2.75</v>
          </cell>
          <cell r="E2806">
            <v>3.35</v>
          </cell>
          <cell r="G2806">
            <v>4.8609999999999998</v>
          </cell>
        </row>
        <row r="2807">
          <cell r="A2807">
            <v>40452</v>
          </cell>
          <cell r="C2807">
            <v>2.79</v>
          </cell>
          <cell r="E2807">
            <v>3.39</v>
          </cell>
          <cell r="G2807">
            <v>4.8639000000000001</v>
          </cell>
        </row>
        <row r="2808">
          <cell r="A2808">
            <v>40455</v>
          </cell>
          <cell r="C2808">
            <v>2.75</v>
          </cell>
          <cell r="E2808">
            <v>3.37</v>
          </cell>
          <cell r="G2808">
            <v>4.8452999999999999</v>
          </cell>
        </row>
        <row r="2809">
          <cell r="A2809">
            <v>40456</v>
          </cell>
          <cell r="C2809">
            <v>2.77</v>
          </cell>
          <cell r="E2809">
            <v>3.39</v>
          </cell>
          <cell r="G2809">
            <v>4.9058000000000002</v>
          </cell>
        </row>
        <row r="2810">
          <cell r="A2810">
            <v>40457</v>
          </cell>
          <cell r="C2810">
            <v>2.74</v>
          </cell>
          <cell r="E2810">
            <v>3.38</v>
          </cell>
          <cell r="G2810">
            <v>4.8547000000000002</v>
          </cell>
        </row>
        <row r="2811">
          <cell r="A2811">
            <v>40458</v>
          </cell>
          <cell r="C2811">
            <v>2.75</v>
          </cell>
          <cell r="E2811">
            <v>3.42</v>
          </cell>
          <cell r="G2811">
            <v>4.9222000000000001</v>
          </cell>
        </row>
        <row r="2812">
          <cell r="A2812">
            <v>40459</v>
          </cell>
          <cell r="C2812">
            <v>2.68</v>
          </cell>
          <cell r="E2812">
            <v>3.4</v>
          </cell>
          <cell r="G2812">
            <v>4.8868999999999998</v>
          </cell>
        </row>
        <row r="2813">
          <cell r="A2813">
            <v>40462</v>
          </cell>
          <cell r="C2813" t="str">
            <v>na</v>
          </cell>
          <cell r="E2813" t="str">
            <v>na</v>
          </cell>
          <cell r="G2813">
            <v>4.8875000000000002</v>
          </cell>
        </row>
        <row r="2814">
          <cell r="A2814">
            <v>40463</v>
          </cell>
          <cell r="C2814">
            <v>2.72</v>
          </cell>
          <cell r="E2814">
            <v>3.43</v>
          </cell>
          <cell r="G2814">
            <v>4.9719999999999995</v>
          </cell>
        </row>
        <row r="2815">
          <cell r="A2815">
            <v>40464</v>
          </cell>
          <cell r="C2815">
            <v>2.73</v>
          </cell>
          <cell r="E2815">
            <v>3.44</v>
          </cell>
          <cell r="G2815">
            <v>4.9626999999999999</v>
          </cell>
        </row>
        <row r="2816">
          <cell r="A2816">
            <v>40465</v>
          </cell>
          <cell r="C2816">
            <v>2.76</v>
          </cell>
          <cell r="E2816">
            <v>3.45</v>
          </cell>
          <cell r="G2816">
            <v>4.9820000000000002</v>
          </cell>
        </row>
        <row r="2817">
          <cell r="A2817">
            <v>40466</v>
          </cell>
          <cell r="C2817">
            <v>2.79</v>
          </cell>
          <cell r="E2817">
            <v>3.49</v>
          </cell>
          <cell r="G2817">
            <v>5.0008999999999997</v>
          </cell>
        </row>
        <row r="2818">
          <cell r="A2818">
            <v>40469</v>
          </cell>
          <cell r="C2818">
            <v>2.76</v>
          </cell>
          <cell r="E2818">
            <v>3.48</v>
          </cell>
          <cell r="G2818">
            <v>4.9668999999999999</v>
          </cell>
        </row>
        <row r="2819">
          <cell r="A2819">
            <v>40470</v>
          </cell>
          <cell r="C2819">
            <v>2.71</v>
          </cell>
          <cell r="E2819">
            <v>3.45</v>
          </cell>
          <cell r="G2819">
            <v>4.9619</v>
          </cell>
        </row>
        <row r="2820">
          <cell r="A2820">
            <v>40471</v>
          </cell>
          <cell r="C2820">
            <v>2.75</v>
          </cell>
          <cell r="E2820">
            <v>3.46</v>
          </cell>
          <cell r="G2820">
            <v>4.9756</v>
          </cell>
        </row>
        <row r="2821">
          <cell r="A2821">
            <v>40472</v>
          </cell>
          <cell r="C2821">
            <v>2.76</v>
          </cell>
          <cell r="E2821">
            <v>3.44</v>
          </cell>
          <cell r="G2821">
            <v>4.9211999999999998</v>
          </cell>
        </row>
        <row r="2822">
          <cell r="A2822">
            <v>40473</v>
          </cell>
          <cell r="C2822">
            <v>2.74</v>
          </cell>
          <cell r="E2822">
            <v>3.44</v>
          </cell>
          <cell r="G2822">
            <v>4.9298000000000002</v>
          </cell>
        </row>
        <row r="2823">
          <cell r="A2823">
            <v>40476</v>
          </cell>
          <cell r="C2823">
            <v>2.74</v>
          </cell>
          <cell r="E2823">
            <v>3.43</v>
          </cell>
          <cell r="G2823">
            <v>4.9223999999999997</v>
          </cell>
        </row>
        <row r="2824">
          <cell r="A2824">
            <v>40477</v>
          </cell>
          <cell r="C2824">
            <v>2.82</v>
          </cell>
          <cell r="E2824">
            <v>3.46</v>
          </cell>
          <cell r="G2824">
            <v>4.9447000000000001</v>
          </cell>
        </row>
        <row r="2825">
          <cell r="A2825">
            <v>40478</v>
          </cell>
          <cell r="C2825">
            <v>2.89</v>
          </cell>
          <cell r="E2825">
            <v>3.5</v>
          </cell>
          <cell r="G2825">
            <v>4.9752999999999998</v>
          </cell>
        </row>
        <row r="2826">
          <cell r="A2826">
            <v>40479</v>
          </cell>
          <cell r="C2826">
            <v>2.87</v>
          </cell>
          <cell r="E2826">
            <v>3.48</v>
          </cell>
          <cell r="G2826">
            <v>4.9504999999999999</v>
          </cell>
        </row>
        <row r="2827">
          <cell r="A2827">
            <v>40480</v>
          </cell>
          <cell r="C2827">
            <v>2.8</v>
          </cell>
          <cell r="E2827">
            <v>3.44</v>
          </cell>
          <cell r="G2827">
            <v>4.9329999999999998</v>
          </cell>
        </row>
        <row r="2828">
          <cell r="A2828">
            <v>40483</v>
          </cell>
          <cell r="C2828">
            <v>2.83</v>
          </cell>
          <cell r="E2828">
            <v>3.47</v>
          </cell>
          <cell r="G2828">
            <v>4.9702999999999999</v>
          </cell>
        </row>
        <row r="2829">
          <cell r="A2829">
            <v>40484</v>
          </cell>
          <cell r="C2829">
            <v>2.88</v>
          </cell>
          <cell r="E2829">
            <v>3.48</v>
          </cell>
          <cell r="G2829">
            <v>4.9160000000000004</v>
          </cell>
        </row>
        <row r="2830">
          <cell r="A2830">
            <v>40485</v>
          </cell>
          <cell r="C2830">
            <v>2.87</v>
          </cell>
          <cell r="E2830">
            <v>3.49</v>
          </cell>
          <cell r="G2830">
            <v>4.9409999999999998</v>
          </cell>
        </row>
        <row r="2831">
          <cell r="A2831">
            <v>40486</v>
          </cell>
          <cell r="C2831">
            <v>2.81</v>
          </cell>
          <cell r="E2831">
            <v>3.47</v>
          </cell>
          <cell r="G2831">
            <v>4.9161000000000001</v>
          </cell>
        </row>
        <row r="2832">
          <cell r="A2832">
            <v>40487</v>
          </cell>
          <cell r="C2832">
            <v>2.85</v>
          </cell>
          <cell r="E2832">
            <v>3.49</v>
          </cell>
          <cell r="G2832">
            <v>4.9534000000000002</v>
          </cell>
        </row>
        <row r="2833">
          <cell r="A2833">
            <v>40490</v>
          </cell>
          <cell r="C2833">
            <v>2.89</v>
          </cell>
          <cell r="E2833">
            <v>3.5</v>
          </cell>
          <cell r="G2833">
            <v>4.9359000000000002</v>
          </cell>
        </row>
        <row r="2834">
          <cell r="A2834">
            <v>40491</v>
          </cell>
          <cell r="C2834">
            <v>2.97</v>
          </cell>
          <cell r="E2834">
            <v>3.57</v>
          </cell>
          <cell r="G2834">
            <v>4.9701000000000004</v>
          </cell>
        </row>
        <row r="2835">
          <cell r="A2835">
            <v>40492</v>
          </cell>
          <cell r="C2835">
            <v>2.98</v>
          </cell>
          <cell r="E2835">
            <v>3.59</v>
          </cell>
          <cell r="G2835">
            <v>4.9390000000000001</v>
          </cell>
        </row>
        <row r="2836">
          <cell r="A2836">
            <v>40493</v>
          </cell>
          <cell r="C2836" t="str">
            <v>na</v>
          </cell>
          <cell r="E2836" t="str">
            <v>na</v>
          </cell>
          <cell r="G2836">
            <v>4.9366000000000003</v>
          </cell>
        </row>
        <row r="2837">
          <cell r="A2837">
            <v>40494</v>
          </cell>
          <cell r="C2837">
            <v>3.02</v>
          </cell>
          <cell r="E2837">
            <v>3.63</v>
          </cell>
          <cell r="G2837">
            <v>4.9707999999999997</v>
          </cell>
        </row>
        <row r="2838">
          <cell r="A2838">
            <v>40497</v>
          </cell>
          <cell r="C2838">
            <v>3.14</v>
          </cell>
          <cell r="E2838">
            <v>3.71</v>
          </cell>
          <cell r="G2838">
            <v>5.0822000000000003</v>
          </cell>
        </row>
        <row r="2839">
          <cell r="A2839">
            <v>40498</v>
          </cell>
          <cell r="C2839">
            <v>3.07</v>
          </cell>
          <cell r="E2839">
            <v>3.68</v>
          </cell>
          <cell r="G2839">
            <v>5.0204000000000004</v>
          </cell>
        </row>
        <row r="2840">
          <cell r="A2840">
            <v>40499</v>
          </cell>
          <cell r="C2840">
            <v>3.1</v>
          </cell>
          <cell r="E2840">
            <v>3.67</v>
          </cell>
          <cell r="G2840">
            <v>5.0243000000000002</v>
          </cell>
        </row>
        <row r="2841">
          <cell r="A2841">
            <v>40500</v>
          </cell>
          <cell r="C2841">
            <v>3.12</v>
          </cell>
          <cell r="E2841">
            <v>3.66</v>
          </cell>
          <cell r="G2841">
            <v>5.0419</v>
          </cell>
        </row>
        <row r="2842">
          <cell r="A2842">
            <v>40501</v>
          </cell>
          <cell r="C2842">
            <v>3.14</v>
          </cell>
          <cell r="E2842">
            <v>3.62</v>
          </cell>
          <cell r="G2842">
            <v>5.0316999999999998</v>
          </cell>
        </row>
        <row r="2843">
          <cell r="A2843">
            <v>40504</v>
          </cell>
          <cell r="C2843">
            <v>3.08</v>
          </cell>
          <cell r="E2843">
            <v>3.58</v>
          </cell>
          <cell r="G2843">
            <v>5.0010000000000003</v>
          </cell>
        </row>
        <row r="2844">
          <cell r="A2844">
            <v>40505</v>
          </cell>
          <cell r="C2844">
            <v>3.11</v>
          </cell>
          <cell r="E2844">
            <v>3.6</v>
          </cell>
          <cell r="G2844">
            <v>5.0435999999999996</v>
          </cell>
        </row>
        <row r="2845">
          <cell r="A2845">
            <v>40506</v>
          </cell>
          <cell r="C2845">
            <v>3.19</v>
          </cell>
          <cell r="E2845">
            <v>3.65</v>
          </cell>
          <cell r="G2845">
            <v>5.0476000000000001</v>
          </cell>
        </row>
        <row r="2846">
          <cell r="A2846">
            <v>40507</v>
          </cell>
          <cell r="C2846">
            <v>3.16</v>
          </cell>
          <cell r="E2846">
            <v>3.63</v>
          </cell>
          <cell r="G2846">
            <v>5.0354000000000001</v>
          </cell>
        </row>
        <row r="2847">
          <cell r="A2847">
            <v>40508</v>
          </cell>
          <cell r="C2847">
            <v>3.11</v>
          </cell>
          <cell r="E2847">
            <v>3.57</v>
          </cell>
          <cell r="G2847">
            <v>5.0193000000000003</v>
          </cell>
        </row>
        <row r="2848">
          <cell r="A2848">
            <v>40511</v>
          </cell>
          <cell r="C2848">
            <v>3.08</v>
          </cell>
          <cell r="E2848">
            <v>3.52</v>
          </cell>
          <cell r="G2848">
            <v>4.9801000000000002</v>
          </cell>
        </row>
        <row r="2849">
          <cell r="A2849">
            <v>40512</v>
          </cell>
          <cell r="C2849">
            <v>3.07</v>
          </cell>
          <cell r="E2849">
            <v>3.48</v>
          </cell>
          <cell r="G2849">
            <v>4.9516</v>
          </cell>
        </row>
        <row r="2850">
          <cell r="A2850">
            <v>40513</v>
          </cell>
          <cell r="C2850">
            <v>3.17</v>
          </cell>
          <cell r="E2850">
            <v>3.58</v>
          </cell>
          <cell r="G2850">
            <v>5.0289999999999999</v>
          </cell>
        </row>
        <row r="2851">
          <cell r="A2851">
            <v>40514</v>
          </cell>
          <cell r="C2851">
            <v>3.2</v>
          </cell>
          <cell r="E2851">
            <v>3.6</v>
          </cell>
          <cell r="G2851">
            <v>5.0256999999999996</v>
          </cell>
        </row>
        <row r="2852">
          <cell r="A2852">
            <v>40515</v>
          </cell>
          <cell r="C2852">
            <v>3.19</v>
          </cell>
          <cell r="E2852">
            <v>3.64</v>
          </cell>
          <cell r="G2852">
            <v>5.0488</v>
          </cell>
        </row>
        <row r="2853">
          <cell r="A2853">
            <v>40518</v>
          </cell>
          <cell r="C2853">
            <v>3.12</v>
          </cell>
          <cell r="E2853">
            <v>3.6</v>
          </cell>
          <cell r="G2853">
            <v>5.0160999999999998</v>
          </cell>
        </row>
        <row r="2854">
          <cell r="A2854">
            <v>40519</v>
          </cell>
          <cell r="C2854">
            <v>3.23</v>
          </cell>
          <cell r="E2854">
            <v>3.68</v>
          </cell>
          <cell r="G2854">
            <v>5.0814000000000004</v>
          </cell>
        </row>
        <row r="2855">
          <cell r="A2855">
            <v>40520</v>
          </cell>
          <cell r="C2855">
            <v>3.25</v>
          </cell>
          <cell r="E2855">
            <v>3.68</v>
          </cell>
          <cell r="G2855">
            <v>5.0829000000000004</v>
          </cell>
        </row>
        <row r="2856">
          <cell r="A2856">
            <v>40521</v>
          </cell>
          <cell r="C2856">
            <v>3.25</v>
          </cell>
          <cell r="E2856">
            <v>3.69</v>
          </cell>
          <cell r="G2856">
            <v>5.1013999999999999</v>
          </cell>
        </row>
        <row r="2857">
          <cell r="A2857">
            <v>40522</v>
          </cell>
          <cell r="C2857">
            <v>3.31</v>
          </cell>
          <cell r="E2857">
            <v>3.71</v>
          </cell>
          <cell r="G2857">
            <v>5.1277999999999997</v>
          </cell>
        </row>
        <row r="2858">
          <cell r="A2858">
            <v>40525</v>
          </cell>
          <cell r="C2858">
            <v>3.24</v>
          </cell>
          <cell r="E2858">
            <v>3.66</v>
          </cell>
          <cell r="G2858">
            <v>5.0750999999999999</v>
          </cell>
        </row>
        <row r="2859">
          <cell r="A2859">
            <v>40526</v>
          </cell>
          <cell r="C2859">
            <v>3.34</v>
          </cell>
          <cell r="E2859">
            <v>3.75</v>
          </cell>
          <cell r="G2859">
            <v>5.1824000000000003</v>
          </cell>
        </row>
        <row r="2860">
          <cell r="A2860">
            <v>40527</v>
          </cell>
          <cell r="C2860">
            <v>3.3</v>
          </cell>
          <cell r="E2860">
            <v>3.74</v>
          </cell>
          <cell r="G2860">
            <v>5.1458000000000004</v>
          </cell>
        </row>
        <row r="2861">
          <cell r="A2861">
            <v>40528</v>
          </cell>
          <cell r="C2861">
            <v>3.26</v>
          </cell>
          <cell r="E2861">
            <v>3.68</v>
          </cell>
          <cell r="G2861">
            <v>5.1078000000000001</v>
          </cell>
        </row>
        <row r="2862">
          <cell r="A2862">
            <v>40529</v>
          </cell>
          <cell r="C2862">
            <v>3.18</v>
          </cell>
          <cell r="E2862">
            <v>3.6</v>
          </cell>
          <cell r="G2862">
            <v>5.0376000000000003</v>
          </cell>
        </row>
        <row r="2863">
          <cell r="A2863">
            <v>40532</v>
          </cell>
          <cell r="C2863">
            <v>3.17</v>
          </cell>
          <cell r="E2863">
            <v>3.58</v>
          </cell>
          <cell r="G2863">
            <v>5.0162000000000004</v>
          </cell>
        </row>
        <row r="2864">
          <cell r="A2864">
            <v>40533</v>
          </cell>
          <cell r="C2864">
            <v>3.14</v>
          </cell>
          <cell r="E2864">
            <v>3.55</v>
          </cell>
          <cell r="G2864">
            <v>4.9790999999999999</v>
          </cell>
        </row>
        <row r="2865">
          <cell r="A2865">
            <v>40534</v>
          </cell>
          <cell r="C2865">
            <v>3.17</v>
          </cell>
          <cell r="E2865">
            <v>3.56</v>
          </cell>
          <cell r="G2865">
            <v>4.9917999999999996</v>
          </cell>
        </row>
        <row r="2866">
          <cell r="A2866">
            <v>40535</v>
          </cell>
          <cell r="C2866">
            <v>3.18</v>
          </cell>
          <cell r="E2866">
            <v>3.56</v>
          </cell>
          <cell r="G2866">
            <v>4.9850000000000003</v>
          </cell>
        </row>
        <row r="2867">
          <cell r="A2867">
            <v>40536</v>
          </cell>
          <cell r="C2867">
            <v>3.17</v>
          </cell>
          <cell r="E2867">
            <v>3.56</v>
          </cell>
          <cell r="G2867">
            <v>4.9762000000000004</v>
          </cell>
        </row>
        <row r="2868">
          <cell r="A2868">
            <v>40541</v>
          </cell>
          <cell r="C2868">
            <v>3.16</v>
          </cell>
          <cell r="E2868">
            <v>3.54</v>
          </cell>
          <cell r="G2868">
            <v>4.9612999999999996</v>
          </cell>
        </row>
        <row r="2869">
          <cell r="A2869">
            <v>40542</v>
          </cell>
          <cell r="C2869">
            <v>3.16</v>
          </cell>
          <cell r="E2869">
            <v>3.55</v>
          </cell>
          <cell r="G2869">
            <v>4.9695999999999998</v>
          </cell>
        </row>
        <row r="2870">
          <cell r="A2870">
            <v>40543</v>
          </cell>
          <cell r="C2870">
            <v>3.11</v>
          </cell>
          <cell r="E2870">
            <v>3.52</v>
          </cell>
          <cell r="G2870">
            <v>4.9607999999999999</v>
          </cell>
        </row>
        <row r="2871">
          <cell r="A2871">
            <v>40547</v>
          </cell>
          <cell r="C2871">
            <v>3.17</v>
          </cell>
          <cell r="E2871">
            <v>3.57</v>
          </cell>
          <cell r="G2871">
            <v>4.9915000000000003</v>
          </cell>
        </row>
        <row r="2872">
          <cell r="A2872">
            <v>40548</v>
          </cell>
          <cell r="C2872">
            <v>3.27</v>
          </cell>
          <cell r="E2872">
            <v>3.66</v>
          </cell>
          <cell r="G2872">
            <v>5.0540000000000003</v>
          </cell>
        </row>
        <row r="2873">
          <cell r="A2873">
            <v>40549</v>
          </cell>
          <cell r="C2873">
            <v>3.22</v>
          </cell>
          <cell r="E2873">
            <v>3.64</v>
          </cell>
          <cell r="G2873">
            <v>5.0346000000000002</v>
          </cell>
        </row>
        <row r="2874">
          <cell r="A2874">
            <v>40550</v>
          </cell>
          <cell r="C2874">
            <v>3.18</v>
          </cell>
          <cell r="E2874">
            <v>3.61</v>
          </cell>
          <cell r="G2874">
            <v>5.0076999999999998</v>
          </cell>
        </row>
        <row r="2875">
          <cell r="A2875">
            <v>40553</v>
          </cell>
          <cell r="C2875">
            <v>3.17</v>
          </cell>
          <cell r="E2875">
            <v>3.6</v>
          </cell>
          <cell r="G2875">
            <v>4.9942000000000002</v>
          </cell>
        </row>
        <row r="2876">
          <cell r="A2876">
            <v>40554</v>
          </cell>
          <cell r="C2876">
            <v>3.22</v>
          </cell>
          <cell r="E2876">
            <v>3.64</v>
          </cell>
          <cell r="G2876">
            <v>5.0368000000000004</v>
          </cell>
        </row>
        <row r="2877">
          <cell r="A2877">
            <v>40555</v>
          </cell>
          <cell r="C2877">
            <v>3.26</v>
          </cell>
          <cell r="E2877">
            <v>3.68</v>
          </cell>
          <cell r="G2877">
            <v>5.0560999999999998</v>
          </cell>
        </row>
        <row r="2878">
          <cell r="A2878">
            <v>40556</v>
          </cell>
          <cell r="C2878">
            <v>3.25</v>
          </cell>
          <cell r="E2878">
            <v>3.67</v>
          </cell>
          <cell r="G2878">
            <v>5.0542999999999996</v>
          </cell>
        </row>
        <row r="2879">
          <cell r="A2879">
            <v>40557</v>
          </cell>
          <cell r="C2879">
            <v>3.27</v>
          </cell>
          <cell r="E2879">
            <v>3.69</v>
          </cell>
          <cell r="G2879">
            <v>5.0861000000000001</v>
          </cell>
        </row>
        <row r="2880">
          <cell r="A2880">
            <v>40560</v>
          </cell>
          <cell r="C2880">
            <v>3.25</v>
          </cell>
          <cell r="E2880">
            <v>3.68</v>
          </cell>
          <cell r="G2880">
            <v>5.0742000000000003</v>
          </cell>
        </row>
        <row r="2881">
          <cell r="A2881">
            <v>40561</v>
          </cell>
          <cell r="C2881">
            <v>3.27</v>
          </cell>
          <cell r="E2881">
            <v>3.71</v>
          </cell>
          <cell r="G2881">
            <v>5.0998999999999999</v>
          </cell>
        </row>
        <row r="2882">
          <cell r="A2882">
            <v>40562</v>
          </cell>
          <cell r="C2882">
            <v>3.23</v>
          </cell>
          <cell r="E2882">
            <v>3.69</v>
          </cell>
          <cell r="G2882">
            <v>5.0712999999999999</v>
          </cell>
        </row>
        <row r="2883">
          <cell r="A2883">
            <v>40563</v>
          </cell>
          <cell r="C2883">
            <v>3.3</v>
          </cell>
          <cell r="E2883">
            <v>3.74</v>
          </cell>
          <cell r="G2883">
            <v>5.1383999999999999</v>
          </cell>
        </row>
        <row r="2884">
          <cell r="A2884">
            <v>40564</v>
          </cell>
          <cell r="C2884">
            <v>3.32</v>
          </cell>
          <cell r="E2884">
            <v>3.74</v>
          </cell>
          <cell r="G2884">
            <v>5.1196000000000002</v>
          </cell>
        </row>
        <row r="2885">
          <cell r="A2885">
            <v>40567</v>
          </cell>
          <cell r="C2885">
            <v>3.31</v>
          </cell>
          <cell r="E2885">
            <v>3.75</v>
          </cell>
          <cell r="G2885">
            <v>5.1372999999999998</v>
          </cell>
        </row>
        <row r="2886">
          <cell r="A2886">
            <v>40568</v>
          </cell>
          <cell r="C2886">
            <v>3.27</v>
          </cell>
          <cell r="E2886">
            <v>3.72</v>
          </cell>
          <cell r="G2886">
            <v>5.1215999999999999</v>
          </cell>
        </row>
        <row r="2887">
          <cell r="A2887">
            <v>40569</v>
          </cell>
          <cell r="C2887">
            <v>3.31</v>
          </cell>
          <cell r="E2887">
            <v>3.75</v>
          </cell>
          <cell r="G2887">
            <v>5.1452</v>
          </cell>
        </row>
        <row r="2888">
          <cell r="A2888">
            <v>40570</v>
          </cell>
          <cell r="C2888">
            <v>3.28</v>
          </cell>
          <cell r="E2888">
            <v>3.72</v>
          </cell>
          <cell r="G2888">
            <v>5.1047000000000002</v>
          </cell>
        </row>
        <row r="2889">
          <cell r="A2889">
            <v>40571</v>
          </cell>
          <cell r="C2889">
            <v>3.24</v>
          </cell>
          <cell r="E2889">
            <v>3.71</v>
          </cell>
          <cell r="G2889">
            <v>5.1051000000000002</v>
          </cell>
        </row>
        <row r="2890">
          <cell r="A2890">
            <v>40574</v>
          </cell>
          <cell r="C2890">
            <v>3.27</v>
          </cell>
          <cell r="E2890">
            <v>3.73</v>
          </cell>
          <cell r="G2890">
            <v>5.1252000000000004</v>
          </cell>
        </row>
        <row r="2891">
          <cell r="A2891">
            <v>40575</v>
          </cell>
          <cell r="C2891">
            <v>3.34</v>
          </cell>
          <cell r="E2891">
            <v>3.77</v>
          </cell>
          <cell r="G2891">
            <v>5.1627000000000001</v>
          </cell>
        </row>
        <row r="2892">
          <cell r="A2892">
            <v>40576</v>
          </cell>
          <cell r="C2892">
            <v>3.38</v>
          </cell>
          <cell r="E2892">
            <v>3.79</v>
          </cell>
          <cell r="G2892">
            <v>5.1662999999999997</v>
          </cell>
        </row>
        <row r="2893">
          <cell r="A2893">
            <v>40577</v>
          </cell>
          <cell r="C2893">
            <v>3.42</v>
          </cell>
          <cell r="E2893">
            <v>3.8</v>
          </cell>
          <cell r="G2893">
            <v>5.1879999999999997</v>
          </cell>
        </row>
        <row r="2894">
          <cell r="A2894">
            <v>40578</v>
          </cell>
          <cell r="C2894">
            <v>3.46</v>
          </cell>
          <cell r="E2894">
            <v>3.82</v>
          </cell>
          <cell r="G2894">
            <v>5.2015000000000002</v>
          </cell>
        </row>
        <row r="2895">
          <cell r="A2895">
            <v>40581</v>
          </cell>
          <cell r="C2895">
            <v>3.43</v>
          </cell>
          <cell r="E2895">
            <v>3.8</v>
          </cell>
          <cell r="G2895">
            <v>5.1750999999999996</v>
          </cell>
        </row>
        <row r="2896">
          <cell r="A2896">
            <v>40582</v>
          </cell>
          <cell r="C2896">
            <v>3.49</v>
          </cell>
          <cell r="E2896">
            <v>3.85</v>
          </cell>
          <cell r="G2896">
            <v>5.2382</v>
          </cell>
        </row>
        <row r="2897">
          <cell r="A2897">
            <v>40583</v>
          </cell>
          <cell r="C2897">
            <v>3.45</v>
          </cell>
          <cell r="E2897">
            <v>3.81</v>
          </cell>
          <cell r="G2897">
            <v>5.1609999999999996</v>
          </cell>
        </row>
        <row r="2898">
          <cell r="A2898">
            <v>40584</v>
          </cell>
          <cell r="C2898">
            <v>3.47</v>
          </cell>
          <cell r="E2898">
            <v>3.83</v>
          </cell>
          <cell r="G2898">
            <v>5.1897000000000002</v>
          </cell>
        </row>
        <row r="2899">
          <cell r="A2899">
            <v>40585</v>
          </cell>
          <cell r="C2899">
            <v>3.47</v>
          </cell>
          <cell r="E2899">
            <v>3.83</v>
          </cell>
          <cell r="G2899">
            <v>5.1727999999999996</v>
          </cell>
        </row>
        <row r="2900">
          <cell r="A2900">
            <v>40588</v>
          </cell>
          <cell r="C2900">
            <v>3.49</v>
          </cell>
          <cell r="E2900">
            <v>3.84</v>
          </cell>
          <cell r="G2900">
            <v>5.1883999999999997</v>
          </cell>
        </row>
        <row r="2901">
          <cell r="A2901">
            <v>40589</v>
          </cell>
          <cell r="C2901">
            <v>3.48</v>
          </cell>
          <cell r="E2901">
            <v>3.84</v>
          </cell>
          <cell r="G2901">
            <v>5.1783000000000001</v>
          </cell>
        </row>
        <row r="2902">
          <cell r="A2902">
            <v>40590</v>
          </cell>
          <cell r="C2902">
            <v>3.5</v>
          </cell>
          <cell r="E2902">
            <v>3.85</v>
          </cell>
          <cell r="G2902">
            <v>5.1965000000000003</v>
          </cell>
        </row>
        <row r="2903">
          <cell r="A2903">
            <v>40591</v>
          </cell>
          <cell r="C2903">
            <v>3.49</v>
          </cell>
          <cell r="E2903">
            <v>3.85</v>
          </cell>
          <cell r="G2903">
            <v>5.1898</v>
          </cell>
        </row>
        <row r="2904">
          <cell r="A2904">
            <v>40592</v>
          </cell>
          <cell r="C2904">
            <v>3.47</v>
          </cell>
          <cell r="E2904">
            <v>3.85</v>
          </cell>
          <cell r="G2904">
            <v>5.1803999999999997</v>
          </cell>
        </row>
        <row r="2905">
          <cell r="A2905">
            <v>40595</v>
          </cell>
          <cell r="C2905" t="str">
            <v xml:space="preserve"> Bank holiday</v>
          </cell>
          <cell r="E2905" t="str">
            <v xml:space="preserve"> Bank holiday</v>
          </cell>
          <cell r="G2905">
            <v>5.1802000000000001</v>
          </cell>
        </row>
        <row r="2906">
          <cell r="A2906">
            <v>40596</v>
          </cell>
          <cell r="C2906">
            <v>3.36</v>
          </cell>
          <cell r="E2906">
            <v>3.79</v>
          </cell>
          <cell r="G2906">
            <v>5.1155999999999997</v>
          </cell>
        </row>
        <row r="2907">
          <cell r="A2907">
            <v>40597</v>
          </cell>
          <cell r="C2907">
            <v>3.32</v>
          </cell>
          <cell r="E2907">
            <v>3.75</v>
          </cell>
          <cell r="G2907">
            <v>5.0785999999999998</v>
          </cell>
        </row>
        <row r="2908">
          <cell r="A2908">
            <v>40598</v>
          </cell>
          <cell r="C2908">
            <v>3.32</v>
          </cell>
          <cell r="E2908">
            <v>3.72</v>
          </cell>
          <cell r="G2908">
            <v>5.0583</v>
          </cell>
        </row>
        <row r="2909">
          <cell r="A2909">
            <v>40599</v>
          </cell>
          <cell r="C2909">
            <v>3.29</v>
          </cell>
          <cell r="E2909">
            <v>3.7</v>
          </cell>
          <cell r="G2909">
            <v>5.0374999999999996</v>
          </cell>
        </row>
        <row r="2910">
          <cell r="A2910">
            <v>40602</v>
          </cell>
          <cell r="C2910">
            <v>3.3</v>
          </cell>
          <cell r="E2910">
            <v>3.7</v>
          </cell>
          <cell r="G2910">
            <v>5.0307000000000004</v>
          </cell>
        </row>
        <row r="2911">
          <cell r="A2911">
            <v>40603</v>
          </cell>
          <cell r="C2911">
            <v>3.29</v>
          </cell>
          <cell r="E2911">
            <v>3.7</v>
          </cell>
          <cell r="G2911">
            <v>5.0227000000000004</v>
          </cell>
        </row>
        <row r="2912">
          <cell r="A2912">
            <v>40604</v>
          </cell>
          <cell r="C2912">
            <v>3.33</v>
          </cell>
          <cell r="E2912">
            <v>3.74</v>
          </cell>
          <cell r="G2912">
            <v>5.0735000000000001</v>
          </cell>
        </row>
        <row r="2913">
          <cell r="A2913">
            <v>40605</v>
          </cell>
          <cell r="C2913">
            <v>3.39</v>
          </cell>
          <cell r="E2913">
            <v>3.8</v>
          </cell>
          <cell r="G2913">
            <v>5.1154000000000002</v>
          </cell>
        </row>
        <row r="2914">
          <cell r="A2914">
            <v>40606</v>
          </cell>
          <cell r="C2914">
            <v>3.33</v>
          </cell>
          <cell r="E2914">
            <v>3.77</v>
          </cell>
          <cell r="G2914">
            <v>5.0846999999999998</v>
          </cell>
        </row>
        <row r="2915">
          <cell r="A2915">
            <v>40609</v>
          </cell>
          <cell r="C2915">
            <v>3.35</v>
          </cell>
          <cell r="E2915">
            <v>3.8</v>
          </cell>
          <cell r="G2915">
            <v>5.1345000000000001</v>
          </cell>
        </row>
        <row r="2916">
          <cell r="A2916">
            <v>40610</v>
          </cell>
          <cell r="C2916">
            <v>3.4</v>
          </cell>
          <cell r="E2916">
            <v>3.84</v>
          </cell>
          <cell r="G2916">
            <v>5.1981000000000002</v>
          </cell>
        </row>
        <row r="2917">
          <cell r="A2917">
            <v>40611</v>
          </cell>
          <cell r="C2917">
            <v>3.34</v>
          </cell>
          <cell r="E2917">
            <v>3.79</v>
          </cell>
          <cell r="G2917">
            <v>5.1306000000000003</v>
          </cell>
        </row>
        <row r="2918">
          <cell r="A2918">
            <v>40612</v>
          </cell>
          <cell r="C2918">
            <v>3.27</v>
          </cell>
          <cell r="E2918">
            <v>3.74</v>
          </cell>
          <cell r="G2918">
            <v>5.0998999999999999</v>
          </cell>
        </row>
        <row r="2919">
          <cell r="A2919">
            <v>40613</v>
          </cell>
          <cell r="C2919">
            <v>3.27</v>
          </cell>
          <cell r="E2919">
            <v>3.75</v>
          </cell>
          <cell r="G2919">
            <v>5.1338999999999997</v>
          </cell>
        </row>
        <row r="2920">
          <cell r="A2920">
            <v>40616</v>
          </cell>
          <cell r="C2920">
            <v>3.22</v>
          </cell>
          <cell r="E2920">
            <v>3.73</v>
          </cell>
          <cell r="G2920">
            <v>5.1066000000000003</v>
          </cell>
        </row>
        <row r="2921">
          <cell r="A2921">
            <v>40617</v>
          </cell>
          <cell r="C2921">
            <v>3.2</v>
          </cell>
          <cell r="E2921">
            <v>3.72</v>
          </cell>
          <cell r="G2921">
            <v>5.0946999999999996</v>
          </cell>
        </row>
        <row r="2922">
          <cell r="A2922">
            <v>40618</v>
          </cell>
          <cell r="C2922">
            <v>3.13</v>
          </cell>
          <cell r="E2922">
            <v>3.68</v>
          </cell>
          <cell r="G2922">
            <v>5.0574000000000003</v>
          </cell>
        </row>
        <row r="2923">
          <cell r="A2923">
            <v>40619</v>
          </cell>
          <cell r="C2923">
            <v>3.19</v>
          </cell>
          <cell r="E2923">
            <v>3.72</v>
          </cell>
          <cell r="G2923">
            <v>5.1032000000000002</v>
          </cell>
        </row>
        <row r="2924">
          <cell r="A2924">
            <v>40620</v>
          </cell>
          <cell r="C2924">
            <v>3.17</v>
          </cell>
          <cell r="E2924">
            <v>3.71</v>
          </cell>
          <cell r="G2924">
            <v>5.0837000000000003</v>
          </cell>
        </row>
        <row r="2925">
          <cell r="A2925">
            <v>40623</v>
          </cell>
          <cell r="C2925">
            <v>3.21</v>
          </cell>
          <cell r="E2925">
            <v>3.73</v>
          </cell>
          <cell r="G2925">
            <v>5.1077000000000004</v>
          </cell>
        </row>
        <row r="2926">
          <cell r="A2926">
            <v>40624</v>
          </cell>
          <cell r="C2926">
            <v>3.18</v>
          </cell>
          <cell r="E2926">
            <v>3.7</v>
          </cell>
          <cell r="G2926">
            <v>5.0618999999999996</v>
          </cell>
        </row>
        <row r="2927">
          <cell r="A2927">
            <v>40625</v>
          </cell>
          <cell r="C2927">
            <v>3.21</v>
          </cell>
          <cell r="E2927">
            <v>3.7</v>
          </cell>
          <cell r="G2927">
            <v>5.0773000000000001</v>
          </cell>
        </row>
        <row r="2928">
          <cell r="A2928">
            <v>40626</v>
          </cell>
          <cell r="C2928">
            <v>3.22</v>
          </cell>
          <cell r="E2928">
            <v>3.7</v>
          </cell>
          <cell r="G2928">
            <v>5.0854999999999997</v>
          </cell>
        </row>
        <row r="2929">
          <cell r="A2929">
            <v>40627</v>
          </cell>
          <cell r="C2929">
            <v>3.23</v>
          </cell>
          <cell r="E2929">
            <v>3.7</v>
          </cell>
          <cell r="G2929">
            <v>5.0868000000000002</v>
          </cell>
        </row>
        <row r="2930">
          <cell r="A2930">
            <v>40630</v>
          </cell>
          <cell r="C2930">
            <v>3.26</v>
          </cell>
          <cell r="E2930">
            <v>3.7</v>
          </cell>
          <cell r="G2930">
            <v>5.1059000000000001</v>
          </cell>
        </row>
        <row r="2931">
          <cell r="A2931">
            <v>40631</v>
          </cell>
          <cell r="C2931">
            <v>3.3</v>
          </cell>
          <cell r="E2931">
            <v>3.74</v>
          </cell>
          <cell r="G2931">
            <v>5.1330999999999998</v>
          </cell>
        </row>
        <row r="2932">
          <cell r="A2932">
            <v>40632</v>
          </cell>
          <cell r="C2932">
            <v>3.29</v>
          </cell>
          <cell r="E2932">
            <v>3.72</v>
          </cell>
          <cell r="G2932">
            <v>5.1089000000000002</v>
          </cell>
        </row>
        <row r="2933">
          <cell r="A2933">
            <v>40633</v>
          </cell>
          <cell r="C2933">
            <v>3.35</v>
          </cell>
          <cell r="E2933">
            <v>3.75</v>
          </cell>
          <cell r="G2933">
            <v>5.1580000000000004</v>
          </cell>
        </row>
        <row r="2934">
          <cell r="A2934">
            <v>40634</v>
          </cell>
          <cell r="C2934">
            <v>3.37</v>
          </cell>
          <cell r="E2934">
            <v>3.77</v>
          </cell>
          <cell r="G2934">
            <v>5.1531000000000002</v>
          </cell>
        </row>
        <row r="2935">
          <cell r="A2935">
            <v>40637</v>
          </cell>
          <cell r="C2935">
            <v>3.35</v>
          </cell>
          <cell r="E2935">
            <v>3.76</v>
          </cell>
          <cell r="G2935">
            <v>5.1585999999999999</v>
          </cell>
        </row>
        <row r="2936">
          <cell r="A2936">
            <v>40638</v>
          </cell>
          <cell r="C2936">
            <v>3.38</v>
          </cell>
          <cell r="E2936">
            <v>3.77</v>
          </cell>
          <cell r="G2936">
            <v>5.1524000000000001</v>
          </cell>
        </row>
        <row r="2937">
          <cell r="A2937">
            <v>40639</v>
          </cell>
          <cell r="C2937">
            <v>3.41</v>
          </cell>
          <cell r="E2937">
            <v>3.82</v>
          </cell>
          <cell r="G2937">
            <v>5.2027999999999999</v>
          </cell>
        </row>
        <row r="2938">
          <cell r="A2938">
            <v>40640</v>
          </cell>
          <cell r="C2938">
            <v>3.43</v>
          </cell>
          <cell r="E2938">
            <v>3.84</v>
          </cell>
          <cell r="G2938">
            <v>5.2310999999999996</v>
          </cell>
        </row>
        <row r="2939">
          <cell r="A2939">
            <v>40641</v>
          </cell>
          <cell r="C2939">
            <v>3.44</v>
          </cell>
          <cell r="E2939">
            <v>3.85</v>
          </cell>
          <cell r="G2939">
            <v>5.2419000000000002</v>
          </cell>
        </row>
        <row r="2940">
          <cell r="A2940">
            <v>40644</v>
          </cell>
          <cell r="C2940">
            <v>3.48</v>
          </cell>
          <cell r="E2940">
            <v>3.87</v>
          </cell>
          <cell r="G2940">
            <v>5.2663000000000002</v>
          </cell>
        </row>
        <row r="2941">
          <cell r="A2941">
            <v>40645</v>
          </cell>
          <cell r="C2941">
            <v>3.42</v>
          </cell>
          <cell r="E2941">
            <v>3.82</v>
          </cell>
          <cell r="G2941">
            <v>5.2119</v>
          </cell>
        </row>
        <row r="2942">
          <cell r="A2942">
            <v>40646</v>
          </cell>
          <cell r="C2942">
            <v>3.37</v>
          </cell>
          <cell r="E2942">
            <v>3.79</v>
          </cell>
          <cell r="G2942">
            <v>5.1962000000000002</v>
          </cell>
        </row>
        <row r="2943">
          <cell r="A2943">
            <v>40647</v>
          </cell>
          <cell r="C2943">
            <v>3.36</v>
          </cell>
          <cell r="E2943">
            <v>3.77</v>
          </cell>
          <cell r="G2943">
            <v>5.1856</v>
          </cell>
        </row>
        <row r="2944">
          <cell r="A2944">
            <v>40648</v>
          </cell>
          <cell r="C2944">
            <v>3.3</v>
          </cell>
          <cell r="E2944">
            <v>3.72</v>
          </cell>
          <cell r="G2944">
            <v>5.1299000000000001</v>
          </cell>
        </row>
        <row r="2945">
          <cell r="A2945">
            <v>40651</v>
          </cell>
          <cell r="C2945">
            <v>3.23</v>
          </cell>
          <cell r="E2945">
            <v>3.68</v>
          </cell>
          <cell r="G2945">
            <v>5.0964999999999998</v>
          </cell>
        </row>
        <row r="2946">
          <cell r="A2946">
            <v>40652</v>
          </cell>
          <cell r="C2946">
            <v>3.27</v>
          </cell>
          <cell r="E2946">
            <v>3.71</v>
          </cell>
          <cell r="G2946">
            <v>5.1086999999999998</v>
          </cell>
        </row>
        <row r="2947">
          <cell r="A2947">
            <v>40653</v>
          </cell>
          <cell r="C2947">
            <v>3.33</v>
          </cell>
          <cell r="E2947">
            <v>3.76</v>
          </cell>
          <cell r="G2947">
            <v>5.1689999999999996</v>
          </cell>
        </row>
        <row r="2948">
          <cell r="A2948">
            <v>40654</v>
          </cell>
          <cell r="C2948">
            <v>3.29</v>
          </cell>
          <cell r="E2948">
            <v>3.74</v>
          </cell>
          <cell r="G2948">
            <v>5.1462000000000003</v>
          </cell>
        </row>
        <row r="2949">
          <cell r="A2949">
            <v>40655</v>
          </cell>
          <cell r="C2949" t="str">
            <v xml:space="preserve"> Bank holiday</v>
          </cell>
          <cell r="E2949" t="str">
            <v xml:space="preserve"> Bank holiday</v>
          </cell>
          <cell r="G2949">
            <v>5.1460999999999997</v>
          </cell>
        </row>
        <row r="2950">
          <cell r="A2950">
            <v>40658</v>
          </cell>
          <cell r="C2950">
            <v>3.24</v>
          </cell>
          <cell r="E2950">
            <v>3.71</v>
          </cell>
          <cell r="G2950">
            <v>5.12</v>
          </cell>
        </row>
        <row r="2951">
          <cell r="A2951">
            <v>40659</v>
          </cell>
          <cell r="C2951">
            <v>3.19</v>
          </cell>
          <cell r="E2951">
            <v>3.68</v>
          </cell>
          <cell r="G2951">
            <v>5.0872000000000002</v>
          </cell>
        </row>
        <row r="2952">
          <cell r="A2952">
            <v>40660</v>
          </cell>
          <cell r="C2952">
            <v>3.27</v>
          </cell>
          <cell r="E2952">
            <v>3.74</v>
          </cell>
          <cell r="G2952">
            <v>5.1547000000000001</v>
          </cell>
        </row>
        <row r="2953">
          <cell r="A2953">
            <v>40661</v>
          </cell>
          <cell r="C2953">
            <v>3.23</v>
          </cell>
          <cell r="E2953">
            <v>3.7</v>
          </cell>
          <cell r="G2953">
            <v>5.1239999999999997</v>
          </cell>
        </row>
        <row r="2954">
          <cell r="A2954">
            <v>40662</v>
          </cell>
          <cell r="C2954">
            <v>3.2</v>
          </cell>
          <cell r="E2954">
            <v>3.69</v>
          </cell>
          <cell r="G2954">
            <v>5.1162999999999998</v>
          </cell>
        </row>
        <row r="2955">
          <cell r="A2955">
            <v>40665</v>
          </cell>
          <cell r="C2955">
            <v>3.2</v>
          </cell>
          <cell r="E2955">
            <v>3.69</v>
          </cell>
          <cell r="G2955">
            <v>5.1147999999999998</v>
          </cell>
        </row>
        <row r="2956">
          <cell r="A2956">
            <v>40666</v>
          </cell>
          <cell r="C2956">
            <v>3.16</v>
          </cell>
          <cell r="E2956">
            <v>3.64</v>
          </cell>
          <cell r="G2956">
            <v>5.0495000000000001</v>
          </cell>
        </row>
        <row r="2957">
          <cell r="A2957">
            <v>40667</v>
          </cell>
          <cell r="C2957">
            <v>3.11</v>
          </cell>
          <cell r="E2957">
            <v>3.6</v>
          </cell>
          <cell r="G2957">
            <v>5.0213999999999999</v>
          </cell>
        </row>
        <row r="2958">
          <cell r="A2958">
            <v>40668</v>
          </cell>
          <cell r="C2958">
            <v>3.09</v>
          </cell>
          <cell r="E2958">
            <v>3.57</v>
          </cell>
          <cell r="G2958">
            <v>4.9968000000000004</v>
          </cell>
        </row>
        <row r="2959">
          <cell r="A2959">
            <v>40669</v>
          </cell>
          <cell r="C2959">
            <v>3.2</v>
          </cell>
          <cell r="E2959">
            <v>3.58</v>
          </cell>
          <cell r="G2959">
            <v>5.0267999999999997</v>
          </cell>
        </row>
        <row r="2960">
          <cell r="A2960">
            <v>40672</v>
          </cell>
          <cell r="C2960">
            <v>3.18</v>
          </cell>
          <cell r="E2960">
            <v>3.58</v>
          </cell>
          <cell r="G2960">
            <v>5.0350000000000001</v>
          </cell>
        </row>
        <row r="2961">
          <cell r="A2961">
            <v>40673</v>
          </cell>
          <cell r="C2961">
            <v>3.26</v>
          </cell>
          <cell r="E2961">
            <v>3.64</v>
          </cell>
          <cell r="G2961">
            <v>5.0808999999999997</v>
          </cell>
        </row>
        <row r="2962">
          <cell r="A2962">
            <v>40674</v>
          </cell>
          <cell r="C2962">
            <v>3.22</v>
          </cell>
          <cell r="E2962">
            <v>3.62</v>
          </cell>
          <cell r="G2962">
            <v>5.0313999999999997</v>
          </cell>
        </row>
        <row r="2963">
          <cell r="A2963">
            <v>40675</v>
          </cell>
          <cell r="C2963">
            <v>3.23</v>
          </cell>
          <cell r="E2963">
            <v>3.62</v>
          </cell>
          <cell r="G2963">
            <v>5.0475000000000003</v>
          </cell>
        </row>
        <row r="2964">
          <cell r="A2964">
            <v>40676</v>
          </cell>
          <cell r="C2964">
            <v>3.2</v>
          </cell>
          <cell r="E2964">
            <v>3.59</v>
          </cell>
          <cell r="G2964">
            <v>5.0156000000000001</v>
          </cell>
        </row>
        <row r="2965">
          <cell r="A2965">
            <v>40679</v>
          </cell>
          <cell r="C2965">
            <v>3.18</v>
          </cell>
          <cell r="E2965">
            <v>3.58</v>
          </cell>
          <cell r="G2965">
            <v>5.0170000000000003</v>
          </cell>
        </row>
        <row r="2966">
          <cell r="A2966">
            <v>40680</v>
          </cell>
          <cell r="C2966">
            <v>3.16</v>
          </cell>
          <cell r="E2966">
            <v>3.56</v>
          </cell>
          <cell r="G2966">
            <v>4.9904999999999999</v>
          </cell>
        </row>
        <row r="2967">
          <cell r="A2967">
            <v>40681</v>
          </cell>
          <cell r="C2967">
            <v>3.22</v>
          </cell>
          <cell r="E2967">
            <v>3.61</v>
          </cell>
          <cell r="G2967">
            <v>5.0446999999999997</v>
          </cell>
        </row>
        <row r="2968">
          <cell r="A2968">
            <v>40682</v>
          </cell>
          <cell r="C2968">
            <v>3.21</v>
          </cell>
          <cell r="E2968">
            <v>3.59</v>
          </cell>
          <cell r="G2968">
            <v>5.0267999999999997</v>
          </cell>
        </row>
        <row r="2969">
          <cell r="A2969">
            <v>40683</v>
          </cell>
          <cell r="C2969">
            <v>3.15</v>
          </cell>
          <cell r="E2969">
            <v>3.56</v>
          </cell>
          <cell r="G2969">
            <v>5.0019</v>
          </cell>
        </row>
        <row r="2970">
          <cell r="A2970">
            <v>40686</v>
          </cell>
          <cell r="C2970" t="str">
            <v xml:space="preserve"> Bank holiday</v>
          </cell>
          <cell r="E2970" t="str">
            <v xml:space="preserve"> Bank holiday</v>
          </cell>
          <cell r="G2970">
            <v>4.9748000000000001</v>
          </cell>
        </row>
        <row r="2971">
          <cell r="A2971">
            <v>40687</v>
          </cell>
          <cell r="C2971">
            <v>3.11</v>
          </cell>
          <cell r="E2971">
            <v>3.52</v>
          </cell>
          <cell r="G2971">
            <v>4.9942000000000002</v>
          </cell>
        </row>
        <row r="2972">
          <cell r="A2972">
            <v>40688</v>
          </cell>
          <cell r="C2972">
            <v>3.08</v>
          </cell>
          <cell r="E2972">
            <v>3.5</v>
          </cell>
          <cell r="G2972">
            <v>4.9428000000000001</v>
          </cell>
        </row>
        <row r="2973">
          <cell r="A2973">
            <v>40689</v>
          </cell>
          <cell r="C2973">
            <v>3.04</v>
          </cell>
          <cell r="E2973">
            <v>3.48</v>
          </cell>
          <cell r="G2973">
            <v>4.9157000000000002</v>
          </cell>
        </row>
        <row r="2974">
          <cell r="A2974">
            <v>40690</v>
          </cell>
          <cell r="C2974">
            <v>3.06</v>
          </cell>
          <cell r="E2974">
            <v>3.5</v>
          </cell>
          <cell r="G2974">
            <v>4.9242999999999997</v>
          </cell>
        </row>
        <row r="2975">
          <cell r="A2975">
            <v>40693</v>
          </cell>
          <cell r="C2975">
            <v>3.06</v>
          </cell>
          <cell r="E2975">
            <v>3.49</v>
          </cell>
          <cell r="G2975">
            <v>4.9195000000000002</v>
          </cell>
        </row>
        <row r="2976">
          <cell r="A2976">
            <v>40694</v>
          </cell>
          <cell r="C2976">
            <v>3.07</v>
          </cell>
          <cell r="E2976">
            <v>3.49</v>
          </cell>
          <cell r="G2976">
            <v>4.9353999999999996</v>
          </cell>
        </row>
        <row r="2977">
          <cell r="A2977">
            <v>40695</v>
          </cell>
          <cell r="C2977">
            <v>2.99</v>
          </cell>
          <cell r="E2977">
            <v>3.45</v>
          </cell>
          <cell r="G2977">
            <v>4.8841999999999999</v>
          </cell>
        </row>
        <row r="2978">
          <cell r="A2978">
            <v>40696</v>
          </cell>
          <cell r="C2978">
            <v>3.02</v>
          </cell>
          <cell r="E2978">
            <v>3.5</v>
          </cell>
          <cell r="G2978">
            <v>4.9335000000000004</v>
          </cell>
        </row>
        <row r="2979">
          <cell r="A2979">
            <v>40697</v>
          </cell>
          <cell r="C2979">
            <v>2.99</v>
          </cell>
          <cell r="E2979">
            <v>3.47</v>
          </cell>
          <cell r="G2979">
            <v>4.9245000000000001</v>
          </cell>
        </row>
        <row r="2980">
          <cell r="A2980">
            <v>40700</v>
          </cell>
          <cell r="C2980">
            <v>3</v>
          </cell>
          <cell r="E2980">
            <v>3.49</v>
          </cell>
          <cell r="G2980">
            <v>4.9470999999999998</v>
          </cell>
        </row>
        <row r="2981">
          <cell r="A2981">
            <v>40701</v>
          </cell>
          <cell r="C2981">
            <v>3.03</v>
          </cell>
          <cell r="E2981">
            <v>3.52</v>
          </cell>
          <cell r="G2981">
            <v>4.9775</v>
          </cell>
        </row>
        <row r="2982">
          <cell r="A2982">
            <v>40702</v>
          </cell>
          <cell r="C2982">
            <v>3.01</v>
          </cell>
          <cell r="E2982">
            <v>3.49</v>
          </cell>
          <cell r="G2982">
            <v>4.9328000000000003</v>
          </cell>
        </row>
        <row r="2983">
          <cell r="A2983">
            <v>40703</v>
          </cell>
          <cell r="C2983">
            <v>3.04</v>
          </cell>
          <cell r="E2983">
            <v>3.52</v>
          </cell>
          <cell r="G2983">
            <v>4.9764999999999997</v>
          </cell>
        </row>
        <row r="2984">
          <cell r="A2984">
            <v>40704</v>
          </cell>
          <cell r="C2984">
            <v>3.01</v>
          </cell>
          <cell r="E2984">
            <v>3.48</v>
          </cell>
          <cell r="G2984">
            <v>4.9416000000000002</v>
          </cell>
        </row>
        <row r="2985">
          <cell r="A2985">
            <v>40707</v>
          </cell>
          <cell r="C2985">
            <v>3</v>
          </cell>
          <cell r="E2985">
            <v>3.46</v>
          </cell>
          <cell r="G2985">
            <v>4.9246999999999996</v>
          </cell>
        </row>
        <row r="2986">
          <cell r="A2986">
            <v>40708</v>
          </cell>
          <cell r="C2986">
            <v>3.07</v>
          </cell>
          <cell r="E2986">
            <v>3.5</v>
          </cell>
          <cell r="G2986">
            <v>4.9617000000000004</v>
          </cell>
        </row>
        <row r="2987">
          <cell r="A2987">
            <v>40709</v>
          </cell>
          <cell r="C2987">
            <v>2.95</v>
          </cell>
          <cell r="E2987">
            <v>3.42</v>
          </cell>
          <cell r="G2987">
            <v>4.8703000000000003</v>
          </cell>
        </row>
        <row r="2988">
          <cell r="A2988">
            <v>40710</v>
          </cell>
          <cell r="C2988">
            <v>2.92</v>
          </cell>
          <cell r="E2988">
            <v>3.39</v>
          </cell>
          <cell r="G2988">
            <v>4.8467000000000002</v>
          </cell>
        </row>
        <row r="2989">
          <cell r="A2989">
            <v>40711</v>
          </cell>
          <cell r="C2989">
            <v>2.94</v>
          </cell>
          <cell r="E2989">
            <v>3.39</v>
          </cell>
          <cell r="G2989">
            <v>4.8543000000000003</v>
          </cell>
        </row>
        <row r="2990">
          <cell r="A2990">
            <v>40714</v>
          </cell>
          <cell r="C2990">
            <v>2.97</v>
          </cell>
          <cell r="E2990">
            <v>3.42</v>
          </cell>
          <cell r="G2990">
            <v>4.8728999999999996</v>
          </cell>
        </row>
        <row r="2991">
          <cell r="A2991">
            <v>40715</v>
          </cell>
          <cell r="C2991">
            <v>2.98</v>
          </cell>
          <cell r="E2991">
            <v>3.42</v>
          </cell>
          <cell r="G2991">
            <v>4.8847000000000005</v>
          </cell>
        </row>
        <row r="2992">
          <cell r="A2992">
            <v>40716</v>
          </cell>
          <cell r="C2992">
            <v>2.97</v>
          </cell>
          <cell r="E2992">
            <v>3.42</v>
          </cell>
          <cell r="G2992">
            <v>4.8742000000000001</v>
          </cell>
        </row>
        <row r="2993">
          <cell r="A2993">
            <v>40717</v>
          </cell>
          <cell r="C2993">
            <v>2.9</v>
          </cell>
          <cell r="E2993">
            <v>3.37</v>
          </cell>
          <cell r="G2993">
            <v>4.8333000000000004</v>
          </cell>
        </row>
        <row r="2994">
          <cell r="A2994">
            <v>40718</v>
          </cell>
          <cell r="C2994">
            <v>2.86</v>
          </cell>
          <cell r="E2994">
            <v>3.36</v>
          </cell>
          <cell r="G2994">
            <v>4.8322000000000003</v>
          </cell>
        </row>
        <row r="2995">
          <cell r="A2995">
            <v>40721</v>
          </cell>
          <cell r="C2995">
            <v>2.9</v>
          </cell>
          <cell r="E2995">
            <v>3.42</v>
          </cell>
          <cell r="G2995">
            <v>4.8863000000000003</v>
          </cell>
        </row>
        <row r="2996">
          <cell r="A2996">
            <v>40722</v>
          </cell>
          <cell r="C2996">
            <v>2.98</v>
          </cell>
          <cell r="E2996">
            <v>3.47</v>
          </cell>
          <cell r="G2996">
            <v>4.9054000000000002</v>
          </cell>
        </row>
        <row r="2997">
          <cell r="A2997">
            <v>40723</v>
          </cell>
          <cell r="C2997">
            <v>3.09</v>
          </cell>
          <cell r="E2997">
            <v>3.53</v>
          </cell>
          <cell r="G2997">
            <v>4.9932999999999996</v>
          </cell>
        </row>
        <row r="2998">
          <cell r="A2998">
            <v>40724</v>
          </cell>
          <cell r="C2998">
            <v>3.11</v>
          </cell>
          <cell r="E2998">
            <v>3.55</v>
          </cell>
          <cell r="G2998">
            <v>4.9919000000000002</v>
          </cell>
        </row>
        <row r="2999">
          <cell r="A2999">
            <v>40725</v>
          </cell>
          <cell r="C2999" t="str">
            <v xml:space="preserve"> Bank holiday</v>
          </cell>
          <cell r="E2999" t="str">
            <v xml:space="preserve"> Bank holiday</v>
          </cell>
          <cell r="G2999">
            <v>5.0008999999999997</v>
          </cell>
        </row>
        <row r="3000">
          <cell r="A3000">
            <v>40728</v>
          </cell>
          <cell r="C3000">
            <v>3.08</v>
          </cell>
          <cell r="E3000">
            <v>3.53</v>
          </cell>
          <cell r="G3000">
            <v>4.9615999999999998</v>
          </cell>
        </row>
        <row r="3001">
          <cell r="A3001">
            <v>40729</v>
          </cell>
          <cell r="C3001">
            <v>3.07</v>
          </cell>
          <cell r="E3001">
            <v>3.52</v>
          </cell>
          <cell r="G3001">
            <v>4.9755000000000003</v>
          </cell>
        </row>
        <row r="3002">
          <cell r="A3002">
            <v>40730</v>
          </cell>
          <cell r="C3002">
            <v>3.05</v>
          </cell>
          <cell r="E3002">
            <v>3.5</v>
          </cell>
          <cell r="G3002">
            <v>4.9437999999999995</v>
          </cell>
        </row>
        <row r="3003">
          <cell r="A3003">
            <v>40731</v>
          </cell>
          <cell r="C3003">
            <v>3.06</v>
          </cell>
          <cell r="E3003">
            <v>3.49</v>
          </cell>
          <cell r="G3003">
            <v>4.9282000000000004</v>
          </cell>
        </row>
        <row r="3004">
          <cell r="A3004">
            <v>40732</v>
          </cell>
          <cell r="C3004">
            <v>2.96</v>
          </cell>
          <cell r="E3004">
            <v>3.41</v>
          </cell>
          <cell r="G3004">
            <v>4.8658999999999999</v>
          </cell>
        </row>
        <row r="3005">
          <cell r="A3005">
            <v>40735</v>
          </cell>
          <cell r="C3005">
            <v>2.9</v>
          </cell>
          <cell r="E3005">
            <v>3.36</v>
          </cell>
          <cell r="G3005">
            <v>4.8037000000000001</v>
          </cell>
        </row>
        <row r="3006">
          <cell r="A3006">
            <v>40736</v>
          </cell>
          <cell r="C3006">
            <v>2.9</v>
          </cell>
          <cell r="E3006">
            <v>3.36</v>
          </cell>
          <cell r="G3006">
            <v>4.8007999999999997</v>
          </cell>
        </row>
        <row r="3007">
          <cell r="A3007">
            <v>40737</v>
          </cell>
          <cell r="C3007">
            <v>2.93</v>
          </cell>
          <cell r="E3007">
            <v>3.38</v>
          </cell>
          <cell r="G3007">
            <v>4.8213999999999997</v>
          </cell>
        </row>
        <row r="3008">
          <cell r="A3008">
            <v>40738</v>
          </cell>
          <cell r="C3008">
            <v>2.95</v>
          </cell>
          <cell r="E3008">
            <v>3.4</v>
          </cell>
          <cell r="G3008">
            <v>4.8411999999999997</v>
          </cell>
        </row>
        <row r="3009">
          <cell r="A3009">
            <v>40739</v>
          </cell>
          <cell r="C3009">
            <v>2.87</v>
          </cell>
          <cell r="E3009">
            <v>3.35</v>
          </cell>
          <cell r="G3009">
            <v>4.7915000000000001</v>
          </cell>
        </row>
        <row r="3010">
          <cell r="A3010">
            <v>40742</v>
          </cell>
          <cell r="C3010">
            <v>2.87</v>
          </cell>
          <cell r="E3010">
            <v>3.36</v>
          </cell>
          <cell r="G3010">
            <v>4.7977999999999996</v>
          </cell>
        </row>
        <row r="3011">
          <cell r="A3011">
            <v>40743</v>
          </cell>
          <cell r="C3011">
            <v>2.89</v>
          </cell>
          <cell r="E3011">
            <v>3.34</v>
          </cell>
          <cell r="G3011">
            <v>4.7827000000000002</v>
          </cell>
        </row>
        <row r="3012">
          <cell r="A3012">
            <v>40744</v>
          </cell>
          <cell r="C3012">
            <v>2.94</v>
          </cell>
          <cell r="E3012">
            <v>3.39</v>
          </cell>
          <cell r="G3012">
            <v>4.8184000000000005</v>
          </cell>
        </row>
        <row r="3013">
          <cell r="A3013">
            <v>40745</v>
          </cell>
          <cell r="C3013">
            <v>3</v>
          </cell>
          <cell r="E3013">
            <v>3.43</v>
          </cell>
          <cell r="G3013">
            <v>4.8696999999999999</v>
          </cell>
        </row>
        <row r="3014">
          <cell r="A3014">
            <v>40746</v>
          </cell>
          <cell r="C3014">
            <v>2.93</v>
          </cell>
          <cell r="E3014">
            <v>3.39</v>
          </cell>
          <cell r="G3014">
            <v>4.8207000000000004</v>
          </cell>
        </row>
        <row r="3015">
          <cell r="A3015">
            <v>40749</v>
          </cell>
          <cell r="C3015">
            <v>2.93</v>
          </cell>
          <cell r="E3015">
            <v>3.4</v>
          </cell>
          <cell r="G3015">
            <v>4.8301999999999996</v>
          </cell>
        </row>
        <row r="3016">
          <cell r="A3016">
            <v>40750</v>
          </cell>
          <cell r="C3016">
            <v>2.89</v>
          </cell>
          <cell r="E3016">
            <v>3.37</v>
          </cell>
          <cell r="G3016">
            <v>4.8014000000000001</v>
          </cell>
        </row>
        <row r="3017">
          <cell r="A3017">
            <v>40751</v>
          </cell>
          <cell r="C3017">
            <v>2.88</v>
          </cell>
          <cell r="E3017">
            <v>3.35</v>
          </cell>
          <cell r="G3017">
            <v>4.7742000000000004</v>
          </cell>
        </row>
        <row r="3018">
          <cell r="A3018">
            <v>40752</v>
          </cell>
          <cell r="C3018">
            <v>2.88</v>
          </cell>
          <cell r="E3018">
            <v>3.34</v>
          </cell>
          <cell r="G3018">
            <v>4.7736999999999998</v>
          </cell>
        </row>
        <row r="3019">
          <cell r="A3019">
            <v>40753</v>
          </cell>
          <cell r="C3019">
            <v>2.79</v>
          </cell>
          <cell r="E3019">
            <v>3.29</v>
          </cell>
          <cell r="G3019">
            <v>4.7027999999999999</v>
          </cell>
        </row>
        <row r="3020">
          <cell r="A3020">
            <v>40756</v>
          </cell>
          <cell r="C3020" t="str">
            <v xml:space="preserve"> Bank holiday</v>
          </cell>
          <cell r="E3020" t="str">
            <v xml:space="preserve"> Bank holiday</v>
          </cell>
          <cell r="G3020">
            <v>4.6943000000000001</v>
          </cell>
        </row>
        <row r="3021">
          <cell r="A3021">
            <v>40757</v>
          </cell>
          <cell r="C3021">
            <v>2.63</v>
          </cell>
          <cell r="E3021">
            <v>3.16</v>
          </cell>
          <cell r="G3021">
            <v>4.5945</v>
          </cell>
        </row>
        <row r="3022">
          <cell r="A3022">
            <v>40758</v>
          </cell>
          <cell r="C3022">
            <v>2.66</v>
          </cell>
          <cell r="E3022">
            <v>3.19</v>
          </cell>
          <cell r="G3022">
            <v>4.5998000000000001</v>
          </cell>
        </row>
        <row r="3023">
          <cell r="A3023">
            <v>40759</v>
          </cell>
          <cell r="C3023">
            <v>2.5</v>
          </cell>
          <cell r="E3023">
            <v>3.09</v>
          </cell>
          <cell r="G3023">
            <v>4.5042</v>
          </cell>
        </row>
        <row r="3024">
          <cell r="A3024">
            <v>40760</v>
          </cell>
          <cell r="C3024">
            <v>2.64</v>
          </cell>
          <cell r="E3024">
            <v>3.22</v>
          </cell>
          <cell r="G3024">
            <v>4.6638000000000002</v>
          </cell>
        </row>
        <row r="3025">
          <cell r="A3025">
            <v>40763</v>
          </cell>
          <cell r="C3025">
            <v>2.4700000000000002</v>
          </cell>
          <cell r="E3025">
            <v>3.11</v>
          </cell>
          <cell r="G3025">
            <v>4.5730000000000004</v>
          </cell>
        </row>
        <row r="3026">
          <cell r="A3026">
            <v>40764</v>
          </cell>
          <cell r="C3026">
            <v>2.4500000000000002</v>
          </cell>
          <cell r="E3026">
            <v>3.07</v>
          </cell>
          <cell r="G3026">
            <v>4.5461999999999998</v>
          </cell>
        </row>
        <row r="3027">
          <cell r="A3027">
            <v>40765</v>
          </cell>
          <cell r="C3027">
            <v>2.3199999999999998</v>
          </cell>
          <cell r="E3027">
            <v>2.99</v>
          </cell>
          <cell r="G3027">
            <v>4.4652000000000003</v>
          </cell>
        </row>
        <row r="3028">
          <cell r="A3028">
            <v>40766</v>
          </cell>
          <cell r="C3028">
            <v>2.46</v>
          </cell>
          <cell r="E3028">
            <v>3.07</v>
          </cell>
          <cell r="G3028">
            <v>4.5655999999999999</v>
          </cell>
        </row>
        <row r="3029">
          <cell r="A3029">
            <v>40767</v>
          </cell>
          <cell r="C3029">
            <v>2.46</v>
          </cell>
          <cell r="E3029">
            <v>3.09</v>
          </cell>
          <cell r="G3029">
            <v>4.6070000000000002</v>
          </cell>
        </row>
        <row r="3030">
          <cell r="A3030">
            <v>40770</v>
          </cell>
          <cell r="C3030">
            <v>2.5</v>
          </cell>
          <cell r="E3030">
            <v>3.13</v>
          </cell>
          <cell r="G3030">
            <v>4.6528999999999998</v>
          </cell>
        </row>
        <row r="3031">
          <cell r="A3031">
            <v>40771</v>
          </cell>
          <cell r="C3031">
            <v>2.46</v>
          </cell>
          <cell r="E3031">
            <v>3.11</v>
          </cell>
          <cell r="G3031">
            <v>4.6341000000000001</v>
          </cell>
        </row>
        <row r="3032">
          <cell r="A3032">
            <v>40772</v>
          </cell>
          <cell r="C3032">
            <v>2.39</v>
          </cell>
          <cell r="E3032">
            <v>3.05</v>
          </cell>
          <cell r="G3032">
            <v>4.5781999999999998</v>
          </cell>
        </row>
        <row r="3033">
          <cell r="A3033">
            <v>40773</v>
          </cell>
          <cell r="C3033">
            <v>2.2999999999999998</v>
          </cell>
          <cell r="E3033">
            <v>2.96</v>
          </cell>
          <cell r="G3033">
            <v>4.4926000000000004</v>
          </cell>
        </row>
        <row r="3034">
          <cell r="A3034">
            <v>40774</v>
          </cell>
          <cell r="C3034">
            <v>2.2999999999999998</v>
          </cell>
          <cell r="E3034">
            <v>2.96</v>
          </cell>
          <cell r="G3034">
            <v>4.5012999999999996</v>
          </cell>
        </row>
        <row r="3035">
          <cell r="A3035">
            <v>40777</v>
          </cell>
          <cell r="C3035">
            <v>2.2999999999999998</v>
          </cell>
          <cell r="E3035">
            <v>2.95</v>
          </cell>
          <cell r="G3035">
            <v>4.4984000000000002</v>
          </cell>
        </row>
        <row r="3036">
          <cell r="A3036">
            <v>40778</v>
          </cell>
          <cell r="C3036">
            <v>2.38</v>
          </cell>
          <cell r="E3036">
            <v>3.01</v>
          </cell>
          <cell r="G3036">
            <v>4.5542999999999996</v>
          </cell>
        </row>
        <row r="3037">
          <cell r="A3037">
            <v>40779</v>
          </cell>
          <cell r="C3037">
            <v>2.46</v>
          </cell>
          <cell r="E3037">
            <v>3.08</v>
          </cell>
          <cell r="G3037">
            <v>4.6136999999999997</v>
          </cell>
        </row>
        <row r="3038">
          <cell r="A3038">
            <v>40780</v>
          </cell>
          <cell r="C3038">
            <v>2.4</v>
          </cell>
          <cell r="E3038">
            <v>3.04</v>
          </cell>
          <cell r="G3038">
            <v>4.5929000000000002</v>
          </cell>
        </row>
        <row r="3039">
          <cell r="A3039">
            <v>40781</v>
          </cell>
          <cell r="C3039">
            <v>2.39</v>
          </cell>
          <cell r="E3039">
            <v>3.01</v>
          </cell>
          <cell r="G3039">
            <v>4.5648999999999997</v>
          </cell>
        </row>
        <row r="3040">
          <cell r="A3040">
            <v>40784</v>
          </cell>
          <cell r="C3040">
            <v>2.46</v>
          </cell>
          <cell r="E3040">
            <v>3.06</v>
          </cell>
          <cell r="G3040">
            <v>4.6280999999999999</v>
          </cell>
        </row>
        <row r="3041">
          <cell r="A3041">
            <v>40785</v>
          </cell>
          <cell r="C3041">
            <v>2.4</v>
          </cell>
          <cell r="E3041">
            <v>3.02</v>
          </cell>
          <cell r="G3041">
            <v>4.5918999999999999</v>
          </cell>
        </row>
        <row r="3042">
          <cell r="A3042">
            <v>40786</v>
          </cell>
          <cell r="C3042">
            <v>2.4900000000000002</v>
          </cell>
          <cell r="E3042">
            <v>3.1</v>
          </cell>
          <cell r="G3042">
            <v>4.6886000000000001</v>
          </cell>
        </row>
        <row r="3043">
          <cell r="A3043">
            <v>40787</v>
          </cell>
          <cell r="C3043">
            <v>2.39</v>
          </cell>
          <cell r="E3043">
            <v>3.03</v>
          </cell>
          <cell r="G3043">
            <v>4.6163999999999996</v>
          </cell>
        </row>
        <row r="3044">
          <cell r="A3044">
            <v>40788</v>
          </cell>
          <cell r="C3044">
            <v>2.2999999999999998</v>
          </cell>
          <cell r="E3044">
            <v>2.96</v>
          </cell>
          <cell r="G3044">
            <v>4.5537000000000001</v>
          </cell>
        </row>
        <row r="3045">
          <cell r="A3045">
            <v>40791</v>
          </cell>
          <cell r="C3045" t="str">
            <v xml:space="preserve"> Bank holiday</v>
          </cell>
          <cell r="E3045" t="str">
            <v xml:space="preserve"> Bank holiday</v>
          </cell>
          <cell r="G3045">
            <v>4.5537000000000001</v>
          </cell>
        </row>
        <row r="3046">
          <cell r="A3046">
            <v>40792</v>
          </cell>
          <cell r="C3046">
            <v>2.2400000000000002</v>
          </cell>
          <cell r="E3046">
            <v>2.91</v>
          </cell>
          <cell r="G3046">
            <v>4.5100999999999996</v>
          </cell>
        </row>
        <row r="3047">
          <cell r="A3047">
            <v>40793</v>
          </cell>
          <cell r="C3047">
            <v>2.27</v>
          </cell>
          <cell r="E3047">
            <v>2.95</v>
          </cell>
          <cell r="G3047">
            <v>4.5395000000000003</v>
          </cell>
        </row>
        <row r="3048">
          <cell r="A3048">
            <v>40794</v>
          </cell>
          <cell r="C3048">
            <v>2.21</v>
          </cell>
          <cell r="E3048">
            <v>2.89</v>
          </cell>
          <cell r="G3048">
            <v>4.4995000000000003</v>
          </cell>
        </row>
        <row r="3049">
          <cell r="A3049">
            <v>40795</v>
          </cell>
          <cell r="C3049">
            <v>2.11</v>
          </cell>
          <cell r="E3049">
            <v>2.81</v>
          </cell>
          <cell r="G3049">
            <v>4.4107000000000003</v>
          </cell>
        </row>
        <row r="3050">
          <cell r="A3050">
            <v>40798</v>
          </cell>
          <cell r="C3050">
            <v>2.14</v>
          </cell>
          <cell r="E3050">
            <v>2.81</v>
          </cell>
          <cell r="G3050">
            <v>4.3947000000000003</v>
          </cell>
        </row>
        <row r="3051">
          <cell r="A3051">
            <v>40799</v>
          </cell>
          <cell r="C3051">
            <v>2.19</v>
          </cell>
          <cell r="E3051">
            <v>2.83</v>
          </cell>
          <cell r="G3051">
            <v>4.4279000000000002</v>
          </cell>
        </row>
        <row r="3052">
          <cell r="A3052">
            <v>40800</v>
          </cell>
          <cell r="C3052">
            <v>2.2000000000000002</v>
          </cell>
          <cell r="E3052">
            <v>2.85</v>
          </cell>
          <cell r="G3052">
            <v>4.4356</v>
          </cell>
        </row>
        <row r="3053">
          <cell r="A3053">
            <v>40801</v>
          </cell>
          <cell r="C3053">
            <v>2.29</v>
          </cell>
          <cell r="E3053">
            <v>2.91</v>
          </cell>
          <cell r="G3053">
            <v>4.5464000000000002</v>
          </cell>
        </row>
        <row r="3054">
          <cell r="A3054">
            <v>40802</v>
          </cell>
          <cell r="C3054">
            <v>2.29</v>
          </cell>
          <cell r="E3054">
            <v>2.92</v>
          </cell>
          <cell r="G3054">
            <v>4.5361000000000002</v>
          </cell>
        </row>
        <row r="3055">
          <cell r="A3055">
            <v>40805</v>
          </cell>
          <cell r="C3055">
            <v>2.1800000000000002</v>
          </cell>
          <cell r="E3055">
            <v>2.87</v>
          </cell>
          <cell r="G3055">
            <v>4.4581999999999997</v>
          </cell>
        </row>
        <row r="3056">
          <cell r="A3056">
            <v>40806</v>
          </cell>
          <cell r="C3056">
            <v>2.2000000000000002</v>
          </cell>
          <cell r="E3056">
            <v>2.86</v>
          </cell>
          <cell r="G3056">
            <v>4.4437999999999995</v>
          </cell>
        </row>
        <row r="3057">
          <cell r="A3057">
            <v>40807</v>
          </cell>
          <cell r="C3057">
            <v>2.12</v>
          </cell>
          <cell r="E3057">
            <v>2.76</v>
          </cell>
          <cell r="G3057">
            <v>4.3727999999999998</v>
          </cell>
        </row>
        <row r="3058">
          <cell r="A3058">
            <v>40808</v>
          </cell>
          <cell r="C3058">
            <v>2.02</v>
          </cell>
          <cell r="E3058">
            <v>2.68</v>
          </cell>
          <cell r="G3058">
            <v>4.3192000000000004</v>
          </cell>
        </row>
        <row r="3059">
          <cell r="A3059">
            <v>40809</v>
          </cell>
          <cell r="C3059">
            <v>2.0699999999999998</v>
          </cell>
          <cell r="E3059">
            <v>2.7</v>
          </cell>
          <cell r="G3059">
            <v>4.2820999999999998</v>
          </cell>
        </row>
        <row r="3060">
          <cell r="A3060">
            <v>40812</v>
          </cell>
          <cell r="C3060">
            <v>2.15</v>
          </cell>
          <cell r="E3060">
            <v>2.77</v>
          </cell>
          <cell r="G3060">
            <v>4.3738000000000001</v>
          </cell>
        </row>
        <row r="3061">
          <cell r="A3061">
            <v>40813</v>
          </cell>
          <cell r="C3061">
            <v>2.2000000000000002</v>
          </cell>
          <cell r="E3061">
            <v>2.82</v>
          </cell>
          <cell r="G3061">
            <v>4.4318999999999997</v>
          </cell>
        </row>
        <row r="3062">
          <cell r="A3062">
            <v>40814</v>
          </cell>
          <cell r="C3062">
            <v>2.19</v>
          </cell>
          <cell r="E3062">
            <v>2.83</v>
          </cell>
          <cell r="G3062">
            <v>4.4748000000000001</v>
          </cell>
        </row>
        <row r="3063">
          <cell r="A3063">
            <v>40815</v>
          </cell>
          <cell r="C3063">
            <v>2.2200000000000002</v>
          </cell>
          <cell r="E3063">
            <v>2.84</v>
          </cell>
          <cell r="G3063">
            <v>4.5091000000000001</v>
          </cell>
        </row>
        <row r="3064">
          <cell r="A3064">
            <v>40816</v>
          </cell>
          <cell r="C3064">
            <v>2.15</v>
          </cell>
          <cell r="E3064">
            <v>2.77</v>
          </cell>
          <cell r="G3064">
            <v>4.4139999999999997</v>
          </cell>
        </row>
        <row r="3065">
          <cell r="A3065">
            <v>40819</v>
          </cell>
          <cell r="C3065">
            <v>2.06</v>
          </cell>
          <cell r="E3065">
            <v>2.69</v>
          </cell>
          <cell r="G3065">
            <v>4.3232999999999997</v>
          </cell>
        </row>
        <row r="3066">
          <cell r="A3066">
            <v>40820</v>
          </cell>
          <cell r="C3066">
            <v>2.1</v>
          </cell>
          <cell r="E3066">
            <v>2.71</v>
          </cell>
          <cell r="G3066">
            <v>4.3411999999999997</v>
          </cell>
        </row>
        <row r="3067">
          <cell r="A3067">
            <v>40821</v>
          </cell>
          <cell r="C3067">
            <v>2.14</v>
          </cell>
          <cell r="E3067">
            <v>2.73</v>
          </cell>
          <cell r="G3067">
            <v>4.3712</v>
          </cell>
        </row>
        <row r="3068">
          <cell r="A3068">
            <v>40822</v>
          </cell>
          <cell r="C3068">
            <v>2.2200000000000002</v>
          </cell>
          <cell r="E3068">
            <v>2.8</v>
          </cell>
          <cell r="G3068">
            <v>4.4665999999999997</v>
          </cell>
        </row>
        <row r="3069">
          <cell r="A3069">
            <v>40823</v>
          </cell>
          <cell r="C3069">
            <v>2.2400000000000002</v>
          </cell>
          <cell r="E3069">
            <v>2.82</v>
          </cell>
          <cell r="G3069">
            <v>4.4805000000000001</v>
          </cell>
        </row>
        <row r="3070">
          <cell r="A3070">
            <v>40826</v>
          </cell>
          <cell r="C3070" t="str">
            <v xml:space="preserve"> Bank holiday</v>
          </cell>
          <cell r="E3070" t="str">
            <v xml:space="preserve"> Bank holiday</v>
          </cell>
          <cell r="G3070">
            <v>4.4805000000000001</v>
          </cell>
        </row>
        <row r="3071">
          <cell r="A3071">
            <v>40827</v>
          </cell>
          <cell r="C3071">
            <v>2.2999999999999998</v>
          </cell>
          <cell r="E3071">
            <v>2.87</v>
          </cell>
          <cell r="G3071">
            <v>4.5335999999999999</v>
          </cell>
        </row>
        <row r="3072">
          <cell r="A3072">
            <v>40828</v>
          </cell>
          <cell r="C3072">
            <v>2.35</v>
          </cell>
          <cell r="E3072">
            <v>2.95</v>
          </cell>
          <cell r="G3072">
            <v>4.6091999999999995</v>
          </cell>
        </row>
        <row r="3073">
          <cell r="A3073">
            <v>40829</v>
          </cell>
          <cell r="C3073">
            <v>2.29</v>
          </cell>
          <cell r="E3073">
            <v>2.89</v>
          </cell>
          <cell r="G3073">
            <v>4.5712999999999999</v>
          </cell>
        </row>
        <row r="3074">
          <cell r="A3074">
            <v>40830</v>
          </cell>
          <cell r="C3074">
            <v>2.4</v>
          </cell>
          <cell r="E3074">
            <v>2.97</v>
          </cell>
          <cell r="G3074">
            <v>4.6040999999999999</v>
          </cell>
        </row>
        <row r="3075">
          <cell r="A3075">
            <v>40833</v>
          </cell>
          <cell r="C3075">
            <v>2.29</v>
          </cell>
          <cell r="E3075">
            <v>2.88</v>
          </cell>
          <cell r="G3075">
            <v>4.4687000000000001</v>
          </cell>
        </row>
        <row r="3076">
          <cell r="A3076">
            <v>40834</v>
          </cell>
          <cell r="C3076">
            <v>2.31</v>
          </cell>
          <cell r="E3076">
            <v>2.91</v>
          </cell>
          <cell r="G3076">
            <v>4.5039999999999996</v>
          </cell>
        </row>
        <row r="3077">
          <cell r="A3077">
            <v>40835</v>
          </cell>
          <cell r="C3077">
            <v>2.34</v>
          </cell>
          <cell r="E3077">
            <v>2.94</v>
          </cell>
          <cell r="G3077">
            <v>4.5379000000000005</v>
          </cell>
        </row>
        <row r="3078">
          <cell r="A3078">
            <v>40836</v>
          </cell>
          <cell r="C3078">
            <v>2.31</v>
          </cell>
          <cell r="E3078">
            <v>2.93</v>
          </cell>
          <cell r="G3078">
            <v>4.5293000000000001</v>
          </cell>
        </row>
        <row r="3079">
          <cell r="A3079">
            <v>40837</v>
          </cell>
          <cell r="C3079">
            <v>2.36</v>
          </cell>
          <cell r="E3079">
            <v>2.98</v>
          </cell>
          <cell r="G3079">
            <v>4.5765000000000002</v>
          </cell>
        </row>
        <row r="3080">
          <cell r="A3080">
            <v>40840</v>
          </cell>
          <cell r="C3080">
            <v>2.36</v>
          </cell>
          <cell r="E3080">
            <v>2.99</v>
          </cell>
          <cell r="G3080">
            <v>4.5860000000000003</v>
          </cell>
        </row>
        <row r="3081">
          <cell r="A3081">
            <v>40841</v>
          </cell>
          <cell r="C3081">
            <v>2.2599999999999998</v>
          </cell>
          <cell r="E3081">
            <v>2.92</v>
          </cell>
          <cell r="G3081">
            <v>4.5331000000000001</v>
          </cell>
        </row>
        <row r="3082">
          <cell r="A3082">
            <v>40842</v>
          </cell>
          <cell r="C3082">
            <v>2.38</v>
          </cell>
          <cell r="E3082">
            <v>3.02</v>
          </cell>
          <cell r="G3082">
            <v>4.6444999999999999</v>
          </cell>
        </row>
        <row r="3083">
          <cell r="A3083">
            <v>40843</v>
          </cell>
          <cell r="C3083">
            <v>2.4900000000000002</v>
          </cell>
          <cell r="E3083">
            <v>3.13</v>
          </cell>
          <cell r="G3083">
            <v>4.7689000000000004</v>
          </cell>
        </row>
        <row r="3084">
          <cell r="A3084">
            <v>40844</v>
          </cell>
          <cell r="C3084">
            <v>2.4300000000000002</v>
          </cell>
          <cell r="E3084">
            <v>3.06</v>
          </cell>
          <cell r="G3084">
            <v>4.6551</v>
          </cell>
        </row>
        <row r="3085">
          <cell r="A3085">
            <v>40847</v>
          </cell>
          <cell r="C3085">
            <v>2.29</v>
          </cell>
          <cell r="E3085">
            <v>2.92</v>
          </cell>
          <cell r="G3085">
            <v>4.5062999999999995</v>
          </cell>
        </row>
        <row r="3086">
          <cell r="A3086">
            <v>40848</v>
          </cell>
          <cell r="C3086">
            <v>2.15</v>
          </cell>
          <cell r="E3086">
            <v>2.79</v>
          </cell>
          <cell r="G3086">
            <v>4.3887</v>
          </cell>
        </row>
        <row r="3087">
          <cell r="A3087">
            <v>40849</v>
          </cell>
          <cell r="C3087">
            <v>2.17</v>
          </cell>
          <cell r="E3087">
            <v>2.81</v>
          </cell>
          <cell r="G3087">
            <v>4.3819999999999997</v>
          </cell>
        </row>
        <row r="3088">
          <cell r="A3088">
            <v>40850</v>
          </cell>
          <cell r="C3088">
            <v>2.21</v>
          </cell>
          <cell r="E3088">
            <v>2.86</v>
          </cell>
          <cell r="G3088">
            <v>4.4455999999999998</v>
          </cell>
        </row>
        <row r="3089">
          <cell r="A3089">
            <v>40851</v>
          </cell>
          <cell r="C3089">
            <v>2.16</v>
          </cell>
          <cell r="E3089">
            <v>2.83</v>
          </cell>
          <cell r="G3089">
            <v>4.4181999999999997</v>
          </cell>
        </row>
        <row r="3090">
          <cell r="A3090">
            <v>40854</v>
          </cell>
          <cell r="C3090">
            <v>2.15</v>
          </cell>
          <cell r="E3090">
            <v>2.81</v>
          </cell>
          <cell r="G3090">
            <v>4.4043999999999999</v>
          </cell>
        </row>
        <row r="3091">
          <cell r="A3091">
            <v>40855</v>
          </cell>
          <cell r="C3091">
            <v>2.1800000000000002</v>
          </cell>
          <cell r="E3091">
            <v>2.81</v>
          </cell>
          <cell r="G3091">
            <v>4.3925999999999998</v>
          </cell>
        </row>
        <row r="3092">
          <cell r="A3092">
            <v>40856</v>
          </cell>
          <cell r="C3092">
            <v>2.09</v>
          </cell>
          <cell r="E3092">
            <v>2.73</v>
          </cell>
          <cell r="G3092">
            <v>4.3255999999999997</v>
          </cell>
        </row>
        <row r="3093">
          <cell r="A3093">
            <v>40857</v>
          </cell>
          <cell r="C3093">
            <v>2.14</v>
          </cell>
          <cell r="E3093">
            <v>2.76</v>
          </cell>
          <cell r="G3093">
            <v>4.3364000000000003</v>
          </cell>
        </row>
        <row r="3094">
          <cell r="A3094">
            <v>40858</v>
          </cell>
          <cell r="C3094" t="str">
            <v xml:space="preserve"> Bank holiday</v>
          </cell>
          <cell r="E3094" t="str">
            <v xml:space="preserve"> Bank holiday</v>
          </cell>
          <cell r="G3094">
            <v>4.3369999999999997</v>
          </cell>
        </row>
        <row r="3095">
          <cell r="A3095">
            <v>40861</v>
          </cell>
          <cell r="C3095">
            <v>2.11</v>
          </cell>
          <cell r="E3095">
            <v>2.74</v>
          </cell>
          <cell r="G3095">
            <v>4.3331999999999997</v>
          </cell>
        </row>
        <row r="3096">
          <cell r="A3096">
            <v>40862</v>
          </cell>
          <cell r="C3096">
            <v>2.11</v>
          </cell>
          <cell r="E3096">
            <v>2.74</v>
          </cell>
          <cell r="G3096">
            <v>4.3169000000000004</v>
          </cell>
        </row>
        <row r="3097">
          <cell r="A3097">
            <v>40863</v>
          </cell>
          <cell r="C3097">
            <v>2.09</v>
          </cell>
          <cell r="E3097">
            <v>2.72</v>
          </cell>
          <cell r="G3097">
            <v>4.3022</v>
          </cell>
        </row>
        <row r="3098">
          <cell r="A3098">
            <v>40864</v>
          </cell>
          <cell r="C3098">
            <v>2.1</v>
          </cell>
          <cell r="E3098">
            <v>2.71</v>
          </cell>
          <cell r="G3098">
            <v>4.2946999999999997</v>
          </cell>
        </row>
        <row r="3099">
          <cell r="A3099">
            <v>40865</v>
          </cell>
          <cell r="C3099">
            <v>2.13</v>
          </cell>
          <cell r="E3099">
            <v>2.74</v>
          </cell>
          <cell r="G3099">
            <v>4.3170999999999999</v>
          </cell>
        </row>
        <row r="3100">
          <cell r="A3100">
            <v>40868</v>
          </cell>
          <cell r="C3100">
            <v>2.1</v>
          </cell>
          <cell r="E3100">
            <v>2.72</v>
          </cell>
          <cell r="G3100">
            <v>4.3041</v>
          </cell>
        </row>
        <row r="3101">
          <cell r="A3101">
            <v>40869</v>
          </cell>
          <cell r="C3101">
            <v>2.08</v>
          </cell>
          <cell r="E3101">
            <v>2.68</v>
          </cell>
          <cell r="G3101">
            <v>4.2615999999999996</v>
          </cell>
        </row>
        <row r="3102">
          <cell r="A3102">
            <v>40870</v>
          </cell>
          <cell r="C3102">
            <v>2.04</v>
          </cell>
          <cell r="E3102">
            <v>2.63</v>
          </cell>
          <cell r="G3102">
            <v>4.2279999999999998</v>
          </cell>
        </row>
        <row r="3103">
          <cell r="A3103">
            <v>40871</v>
          </cell>
          <cell r="C3103">
            <v>2.0499999999999998</v>
          </cell>
          <cell r="E3103">
            <v>2.63</v>
          </cell>
          <cell r="G3103">
            <v>4.2290999999999999</v>
          </cell>
        </row>
        <row r="3104">
          <cell r="A3104">
            <v>40872</v>
          </cell>
          <cell r="C3104">
            <v>2.11</v>
          </cell>
          <cell r="E3104">
            <v>2.66</v>
          </cell>
          <cell r="G3104">
            <v>4.2609000000000004</v>
          </cell>
        </row>
        <row r="3105">
          <cell r="A3105">
            <v>40875</v>
          </cell>
          <cell r="C3105">
            <v>2.12</v>
          </cell>
          <cell r="E3105">
            <v>2.67</v>
          </cell>
          <cell r="G3105">
            <v>4.2958999999999996</v>
          </cell>
        </row>
        <row r="3106">
          <cell r="A3106">
            <v>40876</v>
          </cell>
          <cell r="C3106">
            <v>2.13</v>
          </cell>
          <cell r="E3106">
            <v>2.67</v>
          </cell>
          <cell r="G3106">
            <v>4.2938000000000001</v>
          </cell>
        </row>
        <row r="3107">
          <cell r="A3107">
            <v>40877</v>
          </cell>
          <cell r="C3107">
            <v>2.15</v>
          </cell>
          <cell r="E3107">
            <v>2.69</v>
          </cell>
          <cell r="G3107">
            <v>4.2938000000000001</v>
          </cell>
        </row>
        <row r="3108">
          <cell r="A3108">
            <v>40878</v>
          </cell>
          <cell r="C3108">
            <v>2.13</v>
          </cell>
          <cell r="E3108">
            <v>2.69</v>
          </cell>
          <cell r="G3108">
            <v>4.327</v>
          </cell>
        </row>
        <row r="3109">
          <cell r="A3109">
            <v>40879</v>
          </cell>
          <cell r="C3109">
            <v>2.12</v>
          </cell>
          <cell r="E3109">
            <v>2.68</v>
          </cell>
          <cell r="G3109">
            <v>4.2942</v>
          </cell>
        </row>
        <row r="3110">
          <cell r="A3110">
            <v>40882</v>
          </cell>
          <cell r="C3110">
            <v>2.09</v>
          </cell>
          <cell r="E3110">
            <v>2.66</v>
          </cell>
          <cell r="G3110">
            <v>4.2733999999999996</v>
          </cell>
        </row>
        <row r="3111">
          <cell r="A3111">
            <v>40883</v>
          </cell>
          <cell r="C3111">
            <v>2.13</v>
          </cell>
          <cell r="E3111">
            <v>2.68</v>
          </cell>
          <cell r="G3111">
            <v>4.2983000000000002</v>
          </cell>
        </row>
        <row r="3112">
          <cell r="A3112">
            <v>40884</v>
          </cell>
          <cell r="C3112">
            <v>2.06</v>
          </cell>
          <cell r="E3112">
            <v>2.63</v>
          </cell>
          <cell r="G3112">
            <v>4.2229000000000001</v>
          </cell>
        </row>
        <row r="3113">
          <cell r="A3113">
            <v>40885</v>
          </cell>
          <cell r="C3113">
            <v>1.99</v>
          </cell>
          <cell r="E3113">
            <v>2.58</v>
          </cell>
          <cell r="G3113">
            <v>4.1769999999999996</v>
          </cell>
        </row>
        <row r="3114">
          <cell r="A3114">
            <v>40886</v>
          </cell>
          <cell r="C3114">
            <v>2.06</v>
          </cell>
          <cell r="E3114">
            <v>2.65</v>
          </cell>
          <cell r="G3114">
            <v>4.2392000000000003</v>
          </cell>
        </row>
        <row r="3115">
          <cell r="A3115">
            <v>40889</v>
          </cell>
          <cell r="C3115">
            <v>2.0099999999999998</v>
          </cell>
          <cell r="E3115">
            <v>2.62</v>
          </cell>
          <cell r="G3115">
            <v>4.2061000000000002</v>
          </cell>
        </row>
        <row r="3116">
          <cell r="A3116">
            <v>40890</v>
          </cell>
          <cell r="C3116">
            <v>1.98</v>
          </cell>
          <cell r="E3116">
            <v>2.57</v>
          </cell>
          <cell r="G3116">
            <v>4.1588000000000003</v>
          </cell>
        </row>
        <row r="3117">
          <cell r="A3117">
            <v>40891</v>
          </cell>
          <cell r="C3117">
            <v>1.95</v>
          </cell>
          <cell r="E3117">
            <v>2.54</v>
          </cell>
          <cell r="G3117">
            <v>4.1360999999999999</v>
          </cell>
        </row>
        <row r="3118">
          <cell r="A3118">
            <v>40892</v>
          </cell>
          <cell r="C3118">
            <v>1.93</v>
          </cell>
          <cell r="E3118">
            <v>2.52</v>
          </cell>
          <cell r="G3118">
            <v>4.1273999999999997</v>
          </cell>
        </row>
        <row r="3119">
          <cell r="A3119">
            <v>40893</v>
          </cell>
          <cell r="C3119">
            <v>1.87</v>
          </cell>
          <cell r="E3119">
            <v>2.46</v>
          </cell>
          <cell r="G3119">
            <v>4.1025999999999998</v>
          </cell>
        </row>
        <row r="3120">
          <cell r="A3120">
            <v>40896</v>
          </cell>
          <cell r="C3120">
            <v>1.84</v>
          </cell>
          <cell r="E3120">
            <v>2.42</v>
          </cell>
          <cell r="G3120">
            <v>4.0373999999999999</v>
          </cell>
        </row>
        <row r="3121">
          <cell r="A3121">
            <v>40897</v>
          </cell>
          <cell r="C3121">
            <v>1.93</v>
          </cell>
          <cell r="E3121">
            <v>2.46</v>
          </cell>
          <cell r="G3121">
            <v>4.0068999999999999</v>
          </cell>
        </row>
        <row r="3122">
          <cell r="A3122">
            <v>40898</v>
          </cell>
          <cell r="C3122">
            <v>1.95</v>
          </cell>
          <cell r="E3122">
            <v>2.4900000000000002</v>
          </cell>
          <cell r="G3122">
            <v>4.0721999999999996</v>
          </cell>
        </row>
        <row r="3123">
          <cell r="A3123">
            <v>40899</v>
          </cell>
          <cell r="C3123">
            <v>1.95</v>
          </cell>
          <cell r="E3123">
            <v>2.5</v>
          </cell>
          <cell r="G3123">
            <v>4.0545</v>
          </cell>
        </row>
        <row r="3124">
          <cell r="A3124">
            <v>40900</v>
          </cell>
          <cell r="C3124">
            <v>2.0099999999999998</v>
          </cell>
          <cell r="E3124">
            <v>2.5499999999999998</v>
          </cell>
          <cell r="G3124">
            <v>4.1167999999999996</v>
          </cell>
        </row>
        <row r="3125">
          <cell r="A3125">
            <v>40903</v>
          </cell>
          <cell r="C3125" t="str">
            <v xml:space="preserve"> Bank holiday</v>
          </cell>
          <cell r="E3125" t="str">
            <v xml:space="preserve"> Bank holiday</v>
          </cell>
          <cell r="G3125">
            <v>4.1167999999999996</v>
          </cell>
        </row>
        <row r="3126">
          <cell r="A3126">
            <v>40904</v>
          </cell>
          <cell r="C3126" t="str">
            <v xml:space="preserve"> Bank holiday</v>
          </cell>
          <cell r="E3126" t="str">
            <v xml:space="preserve"> Bank holiday</v>
          </cell>
          <cell r="G3126">
            <v>4.1022999999999996</v>
          </cell>
        </row>
        <row r="3127">
          <cell r="A3127">
            <v>40905</v>
          </cell>
          <cell r="C3127">
            <v>1.96</v>
          </cell>
          <cell r="E3127">
            <v>2.5</v>
          </cell>
          <cell r="G3127">
            <v>4.1062000000000003</v>
          </cell>
        </row>
        <row r="3128">
          <cell r="A3128">
            <v>40906</v>
          </cell>
          <cell r="C3128">
            <v>1.94</v>
          </cell>
          <cell r="E3128">
            <v>2.5</v>
          </cell>
          <cell r="G3128">
            <v>4.0529999999999999</v>
          </cell>
        </row>
        <row r="3129">
          <cell r="A3129">
            <v>40907</v>
          </cell>
          <cell r="C3129">
            <v>1.94</v>
          </cell>
          <cell r="E3129">
            <v>2.4900000000000002</v>
          </cell>
          <cell r="G3129">
            <v>4.0518999999999998</v>
          </cell>
        </row>
        <row r="3130">
          <cell r="A3130">
            <v>40910</v>
          </cell>
          <cell r="C3130" t="str">
            <v xml:space="preserve"> Bank holiday</v>
          </cell>
          <cell r="E3130" t="str">
            <v xml:space="preserve"> Bank holiday</v>
          </cell>
          <cell r="G3130">
            <v>4.0488999999999997</v>
          </cell>
        </row>
        <row r="3131">
          <cell r="A3131">
            <v>40911</v>
          </cell>
          <cell r="C3131">
            <v>1.99</v>
          </cell>
          <cell r="E3131">
            <v>2.5499999999999998</v>
          </cell>
          <cell r="G3131">
            <v>4.1071</v>
          </cell>
        </row>
        <row r="3132">
          <cell r="A3132">
            <v>40912</v>
          </cell>
          <cell r="C3132">
            <v>1.99</v>
          </cell>
          <cell r="E3132">
            <v>2.57</v>
          </cell>
          <cell r="G3132">
            <v>4.1246</v>
          </cell>
        </row>
        <row r="3133">
          <cell r="A3133">
            <v>40913</v>
          </cell>
          <cell r="C3133">
            <v>1.97</v>
          </cell>
          <cell r="E3133">
            <v>2.5499999999999998</v>
          </cell>
          <cell r="G3133">
            <v>4.0976999999999997</v>
          </cell>
        </row>
        <row r="3134">
          <cell r="A3134">
            <v>40914</v>
          </cell>
          <cell r="C3134">
            <v>1.94</v>
          </cell>
          <cell r="E3134">
            <v>2.52</v>
          </cell>
          <cell r="G3134">
            <v>4.0896999999999997</v>
          </cell>
        </row>
        <row r="3135">
          <cell r="A3135">
            <v>40917</v>
          </cell>
          <cell r="C3135">
            <v>1.95</v>
          </cell>
          <cell r="E3135">
            <v>2.52</v>
          </cell>
          <cell r="G3135">
            <v>4.0404</v>
          </cell>
        </row>
        <row r="3136">
          <cell r="A3136">
            <v>40918</v>
          </cell>
          <cell r="C3136">
            <v>1.98</v>
          </cell>
          <cell r="E3136">
            <v>2.54</v>
          </cell>
          <cell r="G3136">
            <v>4.0351999999999997</v>
          </cell>
        </row>
        <row r="3137">
          <cell r="A3137">
            <v>40919</v>
          </cell>
          <cell r="C3137">
            <v>1.93</v>
          </cell>
          <cell r="E3137">
            <v>2.5099999999999998</v>
          </cell>
          <cell r="G3137">
            <v>4.0167999999999999</v>
          </cell>
        </row>
        <row r="3138">
          <cell r="A3138">
            <v>40920</v>
          </cell>
          <cell r="C3138">
            <v>1.98</v>
          </cell>
          <cell r="E3138">
            <v>2.54</v>
          </cell>
          <cell r="G3138">
            <v>4.0077999999999996</v>
          </cell>
        </row>
        <row r="3139">
          <cell r="A3139">
            <v>40921</v>
          </cell>
          <cell r="C3139">
            <v>1.93</v>
          </cell>
          <cell r="E3139">
            <v>2.5099999999999998</v>
          </cell>
          <cell r="G3139">
            <v>3.9971000000000001</v>
          </cell>
        </row>
        <row r="3140">
          <cell r="A3140">
            <v>40924</v>
          </cell>
          <cell r="C3140">
            <v>1.94</v>
          </cell>
          <cell r="E3140">
            <v>2.5099999999999998</v>
          </cell>
          <cell r="G3140">
            <v>3.9938000000000002</v>
          </cell>
        </row>
        <row r="3141">
          <cell r="A3141">
            <v>40925</v>
          </cell>
          <cell r="C3141">
            <v>1.92</v>
          </cell>
          <cell r="E3141">
            <v>2.5</v>
          </cell>
          <cell r="G3141">
            <v>3.9790999999999999</v>
          </cell>
        </row>
        <row r="3142">
          <cell r="A3142">
            <v>40926</v>
          </cell>
          <cell r="C3142">
            <v>1.96</v>
          </cell>
          <cell r="E3142">
            <v>2.5299999999999998</v>
          </cell>
          <cell r="G3142">
            <v>4.0080999999999998</v>
          </cell>
        </row>
        <row r="3143">
          <cell r="A3143">
            <v>40927</v>
          </cell>
          <cell r="C3143">
            <v>2</v>
          </cell>
          <cell r="E3143">
            <v>2.57</v>
          </cell>
          <cell r="G3143">
            <v>4.0354000000000001</v>
          </cell>
        </row>
        <row r="3144">
          <cell r="A3144">
            <v>40928</v>
          </cell>
          <cell r="C3144">
            <v>2.06</v>
          </cell>
          <cell r="E3144">
            <v>2.63</v>
          </cell>
          <cell r="G3144">
            <v>4.0061999999999998</v>
          </cell>
        </row>
        <row r="3145">
          <cell r="A3145">
            <v>40931</v>
          </cell>
          <cell r="C3145">
            <v>2.08</v>
          </cell>
          <cell r="E3145">
            <v>2.66</v>
          </cell>
          <cell r="G3145">
            <v>4.0614999999999997</v>
          </cell>
        </row>
        <row r="3146">
          <cell r="A3146">
            <v>40932</v>
          </cell>
          <cell r="C3146">
            <v>2.08</v>
          </cell>
          <cell r="E3146">
            <v>2.67</v>
          </cell>
          <cell r="G3146">
            <v>4.0937000000000001</v>
          </cell>
        </row>
        <row r="3147">
          <cell r="A3147">
            <v>40933</v>
          </cell>
          <cell r="C3147">
            <v>2.04</v>
          </cell>
          <cell r="E3147">
            <v>2.64</v>
          </cell>
          <cell r="G3147">
            <v>4.0518999999999998</v>
          </cell>
        </row>
        <row r="3148">
          <cell r="A3148">
            <v>40934</v>
          </cell>
          <cell r="C3148">
            <v>2.02</v>
          </cell>
          <cell r="E3148">
            <v>2.62</v>
          </cell>
          <cell r="G3148">
            <v>4.0566000000000004</v>
          </cell>
        </row>
        <row r="3149">
          <cell r="A3149">
            <v>40935</v>
          </cell>
          <cell r="C3149">
            <v>1.99</v>
          </cell>
          <cell r="E3149">
            <v>2.6</v>
          </cell>
          <cell r="G3149">
            <v>4.0323000000000002</v>
          </cell>
        </row>
        <row r="3150">
          <cell r="A3150">
            <v>40938</v>
          </cell>
          <cell r="C3150">
            <v>1.94</v>
          </cell>
          <cell r="E3150">
            <v>2.5499999999999998</v>
          </cell>
          <cell r="G3150">
            <v>4.0286</v>
          </cell>
        </row>
        <row r="3151">
          <cell r="A3151">
            <v>40939</v>
          </cell>
          <cell r="C3151">
            <v>1.89</v>
          </cell>
          <cell r="E3151">
            <v>2.5</v>
          </cell>
          <cell r="G3151">
            <v>3.94</v>
          </cell>
        </row>
        <row r="3152">
          <cell r="A3152">
            <v>40940</v>
          </cell>
          <cell r="C3152">
            <v>1.9</v>
          </cell>
          <cell r="E3152">
            <v>2.52</v>
          </cell>
          <cell r="G3152">
            <v>3.9500999999999999</v>
          </cell>
        </row>
        <row r="3153">
          <cell r="A3153">
            <v>40941</v>
          </cell>
          <cell r="C3153">
            <v>1.94</v>
          </cell>
          <cell r="E3153">
            <v>2.5499999999999998</v>
          </cell>
          <cell r="G3153">
            <v>3.9872000000000001</v>
          </cell>
        </row>
        <row r="3154">
          <cell r="A3154">
            <v>40942</v>
          </cell>
          <cell r="C3154">
            <v>2.0099999999999998</v>
          </cell>
          <cell r="E3154">
            <v>2.61</v>
          </cell>
          <cell r="G3154">
            <v>4.0221</v>
          </cell>
        </row>
        <row r="3155">
          <cell r="A3155">
            <v>40945</v>
          </cell>
          <cell r="C3155">
            <v>1.98</v>
          </cell>
          <cell r="E3155">
            <v>2.57</v>
          </cell>
          <cell r="G3155">
            <v>4.0224000000000002</v>
          </cell>
        </row>
        <row r="3156">
          <cell r="A3156">
            <v>40946</v>
          </cell>
          <cell r="C3156">
            <v>2.04</v>
          </cell>
          <cell r="E3156">
            <v>2.62</v>
          </cell>
          <cell r="G3156">
            <v>3.9718</v>
          </cell>
        </row>
        <row r="3157">
          <cell r="A3157">
            <v>40947</v>
          </cell>
          <cell r="C3157">
            <v>2.06</v>
          </cell>
          <cell r="E3157">
            <v>2.64</v>
          </cell>
          <cell r="G3157">
            <v>4.0323000000000002</v>
          </cell>
        </row>
        <row r="3158">
          <cell r="A3158">
            <v>40948</v>
          </cell>
          <cell r="C3158">
            <v>2.09</v>
          </cell>
          <cell r="E3158">
            <v>2.64</v>
          </cell>
          <cell r="G3158">
            <v>4.0229999999999997</v>
          </cell>
        </row>
        <row r="3159">
          <cell r="A3159">
            <v>40949</v>
          </cell>
          <cell r="C3159">
            <v>2.0499999999999998</v>
          </cell>
          <cell r="E3159">
            <v>2.62</v>
          </cell>
          <cell r="G3159">
            <v>4.0003000000000002</v>
          </cell>
        </row>
        <row r="3160">
          <cell r="A3160">
            <v>40952</v>
          </cell>
          <cell r="C3160">
            <v>2.0699999999999998</v>
          </cell>
          <cell r="E3160">
            <v>2.64</v>
          </cell>
          <cell r="G3160">
            <v>4.0073999999999996</v>
          </cell>
        </row>
        <row r="3161">
          <cell r="A3161">
            <v>40953</v>
          </cell>
          <cell r="C3161">
            <v>2.02</v>
          </cell>
          <cell r="E3161">
            <v>2.6</v>
          </cell>
          <cell r="G3161">
            <v>3.9674</v>
          </cell>
        </row>
        <row r="3162">
          <cell r="A3162">
            <v>40954</v>
          </cell>
          <cell r="C3162">
            <v>2.0099999999999998</v>
          </cell>
          <cell r="E3162">
            <v>2.59</v>
          </cell>
          <cell r="G3162">
            <v>3.9590999999999998</v>
          </cell>
        </row>
        <row r="3163">
          <cell r="A3163">
            <v>40955</v>
          </cell>
          <cell r="C3163">
            <v>2.0299999999999998</v>
          </cell>
          <cell r="E3163">
            <v>2.61</v>
          </cell>
          <cell r="G3163">
            <v>3.9817</v>
          </cell>
        </row>
        <row r="3164">
          <cell r="A3164">
            <v>40956</v>
          </cell>
          <cell r="C3164">
            <v>2.0499999999999998</v>
          </cell>
          <cell r="E3164">
            <v>2.64</v>
          </cell>
          <cell r="G3164">
            <v>4.0201000000000002</v>
          </cell>
        </row>
        <row r="3165">
          <cell r="A3165">
            <v>40959</v>
          </cell>
          <cell r="C3165" t="str">
            <v xml:space="preserve"> Bank holiday</v>
          </cell>
          <cell r="E3165" t="str">
            <v xml:space="preserve"> Bank holiday</v>
          </cell>
          <cell r="G3165">
            <v>4.0312000000000001</v>
          </cell>
        </row>
        <row r="3166">
          <cell r="A3166">
            <v>40960</v>
          </cell>
          <cell r="C3166">
            <v>2.09</v>
          </cell>
          <cell r="E3166">
            <v>2.66</v>
          </cell>
          <cell r="G3166">
            <v>4.0589000000000004</v>
          </cell>
        </row>
        <row r="3167">
          <cell r="A3167">
            <v>40961</v>
          </cell>
          <cell r="C3167">
            <v>2.0499999999999998</v>
          </cell>
          <cell r="E3167">
            <v>2.64</v>
          </cell>
          <cell r="G3167">
            <v>4.0297000000000001</v>
          </cell>
        </row>
        <row r="3168">
          <cell r="A3168">
            <v>40962</v>
          </cell>
          <cell r="C3168">
            <v>2.0499999999999998</v>
          </cell>
          <cell r="E3168">
            <v>2.64</v>
          </cell>
          <cell r="G3168">
            <v>4.0286</v>
          </cell>
        </row>
        <row r="3169">
          <cell r="A3169">
            <v>40963</v>
          </cell>
          <cell r="C3169">
            <v>2.02</v>
          </cell>
          <cell r="E3169">
            <v>2.64</v>
          </cell>
          <cell r="G3169">
            <v>4.0191999999999997</v>
          </cell>
        </row>
        <row r="3170">
          <cell r="A3170">
            <v>40966</v>
          </cell>
          <cell r="C3170">
            <v>2</v>
          </cell>
          <cell r="E3170">
            <v>2.62</v>
          </cell>
          <cell r="G3170">
            <v>4.0152999999999999</v>
          </cell>
        </row>
        <row r="3171">
          <cell r="A3171">
            <v>40967</v>
          </cell>
          <cell r="C3171">
            <v>1.98</v>
          </cell>
          <cell r="E3171">
            <v>2.6</v>
          </cell>
          <cell r="G3171">
            <v>4.0155000000000003</v>
          </cell>
        </row>
        <row r="3172">
          <cell r="A3172">
            <v>40968</v>
          </cell>
          <cell r="C3172">
            <v>1.98</v>
          </cell>
          <cell r="E3172">
            <v>2.6</v>
          </cell>
          <cell r="G3172">
            <v>3.9786000000000001</v>
          </cell>
        </row>
        <row r="3173">
          <cell r="A3173">
            <v>40969</v>
          </cell>
          <cell r="C3173">
            <v>2</v>
          </cell>
          <cell r="E3173">
            <v>2.61</v>
          </cell>
          <cell r="G3173">
            <v>3.9990000000000001</v>
          </cell>
        </row>
        <row r="3174">
          <cell r="A3174">
            <v>40970</v>
          </cell>
          <cell r="C3174">
            <v>1.96</v>
          </cell>
          <cell r="E3174">
            <v>2.58</v>
          </cell>
          <cell r="G3174">
            <v>3.9718</v>
          </cell>
        </row>
        <row r="3175">
          <cell r="A3175">
            <v>40973</v>
          </cell>
          <cell r="C3175">
            <v>1.98</v>
          </cell>
          <cell r="E3175">
            <v>2.58</v>
          </cell>
          <cell r="G3175">
            <v>3.9633000000000003</v>
          </cell>
        </row>
        <row r="3176">
          <cell r="A3176">
            <v>40974</v>
          </cell>
          <cell r="C3176">
            <v>1.94</v>
          </cell>
          <cell r="E3176">
            <v>2.5499999999999998</v>
          </cell>
          <cell r="G3176">
            <v>3.9683000000000002</v>
          </cell>
        </row>
        <row r="3177">
          <cell r="A3177">
            <v>40975</v>
          </cell>
          <cell r="C3177">
            <v>1.97</v>
          </cell>
          <cell r="E3177">
            <v>2.57</v>
          </cell>
          <cell r="G3177">
            <v>3.9603000000000002</v>
          </cell>
        </row>
        <row r="3178">
          <cell r="A3178">
            <v>40976</v>
          </cell>
          <cell r="C3178">
            <v>2.0099999999999998</v>
          </cell>
          <cell r="E3178">
            <v>2.59</v>
          </cell>
          <cell r="G3178">
            <v>4.0079000000000002</v>
          </cell>
        </row>
        <row r="3179">
          <cell r="A3179">
            <v>40977</v>
          </cell>
          <cell r="C3179">
            <v>2.0099999999999998</v>
          </cell>
          <cell r="E3179">
            <v>2.59</v>
          </cell>
          <cell r="G3179">
            <v>3.9938000000000002</v>
          </cell>
        </row>
        <row r="3180">
          <cell r="A3180">
            <v>40980</v>
          </cell>
          <cell r="C3180">
            <v>1.99</v>
          </cell>
          <cell r="E3180">
            <v>2.58</v>
          </cell>
          <cell r="G3180">
            <v>3.9778000000000002</v>
          </cell>
        </row>
        <row r="3181">
          <cell r="A3181">
            <v>40981</v>
          </cell>
          <cell r="C3181">
            <v>2.06</v>
          </cell>
          <cell r="E3181">
            <v>2.63</v>
          </cell>
          <cell r="G3181">
            <v>4.0130999999999997</v>
          </cell>
        </row>
        <row r="3182">
          <cell r="A3182">
            <v>40982</v>
          </cell>
          <cell r="C3182">
            <v>2.17</v>
          </cell>
          <cell r="E3182">
            <v>2.7</v>
          </cell>
          <cell r="G3182">
            <v>4.0011999999999999</v>
          </cell>
        </row>
        <row r="3183">
          <cell r="A3183">
            <v>40983</v>
          </cell>
          <cell r="C3183">
            <v>2.21</v>
          </cell>
          <cell r="E3183">
            <v>2.74</v>
          </cell>
          <cell r="G3183">
            <v>4.1039000000000003</v>
          </cell>
        </row>
        <row r="3184">
          <cell r="A3184">
            <v>40984</v>
          </cell>
          <cell r="C3184">
            <v>2.2400000000000002</v>
          </cell>
          <cell r="E3184">
            <v>2.77</v>
          </cell>
          <cell r="G3184">
            <v>4.1424000000000003</v>
          </cell>
        </row>
        <row r="3185">
          <cell r="A3185">
            <v>40987</v>
          </cell>
          <cell r="C3185">
            <v>2.29</v>
          </cell>
          <cell r="E3185">
            <v>2.81</v>
          </cell>
          <cell r="G3185">
            <v>4.1302000000000003</v>
          </cell>
        </row>
        <row r="3186">
          <cell r="A3186">
            <v>40988</v>
          </cell>
          <cell r="C3186">
            <v>2.2799999999999998</v>
          </cell>
          <cell r="E3186">
            <v>2.81</v>
          </cell>
          <cell r="G3186">
            <v>4.1558000000000002</v>
          </cell>
        </row>
        <row r="3187">
          <cell r="A3187">
            <v>40989</v>
          </cell>
          <cell r="C3187">
            <v>2.2400000000000002</v>
          </cell>
          <cell r="E3187">
            <v>2.77</v>
          </cell>
          <cell r="G3187">
            <v>4.1176000000000004</v>
          </cell>
        </row>
        <row r="3188">
          <cell r="A3188">
            <v>40990</v>
          </cell>
          <cell r="C3188">
            <v>2.2000000000000002</v>
          </cell>
          <cell r="E3188">
            <v>2.73</v>
          </cell>
          <cell r="G3188">
            <v>4.0881999999999996</v>
          </cell>
        </row>
        <row r="3189">
          <cell r="A3189">
            <v>40991</v>
          </cell>
          <cell r="C3189">
            <v>2.1800000000000002</v>
          </cell>
          <cell r="E3189">
            <v>2.72</v>
          </cell>
          <cell r="G3189">
            <v>4.0824999999999996</v>
          </cell>
        </row>
        <row r="3190">
          <cell r="A3190">
            <v>40994</v>
          </cell>
          <cell r="C3190">
            <v>2.19</v>
          </cell>
          <cell r="E3190">
            <v>2.72</v>
          </cell>
          <cell r="G3190">
            <v>4.0731999999999999</v>
          </cell>
        </row>
        <row r="3191">
          <cell r="A3191">
            <v>40995</v>
          </cell>
          <cell r="C3191">
            <v>2.12</v>
          </cell>
          <cell r="E3191">
            <v>2.67</v>
          </cell>
          <cell r="G3191">
            <v>4.0724999999999998</v>
          </cell>
        </row>
        <row r="3192">
          <cell r="A3192">
            <v>40996</v>
          </cell>
          <cell r="C3192">
            <v>2.12</v>
          </cell>
          <cell r="E3192">
            <v>2.67</v>
          </cell>
          <cell r="G3192">
            <v>4.0197000000000003</v>
          </cell>
        </row>
        <row r="3193">
          <cell r="A3193">
            <v>40997</v>
          </cell>
          <cell r="C3193">
            <v>2.08</v>
          </cell>
          <cell r="E3193">
            <v>2.64</v>
          </cell>
          <cell r="G3193">
            <v>3.9950999999999999</v>
          </cell>
        </row>
        <row r="3194">
          <cell r="A3194">
            <v>40998</v>
          </cell>
          <cell r="C3194">
            <v>2.11</v>
          </cell>
          <cell r="E3194">
            <v>2.66</v>
          </cell>
          <cell r="G3194">
            <v>4.0057</v>
          </cell>
        </row>
        <row r="3195">
          <cell r="A3195">
            <v>41001</v>
          </cell>
          <cell r="C3195">
            <v>2.13</v>
          </cell>
          <cell r="E3195">
            <v>2.66</v>
          </cell>
          <cell r="G3195">
            <v>4.0133999999999999</v>
          </cell>
        </row>
        <row r="3196">
          <cell r="A3196">
            <v>41002</v>
          </cell>
          <cell r="C3196">
            <v>2.19</v>
          </cell>
          <cell r="E3196">
            <v>2.73</v>
          </cell>
          <cell r="G3196">
            <v>4.0114000000000001</v>
          </cell>
        </row>
        <row r="3197">
          <cell r="A3197">
            <v>41003</v>
          </cell>
          <cell r="C3197">
            <v>2.13</v>
          </cell>
          <cell r="E3197">
            <v>2.68</v>
          </cell>
          <cell r="G3197">
            <v>4.0823999999999998</v>
          </cell>
        </row>
        <row r="3198">
          <cell r="A3198">
            <v>41004</v>
          </cell>
          <cell r="C3198">
            <v>2.13</v>
          </cell>
          <cell r="E3198">
            <v>2.68</v>
          </cell>
          <cell r="G3198">
            <v>4.0317999999999996</v>
          </cell>
        </row>
        <row r="3199">
          <cell r="A3199">
            <v>41005</v>
          </cell>
          <cell r="C3199" t="str">
            <v xml:space="preserve"> Bank holiday</v>
          </cell>
          <cell r="E3199" t="str">
            <v xml:space="preserve"> Bank holiday</v>
          </cell>
          <cell r="G3199">
            <v>4.0236000000000001</v>
          </cell>
        </row>
        <row r="3200">
          <cell r="A3200">
            <v>41008</v>
          </cell>
          <cell r="C3200">
            <v>2.0699999999999998</v>
          </cell>
          <cell r="E3200">
            <v>2.63</v>
          </cell>
          <cell r="G3200">
            <v>3.9723999999999999</v>
          </cell>
        </row>
        <row r="3201">
          <cell r="A3201">
            <v>41009</v>
          </cell>
          <cell r="C3201">
            <v>1.98</v>
          </cell>
          <cell r="E3201">
            <v>2.5499999999999998</v>
          </cell>
          <cell r="G3201">
            <v>3.9672999999999998</v>
          </cell>
        </row>
        <row r="3202">
          <cell r="A3202">
            <v>41010</v>
          </cell>
          <cell r="C3202">
            <v>2.0099999999999998</v>
          </cell>
          <cell r="E3202">
            <v>2.58</v>
          </cell>
          <cell r="G3202">
            <v>3.9222999999999999</v>
          </cell>
        </row>
        <row r="3203">
          <cell r="A3203">
            <v>41011</v>
          </cell>
          <cell r="C3203">
            <v>2.0499999999999998</v>
          </cell>
          <cell r="E3203">
            <v>2.6</v>
          </cell>
          <cell r="G3203">
            <v>3.9378000000000002</v>
          </cell>
        </row>
        <row r="3204">
          <cell r="A3204">
            <v>41012</v>
          </cell>
          <cell r="C3204">
            <v>1.99</v>
          </cell>
          <cell r="E3204">
            <v>2.5499999999999998</v>
          </cell>
          <cell r="G3204">
            <v>3.9596</v>
          </cell>
        </row>
        <row r="3205">
          <cell r="A3205">
            <v>41015</v>
          </cell>
          <cell r="C3205">
            <v>2.0099999999999998</v>
          </cell>
          <cell r="E3205">
            <v>2.57</v>
          </cell>
          <cell r="G3205">
            <v>3.9165000000000001</v>
          </cell>
        </row>
        <row r="3206">
          <cell r="A3206">
            <v>41016</v>
          </cell>
          <cell r="C3206">
            <v>2.0699999999999998</v>
          </cell>
          <cell r="E3206">
            <v>2.61</v>
          </cell>
          <cell r="G3206">
            <v>3.9802999999999997</v>
          </cell>
        </row>
        <row r="3207">
          <cell r="A3207">
            <v>41017</v>
          </cell>
          <cell r="C3207">
            <v>2.04</v>
          </cell>
          <cell r="E3207">
            <v>2.59</v>
          </cell>
          <cell r="G3207">
            <v>3.9901</v>
          </cell>
        </row>
        <row r="3208">
          <cell r="A3208">
            <v>41018</v>
          </cell>
          <cell r="C3208">
            <v>2.04</v>
          </cell>
          <cell r="E3208">
            <v>2.58</v>
          </cell>
          <cell r="G3208">
            <v>3.9912999999999998</v>
          </cell>
        </row>
        <row r="3209">
          <cell r="A3209">
            <v>41019</v>
          </cell>
          <cell r="C3209">
            <v>2.06</v>
          </cell>
          <cell r="E3209">
            <v>2.61</v>
          </cell>
          <cell r="G3209">
            <v>3.9843999999999999</v>
          </cell>
        </row>
        <row r="3210">
          <cell r="A3210">
            <v>41022</v>
          </cell>
          <cell r="C3210">
            <v>2.04</v>
          </cell>
          <cell r="E3210">
            <v>2.59</v>
          </cell>
          <cell r="G3210">
            <v>4.0082000000000004</v>
          </cell>
        </row>
        <row r="3211">
          <cell r="A3211">
            <v>41023</v>
          </cell>
          <cell r="C3211">
            <v>2.0699999999999998</v>
          </cell>
          <cell r="E3211">
            <v>2.62</v>
          </cell>
          <cell r="G3211">
            <v>4.0449999999999999</v>
          </cell>
        </row>
        <row r="3212">
          <cell r="A3212">
            <v>41024</v>
          </cell>
          <cell r="C3212">
            <v>2.1</v>
          </cell>
          <cell r="E3212">
            <v>2.65</v>
          </cell>
          <cell r="G3212">
            <v>4.0377999999999998</v>
          </cell>
        </row>
        <row r="3213">
          <cell r="A3213">
            <v>41025</v>
          </cell>
          <cell r="C3213">
            <v>2.0499999999999998</v>
          </cell>
          <cell r="E3213">
            <v>2.61</v>
          </cell>
          <cell r="G3213">
            <v>4.0773999999999999</v>
          </cell>
        </row>
        <row r="3214">
          <cell r="A3214">
            <v>41026</v>
          </cell>
          <cell r="C3214">
            <v>2.09</v>
          </cell>
          <cell r="E3214">
            <v>2.63</v>
          </cell>
          <cell r="G3214">
            <v>4.0622999999999996</v>
          </cell>
        </row>
        <row r="3215">
          <cell r="A3215">
            <v>41029</v>
          </cell>
          <cell r="C3215">
            <v>2.04</v>
          </cell>
          <cell r="E3215">
            <v>2.61</v>
          </cell>
          <cell r="G3215">
            <v>4.0750999999999999</v>
          </cell>
        </row>
        <row r="3216">
          <cell r="A3216">
            <v>41030</v>
          </cell>
          <cell r="C3216">
            <v>2.0499999999999998</v>
          </cell>
          <cell r="E3216">
            <v>2.61</v>
          </cell>
          <cell r="G3216">
            <v>4.0602</v>
          </cell>
        </row>
        <row r="3217">
          <cell r="A3217">
            <v>41031</v>
          </cell>
          <cell r="C3217">
            <v>2.02</v>
          </cell>
          <cell r="E3217">
            <v>2.59</v>
          </cell>
          <cell r="G3217">
            <v>4.0608000000000004</v>
          </cell>
        </row>
        <row r="3218">
          <cell r="A3218">
            <v>41032</v>
          </cell>
          <cell r="C3218">
            <v>2</v>
          </cell>
          <cell r="E3218">
            <v>2.59</v>
          </cell>
          <cell r="G3218">
            <v>4.0265000000000004</v>
          </cell>
        </row>
        <row r="3219">
          <cell r="A3219">
            <v>41033</v>
          </cell>
          <cell r="C3219">
            <v>2.02</v>
          </cell>
          <cell r="E3219">
            <v>2.54</v>
          </cell>
          <cell r="G3219">
            <v>4.0202999999999998</v>
          </cell>
        </row>
        <row r="3220">
          <cell r="A3220">
            <v>41036</v>
          </cell>
          <cell r="C3220">
            <v>2.02</v>
          </cell>
          <cell r="E3220">
            <v>2.54</v>
          </cell>
          <cell r="G3220">
            <v>3.9802</v>
          </cell>
        </row>
        <row r="3221">
          <cell r="A3221">
            <v>41037</v>
          </cell>
          <cell r="C3221">
            <v>1.97</v>
          </cell>
          <cell r="E3221">
            <v>2.5</v>
          </cell>
          <cell r="G3221">
            <v>3.9832999999999998</v>
          </cell>
        </row>
        <row r="3222">
          <cell r="A3222">
            <v>41038</v>
          </cell>
          <cell r="C3222">
            <v>1.99</v>
          </cell>
          <cell r="E3222">
            <v>2.5099999999999998</v>
          </cell>
          <cell r="G3222">
            <v>3.9534000000000002</v>
          </cell>
        </row>
        <row r="3223">
          <cell r="A3223">
            <v>41039</v>
          </cell>
          <cell r="C3223">
            <v>1.99</v>
          </cell>
          <cell r="E3223">
            <v>2.5</v>
          </cell>
          <cell r="G3223">
            <v>3.9672000000000001</v>
          </cell>
        </row>
        <row r="3224">
          <cell r="A3224">
            <v>41040</v>
          </cell>
          <cell r="C3224">
            <v>1.97</v>
          </cell>
          <cell r="E3224">
            <v>2.4700000000000002</v>
          </cell>
          <cell r="G3224">
            <v>3.9723000000000002</v>
          </cell>
        </row>
        <row r="3225">
          <cell r="A3225">
            <v>41043</v>
          </cell>
          <cell r="C3225">
            <v>1.94</v>
          </cell>
          <cell r="E3225">
            <v>2.44</v>
          </cell>
          <cell r="G3225">
            <v>3.9266999999999999</v>
          </cell>
        </row>
        <row r="3226">
          <cell r="A3226">
            <v>41044</v>
          </cell>
          <cell r="C3226">
            <v>1.93</v>
          </cell>
          <cell r="E3226">
            <v>2.4500000000000002</v>
          </cell>
          <cell r="G3226">
            <v>3.9007000000000001</v>
          </cell>
        </row>
        <row r="3227">
          <cell r="A3227">
            <v>41045</v>
          </cell>
          <cell r="C3227">
            <v>1.93</v>
          </cell>
          <cell r="E3227">
            <v>2.4500000000000002</v>
          </cell>
          <cell r="G3227">
            <v>3.9203999999999999</v>
          </cell>
        </row>
        <row r="3228">
          <cell r="A3228">
            <v>41046</v>
          </cell>
          <cell r="C3228">
            <v>1.88</v>
          </cell>
          <cell r="E3228">
            <v>2.42</v>
          </cell>
          <cell r="G3228">
            <v>3.9291999999999998</v>
          </cell>
        </row>
        <row r="3229">
          <cell r="A3229">
            <v>41047</v>
          </cell>
          <cell r="C3229">
            <v>1.89</v>
          </cell>
          <cell r="E3229">
            <v>2.4300000000000002</v>
          </cell>
          <cell r="G3229">
            <v>3.9098000000000002</v>
          </cell>
        </row>
        <row r="3230">
          <cell r="A3230">
            <v>41050</v>
          </cell>
          <cell r="C3230" t="str">
            <v xml:space="preserve"> Bank holiday</v>
          </cell>
          <cell r="E3230" t="str">
            <v xml:space="preserve"> Bank holiday</v>
          </cell>
          <cell r="G3230">
            <v>3.9382999999999999</v>
          </cell>
        </row>
        <row r="3231">
          <cell r="A3231">
            <v>41051</v>
          </cell>
          <cell r="C3231">
            <v>1.91</v>
          </cell>
          <cell r="E3231">
            <v>2.44</v>
          </cell>
          <cell r="G3231">
            <v>3.9539</v>
          </cell>
        </row>
        <row r="3232">
          <cell r="A3232">
            <v>41052</v>
          </cell>
          <cell r="C3232">
            <v>1.88</v>
          </cell>
          <cell r="E3232">
            <v>2.4</v>
          </cell>
          <cell r="G3232">
            <v>3.9483000000000001</v>
          </cell>
        </row>
        <row r="3233">
          <cell r="A3233">
            <v>41053</v>
          </cell>
          <cell r="C3233">
            <v>1.86</v>
          </cell>
          <cell r="E3233">
            <v>2.4</v>
          </cell>
          <cell r="G3233">
            <v>3.9150999999999998</v>
          </cell>
        </row>
        <row r="3234">
          <cell r="A3234">
            <v>41054</v>
          </cell>
          <cell r="C3234">
            <v>1.8</v>
          </cell>
          <cell r="E3234">
            <v>2.35</v>
          </cell>
          <cell r="G3234">
            <v>3.9068000000000001</v>
          </cell>
        </row>
        <row r="3235">
          <cell r="A3235">
            <v>41057</v>
          </cell>
          <cell r="C3235">
            <v>1.84</v>
          </cell>
          <cell r="E3235">
            <v>2.37</v>
          </cell>
          <cell r="G3235">
            <v>3.8605</v>
          </cell>
        </row>
        <row r="3236">
          <cell r="A3236">
            <v>41058</v>
          </cell>
          <cell r="C3236">
            <v>1.87</v>
          </cell>
          <cell r="E3236">
            <v>2.39</v>
          </cell>
          <cell r="G3236">
            <v>3.9290000000000003</v>
          </cell>
        </row>
        <row r="3237">
          <cell r="A3237">
            <v>41059</v>
          </cell>
          <cell r="C3237">
            <v>1.79</v>
          </cell>
          <cell r="E3237">
            <v>2.33</v>
          </cell>
          <cell r="G3237">
            <v>3.9297</v>
          </cell>
        </row>
        <row r="3238">
          <cell r="A3238">
            <v>41060</v>
          </cell>
          <cell r="C3238">
            <v>1.74</v>
          </cell>
          <cell r="E3238">
            <v>2.29</v>
          </cell>
          <cell r="G3238">
            <v>3.8749000000000002</v>
          </cell>
        </row>
        <row r="3239">
          <cell r="A3239">
            <v>41061</v>
          </cell>
          <cell r="C3239">
            <v>1.62</v>
          </cell>
          <cell r="E3239">
            <v>2.21</v>
          </cell>
          <cell r="G3239">
            <v>3.8486000000000002</v>
          </cell>
        </row>
        <row r="3240">
          <cell r="A3240">
            <v>41064</v>
          </cell>
          <cell r="C3240">
            <v>1.68</v>
          </cell>
          <cell r="E3240">
            <v>2.23</v>
          </cell>
          <cell r="G3240">
            <v>3.7847</v>
          </cell>
        </row>
        <row r="3241">
          <cell r="A3241">
            <v>41065</v>
          </cell>
          <cell r="C3241">
            <v>1.74</v>
          </cell>
          <cell r="E3241">
            <v>2.2799999999999998</v>
          </cell>
          <cell r="G3241">
            <v>3.8357000000000001</v>
          </cell>
        </row>
        <row r="3242">
          <cell r="A3242">
            <v>41066</v>
          </cell>
          <cell r="C3242">
            <v>1.8</v>
          </cell>
          <cell r="E3242">
            <v>2.35</v>
          </cell>
          <cell r="G3242">
            <v>3.8927</v>
          </cell>
        </row>
        <row r="3243">
          <cell r="A3243">
            <v>41067</v>
          </cell>
          <cell r="C3243">
            <v>1.8</v>
          </cell>
          <cell r="E3243">
            <v>2.36</v>
          </cell>
          <cell r="G3243">
            <v>3.9563999999999999</v>
          </cell>
        </row>
        <row r="3244">
          <cell r="A3244">
            <v>41068</v>
          </cell>
          <cell r="C3244">
            <v>1.81</v>
          </cell>
          <cell r="E3244">
            <v>2.36</v>
          </cell>
          <cell r="G3244">
            <v>3.9878</v>
          </cell>
        </row>
        <row r="3245">
          <cell r="A3245">
            <v>41071</v>
          </cell>
          <cell r="C3245">
            <v>1.76</v>
          </cell>
          <cell r="E3245">
            <v>2.33</v>
          </cell>
          <cell r="G3245">
            <v>3.9116</v>
          </cell>
        </row>
        <row r="3246">
          <cell r="A3246">
            <v>41072</v>
          </cell>
          <cell r="C3246">
            <v>1.8</v>
          </cell>
          <cell r="E3246">
            <v>2.37</v>
          </cell>
          <cell r="G3246">
            <v>3.9396</v>
          </cell>
        </row>
        <row r="3247">
          <cell r="A3247">
            <v>41073</v>
          </cell>
          <cell r="C3247">
            <v>1.77</v>
          </cell>
          <cell r="E3247">
            <v>2.35</v>
          </cell>
          <cell r="G3247">
            <v>3.9405000000000001</v>
          </cell>
        </row>
        <row r="3248">
          <cell r="A3248">
            <v>41074</v>
          </cell>
          <cell r="C3248">
            <v>1.79</v>
          </cell>
          <cell r="E3248">
            <v>2.37</v>
          </cell>
          <cell r="G3248">
            <v>3.9167000000000001</v>
          </cell>
        </row>
        <row r="3249">
          <cell r="A3249">
            <v>41075</v>
          </cell>
          <cell r="C3249">
            <v>1.72</v>
          </cell>
          <cell r="E3249">
            <v>2.33</v>
          </cell>
          <cell r="G3249">
            <v>3.9375999999999998</v>
          </cell>
        </row>
        <row r="3250">
          <cell r="A3250">
            <v>41078</v>
          </cell>
          <cell r="C3250">
            <v>1.71</v>
          </cell>
          <cell r="E3250">
            <v>2.34</v>
          </cell>
          <cell r="G3250">
            <v>3.9060000000000001</v>
          </cell>
        </row>
        <row r="3251">
          <cell r="A3251">
            <v>41079</v>
          </cell>
          <cell r="C3251">
            <v>1.76</v>
          </cell>
          <cell r="E3251">
            <v>2.36</v>
          </cell>
          <cell r="G3251">
            <v>3.9255</v>
          </cell>
        </row>
        <row r="3252">
          <cell r="A3252">
            <v>41080</v>
          </cell>
          <cell r="C3252">
            <v>1.77</v>
          </cell>
          <cell r="E3252">
            <v>2.36</v>
          </cell>
          <cell r="G3252">
            <v>3.9409000000000001</v>
          </cell>
        </row>
        <row r="3253">
          <cell r="A3253">
            <v>41081</v>
          </cell>
          <cell r="C3253">
            <v>1.75</v>
          </cell>
          <cell r="E3253">
            <v>2.3199999999999998</v>
          </cell>
          <cell r="G3253">
            <v>3.8980999999999999</v>
          </cell>
        </row>
        <row r="3254">
          <cell r="A3254">
            <v>41082</v>
          </cell>
          <cell r="C3254">
            <v>1.8</v>
          </cell>
          <cell r="E3254">
            <v>2.36</v>
          </cell>
          <cell r="G3254">
            <v>3.9363999999999999</v>
          </cell>
        </row>
        <row r="3255">
          <cell r="A3255">
            <v>41085</v>
          </cell>
          <cell r="C3255">
            <v>1.73</v>
          </cell>
          <cell r="E3255">
            <v>2.2999999999999998</v>
          </cell>
          <cell r="G3255">
            <v>3.8807999999999998</v>
          </cell>
        </row>
        <row r="3256">
          <cell r="A3256">
            <v>41086</v>
          </cell>
          <cell r="C3256">
            <v>1.75</v>
          </cell>
          <cell r="E3256">
            <v>2.3199999999999998</v>
          </cell>
          <cell r="G3256">
            <v>3.9089999999999998</v>
          </cell>
        </row>
        <row r="3257">
          <cell r="A3257">
            <v>41087</v>
          </cell>
          <cell r="C3257">
            <v>1.72</v>
          </cell>
          <cell r="E3257">
            <v>2.3199999999999998</v>
          </cell>
          <cell r="G3257">
            <v>3.9074999999999998</v>
          </cell>
        </row>
        <row r="3258">
          <cell r="A3258">
            <v>41088</v>
          </cell>
          <cell r="C3258">
            <v>1.68</v>
          </cell>
          <cell r="E3258">
            <v>2.29</v>
          </cell>
          <cell r="G3258">
            <v>3.8604000000000003</v>
          </cell>
        </row>
        <row r="3259">
          <cell r="A3259">
            <v>41089</v>
          </cell>
          <cell r="C3259">
            <v>1.74</v>
          </cell>
          <cell r="E3259">
            <v>2.33</v>
          </cell>
          <cell r="G3259">
            <v>3.9171</v>
          </cell>
        </row>
        <row r="3260">
          <cell r="A3260">
            <v>41092</v>
          </cell>
          <cell r="C3260" t="str">
            <v xml:space="preserve"> Bank holiday</v>
          </cell>
          <cell r="E3260" t="str">
            <v xml:space="preserve"> Bank holiday</v>
          </cell>
          <cell r="G3260">
            <v>3.9112999999999998</v>
          </cell>
        </row>
        <row r="3261">
          <cell r="A3261">
            <v>41093</v>
          </cell>
          <cell r="C3261">
            <v>1.74</v>
          </cell>
          <cell r="E3261">
            <v>2.3199999999999998</v>
          </cell>
          <cell r="G3261">
            <v>3.9096000000000002</v>
          </cell>
        </row>
        <row r="3262">
          <cell r="A3262">
            <v>41094</v>
          </cell>
          <cell r="C3262">
            <v>1.71</v>
          </cell>
          <cell r="E3262">
            <v>2.2999999999999998</v>
          </cell>
          <cell r="G3262">
            <v>3.8658000000000001</v>
          </cell>
        </row>
        <row r="3263">
          <cell r="A3263">
            <v>41095</v>
          </cell>
          <cell r="C3263">
            <v>1.72</v>
          </cell>
          <cell r="E3263">
            <v>2.31</v>
          </cell>
          <cell r="G3263">
            <v>3.8740000000000001</v>
          </cell>
        </row>
        <row r="3264">
          <cell r="A3264">
            <v>41096</v>
          </cell>
          <cell r="C3264">
            <v>1.69</v>
          </cell>
          <cell r="E3264">
            <v>2.29</v>
          </cell>
          <cell r="G3264">
            <v>3.8552</v>
          </cell>
        </row>
        <row r="3265">
          <cell r="A3265">
            <v>41099</v>
          </cell>
          <cell r="C3265">
            <v>1.66</v>
          </cell>
          <cell r="E3265">
            <v>2.27</v>
          </cell>
          <cell r="G3265">
            <v>3.8388</v>
          </cell>
        </row>
        <row r="3266">
          <cell r="A3266">
            <v>41100</v>
          </cell>
          <cell r="C3266">
            <v>1.65</v>
          </cell>
          <cell r="E3266">
            <v>2.27</v>
          </cell>
          <cell r="G3266">
            <v>3.8233999999999999</v>
          </cell>
        </row>
        <row r="3267">
          <cell r="A3267">
            <v>41101</v>
          </cell>
          <cell r="C3267">
            <v>1.67</v>
          </cell>
          <cell r="E3267">
            <v>2.2799999999999998</v>
          </cell>
          <cell r="G3267">
            <v>3.8452999999999999</v>
          </cell>
        </row>
        <row r="3268">
          <cell r="A3268">
            <v>41102</v>
          </cell>
          <cell r="C3268">
            <v>1.63</v>
          </cell>
          <cell r="E3268">
            <v>2.2400000000000002</v>
          </cell>
          <cell r="G3268">
            <v>3.7921</v>
          </cell>
        </row>
        <row r="3269">
          <cell r="A3269">
            <v>41103</v>
          </cell>
          <cell r="C3269">
            <v>1.64</v>
          </cell>
          <cell r="E3269">
            <v>2.25</v>
          </cell>
          <cell r="G3269">
            <v>3.8105000000000002</v>
          </cell>
        </row>
        <row r="3270">
          <cell r="A3270">
            <v>41106</v>
          </cell>
          <cell r="C3270">
            <v>1.62</v>
          </cell>
          <cell r="E3270">
            <v>2.25</v>
          </cell>
          <cell r="G3270">
            <v>3.7848999999999999</v>
          </cell>
        </row>
        <row r="3271">
          <cell r="A3271">
            <v>41107</v>
          </cell>
          <cell r="C3271">
            <v>1.64</v>
          </cell>
          <cell r="E3271">
            <v>2.2599999999999998</v>
          </cell>
          <cell r="G3271">
            <v>3.7885999999999997</v>
          </cell>
        </row>
        <row r="3272">
          <cell r="A3272">
            <v>41108</v>
          </cell>
          <cell r="C3272">
            <v>1.62</v>
          </cell>
          <cell r="E3272">
            <v>2.2400000000000002</v>
          </cell>
          <cell r="G3272">
            <v>3.7738</v>
          </cell>
        </row>
        <row r="3273">
          <cell r="A3273">
            <v>41109</v>
          </cell>
          <cell r="C3273">
            <v>1.65</v>
          </cell>
          <cell r="E3273">
            <v>2.27</v>
          </cell>
          <cell r="G3273">
            <v>3.7993999999999999</v>
          </cell>
        </row>
        <row r="3274">
          <cell r="A3274">
            <v>41110</v>
          </cell>
          <cell r="C3274">
            <v>1.61</v>
          </cell>
          <cell r="E3274">
            <v>2.2400000000000002</v>
          </cell>
          <cell r="G3274">
            <v>3.7624</v>
          </cell>
        </row>
        <row r="3275">
          <cell r="A3275">
            <v>41113</v>
          </cell>
          <cell r="C3275">
            <v>1.58</v>
          </cell>
          <cell r="E3275">
            <v>2.21</v>
          </cell>
          <cell r="G3275">
            <v>3.738</v>
          </cell>
        </row>
        <row r="3276">
          <cell r="A3276">
            <v>41114</v>
          </cell>
          <cell r="C3276">
            <v>1.58</v>
          </cell>
          <cell r="E3276">
            <v>2.2000000000000002</v>
          </cell>
          <cell r="G3276">
            <v>3.74</v>
          </cell>
        </row>
        <row r="3277">
          <cell r="A3277">
            <v>41115</v>
          </cell>
          <cell r="C3277">
            <v>1.6</v>
          </cell>
          <cell r="E3277">
            <v>2.2200000000000002</v>
          </cell>
          <cell r="G3277">
            <v>3.7518000000000002</v>
          </cell>
        </row>
        <row r="3278">
          <cell r="A3278">
            <v>41116</v>
          </cell>
          <cell r="C3278">
            <v>1.64</v>
          </cell>
          <cell r="E3278">
            <v>2.27</v>
          </cell>
          <cell r="G3278">
            <v>3.8068999999999997</v>
          </cell>
        </row>
        <row r="3279">
          <cell r="A3279">
            <v>41117</v>
          </cell>
          <cell r="C3279">
            <v>1.75</v>
          </cell>
          <cell r="E3279">
            <v>2.33</v>
          </cell>
          <cell r="G3279">
            <v>3.8650000000000002</v>
          </cell>
        </row>
        <row r="3280">
          <cell r="A3280">
            <v>41120</v>
          </cell>
          <cell r="C3280">
            <v>1.7</v>
          </cell>
          <cell r="E3280">
            <v>2.29</v>
          </cell>
          <cell r="G3280">
            <v>3.8365999999999998</v>
          </cell>
        </row>
        <row r="3281">
          <cell r="A3281">
            <v>41121</v>
          </cell>
          <cell r="C3281">
            <v>1.68</v>
          </cell>
          <cell r="E3281">
            <v>2.27</v>
          </cell>
          <cell r="G3281">
            <v>3.7858999999999998</v>
          </cell>
        </row>
        <row r="3282">
          <cell r="A3282">
            <v>41122</v>
          </cell>
          <cell r="C3282">
            <v>1.71</v>
          </cell>
          <cell r="E3282">
            <v>2.29</v>
          </cell>
          <cell r="G3282">
            <v>3.8064999999999998</v>
          </cell>
        </row>
        <row r="3283">
          <cell r="A3283">
            <v>41123</v>
          </cell>
          <cell r="C3283">
            <v>1.67</v>
          </cell>
          <cell r="E3283">
            <v>2.25</v>
          </cell>
          <cell r="G3283">
            <v>3.7566000000000002</v>
          </cell>
        </row>
        <row r="3284">
          <cell r="A3284">
            <v>41124</v>
          </cell>
          <cell r="C3284">
            <v>1.77</v>
          </cell>
          <cell r="E3284">
            <v>2.31</v>
          </cell>
          <cell r="G3284">
            <v>3.8134000000000001</v>
          </cell>
        </row>
        <row r="3285">
          <cell r="A3285">
            <v>41127</v>
          </cell>
          <cell r="C3285" t="str">
            <v xml:space="preserve"> Bank holiday</v>
          </cell>
          <cell r="E3285" t="str">
            <v xml:space="preserve"> Bank holiday</v>
          </cell>
          <cell r="G3285">
            <v>3.8092999999999999</v>
          </cell>
        </row>
        <row r="3286">
          <cell r="A3286">
            <v>41128</v>
          </cell>
          <cell r="C3286">
            <v>1.84</v>
          </cell>
          <cell r="E3286">
            <v>2.37</v>
          </cell>
          <cell r="G3286">
            <v>3.8889</v>
          </cell>
        </row>
        <row r="3287">
          <cell r="A3287">
            <v>41129</v>
          </cell>
          <cell r="C3287">
            <v>1.82</v>
          </cell>
          <cell r="E3287">
            <v>2.35</v>
          </cell>
          <cell r="G3287">
            <v>3.8555999999999999</v>
          </cell>
        </row>
        <row r="3288">
          <cell r="A3288">
            <v>41130</v>
          </cell>
          <cell r="C3288">
            <v>1.81</v>
          </cell>
          <cell r="E3288">
            <v>2.33</v>
          </cell>
          <cell r="G3288">
            <v>3.8411</v>
          </cell>
        </row>
        <row r="3289">
          <cell r="A3289">
            <v>41131</v>
          </cell>
          <cell r="C3289">
            <v>1.78</v>
          </cell>
          <cell r="E3289">
            <v>2.3199999999999998</v>
          </cell>
          <cell r="G3289">
            <v>3.8205999999999998</v>
          </cell>
        </row>
        <row r="3290">
          <cell r="A3290">
            <v>41134</v>
          </cell>
          <cell r="C3290">
            <v>1.8</v>
          </cell>
          <cell r="E3290">
            <v>2.33</v>
          </cell>
          <cell r="G3290">
            <v>3.8247999999999998</v>
          </cell>
        </row>
        <row r="3291">
          <cell r="A3291">
            <v>41135</v>
          </cell>
          <cell r="C3291">
            <v>1.85</v>
          </cell>
          <cell r="E3291">
            <v>2.37</v>
          </cell>
          <cell r="G3291">
            <v>3.8573</v>
          </cell>
        </row>
        <row r="3292">
          <cell r="A3292">
            <v>41136</v>
          </cell>
          <cell r="C3292">
            <v>1.95</v>
          </cell>
          <cell r="E3292">
            <v>2.46</v>
          </cell>
          <cell r="G3292">
            <v>3.9314</v>
          </cell>
        </row>
        <row r="3293">
          <cell r="A3293">
            <v>41137</v>
          </cell>
          <cell r="C3293">
            <v>1.96</v>
          </cell>
          <cell r="E3293">
            <v>2.4900000000000002</v>
          </cell>
          <cell r="G3293">
            <v>3.9506999999999999</v>
          </cell>
        </row>
        <row r="3294">
          <cell r="A3294">
            <v>41138</v>
          </cell>
          <cell r="C3294">
            <v>1.94</v>
          </cell>
          <cell r="E3294">
            <v>2.48</v>
          </cell>
          <cell r="G3294">
            <v>3.952</v>
          </cell>
        </row>
        <row r="3295">
          <cell r="A3295">
            <v>41141</v>
          </cell>
          <cell r="C3295">
            <v>1.94</v>
          </cell>
          <cell r="E3295">
            <v>2.48</v>
          </cell>
          <cell r="G3295">
            <v>3.9594</v>
          </cell>
        </row>
        <row r="3296">
          <cell r="A3296">
            <v>41142</v>
          </cell>
          <cell r="C3296">
            <v>1.92</v>
          </cell>
          <cell r="E3296">
            <v>2.4700000000000002</v>
          </cell>
          <cell r="G3296">
            <v>3.9470999999999998</v>
          </cell>
        </row>
        <row r="3297">
          <cell r="A3297">
            <v>41143</v>
          </cell>
          <cell r="C3297">
            <v>1.84</v>
          </cell>
          <cell r="E3297">
            <v>2.41</v>
          </cell>
          <cell r="G3297">
            <v>3.8896999999999999</v>
          </cell>
        </row>
        <row r="3298">
          <cell r="A3298">
            <v>41144</v>
          </cell>
          <cell r="C3298">
            <v>1.82</v>
          </cell>
          <cell r="E3298">
            <v>2.4</v>
          </cell>
          <cell r="G3298">
            <v>3.8763000000000001</v>
          </cell>
        </row>
        <row r="3299">
          <cell r="A3299">
            <v>41145</v>
          </cell>
          <cell r="C3299">
            <v>1.83</v>
          </cell>
          <cell r="E3299">
            <v>2.41</v>
          </cell>
          <cell r="G3299">
            <v>3.8782999999999999</v>
          </cell>
        </row>
        <row r="3300">
          <cell r="A3300">
            <v>41148</v>
          </cell>
          <cell r="C3300">
            <v>1.8</v>
          </cell>
          <cell r="E3300">
            <v>2.38</v>
          </cell>
          <cell r="G3300">
            <v>3.8584000000000001</v>
          </cell>
        </row>
        <row r="3301">
          <cell r="A3301">
            <v>41149</v>
          </cell>
          <cell r="C3301">
            <v>1.8</v>
          </cell>
          <cell r="E3301">
            <v>2.36</v>
          </cell>
          <cell r="G3301">
            <v>3.823</v>
          </cell>
        </row>
        <row r="3302">
          <cell r="A3302">
            <v>41150</v>
          </cell>
          <cell r="C3302">
            <v>1.8</v>
          </cell>
          <cell r="E3302">
            <v>2.37</v>
          </cell>
          <cell r="G3302">
            <v>3.8363</v>
          </cell>
        </row>
        <row r="3303">
          <cell r="A3303">
            <v>41151</v>
          </cell>
          <cell r="C3303">
            <v>1.77</v>
          </cell>
          <cell r="E3303">
            <v>2.34</v>
          </cell>
          <cell r="G3303">
            <v>3.8153999999999999</v>
          </cell>
        </row>
        <row r="3304">
          <cell r="A3304">
            <v>41152</v>
          </cell>
          <cell r="C3304">
            <v>1.77</v>
          </cell>
          <cell r="E3304">
            <v>2.34</v>
          </cell>
          <cell r="G3304">
            <v>3.7925</v>
          </cell>
        </row>
        <row r="3305">
          <cell r="A3305">
            <v>41155</v>
          </cell>
          <cell r="C3305" t="str">
            <v xml:space="preserve"> Bank holiday</v>
          </cell>
          <cell r="E3305" t="str">
            <v xml:space="preserve"> Bank holiday</v>
          </cell>
          <cell r="G3305">
            <v>3.8082000000000003</v>
          </cell>
        </row>
        <row r="3306">
          <cell r="A3306">
            <v>41156</v>
          </cell>
          <cell r="C3306">
            <v>1.74</v>
          </cell>
          <cell r="E3306">
            <v>2.31</v>
          </cell>
          <cell r="G3306">
            <v>3.7814999999999999</v>
          </cell>
        </row>
        <row r="3307">
          <cell r="A3307">
            <v>41157</v>
          </cell>
          <cell r="C3307">
            <v>1.75</v>
          </cell>
          <cell r="E3307">
            <v>2.33</v>
          </cell>
          <cell r="G3307">
            <v>3.7949999999999999</v>
          </cell>
        </row>
        <row r="3308">
          <cell r="A3308">
            <v>41158</v>
          </cell>
          <cell r="C3308">
            <v>1.84</v>
          </cell>
          <cell r="E3308">
            <v>2.4</v>
          </cell>
          <cell r="G3308">
            <v>3.8738999999999999</v>
          </cell>
        </row>
        <row r="3309">
          <cell r="A3309">
            <v>41159</v>
          </cell>
          <cell r="C3309">
            <v>1.85</v>
          </cell>
          <cell r="E3309">
            <v>2.4300000000000002</v>
          </cell>
          <cell r="G3309">
            <v>3.895</v>
          </cell>
        </row>
        <row r="3310">
          <cell r="A3310">
            <v>41162</v>
          </cell>
          <cell r="C3310">
            <v>1.83</v>
          </cell>
          <cell r="E3310">
            <v>2.42</v>
          </cell>
          <cell r="G3310">
            <v>3.8768000000000002</v>
          </cell>
        </row>
        <row r="3311">
          <cell r="A3311">
            <v>41163</v>
          </cell>
          <cell r="C3311">
            <v>1.85</v>
          </cell>
          <cell r="E3311">
            <v>2.44</v>
          </cell>
          <cell r="G3311">
            <v>3.9096000000000002</v>
          </cell>
        </row>
        <row r="3312">
          <cell r="A3312">
            <v>41164</v>
          </cell>
          <cell r="C3312">
            <v>1.9</v>
          </cell>
          <cell r="E3312">
            <v>2.4900000000000002</v>
          </cell>
          <cell r="G3312">
            <v>3.9525000000000001</v>
          </cell>
        </row>
        <row r="3313">
          <cell r="A3313">
            <v>41165</v>
          </cell>
          <cell r="C3313">
            <v>1.88</v>
          </cell>
          <cell r="E3313">
            <v>2.4700000000000002</v>
          </cell>
          <cell r="G3313">
            <v>3.9344999999999999</v>
          </cell>
        </row>
        <row r="3314">
          <cell r="A3314">
            <v>41166</v>
          </cell>
          <cell r="C3314">
            <v>1.97</v>
          </cell>
          <cell r="E3314">
            <v>2.54</v>
          </cell>
          <cell r="G3314">
            <v>4.0137</v>
          </cell>
        </row>
        <row r="3315">
          <cell r="A3315">
            <v>41169</v>
          </cell>
          <cell r="C3315">
            <v>1.94</v>
          </cell>
          <cell r="E3315">
            <v>2.52</v>
          </cell>
          <cell r="G3315">
            <v>3.9807999999999999</v>
          </cell>
        </row>
        <row r="3316">
          <cell r="A3316">
            <v>41170</v>
          </cell>
          <cell r="C3316">
            <v>1.91</v>
          </cell>
          <cell r="E3316">
            <v>2.4900000000000002</v>
          </cell>
          <cell r="G3316">
            <v>3.9411</v>
          </cell>
        </row>
        <row r="3317">
          <cell r="A3317">
            <v>41171</v>
          </cell>
          <cell r="C3317">
            <v>1.89</v>
          </cell>
          <cell r="E3317">
            <v>2.46</v>
          </cell>
          <cell r="G3317">
            <v>3.9051999999999998</v>
          </cell>
        </row>
        <row r="3318">
          <cell r="A3318">
            <v>41172</v>
          </cell>
          <cell r="C3318">
            <v>1.86</v>
          </cell>
          <cell r="E3318">
            <v>2.42</v>
          </cell>
          <cell r="G3318">
            <v>3.8807</v>
          </cell>
        </row>
        <row r="3319">
          <cell r="A3319">
            <v>41173</v>
          </cell>
          <cell r="C3319">
            <v>1.85</v>
          </cell>
          <cell r="E3319">
            <v>2.42</v>
          </cell>
          <cell r="G3319">
            <v>3.8576999999999999</v>
          </cell>
        </row>
        <row r="3320">
          <cell r="A3320">
            <v>41176</v>
          </cell>
          <cell r="C3320">
            <v>1.82</v>
          </cell>
          <cell r="E3320">
            <v>2.39</v>
          </cell>
          <cell r="G3320">
            <v>3.8275999999999999</v>
          </cell>
        </row>
        <row r="3321">
          <cell r="A3321">
            <v>41177</v>
          </cell>
          <cell r="C3321">
            <v>1.81</v>
          </cell>
          <cell r="E3321">
            <v>2.38</v>
          </cell>
          <cell r="G3321">
            <v>3.8228999999999997</v>
          </cell>
        </row>
        <row r="3322">
          <cell r="A3322">
            <v>41178</v>
          </cell>
          <cell r="C3322">
            <v>1.75</v>
          </cell>
          <cell r="E3322">
            <v>2.33</v>
          </cell>
          <cell r="G3322">
            <v>3.7633999999999999</v>
          </cell>
        </row>
        <row r="3323">
          <cell r="A3323">
            <v>41179</v>
          </cell>
          <cell r="C3323">
            <v>1.75</v>
          </cell>
          <cell r="E3323">
            <v>2.35</v>
          </cell>
          <cell r="G3323">
            <v>3.7755000000000001</v>
          </cell>
        </row>
        <row r="3324">
          <cell r="A3324">
            <v>41180</v>
          </cell>
          <cell r="C3324">
            <v>1.73</v>
          </cell>
          <cell r="E3324">
            <v>2.3199999999999998</v>
          </cell>
          <cell r="G3324">
            <v>3.7688000000000001</v>
          </cell>
        </row>
        <row r="3325">
          <cell r="A3325">
            <v>41183</v>
          </cell>
          <cell r="C3325">
            <v>1.71</v>
          </cell>
          <cell r="E3325">
            <v>2.3199999999999998</v>
          </cell>
          <cell r="G3325">
            <v>3.7662</v>
          </cell>
        </row>
        <row r="3326">
          <cell r="A3326">
            <v>41184</v>
          </cell>
          <cell r="C3326">
            <v>1.72</v>
          </cell>
          <cell r="E3326">
            <v>2.3199999999999998</v>
          </cell>
          <cell r="G3326">
            <v>3.7633000000000001</v>
          </cell>
        </row>
        <row r="3327">
          <cell r="A3327">
            <v>41185</v>
          </cell>
          <cell r="C3327">
            <v>1.72</v>
          </cell>
          <cell r="E3327">
            <v>2.3199999999999998</v>
          </cell>
          <cell r="G3327">
            <v>3.7633999999999999</v>
          </cell>
        </row>
        <row r="3328">
          <cell r="A3328">
            <v>41186</v>
          </cell>
          <cell r="C3328">
            <v>1.76</v>
          </cell>
          <cell r="E3328">
            <v>2.37</v>
          </cell>
          <cell r="G3328">
            <v>3.8113999999999999</v>
          </cell>
        </row>
        <row r="3329">
          <cell r="A3329">
            <v>41187</v>
          </cell>
          <cell r="C3329">
            <v>1.81</v>
          </cell>
          <cell r="E3329">
            <v>2.4</v>
          </cell>
          <cell r="G3329">
            <v>3.8374000000000001</v>
          </cell>
        </row>
        <row r="3330">
          <cell r="A3330">
            <v>41190</v>
          </cell>
          <cell r="C3330" t="str">
            <v xml:space="preserve"> Bank holiday</v>
          </cell>
          <cell r="E3330" t="str">
            <v xml:space="preserve"> Bank holiday</v>
          </cell>
          <cell r="G3330">
            <v>3.831</v>
          </cell>
        </row>
        <row r="3331">
          <cell r="A3331">
            <v>41191</v>
          </cell>
          <cell r="C3331">
            <v>1.8</v>
          </cell>
          <cell r="E3331">
            <v>2.4</v>
          </cell>
          <cell r="G3331">
            <v>3.8322000000000003</v>
          </cell>
        </row>
        <row r="3332">
          <cell r="A3332">
            <v>41192</v>
          </cell>
          <cell r="C3332">
            <v>1.79</v>
          </cell>
          <cell r="E3332">
            <v>2.4</v>
          </cell>
          <cell r="G3332">
            <v>3.8216000000000001</v>
          </cell>
        </row>
        <row r="3333">
          <cell r="A3333">
            <v>41193</v>
          </cell>
          <cell r="C3333">
            <v>1.81</v>
          </cell>
          <cell r="E3333">
            <v>2.4</v>
          </cell>
          <cell r="G3333">
            <v>3.8281000000000001</v>
          </cell>
        </row>
        <row r="3334">
          <cell r="A3334">
            <v>41194</v>
          </cell>
          <cell r="C3334">
            <v>1.8</v>
          </cell>
          <cell r="E3334">
            <v>2.39</v>
          </cell>
          <cell r="G3334">
            <v>3.8303000000000003</v>
          </cell>
        </row>
        <row r="3335">
          <cell r="A3335">
            <v>41197</v>
          </cell>
          <cell r="C3335">
            <v>1.8</v>
          </cell>
          <cell r="E3335">
            <v>2.41</v>
          </cell>
          <cell r="G3335">
            <v>3.8420000000000001</v>
          </cell>
        </row>
        <row r="3336">
          <cell r="A3336">
            <v>41198</v>
          </cell>
          <cell r="C3336">
            <v>1.83</v>
          </cell>
          <cell r="E3336">
            <v>2.44</v>
          </cell>
          <cell r="G3336">
            <v>3.8837999999999999</v>
          </cell>
        </row>
        <row r="3337">
          <cell r="A3337">
            <v>41199</v>
          </cell>
          <cell r="C3337">
            <v>1.91</v>
          </cell>
          <cell r="E3337">
            <v>2.5</v>
          </cell>
          <cell r="G3337">
            <v>3.9420000000000002</v>
          </cell>
        </row>
        <row r="3338">
          <cell r="A3338">
            <v>41200</v>
          </cell>
          <cell r="C3338">
            <v>1.89</v>
          </cell>
          <cell r="E3338">
            <v>2.48</v>
          </cell>
          <cell r="G3338">
            <v>3.9289000000000001</v>
          </cell>
        </row>
        <row r="3339">
          <cell r="A3339">
            <v>41201</v>
          </cell>
          <cell r="C3339">
            <v>1.84</v>
          </cell>
          <cell r="E3339">
            <v>2.4300000000000002</v>
          </cell>
          <cell r="G3339">
            <v>3.8771</v>
          </cell>
        </row>
        <row r="3340">
          <cell r="A3340">
            <v>41204</v>
          </cell>
          <cell r="C3340">
            <v>1.87</v>
          </cell>
          <cell r="E3340">
            <v>2.4500000000000002</v>
          </cell>
          <cell r="G3340">
            <v>3.9058000000000002</v>
          </cell>
        </row>
        <row r="3341">
          <cell r="A3341">
            <v>41205</v>
          </cell>
          <cell r="C3341">
            <v>1.85</v>
          </cell>
          <cell r="E3341">
            <v>2.42</v>
          </cell>
          <cell r="G3341">
            <v>3.8848000000000003</v>
          </cell>
        </row>
        <row r="3342">
          <cell r="A3342">
            <v>41206</v>
          </cell>
          <cell r="C3342">
            <v>1.84</v>
          </cell>
          <cell r="E3342">
            <v>2.42</v>
          </cell>
          <cell r="G3342">
            <v>3.8908</v>
          </cell>
        </row>
        <row r="3343">
          <cell r="A3343">
            <v>41207</v>
          </cell>
          <cell r="C3343">
            <v>1.89</v>
          </cell>
          <cell r="E3343">
            <v>2.46</v>
          </cell>
          <cell r="G3343">
            <v>3.9266000000000001</v>
          </cell>
        </row>
        <row r="3344">
          <cell r="A3344">
            <v>41208</v>
          </cell>
          <cell r="C3344">
            <v>1.84</v>
          </cell>
          <cell r="E3344">
            <v>2.41</v>
          </cell>
          <cell r="G3344">
            <v>3.8929</v>
          </cell>
        </row>
        <row r="3345">
          <cell r="A3345">
            <v>41211</v>
          </cell>
          <cell r="C3345">
            <v>1.79</v>
          </cell>
          <cell r="E3345">
            <v>2.38</v>
          </cell>
          <cell r="G3345">
            <v>3.8731</v>
          </cell>
        </row>
        <row r="3346">
          <cell r="A3346">
            <v>41212</v>
          </cell>
          <cell r="C3346">
            <v>1.81</v>
          </cell>
          <cell r="E3346">
            <v>2.4</v>
          </cell>
          <cell r="G3346">
            <v>3.8633999999999999</v>
          </cell>
        </row>
        <row r="3347">
          <cell r="A3347">
            <v>41213</v>
          </cell>
          <cell r="C3347">
            <v>1.78</v>
          </cell>
          <cell r="E3347">
            <v>2.38</v>
          </cell>
          <cell r="G3347">
            <v>3.8552999999999997</v>
          </cell>
        </row>
        <row r="3348">
          <cell r="A3348">
            <v>41214</v>
          </cell>
          <cell r="C3348">
            <v>1.78</v>
          </cell>
          <cell r="E3348">
            <v>2.38</v>
          </cell>
          <cell r="G3348">
            <v>3.8683000000000001</v>
          </cell>
        </row>
        <row r="3349">
          <cell r="A3349">
            <v>41215</v>
          </cell>
          <cell r="C3349">
            <v>1.77</v>
          </cell>
          <cell r="E3349">
            <v>2.36</v>
          </cell>
          <cell r="G3349">
            <v>3.8353999999999999</v>
          </cell>
        </row>
        <row r="3350">
          <cell r="A3350">
            <v>41218</v>
          </cell>
          <cell r="C3350">
            <v>1.76</v>
          </cell>
          <cell r="E3350">
            <v>2.35</v>
          </cell>
          <cell r="G3350">
            <v>3.8269000000000002</v>
          </cell>
        </row>
        <row r="3351">
          <cell r="A3351">
            <v>41219</v>
          </cell>
          <cell r="C3351">
            <v>1.8</v>
          </cell>
          <cell r="E3351">
            <v>2.38</v>
          </cell>
          <cell r="G3351">
            <v>3.8725000000000001</v>
          </cell>
        </row>
        <row r="3352">
          <cell r="A3352">
            <v>41220</v>
          </cell>
          <cell r="C3352">
            <v>1.74</v>
          </cell>
          <cell r="E3352">
            <v>2.34</v>
          </cell>
          <cell r="G3352">
            <v>3.8268</v>
          </cell>
        </row>
        <row r="3353">
          <cell r="A3353">
            <v>41221</v>
          </cell>
          <cell r="C3353">
            <v>1.72</v>
          </cell>
          <cell r="E3353">
            <v>2.31</v>
          </cell>
          <cell r="G3353">
            <v>3.7942999999999998</v>
          </cell>
        </row>
        <row r="3354">
          <cell r="A3354">
            <v>41222</v>
          </cell>
          <cell r="C3354">
            <v>1.71</v>
          </cell>
          <cell r="E3354">
            <v>2.31</v>
          </cell>
          <cell r="G3354">
            <v>3.8058000000000001</v>
          </cell>
        </row>
        <row r="3355">
          <cell r="A3355">
            <v>41225</v>
          </cell>
          <cell r="C3355" t="str">
            <v xml:space="preserve"> Bank holiday</v>
          </cell>
          <cell r="E3355" t="str">
            <v xml:space="preserve"> Bank holiday</v>
          </cell>
          <cell r="G3355">
            <v>3.8109000000000002</v>
          </cell>
        </row>
        <row r="3356">
          <cell r="A3356">
            <v>41226</v>
          </cell>
          <cell r="C3356">
            <v>1.69</v>
          </cell>
          <cell r="E3356">
            <v>2.29</v>
          </cell>
          <cell r="G3356">
            <v>3.7838000000000003</v>
          </cell>
        </row>
        <row r="3357">
          <cell r="A3357">
            <v>41227</v>
          </cell>
          <cell r="C3357">
            <v>1.7</v>
          </cell>
          <cell r="E3357">
            <v>2.29</v>
          </cell>
          <cell r="G3357">
            <v>3.7519</v>
          </cell>
        </row>
        <row r="3358">
          <cell r="A3358">
            <v>41228</v>
          </cell>
          <cell r="C3358">
            <v>1.72</v>
          </cell>
          <cell r="E3358">
            <v>2.31</v>
          </cell>
          <cell r="G3358">
            <v>3.7664999999999997</v>
          </cell>
        </row>
        <row r="3359">
          <cell r="A3359">
            <v>41229</v>
          </cell>
          <cell r="C3359">
            <v>1.69</v>
          </cell>
          <cell r="E3359">
            <v>2.29</v>
          </cell>
          <cell r="G3359">
            <v>3.7572000000000001</v>
          </cell>
        </row>
        <row r="3360">
          <cell r="A3360">
            <v>41232</v>
          </cell>
          <cell r="C3360">
            <v>1.73</v>
          </cell>
          <cell r="E3360">
            <v>2.33</v>
          </cell>
          <cell r="G3360">
            <v>3.8113999999999999</v>
          </cell>
        </row>
        <row r="3361">
          <cell r="A3361">
            <v>41233</v>
          </cell>
          <cell r="C3361">
            <v>1.76</v>
          </cell>
          <cell r="E3361">
            <v>2.35</v>
          </cell>
          <cell r="G3361">
            <v>3.8254999999999999</v>
          </cell>
        </row>
        <row r="3362">
          <cell r="A3362">
            <v>41234</v>
          </cell>
          <cell r="C3362">
            <v>1.76</v>
          </cell>
          <cell r="E3362">
            <v>2.35</v>
          </cell>
          <cell r="G3362">
            <v>3.8342999999999998</v>
          </cell>
        </row>
        <row r="3363">
          <cell r="A3363">
            <v>41235</v>
          </cell>
          <cell r="C3363">
            <v>1.77</v>
          </cell>
          <cell r="E3363">
            <v>2.36</v>
          </cell>
          <cell r="G3363">
            <v>3.8406000000000002</v>
          </cell>
        </row>
        <row r="3364">
          <cell r="A3364">
            <v>41236</v>
          </cell>
          <cell r="C3364">
            <v>1.79</v>
          </cell>
          <cell r="E3364">
            <v>2.36</v>
          </cell>
          <cell r="G3364">
            <v>3.8384</v>
          </cell>
        </row>
        <row r="3365">
          <cell r="A3365">
            <v>41239</v>
          </cell>
          <cell r="C3365">
            <v>1.76</v>
          </cell>
          <cell r="E3365">
            <v>2.34</v>
          </cell>
          <cell r="G3365">
            <v>3.8262</v>
          </cell>
        </row>
        <row r="3366">
          <cell r="A3366">
            <v>41240</v>
          </cell>
          <cell r="C3366">
            <v>1.73</v>
          </cell>
          <cell r="E3366">
            <v>2.31</v>
          </cell>
          <cell r="G3366">
            <v>3.7831000000000001</v>
          </cell>
        </row>
        <row r="3367">
          <cell r="A3367">
            <v>41241</v>
          </cell>
          <cell r="C3367">
            <v>1.72</v>
          </cell>
          <cell r="E3367">
            <v>2.2999999999999998</v>
          </cell>
          <cell r="G3367">
            <v>3.7746</v>
          </cell>
        </row>
        <row r="3368">
          <cell r="A3368">
            <v>41242</v>
          </cell>
          <cell r="C3368">
            <v>1.7</v>
          </cell>
          <cell r="E3368">
            <v>2.29</v>
          </cell>
          <cell r="G3368">
            <v>3.7618</v>
          </cell>
        </row>
        <row r="3369">
          <cell r="A3369">
            <v>41243</v>
          </cell>
          <cell r="C3369">
            <v>1.7</v>
          </cell>
          <cell r="E3369">
            <v>2.29</v>
          </cell>
          <cell r="G3369">
            <v>3.7612999999999999</v>
          </cell>
        </row>
        <row r="3370">
          <cell r="A3370">
            <v>41246</v>
          </cell>
          <cell r="C3370">
            <v>1.7</v>
          </cell>
          <cell r="E3370">
            <v>2.2999999999999998</v>
          </cell>
          <cell r="G3370">
            <v>3.7633999999999999</v>
          </cell>
        </row>
        <row r="3371">
          <cell r="A3371">
            <v>41247</v>
          </cell>
          <cell r="C3371">
            <v>1.7</v>
          </cell>
          <cell r="E3371">
            <v>2.2999999999999998</v>
          </cell>
          <cell r="G3371">
            <v>3.7658</v>
          </cell>
        </row>
        <row r="3372">
          <cell r="A3372">
            <v>41248</v>
          </cell>
          <cell r="C3372">
            <v>1.68</v>
          </cell>
          <cell r="E3372">
            <v>2.29</v>
          </cell>
          <cell r="G3372">
            <v>3.7557</v>
          </cell>
        </row>
        <row r="3373">
          <cell r="A3373">
            <v>41249</v>
          </cell>
          <cell r="C3373">
            <v>1.69</v>
          </cell>
          <cell r="E3373">
            <v>2.2999999999999998</v>
          </cell>
          <cell r="G3373">
            <v>3.7673999999999999</v>
          </cell>
        </row>
        <row r="3374">
          <cell r="A3374">
            <v>41250</v>
          </cell>
          <cell r="C3374">
            <v>1.71</v>
          </cell>
          <cell r="E3374">
            <v>2.31</v>
          </cell>
          <cell r="G3374">
            <v>3.7721999999999998</v>
          </cell>
        </row>
        <row r="3375">
          <cell r="A3375">
            <v>41253</v>
          </cell>
          <cell r="C3375">
            <v>1.7</v>
          </cell>
          <cell r="E3375">
            <v>2.31</v>
          </cell>
          <cell r="G3375">
            <v>3.7816999999999998</v>
          </cell>
        </row>
        <row r="3376">
          <cell r="A3376">
            <v>41254</v>
          </cell>
          <cell r="C3376">
            <v>1.73</v>
          </cell>
          <cell r="E3376">
            <v>2.33</v>
          </cell>
          <cell r="G3376">
            <v>3.8058999999999998</v>
          </cell>
        </row>
        <row r="3377">
          <cell r="A3377">
            <v>41255</v>
          </cell>
          <cell r="C3377">
            <v>1.76</v>
          </cell>
          <cell r="E3377">
            <v>2.37</v>
          </cell>
          <cell r="G3377">
            <v>3.8322000000000003</v>
          </cell>
        </row>
        <row r="3378">
          <cell r="A3378">
            <v>41256</v>
          </cell>
          <cell r="C3378">
            <v>1.8</v>
          </cell>
          <cell r="E3378">
            <v>2.4</v>
          </cell>
          <cell r="G3378">
            <v>3.8738999999999999</v>
          </cell>
        </row>
        <row r="3379">
          <cell r="A3379">
            <v>41257</v>
          </cell>
          <cell r="C3379">
            <v>1.79</v>
          </cell>
          <cell r="E3379">
            <v>2.38</v>
          </cell>
          <cell r="G3379">
            <v>3.8574999999999999</v>
          </cell>
        </row>
        <row r="3380">
          <cell r="A3380">
            <v>41260</v>
          </cell>
          <cell r="C3380">
            <v>1.83</v>
          </cell>
          <cell r="E3380">
            <v>2.4</v>
          </cell>
          <cell r="G3380">
            <v>3.8797000000000001</v>
          </cell>
        </row>
        <row r="3381">
          <cell r="A3381">
            <v>41261</v>
          </cell>
          <cell r="C3381">
            <v>1.84</v>
          </cell>
          <cell r="E3381">
            <v>2.42</v>
          </cell>
          <cell r="G3381">
            <v>3.8820999999999999</v>
          </cell>
        </row>
        <row r="3382">
          <cell r="A3382">
            <v>41262</v>
          </cell>
          <cell r="C3382">
            <v>1.84</v>
          </cell>
          <cell r="E3382">
            <v>2.42</v>
          </cell>
          <cell r="G3382">
            <v>3.8818000000000001</v>
          </cell>
        </row>
        <row r="3383">
          <cell r="A3383">
            <v>41263</v>
          </cell>
          <cell r="C3383">
            <v>1.84</v>
          </cell>
          <cell r="E3383">
            <v>2.41</v>
          </cell>
          <cell r="G3383">
            <v>3.8589000000000002</v>
          </cell>
        </row>
        <row r="3384">
          <cell r="A3384">
            <v>41264</v>
          </cell>
          <cell r="C3384">
            <v>1.8</v>
          </cell>
          <cell r="E3384">
            <v>2.37</v>
          </cell>
          <cell r="G3384">
            <v>3.83</v>
          </cell>
        </row>
        <row r="3385">
          <cell r="A3385">
            <v>41267</v>
          </cell>
          <cell r="C3385">
            <v>1.82</v>
          </cell>
          <cell r="E3385">
            <v>2.37</v>
          </cell>
          <cell r="G3385">
            <v>3.8193999999999999</v>
          </cell>
        </row>
        <row r="3386">
          <cell r="A3386">
            <v>41268</v>
          </cell>
          <cell r="C3386" t="str">
            <v xml:space="preserve"> Bank holiday</v>
          </cell>
          <cell r="E3386" t="str">
            <v xml:space="preserve"> Bank holiday</v>
          </cell>
          <cell r="G3386">
            <v>3.8193999999999999</v>
          </cell>
        </row>
        <row r="3387">
          <cell r="A3387">
            <v>41269</v>
          </cell>
          <cell r="C3387" t="str">
            <v xml:space="preserve"> Bank holiday</v>
          </cell>
          <cell r="E3387" t="str">
            <v xml:space="preserve"> Bank holiday</v>
          </cell>
          <cell r="G3387">
            <v>3.8182999999999998</v>
          </cell>
        </row>
        <row r="3388">
          <cell r="A3388">
            <v>41270</v>
          </cell>
          <cell r="C3388">
            <v>1.79</v>
          </cell>
          <cell r="E3388">
            <v>2.35</v>
          </cell>
          <cell r="G3388">
            <v>3.7921</v>
          </cell>
        </row>
        <row r="3389">
          <cell r="A3389">
            <v>41271</v>
          </cell>
          <cell r="C3389">
            <v>1.77</v>
          </cell>
          <cell r="E3389">
            <v>2.34</v>
          </cell>
          <cell r="G3389">
            <v>3.7698999999999998</v>
          </cell>
        </row>
        <row r="3390">
          <cell r="A3390">
            <v>41274</v>
          </cell>
          <cell r="C3390">
            <v>1.8</v>
          </cell>
          <cell r="E3390">
            <v>2.36</v>
          </cell>
          <cell r="G3390">
            <v>3.8071999999999999</v>
          </cell>
        </row>
        <row r="3391">
          <cell r="A3391">
            <v>41275</v>
          </cell>
          <cell r="C3391" t="str">
            <v xml:space="preserve"> Bank holiday</v>
          </cell>
          <cell r="E3391" t="str">
            <v xml:space="preserve"> Bank holiday</v>
          </cell>
          <cell r="G3391">
            <v>3.8071999999999999</v>
          </cell>
        </row>
        <row r="3392">
          <cell r="A3392">
            <v>41276</v>
          </cell>
          <cell r="C3392">
            <v>1.87</v>
          </cell>
          <cell r="E3392">
            <v>2.42</v>
          </cell>
          <cell r="G3392">
            <v>3.8595000000000002</v>
          </cell>
        </row>
        <row r="3393">
          <cell r="A3393">
            <v>41277</v>
          </cell>
          <cell r="C3393">
            <v>1.92</v>
          </cell>
          <cell r="E3393">
            <v>2.48</v>
          </cell>
          <cell r="G3393">
            <v>3.9146000000000001</v>
          </cell>
        </row>
        <row r="3394">
          <cell r="A3394">
            <v>41278</v>
          </cell>
          <cell r="C3394">
            <v>1.94</v>
          </cell>
          <cell r="E3394">
            <v>2.48</v>
          </cell>
          <cell r="G3394">
            <v>3.9049</v>
          </cell>
        </row>
        <row r="3395">
          <cell r="A3395">
            <v>41281</v>
          </cell>
          <cell r="C3395">
            <v>1.94</v>
          </cell>
          <cell r="E3395">
            <v>2.4900000000000002</v>
          </cell>
          <cell r="G3395">
            <v>3.9098000000000002</v>
          </cell>
        </row>
        <row r="3396">
          <cell r="A3396">
            <v>41282</v>
          </cell>
          <cell r="C3396">
            <v>1.91</v>
          </cell>
          <cell r="E3396">
            <v>2.4700000000000002</v>
          </cell>
          <cell r="G3396">
            <v>3.8835999999999999</v>
          </cell>
        </row>
        <row r="3397">
          <cell r="A3397">
            <v>41283</v>
          </cell>
          <cell r="C3397">
            <v>1.91</v>
          </cell>
          <cell r="E3397">
            <v>2.4700000000000002</v>
          </cell>
          <cell r="G3397">
            <v>3.8717000000000001</v>
          </cell>
        </row>
        <row r="3398">
          <cell r="A3398">
            <v>41284</v>
          </cell>
          <cell r="C3398">
            <v>1.96</v>
          </cell>
          <cell r="E3398">
            <v>2.52</v>
          </cell>
          <cell r="G3398">
            <v>3.9036999999999997</v>
          </cell>
        </row>
        <row r="3399">
          <cell r="A3399">
            <v>41285</v>
          </cell>
          <cell r="C3399">
            <v>1.94</v>
          </cell>
          <cell r="E3399">
            <v>2.5</v>
          </cell>
          <cell r="G3399">
            <v>3.9013999999999998</v>
          </cell>
        </row>
        <row r="3400">
          <cell r="A3400">
            <v>41288</v>
          </cell>
          <cell r="C3400">
            <v>1.94</v>
          </cell>
          <cell r="E3400">
            <v>2.5</v>
          </cell>
          <cell r="G3400">
            <v>3.8984999999999999</v>
          </cell>
        </row>
        <row r="3401">
          <cell r="A3401">
            <v>41289</v>
          </cell>
          <cell r="C3401">
            <v>1.91</v>
          </cell>
          <cell r="E3401">
            <v>2.48</v>
          </cell>
          <cell r="G3401">
            <v>3.8742000000000001</v>
          </cell>
        </row>
        <row r="3402">
          <cell r="A3402">
            <v>41290</v>
          </cell>
          <cell r="C3402">
            <v>1.89</v>
          </cell>
          <cell r="E3402">
            <v>2.46</v>
          </cell>
          <cell r="G3402">
            <v>3.8420000000000001</v>
          </cell>
        </row>
        <row r="3403">
          <cell r="A3403">
            <v>41291</v>
          </cell>
          <cell r="C3403">
            <v>1.95</v>
          </cell>
          <cell r="E3403">
            <v>2.5099999999999998</v>
          </cell>
          <cell r="G3403">
            <v>3.9079000000000002</v>
          </cell>
        </row>
        <row r="3404">
          <cell r="A3404">
            <v>41292</v>
          </cell>
          <cell r="C3404">
            <v>1.92</v>
          </cell>
          <cell r="E3404">
            <v>2.4900000000000002</v>
          </cell>
          <cell r="G3404">
            <v>3.8914</v>
          </cell>
        </row>
        <row r="3405">
          <cell r="A3405">
            <v>41295</v>
          </cell>
          <cell r="C3405">
            <v>1.93</v>
          </cell>
          <cell r="E3405">
            <v>2.5099999999999998</v>
          </cell>
          <cell r="G3405">
            <v>3.8975999999999997</v>
          </cell>
        </row>
        <row r="3406">
          <cell r="A3406">
            <v>41296</v>
          </cell>
          <cell r="C3406">
            <v>1.91</v>
          </cell>
          <cell r="E3406">
            <v>2.5</v>
          </cell>
          <cell r="G3406">
            <v>3.8913000000000002</v>
          </cell>
        </row>
        <row r="3407">
          <cell r="A3407">
            <v>41297</v>
          </cell>
          <cell r="C3407">
            <v>1.87</v>
          </cell>
          <cell r="E3407">
            <v>2.4700000000000002</v>
          </cell>
          <cell r="G3407">
            <v>3.8662000000000001</v>
          </cell>
        </row>
        <row r="3408">
          <cell r="A3408">
            <v>41298</v>
          </cell>
          <cell r="C3408">
            <v>1.89</v>
          </cell>
          <cell r="E3408">
            <v>2.48</v>
          </cell>
          <cell r="G3408">
            <v>3.8847</v>
          </cell>
        </row>
        <row r="3409">
          <cell r="A3409">
            <v>41299</v>
          </cell>
          <cell r="C3409">
            <v>1.95</v>
          </cell>
          <cell r="E3409">
            <v>2.5299999999999998</v>
          </cell>
          <cell r="G3409">
            <v>3.9388999999999998</v>
          </cell>
        </row>
        <row r="3410">
          <cell r="A3410">
            <v>41302</v>
          </cell>
          <cell r="C3410">
            <v>1.96</v>
          </cell>
          <cell r="E3410">
            <v>2.54</v>
          </cell>
          <cell r="G3410">
            <v>3.9371999999999998</v>
          </cell>
        </row>
        <row r="3411">
          <cell r="A3411">
            <v>41303</v>
          </cell>
          <cell r="C3411">
            <v>2</v>
          </cell>
          <cell r="E3411">
            <v>2.57</v>
          </cell>
          <cell r="G3411">
            <v>3.9731000000000001</v>
          </cell>
        </row>
        <row r="3412">
          <cell r="A3412">
            <v>41304</v>
          </cell>
          <cell r="C3412">
            <v>1.99</v>
          </cell>
          <cell r="E3412">
            <v>2.57</v>
          </cell>
          <cell r="G3412">
            <v>3.9659</v>
          </cell>
        </row>
        <row r="3413">
          <cell r="A3413">
            <v>41305</v>
          </cell>
          <cell r="C3413">
            <v>1.99</v>
          </cell>
          <cell r="E3413">
            <v>2.57</v>
          </cell>
          <cell r="G3413">
            <v>3.9641999999999999</v>
          </cell>
        </row>
        <row r="3414">
          <cell r="A3414">
            <v>41306</v>
          </cell>
          <cell r="C3414">
            <v>2.04</v>
          </cell>
          <cell r="E3414">
            <v>2.63</v>
          </cell>
          <cell r="G3414">
            <v>4.0199999999999996</v>
          </cell>
        </row>
        <row r="3415">
          <cell r="A3415">
            <v>41309</v>
          </cell>
          <cell r="C3415">
            <v>1.99</v>
          </cell>
          <cell r="E3415">
            <v>2.59</v>
          </cell>
          <cell r="G3415">
            <v>3.9874999999999998</v>
          </cell>
        </row>
        <row r="3416">
          <cell r="A3416">
            <v>41310</v>
          </cell>
          <cell r="C3416">
            <v>2.02</v>
          </cell>
          <cell r="E3416">
            <v>2.62</v>
          </cell>
          <cell r="G3416">
            <v>4.0045000000000002</v>
          </cell>
        </row>
        <row r="3417">
          <cell r="A3417">
            <v>41311</v>
          </cell>
          <cell r="C3417">
            <v>1.99</v>
          </cell>
          <cell r="E3417">
            <v>2.6</v>
          </cell>
          <cell r="G3417">
            <v>3.9903</v>
          </cell>
        </row>
        <row r="3418">
          <cell r="A3418">
            <v>41312</v>
          </cell>
          <cell r="C3418">
            <v>1.99</v>
          </cell>
          <cell r="E3418">
            <v>2.6</v>
          </cell>
          <cell r="G3418">
            <v>3.9941</v>
          </cell>
        </row>
        <row r="3419">
          <cell r="A3419">
            <v>41313</v>
          </cell>
          <cell r="C3419">
            <v>1.96</v>
          </cell>
          <cell r="E3419">
            <v>2.57</v>
          </cell>
          <cell r="G3419">
            <v>3.9713000000000003</v>
          </cell>
        </row>
        <row r="3420">
          <cell r="A3420">
            <v>41316</v>
          </cell>
          <cell r="C3420">
            <v>1.97</v>
          </cell>
          <cell r="E3420">
            <v>2.59</v>
          </cell>
          <cell r="G3420">
            <v>3.9915000000000003</v>
          </cell>
        </row>
        <row r="3421">
          <cell r="A3421">
            <v>41317</v>
          </cell>
          <cell r="C3421">
            <v>2</v>
          </cell>
          <cell r="E3421">
            <v>2.61</v>
          </cell>
          <cell r="G3421">
            <v>4.0087999999999999</v>
          </cell>
        </row>
        <row r="3422">
          <cell r="A3422">
            <v>41318</v>
          </cell>
          <cell r="C3422">
            <v>2.0299999999999998</v>
          </cell>
          <cell r="E3422">
            <v>2.64</v>
          </cell>
          <cell r="G3422">
            <v>4.0393999999999997</v>
          </cell>
        </row>
        <row r="3423">
          <cell r="A3423">
            <v>41319</v>
          </cell>
          <cell r="C3423">
            <v>2</v>
          </cell>
          <cell r="E3423">
            <v>2.61</v>
          </cell>
          <cell r="G3423">
            <v>4.0060000000000002</v>
          </cell>
        </row>
        <row r="3424">
          <cell r="A3424">
            <v>41320</v>
          </cell>
          <cell r="C3424">
            <v>2.0099999999999998</v>
          </cell>
          <cell r="E3424">
            <v>2.63</v>
          </cell>
          <cell r="G3424">
            <v>4.0335000000000001</v>
          </cell>
        </row>
        <row r="3425">
          <cell r="A3425">
            <v>41323</v>
          </cell>
          <cell r="C3425" t="str">
            <v xml:space="preserve"> Bank holiday</v>
          </cell>
          <cell r="E3425" t="str">
            <v xml:space="preserve"> Bank holiday</v>
          </cell>
          <cell r="G3425">
            <v>4.0293999999999999</v>
          </cell>
        </row>
        <row r="3426">
          <cell r="A3426">
            <v>41324</v>
          </cell>
          <cell r="C3426">
            <v>2.02</v>
          </cell>
          <cell r="E3426">
            <v>2.64</v>
          </cell>
          <cell r="G3426">
            <v>4.0400999999999998</v>
          </cell>
        </row>
        <row r="3427">
          <cell r="A3427">
            <v>41325</v>
          </cell>
          <cell r="C3427">
            <v>2.02</v>
          </cell>
          <cell r="E3427">
            <v>2.64</v>
          </cell>
          <cell r="G3427">
            <v>4.0391000000000004</v>
          </cell>
        </row>
        <row r="3428">
          <cell r="A3428">
            <v>41326</v>
          </cell>
          <cell r="C3428">
            <v>1.98</v>
          </cell>
          <cell r="E3428">
            <v>2.61</v>
          </cell>
          <cell r="G3428">
            <v>4.0091999999999999</v>
          </cell>
        </row>
        <row r="3429">
          <cell r="A3429">
            <v>41327</v>
          </cell>
          <cell r="C3429">
            <v>1.94</v>
          </cell>
          <cell r="E3429">
            <v>2.58</v>
          </cell>
          <cell r="G3429">
            <v>3.9817</v>
          </cell>
        </row>
        <row r="3430">
          <cell r="A3430">
            <v>41330</v>
          </cell>
          <cell r="C3430">
            <v>1.87</v>
          </cell>
          <cell r="E3430">
            <v>2.5299999999999998</v>
          </cell>
          <cell r="G3430">
            <v>3.9241999999999999</v>
          </cell>
        </row>
        <row r="3431">
          <cell r="A3431">
            <v>41331</v>
          </cell>
          <cell r="C3431">
            <v>1.86</v>
          </cell>
          <cell r="E3431">
            <v>2.5299999999999998</v>
          </cell>
          <cell r="G3431">
            <v>3.9329000000000001</v>
          </cell>
        </row>
        <row r="3432">
          <cell r="A3432">
            <v>41332</v>
          </cell>
          <cell r="C3432">
            <v>1.86</v>
          </cell>
          <cell r="E3432">
            <v>2.5299999999999998</v>
          </cell>
          <cell r="G3432">
            <v>3.9255</v>
          </cell>
        </row>
        <row r="3433">
          <cell r="A3433">
            <v>41333</v>
          </cell>
          <cell r="C3433">
            <v>1.84</v>
          </cell>
          <cell r="E3433">
            <v>2.52</v>
          </cell>
          <cell r="G3433">
            <v>3.9285000000000001</v>
          </cell>
        </row>
        <row r="3434">
          <cell r="A3434">
            <v>41334</v>
          </cell>
          <cell r="C3434">
            <v>1.8</v>
          </cell>
          <cell r="E3434">
            <v>2.4900000000000002</v>
          </cell>
          <cell r="G3434">
            <v>3.9032999999999998</v>
          </cell>
        </row>
        <row r="3435">
          <cell r="A3435">
            <v>41337</v>
          </cell>
          <cell r="C3435">
            <v>1.81</v>
          </cell>
          <cell r="E3435">
            <v>2.5</v>
          </cell>
          <cell r="G3435">
            <v>3.9156</v>
          </cell>
        </row>
        <row r="3436">
          <cell r="A3436">
            <v>41338</v>
          </cell>
          <cell r="C3436">
            <v>1.81</v>
          </cell>
          <cell r="E3436">
            <v>2.5099999999999998</v>
          </cell>
          <cell r="G3436">
            <v>3.9196999999999997</v>
          </cell>
        </row>
        <row r="3437">
          <cell r="A3437">
            <v>41339</v>
          </cell>
          <cell r="C3437">
            <v>1.84</v>
          </cell>
          <cell r="E3437">
            <v>2.5499999999999998</v>
          </cell>
          <cell r="G3437">
            <v>3.9515000000000002</v>
          </cell>
        </row>
        <row r="3438">
          <cell r="A3438">
            <v>41340</v>
          </cell>
          <cell r="C3438">
            <v>1.88</v>
          </cell>
          <cell r="E3438">
            <v>2.58</v>
          </cell>
          <cell r="G3438">
            <v>3.9927000000000001</v>
          </cell>
        </row>
        <row r="3439">
          <cell r="A3439">
            <v>41341</v>
          </cell>
          <cell r="C3439">
            <v>1.93</v>
          </cell>
          <cell r="E3439">
            <v>2.62</v>
          </cell>
          <cell r="G3439">
            <v>4.0279999999999996</v>
          </cell>
        </row>
        <row r="3440">
          <cell r="A3440">
            <v>41344</v>
          </cell>
          <cell r="C3440">
            <v>1.95</v>
          </cell>
          <cell r="E3440">
            <v>2.63</v>
          </cell>
          <cell r="G3440">
            <v>4.0305</v>
          </cell>
        </row>
        <row r="3441">
          <cell r="A3441">
            <v>41345</v>
          </cell>
          <cell r="C3441">
            <v>1.91</v>
          </cell>
          <cell r="E3441">
            <v>2.61</v>
          </cell>
          <cell r="G3441">
            <v>4.0054999999999996</v>
          </cell>
        </row>
        <row r="3442">
          <cell r="A3442">
            <v>41346</v>
          </cell>
          <cell r="C3442">
            <v>1.92</v>
          </cell>
          <cell r="E3442">
            <v>2.61</v>
          </cell>
          <cell r="G3442">
            <v>3.9933000000000001</v>
          </cell>
        </row>
        <row r="3443">
          <cell r="A3443">
            <v>41347</v>
          </cell>
          <cell r="C3443">
            <v>1.95</v>
          </cell>
          <cell r="E3443">
            <v>2.62</v>
          </cell>
          <cell r="G3443">
            <v>4.0263</v>
          </cell>
        </row>
        <row r="3444">
          <cell r="A3444">
            <v>41348</v>
          </cell>
          <cell r="C3444">
            <v>1.89</v>
          </cell>
          <cell r="E3444">
            <v>2.59</v>
          </cell>
          <cell r="G3444">
            <v>3.9803999999999999</v>
          </cell>
        </row>
        <row r="3445">
          <cell r="A3445">
            <v>41351</v>
          </cell>
          <cell r="C3445">
            <v>1.86</v>
          </cell>
          <cell r="E3445">
            <v>2.56</v>
          </cell>
          <cell r="G3445">
            <v>3.9502999999999999</v>
          </cell>
        </row>
        <row r="3446">
          <cell r="A3446">
            <v>41352</v>
          </cell>
          <cell r="C3446">
            <v>1.82</v>
          </cell>
          <cell r="E3446">
            <v>2.52</v>
          </cell>
          <cell r="G3446">
            <v>3.9056999999999999</v>
          </cell>
        </row>
        <row r="3447">
          <cell r="A3447">
            <v>41353</v>
          </cell>
          <cell r="C3447">
            <v>1.86</v>
          </cell>
          <cell r="E3447">
            <v>2.56</v>
          </cell>
          <cell r="G3447">
            <v>3.9523999999999999</v>
          </cell>
        </row>
        <row r="3448">
          <cell r="A3448">
            <v>41354</v>
          </cell>
          <cell r="C3448">
            <v>1.82</v>
          </cell>
          <cell r="E3448">
            <v>2.52</v>
          </cell>
          <cell r="G3448">
            <v>3.9169999999999998</v>
          </cell>
        </row>
        <row r="3449">
          <cell r="A3449">
            <v>41355</v>
          </cell>
          <cell r="C3449">
            <v>1.82</v>
          </cell>
          <cell r="E3449">
            <v>2.5299999999999998</v>
          </cell>
          <cell r="G3449">
            <v>3.9375999999999998</v>
          </cell>
        </row>
        <row r="3450">
          <cell r="A3450">
            <v>41358</v>
          </cell>
          <cell r="C3450">
            <v>1.82</v>
          </cell>
          <cell r="E3450">
            <v>2.5299999999999998</v>
          </cell>
          <cell r="G3450">
            <v>3.9196999999999997</v>
          </cell>
        </row>
        <row r="3451">
          <cell r="A3451">
            <v>41359</v>
          </cell>
          <cell r="C3451">
            <v>1.82</v>
          </cell>
          <cell r="E3451">
            <v>2.54</v>
          </cell>
          <cell r="G3451">
            <v>3.9274</v>
          </cell>
        </row>
        <row r="3452">
          <cell r="A3452">
            <v>41360</v>
          </cell>
          <cell r="C3452">
            <v>1.76</v>
          </cell>
          <cell r="E3452">
            <v>2.4900000000000002</v>
          </cell>
          <cell r="G3452">
            <v>3.8942000000000001</v>
          </cell>
        </row>
        <row r="3453">
          <cell r="A3453">
            <v>41361</v>
          </cell>
          <cell r="C3453">
            <v>1.76</v>
          </cell>
          <cell r="E3453">
            <v>2.5</v>
          </cell>
          <cell r="G3453">
            <v>3.9098999999999999</v>
          </cell>
        </row>
        <row r="3454">
          <cell r="A3454">
            <v>41362</v>
          </cell>
          <cell r="C3454" t="str">
            <v xml:space="preserve"> Bank holiday</v>
          </cell>
          <cell r="E3454" t="str">
            <v xml:space="preserve"> Bank holiday</v>
          </cell>
          <cell r="G3454">
            <v>3.907</v>
          </cell>
        </row>
        <row r="3455">
          <cell r="A3455">
            <v>41365</v>
          </cell>
          <cell r="C3455">
            <v>1.84</v>
          </cell>
          <cell r="E3455">
            <v>2.4900000000000002</v>
          </cell>
          <cell r="G3455">
            <v>3.8961000000000001</v>
          </cell>
        </row>
        <row r="3456">
          <cell r="A3456">
            <v>41366</v>
          </cell>
          <cell r="C3456">
            <v>1.87</v>
          </cell>
          <cell r="E3456">
            <v>2.5</v>
          </cell>
          <cell r="G3456">
            <v>3.8993000000000002</v>
          </cell>
        </row>
        <row r="3457">
          <cell r="A3457">
            <v>41367</v>
          </cell>
          <cell r="C3457">
            <v>1.83</v>
          </cell>
          <cell r="E3457">
            <v>2.4500000000000002</v>
          </cell>
          <cell r="G3457">
            <v>3.8548</v>
          </cell>
        </row>
        <row r="3458">
          <cell r="A3458">
            <v>41368</v>
          </cell>
          <cell r="C3458">
            <v>1.79</v>
          </cell>
          <cell r="E3458">
            <v>2.42</v>
          </cell>
          <cell r="G3458">
            <v>3.8296999999999999</v>
          </cell>
        </row>
        <row r="3459">
          <cell r="A3459">
            <v>41369</v>
          </cell>
          <cell r="C3459">
            <v>1.75</v>
          </cell>
          <cell r="E3459">
            <v>2.36</v>
          </cell>
          <cell r="G3459">
            <v>3.7549000000000001</v>
          </cell>
        </row>
        <row r="3460">
          <cell r="A3460">
            <v>41372</v>
          </cell>
          <cell r="C3460">
            <v>1.76</v>
          </cell>
          <cell r="E3460">
            <v>2.37</v>
          </cell>
          <cell r="G3460">
            <v>3.7762000000000002</v>
          </cell>
        </row>
        <row r="3461">
          <cell r="A3461">
            <v>41373</v>
          </cell>
          <cell r="C3461">
            <v>1.77</v>
          </cell>
          <cell r="E3461">
            <v>2.39</v>
          </cell>
          <cell r="G3461">
            <v>3.8167</v>
          </cell>
        </row>
        <row r="3462">
          <cell r="A3462">
            <v>41374</v>
          </cell>
          <cell r="C3462">
            <v>1.8</v>
          </cell>
          <cell r="E3462">
            <v>2.44</v>
          </cell>
          <cell r="G3462">
            <v>3.8540999999999999</v>
          </cell>
        </row>
        <row r="3463">
          <cell r="A3463">
            <v>41375</v>
          </cell>
          <cell r="C3463">
            <v>1.78</v>
          </cell>
          <cell r="E3463">
            <v>2.4300000000000002</v>
          </cell>
          <cell r="G3463">
            <v>3.8515000000000001</v>
          </cell>
        </row>
        <row r="3464">
          <cell r="A3464">
            <v>41376</v>
          </cell>
          <cell r="C3464">
            <v>1.74</v>
          </cell>
          <cell r="E3464">
            <v>2.39</v>
          </cell>
          <cell r="G3464">
            <v>3.7909999999999999</v>
          </cell>
        </row>
        <row r="3465">
          <cell r="A3465">
            <v>41379</v>
          </cell>
          <cell r="C3465">
            <v>1.71</v>
          </cell>
          <cell r="E3465">
            <v>2.36</v>
          </cell>
          <cell r="G3465">
            <v>3.7880000000000003</v>
          </cell>
        </row>
        <row r="3466">
          <cell r="A3466">
            <v>41380</v>
          </cell>
          <cell r="C3466">
            <v>1.73</v>
          </cell>
          <cell r="E3466">
            <v>2.38</v>
          </cell>
          <cell r="G3466">
            <v>3.8040000000000003</v>
          </cell>
        </row>
        <row r="3467">
          <cell r="A3467">
            <v>41381</v>
          </cell>
          <cell r="C3467">
            <v>1.71</v>
          </cell>
          <cell r="E3467">
            <v>2.36</v>
          </cell>
          <cell r="G3467">
            <v>3.7744999999999997</v>
          </cell>
        </row>
        <row r="3468">
          <cell r="A3468">
            <v>41382</v>
          </cell>
          <cell r="C3468">
            <v>1.7</v>
          </cell>
          <cell r="E3468">
            <v>2.35</v>
          </cell>
          <cell r="G3468">
            <v>3.7698</v>
          </cell>
        </row>
        <row r="3469">
          <cell r="A3469">
            <v>41383</v>
          </cell>
          <cell r="C3469">
            <v>1.71</v>
          </cell>
          <cell r="E3469">
            <v>2.36</v>
          </cell>
          <cell r="G3469">
            <v>3.7766000000000002</v>
          </cell>
        </row>
        <row r="3470">
          <cell r="A3470">
            <v>41386</v>
          </cell>
          <cell r="C3470">
            <v>1.71</v>
          </cell>
          <cell r="E3470">
            <v>2.37</v>
          </cell>
          <cell r="G3470">
            <v>3.7824</v>
          </cell>
        </row>
        <row r="3471">
          <cell r="A3471">
            <v>41387</v>
          </cell>
          <cell r="C3471">
            <v>1.72</v>
          </cell>
          <cell r="E3471">
            <v>2.38</v>
          </cell>
          <cell r="G3471">
            <v>3.7991000000000001</v>
          </cell>
        </row>
        <row r="3472">
          <cell r="A3472">
            <v>41388</v>
          </cell>
          <cell r="C3472">
            <v>1.72</v>
          </cell>
          <cell r="E3472">
            <v>2.38</v>
          </cell>
          <cell r="G3472">
            <v>3.7932000000000001</v>
          </cell>
        </row>
        <row r="3473">
          <cell r="A3473">
            <v>41389</v>
          </cell>
          <cell r="C3473">
            <v>1.74</v>
          </cell>
          <cell r="E3473">
            <v>2.4</v>
          </cell>
          <cell r="G3473">
            <v>3.8182999999999998</v>
          </cell>
        </row>
        <row r="3474">
          <cell r="A3474">
            <v>41390</v>
          </cell>
          <cell r="C3474">
            <v>1.7</v>
          </cell>
          <cell r="E3474">
            <v>2.37</v>
          </cell>
          <cell r="G3474">
            <v>3.7949999999999999</v>
          </cell>
        </row>
        <row r="3475">
          <cell r="A3475">
            <v>41393</v>
          </cell>
          <cell r="C3475">
            <v>1.7</v>
          </cell>
          <cell r="E3475">
            <v>2.37</v>
          </cell>
          <cell r="G3475">
            <v>3.8037999999999998</v>
          </cell>
        </row>
        <row r="3476">
          <cell r="A3476">
            <v>41394</v>
          </cell>
          <cell r="C3476">
            <v>1.69</v>
          </cell>
          <cell r="E3476">
            <v>2.37</v>
          </cell>
          <cell r="G3476">
            <v>3.8052000000000001</v>
          </cell>
        </row>
        <row r="3477">
          <cell r="A3477">
            <v>41395</v>
          </cell>
          <cell r="C3477">
            <v>1.68</v>
          </cell>
          <cell r="E3477">
            <v>2.35</v>
          </cell>
          <cell r="G3477">
            <v>3.7774999999999999</v>
          </cell>
        </row>
        <row r="3478">
          <cell r="A3478">
            <v>41396</v>
          </cell>
          <cell r="C3478">
            <v>1.67</v>
          </cell>
          <cell r="E3478">
            <v>2.35</v>
          </cell>
          <cell r="G3478">
            <v>3.7810000000000001</v>
          </cell>
        </row>
        <row r="3479">
          <cell r="A3479">
            <v>41397</v>
          </cell>
          <cell r="C3479">
            <v>1.77</v>
          </cell>
          <cell r="E3479">
            <v>2.44</v>
          </cell>
          <cell r="G3479">
            <v>3.8726000000000003</v>
          </cell>
        </row>
        <row r="3480">
          <cell r="A3480">
            <v>41400</v>
          </cell>
          <cell r="C3480">
            <v>1.8</v>
          </cell>
          <cell r="E3480">
            <v>2.4700000000000002</v>
          </cell>
          <cell r="G3480">
            <v>3.9022999999999999</v>
          </cell>
        </row>
        <row r="3481">
          <cell r="A3481">
            <v>41401</v>
          </cell>
          <cell r="C3481">
            <v>1.82</v>
          </cell>
          <cell r="E3481">
            <v>2.48</v>
          </cell>
          <cell r="G3481">
            <v>3.9102999999999999</v>
          </cell>
        </row>
        <row r="3482">
          <cell r="A3482">
            <v>41402</v>
          </cell>
          <cell r="C3482">
            <v>1.81</v>
          </cell>
          <cell r="E3482">
            <v>2.46</v>
          </cell>
          <cell r="G3482">
            <v>3.8822999999999999</v>
          </cell>
        </row>
        <row r="3483">
          <cell r="A3483">
            <v>41403</v>
          </cell>
          <cell r="C3483">
            <v>1.8</v>
          </cell>
          <cell r="E3483">
            <v>2.4500000000000002</v>
          </cell>
          <cell r="G3483">
            <v>3.8498999999999999</v>
          </cell>
        </row>
        <row r="3484">
          <cell r="A3484">
            <v>41404</v>
          </cell>
          <cell r="C3484">
            <v>1.88</v>
          </cell>
          <cell r="E3484">
            <v>2.5099999999999998</v>
          </cell>
          <cell r="G3484">
            <v>3.9194</v>
          </cell>
        </row>
        <row r="3485">
          <cell r="A3485">
            <v>41407</v>
          </cell>
          <cell r="C3485">
            <v>1.9</v>
          </cell>
          <cell r="E3485">
            <v>2.5299999999999998</v>
          </cell>
          <cell r="G3485">
            <v>3.9281000000000001</v>
          </cell>
        </row>
        <row r="3486">
          <cell r="A3486">
            <v>41408</v>
          </cell>
          <cell r="C3486">
            <v>1.95</v>
          </cell>
          <cell r="E3486">
            <v>2.56</v>
          </cell>
          <cell r="G3486">
            <v>3.9516</v>
          </cell>
        </row>
        <row r="3487">
          <cell r="A3487">
            <v>41409</v>
          </cell>
          <cell r="C3487">
            <v>1.92</v>
          </cell>
          <cell r="E3487">
            <v>2.5299999999999998</v>
          </cell>
          <cell r="G3487">
            <v>3.9074</v>
          </cell>
        </row>
        <row r="3488">
          <cell r="A3488">
            <v>41410</v>
          </cell>
          <cell r="C3488">
            <v>1.88</v>
          </cell>
          <cell r="E3488">
            <v>2.4900000000000002</v>
          </cell>
          <cell r="G3488">
            <v>3.8683999999999998</v>
          </cell>
        </row>
        <row r="3489">
          <cell r="A3489">
            <v>41411</v>
          </cell>
          <cell r="C3489">
            <v>1.92</v>
          </cell>
          <cell r="E3489">
            <v>2.5299999999999998</v>
          </cell>
          <cell r="G3489">
            <v>3.8984000000000001</v>
          </cell>
        </row>
        <row r="3490">
          <cell r="A3490">
            <v>41414</v>
          </cell>
          <cell r="C3490" t="str">
            <v xml:space="preserve"> Bank holiday</v>
          </cell>
          <cell r="E3490" t="str">
            <v xml:space="preserve"> Bank holiday</v>
          </cell>
          <cell r="G3490">
            <v>3.8881999999999999</v>
          </cell>
        </row>
        <row r="3491">
          <cell r="A3491">
            <v>41415</v>
          </cell>
          <cell r="C3491">
            <v>1.91</v>
          </cell>
          <cell r="E3491">
            <v>2.5299999999999998</v>
          </cell>
          <cell r="G3491">
            <v>3.8848000000000003</v>
          </cell>
        </row>
        <row r="3492">
          <cell r="A3492">
            <v>41416</v>
          </cell>
          <cell r="C3492">
            <v>1.96</v>
          </cell>
          <cell r="E3492">
            <v>2.57</v>
          </cell>
          <cell r="G3492">
            <v>3.9196</v>
          </cell>
        </row>
        <row r="3493">
          <cell r="A3493">
            <v>41417</v>
          </cell>
          <cell r="C3493">
            <v>1.96</v>
          </cell>
          <cell r="E3493">
            <v>2.57</v>
          </cell>
          <cell r="G3493">
            <v>3.9232</v>
          </cell>
        </row>
        <row r="3494">
          <cell r="A3494">
            <v>41418</v>
          </cell>
          <cell r="C3494">
            <v>1.95</v>
          </cell>
          <cell r="E3494">
            <v>2.56</v>
          </cell>
          <cell r="G3494">
            <v>3.9150999999999998</v>
          </cell>
        </row>
        <row r="3495">
          <cell r="A3495">
            <v>41421</v>
          </cell>
          <cell r="C3495">
            <v>1.99</v>
          </cell>
          <cell r="E3495">
            <v>2.6</v>
          </cell>
          <cell r="G3495">
            <v>3.9371999999999998</v>
          </cell>
        </row>
        <row r="3496">
          <cell r="A3496">
            <v>41422</v>
          </cell>
          <cell r="C3496">
            <v>2.0699999999999998</v>
          </cell>
          <cell r="E3496">
            <v>2.66</v>
          </cell>
          <cell r="G3496">
            <v>4.0167000000000002</v>
          </cell>
        </row>
        <row r="3497">
          <cell r="A3497">
            <v>41423</v>
          </cell>
          <cell r="C3497">
            <v>2.0699999999999998</v>
          </cell>
          <cell r="E3497">
            <v>2.65</v>
          </cell>
          <cell r="G3497">
            <v>3.9868000000000001</v>
          </cell>
        </row>
        <row r="3498">
          <cell r="A3498">
            <v>41424</v>
          </cell>
          <cell r="C3498">
            <v>2.0699999999999998</v>
          </cell>
          <cell r="E3498">
            <v>2.64</v>
          </cell>
          <cell r="G3498">
            <v>3.9741</v>
          </cell>
        </row>
        <row r="3499">
          <cell r="A3499">
            <v>41425</v>
          </cell>
          <cell r="C3499">
            <v>2.06</v>
          </cell>
          <cell r="E3499">
            <v>2.63</v>
          </cell>
          <cell r="G3499">
            <v>3.9670999999999998</v>
          </cell>
        </row>
        <row r="3500">
          <cell r="A3500">
            <v>41428</v>
          </cell>
          <cell r="C3500">
            <v>2.0499999999999998</v>
          </cell>
          <cell r="E3500">
            <v>2.6</v>
          </cell>
          <cell r="G3500">
            <v>3.9447000000000001</v>
          </cell>
        </row>
        <row r="3501">
          <cell r="A3501">
            <v>41429</v>
          </cell>
          <cell r="C3501">
            <v>2.08</v>
          </cell>
          <cell r="E3501">
            <v>2.64</v>
          </cell>
          <cell r="G3501">
            <v>3.9739</v>
          </cell>
        </row>
        <row r="3502">
          <cell r="A3502">
            <v>41430</v>
          </cell>
          <cell r="C3502">
            <v>2.0499999999999998</v>
          </cell>
          <cell r="E3502">
            <v>2.62</v>
          </cell>
          <cell r="G3502">
            <v>3.9563999999999999</v>
          </cell>
        </row>
        <row r="3503">
          <cell r="A3503">
            <v>41431</v>
          </cell>
          <cell r="C3503">
            <v>2.04</v>
          </cell>
          <cell r="E3503">
            <v>2.62</v>
          </cell>
          <cell r="G3503">
            <v>3.956</v>
          </cell>
        </row>
        <row r="3504">
          <cell r="A3504">
            <v>41432</v>
          </cell>
          <cell r="C3504">
            <v>2.15</v>
          </cell>
          <cell r="E3504">
            <v>2.72</v>
          </cell>
          <cell r="G3504">
            <v>4.069</v>
          </cell>
        </row>
        <row r="3505">
          <cell r="A3505">
            <v>41435</v>
          </cell>
          <cell r="C3505">
            <v>2.2000000000000002</v>
          </cell>
          <cell r="E3505">
            <v>2.75</v>
          </cell>
          <cell r="G3505">
            <v>4.0974000000000004</v>
          </cell>
        </row>
        <row r="3506">
          <cell r="A3506">
            <v>41436</v>
          </cell>
          <cell r="C3506">
            <v>2.17</v>
          </cell>
          <cell r="E3506">
            <v>2.72</v>
          </cell>
          <cell r="G3506">
            <v>4.0670999999999999</v>
          </cell>
        </row>
        <row r="3507">
          <cell r="A3507">
            <v>41437</v>
          </cell>
          <cell r="C3507">
            <v>2.2000000000000002</v>
          </cell>
          <cell r="E3507">
            <v>2.75</v>
          </cell>
          <cell r="G3507">
            <v>4.0873999999999997</v>
          </cell>
        </row>
        <row r="3508">
          <cell r="A3508">
            <v>41438</v>
          </cell>
          <cell r="C3508">
            <v>2.14</v>
          </cell>
          <cell r="E3508">
            <v>2.69</v>
          </cell>
          <cell r="G3508">
            <v>4.0389999999999997</v>
          </cell>
        </row>
        <row r="3509">
          <cell r="A3509">
            <v>41439</v>
          </cell>
          <cell r="C3509">
            <v>2.12</v>
          </cell>
          <cell r="E3509">
            <v>2.68</v>
          </cell>
          <cell r="G3509">
            <v>4.0382999999999996</v>
          </cell>
        </row>
        <row r="3510">
          <cell r="A3510">
            <v>41442</v>
          </cell>
          <cell r="C3510">
            <v>2.14</v>
          </cell>
          <cell r="E3510">
            <v>2.69</v>
          </cell>
          <cell r="G3510">
            <v>4.0640999999999998</v>
          </cell>
        </row>
        <row r="3511">
          <cell r="A3511">
            <v>41443</v>
          </cell>
          <cell r="C3511">
            <v>2.15</v>
          </cell>
          <cell r="E3511">
            <v>2.7</v>
          </cell>
          <cell r="G3511">
            <v>4.0571999999999999</v>
          </cell>
        </row>
        <row r="3512">
          <cell r="A3512">
            <v>41444</v>
          </cell>
          <cell r="C3512">
            <v>2.25</v>
          </cell>
          <cell r="E3512">
            <v>2.75</v>
          </cell>
          <cell r="G3512">
            <v>4.1078999999999999</v>
          </cell>
        </row>
        <row r="3513">
          <cell r="A3513">
            <v>41445</v>
          </cell>
          <cell r="C3513">
            <v>2.3199999999999998</v>
          </cell>
          <cell r="E3513">
            <v>2.8</v>
          </cell>
          <cell r="G3513">
            <v>4.1750999999999996</v>
          </cell>
        </row>
        <row r="3514">
          <cell r="A3514">
            <v>41446</v>
          </cell>
          <cell r="C3514">
            <v>2.4500000000000002</v>
          </cell>
          <cell r="E3514">
            <v>2.9</v>
          </cell>
          <cell r="G3514">
            <v>4.2967000000000004</v>
          </cell>
        </row>
        <row r="3515">
          <cell r="A3515">
            <v>41449</v>
          </cell>
          <cell r="C3515">
            <v>2.4900000000000002</v>
          </cell>
          <cell r="E3515">
            <v>2.93</v>
          </cell>
          <cell r="G3515">
            <v>4.3131000000000004</v>
          </cell>
        </row>
        <row r="3516">
          <cell r="A3516">
            <v>41450</v>
          </cell>
          <cell r="C3516">
            <v>2.5299999999999998</v>
          </cell>
          <cell r="E3516">
            <v>2.97</v>
          </cell>
          <cell r="G3516">
            <v>4.3714000000000004</v>
          </cell>
        </row>
        <row r="3517">
          <cell r="A3517">
            <v>41451</v>
          </cell>
          <cell r="C3517">
            <v>2.5</v>
          </cell>
          <cell r="E3517">
            <v>2.96</v>
          </cell>
          <cell r="G3517">
            <v>4.3364000000000003</v>
          </cell>
        </row>
        <row r="3518">
          <cell r="A3518">
            <v>41452</v>
          </cell>
          <cell r="C3518">
            <v>2.42</v>
          </cell>
          <cell r="E3518">
            <v>2.9</v>
          </cell>
          <cell r="G3518">
            <v>4.2882999999999996</v>
          </cell>
        </row>
        <row r="3519">
          <cell r="A3519">
            <v>41453</v>
          </cell>
          <cell r="C3519">
            <v>2.44</v>
          </cell>
          <cell r="E3519">
            <v>2.89</v>
          </cell>
          <cell r="G3519">
            <v>4.2977999999999996</v>
          </cell>
        </row>
        <row r="3520">
          <cell r="A3520">
            <v>41456</v>
          </cell>
          <cell r="C3520" t="str">
            <v xml:space="preserve"> Bank holiday</v>
          </cell>
          <cell r="E3520" t="str">
            <v xml:space="preserve"> Bank holiday</v>
          </cell>
          <cell r="G3520">
            <v>4.2892999999999999</v>
          </cell>
        </row>
        <row r="3521">
          <cell r="A3521">
            <v>41457</v>
          </cell>
          <cell r="C3521">
            <v>2.41</v>
          </cell>
          <cell r="E3521">
            <v>2.86</v>
          </cell>
          <cell r="G3521">
            <v>4.2576999999999998</v>
          </cell>
        </row>
        <row r="3522">
          <cell r="A3522">
            <v>41458</v>
          </cell>
          <cell r="C3522">
            <v>2.42</v>
          </cell>
          <cell r="E3522">
            <v>2.86</v>
          </cell>
          <cell r="G3522">
            <v>4.2587999999999999</v>
          </cell>
        </row>
        <row r="3523">
          <cell r="A3523">
            <v>41459</v>
          </cell>
          <cell r="C3523">
            <v>2.41</v>
          </cell>
          <cell r="E3523">
            <v>2.86</v>
          </cell>
          <cell r="G3523">
            <v>4.2632000000000003</v>
          </cell>
        </row>
        <row r="3524">
          <cell r="A3524">
            <v>41460</v>
          </cell>
          <cell r="C3524">
            <v>2.5499999999999998</v>
          </cell>
          <cell r="E3524">
            <v>2.97</v>
          </cell>
          <cell r="G3524">
            <v>4.3666999999999998</v>
          </cell>
        </row>
        <row r="3525">
          <cell r="A3525">
            <v>41463</v>
          </cell>
          <cell r="C3525">
            <v>2.48</v>
          </cell>
          <cell r="E3525">
            <v>2.92</v>
          </cell>
          <cell r="G3525">
            <v>4.3062000000000005</v>
          </cell>
        </row>
        <row r="3526">
          <cell r="A3526">
            <v>41464</v>
          </cell>
          <cell r="C3526">
            <v>2.4700000000000002</v>
          </cell>
          <cell r="E3526">
            <v>2.93</v>
          </cell>
          <cell r="G3526">
            <v>4.3189000000000002</v>
          </cell>
        </row>
        <row r="3527">
          <cell r="A3527">
            <v>41465</v>
          </cell>
          <cell r="C3527">
            <v>2.5099999999999998</v>
          </cell>
          <cell r="E3527">
            <v>2.96</v>
          </cell>
          <cell r="G3527">
            <v>4.3254000000000001</v>
          </cell>
        </row>
        <row r="3528">
          <cell r="A3528">
            <v>41466</v>
          </cell>
          <cell r="C3528">
            <v>2.44</v>
          </cell>
          <cell r="E3528">
            <v>2.92</v>
          </cell>
          <cell r="G3528">
            <v>4.3231999999999999</v>
          </cell>
        </row>
        <row r="3529">
          <cell r="A3529">
            <v>41467</v>
          </cell>
          <cell r="C3529">
            <v>2.4300000000000002</v>
          </cell>
          <cell r="E3529">
            <v>2.92</v>
          </cell>
          <cell r="G3529">
            <v>4.3109000000000002</v>
          </cell>
        </row>
        <row r="3530">
          <cell r="A3530">
            <v>41470</v>
          </cell>
          <cell r="C3530">
            <v>2.41</v>
          </cell>
          <cell r="E3530">
            <v>2.92</v>
          </cell>
          <cell r="G3530">
            <v>4.3033000000000001</v>
          </cell>
        </row>
        <row r="3531">
          <cell r="A3531">
            <v>41471</v>
          </cell>
          <cell r="C3531">
            <v>2.4</v>
          </cell>
          <cell r="E3531">
            <v>2.92</v>
          </cell>
          <cell r="G3531">
            <v>4.3094999999999999</v>
          </cell>
        </row>
        <row r="3532">
          <cell r="A3532">
            <v>41472</v>
          </cell>
          <cell r="C3532">
            <v>2.37</v>
          </cell>
          <cell r="E3532">
            <v>2.9</v>
          </cell>
          <cell r="G3532">
            <v>4.2803000000000004</v>
          </cell>
        </row>
        <row r="3533">
          <cell r="A3533">
            <v>41473</v>
          </cell>
          <cell r="C3533">
            <v>2.4</v>
          </cell>
          <cell r="E3533">
            <v>2.92</v>
          </cell>
          <cell r="G3533">
            <v>4.3055000000000003</v>
          </cell>
        </row>
        <row r="3534">
          <cell r="A3534">
            <v>41474</v>
          </cell>
          <cell r="C3534">
            <v>2.36</v>
          </cell>
          <cell r="E3534">
            <v>2.89</v>
          </cell>
          <cell r="G3534">
            <v>4.2843</v>
          </cell>
        </row>
        <row r="3535">
          <cell r="A3535">
            <v>41477</v>
          </cell>
          <cell r="C3535">
            <v>2.36</v>
          </cell>
          <cell r="E3535">
            <v>2.88</v>
          </cell>
          <cell r="G3535">
            <v>4.2706999999999997</v>
          </cell>
        </row>
        <row r="3536">
          <cell r="A3536">
            <v>41478</v>
          </cell>
          <cell r="C3536">
            <v>2.4</v>
          </cell>
          <cell r="E3536">
            <v>2.92</v>
          </cell>
          <cell r="G3536">
            <v>4.3144</v>
          </cell>
        </row>
        <row r="3537">
          <cell r="A3537">
            <v>41479</v>
          </cell>
          <cell r="C3537">
            <v>2.48</v>
          </cell>
          <cell r="E3537">
            <v>2.98</v>
          </cell>
          <cell r="G3537">
            <v>4.3560999999999996</v>
          </cell>
        </row>
        <row r="3538">
          <cell r="A3538">
            <v>41480</v>
          </cell>
          <cell r="C3538">
            <v>2.46</v>
          </cell>
          <cell r="E3538">
            <v>2.97</v>
          </cell>
          <cell r="G3538">
            <v>4.3466000000000005</v>
          </cell>
        </row>
        <row r="3539">
          <cell r="A3539">
            <v>41481</v>
          </cell>
          <cell r="C3539">
            <v>2.4500000000000002</v>
          </cell>
          <cell r="E3539">
            <v>2.95</v>
          </cell>
          <cell r="G3539">
            <v>4.3403999999999998</v>
          </cell>
        </row>
        <row r="3540">
          <cell r="A3540">
            <v>41484</v>
          </cell>
          <cell r="C3540">
            <v>2.48</v>
          </cell>
          <cell r="E3540">
            <v>2.98</v>
          </cell>
          <cell r="G3540">
            <v>4.3682999999999996</v>
          </cell>
        </row>
        <row r="3541">
          <cell r="A3541">
            <v>41485</v>
          </cell>
          <cell r="C3541">
            <v>2.5</v>
          </cell>
          <cell r="E3541">
            <v>3.02</v>
          </cell>
          <cell r="G3541">
            <v>4.3861999999999997</v>
          </cell>
        </row>
        <row r="3542">
          <cell r="A3542">
            <v>41486</v>
          </cell>
          <cell r="C3542">
            <v>2.4500000000000002</v>
          </cell>
          <cell r="E3542">
            <v>2.97</v>
          </cell>
          <cell r="G3542">
            <v>4.3285</v>
          </cell>
        </row>
        <row r="3543">
          <cell r="A3543">
            <v>41487</v>
          </cell>
          <cell r="C3543">
            <v>2.5499999999999998</v>
          </cell>
          <cell r="E3543">
            <v>3.04</v>
          </cell>
          <cell r="G3543">
            <v>4.4142000000000001</v>
          </cell>
        </row>
        <row r="3544">
          <cell r="A3544">
            <v>41488</v>
          </cell>
          <cell r="C3544">
            <v>2.4900000000000002</v>
          </cell>
          <cell r="E3544">
            <v>3</v>
          </cell>
          <cell r="G3544">
            <v>4.3811999999999998</v>
          </cell>
        </row>
        <row r="3545">
          <cell r="A3545">
            <v>41491</v>
          </cell>
          <cell r="C3545" t="str">
            <v xml:space="preserve"> Bank holiday</v>
          </cell>
          <cell r="E3545" t="str">
            <v xml:space="preserve"> Bank holiday</v>
          </cell>
          <cell r="G3545">
            <v>4.3762999999999996</v>
          </cell>
        </row>
        <row r="3546">
          <cell r="A3546">
            <v>41492</v>
          </cell>
          <cell r="C3546">
            <v>2.52</v>
          </cell>
          <cell r="E3546">
            <v>3.03</v>
          </cell>
          <cell r="G3546">
            <v>4.4015000000000004</v>
          </cell>
        </row>
        <row r="3547">
          <cell r="A3547">
            <v>41493</v>
          </cell>
          <cell r="C3547">
            <v>2.5</v>
          </cell>
          <cell r="E3547">
            <v>3.01</v>
          </cell>
          <cell r="G3547">
            <v>4.3787000000000003</v>
          </cell>
        </row>
        <row r="3548">
          <cell r="A3548">
            <v>41494</v>
          </cell>
          <cell r="C3548">
            <v>2.4900000000000002</v>
          </cell>
          <cell r="E3548">
            <v>3</v>
          </cell>
          <cell r="G3548">
            <v>4.3662000000000001</v>
          </cell>
        </row>
        <row r="3549">
          <cell r="A3549">
            <v>41495</v>
          </cell>
          <cell r="C3549">
            <v>2.48</v>
          </cell>
          <cell r="E3549">
            <v>2.99</v>
          </cell>
          <cell r="G3549">
            <v>4.3513000000000002</v>
          </cell>
        </row>
        <row r="3550">
          <cell r="A3550">
            <v>41498</v>
          </cell>
          <cell r="C3550">
            <v>2.52</v>
          </cell>
          <cell r="E3550">
            <v>3.02</v>
          </cell>
          <cell r="G3550">
            <v>4.3933</v>
          </cell>
        </row>
        <row r="3551">
          <cell r="A3551">
            <v>41499</v>
          </cell>
          <cell r="C3551">
            <v>2.62</v>
          </cell>
          <cell r="E3551">
            <v>3.09</v>
          </cell>
          <cell r="G3551">
            <v>4.4588000000000001</v>
          </cell>
        </row>
        <row r="3552">
          <cell r="A3552">
            <v>41500</v>
          </cell>
          <cell r="C3552">
            <v>2.62</v>
          </cell>
          <cell r="E3552">
            <v>3.09</v>
          </cell>
          <cell r="G3552">
            <v>4.4637000000000002</v>
          </cell>
        </row>
        <row r="3553">
          <cell r="A3553">
            <v>41501</v>
          </cell>
          <cell r="C3553">
            <v>2.68</v>
          </cell>
          <cell r="E3553">
            <v>3.15</v>
          </cell>
          <cell r="G3553">
            <v>4.5163000000000002</v>
          </cell>
        </row>
        <row r="3554">
          <cell r="A3554">
            <v>41502</v>
          </cell>
          <cell r="C3554">
            <v>2.72</v>
          </cell>
          <cell r="E3554">
            <v>3.18</v>
          </cell>
          <cell r="G3554">
            <v>4.5682</v>
          </cell>
        </row>
        <row r="3555">
          <cell r="A3555">
            <v>41505</v>
          </cell>
          <cell r="C3555">
            <v>2.74</v>
          </cell>
          <cell r="E3555">
            <v>3.21</v>
          </cell>
          <cell r="G3555">
            <v>4.6025999999999998</v>
          </cell>
        </row>
        <row r="3556">
          <cell r="A3556">
            <v>41506</v>
          </cell>
          <cell r="C3556">
            <v>2.68</v>
          </cell>
          <cell r="E3556">
            <v>3.15</v>
          </cell>
          <cell r="G3556">
            <v>4.5442999999999998</v>
          </cell>
        </row>
        <row r="3557">
          <cell r="A3557">
            <v>41507</v>
          </cell>
          <cell r="C3557">
            <v>2.74</v>
          </cell>
          <cell r="E3557">
            <v>3.21</v>
          </cell>
          <cell r="G3557">
            <v>4.5931999999999995</v>
          </cell>
        </row>
        <row r="3558">
          <cell r="A3558">
            <v>41508</v>
          </cell>
          <cell r="C3558">
            <v>2.74</v>
          </cell>
          <cell r="E3558">
            <v>3.21</v>
          </cell>
          <cell r="G3558">
            <v>4.6266999999999996</v>
          </cell>
        </row>
        <row r="3559">
          <cell r="A3559">
            <v>41509</v>
          </cell>
          <cell r="C3559">
            <v>2.69</v>
          </cell>
          <cell r="E3559">
            <v>3.16</v>
          </cell>
          <cell r="G3559">
            <v>4.5833000000000004</v>
          </cell>
        </row>
        <row r="3560">
          <cell r="A3560">
            <v>41512</v>
          </cell>
          <cell r="C3560">
            <v>2.65</v>
          </cell>
          <cell r="E3560">
            <v>3.12</v>
          </cell>
          <cell r="G3560">
            <v>4.5411000000000001</v>
          </cell>
        </row>
        <row r="3561">
          <cell r="A3561">
            <v>41513</v>
          </cell>
          <cell r="C3561">
            <v>2.57</v>
          </cell>
          <cell r="E3561">
            <v>3.04</v>
          </cell>
          <cell r="G3561">
            <v>4.4614000000000003</v>
          </cell>
        </row>
        <row r="3562">
          <cell r="A3562">
            <v>41514</v>
          </cell>
          <cell r="C3562">
            <v>2.63</v>
          </cell>
          <cell r="E3562">
            <v>3.09</v>
          </cell>
          <cell r="G3562">
            <v>4.51</v>
          </cell>
        </row>
        <row r="3563">
          <cell r="A3563">
            <v>41515</v>
          </cell>
          <cell r="C3563">
            <v>2.6</v>
          </cell>
          <cell r="E3563">
            <v>3.06</v>
          </cell>
          <cell r="G3563">
            <v>4.5172999999999996</v>
          </cell>
        </row>
        <row r="3564">
          <cell r="A3564">
            <v>41516</v>
          </cell>
          <cell r="C3564">
            <v>2.61</v>
          </cell>
          <cell r="E3564">
            <v>3.07</v>
          </cell>
          <cell r="G3564">
            <v>4.5130999999999997</v>
          </cell>
        </row>
        <row r="3565">
          <cell r="A3565">
            <v>41519</v>
          </cell>
          <cell r="C3565" t="str">
            <v xml:space="preserve"> Bank holiday</v>
          </cell>
          <cell r="E3565" t="str">
            <v xml:space="preserve"> Bank holiday</v>
          </cell>
          <cell r="G3565">
            <v>4.5290999999999997</v>
          </cell>
        </row>
        <row r="3566">
          <cell r="A3566">
            <v>41520</v>
          </cell>
          <cell r="C3566">
            <v>2.68</v>
          </cell>
          <cell r="E3566">
            <v>3.15</v>
          </cell>
          <cell r="G3566">
            <v>4.6058000000000003</v>
          </cell>
        </row>
        <row r="3567">
          <cell r="A3567">
            <v>41521</v>
          </cell>
          <cell r="C3567">
            <v>2.71</v>
          </cell>
          <cell r="E3567">
            <v>3.18</v>
          </cell>
          <cell r="G3567">
            <v>4.6284000000000001</v>
          </cell>
        </row>
        <row r="3568">
          <cell r="A3568">
            <v>41522</v>
          </cell>
          <cell r="C3568">
            <v>2.8</v>
          </cell>
          <cell r="E3568">
            <v>3.25</v>
          </cell>
          <cell r="G3568">
            <v>4.7152000000000003</v>
          </cell>
        </row>
        <row r="3569">
          <cell r="A3569">
            <v>41523</v>
          </cell>
          <cell r="C3569">
            <v>2.76</v>
          </cell>
          <cell r="E3569">
            <v>3.23</v>
          </cell>
          <cell r="G3569">
            <v>4.6955999999999998</v>
          </cell>
        </row>
        <row r="3570">
          <cell r="A3570">
            <v>41526</v>
          </cell>
          <cell r="C3570">
            <v>2.74</v>
          </cell>
          <cell r="E3570">
            <v>3.22</v>
          </cell>
          <cell r="G3570">
            <v>4.6871999999999998</v>
          </cell>
        </row>
        <row r="3571">
          <cell r="A3571">
            <v>41527</v>
          </cell>
          <cell r="C3571">
            <v>2.82</v>
          </cell>
          <cell r="E3571">
            <v>3.28</v>
          </cell>
          <cell r="G3571">
            <v>4.7488999999999999</v>
          </cell>
        </row>
        <row r="3572">
          <cell r="A3572">
            <v>41528</v>
          </cell>
          <cell r="C3572">
            <v>2.78</v>
          </cell>
          <cell r="E3572">
            <v>3.26</v>
          </cell>
          <cell r="G3572">
            <v>4.7290000000000001</v>
          </cell>
        </row>
        <row r="3573">
          <cell r="A3573">
            <v>41529</v>
          </cell>
          <cell r="C3573">
            <v>2.78</v>
          </cell>
          <cell r="E3573">
            <v>3.26</v>
          </cell>
          <cell r="G3573">
            <v>4.7260999999999997</v>
          </cell>
        </row>
        <row r="3574">
          <cell r="A3574">
            <v>41530</v>
          </cell>
          <cell r="C3574">
            <v>2.76</v>
          </cell>
          <cell r="E3574">
            <v>3.25</v>
          </cell>
          <cell r="G3574">
            <v>4.7277000000000005</v>
          </cell>
        </row>
        <row r="3575">
          <cell r="A3575">
            <v>41533</v>
          </cell>
          <cell r="C3575">
            <v>2.79</v>
          </cell>
          <cell r="E3575">
            <v>3.28</v>
          </cell>
          <cell r="G3575">
            <v>4.7605000000000004</v>
          </cell>
        </row>
        <row r="3576">
          <cell r="A3576">
            <v>41534</v>
          </cell>
          <cell r="C3576">
            <v>2.77</v>
          </cell>
          <cell r="E3576">
            <v>3.26</v>
          </cell>
          <cell r="G3576">
            <v>4.7672999999999996</v>
          </cell>
        </row>
        <row r="3577">
          <cell r="A3577">
            <v>41535</v>
          </cell>
          <cell r="C3577">
            <v>2.7</v>
          </cell>
          <cell r="E3577">
            <v>3.21</v>
          </cell>
          <cell r="G3577">
            <v>4.6927000000000003</v>
          </cell>
        </row>
        <row r="3578">
          <cell r="A3578">
            <v>41536</v>
          </cell>
          <cell r="C3578">
            <v>2.7</v>
          </cell>
          <cell r="E3578">
            <v>3.22</v>
          </cell>
          <cell r="G3578">
            <v>4.7369000000000003</v>
          </cell>
        </row>
        <row r="3579">
          <cell r="A3579">
            <v>41537</v>
          </cell>
          <cell r="C3579">
            <v>2.69</v>
          </cell>
          <cell r="E3579">
            <v>3.2</v>
          </cell>
          <cell r="G3579">
            <v>4.694</v>
          </cell>
        </row>
        <row r="3580">
          <cell r="A3580">
            <v>41540</v>
          </cell>
          <cell r="C3580">
            <v>2.65</v>
          </cell>
          <cell r="E3580">
            <v>3.17</v>
          </cell>
          <cell r="G3580">
            <v>4.6655999999999995</v>
          </cell>
        </row>
        <row r="3581">
          <cell r="A3581">
            <v>41541</v>
          </cell>
          <cell r="C3581">
            <v>2.59</v>
          </cell>
          <cell r="E3581">
            <v>3.11</v>
          </cell>
          <cell r="G3581">
            <v>4.6296999999999997</v>
          </cell>
        </row>
        <row r="3582">
          <cell r="A3582">
            <v>41542</v>
          </cell>
          <cell r="C3582">
            <v>2.57</v>
          </cell>
          <cell r="E3582">
            <v>3.09</v>
          </cell>
          <cell r="G3582">
            <v>4.5966000000000005</v>
          </cell>
        </row>
        <row r="3583">
          <cell r="A3583">
            <v>41543</v>
          </cell>
          <cell r="C3583">
            <v>2.58</v>
          </cell>
          <cell r="E3583">
            <v>3.1</v>
          </cell>
          <cell r="G3583">
            <v>4.6077000000000004</v>
          </cell>
        </row>
        <row r="3584">
          <cell r="A3584">
            <v>41544</v>
          </cell>
          <cell r="C3584">
            <v>2.5499999999999998</v>
          </cell>
          <cell r="E3584">
            <v>3.08</v>
          </cell>
          <cell r="G3584">
            <v>4.5631000000000004</v>
          </cell>
        </row>
        <row r="3585">
          <cell r="A3585">
            <v>41547</v>
          </cell>
          <cell r="C3585">
            <v>2.54</v>
          </cell>
          <cell r="E3585">
            <v>3.07</v>
          </cell>
          <cell r="G3585">
            <v>4.5601000000000003</v>
          </cell>
        </row>
        <row r="3586">
          <cell r="A3586">
            <v>41548</v>
          </cell>
          <cell r="C3586">
            <v>2.54</v>
          </cell>
          <cell r="E3586">
            <v>3.08</v>
          </cell>
          <cell r="G3586">
            <v>4.5751999999999997</v>
          </cell>
        </row>
        <row r="3587">
          <cell r="A3587">
            <v>41549</v>
          </cell>
          <cell r="C3587">
            <v>2.54</v>
          </cell>
          <cell r="E3587">
            <v>3.09</v>
          </cell>
          <cell r="G3587">
            <v>4.5595999999999997</v>
          </cell>
        </row>
        <row r="3588">
          <cell r="A3588">
            <v>41550</v>
          </cell>
          <cell r="C3588">
            <v>2.54</v>
          </cell>
          <cell r="E3588">
            <v>3.09</v>
          </cell>
          <cell r="G3588">
            <v>4.5829000000000004</v>
          </cell>
        </row>
        <row r="3589">
          <cell r="A3589">
            <v>41551</v>
          </cell>
          <cell r="C3589">
            <v>2.58</v>
          </cell>
          <cell r="E3589">
            <v>3.12</v>
          </cell>
          <cell r="G3589">
            <v>4.5978000000000003</v>
          </cell>
        </row>
        <row r="3590">
          <cell r="A3590">
            <v>41554</v>
          </cell>
          <cell r="C3590">
            <v>2.57</v>
          </cell>
          <cell r="E3590">
            <v>3.11</v>
          </cell>
          <cell r="G3590">
            <v>4.5891000000000002</v>
          </cell>
        </row>
        <row r="3591">
          <cell r="A3591">
            <v>41555</v>
          </cell>
          <cell r="C3591">
            <v>2.57</v>
          </cell>
          <cell r="E3591">
            <v>3.11</v>
          </cell>
          <cell r="G3591">
            <v>4.5815000000000001</v>
          </cell>
        </row>
        <row r="3592">
          <cell r="A3592">
            <v>41556</v>
          </cell>
          <cell r="C3592">
            <v>2.57</v>
          </cell>
          <cell r="E3592">
            <v>3.12</v>
          </cell>
          <cell r="G3592">
            <v>4.6054000000000004</v>
          </cell>
        </row>
        <row r="3593">
          <cell r="A3593">
            <v>41557</v>
          </cell>
          <cell r="C3593">
            <v>2.59</v>
          </cell>
          <cell r="E3593">
            <v>3.15</v>
          </cell>
          <cell r="G3593">
            <v>4.6265999999999998</v>
          </cell>
        </row>
        <row r="3594">
          <cell r="A3594">
            <v>41558</v>
          </cell>
          <cell r="C3594">
            <v>2.59</v>
          </cell>
          <cell r="E3594">
            <v>3.14</v>
          </cell>
          <cell r="G3594">
            <v>4.6289999999999996</v>
          </cell>
        </row>
        <row r="3595">
          <cell r="A3595">
            <v>41561</v>
          </cell>
          <cell r="C3595" t="str">
            <v xml:space="preserve"> Bank holiday</v>
          </cell>
          <cell r="E3595" t="str">
            <v xml:space="preserve"> Bank holiday</v>
          </cell>
          <cell r="G3595">
            <v>4.6182999999999996</v>
          </cell>
        </row>
        <row r="3596">
          <cell r="A3596">
            <v>41562</v>
          </cell>
          <cell r="C3596">
            <v>2.65</v>
          </cell>
          <cell r="E3596">
            <v>3.18</v>
          </cell>
          <cell r="G3596">
            <v>4.6498999999999997</v>
          </cell>
        </row>
        <row r="3597">
          <cell r="A3597">
            <v>41563</v>
          </cell>
          <cell r="C3597">
            <v>2.62</v>
          </cell>
          <cell r="E3597">
            <v>3.15</v>
          </cell>
          <cell r="G3597">
            <v>4.6239999999999997</v>
          </cell>
        </row>
        <row r="3598">
          <cell r="A3598">
            <v>41564</v>
          </cell>
          <cell r="C3598">
            <v>2.56</v>
          </cell>
          <cell r="E3598">
            <v>3.12</v>
          </cell>
          <cell r="G3598">
            <v>4.5827999999999998</v>
          </cell>
        </row>
        <row r="3599">
          <cell r="A3599">
            <v>41565</v>
          </cell>
          <cell r="C3599">
            <v>2.5299999999999998</v>
          </cell>
          <cell r="E3599">
            <v>3.1</v>
          </cell>
          <cell r="G3599">
            <v>4.5754000000000001</v>
          </cell>
        </row>
        <row r="3600">
          <cell r="A3600">
            <v>41568</v>
          </cell>
          <cell r="C3600">
            <v>2.5499999999999998</v>
          </cell>
          <cell r="E3600">
            <v>3.12</v>
          </cell>
          <cell r="G3600">
            <v>4.5865</v>
          </cell>
        </row>
        <row r="3601">
          <cell r="A3601">
            <v>41569</v>
          </cell>
          <cell r="C3601">
            <v>2.48</v>
          </cell>
          <cell r="E3601">
            <v>3.07</v>
          </cell>
          <cell r="G3601">
            <v>4.5319000000000003</v>
          </cell>
        </row>
        <row r="3602">
          <cell r="A3602">
            <v>41570</v>
          </cell>
          <cell r="C3602">
            <v>2.4300000000000002</v>
          </cell>
          <cell r="E3602">
            <v>3.03</v>
          </cell>
          <cell r="G3602">
            <v>4.4903000000000004</v>
          </cell>
        </row>
        <row r="3603">
          <cell r="A3603">
            <v>41571</v>
          </cell>
          <cell r="C3603">
            <v>2.42</v>
          </cell>
          <cell r="E3603">
            <v>3.03</v>
          </cell>
          <cell r="G3603">
            <v>4.4859</v>
          </cell>
        </row>
        <row r="3604">
          <cell r="A3604">
            <v>41572</v>
          </cell>
          <cell r="C3604">
            <v>2.41</v>
          </cell>
          <cell r="E3604">
            <v>3.02</v>
          </cell>
          <cell r="G3604">
            <v>4.4950999999999999</v>
          </cell>
        </row>
        <row r="3605">
          <cell r="A3605">
            <v>41575</v>
          </cell>
          <cell r="C3605">
            <v>2.42</v>
          </cell>
          <cell r="E3605">
            <v>3.02</v>
          </cell>
          <cell r="G3605">
            <v>4.4813999999999998</v>
          </cell>
        </row>
        <row r="3606">
          <cell r="A3606">
            <v>41576</v>
          </cell>
          <cell r="C3606">
            <v>2.4</v>
          </cell>
          <cell r="E3606">
            <v>3.01</v>
          </cell>
          <cell r="G3606">
            <v>4.4531999999999998</v>
          </cell>
        </row>
        <row r="3607">
          <cell r="A3607">
            <v>41577</v>
          </cell>
          <cell r="C3607">
            <v>2.42</v>
          </cell>
          <cell r="E3607">
            <v>3.01</v>
          </cell>
          <cell r="G3607">
            <v>4.4699</v>
          </cell>
        </row>
        <row r="3608">
          <cell r="A3608">
            <v>41578</v>
          </cell>
          <cell r="C3608">
            <v>2.42</v>
          </cell>
          <cell r="E3608">
            <v>3.01</v>
          </cell>
          <cell r="G3608">
            <v>4.4680999999999997</v>
          </cell>
        </row>
        <row r="3609">
          <cell r="A3609">
            <v>41579</v>
          </cell>
          <cell r="C3609">
            <v>2.5099999999999998</v>
          </cell>
          <cell r="E3609">
            <v>3.08</v>
          </cell>
          <cell r="G3609">
            <v>4.5202999999999998</v>
          </cell>
        </row>
        <row r="3610">
          <cell r="A3610">
            <v>41582</v>
          </cell>
          <cell r="C3610">
            <v>2.4900000000000002</v>
          </cell>
          <cell r="E3610">
            <v>3.06</v>
          </cell>
          <cell r="G3610">
            <v>4.5216000000000003</v>
          </cell>
        </row>
        <row r="3611">
          <cell r="A3611">
            <v>41583</v>
          </cell>
          <cell r="C3611">
            <v>2.5299999999999998</v>
          </cell>
          <cell r="E3611">
            <v>3.1</v>
          </cell>
          <cell r="G3611">
            <v>4.5419999999999998</v>
          </cell>
        </row>
        <row r="3612">
          <cell r="A3612">
            <v>41584</v>
          </cell>
          <cell r="C3612">
            <v>2.5299999999999998</v>
          </cell>
          <cell r="E3612">
            <v>3.11</v>
          </cell>
          <cell r="G3612">
            <v>4.5335999999999999</v>
          </cell>
        </row>
        <row r="3613">
          <cell r="A3613">
            <v>41585</v>
          </cell>
          <cell r="C3613">
            <v>2.52</v>
          </cell>
          <cell r="E3613">
            <v>3.09</v>
          </cell>
          <cell r="G3613">
            <v>4.5168999999999997</v>
          </cell>
        </row>
        <row r="3614">
          <cell r="A3614">
            <v>41586</v>
          </cell>
          <cell r="C3614">
            <v>2.6</v>
          </cell>
          <cell r="E3614">
            <v>3.16</v>
          </cell>
          <cell r="G3614">
            <v>4.5979000000000001</v>
          </cell>
        </row>
        <row r="3615">
          <cell r="A3615">
            <v>41589</v>
          </cell>
          <cell r="C3615" t="str">
            <v xml:space="preserve"> Bank holiday</v>
          </cell>
          <cell r="E3615" t="str">
            <v xml:space="preserve"> Bank holiday</v>
          </cell>
          <cell r="G3615">
            <v>4.5879000000000003</v>
          </cell>
        </row>
        <row r="3616">
          <cell r="A3616">
            <v>41590</v>
          </cell>
          <cell r="C3616">
            <v>2.65</v>
          </cell>
          <cell r="E3616">
            <v>3.19</v>
          </cell>
          <cell r="G3616">
            <v>4.6161000000000003</v>
          </cell>
        </row>
        <row r="3617">
          <cell r="A3617">
            <v>41591</v>
          </cell>
          <cell r="C3617">
            <v>2.6</v>
          </cell>
          <cell r="E3617">
            <v>3.16</v>
          </cell>
          <cell r="G3617">
            <v>4.5636000000000001</v>
          </cell>
        </row>
        <row r="3618">
          <cell r="A3618">
            <v>41592</v>
          </cell>
          <cell r="C3618">
            <v>2.56</v>
          </cell>
          <cell r="E3618">
            <v>3.11</v>
          </cell>
          <cell r="G3618">
            <v>4.5454999999999997</v>
          </cell>
        </row>
        <row r="3619">
          <cell r="A3619">
            <v>41593</v>
          </cell>
          <cell r="C3619">
            <v>2.56</v>
          </cell>
          <cell r="E3619">
            <v>3.12</v>
          </cell>
          <cell r="G3619">
            <v>4.5384000000000002</v>
          </cell>
        </row>
        <row r="3620">
          <cell r="A3620">
            <v>41596</v>
          </cell>
          <cell r="C3620">
            <v>2.52</v>
          </cell>
          <cell r="E3620">
            <v>3.08</v>
          </cell>
          <cell r="G3620">
            <v>4.4858000000000002</v>
          </cell>
        </row>
        <row r="3621">
          <cell r="A3621">
            <v>41597</v>
          </cell>
          <cell r="C3621">
            <v>2.56</v>
          </cell>
          <cell r="E3621">
            <v>3.1</v>
          </cell>
          <cell r="G3621">
            <v>4.5184999999999995</v>
          </cell>
        </row>
        <row r="3622">
          <cell r="A3622">
            <v>41598</v>
          </cell>
          <cell r="C3622">
            <v>2.62</v>
          </cell>
          <cell r="E3622">
            <v>3.18</v>
          </cell>
          <cell r="G3622">
            <v>4.6190999999999995</v>
          </cell>
        </row>
        <row r="3623">
          <cell r="A3623">
            <v>41599</v>
          </cell>
          <cell r="C3623">
            <v>2.63</v>
          </cell>
          <cell r="E3623">
            <v>3.2</v>
          </cell>
          <cell r="G3623">
            <v>4.5865999999999998</v>
          </cell>
        </row>
        <row r="3624">
          <cell r="A3624">
            <v>41600</v>
          </cell>
          <cell r="C3624">
            <v>2.58</v>
          </cell>
          <cell r="E3624">
            <v>3.15</v>
          </cell>
          <cell r="G3624">
            <v>4.5525000000000002</v>
          </cell>
        </row>
        <row r="3625">
          <cell r="A3625">
            <v>41603</v>
          </cell>
          <cell r="C3625">
            <v>2.56</v>
          </cell>
          <cell r="E3625">
            <v>3.13</v>
          </cell>
          <cell r="G3625">
            <v>4.5354000000000001</v>
          </cell>
        </row>
        <row r="3626">
          <cell r="A3626">
            <v>41604</v>
          </cell>
          <cell r="C3626">
            <v>2.52</v>
          </cell>
          <cell r="E3626">
            <v>3.1</v>
          </cell>
          <cell r="G3626">
            <v>4.5171999999999999</v>
          </cell>
        </row>
        <row r="3627">
          <cell r="A3627">
            <v>41605</v>
          </cell>
          <cell r="C3627">
            <v>2.54</v>
          </cell>
          <cell r="E3627">
            <v>3.14</v>
          </cell>
          <cell r="G3627">
            <v>4.5400999999999998</v>
          </cell>
        </row>
        <row r="3628">
          <cell r="A3628">
            <v>41606</v>
          </cell>
          <cell r="C3628">
            <v>2.54</v>
          </cell>
          <cell r="E3628">
            <v>3.14</v>
          </cell>
          <cell r="G3628">
            <v>4.5359999999999996</v>
          </cell>
        </row>
        <row r="3629">
          <cell r="A3629">
            <v>41607</v>
          </cell>
          <cell r="C3629">
            <v>2.5499999999999998</v>
          </cell>
          <cell r="E3629">
            <v>3.15</v>
          </cell>
          <cell r="G3629">
            <v>4.5613999999999999</v>
          </cell>
        </row>
        <row r="3630">
          <cell r="A3630">
            <v>41610</v>
          </cell>
          <cell r="C3630">
            <v>2.6</v>
          </cell>
          <cell r="E3630">
            <v>3.18</v>
          </cell>
          <cell r="G3630">
            <v>4.5948000000000002</v>
          </cell>
        </row>
        <row r="3631">
          <cell r="A3631">
            <v>41611</v>
          </cell>
          <cell r="C3631">
            <v>2.59</v>
          </cell>
          <cell r="E3631">
            <v>3.18</v>
          </cell>
          <cell r="G3631">
            <v>4.5918999999999999</v>
          </cell>
        </row>
        <row r="3632">
          <cell r="A3632">
            <v>41612</v>
          </cell>
          <cell r="C3632">
            <v>2.64</v>
          </cell>
          <cell r="E3632">
            <v>3.25</v>
          </cell>
          <cell r="G3632">
            <v>4.6715</v>
          </cell>
        </row>
        <row r="3633">
          <cell r="A3633">
            <v>41613</v>
          </cell>
          <cell r="C3633">
            <v>2.67</v>
          </cell>
          <cell r="E3633">
            <v>3.28</v>
          </cell>
          <cell r="G3633">
            <v>4.6917999999999997</v>
          </cell>
        </row>
        <row r="3634">
          <cell r="A3634">
            <v>41614</v>
          </cell>
          <cell r="C3634">
            <v>2.69</v>
          </cell>
          <cell r="E3634">
            <v>3.28</v>
          </cell>
          <cell r="G3634">
            <v>4.6852999999999998</v>
          </cell>
        </row>
        <row r="3635">
          <cell r="A3635">
            <v>41617</v>
          </cell>
          <cell r="C3635">
            <v>2.67</v>
          </cell>
          <cell r="E3635">
            <v>3.25</v>
          </cell>
          <cell r="G3635">
            <v>4.6478000000000002</v>
          </cell>
        </row>
        <row r="3636">
          <cell r="A3636">
            <v>41618</v>
          </cell>
          <cell r="C3636">
            <v>2.59</v>
          </cell>
          <cell r="E3636">
            <v>3.17</v>
          </cell>
          <cell r="G3636">
            <v>4.5815999999999999</v>
          </cell>
        </row>
        <row r="3637">
          <cell r="A3637">
            <v>41619</v>
          </cell>
          <cell r="C3637">
            <v>2.64</v>
          </cell>
          <cell r="E3637">
            <v>3.21</v>
          </cell>
          <cell r="G3637">
            <v>4.6002999999999998</v>
          </cell>
        </row>
        <row r="3638">
          <cell r="A3638">
            <v>41620</v>
          </cell>
          <cell r="C3638">
            <v>2.66</v>
          </cell>
          <cell r="E3638">
            <v>3.22</v>
          </cell>
          <cell r="G3638">
            <v>4.6222000000000003</v>
          </cell>
        </row>
        <row r="3639">
          <cell r="A3639">
            <v>41621</v>
          </cell>
          <cell r="C3639">
            <v>2.66</v>
          </cell>
          <cell r="E3639">
            <v>3.21</v>
          </cell>
          <cell r="G3639">
            <v>4.6177000000000001</v>
          </cell>
        </row>
        <row r="3640">
          <cell r="A3640">
            <v>41624</v>
          </cell>
          <cell r="C3640">
            <v>2.67</v>
          </cell>
          <cell r="E3640">
            <v>3.21</v>
          </cell>
          <cell r="G3640">
            <v>4.6166</v>
          </cell>
        </row>
        <row r="3641">
          <cell r="A3641">
            <v>41625</v>
          </cell>
          <cell r="C3641">
            <v>2.64</v>
          </cell>
          <cell r="E3641">
            <v>3.19</v>
          </cell>
          <cell r="G3641">
            <v>4.5793999999999997</v>
          </cell>
        </row>
        <row r="3642">
          <cell r="A3642">
            <v>41626</v>
          </cell>
          <cell r="C3642">
            <v>2.68</v>
          </cell>
          <cell r="E3642">
            <v>3.22</v>
          </cell>
          <cell r="G3642">
            <v>4.6091999999999995</v>
          </cell>
        </row>
        <row r="3643">
          <cell r="A3643">
            <v>41627</v>
          </cell>
          <cell r="C3643">
            <v>2.7</v>
          </cell>
          <cell r="E3643">
            <v>3.21</v>
          </cell>
          <cell r="G3643">
            <v>4.6052999999999997</v>
          </cell>
        </row>
        <row r="3644">
          <cell r="A3644">
            <v>41628</v>
          </cell>
          <cell r="C3644">
            <v>2.67</v>
          </cell>
          <cell r="E3644">
            <v>3.18</v>
          </cell>
          <cell r="G3644">
            <v>4.5675999999999997</v>
          </cell>
        </row>
        <row r="3645">
          <cell r="A3645">
            <v>41631</v>
          </cell>
          <cell r="C3645">
            <v>2.68</v>
          </cell>
          <cell r="E3645">
            <v>3.18</v>
          </cell>
          <cell r="G3645">
            <v>4.5453999999999999</v>
          </cell>
        </row>
        <row r="3646">
          <cell r="A3646">
            <v>41632</v>
          </cell>
          <cell r="C3646">
            <v>2.72</v>
          </cell>
          <cell r="E3646">
            <v>3.2</v>
          </cell>
          <cell r="G3646">
            <v>4.5858999999999996</v>
          </cell>
        </row>
        <row r="3647">
          <cell r="A3647">
            <v>41633</v>
          </cell>
          <cell r="C3647" t="str">
            <v xml:space="preserve"> Bank holiday</v>
          </cell>
          <cell r="E3647" t="str">
            <v xml:space="preserve"> Bank holiday</v>
          </cell>
          <cell r="G3647">
            <v>4.5858999999999996</v>
          </cell>
        </row>
        <row r="3648">
          <cell r="A3648">
            <v>41634</v>
          </cell>
          <cell r="C3648" t="str">
            <v xml:space="preserve"> Bank holiday</v>
          </cell>
          <cell r="E3648" t="str">
            <v xml:space="preserve"> Bank holiday</v>
          </cell>
          <cell r="G3648">
            <v>4.5872000000000002</v>
          </cell>
        </row>
        <row r="3649">
          <cell r="A3649">
            <v>41635</v>
          </cell>
          <cell r="C3649">
            <v>2.79</v>
          </cell>
          <cell r="E3649">
            <v>3.25</v>
          </cell>
          <cell r="G3649">
            <v>4.6279000000000003</v>
          </cell>
        </row>
        <row r="3650">
          <cell r="A3650">
            <v>41638</v>
          </cell>
          <cell r="C3650">
            <v>2.74</v>
          </cell>
          <cell r="E3650">
            <v>3.21</v>
          </cell>
          <cell r="G3650">
            <v>4.5921000000000003</v>
          </cell>
        </row>
        <row r="3651">
          <cell r="A3651">
            <v>41639</v>
          </cell>
          <cell r="C3651">
            <v>2.77</v>
          </cell>
          <cell r="E3651">
            <v>3.24</v>
          </cell>
          <cell r="G3651">
            <v>4.5978000000000003</v>
          </cell>
        </row>
        <row r="3652">
          <cell r="A3652">
            <v>41640</v>
          </cell>
          <cell r="C3652" t="str">
            <v xml:space="preserve"> Bank holiday</v>
          </cell>
          <cell r="E3652" t="str">
            <v xml:space="preserve"> Bank holiday</v>
          </cell>
          <cell r="G3652">
            <v>4.5978000000000003</v>
          </cell>
        </row>
        <row r="3653">
          <cell r="A3653">
            <v>41641</v>
          </cell>
          <cell r="C3653">
            <v>2.74</v>
          </cell>
          <cell r="E3653">
            <v>3.21</v>
          </cell>
          <cell r="G3653">
            <v>4.6055999999999999</v>
          </cell>
        </row>
        <row r="3654">
          <cell r="A3654">
            <v>41642</v>
          </cell>
          <cell r="C3654">
            <v>2.75</v>
          </cell>
          <cell r="E3654">
            <v>3.22</v>
          </cell>
          <cell r="G3654">
            <v>4.5872999999999999</v>
          </cell>
        </row>
        <row r="3655">
          <cell r="A3655">
            <v>41645</v>
          </cell>
          <cell r="C3655">
            <v>2.72</v>
          </cell>
          <cell r="E3655">
            <v>3.19</v>
          </cell>
          <cell r="G3655">
            <v>4.5717999999999996</v>
          </cell>
        </row>
        <row r="3656">
          <cell r="A3656">
            <v>41646</v>
          </cell>
          <cell r="C3656">
            <v>2.67</v>
          </cell>
          <cell r="E3656">
            <v>3.16</v>
          </cell>
          <cell r="G3656">
            <v>4.5381</v>
          </cell>
        </row>
        <row r="3657">
          <cell r="A3657">
            <v>41647</v>
          </cell>
          <cell r="C3657">
            <v>2.72</v>
          </cell>
          <cell r="E3657">
            <v>3.21</v>
          </cell>
          <cell r="G3657">
            <v>4.5694999999999997</v>
          </cell>
        </row>
        <row r="3658">
          <cell r="A3658">
            <v>41648</v>
          </cell>
          <cell r="C3658">
            <v>2.68</v>
          </cell>
          <cell r="E3658">
            <v>3.19</v>
          </cell>
          <cell r="G3658">
            <v>4.5601000000000003</v>
          </cell>
        </row>
        <row r="3659">
          <cell r="A3659">
            <v>41649</v>
          </cell>
          <cell r="C3659">
            <v>2.56</v>
          </cell>
          <cell r="E3659">
            <v>3.11</v>
          </cell>
          <cell r="G3659">
            <v>4.4813999999999998</v>
          </cell>
        </row>
        <row r="3660">
          <cell r="A3660">
            <v>41652</v>
          </cell>
          <cell r="C3660">
            <v>2.54</v>
          </cell>
          <cell r="E3660">
            <v>3.09</v>
          </cell>
          <cell r="G3660">
            <v>4.4374000000000002</v>
          </cell>
        </row>
        <row r="3661">
          <cell r="A3661">
            <v>41653</v>
          </cell>
          <cell r="C3661">
            <v>2.57</v>
          </cell>
          <cell r="E3661">
            <v>3.12</v>
          </cell>
          <cell r="G3661">
            <v>4.4824999999999999</v>
          </cell>
        </row>
        <row r="3662">
          <cell r="A3662">
            <v>41654</v>
          </cell>
          <cell r="C3662">
            <v>2.57</v>
          </cell>
          <cell r="E3662">
            <v>3.12</v>
          </cell>
          <cell r="G3662">
            <v>4.4611000000000001</v>
          </cell>
        </row>
        <row r="3663">
          <cell r="A3663">
            <v>41655</v>
          </cell>
          <cell r="C3663">
            <v>2.52</v>
          </cell>
          <cell r="E3663">
            <v>3.08</v>
          </cell>
          <cell r="G3663">
            <v>4.4272</v>
          </cell>
        </row>
        <row r="3664">
          <cell r="A3664">
            <v>41656</v>
          </cell>
          <cell r="C3664">
            <v>2.5</v>
          </cell>
          <cell r="E3664">
            <v>3.06</v>
          </cell>
          <cell r="G3664">
            <v>4.3977000000000004</v>
          </cell>
        </row>
        <row r="3665">
          <cell r="A3665">
            <v>41659</v>
          </cell>
          <cell r="C3665">
            <v>2.4900000000000002</v>
          </cell>
          <cell r="E3665">
            <v>3.05</v>
          </cell>
          <cell r="G3665">
            <v>4.3967000000000001</v>
          </cell>
        </row>
        <row r="3666">
          <cell r="A3666">
            <v>41660</v>
          </cell>
          <cell r="C3666">
            <v>2.5</v>
          </cell>
          <cell r="E3666">
            <v>3.05</v>
          </cell>
          <cell r="G3666">
            <v>4.3945999999999996</v>
          </cell>
        </row>
        <row r="3667">
          <cell r="A3667">
            <v>41661</v>
          </cell>
          <cell r="C3667">
            <v>2.48</v>
          </cell>
          <cell r="E3667">
            <v>3.05</v>
          </cell>
          <cell r="G3667">
            <v>4.3800999999999997</v>
          </cell>
        </row>
        <row r="3668">
          <cell r="A3668">
            <v>41662</v>
          </cell>
          <cell r="C3668">
            <v>2.41</v>
          </cell>
          <cell r="E3668">
            <v>2.99</v>
          </cell>
          <cell r="G3668">
            <v>4.3064</v>
          </cell>
        </row>
        <row r="3669">
          <cell r="A3669">
            <v>41663</v>
          </cell>
          <cell r="C3669">
            <v>2.4</v>
          </cell>
          <cell r="E3669">
            <v>2.97</v>
          </cell>
          <cell r="G3669">
            <v>4.3060999999999998</v>
          </cell>
        </row>
        <row r="3670">
          <cell r="A3670">
            <v>41666</v>
          </cell>
          <cell r="C3670">
            <v>2.44</v>
          </cell>
          <cell r="E3670">
            <v>3</v>
          </cell>
          <cell r="G3670">
            <v>4.3326000000000002</v>
          </cell>
        </row>
        <row r="3671">
          <cell r="A3671">
            <v>41667</v>
          </cell>
          <cell r="C3671">
            <v>2.42</v>
          </cell>
          <cell r="E3671">
            <v>2.99</v>
          </cell>
          <cell r="G3671">
            <v>4.3334000000000001</v>
          </cell>
        </row>
        <row r="3672">
          <cell r="A3672">
            <v>41668</v>
          </cell>
          <cell r="C3672">
            <v>2.36</v>
          </cell>
          <cell r="E3672">
            <v>2.94</v>
          </cell>
          <cell r="G3672">
            <v>4.274</v>
          </cell>
        </row>
        <row r="3673">
          <cell r="A3673">
            <v>41669</v>
          </cell>
          <cell r="C3673">
            <v>2.37</v>
          </cell>
          <cell r="E3673">
            <v>2.95</v>
          </cell>
          <cell r="G3673">
            <v>4.2923</v>
          </cell>
        </row>
        <row r="3674">
          <cell r="A3674">
            <v>41670</v>
          </cell>
          <cell r="C3674">
            <v>2.34</v>
          </cell>
          <cell r="E3674">
            <v>2.92</v>
          </cell>
          <cell r="G3674">
            <v>4.2690000000000001</v>
          </cell>
        </row>
        <row r="3675">
          <cell r="A3675">
            <v>41673</v>
          </cell>
          <cell r="C3675">
            <v>2.2999999999999998</v>
          </cell>
          <cell r="E3675">
            <v>2.89</v>
          </cell>
          <cell r="G3675">
            <v>4.2329999999999997</v>
          </cell>
        </row>
        <row r="3676">
          <cell r="A3676">
            <v>41674</v>
          </cell>
          <cell r="C3676">
            <v>2.34</v>
          </cell>
          <cell r="E3676">
            <v>2.93</v>
          </cell>
          <cell r="G3676">
            <v>4.2927999999999997</v>
          </cell>
        </row>
        <row r="3677">
          <cell r="A3677">
            <v>41675</v>
          </cell>
          <cell r="C3677">
            <v>2.38</v>
          </cell>
          <cell r="E3677">
            <v>2.98</v>
          </cell>
          <cell r="G3677">
            <v>4.3421000000000003</v>
          </cell>
        </row>
        <row r="3678">
          <cell r="A3678">
            <v>41676</v>
          </cell>
          <cell r="C3678">
            <v>2.4300000000000002</v>
          </cell>
          <cell r="E3678">
            <v>3.02</v>
          </cell>
          <cell r="G3678">
            <v>4.3794000000000004</v>
          </cell>
        </row>
        <row r="3679">
          <cell r="A3679">
            <v>41677</v>
          </cell>
          <cell r="C3679">
            <v>2.39</v>
          </cell>
          <cell r="E3679">
            <v>3</v>
          </cell>
          <cell r="G3679">
            <v>4.3754</v>
          </cell>
        </row>
        <row r="3680">
          <cell r="A3680">
            <v>41680</v>
          </cell>
          <cell r="C3680">
            <v>2.41</v>
          </cell>
          <cell r="E3680">
            <v>3.01</v>
          </cell>
          <cell r="G3680">
            <v>4.3605999999999998</v>
          </cell>
        </row>
        <row r="3681">
          <cell r="A3681">
            <v>41681</v>
          </cell>
          <cell r="C3681">
            <v>2.4500000000000002</v>
          </cell>
          <cell r="E3681">
            <v>3.05</v>
          </cell>
          <cell r="G3681">
            <v>4.4199000000000002</v>
          </cell>
        </row>
        <row r="3682">
          <cell r="A3682">
            <v>41682</v>
          </cell>
          <cell r="C3682">
            <v>2.48</v>
          </cell>
          <cell r="E3682">
            <v>3.07</v>
          </cell>
          <cell r="G3682">
            <v>4.4229000000000003</v>
          </cell>
        </row>
        <row r="3683">
          <cell r="A3683">
            <v>41683</v>
          </cell>
          <cell r="C3683">
            <v>2.4500000000000002</v>
          </cell>
          <cell r="E3683">
            <v>3.05</v>
          </cell>
          <cell r="G3683">
            <v>4.4053000000000004</v>
          </cell>
        </row>
        <row r="3684">
          <cell r="A3684">
            <v>41684</v>
          </cell>
          <cell r="C3684">
            <v>2.46</v>
          </cell>
          <cell r="E3684">
            <v>3.05</v>
          </cell>
          <cell r="G3684">
            <v>4.4028999999999998</v>
          </cell>
        </row>
        <row r="3685">
          <cell r="A3685">
            <v>41687</v>
          </cell>
          <cell r="C3685" t="str">
            <v xml:space="preserve"> Bank holiday</v>
          </cell>
          <cell r="E3685" t="str">
            <v xml:space="preserve"> Bank holiday</v>
          </cell>
          <cell r="G3685">
            <v>4.4047999999999998</v>
          </cell>
        </row>
        <row r="3686">
          <cell r="A3686">
            <v>41688</v>
          </cell>
          <cell r="C3686">
            <v>2.44</v>
          </cell>
          <cell r="E3686">
            <v>3.04</v>
          </cell>
          <cell r="G3686">
            <v>4.3952999999999998</v>
          </cell>
        </row>
        <row r="3687">
          <cell r="A3687">
            <v>41689</v>
          </cell>
          <cell r="C3687">
            <v>2.44</v>
          </cell>
          <cell r="E3687">
            <v>3.05</v>
          </cell>
          <cell r="G3687">
            <v>4.4020999999999999</v>
          </cell>
        </row>
        <row r="3688">
          <cell r="A3688">
            <v>41690</v>
          </cell>
          <cell r="C3688">
            <v>2.44</v>
          </cell>
          <cell r="E3688">
            <v>3.05</v>
          </cell>
          <cell r="G3688">
            <v>4.3996000000000004</v>
          </cell>
        </row>
        <row r="3689">
          <cell r="A3689">
            <v>41691</v>
          </cell>
          <cell r="C3689">
            <v>2.41</v>
          </cell>
          <cell r="E3689">
            <v>3.02</v>
          </cell>
          <cell r="G3689">
            <v>4.3761000000000001</v>
          </cell>
        </row>
        <row r="3690">
          <cell r="A3690">
            <v>41694</v>
          </cell>
          <cell r="C3690">
            <v>2.41</v>
          </cell>
          <cell r="E3690">
            <v>3.02</v>
          </cell>
          <cell r="G3690">
            <v>4.3761999999999999</v>
          </cell>
        </row>
        <row r="3691">
          <cell r="A3691">
            <v>41695</v>
          </cell>
          <cell r="C3691">
            <v>2.48</v>
          </cell>
          <cell r="E3691">
            <v>2.99</v>
          </cell>
          <cell r="G3691">
            <v>4.3498000000000001</v>
          </cell>
        </row>
        <row r="3692">
          <cell r="A3692">
            <v>41696</v>
          </cell>
          <cell r="C3692">
            <v>2.44</v>
          </cell>
          <cell r="E3692">
            <v>2.96</v>
          </cell>
          <cell r="G3692">
            <v>4.3075999999999999</v>
          </cell>
        </row>
        <row r="3693">
          <cell r="A3693">
            <v>41697</v>
          </cell>
          <cell r="C3693">
            <v>2.41</v>
          </cell>
          <cell r="E3693">
            <v>2.93</v>
          </cell>
          <cell r="G3693">
            <v>4.2929000000000004</v>
          </cell>
        </row>
        <row r="3694">
          <cell r="A3694">
            <v>41698</v>
          </cell>
          <cell r="C3694">
            <v>2.42</v>
          </cell>
          <cell r="E3694">
            <v>2.94</v>
          </cell>
          <cell r="G3694">
            <v>4.29</v>
          </cell>
        </row>
        <row r="3695">
          <cell r="A3695">
            <v>41701</v>
          </cell>
          <cell r="C3695">
            <v>2.4</v>
          </cell>
          <cell r="E3695">
            <v>2.93</v>
          </cell>
          <cell r="G3695">
            <v>4.2756999999999996</v>
          </cell>
        </row>
        <row r="3696">
          <cell r="A3696">
            <v>41702</v>
          </cell>
          <cell r="C3696">
            <v>2.4700000000000002</v>
          </cell>
          <cell r="E3696">
            <v>2.98</v>
          </cell>
          <cell r="G3696">
            <v>4.3365</v>
          </cell>
        </row>
        <row r="3697">
          <cell r="A3697">
            <v>41703</v>
          </cell>
          <cell r="C3697">
            <v>2.46</v>
          </cell>
          <cell r="E3697">
            <v>2.97</v>
          </cell>
          <cell r="G3697">
            <v>4.3337000000000003</v>
          </cell>
        </row>
        <row r="3698">
          <cell r="A3698">
            <v>41704</v>
          </cell>
          <cell r="C3698">
            <v>2.5</v>
          </cell>
          <cell r="E3698">
            <v>3.02</v>
          </cell>
          <cell r="G3698">
            <v>4.3550000000000004</v>
          </cell>
        </row>
        <row r="3699">
          <cell r="A3699">
            <v>41705</v>
          </cell>
          <cell r="C3699">
            <v>2.52</v>
          </cell>
          <cell r="E3699">
            <v>3.04</v>
          </cell>
          <cell r="G3699">
            <v>4.3741000000000003</v>
          </cell>
        </row>
        <row r="3700">
          <cell r="A3700">
            <v>41708</v>
          </cell>
          <cell r="C3700">
            <v>2.5</v>
          </cell>
          <cell r="E3700">
            <v>3.03</v>
          </cell>
          <cell r="G3700">
            <v>4.3559000000000001</v>
          </cell>
        </row>
        <row r="3701">
          <cell r="A3701">
            <v>41709</v>
          </cell>
          <cell r="C3701">
            <v>2.48</v>
          </cell>
          <cell r="E3701">
            <v>3.02</v>
          </cell>
          <cell r="G3701">
            <v>4.3483000000000001</v>
          </cell>
        </row>
        <row r="3702">
          <cell r="A3702">
            <v>41710</v>
          </cell>
          <cell r="C3702">
            <v>2.44</v>
          </cell>
          <cell r="E3702">
            <v>2.98</v>
          </cell>
          <cell r="G3702">
            <v>4.3129</v>
          </cell>
        </row>
        <row r="3703">
          <cell r="A3703">
            <v>41711</v>
          </cell>
          <cell r="C3703">
            <v>2.38</v>
          </cell>
          <cell r="E3703">
            <v>2.93</v>
          </cell>
          <cell r="G3703">
            <v>4.2308000000000003</v>
          </cell>
        </row>
        <row r="3704">
          <cell r="A3704">
            <v>41712</v>
          </cell>
          <cell r="C3704">
            <v>2.39</v>
          </cell>
          <cell r="E3704">
            <v>2.92</v>
          </cell>
          <cell r="G3704">
            <v>4.2313000000000001</v>
          </cell>
        </row>
        <row r="3705">
          <cell r="A3705">
            <v>41715</v>
          </cell>
          <cell r="C3705">
            <v>2.4300000000000002</v>
          </cell>
          <cell r="E3705">
            <v>2.95</v>
          </cell>
          <cell r="G3705">
            <v>4.2561</v>
          </cell>
        </row>
        <row r="3706">
          <cell r="A3706">
            <v>41716</v>
          </cell>
          <cell r="C3706">
            <v>2.4</v>
          </cell>
          <cell r="E3706">
            <v>2.94</v>
          </cell>
          <cell r="G3706">
            <v>4.2638999999999996</v>
          </cell>
        </row>
        <row r="3707">
          <cell r="A3707">
            <v>41717</v>
          </cell>
          <cell r="C3707">
            <v>2.48</v>
          </cell>
          <cell r="E3707">
            <v>2.98</v>
          </cell>
          <cell r="G3707">
            <v>4.2939999999999996</v>
          </cell>
        </row>
        <row r="3708">
          <cell r="A3708">
            <v>41718</v>
          </cell>
          <cell r="C3708">
            <v>2.5</v>
          </cell>
          <cell r="E3708">
            <v>2.99</v>
          </cell>
          <cell r="G3708">
            <v>4.3057999999999996</v>
          </cell>
        </row>
        <row r="3709">
          <cell r="A3709">
            <v>41719</v>
          </cell>
          <cell r="C3709">
            <v>2.48</v>
          </cell>
          <cell r="E3709">
            <v>2.95</v>
          </cell>
          <cell r="G3709">
            <v>4.2649999999999997</v>
          </cell>
        </row>
        <row r="3710">
          <cell r="A3710">
            <v>41722</v>
          </cell>
          <cell r="C3710">
            <v>2.46</v>
          </cell>
          <cell r="E3710">
            <v>2.94</v>
          </cell>
          <cell r="G3710">
            <v>4.2504</v>
          </cell>
        </row>
        <row r="3711">
          <cell r="A3711">
            <v>41723</v>
          </cell>
          <cell r="C3711">
            <v>2.4700000000000002</v>
          </cell>
          <cell r="E3711">
            <v>2.97</v>
          </cell>
          <cell r="G3711">
            <v>4.2969999999999997</v>
          </cell>
        </row>
        <row r="3712">
          <cell r="A3712">
            <v>41724</v>
          </cell>
          <cell r="C3712">
            <v>2.4500000000000002</v>
          </cell>
          <cell r="E3712">
            <v>2.96</v>
          </cell>
          <cell r="G3712">
            <v>4.2641</v>
          </cell>
        </row>
        <row r="3713">
          <cell r="A3713">
            <v>41725</v>
          </cell>
          <cell r="C3713">
            <v>2.4300000000000002</v>
          </cell>
          <cell r="E3713">
            <v>2.93</v>
          </cell>
          <cell r="G3713">
            <v>4.2363</v>
          </cell>
        </row>
        <row r="3714">
          <cell r="A3714">
            <v>41726</v>
          </cell>
          <cell r="C3714">
            <v>2.44</v>
          </cell>
          <cell r="E3714">
            <v>2.94</v>
          </cell>
          <cell r="G3714">
            <v>4.2442000000000002</v>
          </cell>
        </row>
        <row r="3715">
          <cell r="A3715">
            <v>41729</v>
          </cell>
          <cell r="C3715">
            <v>2.46</v>
          </cell>
          <cell r="E3715">
            <v>2.96</v>
          </cell>
          <cell r="G3715">
            <v>4.2620000000000005</v>
          </cell>
        </row>
        <row r="3716">
          <cell r="A3716">
            <v>41730</v>
          </cell>
          <cell r="C3716">
            <v>2.5</v>
          </cell>
          <cell r="E3716">
            <v>3.01</v>
          </cell>
          <cell r="G3716">
            <v>4.2850999999999999</v>
          </cell>
        </row>
        <row r="3717">
          <cell r="A3717">
            <v>41731</v>
          </cell>
          <cell r="C3717">
            <v>2.5499999999999998</v>
          </cell>
          <cell r="E3717">
            <v>3.04</v>
          </cell>
          <cell r="G3717">
            <v>4.2942999999999998</v>
          </cell>
        </row>
        <row r="3718">
          <cell r="A3718">
            <v>41732</v>
          </cell>
          <cell r="C3718">
            <v>2.54</v>
          </cell>
          <cell r="E3718">
            <v>3.03</v>
          </cell>
          <cell r="G3718">
            <v>4.2884000000000002</v>
          </cell>
        </row>
        <row r="3719">
          <cell r="A3719">
            <v>41733</v>
          </cell>
          <cell r="C3719">
            <v>2.4900000000000002</v>
          </cell>
          <cell r="E3719">
            <v>3</v>
          </cell>
          <cell r="G3719">
            <v>4.2507999999999999</v>
          </cell>
        </row>
        <row r="3720">
          <cell r="A3720">
            <v>41736</v>
          </cell>
          <cell r="C3720">
            <v>2.46</v>
          </cell>
          <cell r="E3720">
            <v>2.97</v>
          </cell>
          <cell r="G3720">
            <v>4.2271000000000001</v>
          </cell>
        </row>
        <row r="3721">
          <cell r="A3721">
            <v>41737</v>
          </cell>
          <cell r="C3721">
            <v>2.46</v>
          </cell>
          <cell r="E3721">
            <v>2.96</v>
          </cell>
          <cell r="G3721">
            <v>4.2191000000000001</v>
          </cell>
        </row>
        <row r="3722">
          <cell r="A3722">
            <v>41738</v>
          </cell>
          <cell r="C3722">
            <v>2.4700000000000002</v>
          </cell>
          <cell r="E3722">
            <v>2.99</v>
          </cell>
          <cell r="G3722">
            <v>4.2399000000000004</v>
          </cell>
        </row>
        <row r="3723">
          <cell r="A3723">
            <v>41739</v>
          </cell>
          <cell r="C3723">
            <v>2.4300000000000002</v>
          </cell>
          <cell r="E3723">
            <v>2.97</v>
          </cell>
          <cell r="G3723">
            <v>4.2217000000000002</v>
          </cell>
        </row>
        <row r="3724">
          <cell r="A3724">
            <v>41740</v>
          </cell>
          <cell r="C3724">
            <v>2.39</v>
          </cell>
          <cell r="E3724">
            <v>2.93</v>
          </cell>
          <cell r="G3724">
            <v>4.1916000000000002</v>
          </cell>
        </row>
        <row r="3725">
          <cell r="A3725">
            <v>41743</v>
          </cell>
          <cell r="C3725">
            <v>2.41</v>
          </cell>
          <cell r="E3725">
            <v>2.94</v>
          </cell>
          <cell r="G3725">
            <v>4.1913999999999998</v>
          </cell>
        </row>
        <row r="3726">
          <cell r="A3726">
            <v>41744</v>
          </cell>
          <cell r="C3726">
            <v>2.38</v>
          </cell>
          <cell r="E3726">
            <v>2.92</v>
          </cell>
          <cell r="G3726">
            <v>4.2013999999999996</v>
          </cell>
        </row>
        <row r="3727">
          <cell r="A3727">
            <v>41745</v>
          </cell>
          <cell r="C3727">
            <v>2.39</v>
          </cell>
          <cell r="E3727">
            <v>2.91</v>
          </cell>
          <cell r="G3727">
            <v>4.1887999999999996</v>
          </cell>
        </row>
        <row r="3728">
          <cell r="A3728">
            <v>41746</v>
          </cell>
          <cell r="C3728">
            <v>2.4500000000000002</v>
          </cell>
          <cell r="E3728">
            <v>2.95</v>
          </cell>
          <cell r="G3728">
            <v>4.2300000000000004</v>
          </cell>
        </row>
        <row r="3729">
          <cell r="A3729">
            <v>41747</v>
          </cell>
          <cell r="C3729" t="str">
            <v>Bank holiday</v>
          </cell>
          <cell r="E3729" t="str">
            <v>Bank holiday</v>
          </cell>
          <cell r="G3729">
            <v>4.2300000000000004</v>
          </cell>
        </row>
        <row r="3730">
          <cell r="A3730">
            <v>41750</v>
          </cell>
          <cell r="C3730">
            <v>2.4500000000000002</v>
          </cell>
          <cell r="E3730">
            <v>2.95</v>
          </cell>
          <cell r="G3730">
            <v>4.2076000000000002</v>
          </cell>
        </row>
        <row r="3731">
          <cell r="A3731">
            <v>41751</v>
          </cell>
          <cell r="C3731">
            <v>2.4500000000000002</v>
          </cell>
          <cell r="E3731">
            <v>2.94</v>
          </cell>
          <cell r="G3731">
            <v>4.1896000000000004</v>
          </cell>
        </row>
        <row r="3732">
          <cell r="A3732">
            <v>41752</v>
          </cell>
          <cell r="C3732">
            <v>2.42</v>
          </cell>
          <cell r="E3732">
            <v>2.93</v>
          </cell>
          <cell r="G3732">
            <v>4.1852</v>
          </cell>
        </row>
        <row r="3733">
          <cell r="A3733">
            <v>41753</v>
          </cell>
          <cell r="C3733">
            <v>2.42</v>
          </cell>
          <cell r="E3733">
            <v>2.93</v>
          </cell>
          <cell r="G3733">
            <v>4.1829000000000001</v>
          </cell>
        </row>
        <row r="3734">
          <cell r="A3734">
            <v>41754</v>
          </cell>
          <cell r="C3734">
            <v>2.41</v>
          </cell>
          <cell r="E3734">
            <v>2.93</v>
          </cell>
          <cell r="G3734">
            <v>4.1761999999999997</v>
          </cell>
        </row>
        <row r="3735">
          <cell r="A3735">
            <v>41757</v>
          </cell>
          <cell r="C3735">
            <v>2.44</v>
          </cell>
          <cell r="E3735">
            <v>2.97</v>
          </cell>
          <cell r="G3735">
            <v>4.2438000000000002</v>
          </cell>
        </row>
        <row r="3736">
          <cell r="A3736">
            <v>41758</v>
          </cell>
          <cell r="C3736">
            <v>2.4300000000000002</v>
          </cell>
          <cell r="E3736">
            <v>2.96</v>
          </cell>
          <cell r="G3736">
            <v>4.2351999999999999</v>
          </cell>
        </row>
        <row r="3737">
          <cell r="A3737">
            <v>41759</v>
          </cell>
          <cell r="C3737">
            <v>2.4</v>
          </cell>
          <cell r="E3737">
            <v>2.93</v>
          </cell>
          <cell r="G3737">
            <v>4.2633999999999999</v>
          </cell>
        </row>
        <row r="3738">
          <cell r="A3738">
            <v>41760</v>
          </cell>
          <cell r="C3738">
            <v>2.36</v>
          </cell>
          <cell r="E3738">
            <v>2.9</v>
          </cell>
          <cell r="G3738">
            <v>4.2320000000000002</v>
          </cell>
        </row>
        <row r="3739">
          <cell r="A3739">
            <v>41761</v>
          </cell>
          <cell r="C3739">
            <v>2.35</v>
          </cell>
          <cell r="E3739">
            <v>2.88</v>
          </cell>
          <cell r="G3739">
            <v>4.2115999999999998</v>
          </cell>
        </row>
        <row r="3740">
          <cell r="A3740">
            <v>41764</v>
          </cell>
          <cell r="C3740">
            <v>2.37</v>
          </cell>
          <cell r="E3740">
            <v>2.9</v>
          </cell>
          <cell r="G3740">
            <v>4.2343999999999999</v>
          </cell>
        </row>
        <row r="3741">
          <cell r="A3741">
            <v>41765</v>
          </cell>
          <cell r="C3741">
            <v>2.37</v>
          </cell>
          <cell r="E3741">
            <v>2.89</v>
          </cell>
          <cell r="G3741">
            <v>4.2222</v>
          </cell>
        </row>
        <row r="3742">
          <cell r="A3742">
            <v>41766</v>
          </cell>
          <cell r="C3742">
            <v>2.37</v>
          </cell>
          <cell r="E3742">
            <v>2.9</v>
          </cell>
          <cell r="G3742">
            <v>4.2333999999999996</v>
          </cell>
        </row>
        <row r="3743">
          <cell r="A3743">
            <v>41767</v>
          </cell>
          <cell r="C3743">
            <v>2.37</v>
          </cell>
          <cell r="E3743">
            <v>2.89</v>
          </cell>
          <cell r="G3743">
            <v>4.2270000000000003</v>
          </cell>
        </row>
        <row r="3744">
          <cell r="A3744">
            <v>41768</v>
          </cell>
          <cell r="C3744">
            <v>2.36</v>
          </cell>
          <cell r="E3744">
            <v>2.89</v>
          </cell>
          <cell r="G3744">
            <v>4.2228000000000003</v>
          </cell>
        </row>
        <row r="3745">
          <cell r="A3745">
            <v>41771</v>
          </cell>
          <cell r="C3745">
            <v>2.4</v>
          </cell>
          <cell r="E3745">
            <v>2.92</v>
          </cell>
          <cell r="G3745">
            <v>4.2523</v>
          </cell>
        </row>
        <row r="3746">
          <cell r="A3746">
            <v>41772</v>
          </cell>
          <cell r="C3746">
            <v>2.35</v>
          </cell>
          <cell r="E3746">
            <v>2.89</v>
          </cell>
          <cell r="G3746">
            <v>4.2184999999999997</v>
          </cell>
        </row>
        <row r="3747">
          <cell r="A3747">
            <v>41773</v>
          </cell>
          <cell r="C3747">
            <v>2.2799999999999998</v>
          </cell>
          <cell r="E3747">
            <v>2.83</v>
          </cell>
          <cell r="G3747">
            <v>4.1585000000000001</v>
          </cell>
        </row>
        <row r="3748">
          <cell r="A3748">
            <v>41774</v>
          </cell>
          <cell r="C3748">
            <v>2.2599999999999998</v>
          </cell>
          <cell r="E3748">
            <v>2.8</v>
          </cell>
          <cell r="G3748">
            <v>4.1261999999999999</v>
          </cell>
        </row>
        <row r="3749">
          <cell r="A3749">
            <v>41775</v>
          </cell>
          <cell r="C3749">
            <v>2.2599999999999998</v>
          </cell>
          <cell r="E3749">
            <v>2.79</v>
          </cell>
          <cell r="G3749">
            <v>4.1271000000000004</v>
          </cell>
        </row>
        <row r="3750">
          <cell r="A3750">
            <v>41778</v>
          </cell>
          <cell r="C3750" t="str">
            <v>Bank holiday</v>
          </cell>
          <cell r="E3750" t="str">
            <v>Bank holiday</v>
          </cell>
          <cell r="G3750">
            <v>4.1271000000000004</v>
          </cell>
        </row>
        <row r="3751">
          <cell r="A3751">
            <v>41779</v>
          </cell>
          <cell r="C3751">
            <v>2.27</v>
          </cell>
          <cell r="E3751">
            <v>2.81</v>
          </cell>
          <cell r="G3751">
            <v>4.1471</v>
          </cell>
        </row>
        <row r="3752">
          <cell r="A3752">
            <v>41780</v>
          </cell>
          <cell r="C3752">
            <v>2.2999999999999998</v>
          </cell>
          <cell r="E3752">
            <v>2.84</v>
          </cell>
          <cell r="G3752">
            <v>4.1787000000000001</v>
          </cell>
        </row>
        <row r="3753">
          <cell r="A3753">
            <v>41781</v>
          </cell>
          <cell r="C3753">
            <v>2.3199999999999998</v>
          </cell>
          <cell r="E3753">
            <v>2.86</v>
          </cell>
          <cell r="G3753">
            <v>4.1974999999999998</v>
          </cell>
        </row>
        <row r="3754">
          <cell r="A3754">
            <v>41782</v>
          </cell>
          <cell r="C3754">
            <v>2.2999999999999998</v>
          </cell>
          <cell r="E3754">
            <v>2.84</v>
          </cell>
          <cell r="G3754">
            <v>4.1742999999999997</v>
          </cell>
        </row>
        <row r="3755">
          <cell r="A3755">
            <v>41785</v>
          </cell>
          <cell r="C3755">
            <v>2.3199999999999998</v>
          </cell>
          <cell r="E3755">
            <v>2.85</v>
          </cell>
          <cell r="G3755">
            <v>4.1863999999999999</v>
          </cell>
        </row>
        <row r="3756">
          <cell r="A3756">
            <v>41786</v>
          </cell>
          <cell r="C3756">
            <v>2.2999999999999998</v>
          </cell>
          <cell r="E3756">
            <v>2.84</v>
          </cell>
          <cell r="G3756">
            <v>4.1713000000000005</v>
          </cell>
        </row>
        <row r="3757">
          <cell r="A3757">
            <v>41787</v>
          </cell>
          <cell r="C3757">
            <v>2.2200000000000002</v>
          </cell>
          <cell r="E3757">
            <v>2.76</v>
          </cell>
          <cell r="G3757">
            <v>4.1021000000000001</v>
          </cell>
        </row>
        <row r="3758">
          <cell r="A3758">
            <v>41788</v>
          </cell>
          <cell r="C3758">
            <v>2.25</v>
          </cell>
          <cell r="E3758">
            <v>2.78</v>
          </cell>
          <cell r="G3758">
            <v>4.1300999999999997</v>
          </cell>
        </row>
        <row r="3759">
          <cell r="A3759">
            <v>41789</v>
          </cell>
          <cell r="C3759">
            <v>2.2400000000000002</v>
          </cell>
          <cell r="E3759">
            <v>2.78</v>
          </cell>
          <cell r="G3759">
            <v>4.1185999999999998</v>
          </cell>
        </row>
        <row r="3760">
          <cell r="A3760">
            <v>41792</v>
          </cell>
          <cell r="C3760">
            <v>2.2799999999999998</v>
          </cell>
          <cell r="E3760">
            <v>2.81</v>
          </cell>
          <cell r="G3760">
            <v>4.1510999999999996</v>
          </cell>
        </row>
        <row r="3761">
          <cell r="A3761">
            <v>41793</v>
          </cell>
          <cell r="C3761">
            <v>2.34</v>
          </cell>
          <cell r="E3761">
            <v>2.85</v>
          </cell>
          <cell r="G3761">
            <v>4.1883999999999997</v>
          </cell>
        </row>
        <row r="3762">
          <cell r="A3762">
            <v>41794</v>
          </cell>
          <cell r="C3762">
            <v>2.35</v>
          </cell>
          <cell r="E3762">
            <v>2.86</v>
          </cell>
          <cell r="G3762">
            <v>4.2058999999999997</v>
          </cell>
        </row>
        <row r="3763">
          <cell r="A3763">
            <v>41795</v>
          </cell>
          <cell r="C3763">
            <v>2.33</v>
          </cell>
          <cell r="E3763">
            <v>2.85</v>
          </cell>
          <cell r="G3763">
            <v>4.1967999999999996</v>
          </cell>
        </row>
        <row r="3764">
          <cell r="A3764">
            <v>41796</v>
          </cell>
          <cell r="C3764">
            <v>2.3199999999999998</v>
          </cell>
          <cell r="E3764">
            <v>2.84</v>
          </cell>
          <cell r="G3764">
            <v>4.1837999999999997</v>
          </cell>
        </row>
        <row r="3765">
          <cell r="A3765">
            <v>41799</v>
          </cell>
          <cell r="C3765">
            <v>2.3199999999999998</v>
          </cell>
          <cell r="E3765">
            <v>2.84</v>
          </cell>
          <cell r="G3765">
            <v>4.1872999999999996</v>
          </cell>
        </row>
        <row r="3766">
          <cell r="A3766">
            <v>41800</v>
          </cell>
          <cell r="C3766">
            <v>2.34</v>
          </cell>
          <cell r="E3766">
            <v>2.86</v>
          </cell>
          <cell r="G3766">
            <v>4.202</v>
          </cell>
        </row>
        <row r="3767">
          <cell r="A3767">
            <v>41801</v>
          </cell>
          <cell r="C3767">
            <v>2.34</v>
          </cell>
          <cell r="E3767">
            <v>2.86</v>
          </cell>
          <cell r="G3767">
            <v>4.1984000000000004</v>
          </cell>
        </row>
        <row r="3768">
          <cell r="A3768">
            <v>41802</v>
          </cell>
          <cell r="C3768">
            <v>2.2999999999999998</v>
          </cell>
          <cell r="E3768">
            <v>2.83</v>
          </cell>
          <cell r="G3768">
            <v>4.1711</v>
          </cell>
        </row>
        <row r="3769">
          <cell r="A3769">
            <v>41803</v>
          </cell>
          <cell r="C3769">
            <v>2.31</v>
          </cell>
          <cell r="E3769">
            <v>2.83</v>
          </cell>
          <cell r="G3769">
            <v>4.1787999999999998</v>
          </cell>
        </row>
        <row r="3770">
          <cell r="A3770">
            <v>41806</v>
          </cell>
          <cell r="C3770">
            <v>2.29</v>
          </cell>
          <cell r="E3770">
            <v>2.81</v>
          </cell>
          <cell r="G3770">
            <v>4.1596000000000002</v>
          </cell>
        </row>
        <row r="3771">
          <cell r="A3771">
            <v>41807</v>
          </cell>
          <cell r="C3771">
            <v>2.31</v>
          </cell>
          <cell r="E3771">
            <v>2.84</v>
          </cell>
          <cell r="G3771">
            <v>4.1858000000000004</v>
          </cell>
        </row>
        <row r="3772">
          <cell r="A3772">
            <v>41808</v>
          </cell>
          <cell r="C3772">
            <v>2.27</v>
          </cell>
          <cell r="E3772">
            <v>2.81</v>
          </cell>
          <cell r="G3772">
            <v>4.1571999999999996</v>
          </cell>
        </row>
        <row r="3773">
          <cell r="A3773">
            <v>41809</v>
          </cell>
          <cell r="C3773">
            <v>2.27</v>
          </cell>
          <cell r="E3773">
            <v>2.83</v>
          </cell>
          <cell r="G3773">
            <v>4.1753</v>
          </cell>
        </row>
        <row r="3774">
          <cell r="A3774">
            <v>41810</v>
          </cell>
          <cell r="C3774">
            <v>2.2999999999999998</v>
          </cell>
          <cell r="E3774">
            <v>2.84</v>
          </cell>
          <cell r="G3774">
            <v>4.1959</v>
          </cell>
        </row>
        <row r="3775">
          <cell r="A3775">
            <v>41813</v>
          </cell>
          <cell r="C3775">
            <v>2.33</v>
          </cell>
          <cell r="E3775">
            <v>2.86</v>
          </cell>
          <cell r="G3775">
            <v>4.2081999999999997</v>
          </cell>
        </row>
        <row r="3776">
          <cell r="A3776">
            <v>41814</v>
          </cell>
          <cell r="C3776">
            <v>2.2799999999999998</v>
          </cell>
          <cell r="E3776">
            <v>2.82</v>
          </cell>
          <cell r="G3776">
            <v>4.1692999999999998</v>
          </cell>
        </row>
        <row r="3777">
          <cell r="A3777">
            <v>41815</v>
          </cell>
          <cell r="C3777">
            <v>2.2599999999999998</v>
          </cell>
          <cell r="E3777">
            <v>2.82</v>
          </cell>
          <cell r="G3777">
            <v>4.1616999999999997</v>
          </cell>
        </row>
        <row r="3778">
          <cell r="A3778">
            <v>41816</v>
          </cell>
          <cell r="C3778">
            <v>2.2400000000000002</v>
          </cell>
          <cell r="E3778">
            <v>2.8</v>
          </cell>
          <cell r="G3778">
            <v>4.1368999999999998</v>
          </cell>
        </row>
        <row r="3779">
          <cell r="A3779">
            <v>41817</v>
          </cell>
          <cell r="C3779">
            <v>2.25</v>
          </cell>
          <cell r="E3779">
            <v>2.8</v>
          </cell>
          <cell r="G3779">
            <v>4.1421000000000001</v>
          </cell>
        </row>
        <row r="3780">
          <cell r="A3780">
            <v>41820</v>
          </cell>
          <cell r="C3780">
            <v>2.2400000000000002</v>
          </cell>
          <cell r="E3780">
            <v>2.78</v>
          </cell>
          <cell r="G3780">
            <v>4.1219000000000001</v>
          </cell>
        </row>
        <row r="3781">
          <cell r="A3781">
            <v>41821</v>
          </cell>
          <cell r="C3781" t="str">
            <v>Bank holiday</v>
          </cell>
          <cell r="E3781" t="str">
            <v>Bank holiday</v>
          </cell>
          <cell r="G3781">
            <v>4.1219000000000001</v>
          </cell>
        </row>
        <row r="3782">
          <cell r="A3782">
            <v>41822</v>
          </cell>
          <cell r="C3782">
            <v>2.3199999999999998</v>
          </cell>
          <cell r="E3782">
            <v>2.85</v>
          </cell>
          <cell r="G3782">
            <v>4.1860999999999997</v>
          </cell>
        </row>
        <row r="3783">
          <cell r="A3783">
            <v>41823</v>
          </cell>
          <cell r="C3783">
            <v>2.3199999999999998</v>
          </cell>
          <cell r="E3783">
            <v>2.84</v>
          </cell>
          <cell r="G3783">
            <v>4.1837</v>
          </cell>
        </row>
        <row r="3784">
          <cell r="A3784">
            <v>41824</v>
          </cell>
          <cell r="C3784">
            <v>2.33</v>
          </cell>
          <cell r="E3784">
            <v>2.85</v>
          </cell>
          <cell r="G3784">
            <v>4.1824000000000003</v>
          </cell>
        </row>
        <row r="3785">
          <cell r="A3785">
            <v>41827</v>
          </cell>
          <cell r="C3785">
            <v>2.2999999999999998</v>
          </cell>
          <cell r="E3785">
            <v>2.83</v>
          </cell>
          <cell r="G3785">
            <v>4.1698000000000004</v>
          </cell>
        </row>
        <row r="3786">
          <cell r="A3786">
            <v>41828</v>
          </cell>
          <cell r="C3786">
            <v>2.25</v>
          </cell>
          <cell r="E3786">
            <v>2.79</v>
          </cell>
          <cell r="G3786">
            <v>4.1230000000000002</v>
          </cell>
        </row>
        <row r="3787">
          <cell r="A3787">
            <v>41829</v>
          </cell>
          <cell r="C3787">
            <v>2.2400000000000002</v>
          </cell>
          <cell r="E3787">
            <v>2.78</v>
          </cell>
          <cell r="G3787">
            <v>4.1212999999999997</v>
          </cell>
        </row>
        <row r="3788">
          <cell r="A3788">
            <v>41830</v>
          </cell>
          <cell r="C3788">
            <v>2.23</v>
          </cell>
          <cell r="E3788">
            <v>2.79</v>
          </cell>
          <cell r="G3788">
            <v>4.1272000000000002</v>
          </cell>
        </row>
        <row r="3789">
          <cell r="A3789">
            <v>41831</v>
          </cell>
          <cell r="C3789">
            <v>2.21</v>
          </cell>
          <cell r="E3789">
            <v>2.77</v>
          </cell>
          <cell r="G3789">
            <v>4.1101000000000001</v>
          </cell>
        </row>
        <row r="3790">
          <cell r="A3790">
            <v>41834</v>
          </cell>
          <cell r="C3790">
            <v>2.21</v>
          </cell>
          <cell r="E3790">
            <v>2.77</v>
          </cell>
          <cell r="G3790">
            <v>4.1028000000000002</v>
          </cell>
        </row>
        <row r="3791">
          <cell r="A3791">
            <v>41835</v>
          </cell>
          <cell r="C3791">
            <v>2.21</v>
          </cell>
          <cell r="E3791">
            <v>2.77</v>
          </cell>
          <cell r="G3791">
            <v>4.109</v>
          </cell>
        </row>
        <row r="3792">
          <cell r="A3792">
            <v>41836</v>
          </cell>
          <cell r="C3792">
            <v>2.2000000000000002</v>
          </cell>
          <cell r="E3792">
            <v>2.75</v>
          </cell>
          <cell r="G3792">
            <v>4.0891000000000002</v>
          </cell>
        </row>
        <row r="3793">
          <cell r="A3793">
            <v>41837</v>
          </cell>
          <cell r="C3793">
            <v>2.14</v>
          </cell>
          <cell r="E3793">
            <v>2.69</v>
          </cell>
          <cell r="G3793">
            <v>4.0308000000000002</v>
          </cell>
        </row>
        <row r="3794">
          <cell r="A3794">
            <v>41838</v>
          </cell>
          <cell r="C3794">
            <v>2.16</v>
          </cell>
          <cell r="E3794">
            <v>2.71</v>
          </cell>
          <cell r="G3794">
            <v>4.0556999999999999</v>
          </cell>
        </row>
        <row r="3795">
          <cell r="A3795">
            <v>41841</v>
          </cell>
          <cell r="C3795">
            <v>2.13</v>
          </cell>
          <cell r="E3795">
            <v>2.67</v>
          </cell>
          <cell r="G3795">
            <v>4.0133000000000001</v>
          </cell>
        </row>
        <row r="3796">
          <cell r="A3796">
            <v>41842</v>
          </cell>
          <cell r="C3796">
            <v>2.12</v>
          </cell>
          <cell r="E3796">
            <v>2.66</v>
          </cell>
          <cell r="G3796">
            <v>4.0084</v>
          </cell>
        </row>
        <row r="3797">
          <cell r="A3797">
            <v>41843</v>
          </cell>
          <cell r="C3797">
            <v>2.12</v>
          </cell>
          <cell r="E3797">
            <v>2.67</v>
          </cell>
          <cell r="G3797">
            <v>4.0209000000000001</v>
          </cell>
        </row>
        <row r="3798">
          <cell r="A3798">
            <v>41844</v>
          </cell>
          <cell r="C3798">
            <v>2.16</v>
          </cell>
          <cell r="E3798">
            <v>2.71</v>
          </cell>
          <cell r="G3798">
            <v>4.0643000000000002</v>
          </cell>
        </row>
        <row r="3799">
          <cell r="A3799">
            <v>41845</v>
          </cell>
          <cell r="C3799">
            <v>2.11</v>
          </cell>
          <cell r="E3799">
            <v>2.67</v>
          </cell>
          <cell r="G3799">
            <v>4.0202999999999998</v>
          </cell>
        </row>
        <row r="3800">
          <cell r="A3800">
            <v>41848</v>
          </cell>
          <cell r="C3800">
            <v>2.11</v>
          </cell>
          <cell r="E3800">
            <v>2.67</v>
          </cell>
          <cell r="G3800">
            <v>4.0221</v>
          </cell>
        </row>
        <row r="3801">
          <cell r="A3801">
            <v>41849</v>
          </cell>
          <cell r="C3801">
            <v>2.09</v>
          </cell>
          <cell r="E3801">
            <v>2.64</v>
          </cell>
          <cell r="G3801">
            <v>3.9923999999999999</v>
          </cell>
        </row>
        <row r="3802">
          <cell r="A3802">
            <v>41850</v>
          </cell>
          <cell r="C3802">
            <v>2.16</v>
          </cell>
          <cell r="E3802">
            <v>2.7</v>
          </cell>
          <cell r="G3802">
            <v>4.0571000000000002</v>
          </cell>
        </row>
        <row r="3803">
          <cell r="A3803">
            <v>41851</v>
          </cell>
          <cell r="C3803">
            <v>2.16</v>
          </cell>
          <cell r="E3803">
            <v>2.7</v>
          </cell>
          <cell r="G3803">
            <v>4.0579999999999998</v>
          </cell>
        </row>
        <row r="3804">
          <cell r="A3804">
            <v>41852</v>
          </cell>
          <cell r="C3804">
            <v>2.12</v>
          </cell>
          <cell r="E3804">
            <v>2.66</v>
          </cell>
          <cell r="G3804">
            <v>4.0168999999999997</v>
          </cell>
        </row>
        <row r="3805">
          <cell r="A3805">
            <v>41855</v>
          </cell>
          <cell r="C3805" t="str">
            <v>Bank holiday</v>
          </cell>
          <cell r="E3805" t="str">
            <v>Bank holiday</v>
          </cell>
          <cell r="G3805">
            <v>4.0168999999999997</v>
          </cell>
        </row>
        <row r="3806">
          <cell r="A3806">
            <v>41856</v>
          </cell>
          <cell r="C3806">
            <v>2.11</v>
          </cell>
          <cell r="E3806">
            <v>2.65</v>
          </cell>
          <cell r="G3806">
            <v>4.0236000000000001</v>
          </cell>
        </row>
        <row r="3807">
          <cell r="A3807">
            <v>41857</v>
          </cell>
          <cell r="C3807">
            <v>2.11</v>
          </cell>
          <cell r="E3807">
            <v>2.65</v>
          </cell>
          <cell r="G3807">
            <v>4.0176999999999996</v>
          </cell>
        </row>
        <row r="3808">
          <cell r="A3808">
            <v>41858</v>
          </cell>
          <cell r="C3808">
            <v>2.0699999999999998</v>
          </cell>
          <cell r="E3808">
            <v>2.62</v>
          </cell>
          <cell r="G3808">
            <v>3.9915000000000003</v>
          </cell>
        </row>
        <row r="3809">
          <cell r="A3809">
            <v>41859</v>
          </cell>
          <cell r="C3809">
            <v>2.06</v>
          </cell>
          <cell r="E3809">
            <v>2.62</v>
          </cell>
          <cell r="G3809">
            <v>3.9944999999999999</v>
          </cell>
        </row>
        <row r="3810">
          <cell r="A3810">
            <v>41862</v>
          </cell>
          <cell r="C3810">
            <v>2.0699999999999998</v>
          </cell>
          <cell r="E3810">
            <v>2.64</v>
          </cell>
          <cell r="G3810">
            <v>4.0110999999999999</v>
          </cell>
        </row>
        <row r="3811">
          <cell r="A3811">
            <v>41863</v>
          </cell>
          <cell r="C3811">
            <v>2.11</v>
          </cell>
          <cell r="E3811">
            <v>2.67</v>
          </cell>
          <cell r="G3811">
            <v>4.0486000000000004</v>
          </cell>
        </row>
        <row r="3812">
          <cell r="A3812">
            <v>41864</v>
          </cell>
          <cell r="C3812">
            <v>2.0699999999999998</v>
          </cell>
          <cell r="E3812">
            <v>2.64</v>
          </cell>
          <cell r="G3812">
            <v>4.0305999999999997</v>
          </cell>
        </row>
        <row r="3813">
          <cell r="A3813">
            <v>41865</v>
          </cell>
          <cell r="C3813">
            <v>2.0499999999999998</v>
          </cell>
          <cell r="E3813">
            <v>2.62</v>
          </cell>
          <cell r="G3813">
            <v>4.016</v>
          </cell>
        </row>
        <row r="3814">
          <cell r="A3814">
            <v>41866</v>
          </cell>
          <cell r="C3814">
            <v>2.02</v>
          </cell>
          <cell r="E3814">
            <v>2.58</v>
          </cell>
          <cell r="G3814">
            <v>3.9774000000000003</v>
          </cell>
        </row>
        <row r="3815">
          <cell r="A3815">
            <v>41869</v>
          </cell>
          <cell r="C3815">
            <v>2.06</v>
          </cell>
          <cell r="E3815">
            <v>2.62</v>
          </cell>
          <cell r="G3815">
            <v>4.0199999999999996</v>
          </cell>
        </row>
        <row r="3816">
          <cell r="A3816">
            <v>41870</v>
          </cell>
          <cell r="C3816">
            <v>2.0699999999999998</v>
          </cell>
          <cell r="E3816">
            <v>2.62</v>
          </cell>
          <cell r="G3816">
            <v>4.0218999999999996</v>
          </cell>
        </row>
        <row r="3817">
          <cell r="A3817">
            <v>41871</v>
          </cell>
          <cell r="C3817">
            <v>2.1</v>
          </cell>
          <cell r="E3817">
            <v>2.65</v>
          </cell>
          <cell r="G3817">
            <v>4.0548000000000002</v>
          </cell>
        </row>
        <row r="3818">
          <cell r="A3818">
            <v>41872</v>
          </cell>
          <cell r="C3818">
            <v>2.08</v>
          </cell>
          <cell r="E3818">
            <v>2.64</v>
          </cell>
          <cell r="G3818">
            <v>4.0427</v>
          </cell>
        </row>
        <row r="3819">
          <cell r="A3819">
            <v>41873</v>
          </cell>
          <cell r="C3819">
            <v>2.0699999999999998</v>
          </cell>
          <cell r="E3819">
            <v>2.63</v>
          </cell>
          <cell r="G3819">
            <v>4.0281000000000002</v>
          </cell>
        </row>
        <row r="3820">
          <cell r="A3820">
            <v>41876</v>
          </cell>
          <cell r="C3820">
            <v>2.04</v>
          </cell>
          <cell r="E3820">
            <v>2.6</v>
          </cell>
          <cell r="G3820">
            <v>3.9984000000000002</v>
          </cell>
        </row>
        <row r="3821">
          <cell r="A3821">
            <v>41877</v>
          </cell>
          <cell r="C3821">
            <v>2.04</v>
          </cell>
          <cell r="E3821">
            <v>2.6</v>
          </cell>
          <cell r="G3821">
            <v>4.0004999999999997</v>
          </cell>
        </row>
        <row r="3822">
          <cell r="A3822">
            <v>41878</v>
          </cell>
          <cell r="C3822">
            <v>2</v>
          </cell>
          <cell r="E3822">
            <v>2.57</v>
          </cell>
          <cell r="G3822">
            <v>3.9664999999999999</v>
          </cell>
        </row>
        <row r="3823">
          <cell r="A3823">
            <v>41879</v>
          </cell>
          <cell r="C3823">
            <v>2</v>
          </cell>
          <cell r="E3823">
            <v>2.56</v>
          </cell>
          <cell r="G3823">
            <v>3.9573</v>
          </cell>
        </row>
        <row r="3824">
          <cell r="A3824">
            <v>41880</v>
          </cell>
          <cell r="C3824">
            <v>1.99</v>
          </cell>
          <cell r="E3824">
            <v>2.56</v>
          </cell>
          <cell r="G3824">
            <v>3.9529999999999998</v>
          </cell>
        </row>
        <row r="3825">
          <cell r="A3825">
            <v>41883</v>
          </cell>
          <cell r="C3825" t="str">
            <v xml:space="preserve"> Bank holiday</v>
          </cell>
          <cell r="E3825" t="str">
            <v xml:space="preserve"> Bank holiday</v>
          </cell>
          <cell r="G3825">
            <v>3.9529999999999998</v>
          </cell>
        </row>
        <row r="3826">
          <cell r="A3826">
            <v>41884</v>
          </cell>
          <cell r="C3826">
            <v>2.09</v>
          </cell>
          <cell r="E3826">
            <v>2.64</v>
          </cell>
          <cell r="G3826">
            <v>4.0373999999999999</v>
          </cell>
        </row>
        <row r="3827">
          <cell r="A3827">
            <v>41885</v>
          </cell>
          <cell r="C3827">
            <v>2.09</v>
          </cell>
          <cell r="E3827">
            <v>2.63</v>
          </cell>
          <cell r="G3827">
            <v>4.0278</v>
          </cell>
        </row>
        <row r="3828">
          <cell r="A3828">
            <v>41886</v>
          </cell>
          <cell r="C3828">
            <v>2.12</v>
          </cell>
          <cell r="E3828">
            <v>2.66</v>
          </cell>
          <cell r="G3828">
            <v>4.0590000000000002</v>
          </cell>
        </row>
        <row r="3829">
          <cell r="A3829">
            <v>41887</v>
          </cell>
          <cell r="C3829">
            <v>2.11</v>
          </cell>
          <cell r="E3829">
            <v>2.67</v>
          </cell>
          <cell r="G3829">
            <v>4.0602999999999998</v>
          </cell>
        </row>
        <row r="3830">
          <cell r="A3830">
            <v>41890</v>
          </cell>
          <cell r="C3830">
            <v>2.14</v>
          </cell>
          <cell r="E3830">
            <v>2.68</v>
          </cell>
          <cell r="G3830">
            <v>4.07</v>
          </cell>
        </row>
        <row r="3831">
          <cell r="A3831">
            <v>41891</v>
          </cell>
          <cell r="C3831">
            <v>2.17</v>
          </cell>
          <cell r="E3831">
            <v>2.7</v>
          </cell>
          <cell r="G3831">
            <v>4.0895000000000001</v>
          </cell>
        </row>
        <row r="3832">
          <cell r="A3832">
            <v>41892</v>
          </cell>
          <cell r="C3832">
            <v>2.2000000000000002</v>
          </cell>
          <cell r="E3832">
            <v>2.72</v>
          </cell>
          <cell r="G3832">
            <v>4.1132999999999997</v>
          </cell>
        </row>
        <row r="3833">
          <cell r="A3833">
            <v>41893</v>
          </cell>
          <cell r="C3833">
            <v>2.2000000000000002</v>
          </cell>
          <cell r="E3833">
            <v>2.72</v>
          </cell>
          <cell r="G3833">
            <v>4.1105</v>
          </cell>
        </row>
        <row r="3834">
          <cell r="A3834">
            <v>41894</v>
          </cell>
          <cell r="C3834">
            <v>2.2400000000000002</v>
          </cell>
          <cell r="E3834">
            <v>2.76</v>
          </cell>
          <cell r="G3834">
            <v>4.1456999999999997</v>
          </cell>
        </row>
        <row r="3835">
          <cell r="A3835">
            <v>41897</v>
          </cell>
          <cell r="C3835">
            <v>2.23</v>
          </cell>
          <cell r="E3835">
            <v>2.76</v>
          </cell>
          <cell r="G3835">
            <v>4.1456999999999997</v>
          </cell>
        </row>
        <row r="3836">
          <cell r="A3836">
            <v>41898</v>
          </cell>
          <cell r="C3836">
            <v>2.2400000000000002</v>
          </cell>
          <cell r="E3836">
            <v>2.77</v>
          </cell>
          <cell r="G3836">
            <v>4.1569000000000003</v>
          </cell>
        </row>
        <row r="3837">
          <cell r="A3837">
            <v>41899</v>
          </cell>
          <cell r="C3837">
            <v>2.2599999999999998</v>
          </cell>
          <cell r="E3837">
            <v>2.79</v>
          </cell>
          <cell r="G3837">
            <v>4.1765999999999996</v>
          </cell>
        </row>
        <row r="3838">
          <cell r="A3838">
            <v>41900</v>
          </cell>
          <cell r="C3838">
            <v>2.2799999999999998</v>
          </cell>
          <cell r="E3838">
            <v>2.79</v>
          </cell>
          <cell r="G3838">
            <v>4.1787999999999998</v>
          </cell>
        </row>
        <row r="3839">
          <cell r="A3839">
            <v>41901</v>
          </cell>
          <cell r="C3839">
            <v>2.25</v>
          </cell>
          <cell r="E3839">
            <v>2.76</v>
          </cell>
          <cell r="G3839">
            <v>4.1364999999999998</v>
          </cell>
        </row>
        <row r="3840">
          <cell r="A3840">
            <v>41904</v>
          </cell>
          <cell r="C3840">
            <v>2.2200000000000002</v>
          </cell>
          <cell r="E3840">
            <v>2.74</v>
          </cell>
          <cell r="G3840">
            <v>4.1135000000000002</v>
          </cell>
        </row>
        <row r="3841">
          <cell r="A3841">
            <v>41905</v>
          </cell>
          <cell r="C3841">
            <v>2.17</v>
          </cell>
          <cell r="E3841">
            <v>2.72</v>
          </cell>
          <cell r="G3841">
            <v>4.0868000000000002</v>
          </cell>
        </row>
        <row r="3842">
          <cell r="A3842">
            <v>41906</v>
          </cell>
          <cell r="C3842">
            <v>2.2000000000000002</v>
          </cell>
          <cell r="E3842">
            <v>2.73</v>
          </cell>
          <cell r="G3842">
            <v>4.1032000000000002</v>
          </cell>
        </row>
        <row r="3843">
          <cell r="A3843">
            <v>41907</v>
          </cell>
          <cell r="C3843">
            <v>2.15</v>
          </cell>
          <cell r="E3843">
            <v>2.68</v>
          </cell>
          <cell r="G3843">
            <v>4.0536000000000003</v>
          </cell>
        </row>
        <row r="3844">
          <cell r="A3844">
            <v>41908</v>
          </cell>
          <cell r="C3844">
            <v>2.16</v>
          </cell>
          <cell r="E3844">
            <v>2.68</v>
          </cell>
          <cell r="G3844">
            <v>4.0639000000000003</v>
          </cell>
        </row>
        <row r="3845">
          <cell r="A3845">
            <v>41911</v>
          </cell>
          <cell r="C3845">
            <v>2.13</v>
          </cell>
          <cell r="E3845">
            <v>2.65</v>
          </cell>
          <cell r="G3845">
            <v>4.0370999999999997</v>
          </cell>
        </row>
        <row r="3846">
          <cell r="A3846">
            <v>41912</v>
          </cell>
          <cell r="C3846">
            <v>2.15</v>
          </cell>
          <cell r="E3846">
            <v>2.67</v>
          </cell>
          <cell r="G3846">
            <v>4.0593000000000004</v>
          </cell>
        </row>
        <row r="3847">
          <cell r="A3847">
            <v>41913</v>
          </cell>
          <cell r="C3847">
            <v>2.08</v>
          </cell>
          <cell r="E3847">
            <v>2.6</v>
          </cell>
          <cell r="G3847">
            <v>3.9908000000000001</v>
          </cell>
        </row>
        <row r="3848">
          <cell r="A3848">
            <v>41914</v>
          </cell>
          <cell r="C3848">
            <v>2.1</v>
          </cell>
          <cell r="E3848">
            <v>2.62</v>
          </cell>
          <cell r="G3848">
            <v>4.0133999999999999</v>
          </cell>
        </row>
      </sheetData>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E 2015"/>
      <sheetName val="Market Rates"/>
    </sheetNames>
    <sheetDataSet>
      <sheetData sheetId="0"/>
      <sheetData sheetId="1">
        <row r="3">
          <cell r="A3" t="str">
            <v>Date</v>
          </cell>
          <cell r="C3" t="str">
            <v>V39055</v>
          </cell>
          <cell r="E3" t="str">
            <v>V39056</v>
          </cell>
          <cell r="G3" t="str">
            <v>C29530Y Index</v>
          </cell>
        </row>
        <row r="4">
          <cell r="A4">
            <v>36528</v>
          </cell>
          <cell r="C4" t="str">
            <v>na</v>
          </cell>
          <cell r="E4" t="str">
            <v>na</v>
          </cell>
        </row>
        <row r="5">
          <cell r="A5">
            <v>36529</v>
          </cell>
          <cell r="C5">
            <v>6.38</v>
          </cell>
          <cell r="E5">
            <v>6.41</v>
          </cell>
        </row>
        <row r="6">
          <cell r="A6">
            <v>36530</v>
          </cell>
          <cell r="C6">
            <v>6.48</v>
          </cell>
          <cell r="E6">
            <v>6.49</v>
          </cell>
        </row>
        <row r="7">
          <cell r="A7">
            <v>36531</v>
          </cell>
          <cell r="C7">
            <v>6.42</v>
          </cell>
          <cell r="E7">
            <v>6.42</v>
          </cell>
        </row>
        <row r="8">
          <cell r="A8">
            <v>36532</v>
          </cell>
          <cell r="C8">
            <v>6.41</v>
          </cell>
          <cell r="E8">
            <v>6.42</v>
          </cell>
        </row>
        <row r="9">
          <cell r="A9">
            <v>36535</v>
          </cell>
          <cell r="C9">
            <v>6.43</v>
          </cell>
          <cell r="E9">
            <v>6.43</v>
          </cell>
        </row>
        <row r="10">
          <cell r="A10">
            <v>36536</v>
          </cell>
          <cell r="C10">
            <v>6.48</v>
          </cell>
          <cell r="E10">
            <v>6.47</v>
          </cell>
        </row>
        <row r="11">
          <cell r="A11">
            <v>36537</v>
          </cell>
          <cell r="C11">
            <v>6.51</v>
          </cell>
          <cell r="E11">
            <v>6.48</v>
          </cell>
        </row>
        <row r="12">
          <cell r="A12">
            <v>36538</v>
          </cell>
          <cell r="C12">
            <v>6.45</v>
          </cell>
          <cell r="E12">
            <v>6.43</v>
          </cell>
        </row>
        <row r="13">
          <cell r="A13">
            <v>36539</v>
          </cell>
          <cell r="C13">
            <v>6.48</v>
          </cell>
          <cell r="E13">
            <v>6.45</v>
          </cell>
        </row>
        <row r="14">
          <cell r="A14">
            <v>36542</v>
          </cell>
          <cell r="C14">
            <v>6.48</v>
          </cell>
          <cell r="E14">
            <v>6.45</v>
          </cell>
        </row>
        <row r="15">
          <cell r="A15">
            <v>36543</v>
          </cell>
          <cell r="C15">
            <v>6.54</v>
          </cell>
          <cell r="E15">
            <v>6.47</v>
          </cell>
        </row>
        <row r="16">
          <cell r="A16">
            <v>36544</v>
          </cell>
          <cell r="C16">
            <v>6.56</v>
          </cell>
          <cell r="E16">
            <v>6.42</v>
          </cell>
        </row>
        <row r="17">
          <cell r="A17">
            <v>36545</v>
          </cell>
          <cell r="C17">
            <v>6.6</v>
          </cell>
          <cell r="E17">
            <v>6.46</v>
          </cell>
        </row>
        <row r="18">
          <cell r="A18">
            <v>36546</v>
          </cell>
          <cell r="C18">
            <v>6.59</v>
          </cell>
          <cell r="E18">
            <v>6.44</v>
          </cell>
        </row>
        <row r="19">
          <cell r="A19">
            <v>36549</v>
          </cell>
          <cell r="C19">
            <v>6.49</v>
          </cell>
          <cell r="E19">
            <v>6.38</v>
          </cell>
        </row>
        <row r="20">
          <cell r="A20">
            <v>36550</v>
          </cell>
          <cell r="C20">
            <v>6.5</v>
          </cell>
          <cell r="E20">
            <v>6.34</v>
          </cell>
        </row>
        <row r="21">
          <cell r="A21">
            <v>36551</v>
          </cell>
          <cell r="C21">
            <v>6.44</v>
          </cell>
          <cell r="E21">
            <v>6.27</v>
          </cell>
        </row>
        <row r="22">
          <cell r="A22">
            <v>36552</v>
          </cell>
          <cell r="C22">
            <v>6.52</v>
          </cell>
          <cell r="E22">
            <v>6.31</v>
          </cell>
        </row>
        <row r="23">
          <cell r="A23">
            <v>36553</v>
          </cell>
          <cell r="C23">
            <v>6.53</v>
          </cell>
          <cell r="E23">
            <v>6.31</v>
          </cell>
        </row>
        <row r="24">
          <cell r="A24">
            <v>36556</v>
          </cell>
          <cell r="C24">
            <v>6.54</v>
          </cell>
          <cell r="E24">
            <v>6.32</v>
          </cell>
        </row>
        <row r="25">
          <cell r="A25">
            <v>36557</v>
          </cell>
          <cell r="C25">
            <v>6.48</v>
          </cell>
          <cell r="E25">
            <v>6.28</v>
          </cell>
        </row>
        <row r="26">
          <cell r="A26">
            <v>36558</v>
          </cell>
          <cell r="C26">
            <v>6.43</v>
          </cell>
          <cell r="E26">
            <v>6.19</v>
          </cell>
        </row>
        <row r="27">
          <cell r="A27">
            <v>36559</v>
          </cell>
          <cell r="C27">
            <v>6.32</v>
          </cell>
          <cell r="E27">
            <v>6.09</v>
          </cell>
        </row>
        <row r="28">
          <cell r="A28">
            <v>36560</v>
          </cell>
          <cell r="C28">
            <v>6.42</v>
          </cell>
          <cell r="E28">
            <v>6.17</v>
          </cell>
        </row>
        <row r="29">
          <cell r="A29">
            <v>36563</v>
          </cell>
          <cell r="C29">
            <v>6.48</v>
          </cell>
          <cell r="E29">
            <v>6.22</v>
          </cell>
        </row>
        <row r="30">
          <cell r="A30">
            <v>36564</v>
          </cell>
          <cell r="C30">
            <v>6.42</v>
          </cell>
          <cell r="E30">
            <v>6.12</v>
          </cell>
        </row>
        <row r="31">
          <cell r="A31">
            <v>36565</v>
          </cell>
          <cell r="C31">
            <v>6.45</v>
          </cell>
          <cell r="E31">
            <v>6.12</v>
          </cell>
        </row>
        <row r="32">
          <cell r="A32">
            <v>36566</v>
          </cell>
          <cell r="C32">
            <v>6.52</v>
          </cell>
          <cell r="E32">
            <v>6.18</v>
          </cell>
        </row>
        <row r="33">
          <cell r="A33">
            <v>36567</v>
          </cell>
          <cell r="C33">
            <v>6.47</v>
          </cell>
          <cell r="E33">
            <v>6.13</v>
          </cell>
        </row>
        <row r="34">
          <cell r="A34">
            <v>36570</v>
          </cell>
          <cell r="C34">
            <v>6.42</v>
          </cell>
          <cell r="E34">
            <v>6.06</v>
          </cell>
        </row>
        <row r="35">
          <cell r="A35">
            <v>36571</v>
          </cell>
          <cell r="C35">
            <v>6.45</v>
          </cell>
          <cell r="E35">
            <v>6.06</v>
          </cell>
        </row>
        <row r="36">
          <cell r="A36">
            <v>36572</v>
          </cell>
          <cell r="C36">
            <v>6.45</v>
          </cell>
          <cell r="E36">
            <v>6.05</v>
          </cell>
        </row>
        <row r="37">
          <cell r="A37">
            <v>36573</v>
          </cell>
          <cell r="C37">
            <v>6.45</v>
          </cell>
          <cell r="E37">
            <v>6</v>
          </cell>
        </row>
        <row r="38">
          <cell r="A38">
            <v>36574</v>
          </cell>
          <cell r="C38">
            <v>6.34</v>
          </cell>
          <cell r="E38">
            <v>5.91</v>
          </cell>
        </row>
        <row r="39">
          <cell r="A39">
            <v>36577</v>
          </cell>
          <cell r="C39">
            <v>6.28</v>
          </cell>
          <cell r="E39">
            <v>5.87</v>
          </cell>
        </row>
        <row r="40">
          <cell r="A40">
            <v>36578</v>
          </cell>
          <cell r="C40">
            <v>6.12</v>
          </cell>
          <cell r="E40">
            <v>5.78</v>
          </cell>
        </row>
        <row r="41">
          <cell r="A41">
            <v>36579</v>
          </cell>
          <cell r="C41">
            <v>6.19</v>
          </cell>
          <cell r="E41">
            <v>5.83</v>
          </cell>
        </row>
        <row r="42">
          <cell r="A42">
            <v>36580</v>
          </cell>
          <cell r="C42">
            <v>6.08</v>
          </cell>
          <cell r="E42">
            <v>5.82</v>
          </cell>
        </row>
        <row r="43">
          <cell r="A43">
            <v>36581</v>
          </cell>
          <cell r="C43">
            <v>6.07</v>
          </cell>
          <cell r="E43">
            <v>5.87</v>
          </cell>
        </row>
        <row r="44">
          <cell r="A44">
            <v>36584</v>
          </cell>
          <cell r="C44">
            <v>6.15</v>
          </cell>
          <cell r="E44">
            <v>5.88</v>
          </cell>
        </row>
        <row r="45">
          <cell r="A45">
            <v>36585</v>
          </cell>
          <cell r="C45">
            <v>6.12</v>
          </cell>
          <cell r="E45">
            <v>5.81</v>
          </cell>
        </row>
        <row r="46">
          <cell r="A46">
            <v>36586</v>
          </cell>
          <cell r="C46">
            <v>6.09</v>
          </cell>
          <cell r="E46">
            <v>5.82</v>
          </cell>
        </row>
        <row r="47">
          <cell r="A47">
            <v>36587</v>
          </cell>
          <cell r="C47">
            <v>6.1</v>
          </cell>
          <cell r="E47">
            <v>5.82</v>
          </cell>
        </row>
        <row r="48">
          <cell r="A48">
            <v>36588</v>
          </cell>
          <cell r="C48">
            <v>6.08</v>
          </cell>
          <cell r="E48">
            <v>5.82</v>
          </cell>
        </row>
        <row r="49">
          <cell r="A49">
            <v>36591</v>
          </cell>
          <cell r="C49">
            <v>6.13</v>
          </cell>
          <cell r="E49">
            <v>5.82</v>
          </cell>
        </row>
        <row r="50">
          <cell r="A50">
            <v>36592</v>
          </cell>
          <cell r="C50">
            <v>6.1</v>
          </cell>
          <cell r="E50">
            <v>5.82</v>
          </cell>
        </row>
        <row r="51">
          <cell r="A51">
            <v>36593</v>
          </cell>
          <cell r="C51">
            <v>6.12</v>
          </cell>
          <cell r="E51">
            <v>5.8</v>
          </cell>
        </row>
        <row r="52">
          <cell r="A52">
            <v>36594</v>
          </cell>
          <cell r="C52">
            <v>6.09</v>
          </cell>
          <cell r="E52">
            <v>5.8</v>
          </cell>
        </row>
        <row r="53">
          <cell r="A53">
            <v>36595</v>
          </cell>
          <cell r="C53">
            <v>6.14</v>
          </cell>
          <cell r="E53">
            <v>5.84</v>
          </cell>
        </row>
        <row r="54">
          <cell r="A54">
            <v>36598</v>
          </cell>
          <cell r="C54">
            <v>6.11</v>
          </cell>
          <cell r="E54">
            <v>5.83</v>
          </cell>
        </row>
        <row r="55">
          <cell r="A55">
            <v>36599</v>
          </cell>
          <cell r="C55">
            <v>6.05</v>
          </cell>
          <cell r="E55">
            <v>5.8</v>
          </cell>
        </row>
        <row r="56">
          <cell r="A56">
            <v>36600</v>
          </cell>
          <cell r="C56">
            <v>6.1</v>
          </cell>
          <cell r="E56">
            <v>5.86</v>
          </cell>
        </row>
        <row r="57">
          <cell r="A57">
            <v>36601</v>
          </cell>
          <cell r="C57">
            <v>6.06</v>
          </cell>
          <cell r="E57">
            <v>5.81</v>
          </cell>
        </row>
        <row r="58">
          <cell r="A58">
            <v>36602</v>
          </cell>
          <cell r="C58">
            <v>5.99</v>
          </cell>
          <cell r="E58">
            <v>5.75</v>
          </cell>
        </row>
        <row r="59">
          <cell r="A59">
            <v>36605</v>
          </cell>
          <cell r="C59">
            <v>5.96</v>
          </cell>
          <cell r="E59">
            <v>5.73</v>
          </cell>
        </row>
        <row r="60">
          <cell r="A60">
            <v>36606</v>
          </cell>
          <cell r="C60">
            <v>5.91</v>
          </cell>
          <cell r="E60">
            <v>5.69</v>
          </cell>
        </row>
        <row r="61">
          <cell r="A61">
            <v>36607</v>
          </cell>
          <cell r="C61">
            <v>5.9</v>
          </cell>
          <cell r="E61">
            <v>5.7</v>
          </cell>
        </row>
        <row r="62">
          <cell r="A62">
            <v>36608</v>
          </cell>
          <cell r="C62">
            <v>5.88</v>
          </cell>
          <cell r="E62">
            <v>5.67</v>
          </cell>
        </row>
        <row r="63">
          <cell r="A63">
            <v>36609</v>
          </cell>
          <cell r="C63">
            <v>5.99</v>
          </cell>
          <cell r="E63">
            <v>5.76</v>
          </cell>
        </row>
        <row r="64">
          <cell r="A64">
            <v>36612</v>
          </cell>
          <cell r="C64">
            <v>6</v>
          </cell>
          <cell r="E64">
            <v>5.77</v>
          </cell>
        </row>
        <row r="65">
          <cell r="A65">
            <v>36613</v>
          </cell>
          <cell r="C65">
            <v>5.98</v>
          </cell>
          <cell r="E65">
            <v>5.77</v>
          </cell>
        </row>
        <row r="66">
          <cell r="A66">
            <v>36614</v>
          </cell>
          <cell r="C66">
            <v>6.03</v>
          </cell>
          <cell r="E66">
            <v>5.84</v>
          </cell>
        </row>
        <row r="67">
          <cell r="A67">
            <v>36615</v>
          </cell>
          <cell r="C67">
            <v>5.94</v>
          </cell>
          <cell r="E67">
            <v>5.79</v>
          </cell>
        </row>
        <row r="68">
          <cell r="A68">
            <v>36616</v>
          </cell>
          <cell r="C68">
            <v>5.9</v>
          </cell>
          <cell r="E68">
            <v>5.74</v>
          </cell>
        </row>
        <row r="69">
          <cell r="A69">
            <v>36619</v>
          </cell>
          <cell r="C69">
            <v>5.88</v>
          </cell>
          <cell r="E69">
            <v>5.74</v>
          </cell>
        </row>
        <row r="70">
          <cell r="A70">
            <v>36620</v>
          </cell>
          <cell r="C70">
            <v>5.81</v>
          </cell>
          <cell r="E70">
            <v>5.74</v>
          </cell>
        </row>
        <row r="71">
          <cell r="A71">
            <v>36621</v>
          </cell>
          <cell r="C71">
            <v>5.83</v>
          </cell>
          <cell r="E71">
            <v>5.75</v>
          </cell>
        </row>
        <row r="72">
          <cell r="A72">
            <v>36622</v>
          </cell>
          <cell r="C72">
            <v>5.85</v>
          </cell>
          <cell r="E72">
            <v>5.75</v>
          </cell>
        </row>
        <row r="73">
          <cell r="A73">
            <v>36623</v>
          </cell>
          <cell r="C73">
            <v>5.81</v>
          </cell>
          <cell r="E73">
            <v>5.69</v>
          </cell>
        </row>
        <row r="74">
          <cell r="A74">
            <v>36626</v>
          </cell>
          <cell r="C74">
            <v>5.77</v>
          </cell>
          <cell r="E74">
            <v>5.66</v>
          </cell>
        </row>
        <row r="75">
          <cell r="A75">
            <v>36627</v>
          </cell>
          <cell r="C75">
            <v>5.82</v>
          </cell>
          <cell r="E75">
            <v>5.72</v>
          </cell>
        </row>
        <row r="76">
          <cell r="A76">
            <v>36628</v>
          </cell>
          <cell r="C76">
            <v>5.84</v>
          </cell>
          <cell r="E76">
            <v>5.74</v>
          </cell>
        </row>
        <row r="77">
          <cell r="A77">
            <v>36629</v>
          </cell>
          <cell r="C77">
            <v>5.84</v>
          </cell>
          <cell r="E77">
            <v>5.75</v>
          </cell>
        </row>
        <row r="78">
          <cell r="A78">
            <v>36630</v>
          </cell>
          <cell r="C78">
            <v>5.79</v>
          </cell>
          <cell r="E78">
            <v>5.71</v>
          </cell>
        </row>
        <row r="79">
          <cell r="A79">
            <v>36633</v>
          </cell>
          <cell r="C79">
            <v>5.89</v>
          </cell>
          <cell r="E79">
            <v>5.8</v>
          </cell>
        </row>
        <row r="80">
          <cell r="A80">
            <v>36634</v>
          </cell>
          <cell r="C80">
            <v>5.94</v>
          </cell>
          <cell r="E80">
            <v>5.84</v>
          </cell>
        </row>
        <row r="81">
          <cell r="A81">
            <v>36635</v>
          </cell>
          <cell r="C81">
            <v>5.93</v>
          </cell>
          <cell r="E81">
            <v>5.83</v>
          </cell>
        </row>
        <row r="82">
          <cell r="A82">
            <v>36636</v>
          </cell>
          <cell r="C82">
            <v>5.98</v>
          </cell>
          <cell r="E82">
            <v>5.86</v>
          </cell>
        </row>
        <row r="83">
          <cell r="A83">
            <v>36637</v>
          </cell>
          <cell r="C83" t="str">
            <v>na</v>
          </cell>
          <cell r="E83" t="str">
            <v>na</v>
          </cell>
        </row>
        <row r="84">
          <cell r="A84">
            <v>36640</v>
          </cell>
          <cell r="C84">
            <v>6.02</v>
          </cell>
          <cell r="E84">
            <v>5.9</v>
          </cell>
        </row>
        <row r="85">
          <cell r="A85">
            <v>36641</v>
          </cell>
          <cell r="C85">
            <v>6.11</v>
          </cell>
          <cell r="E85">
            <v>5.94</v>
          </cell>
        </row>
        <row r="86">
          <cell r="A86">
            <v>36642</v>
          </cell>
          <cell r="C86">
            <v>6.1</v>
          </cell>
          <cell r="E86">
            <v>5.92</v>
          </cell>
        </row>
        <row r="87">
          <cell r="A87">
            <v>36643</v>
          </cell>
          <cell r="C87">
            <v>6.19</v>
          </cell>
          <cell r="E87">
            <v>5.96</v>
          </cell>
        </row>
        <row r="88">
          <cell r="A88">
            <v>36644</v>
          </cell>
          <cell r="C88">
            <v>6.16</v>
          </cell>
          <cell r="E88">
            <v>5.93</v>
          </cell>
        </row>
        <row r="89">
          <cell r="A89">
            <v>36647</v>
          </cell>
          <cell r="C89">
            <v>6.2</v>
          </cell>
          <cell r="E89">
            <v>5.81</v>
          </cell>
        </row>
        <row r="90">
          <cell r="A90">
            <v>36648</v>
          </cell>
          <cell r="C90">
            <v>6.2</v>
          </cell>
          <cell r="E90">
            <v>5.83</v>
          </cell>
        </row>
        <row r="91">
          <cell r="A91">
            <v>36649</v>
          </cell>
          <cell r="C91">
            <v>6.27</v>
          </cell>
          <cell r="E91">
            <v>5.87</v>
          </cell>
        </row>
        <row r="92">
          <cell r="A92">
            <v>36650</v>
          </cell>
          <cell r="C92">
            <v>6.28</v>
          </cell>
          <cell r="E92">
            <v>5.88</v>
          </cell>
        </row>
        <row r="93">
          <cell r="A93">
            <v>36651</v>
          </cell>
          <cell r="C93">
            <v>6.31</v>
          </cell>
          <cell r="E93">
            <v>5.86</v>
          </cell>
        </row>
        <row r="94">
          <cell r="A94">
            <v>36654</v>
          </cell>
          <cell r="C94">
            <v>6.36</v>
          </cell>
          <cell r="E94">
            <v>5.9</v>
          </cell>
        </row>
        <row r="95">
          <cell r="A95">
            <v>36655</v>
          </cell>
          <cell r="C95">
            <v>6.32</v>
          </cell>
          <cell r="E95">
            <v>5.87</v>
          </cell>
        </row>
        <row r="96">
          <cell r="A96">
            <v>36656</v>
          </cell>
          <cell r="C96">
            <v>6.23</v>
          </cell>
          <cell r="E96">
            <v>5.81</v>
          </cell>
        </row>
        <row r="97">
          <cell r="A97">
            <v>36657</v>
          </cell>
          <cell r="C97">
            <v>6.23</v>
          </cell>
          <cell r="E97">
            <v>5.76</v>
          </cell>
        </row>
        <row r="98">
          <cell r="A98">
            <v>36658</v>
          </cell>
          <cell r="C98">
            <v>6.29</v>
          </cell>
          <cell r="E98">
            <v>5.81</v>
          </cell>
        </row>
        <row r="99">
          <cell r="A99">
            <v>36661</v>
          </cell>
          <cell r="C99">
            <v>6.26</v>
          </cell>
          <cell r="E99">
            <v>5.79</v>
          </cell>
        </row>
        <row r="100">
          <cell r="A100">
            <v>36662</v>
          </cell>
          <cell r="C100">
            <v>6.22</v>
          </cell>
          <cell r="E100">
            <v>5.76</v>
          </cell>
        </row>
        <row r="101">
          <cell r="A101">
            <v>36663</v>
          </cell>
          <cell r="C101">
            <v>6.26</v>
          </cell>
          <cell r="E101">
            <v>5.8</v>
          </cell>
        </row>
        <row r="102">
          <cell r="A102">
            <v>36664</v>
          </cell>
          <cell r="C102">
            <v>6.27</v>
          </cell>
          <cell r="E102">
            <v>5.84</v>
          </cell>
        </row>
        <row r="103">
          <cell r="A103">
            <v>36665</v>
          </cell>
          <cell r="C103">
            <v>6.24</v>
          </cell>
          <cell r="E103">
            <v>5.84</v>
          </cell>
        </row>
        <row r="104">
          <cell r="A104">
            <v>36668</v>
          </cell>
          <cell r="C104" t="str">
            <v>na</v>
          </cell>
          <cell r="E104" t="str">
            <v>na</v>
          </cell>
        </row>
        <row r="105">
          <cell r="A105">
            <v>36669</v>
          </cell>
          <cell r="C105">
            <v>6.19</v>
          </cell>
          <cell r="E105">
            <v>5.81</v>
          </cell>
        </row>
        <row r="106">
          <cell r="A106">
            <v>36670</v>
          </cell>
          <cell r="C106">
            <v>6.24</v>
          </cell>
          <cell r="E106">
            <v>5.83</v>
          </cell>
        </row>
        <row r="107">
          <cell r="A107">
            <v>36671</v>
          </cell>
          <cell r="C107">
            <v>6.16</v>
          </cell>
          <cell r="E107">
            <v>5.78</v>
          </cell>
        </row>
        <row r="108">
          <cell r="A108">
            <v>36672</v>
          </cell>
          <cell r="C108">
            <v>6.06</v>
          </cell>
          <cell r="E108">
            <v>5.68</v>
          </cell>
        </row>
        <row r="109">
          <cell r="A109">
            <v>36675</v>
          </cell>
          <cell r="C109">
            <v>6.05</v>
          </cell>
          <cell r="E109">
            <v>5.67</v>
          </cell>
        </row>
        <row r="110">
          <cell r="A110">
            <v>36676</v>
          </cell>
          <cell r="C110">
            <v>6.09</v>
          </cell>
          <cell r="E110">
            <v>5.68</v>
          </cell>
        </row>
        <row r="111">
          <cell r="A111">
            <v>36677</v>
          </cell>
          <cell r="C111">
            <v>6</v>
          </cell>
          <cell r="E111">
            <v>5.63</v>
          </cell>
        </row>
        <row r="112">
          <cell r="A112">
            <v>36678</v>
          </cell>
          <cell r="C112">
            <v>5.92</v>
          </cell>
          <cell r="E112">
            <v>5.57</v>
          </cell>
        </row>
        <row r="113">
          <cell r="A113">
            <v>36679</v>
          </cell>
          <cell r="C113">
            <v>5.84</v>
          </cell>
          <cell r="E113">
            <v>5.53</v>
          </cell>
        </row>
        <row r="114">
          <cell r="A114">
            <v>36682</v>
          </cell>
          <cell r="C114">
            <v>5.9</v>
          </cell>
          <cell r="E114">
            <v>5.59</v>
          </cell>
        </row>
        <row r="115">
          <cell r="A115">
            <v>36683</v>
          </cell>
          <cell r="C115">
            <v>5.9</v>
          </cell>
          <cell r="E115">
            <v>5.57</v>
          </cell>
        </row>
        <row r="116">
          <cell r="A116">
            <v>36684</v>
          </cell>
          <cell r="C116">
            <v>5.94</v>
          </cell>
          <cell r="E116">
            <v>5.59</v>
          </cell>
        </row>
        <row r="117">
          <cell r="A117">
            <v>36685</v>
          </cell>
          <cell r="C117">
            <v>5.95</v>
          </cell>
          <cell r="E117">
            <v>5.57</v>
          </cell>
        </row>
        <row r="118">
          <cell r="A118">
            <v>36686</v>
          </cell>
          <cell r="C118">
            <v>5.94</v>
          </cell>
          <cell r="E118">
            <v>5.56</v>
          </cell>
        </row>
        <row r="119">
          <cell r="A119">
            <v>36689</v>
          </cell>
          <cell r="C119">
            <v>5.9</v>
          </cell>
          <cell r="E119">
            <v>5.55</v>
          </cell>
        </row>
        <row r="120">
          <cell r="A120">
            <v>36690</v>
          </cell>
          <cell r="C120">
            <v>5.88</v>
          </cell>
          <cell r="E120">
            <v>5.58</v>
          </cell>
        </row>
        <row r="121">
          <cell r="A121">
            <v>36691</v>
          </cell>
          <cell r="C121">
            <v>5.86</v>
          </cell>
          <cell r="E121">
            <v>5.58</v>
          </cell>
        </row>
        <row r="122">
          <cell r="A122">
            <v>36692</v>
          </cell>
          <cell r="C122">
            <v>5.86</v>
          </cell>
          <cell r="E122">
            <v>5.59</v>
          </cell>
        </row>
        <row r="123">
          <cell r="A123">
            <v>36693</v>
          </cell>
          <cell r="C123">
            <v>5.81</v>
          </cell>
          <cell r="E123">
            <v>5.56</v>
          </cell>
        </row>
        <row r="124">
          <cell r="A124">
            <v>36696</v>
          </cell>
          <cell r="C124">
            <v>5.81</v>
          </cell>
          <cell r="E124">
            <v>5.55</v>
          </cell>
        </row>
        <row r="125">
          <cell r="A125">
            <v>36697</v>
          </cell>
          <cell r="C125">
            <v>5.85</v>
          </cell>
          <cell r="E125">
            <v>5.57</v>
          </cell>
        </row>
        <row r="126">
          <cell r="A126">
            <v>36698</v>
          </cell>
          <cell r="C126">
            <v>5.93</v>
          </cell>
          <cell r="E126">
            <v>5.62</v>
          </cell>
        </row>
        <row r="127">
          <cell r="A127">
            <v>36699</v>
          </cell>
          <cell r="C127">
            <v>5.95</v>
          </cell>
          <cell r="E127">
            <v>5.64</v>
          </cell>
        </row>
        <row r="128">
          <cell r="A128">
            <v>36700</v>
          </cell>
          <cell r="C128">
            <v>6.01</v>
          </cell>
          <cell r="E128">
            <v>5.69</v>
          </cell>
        </row>
        <row r="129">
          <cell r="A129">
            <v>36703</v>
          </cell>
          <cell r="C129">
            <v>5.94</v>
          </cell>
          <cell r="E129">
            <v>5.62</v>
          </cell>
        </row>
        <row r="130">
          <cell r="A130">
            <v>36704</v>
          </cell>
          <cell r="C130">
            <v>5.91</v>
          </cell>
          <cell r="E130">
            <v>5.6</v>
          </cell>
        </row>
        <row r="131">
          <cell r="A131">
            <v>36705</v>
          </cell>
          <cell r="C131">
            <v>5.93</v>
          </cell>
          <cell r="E131">
            <v>5.61</v>
          </cell>
        </row>
        <row r="132">
          <cell r="A132">
            <v>36706</v>
          </cell>
          <cell r="C132">
            <v>5.84</v>
          </cell>
          <cell r="E132">
            <v>5.54</v>
          </cell>
        </row>
        <row r="133">
          <cell r="A133">
            <v>36707</v>
          </cell>
          <cell r="C133">
            <v>5.83</v>
          </cell>
          <cell r="E133">
            <v>5.54</v>
          </cell>
        </row>
        <row r="134">
          <cell r="A134">
            <v>36710</v>
          </cell>
          <cell r="C134" t="str">
            <v>na</v>
          </cell>
          <cell r="E134" t="str">
            <v>na</v>
          </cell>
        </row>
        <row r="135">
          <cell r="A135">
            <v>36711</v>
          </cell>
          <cell r="C135">
            <v>5.79</v>
          </cell>
          <cell r="E135">
            <v>5.52</v>
          </cell>
        </row>
        <row r="136">
          <cell r="A136">
            <v>36712</v>
          </cell>
          <cell r="C136">
            <v>5.8</v>
          </cell>
          <cell r="E136">
            <v>5.53</v>
          </cell>
        </row>
        <row r="137">
          <cell r="A137">
            <v>36713</v>
          </cell>
          <cell r="C137">
            <v>5.83</v>
          </cell>
          <cell r="E137">
            <v>5.55</v>
          </cell>
        </row>
        <row r="138">
          <cell r="A138">
            <v>36714</v>
          </cell>
          <cell r="C138">
            <v>5.81</v>
          </cell>
          <cell r="E138">
            <v>5.53</v>
          </cell>
        </row>
        <row r="139">
          <cell r="A139">
            <v>36717</v>
          </cell>
          <cell r="C139">
            <v>5.83</v>
          </cell>
          <cell r="E139">
            <v>5.55</v>
          </cell>
        </row>
        <row r="140">
          <cell r="A140">
            <v>36718</v>
          </cell>
          <cell r="C140">
            <v>5.84</v>
          </cell>
          <cell r="E140">
            <v>5.56</v>
          </cell>
        </row>
        <row r="141">
          <cell r="A141">
            <v>36719</v>
          </cell>
          <cell r="C141">
            <v>5.86</v>
          </cell>
          <cell r="E141">
            <v>5.57</v>
          </cell>
        </row>
        <row r="142">
          <cell r="A142">
            <v>36720</v>
          </cell>
          <cell r="C142">
            <v>5.81</v>
          </cell>
          <cell r="E142">
            <v>5.52</v>
          </cell>
        </row>
        <row r="143">
          <cell r="A143">
            <v>36721</v>
          </cell>
          <cell r="C143">
            <v>5.88</v>
          </cell>
          <cell r="E143">
            <v>5.57</v>
          </cell>
        </row>
        <row r="144">
          <cell r="A144">
            <v>36724</v>
          </cell>
          <cell r="C144">
            <v>5.94</v>
          </cell>
          <cell r="E144">
            <v>5.6</v>
          </cell>
        </row>
        <row r="145">
          <cell r="A145">
            <v>36725</v>
          </cell>
          <cell r="C145">
            <v>5.96</v>
          </cell>
          <cell r="E145">
            <v>5.61</v>
          </cell>
        </row>
        <row r="146">
          <cell r="A146">
            <v>36726</v>
          </cell>
          <cell r="C146">
            <v>5.98</v>
          </cell>
          <cell r="E146">
            <v>5.63</v>
          </cell>
        </row>
        <row r="147">
          <cell r="A147">
            <v>36727</v>
          </cell>
          <cell r="C147">
            <v>5.84</v>
          </cell>
          <cell r="E147">
            <v>5.53</v>
          </cell>
        </row>
        <row r="148">
          <cell r="A148">
            <v>36728</v>
          </cell>
          <cell r="C148">
            <v>5.85</v>
          </cell>
          <cell r="E148">
            <v>5.53</v>
          </cell>
        </row>
        <row r="149">
          <cell r="A149">
            <v>36731</v>
          </cell>
          <cell r="C149">
            <v>5.88</v>
          </cell>
          <cell r="E149">
            <v>5.54</v>
          </cell>
        </row>
        <row r="150">
          <cell r="A150">
            <v>36732</v>
          </cell>
          <cell r="C150">
            <v>5.88</v>
          </cell>
          <cell r="E150">
            <v>5.55</v>
          </cell>
        </row>
        <row r="151">
          <cell r="A151">
            <v>36733</v>
          </cell>
          <cell r="C151">
            <v>5.86</v>
          </cell>
          <cell r="E151">
            <v>5.55</v>
          </cell>
        </row>
        <row r="152">
          <cell r="A152">
            <v>36734</v>
          </cell>
          <cell r="C152">
            <v>5.86</v>
          </cell>
          <cell r="E152">
            <v>5.53</v>
          </cell>
        </row>
        <row r="153">
          <cell r="A153">
            <v>36735</v>
          </cell>
          <cell r="C153">
            <v>5.89</v>
          </cell>
          <cell r="E153">
            <v>5.53</v>
          </cell>
        </row>
        <row r="154">
          <cell r="A154">
            <v>36738</v>
          </cell>
          <cell r="C154">
            <v>5.88</v>
          </cell>
          <cell r="E154">
            <v>5.52</v>
          </cell>
        </row>
        <row r="155">
          <cell r="A155">
            <v>36739</v>
          </cell>
          <cell r="C155">
            <v>5.83</v>
          </cell>
          <cell r="E155">
            <v>5.49</v>
          </cell>
        </row>
        <row r="156">
          <cell r="A156">
            <v>36740</v>
          </cell>
          <cell r="C156">
            <v>5.8</v>
          </cell>
          <cell r="E156">
            <v>5.5</v>
          </cell>
        </row>
        <row r="157">
          <cell r="A157">
            <v>36741</v>
          </cell>
          <cell r="C157">
            <v>5.77</v>
          </cell>
          <cell r="E157">
            <v>5.48</v>
          </cell>
        </row>
        <row r="158">
          <cell r="A158">
            <v>36742</v>
          </cell>
          <cell r="C158">
            <v>5.72</v>
          </cell>
          <cell r="E158">
            <v>5.47</v>
          </cell>
        </row>
        <row r="159">
          <cell r="A159">
            <v>36745</v>
          </cell>
          <cell r="C159" t="str">
            <v>na</v>
          </cell>
          <cell r="E159" t="str">
            <v>na</v>
          </cell>
        </row>
        <row r="160">
          <cell r="A160">
            <v>36746</v>
          </cell>
          <cell r="C160">
            <v>5.75</v>
          </cell>
          <cell r="E160">
            <v>5.48</v>
          </cell>
        </row>
        <row r="161">
          <cell r="A161">
            <v>36747</v>
          </cell>
          <cell r="C161">
            <v>5.76</v>
          </cell>
          <cell r="E161">
            <v>5.49</v>
          </cell>
        </row>
        <row r="162">
          <cell r="A162">
            <v>36748</v>
          </cell>
          <cell r="C162">
            <v>5.72</v>
          </cell>
          <cell r="E162">
            <v>5.46</v>
          </cell>
        </row>
        <row r="163">
          <cell r="A163">
            <v>36749</v>
          </cell>
          <cell r="C163">
            <v>5.78</v>
          </cell>
          <cell r="E163">
            <v>5.48</v>
          </cell>
        </row>
        <row r="164">
          <cell r="A164">
            <v>36752</v>
          </cell>
          <cell r="C164">
            <v>5.75</v>
          </cell>
          <cell r="E164">
            <v>5.45</v>
          </cell>
        </row>
        <row r="165">
          <cell r="A165">
            <v>36753</v>
          </cell>
          <cell r="C165">
            <v>5.78</v>
          </cell>
          <cell r="E165">
            <v>5.47</v>
          </cell>
        </row>
        <row r="166">
          <cell r="A166">
            <v>36754</v>
          </cell>
          <cell r="C166">
            <v>5.79</v>
          </cell>
          <cell r="E166">
            <v>5.47</v>
          </cell>
        </row>
        <row r="167">
          <cell r="A167">
            <v>36755</v>
          </cell>
          <cell r="C167">
            <v>5.78</v>
          </cell>
          <cell r="E167">
            <v>5.46</v>
          </cell>
        </row>
        <row r="168">
          <cell r="A168">
            <v>36756</v>
          </cell>
          <cell r="C168">
            <v>5.76</v>
          </cell>
          <cell r="E168">
            <v>5.44</v>
          </cell>
        </row>
        <row r="169">
          <cell r="A169">
            <v>36759</v>
          </cell>
          <cell r="C169">
            <v>5.78</v>
          </cell>
          <cell r="E169">
            <v>5.47</v>
          </cell>
        </row>
        <row r="170">
          <cell r="A170">
            <v>36760</v>
          </cell>
          <cell r="C170">
            <v>5.77</v>
          </cell>
          <cell r="E170">
            <v>5.48</v>
          </cell>
        </row>
        <row r="171">
          <cell r="A171">
            <v>36761</v>
          </cell>
          <cell r="C171">
            <v>5.74</v>
          </cell>
          <cell r="E171">
            <v>5.47</v>
          </cell>
        </row>
        <row r="172">
          <cell r="A172">
            <v>36762</v>
          </cell>
          <cell r="C172">
            <v>5.75</v>
          </cell>
          <cell r="E172">
            <v>5.47</v>
          </cell>
        </row>
        <row r="173">
          <cell r="A173">
            <v>36763</v>
          </cell>
          <cell r="C173">
            <v>5.76</v>
          </cell>
          <cell r="E173">
            <v>5.47</v>
          </cell>
        </row>
        <row r="174">
          <cell r="A174">
            <v>36766</v>
          </cell>
          <cell r="C174">
            <v>5.8</v>
          </cell>
          <cell r="E174">
            <v>5.51</v>
          </cell>
        </row>
        <row r="175">
          <cell r="A175">
            <v>36767</v>
          </cell>
          <cell r="C175">
            <v>5.83</v>
          </cell>
          <cell r="E175">
            <v>5.55</v>
          </cell>
        </row>
        <row r="176">
          <cell r="A176">
            <v>36768</v>
          </cell>
          <cell r="C176">
            <v>5.77</v>
          </cell>
          <cell r="E176">
            <v>5.51</v>
          </cell>
        </row>
        <row r="177">
          <cell r="A177">
            <v>36769</v>
          </cell>
          <cell r="C177">
            <v>5.67</v>
          </cell>
          <cell r="E177">
            <v>5.46</v>
          </cell>
        </row>
        <row r="178">
          <cell r="A178">
            <v>36770</v>
          </cell>
          <cell r="C178">
            <v>5.64</v>
          </cell>
          <cell r="E178">
            <v>5.46</v>
          </cell>
        </row>
        <row r="179">
          <cell r="A179">
            <v>36773</v>
          </cell>
          <cell r="C179" t="str">
            <v>na</v>
          </cell>
          <cell r="E179" t="str">
            <v>na</v>
          </cell>
        </row>
        <row r="180">
          <cell r="A180">
            <v>36774</v>
          </cell>
          <cell r="C180">
            <v>5.64</v>
          </cell>
          <cell r="E180">
            <v>5.47</v>
          </cell>
        </row>
        <row r="181">
          <cell r="A181">
            <v>36775</v>
          </cell>
          <cell r="C181">
            <v>5.67</v>
          </cell>
          <cell r="E181">
            <v>5.51</v>
          </cell>
        </row>
        <row r="182">
          <cell r="A182">
            <v>36776</v>
          </cell>
          <cell r="C182">
            <v>5.7</v>
          </cell>
          <cell r="E182">
            <v>5.51</v>
          </cell>
        </row>
        <row r="183">
          <cell r="A183">
            <v>36777</v>
          </cell>
          <cell r="C183">
            <v>5.69</v>
          </cell>
          <cell r="E183">
            <v>5.51</v>
          </cell>
        </row>
        <row r="184">
          <cell r="A184">
            <v>36780</v>
          </cell>
          <cell r="C184">
            <v>5.72</v>
          </cell>
          <cell r="E184">
            <v>5.52</v>
          </cell>
        </row>
        <row r="185">
          <cell r="A185">
            <v>36781</v>
          </cell>
          <cell r="C185">
            <v>5.74</v>
          </cell>
          <cell r="E185">
            <v>5.56</v>
          </cell>
        </row>
        <row r="186">
          <cell r="A186">
            <v>36782</v>
          </cell>
          <cell r="C186">
            <v>5.71</v>
          </cell>
          <cell r="E186">
            <v>5.55</v>
          </cell>
        </row>
        <row r="187">
          <cell r="A187">
            <v>36783</v>
          </cell>
          <cell r="C187">
            <v>5.74</v>
          </cell>
          <cell r="E187">
            <v>5.62</v>
          </cell>
        </row>
        <row r="188">
          <cell r="A188">
            <v>36784</v>
          </cell>
          <cell r="C188">
            <v>5.76</v>
          </cell>
          <cell r="E188">
            <v>5.68</v>
          </cell>
        </row>
        <row r="189">
          <cell r="A189">
            <v>36787</v>
          </cell>
          <cell r="C189">
            <v>5.78</v>
          </cell>
          <cell r="E189">
            <v>5.71</v>
          </cell>
        </row>
        <row r="190">
          <cell r="A190">
            <v>36788</v>
          </cell>
          <cell r="C190">
            <v>5.77</v>
          </cell>
          <cell r="E190">
            <v>5.68</v>
          </cell>
        </row>
        <row r="191">
          <cell r="A191">
            <v>36789</v>
          </cell>
          <cell r="C191">
            <v>5.79</v>
          </cell>
          <cell r="E191">
            <v>5.71</v>
          </cell>
        </row>
        <row r="192">
          <cell r="A192">
            <v>36790</v>
          </cell>
          <cell r="C192">
            <v>5.76</v>
          </cell>
          <cell r="E192">
            <v>5.68</v>
          </cell>
        </row>
        <row r="193">
          <cell r="A193">
            <v>36791</v>
          </cell>
          <cell r="C193">
            <v>5.77</v>
          </cell>
          <cell r="E193">
            <v>5.68</v>
          </cell>
        </row>
        <row r="194">
          <cell r="A194">
            <v>36794</v>
          </cell>
          <cell r="C194">
            <v>5.76</v>
          </cell>
          <cell r="E194">
            <v>5.67</v>
          </cell>
        </row>
        <row r="195">
          <cell r="A195">
            <v>36795</v>
          </cell>
          <cell r="C195">
            <v>5.73</v>
          </cell>
          <cell r="E195">
            <v>5.64</v>
          </cell>
        </row>
        <row r="196">
          <cell r="A196">
            <v>36796</v>
          </cell>
          <cell r="C196">
            <v>5.75</v>
          </cell>
          <cell r="E196">
            <v>5.67</v>
          </cell>
        </row>
        <row r="197">
          <cell r="A197">
            <v>36797</v>
          </cell>
          <cell r="C197">
            <v>5.74</v>
          </cell>
          <cell r="E197">
            <v>5.67</v>
          </cell>
        </row>
        <row r="198">
          <cell r="A198">
            <v>36798</v>
          </cell>
          <cell r="C198">
            <v>5.73</v>
          </cell>
          <cell r="E198">
            <v>5.66</v>
          </cell>
        </row>
        <row r="199">
          <cell r="A199">
            <v>36801</v>
          </cell>
          <cell r="C199">
            <v>5.76</v>
          </cell>
          <cell r="E199">
            <v>5.69</v>
          </cell>
        </row>
        <row r="200">
          <cell r="A200">
            <v>36802</v>
          </cell>
          <cell r="C200">
            <v>5.78</v>
          </cell>
          <cell r="E200">
            <v>5.7</v>
          </cell>
        </row>
        <row r="201">
          <cell r="A201">
            <v>36803</v>
          </cell>
          <cell r="C201">
            <v>5.8</v>
          </cell>
          <cell r="E201">
            <v>5.7</v>
          </cell>
        </row>
        <row r="202">
          <cell r="A202">
            <v>36804</v>
          </cell>
          <cell r="C202">
            <v>5.74</v>
          </cell>
          <cell r="E202">
            <v>5.64</v>
          </cell>
        </row>
        <row r="203">
          <cell r="A203">
            <v>36805</v>
          </cell>
          <cell r="C203">
            <v>5.73</v>
          </cell>
          <cell r="E203">
            <v>5.6</v>
          </cell>
        </row>
        <row r="204">
          <cell r="A204">
            <v>36808</v>
          </cell>
          <cell r="C204" t="str">
            <v>na</v>
          </cell>
          <cell r="E204" t="str">
            <v>na</v>
          </cell>
        </row>
        <row r="205">
          <cell r="A205">
            <v>36809</v>
          </cell>
          <cell r="C205">
            <v>5.71</v>
          </cell>
          <cell r="E205">
            <v>5.58</v>
          </cell>
        </row>
        <row r="206">
          <cell r="A206">
            <v>36810</v>
          </cell>
          <cell r="C206">
            <v>5.72</v>
          </cell>
          <cell r="E206">
            <v>5.58</v>
          </cell>
        </row>
        <row r="207">
          <cell r="A207">
            <v>36811</v>
          </cell>
          <cell r="C207">
            <v>5.69</v>
          </cell>
          <cell r="E207">
            <v>5.58</v>
          </cell>
        </row>
        <row r="208">
          <cell r="A208">
            <v>36812</v>
          </cell>
          <cell r="C208">
            <v>5.69</v>
          </cell>
          <cell r="E208">
            <v>5.57</v>
          </cell>
        </row>
        <row r="209">
          <cell r="A209">
            <v>36815</v>
          </cell>
          <cell r="C209">
            <v>5.71</v>
          </cell>
          <cell r="E209">
            <v>5.58</v>
          </cell>
        </row>
        <row r="210">
          <cell r="A210">
            <v>36816</v>
          </cell>
          <cell r="C210">
            <v>5.67</v>
          </cell>
          <cell r="E210">
            <v>5.56</v>
          </cell>
        </row>
        <row r="211">
          <cell r="A211">
            <v>36817</v>
          </cell>
          <cell r="C211">
            <v>5.66</v>
          </cell>
          <cell r="E211">
            <v>5.56</v>
          </cell>
        </row>
        <row r="212">
          <cell r="A212">
            <v>36818</v>
          </cell>
          <cell r="C212">
            <v>5.68</v>
          </cell>
          <cell r="E212">
            <v>5.56</v>
          </cell>
        </row>
        <row r="213">
          <cell r="A213">
            <v>36819</v>
          </cell>
          <cell r="C213">
            <v>5.66</v>
          </cell>
          <cell r="E213">
            <v>5.54</v>
          </cell>
        </row>
        <row r="214">
          <cell r="A214">
            <v>36822</v>
          </cell>
          <cell r="C214">
            <v>5.65</v>
          </cell>
          <cell r="E214">
            <v>5.55</v>
          </cell>
        </row>
        <row r="215">
          <cell r="A215">
            <v>36823</v>
          </cell>
          <cell r="C215">
            <v>5.68</v>
          </cell>
          <cell r="E215">
            <v>5.57</v>
          </cell>
        </row>
        <row r="216">
          <cell r="A216">
            <v>36824</v>
          </cell>
          <cell r="C216">
            <v>5.72</v>
          </cell>
          <cell r="E216">
            <v>5.61</v>
          </cell>
        </row>
        <row r="217">
          <cell r="A217">
            <v>36825</v>
          </cell>
          <cell r="C217">
            <v>5.75</v>
          </cell>
          <cell r="E217">
            <v>5.62</v>
          </cell>
        </row>
        <row r="218">
          <cell r="A218">
            <v>36826</v>
          </cell>
          <cell r="C218">
            <v>5.79</v>
          </cell>
          <cell r="E218">
            <v>5.64</v>
          </cell>
        </row>
        <row r="219">
          <cell r="A219">
            <v>36829</v>
          </cell>
          <cell r="C219">
            <v>5.79</v>
          </cell>
          <cell r="E219">
            <v>5.63</v>
          </cell>
        </row>
        <row r="220">
          <cell r="A220">
            <v>36830</v>
          </cell>
          <cell r="C220">
            <v>5.81</v>
          </cell>
          <cell r="E220">
            <v>5.66</v>
          </cell>
        </row>
        <row r="221">
          <cell r="A221">
            <v>36831</v>
          </cell>
          <cell r="C221">
            <v>5.81</v>
          </cell>
          <cell r="E221">
            <v>5.69</v>
          </cell>
        </row>
        <row r="222">
          <cell r="A222">
            <v>36832</v>
          </cell>
          <cell r="C222">
            <v>5.8</v>
          </cell>
          <cell r="E222">
            <v>5.68</v>
          </cell>
        </row>
        <row r="223">
          <cell r="A223">
            <v>36833</v>
          </cell>
          <cell r="C223">
            <v>5.85</v>
          </cell>
          <cell r="E223">
            <v>5.71</v>
          </cell>
        </row>
        <row r="224">
          <cell r="A224">
            <v>36836</v>
          </cell>
          <cell r="C224">
            <v>5.85</v>
          </cell>
          <cell r="E224">
            <v>5.71</v>
          </cell>
        </row>
        <row r="225">
          <cell r="A225">
            <v>36837</v>
          </cell>
          <cell r="C225">
            <v>5.83</v>
          </cell>
          <cell r="E225">
            <v>5.7</v>
          </cell>
        </row>
        <row r="226">
          <cell r="A226">
            <v>36838</v>
          </cell>
          <cell r="C226">
            <v>5.86</v>
          </cell>
          <cell r="E226">
            <v>5.7</v>
          </cell>
        </row>
        <row r="227">
          <cell r="A227">
            <v>36839</v>
          </cell>
          <cell r="C227">
            <v>5.84</v>
          </cell>
          <cell r="E227">
            <v>5.67</v>
          </cell>
        </row>
        <row r="228">
          <cell r="A228">
            <v>36840</v>
          </cell>
          <cell r="C228">
            <v>5.8</v>
          </cell>
          <cell r="E228">
            <v>5.65</v>
          </cell>
        </row>
        <row r="229">
          <cell r="A229">
            <v>36843</v>
          </cell>
          <cell r="C229" t="str">
            <v>na</v>
          </cell>
          <cell r="E229" t="str">
            <v>na</v>
          </cell>
        </row>
        <row r="230">
          <cell r="A230">
            <v>36844</v>
          </cell>
          <cell r="C230">
            <v>5.79</v>
          </cell>
          <cell r="E230">
            <v>5.63</v>
          </cell>
        </row>
        <row r="231">
          <cell r="A231">
            <v>36845</v>
          </cell>
          <cell r="C231">
            <v>5.76</v>
          </cell>
          <cell r="E231">
            <v>5.6</v>
          </cell>
        </row>
        <row r="232">
          <cell r="A232">
            <v>36846</v>
          </cell>
          <cell r="C232">
            <v>5.7</v>
          </cell>
          <cell r="E232">
            <v>5.57</v>
          </cell>
        </row>
        <row r="233">
          <cell r="A233">
            <v>36847</v>
          </cell>
          <cell r="C233">
            <v>5.72</v>
          </cell>
          <cell r="E233">
            <v>5.58</v>
          </cell>
        </row>
        <row r="234">
          <cell r="A234">
            <v>36850</v>
          </cell>
          <cell r="C234">
            <v>5.72</v>
          </cell>
          <cell r="E234">
            <v>5.59</v>
          </cell>
        </row>
        <row r="235">
          <cell r="A235">
            <v>36851</v>
          </cell>
          <cell r="C235">
            <v>5.71</v>
          </cell>
          <cell r="E235">
            <v>5.59</v>
          </cell>
        </row>
        <row r="236">
          <cell r="A236">
            <v>36852</v>
          </cell>
          <cell r="C236">
            <v>5.65</v>
          </cell>
          <cell r="E236">
            <v>5.56</v>
          </cell>
        </row>
        <row r="237">
          <cell r="A237">
            <v>36853</v>
          </cell>
          <cell r="C237">
            <v>5.66</v>
          </cell>
          <cell r="E237">
            <v>5.56</v>
          </cell>
        </row>
        <row r="238">
          <cell r="A238">
            <v>36854</v>
          </cell>
          <cell r="C238">
            <v>5.65</v>
          </cell>
          <cell r="E238">
            <v>5.55</v>
          </cell>
        </row>
        <row r="239">
          <cell r="A239">
            <v>36857</v>
          </cell>
          <cell r="C239">
            <v>5.63</v>
          </cell>
          <cell r="E239">
            <v>5.54</v>
          </cell>
        </row>
        <row r="240">
          <cell r="A240">
            <v>36858</v>
          </cell>
          <cell r="C240">
            <v>5.59</v>
          </cell>
          <cell r="E240">
            <v>5.52</v>
          </cell>
        </row>
        <row r="241">
          <cell r="A241">
            <v>36859</v>
          </cell>
          <cell r="C241">
            <v>5.54</v>
          </cell>
          <cell r="E241">
            <v>5.51</v>
          </cell>
        </row>
        <row r="242">
          <cell r="A242">
            <v>36860</v>
          </cell>
          <cell r="C242">
            <v>5.51</v>
          </cell>
          <cell r="E242">
            <v>5.5</v>
          </cell>
        </row>
        <row r="243">
          <cell r="A243">
            <v>36861</v>
          </cell>
          <cell r="C243">
            <v>5.53</v>
          </cell>
          <cell r="E243">
            <v>5.52</v>
          </cell>
        </row>
        <row r="244">
          <cell r="A244">
            <v>36864</v>
          </cell>
          <cell r="C244">
            <v>5.56</v>
          </cell>
          <cell r="E244">
            <v>5.59</v>
          </cell>
        </row>
        <row r="245">
          <cell r="A245">
            <v>36865</v>
          </cell>
          <cell r="C245">
            <v>5.48</v>
          </cell>
          <cell r="E245">
            <v>5.56</v>
          </cell>
        </row>
        <row r="246">
          <cell r="A246">
            <v>36866</v>
          </cell>
          <cell r="C246">
            <v>5.42</v>
          </cell>
          <cell r="E246">
            <v>5.52</v>
          </cell>
        </row>
        <row r="247">
          <cell r="A247">
            <v>36867</v>
          </cell>
          <cell r="C247">
            <v>5.39</v>
          </cell>
          <cell r="E247">
            <v>5.51</v>
          </cell>
        </row>
        <row r="248">
          <cell r="A248">
            <v>36868</v>
          </cell>
          <cell r="C248">
            <v>5.4</v>
          </cell>
          <cell r="E248">
            <v>5.5</v>
          </cell>
        </row>
        <row r="249">
          <cell r="A249">
            <v>36871</v>
          </cell>
          <cell r="C249">
            <v>5.42</v>
          </cell>
          <cell r="E249">
            <v>5.52</v>
          </cell>
        </row>
        <row r="250">
          <cell r="A250">
            <v>36872</v>
          </cell>
          <cell r="C250">
            <v>5.44</v>
          </cell>
          <cell r="E250">
            <v>5.55</v>
          </cell>
        </row>
        <row r="251">
          <cell r="A251">
            <v>36873</v>
          </cell>
          <cell r="C251">
            <v>5.4</v>
          </cell>
          <cell r="E251">
            <v>5.51</v>
          </cell>
        </row>
        <row r="252">
          <cell r="A252">
            <v>36874</v>
          </cell>
          <cell r="C252">
            <v>5.39</v>
          </cell>
          <cell r="E252">
            <v>5.52</v>
          </cell>
        </row>
        <row r="253">
          <cell r="A253">
            <v>36875</v>
          </cell>
          <cell r="C253">
            <v>5.41</v>
          </cell>
          <cell r="E253">
            <v>5.53</v>
          </cell>
        </row>
        <row r="254">
          <cell r="A254">
            <v>36878</v>
          </cell>
          <cell r="C254">
            <v>5.36</v>
          </cell>
          <cell r="E254">
            <v>5.51</v>
          </cell>
        </row>
        <row r="255">
          <cell r="A255">
            <v>36879</v>
          </cell>
          <cell r="C255">
            <v>5.38</v>
          </cell>
          <cell r="E255">
            <v>5.55</v>
          </cell>
        </row>
        <row r="256">
          <cell r="A256">
            <v>36880</v>
          </cell>
          <cell r="C256">
            <v>5.31</v>
          </cell>
          <cell r="E256">
            <v>5.53</v>
          </cell>
        </row>
        <row r="257">
          <cell r="A257">
            <v>36881</v>
          </cell>
          <cell r="C257">
            <v>5.31</v>
          </cell>
          <cell r="E257">
            <v>5.54</v>
          </cell>
        </row>
        <row r="258">
          <cell r="A258">
            <v>36882</v>
          </cell>
          <cell r="C258">
            <v>5.3</v>
          </cell>
          <cell r="E258">
            <v>5.52</v>
          </cell>
        </row>
        <row r="259">
          <cell r="A259">
            <v>36885</v>
          </cell>
          <cell r="C259" t="str">
            <v>na</v>
          </cell>
          <cell r="E259" t="str">
            <v>na</v>
          </cell>
        </row>
        <row r="260">
          <cell r="A260">
            <v>36886</v>
          </cell>
          <cell r="C260" t="str">
            <v>na</v>
          </cell>
          <cell r="E260" t="str">
            <v>na</v>
          </cell>
        </row>
        <row r="261">
          <cell r="A261">
            <v>36887</v>
          </cell>
          <cell r="C261">
            <v>5.35</v>
          </cell>
          <cell r="E261">
            <v>5.56</v>
          </cell>
        </row>
        <row r="262">
          <cell r="A262">
            <v>36888</v>
          </cell>
          <cell r="C262">
            <v>5.39</v>
          </cell>
          <cell r="E262">
            <v>5.57</v>
          </cell>
        </row>
        <row r="263">
          <cell r="A263">
            <v>36889</v>
          </cell>
          <cell r="C263">
            <v>5.4</v>
          </cell>
          <cell r="E263">
            <v>5.58</v>
          </cell>
        </row>
        <row r="264">
          <cell r="A264">
            <v>36892</v>
          </cell>
          <cell r="C264" t="str">
            <v>na</v>
          </cell>
          <cell r="E264" t="str">
            <v>na</v>
          </cell>
        </row>
        <row r="265">
          <cell r="A265">
            <v>36893</v>
          </cell>
          <cell r="C265">
            <v>5.28</v>
          </cell>
          <cell r="E265">
            <v>5.52</v>
          </cell>
        </row>
        <row r="266">
          <cell r="A266">
            <v>36894</v>
          </cell>
          <cell r="C266">
            <v>5.43</v>
          </cell>
          <cell r="E266">
            <v>5.63</v>
          </cell>
        </row>
        <row r="267">
          <cell r="A267">
            <v>36895</v>
          </cell>
          <cell r="C267">
            <v>5.39</v>
          </cell>
          <cell r="E267">
            <v>5.62</v>
          </cell>
        </row>
        <row r="268">
          <cell r="A268">
            <v>36896</v>
          </cell>
          <cell r="C268">
            <v>5.32</v>
          </cell>
          <cell r="E268">
            <v>5.61</v>
          </cell>
        </row>
        <row r="269">
          <cell r="A269">
            <v>36899</v>
          </cell>
          <cell r="C269">
            <v>5.35</v>
          </cell>
          <cell r="E269">
            <v>5.66</v>
          </cell>
        </row>
        <row r="270">
          <cell r="A270">
            <v>36900</v>
          </cell>
          <cell r="C270">
            <v>5.37</v>
          </cell>
          <cell r="E270">
            <v>5.65</v>
          </cell>
        </row>
        <row r="271">
          <cell r="A271">
            <v>36901</v>
          </cell>
          <cell r="C271">
            <v>5.41</v>
          </cell>
          <cell r="E271">
            <v>5.68</v>
          </cell>
        </row>
        <row r="272">
          <cell r="A272">
            <v>36902</v>
          </cell>
          <cell r="C272">
            <v>5.41</v>
          </cell>
          <cell r="E272">
            <v>5.7</v>
          </cell>
        </row>
        <row r="273">
          <cell r="A273">
            <v>36903</v>
          </cell>
          <cell r="C273">
            <v>5.45</v>
          </cell>
          <cell r="E273">
            <v>5.72</v>
          </cell>
        </row>
        <row r="274">
          <cell r="A274">
            <v>36906</v>
          </cell>
          <cell r="C274">
            <v>5.45</v>
          </cell>
          <cell r="E274">
            <v>5.72</v>
          </cell>
        </row>
        <row r="275">
          <cell r="A275">
            <v>36907</v>
          </cell>
          <cell r="C275">
            <v>5.45</v>
          </cell>
          <cell r="E275">
            <v>5.7</v>
          </cell>
        </row>
        <row r="276">
          <cell r="A276">
            <v>36908</v>
          </cell>
          <cell r="C276">
            <v>5.41</v>
          </cell>
          <cell r="E276">
            <v>5.66</v>
          </cell>
        </row>
        <row r="277">
          <cell r="A277">
            <v>36909</v>
          </cell>
          <cell r="C277">
            <v>5.39</v>
          </cell>
          <cell r="E277">
            <v>5.67</v>
          </cell>
        </row>
        <row r="278">
          <cell r="A278">
            <v>36910</v>
          </cell>
          <cell r="C278">
            <v>5.43</v>
          </cell>
          <cell r="E278">
            <v>5.71</v>
          </cell>
        </row>
        <row r="279">
          <cell r="A279">
            <v>36913</v>
          </cell>
          <cell r="C279">
            <v>5.46</v>
          </cell>
          <cell r="E279">
            <v>5.73</v>
          </cell>
        </row>
        <row r="280">
          <cell r="A280">
            <v>36914</v>
          </cell>
          <cell r="C280">
            <v>5.48</v>
          </cell>
          <cell r="E280">
            <v>5.75</v>
          </cell>
        </row>
        <row r="281">
          <cell r="A281">
            <v>36915</v>
          </cell>
          <cell r="C281">
            <v>5.51</v>
          </cell>
          <cell r="E281">
            <v>5.78</v>
          </cell>
        </row>
        <row r="282">
          <cell r="A282">
            <v>36916</v>
          </cell>
          <cell r="C282">
            <v>5.46</v>
          </cell>
          <cell r="E282">
            <v>5.73</v>
          </cell>
        </row>
        <row r="283">
          <cell r="A283">
            <v>36917</v>
          </cell>
          <cell r="C283">
            <v>5.46</v>
          </cell>
          <cell r="E283">
            <v>5.74</v>
          </cell>
        </row>
        <row r="284">
          <cell r="A284">
            <v>36920</v>
          </cell>
          <cell r="C284">
            <v>5.46</v>
          </cell>
          <cell r="E284">
            <v>5.76</v>
          </cell>
        </row>
        <row r="285">
          <cell r="A285">
            <v>36921</v>
          </cell>
          <cell r="C285">
            <v>5.45</v>
          </cell>
          <cell r="E285">
            <v>5.74</v>
          </cell>
        </row>
        <row r="286">
          <cell r="A286">
            <v>36922</v>
          </cell>
          <cell r="C286">
            <v>5.39</v>
          </cell>
          <cell r="E286">
            <v>5.72</v>
          </cell>
        </row>
        <row r="287">
          <cell r="A287">
            <v>36923</v>
          </cell>
          <cell r="C287">
            <v>5.37</v>
          </cell>
          <cell r="E287">
            <v>5.66</v>
          </cell>
        </row>
        <row r="288">
          <cell r="A288">
            <v>36924</v>
          </cell>
          <cell r="C288">
            <v>5.43</v>
          </cell>
          <cell r="E288">
            <v>5.69</v>
          </cell>
        </row>
        <row r="289">
          <cell r="A289">
            <v>36927</v>
          </cell>
          <cell r="C289">
            <v>5.41</v>
          </cell>
          <cell r="E289">
            <v>5.67</v>
          </cell>
        </row>
        <row r="290">
          <cell r="A290">
            <v>36928</v>
          </cell>
          <cell r="C290">
            <v>5.41</v>
          </cell>
          <cell r="E290">
            <v>5.66</v>
          </cell>
        </row>
        <row r="291">
          <cell r="A291">
            <v>36929</v>
          </cell>
          <cell r="C291">
            <v>5.41</v>
          </cell>
          <cell r="E291">
            <v>5.67</v>
          </cell>
        </row>
        <row r="292">
          <cell r="A292">
            <v>36930</v>
          </cell>
          <cell r="C292">
            <v>5.39</v>
          </cell>
          <cell r="E292">
            <v>5.65</v>
          </cell>
        </row>
        <row r="293">
          <cell r="A293">
            <v>36931</v>
          </cell>
          <cell r="C293">
            <v>5.37</v>
          </cell>
          <cell r="E293">
            <v>5.63</v>
          </cell>
        </row>
        <row r="294">
          <cell r="A294">
            <v>36934</v>
          </cell>
          <cell r="C294">
            <v>5.38</v>
          </cell>
          <cell r="E294">
            <v>5.66</v>
          </cell>
        </row>
        <row r="295">
          <cell r="A295">
            <v>36935</v>
          </cell>
          <cell r="C295">
            <v>5.42</v>
          </cell>
          <cell r="E295">
            <v>5.66</v>
          </cell>
        </row>
        <row r="296">
          <cell r="A296">
            <v>36936</v>
          </cell>
          <cell r="C296">
            <v>5.48</v>
          </cell>
          <cell r="E296">
            <v>5.69</v>
          </cell>
        </row>
        <row r="297">
          <cell r="A297">
            <v>36937</v>
          </cell>
          <cell r="C297">
            <v>5.52</v>
          </cell>
          <cell r="E297">
            <v>5.72</v>
          </cell>
        </row>
        <row r="298">
          <cell r="A298">
            <v>36938</v>
          </cell>
          <cell r="C298">
            <v>5.47</v>
          </cell>
          <cell r="E298">
            <v>5.7</v>
          </cell>
        </row>
        <row r="299">
          <cell r="A299">
            <v>36941</v>
          </cell>
          <cell r="C299">
            <v>5.47</v>
          </cell>
          <cell r="E299">
            <v>5.71</v>
          </cell>
        </row>
        <row r="300">
          <cell r="A300">
            <v>36942</v>
          </cell>
          <cell r="C300">
            <v>5.48</v>
          </cell>
          <cell r="E300">
            <v>5.71</v>
          </cell>
        </row>
        <row r="301">
          <cell r="A301">
            <v>36943</v>
          </cell>
          <cell r="C301">
            <v>5.48</v>
          </cell>
          <cell r="E301">
            <v>5.73</v>
          </cell>
        </row>
        <row r="302">
          <cell r="A302">
            <v>36944</v>
          </cell>
          <cell r="C302">
            <v>5.49</v>
          </cell>
          <cell r="E302">
            <v>5.75</v>
          </cell>
        </row>
        <row r="303">
          <cell r="A303">
            <v>36945</v>
          </cell>
          <cell r="C303">
            <v>5.47</v>
          </cell>
          <cell r="E303">
            <v>5.75</v>
          </cell>
        </row>
        <row r="304">
          <cell r="A304">
            <v>36948</v>
          </cell>
          <cell r="C304">
            <v>5.43</v>
          </cell>
          <cell r="E304">
            <v>5.73</v>
          </cell>
        </row>
        <row r="305">
          <cell r="A305">
            <v>36949</v>
          </cell>
          <cell r="C305">
            <v>5.36</v>
          </cell>
          <cell r="E305">
            <v>5.65</v>
          </cell>
        </row>
        <row r="306">
          <cell r="A306">
            <v>36950</v>
          </cell>
          <cell r="C306">
            <v>5.36</v>
          </cell>
          <cell r="E306">
            <v>5.66</v>
          </cell>
        </row>
        <row r="307">
          <cell r="A307">
            <v>36951</v>
          </cell>
          <cell r="C307">
            <v>5.34</v>
          </cell>
          <cell r="E307">
            <v>5.63</v>
          </cell>
        </row>
        <row r="308">
          <cell r="A308">
            <v>36952</v>
          </cell>
          <cell r="C308">
            <v>5.36</v>
          </cell>
          <cell r="E308">
            <v>5.65</v>
          </cell>
        </row>
        <row r="309">
          <cell r="A309">
            <v>36955</v>
          </cell>
          <cell r="C309">
            <v>5.36</v>
          </cell>
          <cell r="E309">
            <v>5.64</v>
          </cell>
        </row>
        <row r="310">
          <cell r="A310">
            <v>36956</v>
          </cell>
          <cell r="C310">
            <v>5.34</v>
          </cell>
          <cell r="E310">
            <v>5.65</v>
          </cell>
        </row>
        <row r="311">
          <cell r="A311">
            <v>36957</v>
          </cell>
          <cell r="C311">
            <v>5.29</v>
          </cell>
          <cell r="E311">
            <v>5.61</v>
          </cell>
        </row>
        <row r="312">
          <cell r="A312">
            <v>36958</v>
          </cell>
          <cell r="C312">
            <v>5.29</v>
          </cell>
          <cell r="E312">
            <v>5.61</v>
          </cell>
        </row>
        <row r="313">
          <cell r="A313">
            <v>36959</v>
          </cell>
          <cell r="C313">
            <v>5.29</v>
          </cell>
          <cell r="E313">
            <v>5.6</v>
          </cell>
        </row>
        <row r="314">
          <cell r="A314">
            <v>36962</v>
          </cell>
          <cell r="C314">
            <v>5.26</v>
          </cell>
          <cell r="E314">
            <v>5.56</v>
          </cell>
        </row>
        <row r="315">
          <cell r="A315">
            <v>36963</v>
          </cell>
          <cell r="C315">
            <v>5.3</v>
          </cell>
          <cell r="E315">
            <v>5.59</v>
          </cell>
        </row>
        <row r="316">
          <cell r="A316">
            <v>36964</v>
          </cell>
          <cell r="C316">
            <v>5.24</v>
          </cell>
          <cell r="E316">
            <v>5.56</v>
          </cell>
        </row>
        <row r="317">
          <cell r="A317">
            <v>36965</v>
          </cell>
          <cell r="C317">
            <v>5.22</v>
          </cell>
          <cell r="E317">
            <v>5.57</v>
          </cell>
        </row>
        <row r="318">
          <cell r="A318">
            <v>36966</v>
          </cell>
          <cell r="C318">
            <v>5.2</v>
          </cell>
          <cell r="E318">
            <v>5.56</v>
          </cell>
        </row>
        <row r="319">
          <cell r="A319">
            <v>36969</v>
          </cell>
          <cell r="C319">
            <v>5.22</v>
          </cell>
          <cell r="E319">
            <v>5.58</v>
          </cell>
        </row>
        <row r="320">
          <cell r="A320">
            <v>36970</v>
          </cell>
          <cell r="C320">
            <v>5.18</v>
          </cell>
          <cell r="E320">
            <v>5.56</v>
          </cell>
        </row>
        <row r="321">
          <cell r="A321">
            <v>36971</v>
          </cell>
          <cell r="C321">
            <v>5.21</v>
          </cell>
          <cell r="E321">
            <v>5.6</v>
          </cell>
        </row>
        <row r="322">
          <cell r="A322">
            <v>36972</v>
          </cell>
          <cell r="C322">
            <v>5.2</v>
          </cell>
          <cell r="E322">
            <v>5.58</v>
          </cell>
        </row>
        <row r="323">
          <cell r="A323">
            <v>36973</v>
          </cell>
          <cell r="C323">
            <v>5.27</v>
          </cell>
          <cell r="E323">
            <v>5.64</v>
          </cell>
        </row>
        <row r="324">
          <cell r="A324">
            <v>36976</v>
          </cell>
          <cell r="C324">
            <v>5.33</v>
          </cell>
          <cell r="E324">
            <v>5.71</v>
          </cell>
        </row>
        <row r="325">
          <cell r="A325">
            <v>36977</v>
          </cell>
          <cell r="C325">
            <v>5.45</v>
          </cell>
          <cell r="E325">
            <v>5.79</v>
          </cell>
        </row>
        <row r="326">
          <cell r="A326">
            <v>36978</v>
          </cell>
          <cell r="C326">
            <v>5.41</v>
          </cell>
          <cell r="E326">
            <v>5.79</v>
          </cell>
        </row>
        <row r="327">
          <cell r="A327">
            <v>36979</v>
          </cell>
          <cell r="C327">
            <v>5.45</v>
          </cell>
          <cell r="E327">
            <v>5.82</v>
          </cell>
        </row>
        <row r="328">
          <cell r="A328">
            <v>36980</v>
          </cell>
          <cell r="C328">
            <v>5.42</v>
          </cell>
          <cell r="E328">
            <v>5.78</v>
          </cell>
        </row>
        <row r="329">
          <cell r="A329">
            <v>36983</v>
          </cell>
          <cell r="C329">
            <v>5.52</v>
          </cell>
          <cell r="E329">
            <v>5.85</v>
          </cell>
        </row>
        <row r="330">
          <cell r="A330">
            <v>36984</v>
          </cell>
          <cell r="C330">
            <v>5.44</v>
          </cell>
          <cell r="E330">
            <v>5.78</v>
          </cell>
        </row>
        <row r="331">
          <cell r="A331">
            <v>36985</v>
          </cell>
          <cell r="C331">
            <v>5.42</v>
          </cell>
          <cell r="E331">
            <v>5.8</v>
          </cell>
        </row>
        <row r="332">
          <cell r="A332">
            <v>36986</v>
          </cell>
          <cell r="C332">
            <v>5.47</v>
          </cell>
          <cell r="E332">
            <v>5.84</v>
          </cell>
        </row>
        <row r="333">
          <cell r="A333">
            <v>36987</v>
          </cell>
          <cell r="C333">
            <v>5.41</v>
          </cell>
          <cell r="E333">
            <v>5.8</v>
          </cell>
        </row>
        <row r="334">
          <cell r="A334">
            <v>36990</v>
          </cell>
          <cell r="C334">
            <v>5.42</v>
          </cell>
          <cell r="E334">
            <v>5.82</v>
          </cell>
        </row>
        <row r="335">
          <cell r="A335">
            <v>36991</v>
          </cell>
          <cell r="C335">
            <v>5.52</v>
          </cell>
          <cell r="E335">
            <v>5.88</v>
          </cell>
        </row>
        <row r="336">
          <cell r="A336">
            <v>36992</v>
          </cell>
          <cell r="C336">
            <v>5.56</v>
          </cell>
          <cell r="E336">
            <v>5.88</v>
          </cell>
        </row>
        <row r="337">
          <cell r="A337">
            <v>36993</v>
          </cell>
          <cell r="C337">
            <v>5.59</v>
          </cell>
          <cell r="E337">
            <v>5.89</v>
          </cell>
        </row>
        <row r="338">
          <cell r="A338">
            <v>36994</v>
          </cell>
          <cell r="C338" t="str">
            <v>na</v>
          </cell>
          <cell r="E338" t="str">
            <v>na</v>
          </cell>
        </row>
        <row r="339">
          <cell r="A339">
            <v>36997</v>
          </cell>
          <cell r="C339">
            <v>5.65</v>
          </cell>
          <cell r="E339">
            <v>5.94</v>
          </cell>
        </row>
        <row r="340">
          <cell r="A340">
            <v>36998</v>
          </cell>
          <cell r="C340">
            <v>5.66</v>
          </cell>
          <cell r="E340">
            <v>5.93</v>
          </cell>
        </row>
        <row r="341">
          <cell r="A341">
            <v>36999</v>
          </cell>
          <cell r="C341">
            <v>5.6</v>
          </cell>
          <cell r="E341">
            <v>5.89</v>
          </cell>
        </row>
        <row r="342">
          <cell r="A342">
            <v>37000</v>
          </cell>
          <cell r="C342">
            <v>5.72</v>
          </cell>
          <cell r="E342">
            <v>6.02</v>
          </cell>
        </row>
        <row r="343">
          <cell r="A343">
            <v>37001</v>
          </cell>
          <cell r="C343">
            <v>5.73</v>
          </cell>
          <cell r="E343">
            <v>6.02</v>
          </cell>
        </row>
        <row r="344">
          <cell r="A344">
            <v>37004</v>
          </cell>
          <cell r="C344">
            <v>5.64</v>
          </cell>
          <cell r="E344">
            <v>5.96</v>
          </cell>
        </row>
        <row r="345">
          <cell r="A345">
            <v>37005</v>
          </cell>
          <cell r="C345">
            <v>5.65</v>
          </cell>
          <cell r="E345">
            <v>5.98</v>
          </cell>
        </row>
        <row r="346">
          <cell r="A346">
            <v>37006</v>
          </cell>
          <cell r="C346">
            <v>5.66</v>
          </cell>
          <cell r="E346">
            <v>5.97</v>
          </cell>
        </row>
        <row r="347">
          <cell r="A347">
            <v>37007</v>
          </cell>
          <cell r="C347">
            <v>5.63</v>
          </cell>
          <cell r="E347">
            <v>5.94</v>
          </cell>
        </row>
        <row r="348">
          <cell r="A348">
            <v>37008</v>
          </cell>
          <cell r="C348">
            <v>5.75</v>
          </cell>
          <cell r="E348">
            <v>6.01</v>
          </cell>
        </row>
        <row r="349">
          <cell r="A349">
            <v>37011</v>
          </cell>
          <cell r="C349">
            <v>5.79</v>
          </cell>
          <cell r="E349">
            <v>6.02</v>
          </cell>
        </row>
        <row r="350">
          <cell r="A350">
            <v>37012</v>
          </cell>
          <cell r="C350">
            <v>5.76</v>
          </cell>
          <cell r="E350">
            <v>5.99</v>
          </cell>
        </row>
        <row r="351">
          <cell r="A351">
            <v>37013</v>
          </cell>
          <cell r="C351">
            <v>5.74</v>
          </cell>
          <cell r="E351">
            <v>5.98</v>
          </cell>
        </row>
        <row r="352">
          <cell r="A352">
            <v>37014</v>
          </cell>
          <cell r="C352">
            <v>5.67</v>
          </cell>
          <cell r="E352">
            <v>5.91</v>
          </cell>
        </row>
        <row r="353">
          <cell r="A353">
            <v>37015</v>
          </cell>
          <cell r="C353">
            <v>5.68</v>
          </cell>
          <cell r="E353">
            <v>5.94</v>
          </cell>
        </row>
        <row r="354">
          <cell r="A354">
            <v>37018</v>
          </cell>
          <cell r="C354">
            <v>5.69</v>
          </cell>
          <cell r="E354">
            <v>5.96</v>
          </cell>
        </row>
        <row r="355">
          <cell r="A355">
            <v>37019</v>
          </cell>
          <cell r="C355">
            <v>5.74</v>
          </cell>
          <cell r="E355">
            <v>6.01</v>
          </cell>
        </row>
        <row r="356">
          <cell r="A356">
            <v>37020</v>
          </cell>
          <cell r="C356">
            <v>5.68</v>
          </cell>
          <cell r="E356">
            <v>5.96</v>
          </cell>
        </row>
        <row r="357">
          <cell r="A357">
            <v>37021</v>
          </cell>
          <cell r="C357">
            <v>5.74</v>
          </cell>
          <cell r="E357">
            <v>6</v>
          </cell>
        </row>
        <row r="358">
          <cell r="A358">
            <v>37022</v>
          </cell>
          <cell r="C358">
            <v>5.89</v>
          </cell>
          <cell r="E358">
            <v>6.07</v>
          </cell>
        </row>
        <row r="359">
          <cell r="A359">
            <v>37025</v>
          </cell>
          <cell r="C359">
            <v>5.91</v>
          </cell>
          <cell r="E359">
            <v>6.1</v>
          </cell>
        </row>
        <row r="360">
          <cell r="A360">
            <v>37026</v>
          </cell>
          <cell r="C360">
            <v>5.95</v>
          </cell>
          <cell r="E360">
            <v>6.11</v>
          </cell>
        </row>
        <row r="361">
          <cell r="A361">
            <v>37027</v>
          </cell>
          <cell r="C361">
            <v>5.95</v>
          </cell>
          <cell r="E361">
            <v>6.09</v>
          </cell>
        </row>
        <row r="362">
          <cell r="A362">
            <v>37028</v>
          </cell>
          <cell r="C362">
            <v>5.94</v>
          </cell>
          <cell r="E362">
            <v>6.05</v>
          </cell>
        </row>
        <row r="363">
          <cell r="A363">
            <v>37029</v>
          </cell>
          <cell r="C363">
            <v>5.92</v>
          </cell>
          <cell r="E363">
            <v>6.03</v>
          </cell>
        </row>
        <row r="364">
          <cell r="A364">
            <v>37032</v>
          </cell>
          <cell r="C364" t="str">
            <v>na</v>
          </cell>
          <cell r="E364" t="str">
            <v>na</v>
          </cell>
        </row>
        <row r="365">
          <cell r="A365">
            <v>37033</v>
          </cell>
          <cell r="C365">
            <v>5.91</v>
          </cell>
          <cell r="E365">
            <v>6.04</v>
          </cell>
        </row>
        <row r="366">
          <cell r="A366">
            <v>37034</v>
          </cell>
          <cell r="C366">
            <v>5.92</v>
          </cell>
          <cell r="E366">
            <v>6.04</v>
          </cell>
        </row>
        <row r="367">
          <cell r="A367">
            <v>37035</v>
          </cell>
          <cell r="C367">
            <v>5.99</v>
          </cell>
          <cell r="E367">
            <v>6.06</v>
          </cell>
        </row>
        <row r="368">
          <cell r="A368">
            <v>37036</v>
          </cell>
          <cell r="C368">
            <v>5.96</v>
          </cell>
          <cell r="E368">
            <v>6.05</v>
          </cell>
        </row>
        <row r="369">
          <cell r="A369">
            <v>37039</v>
          </cell>
          <cell r="C369">
            <v>5.94</v>
          </cell>
          <cell r="E369">
            <v>6.04</v>
          </cell>
        </row>
        <row r="370">
          <cell r="A370">
            <v>37040</v>
          </cell>
          <cell r="C370">
            <v>5.95</v>
          </cell>
          <cell r="E370">
            <v>6.02</v>
          </cell>
        </row>
        <row r="371">
          <cell r="A371">
            <v>37041</v>
          </cell>
          <cell r="C371">
            <v>5.96</v>
          </cell>
          <cell r="E371">
            <v>6.03</v>
          </cell>
        </row>
        <row r="372">
          <cell r="A372">
            <v>37042</v>
          </cell>
          <cell r="C372">
            <v>5.84</v>
          </cell>
          <cell r="E372">
            <v>5.94</v>
          </cell>
        </row>
        <row r="373">
          <cell r="A373">
            <v>37043</v>
          </cell>
          <cell r="C373">
            <v>5.79</v>
          </cell>
          <cell r="E373">
            <v>5.9</v>
          </cell>
        </row>
        <row r="374">
          <cell r="A374">
            <v>37046</v>
          </cell>
          <cell r="C374">
            <v>5.73</v>
          </cell>
          <cell r="E374">
            <v>5.86</v>
          </cell>
        </row>
        <row r="375">
          <cell r="A375">
            <v>37047</v>
          </cell>
          <cell r="C375">
            <v>5.7</v>
          </cell>
          <cell r="E375">
            <v>5.85</v>
          </cell>
        </row>
        <row r="376">
          <cell r="A376">
            <v>37048</v>
          </cell>
          <cell r="C376">
            <v>5.71</v>
          </cell>
          <cell r="E376">
            <v>5.87</v>
          </cell>
        </row>
        <row r="377">
          <cell r="A377">
            <v>37049</v>
          </cell>
          <cell r="C377">
            <v>5.76</v>
          </cell>
          <cell r="E377">
            <v>5.93</v>
          </cell>
        </row>
        <row r="378">
          <cell r="A378">
            <v>37050</v>
          </cell>
          <cell r="C378">
            <v>5.78</v>
          </cell>
          <cell r="E378">
            <v>5.92</v>
          </cell>
        </row>
        <row r="379">
          <cell r="A379">
            <v>37053</v>
          </cell>
          <cell r="C379">
            <v>5.69</v>
          </cell>
          <cell r="E379">
            <v>5.87</v>
          </cell>
        </row>
        <row r="380">
          <cell r="A380">
            <v>37054</v>
          </cell>
          <cell r="C380">
            <v>5.65</v>
          </cell>
          <cell r="E380">
            <v>5.84</v>
          </cell>
        </row>
        <row r="381">
          <cell r="A381">
            <v>37055</v>
          </cell>
          <cell r="C381">
            <v>5.69</v>
          </cell>
          <cell r="E381">
            <v>5.88</v>
          </cell>
        </row>
        <row r="382">
          <cell r="A382">
            <v>37056</v>
          </cell>
          <cell r="C382">
            <v>5.67</v>
          </cell>
          <cell r="E382">
            <v>5.87</v>
          </cell>
        </row>
        <row r="383">
          <cell r="A383">
            <v>37057</v>
          </cell>
          <cell r="C383">
            <v>5.68</v>
          </cell>
          <cell r="E383">
            <v>5.89</v>
          </cell>
        </row>
        <row r="384">
          <cell r="A384">
            <v>37060</v>
          </cell>
          <cell r="C384">
            <v>5.7</v>
          </cell>
          <cell r="E384">
            <v>5.92</v>
          </cell>
        </row>
        <row r="385">
          <cell r="A385">
            <v>37061</v>
          </cell>
          <cell r="C385">
            <v>5.74</v>
          </cell>
          <cell r="E385">
            <v>5.95</v>
          </cell>
        </row>
        <row r="386">
          <cell r="A386">
            <v>37062</v>
          </cell>
          <cell r="C386">
            <v>5.7</v>
          </cell>
          <cell r="E386">
            <v>5.93</v>
          </cell>
        </row>
        <row r="387">
          <cell r="A387">
            <v>37063</v>
          </cell>
          <cell r="C387">
            <v>5.65</v>
          </cell>
          <cell r="E387">
            <v>5.87</v>
          </cell>
        </row>
        <row r="388">
          <cell r="A388">
            <v>37064</v>
          </cell>
          <cell r="C388">
            <v>5.6</v>
          </cell>
          <cell r="E388">
            <v>5.84</v>
          </cell>
        </row>
        <row r="389">
          <cell r="A389">
            <v>37067</v>
          </cell>
          <cell r="C389">
            <v>5.64</v>
          </cell>
          <cell r="E389">
            <v>5.87</v>
          </cell>
        </row>
        <row r="390">
          <cell r="A390">
            <v>37068</v>
          </cell>
          <cell r="C390">
            <v>5.7</v>
          </cell>
          <cell r="E390">
            <v>5.92</v>
          </cell>
        </row>
        <row r="391">
          <cell r="A391">
            <v>37069</v>
          </cell>
          <cell r="C391">
            <v>5.73</v>
          </cell>
          <cell r="E391">
            <v>5.89</v>
          </cell>
        </row>
        <row r="392">
          <cell r="A392">
            <v>37070</v>
          </cell>
          <cell r="C392">
            <v>5.86</v>
          </cell>
          <cell r="E392">
            <v>5.96</v>
          </cell>
        </row>
        <row r="393">
          <cell r="A393">
            <v>37071</v>
          </cell>
          <cell r="C393">
            <v>5.91</v>
          </cell>
          <cell r="E393">
            <v>6.01</v>
          </cell>
        </row>
        <row r="394">
          <cell r="A394">
            <v>37074</v>
          </cell>
          <cell r="C394" t="str">
            <v>na</v>
          </cell>
          <cell r="E394" t="str">
            <v>na</v>
          </cell>
        </row>
        <row r="395">
          <cell r="A395">
            <v>37075</v>
          </cell>
          <cell r="C395">
            <v>5.93</v>
          </cell>
          <cell r="E395">
            <v>6.02</v>
          </cell>
        </row>
        <row r="396">
          <cell r="A396">
            <v>37076</v>
          </cell>
          <cell r="C396">
            <v>5.92</v>
          </cell>
          <cell r="E396">
            <v>6.02</v>
          </cell>
        </row>
        <row r="397">
          <cell r="A397">
            <v>37077</v>
          </cell>
          <cell r="C397">
            <v>5.93</v>
          </cell>
          <cell r="E397">
            <v>6.03</v>
          </cell>
        </row>
        <row r="398">
          <cell r="A398">
            <v>37078</v>
          </cell>
          <cell r="C398">
            <v>5.89</v>
          </cell>
          <cell r="E398">
            <v>6.02</v>
          </cell>
        </row>
        <row r="399">
          <cell r="A399">
            <v>37081</v>
          </cell>
          <cell r="C399">
            <v>5.88</v>
          </cell>
          <cell r="E399">
            <v>5.99</v>
          </cell>
        </row>
        <row r="400">
          <cell r="A400">
            <v>37082</v>
          </cell>
          <cell r="C400">
            <v>5.86</v>
          </cell>
          <cell r="E400">
            <v>5.98</v>
          </cell>
        </row>
        <row r="401">
          <cell r="A401">
            <v>37083</v>
          </cell>
          <cell r="C401">
            <v>5.89</v>
          </cell>
          <cell r="E401">
            <v>6</v>
          </cell>
        </row>
        <row r="402">
          <cell r="A402">
            <v>37084</v>
          </cell>
          <cell r="C402">
            <v>5.9</v>
          </cell>
          <cell r="E402">
            <v>6</v>
          </cell>
        </row>
        <row r="403">
          <cell r="A403">
            <v>37085</v>
          </cell>
          <cell r="C403">
            <v>5.88</v>
          </cell>
          <cell r="E403">
            <v>5.99</v>
          </cell>
        </row>
        <row r="404">
          <cell r="A404">
            <v>37088</v>
          </cell>
          <cell r="C404">
            <v>5.84</v>
          </cell>
          <cell r="E404">
            <v>5.97</v>
          </cell>
        </row>
        <row r="405">
          <cell r="A405">
            <v>37089</v>
          </cell>
          <cell r="C405">
            <v>5.84</v>
          </cell>
          <cell r="E405">
            <v>5.97</v>
          </cell>
        </row>
        <row r="406">
          <cell r="A406">
            <v>37090</v>
          </cell>
          <cell r="C406">
            <v>5.74</v>
          </cell>
          <cell r="E406">
            <v>5.9</v>
          </cell>
        </row>
        <row r="407">
          <cell r="A407">
            <v>37091</v>
          </cell>
          <cell r="C407">
            <v>5.77</v>
          </cell>
          <cell r="E407">
            <v>5.93</v>
          </cell>
        </row>
        <row r="408">
          <cell r="A408">
            <v>37092</v>
          </cell>
          <cell r="C408">
            <v>5.73</v>
          </cell>
          <cell r="E408">
            <v>5.91</v>
          </cell>
        </row>
        <row r="409">
          <cell r="A409">
            <v>37095</v>
          </cell>
          <cell r="C409">
            <v>5.71</v>
          </cell>
          <cell r="E409">
            <v>5.89</v>
          </cell>
        </row>
        <row r="410">
          <cell r="A410">
            <v>37096</v>
          </cell>
          <cell r="C410">
            <v>5.7</v>
          </cell>
          <cell r="E410">
            <v>5.9</v>
          </cell>
        </row>
        <row r="411">
          <cell r="A411">
            <v>37097</v>
          </cell>
          <cell r="C411">
            <v>5.76</v>
          </cell>
          <cell r="E411">
            <v>5.94</v>
          </cell>
        </row>
        <row r="412">
          <cell r="A412">
            <v>37098</v>
          </cell>
          <cell r="C412">
            <v>5.7</v>
          </cell>
          <cell r="E412">
            <v>5.9</v>
          </cell>
        </row>
        <row r="413">
          <cell r="A413">
            <v>37099</v>
          </cell>
          <cell r="C413">
            <v>5.65</v>
          </cell>
          <cell r="E413">
            <v>5.86</v>
          </cell>
        </row>
        <row r="414">
          <cell r="A414">
            <v>37102</v>
          </cell>
          <cell r="C414">
            <v>5.64</v>
          </cell>
          <cell r="E414">
            <v>5.87</v>
          </cell>
        </row>
        <row r="415">
          <cell r="A415">
            <v>37103</v>
          </cell>
          <cell r="C415">
            <v>5.65</v>
          </cell>
          <cell r="E415">
            <v>5.89</v>
          </cell>
        </row>
        <row r="416">
          <cell r="A416">
            <v>37104</v>
          </cell>
          <cell r="C416">
            <v>5.69</v>
          </cell>
          <cell r="E416">
            <v>5.91</v>
          </cell>
        </row>
        <row r="417">
          <cell r="A417">
            <v>37105</v>
          </cell>
          <cell r="C417">
            <v>5.74</v>
          </cell>
          <cell r="E417">
            <v>5.94</v>
          </cell>
        </row>
        <row r="418">
          <cell r="A418">
            <v>37106</v>
          </cell>
          <cell r="C418">
            <v>5.74</v>
          </cell>
          <cell r="E418">
            <v>5.93</v>
          </cell>
        </row>
        <row r="419">
          <cell r="A419">
            <v>37109</v>
          </cell>
          <cell r="C419" t="str">
            <v>na</v>
          </cell>
          <cell r="E419" t="str">
            <v>na</v>
          </cell>
        </row>
        <row r="420">
          <cell r="A420">
            <v>37110</v>
          </cell>
          <cell r="C420">
            <v>5.71</v>
          </cell>
          <cell r="E420">
            <v>5.91</v>
          </cell>
        </row>
        <row r="421">
          <cell r="A421">
            <v>37111</v>
          </cell>
          <cell r="C421">
            <v>5.61</v>
          </cell>
          <cell r="E421">
            <v>5.84</v>
          </cell>
        </row>
        <row r="422">
          <cell r="A422">
            <v>37112</v>
          </cell>
          <cell r="C422">
            <v>5.6</v>
          </cell>
          <cell r="E422">
            <v>5.84</v>
          </cell>
        </row>
        <row r="423">
          <cell r="A423">
            <v>37113</v>
          </cell>
          <cell r="C423">
            <v>5.55</v>
          </cell>
          <cell r="E423">
            <v>5.81</v>
          </cell>
        </row>
        <row r="424">
          <cell r="A424">
            <v>37116</v>
          </cell>
          <cell r="C424">
            <v>5.53</v>
          </cell>
          <cell r="E424">
            <v>5.79</v>
          </cell>
        </row>
        <row r="425">
          <cell r="A425">
            <v>37117</v>
          </cell>
          <cell r="C425">
            <v>5.53</v>
          </cell>
          <cell r="E425">
            <v>5.79</v>
          </cell>
        </row>
        <row r="426">
          <cell r="A426">
            <v>37118</v>
          </cell>
          <cell r="C426">
            <v>5.58</v>
          </cell>
          <cell r="E426">
            <v>5.81</v>
          </cell>
        </row>
        <row r="427">
          <cell r="A427">
            <v>37119</v>
          </cell>
          <cell r="C427">
            <v>5.54</v>
          </cell>
          <cell r="E427">
            <v>5.79</v>
          </cell>
        </row>
        <row r="428">
          <cell r="A428">
            <v>37120</v>
          </cell>
          <cell r="C428">
            <v>5.47</v>
          </cell>
          <cell r="E428">
            <v>5.75</v>
          </cell>
        </row>
        <row r="429">
          <cell r="A429">
            <v>37123</v>
          </cell>
          <cell r="C429">
            <v>5.51</v>
          </cell>
          <cell r="E429">
            <v>5.77</v>
          </cell>
        </row>
        <row r="430">
          <cell r="A430">
            <v>37124</v>
          </cell>
          <cell r="C430">
            <v>5.48</v>
          </cell>
          <cell r="E430">
            <v>5.76</v>
          </cell>
        </row>
        <row r="431">
          <cell r="A431">
            <v>37125</v>
          </cell>
          <cell r="C431">
            <v>5.49</v>
          </cell>
          <cell r="E431">
            <v>5.75</v>
          </cell>
        </row>
        <row r="432">
          <cell r="A432">
            <v>37126</v>
          </cell>
          <cell r="C432">
            <v>5.47</v>
          </cell>
          <cell r="E432">
            <v>5.73</v>
          </cell>
        </row>
        <row r="433">
          <cell r="A433">
            <v>37127</v>
          </cell>
          <cell r="C433">
            <v>5.47</v>
          </cell>
          <cell r="E433">
            <v>5.75</v>
          </cell>
        </row>
        <row r="434">
          <cell r="A434">
            <v>37130</v>
          </cell>
          <cell r="C434">
            <v>5.45</v>
          </cell>
          <cell r="E434">
            <v>5.74</v>
          </cell>
        </row>
        <row r="435">
          <cell r="A435">
            <v>37131</v>
          </cell>
          <cell r="C435">
            <v>5.41</v>
          </cell>
          <cell r="E435">
            <v>5.72</v>
          </cell>
        </row>
        <row r="436">
          <cell r="A436">
            <v>37132</v>
          </cell>
          <cell r="C436">
            <v>5.36</v>
          </cell>
          <cell r="E436">
            <v>5.67</v>
          </cell>
        </row>
        <row r="437">
          <cell r="A437">
            <v>37133</v>
          </cell>
          <cell r="C437">
            <v>5.39</v>
          </cell>
          <cell r="E437">
            <v>5.71</v>
          </cell>
        </row>
        <row r="438">
          <cell r="A438">
            <v>37134</v>
          </cell>
          <cell r="C438">
            <v>5.36</v>
          </cell>
          <cell r="E438">
            <v>5.7</v>
          </cell>
        </row>
        <row r="439">
          <cell r="A439">
            <v>37137</v>
          </cell>
          <cell r="C439" t="str">
            <v>na</v>
          </cell>
          <cell r="E439" t="str">
            <v>na</v>
          </cell>
        </row>
        <row r="440">
          <cell r="A440">
            <v>37138</v>
          </cell>
          <cell r="C440">
            <v>5.5</v>
          </cell>
          <cell r="E440">
            <v>5.81</v>
          </cell>
        </row>
        <row r="441">
          <cell r="A441">
            <v>37139</v>
          </cell>
          <cell r="C441">
            <v>5.48</v>
          </cell>
          <cell r="E441">
            <v>5.81</v>
          </cell>
        </row>
        <row r="442">
          <cell r="A442">
            <v>37140</v>
          </cell>
          <cell r="C442">
            <v>5.37</v>
          </cell>
          <cell r="E442">
            <v>5.73</v>
          </cell>
        </row>
        <row r="443">
          <cell r="A443">
            <v>37141</v>
          </cell>
          <cell r="C443">
            <v>5.28</v>
          </cell>
          <cell r="E443">
            <v>5.69</v>
          </cell>
        </row>
        <row r="444">
          <cell r="A444">
            <v>37144</v>
          </cell>
          <cell r="C444">
            <v>5.32</v>
          </cell>
          <cell r="E444">
            <v>5.73</v>
          </cell>
        </row>
        <row r="445">
          <cell r="A445">
            <v>37145</v>
          </cell>
          <cell r="C445">
            <v>5.25</v>
          </cell>
          <cell r="E445">
            <v>5.69</v>
          </cell>
        </row>
        <row r="446">
          <cell r="A446">
            <v>37146</v>
          </cell>
          <cell r="C446">
            <v>5.19</v>
          </cell>
          <cell r="E446">
            <v>5.68</v>
          </cell>
        </row>
        <row r="447">
          <cell r="A447">
            <v>37147</v>
          </cell>
          <cell r="C447">
            <v>5.22</v>
          </cell>
          <cell r="E447">
            <v>5.72</v>
          </cell>
        </row>
        <row r="448">
          <cell r="A448">
            <v>37148</v>
          </cell>
          <cell r="C448">
            <v>5.13</v>
          </cell>
          <cell r="E448">
            <v>5.65</v>
          </cell>
        </row>
        <row r="449">
          <cell r="A449">
            <v>37151</v>
          </cell>
          <cell r="C449">
            <v>5.19</v>
          </cell>
          <cell r="E449">
            <v>5.7</v>
          </cell>
        </row>
        <row r="450">
          <cell r="A450">
            <v>37152</v>
          </cell>
          <cell r="C450">
            <v>5.27</v>
          </cell>
          <cell r="E450">
            <v>5.8</v>
          </cell>
        </row>
        <row r="451">
          <cell r="A451">
            <v>37153</v>
          </cell>
          <cell r="C451">
            <v>5.25</v>
          </cell>
          <cell r="E451">
            <v>5.84</v>
          </cell>
        </row>
        <row r="452">
          <cell r="A452">
            <v>37154</v>
          </cell>
          <cell r="C452">
            <v>5.31</v>
          </cell>
          <cell r="E452">
            <v>5.89</v>
          </cell>
        </row>
        <row r="453">
          <cell r="A453">
            <v>37155</v>
          </cell>
          <cell r="C453">
            <v>5.33</v>
          </cell>
          <cell r="E453">
            <v>5.91</v>
          </cell>
        </row>
        <row r="454">
          <cell r="A454">
            <v>37158</v>
          </cell>
          <cell r="C454">
            <v>5.37</v>
          </cell>
          <cell r="E454">
            <v>5.91</v>
          </cell>
        </row>
        <row r="455">
          <cell r="A455">
            <v>37159</v>
          </cell>
          <cell r="C455">
            <v>5.35</v>
          </cell>
          <cell r="E455">
            <v>5.9</v>
          </cell>
        </row>
        <row r="456">
          <cell r="A456">
            <v>37160</v>
          </cell>
          <cell r="C456">
            <v>5.32</v>
          </cell>
          <cell r="E456">
            <v>5.86</v>
          </cell>
        </row>
        <row r="457">
          <cell r="A457">
            <v>37161</v>
          </cell>
          <cell r="C457">
            <v>5.29</v>
          </cell>
          <cell r="E457">
            <v>5.8</v>
          </cell>
        </row>
        <row r="458">
          <cell r="A458">
            <v>37162</v>
          </cell>
          <cell r="C458">
            <v>5.33</v>
          </cell>
          <cell r="E458">
            <v>5.8</v>
          </cell>
        </row>
        <row r="459">
          <cell r="A459">
            <v>37165</v>
          </cell>
          <cell r="C459">
            <v>5.31</v>
          </cell>
          <cell r="E459">
            <v>5.78</v>
          </cell>
        </row>
        <row r="460">
          <cell r="A460">
            <v>37166</v>
          </cell>
          <cell r="C460">
            <v>5.25</v>
          </cell>
          <cell r="E460">
            <v>5.72</v>
          </cell>
        </row>
        <row r="461">
          <cell r="A461">
            <v>37167</v>
          </cell>
          <cell r="C461">
            <v>5.24</v>
          </cell>
          <cell r="E461">
            <v>5.71</v>
          </cell>
        </row>
        <row r="462">
          <cell r="A462">
            <v>37168</v>
          </cell>
          <cell r="C462">
            <v>5.25</v>
          </cell>
          <cell r="E462">
            <v>5.72</v>
          </cell>
        </row>
        <row r="463">
          <cell r="A463">
            <v>37169</v>
          </cell>
          <cell r="C463">
            <v>5.23</v>
          </cell>
          <cell r="E463">
            <v>5.71</v>
          </cell>
        </row>
        <row r="464">
          <cell r="A464">
            <v>37172</v>
          </cell>
          <cell r="C464" t="str">
            <v>na</v>
          </cell>
          <cell r="E464" t="str">
            <v>na</v>
          </cell>
        </row>
        <row r="465">
          <cell r="A465">
            <v>37173</v>
          </cell>
          <cell r="C465">
            <v>5.3</v>
          </cell>
          <cell r="E465">
            <v>5.77</v>
          </cell>
        </row>
        <row r="466">
          <cell r="A466">
            <v>37174</v>
          </cell>
          <cell r="C466">
            <v>5.32</v>
          </cell>
          <cell r="E466">
            <v>5.79</v>
          </cell>
        </row>
        <row r="467">
          <cell r="A467">
            <v>37175</v>
          </cell>
          <cell r="C467">
            <v>5.39</v>
          </cell>
          <cell r="E467">
            <v>5.83</v>
          </cell>
        </row>
        <row r="468">
          <cell r="A468">
            <v>37176</v>
          </cell>
          <cell r="C468">
            <v>5.4</v>
          </cell>
          <cell r="E468">
            <v>5.84</v>
          </cell>
        </row>
        <row r="469">
          <cell r="A469">
            <v>37179</v>
          </cell>
          <cell r="C469">
            <v>5.35</v>
          </cell>
          <cell r="E469">
            <v>5.81</v>
          </cell>
        </row>
        <row r="470">
          <cell r="A470">
            <v>37180</v>
          </cell>
          <cell r="C470">
            <v>5.3</v>
          </cell>
          <cell r="E470">
            <v>5.75</v>
          </cell>
        </row>
        <row r="471">
          <cell r="A471">
            <v>37181</v>
          </cell>
          <cell r="C471">
            <v>5.25</v>
          </cell>
          <cell r="E471">
            <v>5.71</v>
          </cell>
        </row>
        <row r="472">
          <cell r="A472">
            <v>37182</v>
          </cell>
          <cell r="C472">
            <v>5.24</v>
          </cell>
          <cell r="E472">
            <v>5.7</v>
          </cell>
        </row>
        <row r="473">
          <cell r="A473">
            <v>37183</v>
          </cell>
          <cell r="C473">
            <v>5.28</v>
          </cell>
          <cell r="E473">
            <v>5.74</v>
          </cell>
        </row>
        <row r="474">
          <cell r="A474">
            <v>37186</v>
          </cell>
          <cell r="C474">
            <v>5.31</v>
          </cell>
          <cell r="E474">
            <v>5.76</v>
          </cell>
        </row>
        <row r="475">
          <cell r="A475">
            <v>37187</v>
          </cell>
          <cell r="C475">
            <v>5.27</v>
          </cell>
          <cell r="E475">
            <v>5.76</v>
          </cell>
        </row>
        <row r="476">
          <cell r="A476">
            <v>37188</v>
          </cell>
          <cell r="C476">
            <v>5.21</v>
          </cell>
          <cell r="E476">
            <v>5.72</v>
          </cell>
        </row>
        <row r="477">
          <cell r="A477">
            <v>37189</v>
          </cell>
          <cell r="C477">
            <v>5.16</v>
          </cell>
          <cell r="E477">
            <v>5.69</v>
          </cell>
        </row>
        <row r="478">
          <cell r="A478">
            <v>37190</v>
          </cell>
          <cell r="C478">
            <v>5.14</v>
          </cell>
          <cell r="E478">
            <v>5.68</v>
          </cell>
        </row>
        <row r="479">
          <cell r="A479">
            <v>37193</v>
          </cell>
          <cell r="C479">
            <v>5.08</v>
          </cell>
          <cell r="E479">
            <v>5.64</v>
          </cell>
        </row>
        <row r="480">
          <cell r="A480">
            <v>37194</v>
          </cell>
          <cell r="C480">
            <v>4.9800000000000004</v>
          </cell>
          <cell r="E480">
            <v>5.57</v>
          </cell>
        </row>
        <row r="481">
          <cell r="A481">
            <v>37195</v>
          </cell>
          <cell r="C481">
            <v>4.8600000000000003</v>
          </cell>
          <cell r="E481">
            <v>5.31</v>
          </cell>
        </row>
        <row r="482">
          <cell r="A482">
            <v>37196</v>
          </cell>
          <cell r="C482">
            <v>4.93</v>
          </cell>
          <cell r="E482">
            <v>5.31</v>
          </cell>
        </row>
        <row r="483">
          <cell r="A483">
            <v>37197</v>
          </cell>
          <cell r="C483">
            <v>5.01</v>
          </cell>
          <cell r="E483">
            <v>5.41</v>
          </cell>
        </row>
        <row r="484">
          <cell r="A484">
            <v>37200</v>
          </cell>
          <cell r="C484">
            <v>4.93</v>
          </cell>
          <cell r="E484">
            <v>5.33</v>
          </cell>
        </row>
        <row r="485">
          <cell r="A485">
            <v>37201</v>
          </cell>
          <cell r="C485">
            <v>4.8899999999999997</v>
          </cell>
          <cell r="E485">
            <v>5.31</v>
          </cell>
        </row>
        <row r="486">
          <cell r="A486">
            <v>37202</v>
          </cell>
          <cell r="C486">
            <v>4.8099999999999996</v>
          </cell>
          <cell r="E486">
            <v>5.28</v>
          </cell>
        </row>
        <row r="487">
          <cell r="A487">
            <v>37203</v>
          </cell>
          <cell r="C487">
            <v>4.87</v>
          </cell>
          <cell r="E487">
            <v>5.3</v>
          </cell>
        </row>
        <row r="488">
          <cell r="A488">
            <v>37204</v>
          </cell>
          <cell r="C488">
            <v>4.8600000000000003</v>
          </cell>
          <cell r="E488">
            <v>5.29</v>
          </cell>
        </row>
        <row r="489">
          <cell r="A489">
            <v>37207</v>
          </cell>
          <cell r="C489" t="str">
            <v>na</v>
          </cell>
          <cell r="E489" t="str">
            <v>na</v>
          </cell>
        </row>
        <row r="490">
          <cell r="A490">
            <v>37208</v>
          </cell>
          <cell r="C490">
            <v>4.9400000000000004</v>
          </cell>
          <cell r="E490">
            <v>5.34</v>
          </cell>
        </row>
        <row r="491">
          <cell r="A491">
            <v>37209</v>
          </cell>
          <cell r="C491">
            <v>5.12</v>
          </cell>
          <cell r="E491">
            <v>5.45</v>
          </cell>
        </row>
        <row r="492">
          <cell r="A492">
            <v>37210</v>
          </cell>
          <cell r="C492">
            <v>5.3</v>
          </cell>
          <cell r="E492">
            <v>5.58</v>
          </cell>
        </row>
        <row r="493">
          <cell r="A493">
            <v>37211</v>
          </cell>
          <cell r="C493">
            <v>5.39</v>
          </cell>
          <cell r="E493">
            <v>5.63</v>
          </cell>
        </row>
        <row r="494">
          <cell r="A494">
            <v>37214</v>
          </cell>
          <cell r="C494">
            <v>5.32</v>
          </cell>
          <cell r="E494">
            <v>5.61</v>
          </cell>
        </row>
        <row r="495">
          <cell r="A495">
            <v>37215</v>
          </cell>
          <cell r="C495">
            <v>5.38</v>
          </cell>
          <cell r="E495">
            <v>5.67</v>
          </cell>
        </row>
        <row r="496">
          <cell r="A496">
            <v>37216</v>
          </cell>
          <cell r="C496">
            <v>5.45</v>
          </cell>
          <cell r="E496">
            <v>5.72</v>
          </cell>
        </row>
        <row r="497">
          <cell r="A497">
            <v>37217</v>
          </cell>
          <cell r="C497">
            <v>5.46</v>
          </cell>
          <cell r="E497">
            <v>5.72</v>
          </cell>
        </row>
        <row r="498">
          <cell r="A498">
            <v>37218</v>
          </cell>
          <cell r="C498">
            <v>5.47</v>
          </cell>
          <cell r="E498">
            <v>5.71</v>
          </cell>
        </row>
        <row r="499">
          <cell r="A499">
            <v>37221</v>
          </cell>
          <cell r="C499">
            <v>5.43</v>
          </cell>
          <cell r="E499">
            <v>5.67</v>
          </cell>
        </row>
        <row r="500">
          <cell r="A500">
            <v>37222</v>
          </cell>
          <cell r="C500">
            <v>5.36</v>
          </cell>
          <cell r="E500">
            <v>5.62</v>
          </cell>
        </row>
        <row r="501">
          <cell r="A501">
            <v>37223</v>
          </cell>
          <cell r="C501">
            <v>5.36</v>
          </cell>
          <cell r="E501">
            <v>5.59</v>
          </cell>
        </row>
        <row r="502">
          <cell r="A502">
            <v>37224</v>
          </cell>
          <cell r="C502">
            <v>5.22</v>
          </cell>
          <cell r="E502">
            <v>5.5</v>
          </cell>
        </row>
        <row r="503">
          <cell r="A503">
            <v>37225</v>
          </cell>
          <cell r="C503">
            <v>5.22</v>
          </cell>
          <cell r="E503">
            <v>5.51</v>
          </cell>
        </row>
        <row r="504">
          <cell r="A504">
            <v>37228</v>
          </cell>
          <cell r="C504">
            <v>5.12</v>
          </cell>
          <cell r="E504">
            <v>5.47</v>
          </cell>
        </row>
        <row r="505">
          <cell r="A505">
            <v>37229</v>
          </cell>
          <cell r="C505">
            <v>5.14</v>
          </cell>
          <cell r="E505">
            <v>5.48</v>
          </cell>
        </row>
        <row r="506">
          <cell r="A506">
            <v>37230</v>
          </cell>
          <cell r="C506">
            <v>5.38</v>
          </cell>
          <cell r="E506">
            <v>5.64</v>
          </cell>
        </row>
        <row r="507">
          <cell r="A507">
            <v>37231</v>
          </cell>
          <cell r="C507">
            <v>5.43</v>
          </cell>
          <cell r="E507">
            <v>5.68</v>
          </cell>
        </row>
        <row r="508">
          <cell r="A508">
            <v>37232</v>
          </cell>
          <cell r="C508">
            <v>5.53</v>
          </cell>
          <cell r="E508">
            <v>5.76</v>
          </cell>
        </row>
        <row r="509">
          <cell r="A509">
            <v>37235</v>
          </cell>
          <cell r="C509">
            <v>5.48</v>
          </cell>
          <cell r="E509">
            <v>5.73</v>
          </cell>
        </row>
        <row r="510">
          <cell r="A510">
            <v>37236</v>
          </cell>
          <cell r="C510">
            <v>5.43</v>
          </cell>
          <cell r="E510">
            <v>5.69</v>
          </cell>
        </row>
        <row r="511">
          <cell r="A511">
            <v>37237</v>
          </cell>
          <cell r="C511">
            <v>5.4</v>
          </cell>
          <cell r="E511">
            <v>5.65</v>
          </cell>
        </row>
        <row r="512">
          <cell r="A512">
            <v>37238</v>
          </cell>
          <cell r="C512">
            <v>5.47</v>
          </cell>
          <cell r="E512">
            <v>5.7</v>
          </cell>
        </row>
        <row r="513">
          <cell r="A513">
            <v>37239</v>
          </cell>
          <cell r="C513">
            <v>5.55</v>
          </cell>
          <cell r="E513">
            <v>5.74</v>
          </cell>
        </row>
        <row r="514">
          <cell r="A514">
            <v>37242</v>
          </cell>
          <cell r="C514">
            <v>5.54</v>
          </cell>
          <cell r="E514">
            <v>5.75</v>
          </cell>
        </row>
        <row r="515">
          <cell r="A515">
            <v>37243</v>
          </cell>
          <cell r="C515">
            <v>5.48</v>
          </cell>
          <cell r="E515">
            <v>5.71</v>
          </cell>
        </row>
        <row r="516">
          <cell r="A516">
            <v>37244</v>
          </cell>
          <cell r="C516">
            <v>5.4</v>
          </cell>
          <cell r="E516">
            <v>5.65</v>
          </cell>
        </row>
        <row r="517">
          <cell r="A517">
            <v>37245</v>
          </cell>
          <cell r="C517">
            <v>5.38</v>
          </cell>
          <cell r="E517">
            <v>5.64</v>
          </cell>
        </row>
        <row r="518">
          <cell r="A518">
            <v>37246</v>
          </cell>
          <cell r="C518">
            <v>5.39</v>
          </cell>
          <cell r="E518">
            <v>5.65</v>
          </cell>
        </row>
        <row r="519">
          <cell r="A519">
            <v>37249</v>
          </cell>
          <cell r="C519">
            <v>5.44</v>
          </cell>
          <cell r="E519">
            <v>5.69</v>
          </cell>
        </row>
        <row r="520">
          <cell r="A520">
            <v>37250</v>
          </cell>
          <cell r="C520" t="str">
            <v>na</v>
          </cell>
          <cell r="E520" t="str">
            <v>na</v>
          </cell>
        </row>
        <row r="521">
          <cell r="A521">
            <v>37251</v>
          </cell>
          <cell r="C521" t="str">
            <v>na</v>
          </cell>
          <cell r="E521" t="str">
            <v>na</v>
          </cell>
        </row>
        <row r="522">
          <cell r="A522">
            <v>37252</v>
          </cell>
          <cell r="C522">
            <v>5.42</v>
          </cell>
          <cell r="E522">
            <v>5.69</v>
          </cell>
        </row>
        <row r="523">
          <cell r="A523">
            <v>37253</v>
          </cell>
          <cell r="C523">
            <v>5.43</v>
          </cell>
          <cell r="E523">
            <v>5.71</v>
          </cell>
        </row>
        <row r="524">
          <cell r="A524">
            <v>37256</v>
          </cell>
          <cell r="C524">
            <v>5.35</v>
          </cell>
          <cell r="E524">
            <v>5.65</v>
          </cell>
        </row>
        <row r="525">
          <cell r="A525">
            <v>37257</v>
          </cell>
          <cell r="C525" t="str">
            <v>na</v>
          </cell>
          <cell r="E525" t="str">
            <v>na</v>
          </cell>
        </row>
        <row r="526">
          <cell r="A526">
            <v>37258</v>
          </cell>
          <cell r="C526">
            <v>5.44</v>
          </cell>
          <cell r="E526">
            <v>5.7</v>
          </cell>
        </row>
        <row r="527">
          <cell r="A527">
            <v>37259</v>
          </cell>
          <cell r="C527">
            <v>5.4</v>
          </cell>
          <cell r="E527">
            <v>5.67</v>
          </cell>
        </row>
        <row r="528">
          <cell r="A528">
            <v>37260</v>
          </cell>
          <cell r="C528">
            <v>5.43</v>
          </cell>
          <cell r="E528">
            <v>5.68</v>
          </cell>
        </row>
        <row r="529">
          <cell r="A529">
            <v>37263</v>
          </cell>
          <cell r="C529">
            <v>5.36</v>
          </cell>
          <cell r="E529">
            <v>5.63</v>
          </cell>
        </row>
        <row r="530">
          <cell r="A530">
            <v>37264</v>
          </cell>
          <cell r="C530">
            <v>5.37</v>
          </cell>
          <cell r="E530">
            <v>5.64</v>
          </cell>
        </row>
        <row r="531">
          <cell r="A531">
            <v>37265</v>
          </cell>
          <cell r="C531">
            <v>5.31</v>
          </cell>
          <cell r="E531">
            <v>5.6</v>
          </cell>
        </row>
        <row r="532">
          <cell r="A532">
            <v>37266</v>
          </cell>
          <cell r="C532">
            <v>5.28</v>
          </cell>
          <cell r="E532">
            <v>5.58</v>
          </cell>
        </row>
        <row r="533">
          <cell r="A533">
            <v>37267</v>
          </cell>
          <cell r="C533">
            <v>5.17</v>
          </cell>
          <cell r="E533">
            <v>5.53</v>
          </cell>
        </row>
        <row r="534">
          <cell r="A534">
            <v>37270</v>
          </cell>
          <cell r="C534">
            <v>5.18</v>
          </cell>
          <cell r="E534">
            <v>5.54</v>
          </cell>
        </row>
        <row r="535">
          <cell r="A535">
            <v>37271</v>
          </cell>
          <cell r="C535">
            <v>5.2</v>
          </cell>
          <cell r="E535">
            <v>5.56</v>
          </cell>
        </row>
        <row r="536">
          <cell r="A536">
            <v>37272</v>
          </cell>
          <cell r="C536">
            <v>5.23</v>
          </cell>
          <cell r="E536">
            <v>5.58</v>
          </cell>
        </row>
        <row r="537">
          <cell r="A537">
            <v>37273</v>
          </cell>
          <cell r="C537">
            <v>5.34</v>
          </cell>
          <cell r="E537">
            <v>5.65</v>
          </cell>
        </row>
        <row r="538">
          <cell r="A538">
            <v>37274</v>
          </cell>
          <cell r="C538">
            <v>5.27</v>
          </cell>
          <cell r="E538">
            <v>5.61</v>
          </cell>
        </row>
        <row r="539">
          <cell r="A539">
            <v>37277</v>
          </cell>
          <cell r="C539">
            <v>5.3</v>
          </cell>
          <cell r="E539">
            <v>5.62</v>
          </cell>
        </row>
        <row r="540">
          <cell r="A540">
            <v>37278</v>
          </cell>
          <cell r="C540">
            <v>5.32</v>
          </cell>
          <cell r="E540">
            <v>5.63</v>
          </cell>
        </row>
        <row r="541">
          <cell r="A541">
            <v>37279</v>
          </cell>
          <cell r="C541">
            <v>5.39</v>
          </cell>
          <cell r="E541">
            <v>5.68</v>
          </cell>
        </row>
        <row r="542">
          <cell r="A542">
            <v>37280</v>
          </cell>
          <cell r="C542">
            <v>5.43</v>
          </cell>
          <cell r="E542">
            <v>5.7</v>
          </cell>
        </row>
        <row r="543">
          <cell r="A543">
            <v>37281</v>
          </cell>
          <cell r="C543">
            <v>5.46</v>
          </cell>
          <cell r="E543">
            <v>5.71</v>
          </cell>
        </row>
        <row r="544">
          <cell r="A544">
            <v>37284</v>
          </cell>
          <cell r="C544">
            <v>5.44</v>
          </cell>
          <cell r="E544">
            <v>5.69</v>
          </cell>
        </row>
        <row r="545">
          <cell r="A545">
            <v>37285</v>
          </cell>
          <cell r="C545">
            <v>5.38</v>
          </cell>
          <cell r="E545">
            <v>5.65</v>
          </cell>
        </row>
        <row r="546">
          <cell r="A546">
            <v>37286</v>
          </cell>
          <cell r="C546">
            <v>5.42</v>
          </cell>
          <cell r="E546">
            <v>5.68</v>
          </cell>
        </row>
        <row r="547">
          <cell r="A547">
            <v>37287</v>
          </cell>
          <cell r="C547">
            <v>5.44</v>
          </cell>
          <cell r="E547">
            <v>5.68</v>
          </cell>
        </row>
        <row r="548">
          <cell r="A548">
            <v>37288</v>
          </cell>
          <cell r="C548">
            <v>5.4</v>
          </cell>
          <cell r="E548">
            <v>5.67</v>
          </cell>
        </row>
        <row r="549">
          <cell r="A549">
            <v>37291</v>
          </cell>
          <cell r="C549">
            <v>5.3</v>
          </cell>
          <cell r="E549">
            <v>5.6</v>
          </cell>
        </row>
        <row r="550">
          <cell r="A550">
            <v>37292</v>
          </cell>
          <cell r="C550">
            <v>5.3</v>
          </cell>
          <cell r="E550">
            <v>5.6</v>
          </cell>
        </row>
        <row r="551">
          <cell r="A551">
            <v>37293</v>
          </cell>
          <cell r="C551">
            <v>5.32</v>
          </cell>
          <cell r="E551">
            <v>5.62</v>
          </cell>
        </row>
        <row r="552">
          <cell r="A552">
            <v>37294</v>
          </cell>
          <cell r="C552">
            <v>5.32</v>
          </cell>
          <cell r="E552">
            <v>5.64</v>
          </cell>
        </row>
        <row r="553">
          <cell r="A553">
            <v>37295</v>
          </cell>
          <cell r="C553">
            <v>5.28</v>
          </cell>
          <cell r="E553">
            <v>5.63</v>
          </cell>
        </row>
        <row r="554">
          <cell r="A554">
            <v>37298</v>
          </cell>
          <cell r="C554">
            <v>5.3</v>
          </cell>
          <cell r="E554">
            <v>5.65</v>
          </cell>
        </row>
        <row r="555">
          <cell r="A555">
            <v>37299</v>
          </cell>
          <cell r="C555">
            <v>5.36</v>
          </cell>
          <cell r="E555">
            <v>5.69</v>
          </cell>
        </row>
        <row r="556">
          <cell r="A556">
            <v>37300</v>
          </cell>
          <cell r="C556">
            <v>5.38</v>
          </cell>
          <cell r="E556">
            <v>5.7</v>
          </cell>
        </row>
        <row r="557">
          <cell r="A557">
            <v>37301</v>
          </cell>
          <cell r="C557">
            <v>5.38</v>
          </cell>
          <cell r="E557">
            <v>5.7</v>
          </cell>
        </row>
        <row r="558">
          <cell r="A558">
            <v>37302</v>
          </cell>
          <cell r="C558">
            <v>5.29</v>
          </cell>
          <cell r="E558">
            <v>5.65</v>
          </cell>
        </row>
        <row r="559">
          <cell r="A559">
            <v>37305</v>
          </cell>
          <cell r="C559">
            <v>5.31</v>
          </cell>
          <cell r="E559">
            <v>5.67</v>
          </cell>
        </row>
        <row r="560">
          <cell r="A560">
            <v>37306</v>
          </cell>
          <cell r="C560">
            <v>5.32</v>
          </cell>
          <cell r="E560">
            <v>5.7</v>
          </cell>
        </row>
        <row r="561">
          <cell r="A561">
            <v>37307</v>
          </cell>
          <cell r="C561">
            <v>5.31</v>
          </cell>
          <cell r="E561">
            <v>5.68</v>
          </cell>
        </row>
        <row r="562">
          <cell r="A562">
            <v>37308</v>
          </cell>
          <cell r="C562">
            <v>5.29</v>
          </cell>
          <cell r="E562">
            <v>5.66</v>
          </cell>
        </row>
        <row r="563">
          <cell r="A563">
            <v>37309</v>
          </cell>
          <cell r="C563">
            <v>5.26</v>
          </cell>
          <cell r="E563">
            <v>5.63</v>
          </cell>
        </row>
        <row r="564">
          <cell r="A564">
            <v>37312</v>
          </cell>
          <cell r="C564">
            <v>5.29</v>
          </cell>
          <cell r="E564">
            <v>5.66</v>
          </cell>
        </row>
        <row r="565">
          <cell r="A565">
            <v>37313</v>
          </cell>
          <cell r="C565">
            <v>5.37</v>
          </cell>
          <cell r="E565">
            <v>5.72</v>
          </cell>
        </row>
        <row r="566">
          <cell r="A566">
            <v>37314</v>
          </cell>
          <cell r="C566">
            <v>5.31</v>
          </cell>
          <cell r="E566">
            <v>5.69</v>
          </cell>
        </row>
        <row r="567">
          <cell r="A567">
            <v>37315</v>
          </cell>
          <cell r="C567">
            <v>5.33</v>
          </cell>
          <cell r="E567">
            <v>5.71</v>
          </cell>
        </row>
        <row r="568">
          <cell r="A568">
            <v>37316</v>
          </cell>
          <cell r="C568">
            <v>5.42</v>
          </cell>
          <cell r="E568">
            <v>5.78</v>
          </cell>
        </row>
        <row r="569">
          <cell r="A569">
            <v>37319</v>
          </cell>
          <cell r="C569">
            <v>5.46</v>
          </cell>
          <cell r="E569">
            <v>5.81</v>
          </cell>
        </row>
        <row r="570">
          <cell r="A570">
            <v>37320</v>
          </cell>
          <cell r="C570">
            <v>5.48</v>
          </cell>
          <cell r="E570">
            <v>5.81</v>
          </cell>
          <cell r="G570">
            <v>6.99</v>
          </cell>
        </row>
        <row r="571">
          <cell r="A571">
            <v>37321</v>
          </cell>
          <cell r="C571">
            <v>5.49</v>
          </cell>
          <cell r="E571">
            <v>5.82</v>
          </cell>
          <cell r="G571">
            <v>7.01</v>
          </cell>
        </row>
        <row r="572">
          <cell r="A572">
            <v>37322</v>
          </cell>
          <cell r="C572">
            <v>5.6</v>
          </cell>
          <cell r="E572">
            <v>5.87</v>
          </cell>
          <cell r="G572">
            <v>7.07</v>
          </cell>
        </row>
        <row r="573">
          <cell r="A573">
            <v>37323</v>
          </cell>
          <cell r="C573">
            <v>5.69</v>
          </cell>
          <cell r="E573">
            <v>5.91</v>
          </cell>
          <cell r="G573">
            <v>7.11</v>
          </cell>
        </row>
        <row r="574">
          <cell r="A574">
            <v>37326</v>
          </cell>
          <cell r="C574">
            <v>5.66</v>
          </cell>
          <cell r="E574">
            <v>5.89</v>
          </cell>
          <cell r="G574">
            <v>7.08</v>
          </cell>
        </row>
        <row r="575">
          <cell r="A575">
            <v>37327</v>
          </cell>
          <cell r="C575">
            <v>5.67</v>
          </cell>
          <cell r="E575">
            <v>5.89</v>
          </cell>
          <cell r="G575">
            <v>7.1</v>
          </cell>
        </row>
        <row r="576">
          <cell r="A576">
            <v>37328</v>
          </cell>
          <cell r="C576">
            <v>5.65</v>
          </cell>
          <cell r="E576">
            <v>5.9</v>
          </cell>
          <cell r="G576">
            <v>7.1</v>
          </cell>
        </row>
        <row r="577">
          <cell r="A577">
            <v>37329</v>
          </cell>
          <cell r="C577">
            <v>5.75</v>
          </cell>
          <cell r="E577">
            <v>5.98</v>
          </cell>
          <cell r="G577">
            <v>7.18</v>
          </cell>
        </row>
        <row r="578">
          <cell r="A578">
            <v>37330</v>
          </cell>
          <cell r="C578">
            <v>5.7</v>
          </cell>
          <cell r="E578">
            <v>5.93</v>
          </cell>
          <cell r="G578">
            <v>7.14</v>
          </cell>
        </row>
        <row r="579">
          <cell r="A579">
            <v>37333</v>
          </cell>
          <cell r="C579">
            <v>5.68</v>
          </cell>
          <cell r="E579">
            <v>5.9</v>
          </cell>
          <cell r="G579">
            <v>7.11</v>
          </cell>
        </row>
        <row r="580">
          <cell r="A580">
            <v>37334</v>
          </cell>
          <cell r="C580">
            <v>5.66</v>
          </cell>
          <cell r="E580">
            <v>5.89</v>
          </cell>
          <cell r="G580">
            <v>7.09</v>
          </cell>
        </row>
        <row r="581">
          <cell r="A581">
            <v>37335</v>
          </cell>
          <cell r="C581">
            <v>5.74</v>
          </cell>
          <cell r="E581">
            <v>5.95</v>
          </cell>
          <cell r="G581">
            <v>7.15</v>
          </cell>
        </row>
        <row r="582">
          <cell r="A582">
            <v>37336</v>
          </cell>
          <cell r="C582">
            <v>5.77</v>
          </cell>
          <cell r="E582">
            <v>5.96</v>
          </cell>
          <cell r="G582">
            <v>7.17</v>
          </cell>
        </row>
        <row r="583">
          <cell r="A583">
            <v>37337</v>
          </cell>
          <cell r="C583">
            <v>5.79</v>
          </cell>
          <cell r="E583">
            <v>5.97</v>
          </cell>
          <cell r="G583">
            <v>7.17</v>
          </cell>
        </row>
        <row r="584">
          <cell r="A584">
            <v>37340</v>
          </cell>
          <cell r="C584">
            <v>5.8</v>
          </cell>
          <cell r="E584">
            <v>6</v>
          </cell>
          <cell r="G584">
            <v>7.2</v>
          </cell>
        </row>
        <row r="585">
          <cell r="A585">
            <v>37341</v>
          </cell>
          <cell r="C585">
            <v>5.76</v>
          </cell>
          <cell r="E585">
            <v>5.96</v>
          </cell>
          <cell r="G585">
            <v>7.16</v>
          </cell>
        </row>
        <row r="586">
          <cell r="A586">
            <v>37342</v>
          </cell>
          <cell r="C586">
            <v>5.79</v>
          </cell>
          <cell r="E586">
            <v>5.98</v>
          </cell>
          <cell r="G586">
            <v>7.2</v>
          </cell>
        </row>
        <row r="587">
          <cell r="A587">
            <v>37343</v>
          </cell>
          <cell r="C587">
            <v>5.78</v>
          </cell>
          <cell r="E587">
            <v>5.97</v>
          </cell>
          <cell r="G587">
            <v>7.19</v>
          </cell>
        </row>
        <row r="588">
          <cell r="A588">
            <v>37344</v>
          </cell>
          <cell r="C588" t="str">
            <v>na</v>
          </cell>
          <cell r="E588" t="str">
            <v>na</v>
          </cell>
          <cell r="G588">
            <v>7.2</v>
          </cell>
        </row>
        <row r="589">
          <cell r="A589">
            <v>37347</v>
          </cell>
          <cell r="C589">
            <v>5.79</v>
          </cell>
          <cell r="E589">
            <v>5.98</v>
          </cell>
          <cell r="G589">
            <v>7.2</v>
          </cell>
        </row>
        <row r="590">
          <cell r="A590">
            <v>37348</v>
          </cell>
          <cell r="C590">
            <v>5.74</v>
          </cell>
          <cell r="E590">
            <v>5.95</v>
          </cell>
          <cell r="G590">
            <v>7.15</v>
          </cell>
        </row>
        <row r="591">
          <cell r="A591">
            <v>37349</v>
          </cell>
          <cell r="C591">
            <v>5.71</v>
          </cell>
          <cell r="E591">
            <v>5.93</v>
          </cell>
          <cell r="G591">
            <v>7.18</v>
          </cell>
        </row>
        <row r="592">
          <cell r="A592">
            <v>37350</v>
          </cell>
          <cell r="C592">
            <v>5.66</v>
          </cell>
          <cell r="E592">
            <v>5.9</v>
          </cell>
          <cell r="G592">
            <v>7.18</v>
          </cell>
        </row>
        <row r="593">
          <cell r="A593">
            <v>37351</v>
          </cell>
          <cell r="C593">
            <v>5.64</v>
          </cell>
          <cell r="E593">
            <v>5.88</v>
          </cell>
          <cell r="G593">
            <v>7.15</v>
          </cell>
        </row>
        <row r="594">
          <cell r="A594">
            <v>37354</v>
          </cell>
          <cell r="C594">
            <v>5.71</v>
          </cell>
          <cell r="E594">
            <v>5.93</v>
          </cell>
          <cell r="G594">
            <v>7.19</v>
          </cell>
        </row>
        <row r="595">
          <cell r="A595">
            <v>37355</v>
          </cell>
          <cell r="C595">
            <v>5.67</v>
          </cell>
          <cell r="E595">
            <v>5.91</v>
          </cell>
          <cell r="G595">
            <v>7.18</v>
          </cell>
        </row>
        <row r="596">
          <cell r="A596">
            <v>37356</v>
          </cell>
          <cell r="C596">
            <v>5.69</v>
          </cell>
          <cell r="E596">
            <v>5.92</v>
          </cell>
          <cell r="G596">
            <v>7.17</v>
          </cell>
        </row>
        <row r="597">
          <cell r="A597">
            <v>37357</v>
          </cell>
          <cell r="C597">
            <v>5.65</v>
          </cell>
          <cell r="E597">
            <v>5.89</v>
          </cell>
          <cell r="G597">
            <v>7.16</v>
          </cell>
        </row>
        <row r="598">
          <cell r="A598">
            <v>37358</v>
          </cell>
          <cell r="C598">
            <v>5.6</v>
          </cell>
          <cell r="E598">
            <v>5.87</v>
          </cell>
          <cell r="G598">
            <v>7.13</v>
          </cell>
        </row>
        <row r="599">
          <cell r="A599">
            <v>37361</v>
          </cell>
          <cell r="C599">
            <v>5.57</v>
          </cell>
          <cell r="E599">
            <v>5.84</v>
          </cell>
          <cell r="G599">
            <v>7.1</v>
          </cell>
        </row>
        <row r="600">
          <cell r="A600">
            <v>37362</v>
          </cell>
          <cell r="C600">
            <v>5.63</v>
          </cell>
          <cell r="E600">
            <v>5.87</v>
          </cell>
          <cell r="G600">
            <v>7.13</v>
          </cell>
        </row>
        <row r="601">
          <cell r="A601">
            <v>37363</v>
          </cell>
          <cell r="C601">
            <v>5.68</v>
          </cell>
          <cell r="E601">
            <v>5.93</v>
          </cell>
          <cell r="G601">
            <v>7.18</v>
          </cell>
        </row>
        <row r="602">
          <cell r="A602">
            <v>37364</v>
          </cell>
          <cell r="C602">
            <v>5.65</v>
          </cell>
          <cell r="E602">
            <v>5.93</v>
          </cell>
          <cell r="G602">
            <v>7.18</v>
          </cell>
        </row>
        <row r="603">
          <cell r="A603">
            <v>37365</v>
          </cell>
          <cell r="C603">
            <v>5.66</v>
          </cell>
          <cell r="E603">
            <v>5.94</v>
          </cell>
          <cell r="G603">
            <v>7.19</v>
          </cell>
        </row>
        <row r="604">
          <cell r="A604">
            <v>37368</v>
          </cell>
          <cell r="C604">
            <v>5.66</v>
          </cell>
          <cell r="E604">
            <v>5.95</v>
          </cell>
          <cell r="G604">
            <v>7.19</v>
          </cell>
        </row>
        <row r="605">
          <cell r="A605">
            <v>37369</v>
          </cell>
          <cell r="C605">
            <v>5.67</v>
          </cell>
          <cell r="E605">
            <v>5.94</v>
          </cell>
          <cell r="G605">
            <v>7.2</v>
          </cell>
        </row>
        <row r="606">
          <cell r="A606">
            <v>37370</v>
          </cell>
          <cell r="C606">
            <v>5.64</v>
          </cell>
          <cell r="E606">
            <v>5.92</v>
          </cell>
          <cell r="G606">
            <v>7.16</v>
          </cell>
        </row>
        <row r="607">
          <cell r="A607">
            <v>37371</v>
          </cell>
          <cell r="C607">
            <v>5.62</v>
          </cell>
          <cell r="E607">
            <v>5.91</v>
          </cell>
          <cell r="G607">
            <v>7.16</v>
          </cell>
        </row>
        <row r="608">
          <cell r="A608">
            <v>37372</v>
          </cell>
          <cell r="C608">
            <v>5.61</v>
          </cell>
          <cell r="E608">
            <v>5.9</v>
          </cell>
          <cell r="G608">
            <v>7.16</v>
          </cell>
        </row>
        <row r="609">
          <cell r="A609">
            <v>37375</v>
          </cell>
          <cell r="C609">
            <v>5.63</v>
          </cell>
          <cell r="E609">
            <v>5.91</v>
          </cell>
          <cell r="G609">
            <v>7.12</v>
          </cell>
        </row>
        <row r="610">
          <cell r="A610">
            <v>37376</v>
          </cell>
          <cell r="C610">
            <v>5.61</v>
          </cell>
          <cell r="E610">
            <v>5.9</v>
          </cell>
          <cell r="G610">
            <v>7.11</v>
          </cell>
        </row>
        <row r="611">
          <cell r="A611">
            <v>37377</v>
          </cell>
          <cell r="C611">
            <v>5.58</v>
          </cell>
          <cell r="E611">
            <v>5.87</v>
          </cell>
          <cell r="G611">
            <v>7.09</v>
          </cell>
        </row>
        <row r="612">
          <cell r="A612">
            <v>37378</v>
          </cell>
          <cell r="C612">
            <v>5.61</v>
          </cell>
          <cell r="E612">
            <v>5.89</v>
          </cell>
          <cell r="G612">
            <v>7.11</v>
          </cell>
        </row>
        <row r="613">
          <cell r="A613">
            <v>37379</v>
          </cell>
          <cell r="C613">
            <v>5.56</v>
          </cell>
          <cell r="E613">
            <v>5.85</v>
          </cell>
          <cell r="G613">
            <v>7.06</v>
          </cell>
        </row>
        <row r="614">
          <cell r="A614">
            <v>37382</v>
          </cell>
          <cell r="C614">
            <v>5.52</v>
          </cell>
          <cell r="E614">
            <v>5.83</v>
          </cell>
          <cell r="G614">
            <v>7.05</v>
          </cell>
        </row>
        <row r="615">
          <cell r="A615">
            <v>37383</v>
          </cell>
          <cell r="C615">
            <v>5.51</v>
          </cell>
          <cell r="E615">
            <v>5.84</v>
          </cell>
          <cell r="G615">
            <v>7.05</v>
          </cell>
        </row>
        <row r="616">
          <cell r="A616">
            <v>37384</v>
          </cell>
          <cell r="C616">
            <v>5.63</v>
          </cell>
          <cell r="E616">
            <v>5.91</v>
          </cell>
          <cell r="G616">
            <v>7.16</v>
          </cell>
        </row>
        <row r="617">
          <cell r="A617">
            <v>37385</v>
          </cell>
          <cell r="C617">
            <v>5.58</v>
          </cell>
          <cell r="E617">
            <v>5.88</v>
          </cell>
          <cell r="G617">
            <v>7.13</v>
          </cell>
        </row>
        <row r="618">
          <cell r="A618">
            <v>37386</v>
          </cell>
          <cell r="C618">
            <v>5.58</v>
          </cell>
          <cell r="E618">
            <v>5.88</v>
          </cell>
          <cell r="G618">
            <v>7.12</v>
          </cell>
        </row>
        <row r="619">
          <cell r="A619">
            <v>37389</v>
          </cell>
          <cell r="C619">
            <v>5.67</v>
          </cell>
          <cell r="E619">
            <v>5.94</v>
          </cell>
          <cell r="G619">
            <v>7.17</v>
          </cell>
        </row>
        <row r="620">
          <cell r="A620">
            <v>37390</v>
          </cell>
          <cell r="C620">
            <v>5.74</v>
          </cell>
          <cell r="E620">
            <v>5.98</v>
          </cell>
          <cell r="G620">
            <v>7.21</v>
          </cell>
        </row>
        <row r="621">
          <cell r="A621">
            <v>37391</v>
          </cell>
          <cell r="C621">
            <v>5.72</v>
          </cell>
          <cell r="E621">
            <v>5.99</v>
          </cell>
          <cell r="G621">
            <v>7.19</v>
          </cell>
        </row>
        <row r="622">
          <cell r="A622">
            <v>37392</v>
          </cell>
          <cell r="C622">
            <v>5.69</v>
          </cell>
          <cell r="E622">
            <v>5.95</v>
          </cell>
          <cell r="G622">
            <v>7.16</v>
          </cell>
        </row>
        <row r="623">
          <cell r="A623">
            <v>37393</v>
          </cell>
          <cell r="C623">
            <v>5.72</v>
          </cell>
          <cell r="E623">
            <v>5.97</v>
          </cell>
          <cell r="G623">
            <v>7.18</v>
          </cell>
        </row>
        <row r="624">
          <cell r="A624">
            <v>37396</v>
          </cell>
          <cell r="C624" t="str">
            <v>na</v>
          </cell>
          <cell r="E624" t="str">
            <v>na</v>
          </cell>
          <cell r="G624">
            <v>7.18</v>
          </cell>
        </row>
        <row r="625">
          <cell r="A625">
            <v>37397</v>
          </cell>
          <cell r="C625">
            <v>5.62</v>
          </cell>
          <cell r="E625">
            <v>5.9</v>
          </cell>
          <cell r="G625">
            <v>7.12</v>
          </cell>
        </row>
        <row r="626">
          <cell r="A626">
            <v>37398</v>
          </cell>
          <cell r="C626">
            <v>5.61</v>
          </cell>
          <cell r="E626">
            <v>5.89</v>
          </cell>
          <cell r="G626">
            <v>7.08</v>
          </cell>
        </row>
        <row r="627">
          <cell r="A627">
            <v>37399</v>
          </cell>
          <cell r="C627">
            <v>5.6</v>
          </cell>
          <cell r="E627">
            <v>5.87</v>
          </cell>
          <cell r="G627">
            <v>7.07</v>
          </cell>
        </row>
        <row r="628">
          <cell r="A628">
            <v>37400</v>
          </cell>
          <cell r="C628">
            <v>5.57</v>
          </cell>
          <cell r="E628">
            <v>5.84</v>
          </cell>
          <cell r="G628">
            <v>7.04</v>
          </cell>
        </row>
        <row r="629">
          <cell r="A629">
            <v>37403</v>
          </cell>
          <cell r="C629">
            <v>5.59</v>
          </cell>
          <cell r="E629">
            <v>5.86</v>
          </cell>
          <cell r="G629">
            <v>7.05</v>
          </cell>
        </row>
        <row r="630">
          <cell r="A630">
            <v>37404</v>
          </cell>
          <cell r="C630">
            <v>5.56</v>
          </cell>
          <cell r="E630">
            <v>5.83</v>
          </cell>
          <cell r="G630">
            <v>7.04</v>
          </cell>
        </row>
        <row r="631">
          <cell r="A631">
            <v>37405</v>
          </cell>
          <cell r="C631">
            <v>5.49</v>
          </cell>
          <cell r="E631">
            <v>5.78</v>
          </cell>
          <cell r="G631">
            <v>6.97</v>
          </cell>
        </row>
        <row r="632">
          <cell r="A632">
            <v>37406</v>
          </cell>
          <cell r="C632">
            <v>5.46</v>
          </cell>
          <cell r="E632">
            <v>5.77</v>
          </cell>
          <cell r="G632">
            <v>6.96</v>
          </cell>
        </row>
        <row r="633">
          <cell r="A633">
            <v>37407</v>
          </cell>
          <cell r="C633">
            <v>5.5</v>
          </cell>
          <cell r="E633">
            <v>5.79</v>
          </cell>
          <cell r="G633">
            <v>6.98</v>
          </cell>
        </row>
        <row r="634">
          <cell r="A634">
            <v>37410</v>
          </cell>
          <cell r="C634">
            <v>5.48</v>
          </cell>
          <cell r="E634">
            <v>5.78</v>
          </cell>
          <cell r="G634">
            <v>6.97</v>
          </cell>
        </row>
        <row r="635">
          <cell r="A635">
            <v>37411</v>
          </cell>
          <cell r="C635">
            <v>5.51</v>
          </cell>
          <cell r="E635">
            <v>5.81</v>
          </cell>
          <cell r="G635">
            <v>7</v>
          </cell>
        </row>
        <row r="636">
          <cell r="A636">
            <v>37412</v>
          </cell>
          <cell r="C636">
            <v>5.53</v>
          </cell>
          <cell r="E636">
            <v>5.84</v>
          </cell>
          <cell r="G636">
            <v>7.02</v>
          </cell>
        </row>
        <row r="637">
          <cell r="A637">
            <v>37413</v>
          </cell>
          <cell r="C637">
            <v>5.51</v>
          </cell>
          <cell r="E637">
            <v>5.81</v>
          </cell>
          <cell r="G637">
            <v>7</v>
          </cell>
        </row>
        <row r="638">
          <cell r="A638">
            <v>37414</v>
          </cell>
          <cell r="C638">
            <v>5.52</v>
          </cell>
          <cell r="E638">
            <v>5.81</v>
          </cell>
          <cell r="G638">
            <v>7</v>
          </cell>
        </row>
        <row r="639">
          <cell r="A639">
            <v>37417</v>
          </cell>
          <cell r="C639">
            <v>5.51</v>
          </cell>
          <cell r="E639">
            <v>5.8</v>
          </cell>
          <cell r="G639">
            <v>6.93</v>
          </cell>
        </row>
        <row r="640">
          <cell r="A640">
            <v>37418</v>
          </cell>
          <cell r="C640">
            <v>5.5</v>
          </cell>
          <cell r="E640">
            <v>5.78</v>
          </cell>
          <cell r="G640">
            <v>6.91</v>
          </cell>
        </row>
        <row r="641">
          <cell r="A641">
            <v>37419</v>
          </cell>
          <cell r="C641">
            <v>5.49</v>
          </cell>
          <cell r="E641">
            <v>5.77</v>
          </cell>
          <cell r="G641">
            <v>6.88</v>
          </cell>
        </row>
        <row r="642">
          <cell r="A642">
            <v>37420</v>
          </cell>
          <cell r="C642">
            <v>5.42</v>
          </cell>
          <cell r="E642">
            <v>5.73</v>
          </cell>
          <cell r="G642">
            <v>6.86</v>
          </cell>
        </row>
        <row r="643">
          <cell r="A643">
            <v>37421</v>
          </cell>
          <cell r="C643">
            <v>5.35</v>
          </cell>
          <cell r="E643">
            <v>5.67</v>
          </cell>
          <cell r="G643">
            <v>6.8100000000000005</v>
          </cell>
        </row>
        <row r="644">
          <cell r="A644">
            <v>37424</v>
          </cell>
          <cell r="C644">
            <v>5.37</v>
          </cell>
          <cell r="E644">
            <v>5.7</v>
          </cell>
          <cell r="G644">
            <v>6.83</v>
          </cell>
        </row>
        <row r="645">
          <cell r="A645">
            <v>37425</v>
          </cell>
          <cell r="C645">
            <v>5.37</v>
          </cell>
          <cell r="E645">
            <v>5.71</v>
          </cell>
          <cell r="G645">
            <v>6.86</v>
          </cell>
        </row>
        <row r="646">
          <cell r="A646">
            <v>37426</v>
          </cell>
          <cell r="C646">
            <v>5.31</v>
          </cell>
          <cell r="E646">
            <v>5.67</v>
          </cell>
          <cell r="G646">
            <v>6.83</v>
          </cell>
        </row>
        <row r="647">
          <cell r="A647">
            <v>37427</v>
          </cell>
          <cell r="C647">
            <v>5.36</v>
          </cell>
          <cell r="E647">
            <v>5.71</v>
          </cell>
          <cell r="G647">
            <v>6.87</v>
          </cell>
        </row>
        <row r="648">
          <cell r="A648">
            <v>37428</v>
          </cell>
          <cell r="C648">
            <v>5.33</v>
          </cell>
          <cell r="E648">
            <v>5.68</v>
          </cell>
          <cell r="G648">
            <v>6.84</v>
          </cell>
        </row>
        <row r="649">
          <cell r="A649">
            <v>37431</v>
          </cell>
          <cell r="C649">
            <v>5.37</v>
          </cell>
          <cell r="E649">
            <v>5.71</v>
          </cell>
          <cell r="G649">
            <v>6.87</v>
          </cell>
        </row>
        <row r="650">
          <cell r="A650">
            <v>37432</v>
          </cell>
          <cell r="C650">
            <v>5.36</v>
          </cell>
          <cell r="E650">
            <v>5.67</v>
          </cell>
          <cell r="G650">
            <v>6.89</v>
          </cell>
        </row>
        <row r="651">
          <cell r="A651">
            <v>37433</v>
          </cell>
          <cell r="C651">
            <v>5.37</v>
          </cell>
          <cell r="E651">
            <v>5.74</v>
          </cell>
          <cell r="G651">
            <v>6.9</v>
          </cell>
        </row>
        <row r="652">
          <cell r="A652">
            <v>37434</v>
          </cell>
          <cell r="C652">
            <v>5.39</v>
          </cell>
          <cell r="E652">
            <v>5.79</v>
          </cell>
          <cell r="G652">
            <v>6.95</v>
          </cell>
        </row>
        <row r="653">
          <cell r="A653">
            <v>37435</v>
          </cell>
          <cell r="C653">
            <v>5.43</v>
          </cell>
          <cell r="E653">
            <v>5.81</v>
          </cell>
          <cell r="G653">
            <v>7</v>
          </cell>
        </row>
        <row r="654">
          <cell r="A654">
            <v>37438</v>
          </cell>
          <cell r="C654" t="str">
            <v>na</v>
          </cell>
          <cell r="E654" t="str">
            <v>na</v>
          </cell>
          <cell r="G654">
            <v>7.01</v>
          </cell>
        </row>
        <row r="655">
          <cell r="A655">
            <v>37439</v>
          </cell>
          <cell r="C655">
            <v>5.34</v>
          </cell>
          <cell r="E655">
            <v>5.74</v>
          </cell>
          <cell r="G655">
            <v>6.9399999999999995</v>
          </cell>
        </row>
        <row r="656">
          <cell r="A656">
            <v>37440</v>
          </cell>
          <cell r="C656">
            <v>5.35</v>
          </cell>
          <cell r="E656">
            <v>5.75</v>
          </cell>
          <cell r="G656">
            <v>6.96</v>
          </cell>
        </row>
        <row r="657">
          <cell r="A657">
            <v>37441</v>
          </cell>
          <cell r="C657">
            <v>5.36</v>
          </cell>
          <cell r="E657">
            <v>5.76</v>
          </cell>
          <cell r="G657">
            <v>6.98</v>
          </cell>
        </row>
        <row r="658">
          <cell r="A658">
            <v>37442</v>
          </cell>
          <cell r="C658">
            <v>5.47</v>
          </cell>
          <cell r="E658">
            <v>5.82</v>
          </cell>
          <cell r="G658">
            <v>7.05</v>
          </cell>
        </row>
        <row r="659">
          <cell r="A659">
            <v>37445</v>
          </cell>
          <cell r="C659">
            <v>5.45</v>
          </cell>
          <cell r="E659">
            <v>5.81</v>
          </cell>
          <cell r="G659">
            <v>7.03</v>
          </cell>
        </row>
        <row r="660">
          <cell r="A660">
            <v>37446</v>
          </cell>
          <cell r="C660">
            <v>5.41</v>
          </cell>
          <cell r="E660">
            <v>5.79</v>
          </cell>
          <cell r="G660">
            <v>7.01</v>
          </cell>
        </row>
        <row r="661">
          <cell r="A661">
            <v>37447</v>
          </cell>
          <cell r="C661">
            <v>5.34</v>
          </cell>
          <cell r="E661">
            <v>5.76</v>
          </cell>
          <cell r="G661">
            <v>6.97</v>
          </cell>
        </row>
        <row r="662">
          <cell r="A662">
            <v>37448</v>
          </cell>
          <cell r="C662">
            <v>5.35</v>
          </cell>
          <cell r="E662">
            <v>5.77</v>
          </cell>
          <cell r="G662">
            <v>6.98</v>
          </cell>
        </row>
        <row r="663">
          <cell r="A663">
            <v>37449</v>
          </cell>
          <cell r="C663">
            <v>5.28</v>
          </cell>
          <cell r="E663">
            <v>5.72</v>
          </cell>
          <cell r="G663">
            <v>6.93</v>
          </cell>
        </row>
        <row r="664">
          <cell r="A664">
            <v>37452</v>
          </cell>
          <cell r="C664">
            <v>5.31</v>
          </cell>
          <cell r="E664">
            <v>5.77</v>
          </cell>
          <cell r="G664">
            <v>6.99</v>
          </cell>
        </row>
        <row r="665">
          <cell r="A665">
            <v>37453</v>
          </cell>
          <cell r="C665">
            <v>5.33</v>
          </cell>
          <cell r="E665">
            <v>5.79</v>
          </cell>
          <cell r="G665">
            <v>7.02</v>
          </cell>
        </row>
        <row r="666">
          <cell r="A666">
            <v>37454</v>
          </cell>
          <cell r="C666">
            <v>5.33</v>
          </cell>
          <cell r="E666">
            <v>5.78</v>
          </cell>
          <cell r="G666">
            <v>7.01</v>
          </cell>
        </row>
        <row r="667">
          <cell r="A667">
            <v>37455</v>
          </cell>
          <cell r="C667">
            <v>5.28</v>
          </cell>
          <cell r="E667">
            <v>5.76</v>
          </cell>
          <cell r="G667">
            <v>6.99</v>
          </cell>
        </row>
        <row r="668">
          <cell r="A668">
            <v>37456</v>
          </cell>
          <cell r="C668">
            <v>5.21</v>
          </cell>
          <cell r="E668">
            <v>5.68</v>
          </cell>
          <cell r="G668">
            <v>6.9218999999999999</v>
          </cell>
        </row>
        <row r="669">
          <cell r="A669">
            <v>37459</v>
          </cell>
          <cell r="C669">
            <v>5.15</v>
          </cell>
          <cell r="E669">
            <v>5.65</v>
          </cell>
          <cell r="G669">
            <v>6.8804999999999996</v>
          </cell>
        </row>
        <row r="670">
          <cell r="A670">
            <v>37460</v>
          </cell>
          <cell r="C670">
            <v>5.0999999999999996</v>
          </cell>
          <cell r="E670">
            <v>5.66</v>
          </cell>
          <cell r="G670">
            <v>6.8909000000000002</v>
          </cell>
        </row>
        <row r="671">
          <cell r="A671">
            <v>37461</v>
          </cell>
          <cell r="C671">
            <v>5.22</v>
          </cell>
          <cell r="E671">
            <v>5.73</v>
          </cell>
          <cell r="G671">
            <v>6.9973999999999998</v>
          </cell>
        </row>
        <row r="672">
          <cell r="A672">
            <v>37462</v>
          </cell>
          <cell r="C672">
            <v>5.14</v>
          </cell>
          <cell r="E672">
            <v>5.68</v>
          </cell>
          <cell r="G672">
            <v>6.9382999999999999</v>
          </cell>
        </row>
        <row r="673">
          <cell r="A673">
            <v>37463</v>
          </cell>
          <cell r="C673">
            <v>5.16</v>
          </cell>
          <cell r="E673">
            <v>5.74</v>
          </cell>
          <cell r="G673">
            <v>6.9973999999999998</v>
          </cell>
        </row>
        <row r="674">
          <cell r="A674">
            <v>37466</v>
          </cell>
          <cell r="C674">
            <v>5.29</v>
          </cell>
          <cell r="E674">
            <v>5.8</v>
          </cell>
          <cell r="G674">
            <v>7.0654000000000003</v>
          </cell>
        </row>
        <row r="675">
          <cell r="A675">
            <v>37467</v>
          </cell>
          <cell r="C675">
            <v>5.29</v>
          </cell>
          <cell r="E675">
            <v>5.79</v>
          </cell>
          <cell r="G675">
            <v>7.0510999999999999</v>
          </cell>
        </row>
        <row r="676">
          <cell r="A676">
            <v>37468</v>
          </cell>
          <cell r="C676">
            <v>5.23</v>
          </cell>
          <cell r="E676">
            <v>5.73</v>
          </cell>
          <cell r="G676">
            <v>6.99</v>
          </cell>
        </row>
        <row r="677">
          <cell r="A677">
            <v>37469</v>
          </cell>
          <cell r="C677">
            <v>5.14</v>
          </cell>
          <cell r="E677">
            <v>5.7</v>
          </cell>
          <cell r="G677">
            <v>6.9714</v>
          </cell>
        </row>
        <row r="678">
          <cell r="A678">
            <v>37470</v>
          </cell>
          <cell r="C678">
            <v>5.1100000000000003</v>
          </cell>
          <cell r="E678">
            <v>5.69</v>
          </cell>
          <cell r="G678">
            <v>6.9663000000000004</v>
          </cell>
        </row>
        <row r="679">
          <cell r="A679">
            <v>37473</v>
          </cell>
          <cell r="C679" t="str">
            <v>na</v>
          </cell>
          <cell r="E679" t="str">
            <v>na</v>
          </cell>
          <cell r="G679">
            <v>6.9591000000000003</v>
          </cell>
        </row>
        <row r="680">
          <cell r="A680">
            <v>37474</v>
          </cell>
          <cell r="C680">
            <v>5.13</v>
          </cell>
          <cell r="E680">
            <v>5.7</v>
          </cell>
          <cell r="G680">
            <v>6.9866000000000001</v>
          </cell>
        </row>
        <row r="681">
          <cell r="A681">
            <v>37475</v>
          </cell>
          <cell r="C681">
            <v>5.0999999999999996</v>
          </cell>
          <cell r="E681">
            <v>5.7</v>
          </cell>
          <cell r="G681">
            <v>6.9888000000000003</v>
          </cell>
        </row>
        <row r="682">
          <cell r="A682">
            <v>37476</v>
          </cell>
          <cell r="C682">
            <v>5.13</v>
          </cell>
          <cell r="E682">
            <v>5.7</v>
          </cell>
          <cell r="G682">
            <v>6.9975000000000005</v>
          </cell>
        </row>
        <row r="683">
          <cell r="A683">
            <v>37477</v>
          </cell>
          <cell r="C683">
            <v>5.08</v>
          </cell>
          <cell r="E683">
            <v>5.65</v>
          </cell>
          <cell r="G683">
            <v>6.9312000000000005</v>
          </cell>
        </row>
        <row r="684">
          <cell r="A684">
            <v>37480</v>
          </cell>
          <cell r="C684">
            <v>5.05</v>
          </cell>
          <cell r="E684">
            <v>5.61</v>
          </cell>
          <cell r="G684">
            <v>6.8947000000000003</v>
          </cell>
        </row>
        <row r="685">
          <cell r="A685">
            <v>37481</v>
          </cell>
          <cell r="C685">
            <v>4.97</v>
          </cell>
          <cell r="E685">
            <v>5.56</v>
          </cell>
          <cell r="G685">
            <v>6.8410000000000002</v>
          </cell>
        </row>
        <row r="686">
          <cell r="A686">
            <v>37482</v>
          </cell>
          <cell r="C686">
            <v>5.14</v>
          </cell>
          <cell r="E686">
            <v>5.59</v>
          </cell>
          <cell r="G686">
            <v>6.8692000000000002</v>
          </cell>
        </row>
        <row r="687">
          <cell r="A687">
            <v>37483</v>
          </cell>
          <cell r="C687">
            <v>5.16</v>
          </cell>
          <cell r="E687">
            <v>5.6</v>
          </cell>
          <cell r="G687">
            <v>6.9107000000000003</v>
          </cell>
        </row>
        <row r="688">
          <cell r="A688">
            <v>37484</v>
          </cell>
          <cell r="C688">
            <v>5.22</v>
          </cell>
          <cell r="E688">
            <v>5.64</v>
          </cell>
          <cell r="G688">
            <v>6.9265999999999996</v>
          </cell>
        </row>
        <row r="689">
          <cell r="A689">
            <v>37487</v>
          </cell>
          <cell r="C689">
            <v>5.18</v>
          </cell>
          <cell r="E689">
            <v>5.59</v>
          </cell>
          <cell r="G689">
            <v>6.8902000000000001</v>
          </cell>
        </row>
        <row r="690">
          <cell r="A690">
            <v>37488</v>
          </cell>
          <cell r="C690">
            <v>5.07</v>
          </cell>
          <cell r="E690">
            <v>5.52</v>
          </cell>
          <cell r="G690">
            <v>6.8208000000000002</v>
          </cell>
        </row>
        <row r="691">
          <cell r="A691">
            <v>37489</v>
          </cell>
          <cell r="C691">
            <v>5.1100000000000003</v>
          </cell>
          <cell r="E691">
            <v>5.54</v>
          </cell>
          <cell r="G691">
            <v>6.8403</v>
          </cell>
        </row>
        <row r="692">
          <cell r="A692">
            <v>37490</v>
          </cell>
          <cell r="C692">
            <v>5.2</v>
          </cell>
          <cell r="E692">
            <v>5.61</v>
          </cell>
          <cell r="G692">
            <v>6.9086999999999996</v>
          </cell>
        </row>
        <row r="693">
          <cell r="A693">
            <v>37491</v>
          </cell>
          <cell r="C693">
            <v>5.15</v>
          </cell>
          <cell r="E693">
            <v>5.56</v>
          </cell>
          <cell r="G693">
            <v>6.8528000000000002</v>
          </cell>
        </row>
        <row r="694">
          <cell r="A694">
            <v>37494</v>
          </cell>
          <cell r="C694">
            <v>5.12</v>
          </cell>
          <cell r="E694">
            <v>5.54</v>
          </cell>
          <cell r="G694">
            <v>6.8240999999999996</v>
          </cell>
        </row>
        <row r="695">
          <cell r="A695">
            <v>37495</v>
          </cell>
          <cell r="C695">
            <v>5.17</v>
          </cell>
          <cell r="E695">
            <v>5.59</v>
          </cell>
          <cell r="G695">
            <v>6.8918999999999997</v>
          </cell>
        </row>
        <row r="696">
          <cell r="A696">
            <v>37496</v>
          </cell>
          <cell r="C696">
            <v>5.14</v>
          </cell>
          <cell r="E696">
            <v>5.58</v>
          </cell>
          <cell r="G696">
            <v>6.8731999999999998</v>
          </cell>
        </row>
        <row r="697">
          <cell r="A697">
            <v>37497</v>
          </cell>
          <cell r="C697">
            <v>5.08</v>
          </cell>
          <cell r="E697">
            <v>5.54</v>
          </cell>
          <cell r="G697">
            <v>6.8406000000000002</v>
          </cell>
        </row>
        <row r="698">
          <cell r="A698">
            <v>37498</v>
          </cell>
          <cell r="C698">
            <v>5.08</v>
          </cell>
          <cell r="E698">
            <v>5.51</v>
          </cell>
          <cell r="G698">
            <v>6.8209999999999997</v>
          </cell>
        </row>
        <row r="699">
          <cell r="A699">
            <v>37501</v>
          </cell>
          <cell r="C699" t="str">
            <v>na</v>
          </cell>
          <cell r="E699" t="str">
            <v>na</v>
          </cell>
          <cell r="G699">
            <v>6.7935999999999996</v>
          </cell>
        </row>
        <row r="700">
          <cell r="A700">
            <v>37502</v>
          </cell>
          <cell r="C700">
            <v>4.91</v>
          </cell>
          <cell r="E700">
            <v>5.4</v>
          </cell>
          <cell r="G700">
            <v>6.7194000000000003</v>
          </cell>
        </row>
        <row r="701">
          <cell r="A701">
            <v>37503</v>
          </cell>
          <cell r="C701">
            <v>4.8899999999999997</v>
          </cell>
          <cell r="E701">
            <v>5.4</v>
          </cell>
          <cell r="G701">
            <v>6.7152000000000003</v>
          </cell>
        </row>
        <row r="702">
          <cell r="A702">
            <v>37504</v>
          </cell>
          <cell r="C702">
            <v>4.84</v>
          </cell>
          <cell r="E702">
            <v>5.39</v>
          </cell>
          <cell r="G702">
            <v>6.7079000000000004</v>
          </cell>
        </row>
        <row r="703">
          <cell r="A703">
            <v>37505</v>
          </cell>
          <cell r="C703">
            <v>4.93</v>
          </cell>
          <cell r="E703">
            <v>5.43</v>
          </cell>
          <cell r="G703">
            <v>6.7526000000000002</v>
          </cell>
        </row>
        <row r="704">
          <cell r="A704">
            <v>37508</v>
          </cell>
          <cell r="C704">
            <v>4.95</v>
          </cell>
          <cell r="E704">
            <v>5.42</v>
          </cell>
          <cell r="G704">
            <v>6.7929000000000004</v>
          </cell>
        </row>
        <row r="705">
          <cell r="A705">
            <v>37509</v>
          </cell>
          <cell r="C705">
            <v>4.91</v>
          </cell>
          <cell r="E705">
            <v>5.41</v>
          </cell>
          <cell r="G705">
            <v>6.7771999999999997</v>
          </cell>
        </row>
        <row r="706">
          <cell r="A706">
            <v>37510</v>
          </cell>
          <cell r="C706">
            <v>4.96</v>
          </cell>
          <cell r="E706">
            <v>5.43</v>
          </cell>
          <cell r="G706">
            <v>6.7813999999999997</v>
          </cell>
        </row>
        <row r="707">
          <cell r="A707">
            <v>37511</v>
          </cell>
          <cell r="C707">
            <v>4.9000000000000004</v>
          </cell>
          <cell r="E707">
            <v>5.4</v>
          </cell>
          <cell r="G707">
            <v>6.7702999999999998</v>
          </cell>
        </row>
        <row r="708">
          <cell r="A708">
            <v>37512</v>
          </cell>
          <cell r="C708">
            <v>4.8600000000000003</v>
          </cell>
          <cell r="E708">
            <v>5.37</v>
          </cell>
          <cell r="G708">
            <v>6.7328000000000001</v>
          </cell>
        </row>
        <row r="709">
          <cell r="A709">
            <v>37515</v>
          </cell>
          <cell r="C709">
            <v>4.9000000000000004</v>
          </cell>
          <cell r="E709">
            <v>5.39</v>
          </cell>
          <cell r="G709">
            <v>6.7454999999999998</v>
          </cell>
        </row>
        <row r="710">
          <cell r="A710">
            <v>37516</v>
          </cell>
          <cell r="C710">
            <v>4.83</v>
          </cell>
          <cell r="E710">
            <v>5.35</v>
          </cell>
          <cell r="G710">
            <v>6.7248999999999999</v>
          </cell>
        </row>
        <row r="711">
          <cell r="A711">
            <v>37517</v>
          </cell>
          <cell r="C711">
            <v>4.88</v>
          </cell>
          <cell r="E711">
            <v>5.38</v>
          </cell>
          <cell r="G711">
            <v>6.7633000000000001</v>
          </cell>
        </row>
        <row r="712">
          <cell r="A712">
            <v>37518</v>
          </cell>
          <cell r="C712">
            <v>4.83</v>
          </cell>
          <cell r="E712">
            <v>5.36</v>
          </cell>
          <cell r="G712">
            <v>6.7267000000000001</v>
          </cell>
        </row>
        <row r="713">
          <cell r="A713">
            <v>37519</v>
          </cell>
          <cell r="C713">
            <v>4.8499999999999996</v>
          </cell>
          <cell r="E713">
            <v>5.38</v>
          </cell>
          <cell r="G713">
            <v>6.7423999999999999</v>
          </cell>
        </row>
        <row r="714">
          <cell r="A714">
            <v>37522</v>
          </cell>
          <cell r="C714">
            <v>4.8</v>
          </cell>
          <cell r="E714">
            <v>5.35</v>
          </cell>
          <cell r="G714">
            <v>6.7126999999999999</v>
          </cell>
        </row>
        <row r="715">
          <cell r="A715">
            <v>37523</v>
          </cell>
          <cell r="C715">
            <v>4.82</v>
          </cell>
          <cell r="E715">
            <v>5.36</v>
          </cell>
          <cell r="G715">
            <v>6.7304000000000004</v>
          </cell>
        </row>
        <row r="716">
          <cell r="A716">
            <v>37524</v>
          </cell>
          <cell r="C716">
            <v>4.92</v>
          </cell>
          <cell r="E716">
            <v>5.43</v>
          </cell>
          <cell r="G716">
            <v>6.7877000000000001</v>
          </cell>
        </row>
        <row r="717">
          <cell r="A717">
            <v>37525</v>
          </cell>
          <cell r="C717">
            <v>4.93</v>
          </cell>
          <cell r="E717">
            <v>5.44</v>
          </cell>
          <cell r="G717">
            <v>6.8029999999999999</v>
          </cell>
        </row>
        <row r="718">
          <cell r="A718">
            <v>37526</v>
          </cell>
          <cell r="C718">
            <v>4.9000000000000004</v>
          </cell>
          <cell r="E718">
            <v>5.43</v>
          </cell>
          <cell r="G718">
            <v>6.7839999999999998</v>
          </cell>
        </row>
        <row r="719">
          <cell r="A719">
            <v>37529</v>
          </cell>
          <cell r="C719">
            <v>4.9000000000000004</v>
          </cell>
          <cell r="E719">
            <v>5.44</v>
          </cell>
          <cell r="G719">
            <v>6.7934999999999999</v>
          </cell>
        </row>
        <row r="720">
          <cell r="A720">
            <v>37530</v>
          </cell>
          <cell r="C720">
            <v>4.99</v>
          </cell>
          <cell r="E720">
            <v>5.49</v>
          </cell>
          <cell r="G720">
            <v>6.8372000000000002</v>
          </cell>
        </row>
        <row r="721">
          <cell r="A721">
            <v>37531</v>
          </cell>
          <cell r="C721">
            <v>4.93</v>
          </cell>
          <cell r="E721">
            <v>5.46</v>
          </cell>
          <cell r="G721">
            <v>6.8</v>
          </cell>
        </row>
        <row r="722">
          <cell r="A722">
            <v>37532</v>
          </cell>
          <cell r="C722">
            <v>4.9400000000000004</v>
          </cell>
          <cell r="E722">
            <v>5.46</v>
          </cell>
          <cell r="G722">
            <v>6.7702999999999998</v>
          </cell>
        </row>
        <row r="723">
          <cell r="A723">
            <v>37533</v>
          </cell>
          <cell r="C723">
            <v>4.9800000000000004</v>
          </cell>
          <cell r="E723">
            <v>5.5</v>
          </cell>
          <cell r="G723">
            <v>6.8163999999999998</v>
          </cell>
        </row>
        <row r="724">
          <cell r="A724">
            <v>37536</v>
          </cell>
          <cell r="C724">
            <v>4.96</v>
          </cell>
          <cell r="E724">
            <v>5.49</v>
          </cell>
          <cell r="G724">
            <v>6.7991000000000001</v>
          </cell>
        </row>
        <row r="725">
          <cell r="A725">
            <v>37537</v>
          </cell>
          <cell r="C725">
            <v>4.9800000000000004</v>
          </cell>
          <cell r="E725">
            <v>5.5</v>
          </cell>
          <cell r="G725">
            <v>6.8056999999999999</v>
          </cell>
        </row>
        <row r="726">
          <cell r="A726">
            <v>37538</v>
          </cell>
          <cell r="C726">
            <v>4.95</v>
          </cell>
          <cell r="E726">
            <v>5.5</v>
          </cell>
          <cell r="G726">
            <v>6.8103999999999996</v>
          </cell>
        </row>
        <row r="727">
          <cell r="A727">
            <v>37539</v>
          </cell>
          <cell r="C727">
            <v>4.97</v>
          </cell>
          <cell r="E727">
            <v>5.52</v>
          </cell>
          <cell r="G727">
            <v>6.8433000000000002</v>
          </cell>
        </row>
        <row r="728">
          <cell r="A728">
            <v>37540</v>
          </cell>
          <cell r="C728">
            <v>5.05</v>
          </cell>
          <cell r="E728">
            <v>5.56</v>
          </cell>
          <cell r="G728">
            <v>6.8975999999999997</v>
          </cell>
        </row>
        <row r="729">
          <cell r="A729">
            <v>37543</v>
          </cell>
          <cell r="C729" t="str">
            <v>na</v>
          </cell>
          <cell r="E729" t="str">
            <v>na</v>
          </cell>
          <cell r="G729">
            <v>6.8929999999999998</v>
          </cell>
        </row>
        <row r="730">
          <cell r="A730">
            <v>37544</v>
          </cell>
          <cell r="C730">
            <v>5.19</v>
          </cell>
          <cell r="E730">
            <v>5.67</v>
          </cell>
          <cell r="G730">
            <v>6.9955999999999996</v>
          </cell>
        </row>
        <row r="731">
          <cell r="A731">
            <v>37545</v>
          </cell>
          <cell r="C731">
            <v>5.22</v>
          </cell>
          <cell r="E731">
            <v>5.7</v>
          </cell>
          <cell r="G731">
            <v>7.0048000000000004</v>
          </cell>
        </row>
        <row r="732">
          <cell r="A732">
            <v>37546</v>
          </cell>
          <cell r="C732">
            <v>5.27</v>
          </cell>
          <cell r="E732">
            <v>5.7</v>
          </cell>
          <cell r="G732">
            <v>7.0232999999999999</v>
          </cell>
        </row>
        <row r="733">
          <cell r="A733">
            <v>37547</v>
          </cell>
          <cell r="C733">
            <v>5.25</v>
          </cell>
          <cell r="E733">
            <v>5.68</v>
          </cell>
          <cell r="G733">
            <v>6.9943999999999997</v>
          </cell>
        </row>
        <row r="734">
          <cell r="A734">
            <v>37550</v>
          </cell>
          <cell r="C734">
            <v>5.34</v>
          </cell>
          <cell r="E734">
            <v>5.74</v>
          </cell>
          <cell r="G734">
            <v>7.0465999999999998</v>
          </cell>
        </row>
        <row r="735">
          <cell r="A735">
            <v>37551</v>
          </cell>
          <cell r="C735">
            <v>5.32</v>
          </cell>
          <cell r="E735">
            <v>5.72</v>
          </cell>
          <cell r="G735">
            <v>7.0313999999999997</v>
          </cell>
        </row>
        <row r="736">
          <cell r="A736">
            <v>37552</v>
          </cell>
          <cell r="C736">
            <v>5.3</v>
          </cell>
          <cell r="E736">
            <v>5.72</v>
          </cell>
          <cell r="G736">
            <v>7.0218999999999996</v>
          </cell>
        </row>
        <row r="737">
          <cell r="A737">
            <v>37553</v>
          </cell>
          <cell r="C737">
            <v>5.26</v>
          </cell>
          <cell r="E737">
            <v>5.7</v>
          </cell>
          <cell r="G737">
            <v>7.0175999999999998</v>
          </cell>
        </row>
        <row r="738">
          <cell r="A738">
            <v>37554</v>
          </cell>
          <cell r="C738">
            <v>5.25</v>
          </cell>
          <cell r="E738">
            <v>5.7</v>
          </cell>
          <cell r="G738">
            <v>7.0384000000000002</v>
          </cell>
        </row>
        <row r="739">
          <cell r="A739">
            <v>37557</v>
          </cell>
          <cell r="C739">
            <v>5.27</v>
          </cell>
          <cell r="E739">
            <v>5.71</v>
          </cell>
          <cell r="G739">
            <v>7.0606999999999998</v>
          </cell>
        </row>
        <row r="740">
          <cell r="A740">
            <v>37558</v>
          </cell>
          <cell r="C740">
            <v>5.18</v>
          </cell>
          <cell r="E740">
            <v>5.66</v>
          </cell>
          <cell r="G740">
            <v>7.0126999999999997</v>
          </cell>
        </row>
        <row r="741">
          <cell r="A741">
            <v>37559</v>
          </cell>
          <cell r="C741">
            <v>5.16</v>
          </cell>
          <cell r="E741">
            <v>5.63</v>
          </cell>
          <cell r="G741">
            <v>6.9935</v>
          </cell>
        </row>
        <row r="742">
          <cell r="A742">
            <v>37560</v>
          </cell>
          <cell r="C742">
            <v>5.04</v>
          </cell>
          <cell r="E742">
            <v>5.56</v>
          </cell>
          <cell r="G742">
            <v>6.9122000000000003</v>
          </cell>
        </row>
        <row r="743">
          <cell r="A743">
            <v>37561</v>
          </cell>
          <cell r="C743">
            <v>5.07</v>
          </cell>
          <cell r="E743">
            <v>5.57</v>
          </cell>
          <cell r="G743">
            <v>6.9306999999999999</v>
          </cell>
        </row>
        <row r="744">
          <cell r="A744">
            <v>37564</v>
          </cell>
          <cell r="C744">
            <v>5.0999999999999996</v>
          </cell>
          <cell r="E744">
            <v>5.59</v>
          </cell>
          <cell r="G744">
            <v>6.9490999999999996</v>
          </cell>
        </row>
        <row r="745">
          <cell r="A745">
            <v>37565</v>
          </cell>
          <cell r="C745">
            <v>5.17</v>
          </cell>
          <cell r="E745">
            <v>5.66</v>
          </cell>
          <cell r="G745">
            <v>6.9966999999999997</v>
          </cell>
        </row>
        <row r="746">
          <cell r="A746">
            <v>37566</v>
          </cell>
          <cell r="C746">
            <v>5.14</v>
          </cell>
          <cell r="E746">
            <v>5.64</v>
          </cell>
          <cell r="G746">
            <v>6.9863999999999997</v>
          </cell>
        </row>
        <row r="747">
          <cell r="A747">
            <v>37567</v>
          </cell>
          <cell r="C747">
            <v>5.03</v>
          </cell>
          <cell r="E747">
            <v>5.55</v>
          </cell>
          <cell r="G747">
            <v>6.8780000000000001</v>
          </cell>
        </row>
        <row r="748">
          <cell r="A748">
            <v>37568</v>
          </cell>
          <cell r="C748">
            <v>5.01</v>
          </cell>
          <cell r="E748">
            <v>5.51</v>
          </cell>
          <cell r="G748">
            <v>6.8220000000000001</v>
          </cell>
        </row>
        <row r="749">
          <cell r="A749">
            <v>37571</v>
          </cell>
          <cell r="C749" t="str">
            <v>na</v>
          </cell>
          <cell r="E749" t="str">
            <v>na</v>
          </cell>
          <cell r="G749">
            <v>6.8170000000000002</v>
          </cell>
        </row>
        <row r="750">
          <cell r="A750">
            <v>37572</v>
          </cell>
          <cell r="C750">
            <v>5</v>
          </cell>
          <cell r="E750">
            <v>5.51</v>
          </cell>
          <cell r="G750">
            <v>6.8319999999999999</v>
          </cell>
        </row>
        <row r="751">
          <cell r="A751">
            <v>37573</v>
          </cell>
          <cell r="C751">
            <v>5.01</v>
          </cell>
          <cell r="E751">
            <v>5.52</v>
          </cell>
          <cell r="G751">
            <v>6.8330000000000002</v>
          </cell>
        </row>
        <row r="752">
          <cell r="A752">
            <v>37574</v>
          </cell>
          <cell r="C752">
            <v>5.12</v>
          </cell>
          <cell r="E752">
            <v>5.59</v>
          </cell>
          <cell r="G752">
            <v>6.9059999999999997</v>
          </cell>
        </row>
        <row r="753">
          <cell r="A753">
            <v>37575</v>
          </cell>
          <cell r="C753">
            <v>5.09</v>
          </cell>
          <cell r="E753">
            <v>5.55</v>
          </cell>
          <cell r="G753">
            <v>6.8663999999999996</v>
          </cell>
        </row>
        <row r="754">
          <cell r="A754">
            <v>37578</v>
          </cell>
          <cell r="C754">
            <v>5.05</v>
          </cell>
          <cell r="E754">
            <v>5.51</v>
          </cell>
          <cell r="G754">
            <v>6.8204000000000002</v>
          </cell>
        </row>
        <row r="755">
          <cell r="A755">
            <v>37579</v>
          </cell>
          <cell r="C755">
            <v>5.0199999999999996</v>
          </cell>
          <cell r="E755">
            <v>5.49</v>
          </cell>
          <cell r="G755">
            <v>6.7943999999999996</v>
          </cell>
        </row>
        <row r="756">
          <cell r="A756">
            <v>37580</v>
          </cell>
          <cell r="C756">
            <v>5.05</v>
          </cell>
          <cell r="E756">
            <v>5.51</v>
          </cell>
          <cell r="G756">
            <v>6.8193999999999999</v>
          </cell>
        </row>
        <row r="757">
          <cell r="A757">
            <v>37581</v>
          </cell>
          <cell r="C757">
            <v>5.12</v>
          </cell>
          <cell r="E757">
            <v>5.57</v>
          </cell>
          <cell r="G757">
            <v>6.9004000000000003</v>
          </cell>
        </row>
        <row r="758">
          <cell r="A758">
            <v>37582</v>
          </cell>
          <cell r="C758">
            <v>5.15</v>
          </cell>
          <cell r="E758">
            <v>5.58</v>
          </cell>
          <cell r="G758">
            <v>6.9004000000000003</v>
          </cell>
        </row>
        <row r="759">
          <cell r="A759">
            <v>37585</v>
          </cell>
          <cell r="C759">
            <v>5.14</v>
          </cell>
          <cell r="E759">
            <v>5.56</v>
          </cell>
          <cell r="G759">
            <v>6.8754</v>
          </cell>
        </row>
        <row r="760">
          <cell r="A760">
            <v>37586</v>
          </cell>
          <cell r="C760">
            <v>5.07</v>
          </cell>
          <cell r="E760">
            <v>5.51</v>
          </cell>
          <cell r="G760">
            <v>6.8311000000000002</v>
          </cell>
        </row>
        <row r="761">
          <cell r="A761">
            <v>37587</v>
          </cell>
          <cell r="C761">
            <v>5.18</v>
          </cell>
          <cell r="E761">
            <v>5.58</v>
          </cell>
          <cell r="G761">
            <v>6.8981000000000003</v>
          </cell>
        </row>
        <row r="762">
          <cell r="A762">
            <v>37588</v>
          </cell>
          <cell r="C762">
            <v>5.15</v>
          </cell>
          <cell r="E762">
            <v>5.57</v>
          </cell>
          <cell r="G762">
            <v>6.8902000000000001</v>
          </cell>
        </row>
        <row r="763">
          <cell r="A763">
            <v>37589</v>
          </cell>
          <cell r="C763">
            <v>5.12</v>
          </cell>
          <cell r="E763">
            <v>5.53</v>
          </cell>
          <cell r="G763">
            <v>6.8541999999999996</v>
          </cell>
        </row>
        <row r="764">
          <cell r="A764">
            <v>37592</v>
          </cell>
          <cell r="C764">
            <v>5.15</v>
          </cell>
          <cell r="E764">
            <v>5.57</v>
          </cell>
          <cell r="G764">
            <v>6.8692000000000002</v>
          </cell>
        </row>
        <row r="765">
          <cell r="A765">
            <v>37593</v>
          </cell>
          <cell r="C765">
            <v>5.0999999999999996</v>
          </cell>
          <cell r="E765">
            <v>5.54</v>
          </cell>
          <cell r="G765">
            <v>6.8402000000000003</v>
          </cell>
        </row>
        <row r="766">
          <cell r="A766">
            <v>37594</v>
          </cell>
          <cell r="C766">
            <v>5.05</v>
          </cell>
          <cell r="E766">
            <v>5.51</v>
          </cell>
          <cell r="G766">
            <v>6.7815000000000003</v>
          </cell>
        </row>
        <row r="767">
          <cell r="A767">
            <v>37595</v>
          </cell>
          <cell r="C767">
            <v>5.0599999999999996</v>
          </cell>
          <cell r="E767">
            <v>5.51</v>
          </cell>
          <cell r="G767">
            <v>6.7940000000000005</v>
          </cell>
        </row>
        <row r="768">
          <cell r="A768">
            <v>37596</v>
          </cell>
          <cell r="C768">
            <v>5.04</v>
          </cell>
          <cell r="E768">
            <v>5.51</v>
          </cell>
          <cell r="G768">
            <v>6.7975000000000003</v>
          </cell>
        </row>
        <row r="769">
          <cell r="A769">
            <v>37599</v>
          </cell>
          <cell r="C769">
            <v>4.99</v>
          </cell>
          <cell r="E769">
            <v>5.47</v>
          </cell>
          <cell r="G769">
            <v>6.75</v>
          </cell>
        </row>
        <row r="770">
          <cell r="A770">
            <v>37600</v>
          </cell>
          <cell r="C770">
            <v>5</v>
          </cell>
          <cell r="E770">
            <v>5.48</v>
          </cell>
          <cell r="G770">
            <v>6.7510000000000003</v>
          </cell>
        </row>
        <row r="771">
          <cell r="A771">
            <v>37601</v>
          </cell>
          <cell r="C771">
            <v>4.99</v>
          </cell>
          <cell r="E771">
            <v>5.46</v>
          </cell>
          <cell r="G771">
            <v>6.7385000000000002</v>
          </cell>
        </row>
        <row r="772">
          <cell r="A772">
            <v>37602</v>
          </cell>
          <cell r="C772">
            <v>5</v>
          </cell>
          <cell r="E772">
            <v>5.47</v>
          </cell>
          <cell r="G772">
            <v>6.7469999999999999</v>
          </cell>
        </row>
        <row r="773">
          <cell r="A773">
            <v>37603</v>
          </cell>
          <cell r="C773">
            <v>5.01</v>
          </cell>
          <cell r="E773">
            <v>5.47</v>
          </cell>
          <cell r="G773">
            <v>6.7450000000000001</v>
          </cell>
        </row>
        <row r="774">
          <cell r="A774">
            <v>37606</v>
          </cell>
          <cell r="C774">
            <v>5.03</v>
          </cell>
          <cell r="E774">
            <v>5.48</v>
          </cell>
          <cell r="G774">
            <v>6.7610000000000001</v>
          </cell>
        </row>
        <row r="775">
          <cell r="A775">
            <v>37607</v>
          </cell>
          <cell r="C775">
            <v>4.99</v>
          </cell>
          <cell r="E775">
            <v>5.47</v>
          </cell>
          <cell r="G775">
            <v>6.7465000000000002</v>
          </cell>
        </row>
        <row r="776">
          <cell r="A776">
            <v>37608</v>
          </cell>
          <cell r="C776">
            <v>4.9400000000000004</v>
          </cell>
          <cell r="E776">
            <v>5.43</v>
          </cell>
          <cell r="G776">
            <v>6.6985000000000001</v>
          </cell>
        </row>
        <row r="777">
          <cell r="A777">
            <v>37609</v>
          </cell>
          <cell r="C777">
            <v>4.8899999999999997</v>
          </cell>
          <cell r="E777">
            <v>5.41</v>
          </cell>
          <cell r="G777">
            <v>6.6740000000000004</v>
          </cell>
        </row>
        <row r="778">
          <cell r="A778">
            <v>37610</v>
          </cell>
          <cell r="C778">
            <v>4.91</v>
          </cell>
          <cell r="E778">
            <v>5.42</v>
          </cell>
          <cell r="G778">
            <v>6.6782000000000004</v>
          </cell>
        </row>
        <row r="779">
          <cell r="A779">
            <v>37613</v>
          </cell>
          <cell r="C779">
            <v>4.93</v>
          </cell>
          <cell r="E779">
            <v>5.44</v>
          </cell>
          <cell r="G779">
            <v>6.6992000000000003</v>
          </cell>
        </row>
        <row r="780">
          <cell r="A780">
            <v>37614</v>
          </cell>
          <cell r="C780">
            <v>4.88</v>
          </cell>
          <cell r="E780">
            <v>5.42</v>
          </cell>
          <cell r="G780">
            <v>6.6787000000000001</v>
          </cell>
        </row>
        <row r="781">
          <cell r="A781">
            <v>37615</v>
          </cell>
          <cell r="C781" t="str">
            <v>na</v>
          </cell>
          <cell r="E781" t="str">
            <v>na</v>
          </cell>
          <cell r="G781">
            <v>6.6782000000000004</v>
          </cell>
        </row>
        <row r="782">
          <cell r="A782">
            <v>37616</v>
          </cell>
          <cell r="C782" t="str">
            <v>na</v>
          </cell>
          <cell r="E782" t="str">
            <v>na</v>
          </cell>
          <cell r="G782">
            <v>6.6782000000000004</v>
          </cell>
        </row>
        <row r="783">
          <cell r="A783">
            <v>37617</v>
          </cell>
          <cell r="C783">
            <v>4.8</v>
          </cell>
          <cell r="E783">
            <v>5.37</v>
          </cell>
          <cell r="G783">
            <v>6.6347000000000005</v>
          </cell>
        </row>
        <row r="784">
          <cell r="A784">
            <v>37620</v>
          </cell>
          <cell r="C784">
            <v>4.8</v>
          </cell>
          <cell r="E784">
            <v>5.36</v>
          </cell>
          <cell r="G784">
            <v>6.6251999999999995</v>
          </cell>
        </row>
        <row r="785">
          <cell r="A785">
            <v>37621</v>
          </cell>
          <cell r="C785">
            <v>4.79</v>
          </cell>
          <cell r="E785">
            <v>5.36</v>
          </cell>
          <cell r="G785">
            <v>6.6207000000000003</v>
          </cell>
        </row>
        <row r="786">
          <cell r="A786">
            <v>37623</v>
          </cell>
          <cell r="C786">
            <v>4.93</v>
          </cell>
          <cell r="E786">
            <v>5.45</v>
          </cell>
          <cell r="G786">
            <v>6.7152000000000003</v>
          </cell>
        </row>
        <row r="787">
          <cell r="A787">
            <v>37624</v>
          </cell>
          <cell r="C787">
            <v>4.96</v>
          </cell>
          <cell r="E787">
            <v>5.46</v>
          </cell>
          <cell r="G787">
            <v>6.7302</v>
          </cell>
        </row>
        <row r="788">
          <cell r="A788">
            <v>37627</v>
          </cell>
          <cell r="C788">
            <v>4.9800000000000004</v>
          </cell>
          <cell r="E788">
            <v>5.48</v>
          </cell>
          <cell r="G788">
            <v>6.7493999999999996</v>
          </cell>
        </row>
        <row r="789">
          <cell r="A789">
            <v>37628</v>
          </cell>
          <cell r="C789">
            <v>4.93</v>
          </cell>
          <cell r="E789">
            <v>5.45</v>
          </cell>
          <cell r="G789">
            <v>6.7129000000000003</v>
          </cell>
        </row>
        <row r="790">
          <cell r="A790">
            <v>37629</v>
          </cell>
          <cell r="C790">
            <v>4.92</v>
          </cell>
          <cell r="E790">
            <v>5.45</v>
          </cell>
          <cell r="G790">
            <v>6.6715999999999998</v>
          </cell>
        </row>
        <row r="791">
          <cell r="A791">
            <v>37630</v>
          </cell>
          <cell r="C791">
            <v>4.9800000000000004</v>
          </cell>
          <cell r="E791">
            <v>5.5</v>
          </cell>
          <cell r="G791">
            <v>6.7405999999999997</v>
          </cell>
        </row>
        <row r="792">
          <cell r="A792">
            <v>37631</v>
          </cell>
          <cell r="C792">
            <v>4.99</v>
          </cell>
          <cell r="E792">
            <v>5.49</v>
          </cell>
          <cell r="G792">
            <v>6.6876999999999995</v>
          </cell>
        </row>
        <row r="793">
          <cell r="A793">
            <v>37634</v>
          </cell>
          <cell r="C793">
            <v>5.01</v>
          </cell>
          <cell r="E793">
            <v>5.51</v>
          </cell>
          <cell r="G793">
            <v>6.7096</v>
          </cell>
        </row>
        <row r="794">
          <cell r="A794">
            <v>37635</v>
          </cell>
          <cell r="C794">
            <v>5</v>
          </cell>
          <cell r="E794">
            <v>5.5</v>
          </cell>
          <cell r="G794">
            <v>6.7008000000000001</v>
          </cell>
        </row>
        <row r="795">
          <cell r="A795">
            <v>37636</v>
          </cell>
          <cell r="C795">
            <v>5.01</v>
          </cell>
          <cell r="E795">
            <v>5.49</v>
          </cell>
          <cell r="G795">
            <v>6.6848000000000001</v>
          </cell>
        </row>
        <row r="796">
          <cell r="A796">
            <v>37637</v>
          </cell>
          <cell r="C796">
            <v>4.97</v>
          </cell>
          <cell r="E796">
            <v>5.48</v>
          </cell>
          <cell r="G796">
            <v>6.6886000000000001</v>
          </cell>
        </row>
        <row r="797">
          <cell r="A797">
            <v>37638</v>
          </cell>
          <cell r="C797">
            <v>4.9400000000000004</v>
          </cell>
          <cell r="E797">
            <v>5.47</v>
          </cell>
          <cell r="G797">
            <v>6.6639999999999997</v>
          </cell>
        </row>
        <row r="798">
          <cell r="A798">
            <v>37641</v>
          </cell>
          <cell r="C798">
            <v>4.92</v>
          </cell>
          <cell r="E798">
            <v>5.45</v>
          </cell>
          <cell r="G798">
            <v>6.6536999999999997</v>
          </cell>
        </row>
        <row r="799">
          <cell r="A799">
            <v>37642</v>
          </cell>
          <cell r="C799">
            <v>4.9000000000000004</v>
          </cell>
          <cell r="E799">
            <v>5.43</v>
          </cell>
          <cell r="G799">
            <v>6.6081000000000003</v>
          </cell>
        </row>
        <row r="800">
          <cell r="A800">
            <v>37643</v>
          </cell>
          <cell r="C800">
            <v>4.91</v>
          </cell>
          <cell r="E800">
            <v>5.44</v>
          </cell>
          <cell r="G800">
            <v>6.6048999999999998</v>
          </cell>
        </row>
        <row r="801">
          <cell r="A801">
            <v>37644</v>
          </cell>
          <cell r="C801">
            <v>4.92</v>
          </cell>
          <cell r="E801">
            <v>5.44</v>
          </cell>
          <cell r="G801">
            <v>6.6158999999999999</v>
          </cell>
        </row>
        <row r="802">
          <cell r="A802">
            <v>37645</v>
          </cell>
          <cell r="C802">
            <v>4.93</v>
          </cell>
          <cell r="E802">
            <v>5.44</v>
          </cell>
          <cell r="G802">
            <v>6.6147</v>
          </cell>
        </row>
        <row r="803">
          <cell r="A803">
            <v>37648</v>
          </cell>
          <cell r="C803">
            <v>4.93</v>
          </cell>
          <cell r="E803">
            <v>5.44</v>
          </cell>
          <cell r="G803">
            <v>6.6284999999999998</v>
          </cell>
        </row>
        <row r="804">
          <cell r="A804">
            <v>37649</v>
          </cell>
          <cell r="C804">
            <v>4.96</v>
          </cell>
          <cell r="E804">
            <v>5.45</v>
          </cell>
          <cell r="G804">
            <v>6.6402000000000001</v>
          </cell>
        </row>
        <row r="805">
          <cell r="A805">
            <v>37650</v>
          </cell>
          <cell r="C805">
            <v>5.0199999999999996</v>
          </cell>
          <cell r="E805">
            <v>5.49</v>
          </cell>
          <cell r="G805">
            <v>6.6797000000000004</v>
          </cell>
        </row>
        <row r="806">
          <cell r="A806">
            <v>37651</v>
          </cell>
          <cell r="C806">
            <v>5.03</v>
          </cell>
          <cell r="E806">
            <v>5.5</v>
          </cell>
          <cell r="G806">
            <v>6.6958000000000002</v>
          </cell>
        </row>
        <row r="807">
          <cell r="A807">
            <v>37652</v>
          </cell>
          <cell r="C807">
            <v>5.0199999999999996</v>
          </cell>
          <cell r="E807">
            <v>5.47</v>
          </cell>
          <cell r="G807">
            <v>6.6509999999999998</v>
          </cell>
        </row>
        <row r="808">
          <cell r="A808">
            <v>37655</v>
          </cell>
          <cell r="C808">
            <v>5.05</v>
          </cell>
          <cell r="E808">
            <v>5.49</v>
          </cell>
          <cell r="G808">
            <v>6.6741999999999999</v>
          </cell>
        </row>
        <row r="809">
          <cell r="A809">
            <v>37656</v>
          </cell>
          <cell r="C809">
            <v>5.03</v>
          </cell>
          <cell r="E809">
            <v>5.48</v>
          </cell>
          <cell r="G809">
            <v>6.6556999999999995</v>
          </cell>
        </row>
        <row r="810">
          <cell r="A810">
            <v>37657</v>
          </cell>
          <cell r="C810">
            <v>5.08</v>
          </cell>
          <cell r="E810">
            <v>5.52</v>
          </cell>
          <cell r="G810">
            <v>6.6977000000000002</v>
          </cell>
        </row>
        <row r="811">
          <cell r="A811">
            <v>37658</v>
          </cell>
          <cell r="C811">
            <v>5.04</v>
          </cell>
          <cell r="E811">
            <v>5.49</v>
          </cell>
          <cell r="G811">
            <v>6.6763000000000003</v>
          </cell>
        </row>
        <row r="812">
          <cell r="A812">
            <v>37659</v>
          </cell>
          <cell r="C812">
            <v>5.03</v>
          </cell>
          <cell r="E812">
            <v>5.5</v>
          </cell>
          <cell r="G812">
            <v>6.6836000000000002</v>
          </cell>
        </row>
        <row r="813">
          <cell r="A813">
            <v>37662</v>
          </cell>
          <cell r="C813">
            <v>5.07</v>
          </cell>
          <cell r="E813">
            <v>5.53</v>
          </cell>
          <cell r="G813">
            <v>6.7125000000000004</v>
          </cell>
        </row>
        <row r="814">
          <cell r="A814">
            <v>37663</v>
          </cell>
          <cell r="C814">
            <v>5.0599999999999996</v>
          </cell>
          <cell r="E814">
            <v>5.52</v>
          </cell>
          <cell r="G814">
            <v>6.7016999999999998</v>
          </cell>
        </row>
        <row r="815">
          <cell r="A815">
            <v>37664</v>
          </cell>
          <cell r="C815">
            <v>5.0199999999999996</v>
          </cell>
          <cell r="E815">
            <v>5.52</v>
          </cell>
          <cell r="G815">
            <v>6.6805000000000003</v>
          </cell>
        </row>
        <row r="816">
          <cell r="A816">
            <v>37665</v>
          </cell>
          <cell r="C816">
            <v>4.97</v>
          </cell>
          <cell r="E816">
            <v>5.48</v>
          </cell>
          <cell r="G816">
            <v>6.6580000000000004</v>
          </cell>
        </row>
        <row r="817">
          <cell r="A817">
            <v>37666</v>
          </cell>
          <cell r="C817">
            <v>5.03</v>
          </cell>
          <cell r="E817">
            <v>5.52</v>
          </cell>
          <cell r="G817">
            <v>6.6901000000000002</v>
          </cell>
        </row>
        <row r="818">
          <cell r="A818">
            <v>37669</v>
          </cell>
          <cell r="C818">
            <v>5.04</v>
          </cell>
          <cell r="E818">
            <v>5.52</v>
          </cell>
          <cell r="G818">
            <v>6.6913</v>
          </cell>
        </row>
        <row r="819">
          <cell r="A819">
            <v>37670</v>
          </cell>
          <cell r="C819">
            <v>5.03</v>
          </cell>
          <cell r="E819">
            <v>5.52</v>
          </cell>
          <cell r="G819">
            <v>6.6937999999999995</v>
          </cell>
        </row>
        <row r="820">
          <cell r="A820">
            <v>37671</v>
          </cell>
          <cell r="C820">
            <v>5.0199999999999996</v>
          </cell>
          <cell r="E820">
            <v>5.5</v>
          </cell>
          <cell r="G820">
            <v>6.6676000000000002</v>
          </cell>
        </row>
        <row r="821">
          <cell r="A821">
            <v>37672</v>
          </cell>
          <cell r="C821">
            <v>4.9800000000000004</v>
          </cell>
          <cell r="E821">
            <v>5.48</v>
          </cell>
          <cell r="G821">
            <v>6.6555999999999997</v>
          </cell>
        </row>
        <row r="822">
          <cell r="A822">
            <v>37673</v>
          </cell>
          <cell r="C822">
            <v>5.03</v>
          </cell>
          <cell r="E822">
            <v>5.51</v>
          </cell>
          <cell r="G822">
            <v>6.6765999999999996</v>
          </cell>
        </row>
        <row r="823">
          <cell r="A823">
            <v>37676</v>
          </cell>
          <cell r="C823">
            <v>4.9800000000000004</v>
          </cell>
          <cell r="E823">
            <v>5.5</v>
          </cell>
          <cell r="G823">
            <v>6.7184999999999997</v>
          </cell>
        </row>
        <row r="824">
          <cell r="A824">
            <v>37677</v>
          </cell>
          <cell r="C824">
            <v>4.97</v>
          </cell>
          <cell r="E824">
            <v>5.49</v>
          </cell>
          <cell r="G824">
            <v>6.7008999999999999</v>
          </cell>
        </row>
        <row r="825">
          <cell r="A825">
            <v>37678</v>
          </cell>
          <cell r="C825">
            <v>4.93</v>
          </cell>
          <cell r="E825">
            <v>5.46</v>
          </cell>
          <cell r="G825">
            <v>6.6652000000000005</v>
          </cell>
        </row>
        <row r="826">
          <cell r="A826">
            <v>37679</v>
          </cell>
          <cell r="C826">
            <v>4.9400000000000004</v>
          </cell>
          <cell r="E826">
            <v>5.45</v>
          </cell>
          <cell r="G826">
            <v>6.6696999999999997</v>
          </cell>
        </row>
        <row r="827">
          <cell r="A827">
            <v>37680</v>
          </cell>
          <cell r="C827">
            <v>4.9400000000000004</v>
          </cell>
          <cell r="E827">
            <v>5.44</v>
          </cell>
          <cell r="G827">
            <v>6.6760000000000002</v>
          </cell>
        </row>
        <row r="828">
          <cell r="A828">
            <v>37683</v>
          </cell>
          <cell r="C828">
            <v>4.93</v>
          </cell>
          <cell r="E828">
            <v>5.44</v>
          </cell>
          <cell r="G828">
            <v>6.6898</v>
          </cell>
        </row>
        <row r="829">
          <cell r="A829">
            <v>37684</v>
          </cell>
          <cell r="C829">
            <v>4.92</v>
          </cell>
          <cell r="E829">
            <v>5.43</v>
          </cell>
          <cell r="G829">
            <v>6.6908000000000003</v>
          </cell>
        </row>
        <row r="830">
          <cell r="A830">
            <v>37685</v>
          </cell>
          <cell r="C830">
            <v>4.8600000000000003</v>
          </cell>
          <cell r="E830">
            <v>5.39</v>
          </cell>
          <cell r="G830">
            <v>6.6452</v>
          </cell>
        </row>
        <row r="831">
          <cell r="A831">
            <v>37686</v>
          </cell>
          <cell r="C831">
            <v>4.87</v>
          </cell>
          <cell r="E831">
            <v>5.39</v>
          </cell>
          <cell r="G831">
            <v>6.6548999999999996</v>
          </cell>
        </row>
        <row r="832">
          <cell r="A832">
            <v>37687</v>
          </cell>
          <cell r="C832">
            <v>4.84</v>
          </cell>
          <cell r="E832">
            <v>5.38</v>
          </cell>
          <cell r="G832">
            <v>6.6528</v>
          </cell>
        </row>
        <row r="833">
          <cell r="A833">
            <v>37690</v>
          </cell>
          <cell r="C833">
            <v>4.8</v>
          </cell>
          <cell r="E833">
            <v>5.37</v>
          </cell>
          <cell r="G833">
            <v>6.6246</v>
          </cell>
        </row>
        <row r="834">
          <cell r="A834">
            <v>37691</v>
          </cell>
          <cell r="C834">
            <v>4.8</v>
          </cell>
          <cell r="E834">
            <v>5.35</v>
          </cell>
          <cell r="G834">
            <v>6.6272000000000002</v>
          </cell>
        </row>
        <row r="835">
          <cell r="A835">
            <v>37692</v>
          </cell>
          <cell r="C835">
            <v>4.82</v>
          </cell>
          <cell r="E835">
            <v>5.35</v>
          </cell>
          <cell r="G835">
            <v>6.6062000000000003</v>
          </cell>
        </row>
        <row r="836">
          <cell r="A836">
            <v>37693</v>
          </cell>
          <cell r="C836">
            <v>4.93</v>
          </cell>
          <cell r="E836">
            <v>5.44</v>
          </cell>
          <cell r="G836">
            <v>6.7009999999999996</v>
          </cell>
        </row>
        <row r="837">
          <cell r="A837">
            <v>37694</v>
          </cell>
          <cell r="C837">
            <v>4.92</v>
          </cell>
          <cell r="E837">
            <v>5.43</v>
          </cell>
          <cell r="G837">
            <v>6.6665999999999999</v>
          </cell>
        </row>
        <row r="838">
          <cell r="A838">
            <v>37697</v>
          </cell>
          <cell r="C838">
            <v>5.01</v>
          </cell>
          <cell r="E838">
            <v>5.5</v>
          </cell>
          <cell r="G838">
            <v>6.7384000000000004</v>
          </cell>
        </row>
        <row r="839">
          <cell r="A839">
            <v>37698</v>
          </cell>
          <cell r="C839">
            <v>5.04</v>
          </cell>
          <cell r="E839">
            <v>5.52</v>
          </cell>
          <cell r="G839">
            <v>6.7638999999999996</v>
          </cell>
        </row>
        <row r="840">
          <cell r="A840">
            <v>37699</v>
          </cell>
          <cell r="C840">
            <v>5.12</v>
          </cell>
          <cell r="E840">
            <v>5.58</v>
          </cell>
          <cell r="G840">
            <v>6.8067000000000002</v>
          </cell>
        </row>
        <row r="841">
          <cell r="A841">
            <v>37700</v>
          </cell>
          <cell r="C841">
            <v>5.13</v>
          </cell>
          <cell r="E841">
            <v>5.6</v>
          </cell>
          <cell r="G841">
            <v>6.8259999999999996</v>
          </cell>
        </row>
        <row r="842">
          <cell r="A842">
            <v>37701</v>
          </cell>
          <cell r="C842">
            <v>5.22</v>
          </cell>
          <cell r="E842">
            <v>5.66</v>
          </cell>
          <cell r="G842">
            <v>6.8189000000000002</v>
          </cell>
        </row>
        <row r="843">
          <cell r="A843">
            <v>37704</v>
          </cell>
          <cell r="C843">
            <v>5.13</v>
          </cell>
          <cell r="E843">
            <v>5.59</v>
          </cell>
          <cell r="G843">
            <v>6.7369000000000003</v>
          </cell>
        </row>
        <row r="844">
          <cell r="A844">
            <v>37705</v>
          </cell>
          <cell r="C844">
            <v>5.14</v>
          </cell>
          <cell r="E844">
            <v>5.59</v>
          </cell>
          <cell r="G844">
            <v>6.7427999999999999</v>
          </cell>
        </row>
        <row r="845">
          <cell r="A845">
            <v>37706</v>
          </cell>
          <cell r="C845">
            <v>5.13</v>
          </cell>
          <cell r="E845">
            <v>5.58</v>
          </cell>
          <cell r="G845">
            <v>6.7176999999999998</v>
          </cell>
        </row>
        <row r="846">
          <cell r="A846">
            <v>37707</v>
          </cell>
          <cell r="C846">
            <v>5.14</v>
          </cell>
          <cell r="E846">
            <v>5.6</v>
          </cell>
          <cell r="G846">
            <v>6.7237</v>
          </cell>
        </row>
        <row r="847">
          <cell r="A847">
            <v>37708</v>
          </cell>
          <cell r="C847">
            <v>5.1100000000000003</v>
          </cell>
          <cell r="E847">
            <v>5.57</v>
          </cell>
          <cell r="G847">
            <v>6.6958000000000002</v>
          </cell>
        </row>
        <row r="848">
          <cell r="A848">
            <v>37711</v>
          </cell>
          <cell r="C848">
            <v>5.08</v>
          </cell>
          <cell r="E848">
            <v>5.55</v>
          </cell>
          <cell r="G848">
            <v>6.6700999999999997</v>
          </cell>
        </row>
        <row r="849">
          <cell r="A849">
            <v>37712</v>
          </cell>
          <cell r="C849">
            <v>5.13</v>
          </cell>
          <cell r="E849">
            <v>5.59</v>
          </cell>
          <cell r="G849">
            <v>6.6958000000000002</v>
          </cell>
        </row>
        <row r="850">
          <cell r="A850">
            <v>37713</v>
          </cell>
          <cell r="C850">
            <v>5.16</v>
          </cell>
          <cell r="E850">
            <v>5.61</v>
          </cell>
          <cell r="G850">
            <v>6.7318999999999996</v>
          </cell>
        </row>
        <row r="851">
          <cell r="A851">
            <v>37714</v>
          </cell>
          <cell r="C851">
            <v>5.14</v>
          </cell>
          <cell r="E851">
            <v>5.61</v>
          </cell>
          <cell r="G851">
            <v>6.7298</v>
          </cell>
        </row>
        <row r="852">
          <cell r="A852">
            <v>37715</v>
          </cell>
          <cell r="C852">
            <v>5.15</v>
          </cell>
          <cell r="E852">
            <v>5.62</v>
          </cell>
          <cell r="G852">
            <v>6.7408000000000001</v>
          </cell>
        </row>
        <row r="853">
          <cell r="A853">
            <v>37718</v>
          </cell>
          <cell r="C853">
            <v>5.16</v>
          </cell>
          <cell r="E853">
            <v>5.62</v>
          </cell>
          <cell r="G853">
            <v>6.7637</v>
          </cell>
        </row>
        <row r="854">
          <cell r="A854">
            <v>37719</v>
          </cell>
          <cell r="C854">
            <v>5.0999999999999996</v>
          </cell>
          <cell r="E854">
            <v>5.56</v>
          </cell>
          <cell r="G854">
            <v>6.6948999999999996</v>
          </cell>
        </row>
        <row r="855">
          <cell r="A855">
            <v>37720</v>
          </cell>
          <cell r="C855">
            <v>5.0599999999999996</v>
          </cell>
          <cell r="E855">
            <v>5.53</v>
          </cell>
          <cell r="G855">
            <v>6.6665999999999999</v>
          </cell>
        </row>
        <row r="856">
          <cell r="A856">
            <v>37721</v>
          </cell>
          <cell r="C856">
            <v>5.07</v>
          </cell>
          <cell r="E856">
            <v>5.52</v>
          </cell>
          <cell r="G856">
            <v>6.6544999999999996</v>
          </cell>
        </row>
        <row r="857">
          <cell r="A857">
            <v>37722</v>
          </cell>
          <cell r="C857">
            <v>5.09</v>
          </cell>
          <cell r="E857">
            <v>5.53</v>
          </cell>
          <cell r="G857">
            <v>6.6645000000000003</v>
          </cell>
        </row>
        <row r="858">
          <cell r="A858">
            <v>37725</v>
          </cell>
          <cell r="C858">
            <v>5.12</v>
          </cell>
          <cell r="E858">
            <v>5.56</v>
          </cell>
          <cell r="G858">
            <v>6.6638999999999999</v>
          </cell>
        </row>
        <row r="859">
          <cell r="A859">
            <v>37726</v>
          </cell>
          <cell r="C859">
            <v>5.09</v>
          </cell>
          <cell r="E859">
            <v>5.55</v>
          </cell>
          <cell r="G859">
            <v>6.6353999999999997</v>
          </cell>
        </row>
        <row r="860">
          <cell r="A860">
            <v>37727</v>
          </cell>
          <cell r="C860">
            <v>5.05</v>
          </cell>
          <cell r="E860">
            <v>5.53</v>
          </cell>
          <cell r="G860">
            <v>6.6327999999999996</v>
          </cell>
        </row>
        <row r="861">
          <cell r="A861">
            <v>37728</v>
          </cell>
          <cell r="C861">
            <v>5.05</v>
          </cell>
          <cell r="E861">
            <v>5.53</v>
          </cell>
          <cell r="G861">
            <v>6.6327999999999996</v>
          </cell>
        </row>
        <row r="862">
          <cell r="A862">
            <v>37729</v>
          </cell>
          <cell r="C862" t="str">
            <v>na</v>
          </cell>
          <cell r="E862" t="str">
            <v>na</v>
          </cell>
          <cell r="G862">
            <v>6.6482999999999999</v>
          </cell>
        </row>
        <row r="863">
          <cell r="A863">
            <v>37732</v>
          </cell>
          <cell r="C863">
            <v>5.0199999999999996</v>
          </cell>
          <cell r="E863">
            <v>5.51</v>
          </cell>
          <cell r="G863">
            <v>6.6482000000000001</v>
          </cell>
        </row>
        <row r="864">
          <cell r="A864">
            <v>37733</v>
          </cell>
          <cell r="C864">
            <v>5.03</v>
          </cell>
          <cell r="E864">
            <v>5.52</v>
          </cell>
          <cell r="G864">
            <v>6.6246999999999998</v>
          </cell>
        </row>
        <row r="865">
          <cell r="A865">
            <v>37734</v>
          </cell>
          <cell r="C865">
            <v>5.04</v>
          </cell>
          <cell r="E865">
            <v>5.53</v>
          </cell>
          <cell r="G865">
            <v>6.6322000000000001</v>
          </cell>
        </row>
        <row r="866">
          <cell r="A866">
            <v>37735</v>
          </cell>
          <cell r="C866">
            <v>4.97</v>
          </cell>
          <cell r="E866">
            <v>5.49</v>
          </cell>
          <cell r="G866">
            <v>6.6471999999999998</v>
          </cell>
        </row>
        <row r="867">
          <cell r="A867">
            <v>37736</v>
          </cell>
          <cell r="C867">
            <v>4.92</v>
          </cell>
          <cell r="E867">
            <v>5.45</v>
          </cell>
          <cell r="G867">
            <v>6.5743</v>
          </cell>
        </row>
        <row r="868">
          <cell r="A868">
            <v>37739</v>
          </cell>
          <cell r="C868">
            <v>4.91</v>
          </cell>
          <cell r="E868">
            <v>5.43</v>
          </cell>
          <cell r="G868">
            <v>6.5321999999999996</v>
          </cell>
        </row>
        <row r="869">
          <cell r="A869">
            <v>37740</v>
          </cell>
          <cell r="C869">
            <v>4.93</v>
          </cell>
          <cell r="E869">
            <v>5.44</v>
          </cell>
          <cell r="G869">
            <v>6.5210999999999997</v>
          </cell>
        </row>
        <row r="870">
          <cell r="A870">
            <v>37741</v>
          </cell>
          <cell r="C870">
            <v>4.9000000000000004</v>
          </cell>
          <cell r="E870">
            <v>5.41</v>
          </cell>
          <cell r="G870">
            <v>6.4770000000000003</v>
          </cell>
        </row>
        <row r="871">
          <cell r="A871">
            <v>37742</v>
          </cell>
          <cell r="C871">
            <v>4.9000000000000004</v>
          </cell>
          <cell r="E871">
            <v>5.4</v>
          </cell>
          <cell r="G871">
            <v>6.4595000000000002</v>
          </cell>
        </row>
        <row r="872">
          <cell r="A872">
            <v>37743</v>
          </cell>
          <cell r="C872">
            <v>4.95</v>
          </cell>
          <cell r="E872">
            <v>5.43</v>
          </cell>
          <cell r="G872">
            <v>6.4816000000000003</v>
          </cell>
        </row>
        <row r="873">
          <cell r="A873">
            <v>37746</v>
          </cell>
          <cell r="C873">
            <v>4.9400000000000004</v>
          </cell>
          <cell r="E873">
            <v>5.43</v>
          </cell>
          <cell r="G873">
            <v>6.5235000000000003</v>
          </cell>
        </row>
        <row r="874">
          <cell r="A874">
            <v>37747</v>
          </cell>
          <cell r="C874">
            <v>4.88</v>
          </cell>
          <cell r="E874">
            <v>5.39</v>
          </cell>
          <cell r="G874">
            <v>6.4835000000000003</v>
          </cell>
        </row>
        <row r="875">
          <cell r="A875">
            <v>37748</v>
          </cell>
          <cell r="C875">
            <v>4.82</v>
          </cell>
          <cell r="E875">
            <v>5.35</v>
          </cell>
          <cell r="G875">
            <v>6.4507000000000003</v>
          </cell>
        </row>
        <row r="876">
          <cell r="A876">
            <v>37749</v>
          </cell>
          <cell r="C876">
            <v>4.84</v>
          </cell>
          <cell r="E876">
            <v>5.36</v>
          </cell>
          <cell r="G876">
            <v>6.4446000000000003</v>
          </cell>
        </row>
        <row r="877">
          <cell r="A877">
            <v>37750</v>
          </cell>
          <cell r="C877">
            <v>4.84</v>
          </cell>
          <cell r="E877">
            <v>5.37</v>
          </cell>
          <cell r="G877">
            <v>6.4645999999999999</v>
          </cell>
        </row>
        <row r="878">
          <cell r="A878">
            <v>37753</v>
          </cell>
          <cell r="C878">
            <v>4.82</v>
          </cell>
          <cell r="E878">
            <v>5.37</v>
          </cell>
          <cell r="G878">
            <v>6.4668000000000001</v>
          </cell>
        </row>
        <row r="879">
          <cell r="A879">
            <v>37754</v>
          </cell>
          <cell r="C879">
            <v>4.8</v>
          </cell>
          <cell r="E879">
            <v>5.35</v>
          </cell>
          <cell r="G879">
            <v>6.4541000000000004</v>
          </cell>
        </row>
        <row r="880">
          <cell r="A880">
            <v>37755</v>
          </cell>
          <cell r="C880">
            <v>4.74</v>
          </cell>
          <cell r="E880">
            <v>5.28</v>
          </cell>
          <cell r="G880">
            <v>6.3837999999999999</v>
          </cell>
        </row>
        <row r="881">
          <cell r="A881">
            <v>37756</v>
          </cell>
          <cell r="C881">
            <v>4.7300000000000004</v>
          </cell>
          <cell r="E881">
            <v>5.27</v>
          </cell>
          <cell r="G881">
            <v>6.3727999999999998</v>
          </cell>
        </row>
        <row r="882">
          <cell r="A882">
            <v>37757</v>
          </cell>
          <cell r="C882">
            <v>4.6900000000000004</v>
          </cell>
          <cell r="E882">
            <v>5.24</v>
          </cell>
          <cell r="G882">
            <v>6.3367000000000004</v>
          </cell>
        </row>
        <row r="883">
          <cell r="A883">
            <v>37760</v>
          </cell>
          <cell r="C883" t="str">
            <v>na</v>
          </cell>
          <cell r="E883" t="str">
            <v>na</v>
          </cell>
          <cell r="G883">
            <v>6.3380000000000001</v>
          </cell>
        </row>
        <row r="884">
          <cell r="A884">
            <v>37761</v>
          </cell>
          <cell r="C884">
            <v>4.57</v>
          </cell>
          <cell r="E884">
            <v>5.16</v>
          </cell>
          <cell r="G884">
            <v>6.2610000000000001</v>
          </cell>
        </row>
        <row r="885">
          <cell r="A885">
            <v>37762</v>
          </cell>
          <cell r="C885">
            <v>4.55</v>
          </cell>
          <cell r="E885">
            <v>5.13</v>
          </cell>
          <cell r="G885">
            <v>6.2103999999999999</v>
          </cell>
        </row>
        <row r="886">
          <cell r="A886">
            <v>37763</v>
          </cell>
          <cell r="C886">
            <v>4.45</v>
          </cell>
          <cell r="E886">
            <v>5.0599999999999996</v>
          </cell>
          <cell r="G886">
            <v>6.1608999999999998</v>
          </cell>
        </row>
        <row r="887">
          <cell r="A887">
            <v>37764</v>
          </cell>
          <cell r="C887">
            <v>4.4400000000000004</v>
          </cell>
          <cell r="E887">
            <v>5.05</v>
          </cell>
          <cell r="G887">
            <v>6.1397000000000004</v>
          </cell>
        </row>
        <row r="888">
          <cell r="A888">
            <v>37767</v>
          </cell>
          <cell r="C888">
            <v>4.3899999999999997</v>
          </cell>
          <cell r="E888">
            <v>5.01</v>
          </cell>
          <cell r="G888">
            <v>6.1197999999999997</v>
          </cell>
        </row>
        <row r="889">
          <cell r="A889">
            <v>37768</v>
          </cell>
          <cell r="C889">
            <v>4.46</v>
          </cell>
          <cell r="E889">
            <v>5.09</v>
          </cell>
          <cell r="G889">
            <v>6.1828000000000003</v>
          </cell>
        </row>
        <row r="890">
          <cell r="A890">
            <v>37769</v>
          </cell>
          <cell r="C890">
            <v>4.5</v>
          </cell>
          <cell r="E890">
            <v>5.12</v>
          </cell>
          <cell r="G890">
            <v>6.2176999999999998</v>
          </cell>
        </row>
        <row r="891">
          <cell r="A891">
            <v>37770</v>
          </cell>
          <cell r="C891">
            <v>4.3899999999999997</v>
          </cell>
          <cell r="E891">
            <v>5.0199999999999996</v>
          </cell>
          <cell r="G891">
            <v>6.1158999999999999</v>
          </cell>
        </row>
        <row r="892">
          <cell r="A892">
            <v>37771</v>
          </cell>
          <cell r="C892">
            <v>4.41</v>
          </cell>
          <cell r="E892">
            <v>5</v>
          </cell>
          <cell r="G892">
            <v>6.0888999999999998</v>
          </cell>
        </row>
        <row r="893">
          <cell r="A893">
            <v>37774</v>
          </cell>
          <cell r="C893">
            <v>4.45</v>
          </cell>
          <cell r="E893">
            <v>5.05</v>
          </cell>
          <cell r="G893">
            <v>6.1393000000000004</v>
          </cell>
        </row>
        <row r="894">
          <cell r="A894">
            <v>37775</v>
          </cell>
          <cell r="C894">
            <v>4.3499999999999996</v>
          </cell>
          <cell r="E894">
            <v>4.99</v>
          </cell>
          <cell r="G894">
            <v>6.0911</v>
          </cell>
        </row>
        <row r="895">
          <cell r="A895">
            <v>37776</v>
          </cell>
          <cell r="C895">
            <v>4.3499999999999996</v>
          </cell>
          <cell r="E895">
            <v>4.99</v>
          </cell>
          <cell r="G895">
            <v>6.0781000000000001</v>
          </cell>
        </row>
        <row r="896">
          <cell r="A896">
            <v>37777</v>
          </cell>
          <cell r="C896">
            <v>4.3499999999999996</v>
          </cell>
          <cell r="E896">
            <v>4.99</v>
          </cell>
          <cell r="G896">
            <v>6.0806000000000004</v>
          </cell>
        </row>
        <row r="897">
          <cell r="A897">
            <v>37778</v>
          </cell>
          <cell r="C897">
            <v>4.3</v>
          </cell>
          <cell r="E897">
            <v>4.96</v>
          </cell>
          <cell r="G897">
            <v>6.0622999999999996</v>
          </cell>
        </row>
        <row r="898">
          <cell r="A898">
            <v>37781</v>
          </cell>
          <cell r="C898">
            <v>4.22</v>
          </cell>
          <cell r="E898">
            <v>4.91</v>
          </cell>
          <cell r="G898">
            <v>6.0195999999999996</v>
          </cell>
        </row>
        <row r="899">
          <cell r="A899">
            <v>37782</v>
          </cell>
          <cell r="C899">
            <v>4.13</v>
          </cell>
          <cell r="E899">
            <v>4.84</v>
          </cell>
          <cell r="G899">
            <v>5.9470999999999998</v>
          </cell>
        </row>
        <row r="900">
          <cell r="A900">
            <v>37783</v>
          </cell>
          <cell r="C900">
            <v>4.18</v>
          </cell>
          <cell r="E900">
            <v>4.87</v>
          </cell>
          <cell r="G900">
            <v>5.9550999999999998</v>
          </cell>
        </row>
        <row r="901">
          <cell r="A901">
            <v>37784</v>
          </cell>
          <cell r="C901">
            <v>4.12</v>
          </cell>
          <cell r="E901">
            <v>4.82</v>
          </cell>
          <cell r="G901">
            <v>5.9198000000000004</v>
          </cell>
        </row>
        <row r="902">
          <cell r="A902">
            <v>37785</v>
          </cell>
          <cell r="C902">
            <v>4.0199999999999996</v>
          </cell>
          <cell r="E902">
            <v>4.74</v>
          </cell>
          <cell r="G902">
            <v>5.7747000000000002</v>
          </cell>
        </row>
        <row r="903">
          <cell r="A903">
            <v>37788</v>
          </cell>
          <cell r="C903">
            <v>4.12</v>
          </cell>
          <cell r="E903">
            <v>4.82</v>
          </cell>
          <cell r="G903">
            <v>5.8776999999999999</v>
          </cell>
        </row>
        <row r="904">
          <cell r="A904">
            <v>37789</v>
          </cell>
          <cell r="C904">
            <v>4.2300000000000004</v>
          </cell>
          <cell r="E904">
            <v>4.91</v>
          </cell>
          <cell r="G904">
            <v>5.9786999999999999</v>
          </cell>
        </row>
        <row r="905">
          <cell r="A905">
            <v>37790</v>
          </cell>
          <cell r="C905">
            <v>4.26</v>
          </cell>
          <cell r="E905">
            <v>4.95</v>
          </cell>
          <cell r="G905">
            <v>6.0167000000000002</v>
          </cell>
        </row>
        <row r="906">
          <cell r="A906">
            <v>37791</v>
          </cell>
          <cell r="C906">
            <v>4.28</v>
          </cell>
          <cell r="E906">
            <v>4.97</v>
          </cell>
          <cell r="G906">
            <v>6.0247000000000002</v>
          </cell>
        </row>
        <row r="907">
          <cell r="A907">
            <v>37792</v>
          </cell>
          <cell r="C907">
            <v>4.3499999999999996</v>
          </cell>
          <cell r="E907">
            <v>5.01</v>
          </cell>
          <cell r="G907">
            <v>6.0597000000000003</v>
          </cell>
        </row>
        <row r="908">
          <cell r="A908">
            <v>37795</v>
          </cell>
          <cell r="C908">
            <v>4.28</v>
          </cell>
          <cell r="E908">
            <v>4.96</v>
          </cell>
          <cell r="G908">
            <v>6.0182000000000002</v>
          </cell>
        </row>
        <row r="909">
          <cell r="A909">
            <v>37796</v>
          </cell>
          <cell r="C909">
            <v>4.2699999999999996</v>
          </cell>
          <cell r="E909">
            <v>4.9400000000000004</v>
          </cell>
          <cell r="G909">
            <v>5.9827000000000004</v>
          </cell>
        </row>
        <row r="910">
          <cell r="A910">
            <v>37797</v>
          </cell>
          <cell r="C910">
            <v>4.37</v>
          </cell>
          <cell r="E910">
            <v>5.03</v>
          </cell>
          <cell r="G910">
            <v>6.0757000000000003</v>
          </cell>
        </row>
        <row r="911">
          <cell r="A911">
            <v>37798</v>
          </cell>
          <cell r="C911">
            <v>4.47</v>
          </cell>
          <cell r="E911">
            <v>5.0999999999999996</v>
          </cell>
          <cell r="G911">
            <v>6.1414</v>
          </cell>
        </row>
        <row r="912">
          <cell r="A912">
            <v>37799</v>
          </cell>
          <cell r="C912">
            <v>4.5</v>
          </cell>
          <cell r="E912">
            <v>5.13</v>
          </cell>
          <cell r="G912">
            <v>6.1420000000000003</v>
          </cell>
        </row>
        <row r="913">
          <cell r="A913">
            <v>37802</v>
          </cell>
          <cell r="C913">
            <v>4.45</v>
          </cell>
          <cell r="E913">
            <v>5.09</v>
          </cell>
          <cell r="G913">
            <v>6.1064999999999996</v>
          </cell>
        </row>
        <row r="914">
          <cell r="A914">
            <v>37803</v>
          </cell>
          <cell r="C914" t="str">
            <v>na</v>
          </cell>
          <cell r="E914" t="str">
            <v>na</v>
          </cell>
          <cell r="G914">
            <v>6.1158999999999999</v>
          </cell>
        </row>
        <row r="915">
          <cell r="A915">
            <v>37804</v>
          </cell>
          <cell r="C915">
            <v>4.46</v>
          </cell>
          <cell r="E915">
            <v>5.09</v>
          </cell>
          <cell r="G915">
            <v>6.1104000000000003</v>
          </cell>
        </row>
        <row r="916">
          <cell r="A916">
            <v>37805</v>
          </cell>
          <cell r="C916">
            <v>4.55</v>
          </cell>
          <cell r="E916">
            <v>5.17</v>
          </cell>
          <cell r="G916">
            <v>6.1801000000000004</v>
          </cell>
        </row>
        <row r="917">
          <cell r="A917">
            <v>37806</v>
          </cell>
          <cell r="C917">
            <v>4.53</v>
          </cell>
          <cell r="E917">
            <v>5.16</v>
          </cell>
          <cell r="G917">
            <v>6.1826999999999996</v>
          </cell>
        </row>
        <row r="918">
          <cell r="A918">
            <v>37809</v>
          </cell>
          <cell r="C918">
            <v>4.67</v>
          </cell>
          <cell r="E918">
            <v>5.26</v>
          </cell>
          <cell r="G918">
            <v>6.2728000000000002</v>
          </cell>
        </row>
        <row r="919">
          <cell r="A919">
            <v>37810</v>
          </cell>
          <cell r="C919">
            <v>4.6500000000000004</v>
          </cell>
          <cell r="E919">
            <v>5.25</v>
          </cell>
          <cell r="G919">
            <v>6.2912999999999997</v>
          </cell>
        </row>
        <row r="920">
          <cell r="A920">
            <v>37811</v>
          </cell>
          <cell r="C920">
            <v>4.62</v>
          </cell>
          <cell r="E920">
            <v>5.23</v>
          </cell>
          <cell r="G920">
            <v>6.2576000000000001</v>
          </cell>
        </row>
        <row r="921">
          <cell r="A921">
            <v>37812</v>
          </cell>
          <cell r="C921">
            <v>4.6100000000000003</v>
          </cell>
          <cell r="E921">
            <v>5.22</v>
          </cell>
          <cell r="G921">
            <v>6.2455999999999996</v>
          </cell>
        </row>
        <row r="922">
          <cell r="A922">
            <v>37813</v>
          </cell>
          <cell r="C922">
            <v>4.6399999999999997</v>
          </cell>
          <cell r="E922">
            <v>5.23</v>
          </cell>
          <cell r="G922">
            <v>6.2496</v>
          </cell>
        </row>
        <row r="923">
          <cell r="A923">
            <v>37816</v>
          </cell>
          <cell r="C923">
            <v>4.68</v>
          </cell>
          <cell r="E923">
            <v>5.27</v>
          </cell>
          <cell r="G923">
            <v>6.2954999999999997</v>
          </cell>
        </row>
        <row r="924">
          <cell r="A924">
            <v>37817</v>
          </cell>
          <cell r="C924">
            <v>4.8</v>
          </cell>
          <cell r="E924">
            <v>5.38</v>
          </cell>
          <cell r="G924">
            <v>6.3917999999999999</v>
          </cell>
        </row>
        <row r="925">
          <cell r="A925">
            <v>37818</v>
          </cell>
          <cell r="C925">
            <v>4.7</v>
          </cell>
          <cell r="E925">
            <v>5.3</v>
          </cell>
          <cell r="G925">
            <v>6.3331999999999997</v>
          </cell>
        </row>
        <row r="926">
          <cell r="A926">
            <v>37819</v>
          </cell>
          <cell r="C926">
            <v>4.6500000000000004</v>
          </cell>
          <cell r="E926">
            <v>5.28</v>
          </cell>
          <cell r="G926">
            <v>6.2991999999999999</v>
          </cell>
        </row>
        <row r="927">
          <cell r="A927">
            <v>37820</v>
          </cell>
          <cell r="C927">
            <v>4.68</v>
          </cell>
          <cell r="E927">
            <v>5.3</v>
          </cell>
          <cell r="G927">
            <v>6.2907999999999999</v>
          </cell>
        </row>
        <row r="928">
          <cell r="A928">
            <v>37823</v>
          </cell>
          <cell r="C928">
            <v>4.78</v>
          </cell>
          <cell r="E928">
            <v>5.37</v>
          </cell>
          <cell r="G928">
            <v>6.3704000000000001</v>
          </cell>
        </row>
        <row r="929">
          <cell r="A929">
            <v>37824</v>
          </cell>
          <cell r="C929">
            <v>4.7300000000000004</v>
          </cell>
          <cell r="E929">
            <v>5.34</v>
          </cell>
          <cell r="G929">
            <v>6.3426</v>
          </cell>
        </row>
        <row r="930">
          <cell r="A930">
            <v>37825</v>
          </cell>
          <cell r="C930">
            <v>4.66</v>
          </cell>
          <cell r="E930">
            <v>5.32</v>
          </cell>
          <cell r="G930">
            <v>6.3151000000000002</v>
          </cell>
        </row>
        <row r="931">
          <cell r="A931">
            <v>37826</v>
          </cell>
          <cell r="C931">
            <v>4.6900000000000004</v>
          </cell>
          <cell r="E931">
            <v>5.35</v>
          </cell>
          <cell r="G931">
            <v>6.3398000000000003</v>
          </cell>
        </row>
        <row r="932">
          <cell r="A932">
            <v>37827</v>
          </cell>
          <cell r="C932">
            <v>4.72</v>
          </cell>
          <cell r="E932">
            <v>5.37</v>
          </cell>
          <cell r="G932">
            <v>6.3448000000000002</v>
          </cell>
        </row>
        <row r="933">
          <cell r="A933">
            <v>37830</v>
          </cell>
          <cell r="C933">
            <v>4.7699999999999996</v>
          </cell>
          <cell r="E933">
            <v>5.41</v>
          </cell>
          <cell r="G933">
            <v>6.3712999999999997</v>
          </cell>
        </row>
        <row r="934">
          <cell r="A934">
            <v>37831</v>
          </cell>
          <cell r="C934">
            <v>4.82</v>
          </cell>
          <cell r="E934">
            <v>5.41</v>
          </cell>
          <cell r="G934">
            <v>6.3907999999999996</v>
          </cell>
        </row>
        <row r="935">
          <cell r="A935">
            <v>37832</v>
          </cell>
          <cell r="C935">
            <v>4.78</v>
          </cell>
          <cell r="E935">
            <v>5.4</v>
          </cell>
          <cell r="G935">
            <v>6.3632999999999997</v>
          </cell>
        </row>
        <row r="936">
          <cell r="A936">
            <v>37833</v>
          </cell>
          <cell r="C936">
            <v>4.84</v>
          </cell>
          <cell r="E936">
            <v>5.44</v>
          </cell>
          <cell r="G936">
            <v>6.3407999999999998</v>
          </cell>
        </row>
        <row r="937">
          <cell r="A937">
            <v>37834</v>
          </cell>
          <cell r="C937">
            <v>4.83</v>
          </cell>
          <cell r="E937">
            <v>5.4</v>
          </cell>
          <cell r="G937">
            <v>6.3598999999999997</v>
          </cell>
        </row>
        <row r="938">
          <cell r="A938">
            <v>37837</v>
          </cell>
          <cell r="C938" t="str">
            <v>na</v>
          </cell>
          <cell r="E938" t="str">
            <v>na</v>
          </cell>
          <cell r="G938">
            <v>6.3619000000000003</v>
          </cell>
        </row>
        <row r="939">
          <cell r="A939">
            <v>37838</v>
          </cell>
          <cell r="C939">
            <v>4.92</v>
          </cell>
          <cell r="E939">
            <v>5.45</v>
          </cell>
          <cell r="G939">
            <v>6.4203999999999999</v>
          </cell>
        </row>
        <row r="940">
          <cell r="A940">
            <v>37839</v>
          </cell>
          <cell r="C940">
            <v>4.87</v>
          </cell>
          <cell r="E940">
            <v>5.42</v>
          </cell>
          <cell r="G940">
            <v>6.3963999999999999</v>
          </cell>
        </row>
        <row r="941">
          <cell r="A941">
            <v>37840</v>
          </cell>
          <cell r="C941">
            <v>4.82</v>
          </cell>
          <cell r="E941">
            <v>5.4</v>
          </cell>
          <cell r="G941">
            <v>6.3758999999999997</v>
          </cell>
        </row>
        <row r="942">
          <cell r="A942">
            <v>37841</v>
          </cell>
          <cell r="C942">
            <v>4.8</v>
          </cell>
          <cell r="E942">
            <v>5.38</v>
          </cell>
          <cell r="G942">
            <v>6.3589000000000002</v>
          </cell>
        </row>
        <row r="943">
          <cell r="A943">
            <v>37844</v>
          </cell>
          <cell r="C943">
            <v>4.8899999999999997</v>
          </cell>
          <cell r="E943">
            <v>5.44</v>
          </cell>
          <cell r="G943">
            <v>6.4180999999999999</v>
          </cell>
        </row>
        <row r="944">
          <cell r="A944">
            <v>37845</v>
          </cell>
          <cell r="C944">
            <v>4.97</v>
          </cell>
          <cell r="E944">
            <v>5.46</v>
          </cell>
          <cell r="G944">
            <v>6.4420999999999999</v>
          </cell>
        </row>
        <row r="945">
          <cell r="A945">
            <v>37846</v>
          </cell>
          <cell r="C945">
            <v>5.05</v>
          </cell>
          <cell r="E945">
            <v>5.53</v>
          </cell>
          <cell r="G945">
            <v>6.5094000000000003</v>
          </cell>
        </row>
        <row r="946">
          <cell r="A946">
            <v>37847</v>
          </cell>
          <cell r="C946">
            <v>5.05</v>
          </cell>
          <cell r="E946">
            <v>5.53</v>
          </cell>
          <cell r="G946">
            <v>6.4821999999999997</v>
          </cell>
        </row>
        <row r="947">
          <cell r="A947">
            <v>37848</v>
          </cell>
          <cell r="C947">
            <v>4.99</v>
          </cell>
          <cell r="E947">
            <v>5.47</v>
          </cell>
          <cell r="G947">
            <v>6.4230999999999998</v>
          </cell>
        </row>
        <row r="948">
          <cell r="A948">
            <v>37851</v>
          </cell>
          <cell r="C948">
            <v>4.92</v>
          </cell>
          <cell r="E948">
            <v>5.41</v>
          </cell>
          <cell r="G948">
            <v>6.3036000000000003</v>
          </cell>
        </row>
        <row r="949">
          <cell r="A949">
            <v>37852</v>
          </cell>
          <cell r="C949">
            <v>4.8</v>
          </cell>
          <cell r="E949">
            <v>5.32</v>
          </cell>
          <cell r="G949">
            <v>6.2340999999999998</v>
          </cell>
        </row>
        <row r="950">
          <cell r="A950">
            <v>37853</v>
          </cell>
          <cell r="C950">
            <v>4.83</v>
          </cell>
          <cell r="E950">
            <v>5.35</v>
          </cell>
          <cell r="G950">
            <v>6.2943999999999996</v>
          </cell>
        </row>
        <row r="951">
          <cell r="A951">
            <v>37854</v>
          </cell>
          <cell r="C951">
            <v>4.9000000000000004</v>
          </cell>
          <cell r="E951">
            <v>5.39</v>
          </cell>
          <cell r="G951">
            <v>6.3474000000000004</v>
          </cell>
        </row>
        <row r="952">
          <cell r="A952">
            <v>37855</v>
          </cell>
          <cell r="C952">
            <v>4.8899999999999997</v>
          </cell>
          <cell r="E952">
            <v>5.38</v>
          </cell>
          <cell r="G952">
            <v>6.3494000000000002</v>
          </cell>
        </row>
        <row r="953">
          <cell r="A953">
            <v>37858</v>
          </cell>
          <cell r="C953">
            <v>4.92</v>
          </cell>
          <cell r="E953">
            <v>5.41</v>
          </cell>
          <cell r="G953">
            <v>6.3684000000000003</v>
          </cell>
        </row>
        <row r="954">
          <cell r="A954">
            <v>37859</v>
          </cell>
          <cell r="C954">
            <v>4.8899999999999997</v>
          </cell>
          <cell r="E954">
            <v>5.4</v>
          </cell>
          <cell r="G954">
            <v>6.3539000000000003</v>
          </cell>
        </row>
        <row r="955">
          <cell r="A955">
            <v>37860</v>
          </cell>
          <cell r="C955">
            <v>4.96</v>
          </cell>
          <cell r="E955">
            <v>5.44</v>
          </cell>
          <cell r="G955">
            <v>6.3859000000000004</v>
          </cell>
        </row>
        <row r="956">
          <cell r="A956">
            <v>37861</v>
          </cell>
          <cell r="C956">
            <v>4.88</v>
          </cell>
          <cell r="E956">
            <v>5.38</v>
          </cell>
          <cell r="G956">
            <v>6.3311999999999999</v>
          </cell>
        </row>
        <row r="957">
          <cell r="A957">
            <v>37862</v>
          </cell>
          <cell r="C957">
            <v>4.8600000000000003</v>
          </cell>
          <cell r="E957">
            <v>5.35</v>
          </cell>
          <cell r="G957">
            <v>6.3068</v>
          </cell>
        </row>
        <row r="958">
          <cell r="A958">
            <v>37865</v>
          </cell>
          <cell r="C958" t="str">
            <v>na</v>
          </cell>
          <cell r="E958" t="str">
            <v>na</v>
          </cell>
          <cell r="G958">
            <v>6.3072999999999997</v>
          </cell>
        </row>
        <row r="959">
          <cell r="A959">
            <v>37866</v>
          </cell>
          <cell r="C959">
            <v>4.93</v>
          </cell>
          <cell r="E959">
            <v>5.41</v>
          </cell>
          <cell r="G959">
            <v>6.3544999999999998</v>
          </cell>
        </row>
        <row r="960">
          <cell r="A960">
            <v>37867</v>
          </cell>
          <cell r="C960">
            <v>4.97</v>
          </cell>
          <cell r="E960">
            <v>5.44</v>
          </cell>
          <cell r="G960">
            <v>6.3954000000000004</v>
          </cell>
        </row>
        <row r="961">
          <cell r="A961">
            <v>37868</v>
          </cell>
          <cell r="C961">
            <v>4.9000000000000004</v>
          </cell>
          <cell r="E961">
            <v>5.39</v>
          </cell>
          <cell r="G961">
            <v>6.3556999999999997</v>
          </cell>
        </row>
        <row r="962">
          <cell r="A962">
            <v>37869</v>
          </cell>
          <cell r="C962">
            <v>4.8099999999999996</v>
          </cell>
          <cell r="E962">
            <v>5.34</v>
          </cell>
          <cell r="G962">
            <v>6.3060999999999998</v>
          </cell>
        </row>
        <row r="963">
          <cell r="A963">
            <v>37872</v>
          </cell>
          <cell r="C963">
            <v>4.82</v>
          </cell>
          <cell r="E963">
            <v>5.37</v>
          </cell>
          <cell r="G963">
            <v>6.3266</v>
          </cell>
        </row>
        <row r="964">
          <cell r="A964">
            <v>37873</v>
          </cell>
          <cell r="C964">
            <v>4.79</v>
          </cell>
          <cell r="E964">
            <v>5.34</v>
          </cell>
          <cell r="G964">
            <v>6.3169000000000004</v>
          </cell>
        </row>
        <row r="965">
          <cell r="A965">
            <v>37874</v>
          </cell>
          <cell r="C965">
            <v>4.7699999999999996</v>
          </cell>
          <cell r="E965">
            <v>5.32</v>
          </cell>
          <cell r="G965">
            <v>6.2754000000000003</v>
          </cell>
        </row>
        <row r="966">
          <cell r="A966">
            <v>37875</v>
          </cell>
          <cell r="C966">
            <v>4.82</v>
          </cell>
          <cell r="E966">
            <v>5.35</v>
          </cell>
          <cell r="G966">
            <v>6.3221999999999996</v>
          </cell>
        </row>
        <row r="967">
          <cell r="A967">
            <v>37876</v>
          </cell>
          <cell r="C967">
            <v>4.79</v>
          </cell>
          <cell r="E967">
            <v>5.33</v>
          </cell>
          <cell r="G967">
            <v>6.3002000000000002</v>
          </cell>
        </row>
        <row r="968">
          <cell r="A968">
            <v>37879</v>
          </cell>
          <cell r="C968">
            <v>4.8</v>
          </cell>
          <cell r="E968">
            <v>5.34</v>
          </cell>
          <cell r="G968">
            <v>6.3150000000000004</v>
          </cell>
        </row>
        <row r="969">
          <cell r="A969">
            <v>37880</v>
          </cell>
          <cell r="C969">
            <v>4.82</v>
          </cell>
          <cell r="E969">
            <v>5.36</v>
          </cell>
          <cell r="G969">
            <v>6.3360000000000003</v>
          </cell>
        </row>
        <row r="970">
          <cell r="A970">
            <v>37881</v>
          </cell>
          <cell r="C970">
            <v>4.7699999999999996</v>
          </cell>
          <cell r="E970">
            <v>5.32</v>
          </cell>
          <cell r="G970">
            <v>6.2995000000000001</v>
          </cell>
        </row>
        <row r="971">
          <cell r="A971">
            <v>37882</v>
          </cell>
          <cell r="C971">
            <v>4.76</v>
          </cell>
          <cell r="E971">
            <v>5.31</v>
          </cell>
          <cell r="G971">
            <v>6.2869999999999999</v>
          </cell>
        </row>
        <row r="972">
          <cell r="A972">
            <v>37883</v>
          </cell>
          <cell r="C972">
            <v>4.76</v>
          </cell>
          <cell r="E972">
            <v>5.29</v>
          </cell>
          <cell r="G972">
            <v>6.2622</v>
          </cell>
        </row>
        <row r="973">
          <cell r="A973">
            <v>37886</v>
          </cell>
          <cell r="C973">
            <v>4.7</v>
          </cell>
          <cell r="E973">
            <v>5.28</v>
          </cell>
          <cell r="G973">
            <v>6.2442000000000002</v>
          </cell>
        </row>
        <row r="974">
          <cell r="A974">
            <v>37887</v>
          </cell>
          <cell r="C974">
            <v>4.68</v>
          </cell>
          <cell r="E974">
            <v>5.26</v>
          </cell>
          <cell r="G974">
            <v>6.2412000000000001</v>
          </cell>
        </row>
        <row r="975">
          <cell r="A975">
            <v>37888</v>
          </cell>
          <cell r="C975">
            <v>4.6399999999999997</v>
          </cell>
          <cell r="E975">
            <v>5.23</v>
          </cell>
          <cell r="G975">
            <v>6.1833999999999998</v>
          </cell>
        </row>
        <row r="976">
          <cell r="A976">
            <v>37889</v>
          </cell>
          <cell r="C976">
            <v>4.6100000000000003</v>
          </cell>
          <cell r="E976">
            <v>5.2</v>
          </cell>
          <cell r="G976">
            <v>6.1627999999999998</v>
          </cell>
        </row>
        <row r="977">
          <cell r="A977">
            <v>37890</v>
          </cell>
          <cell r="C977">
            <v>4.57</v>
          </cell>
          <cell r="E977">
            <v>5.16</v>
          </cell>
          <cell r="G977">
            <v>6.1284000000000001</v>
          </cell>
        </row>
        <row r="978">
          <cell r="A978">
            <v>37893</v>
          </cell>
          <cell r="C978">
            <v>4.6399999999999997</v>
          </cell>
          <cell r="E978">
            <v>5.22</v>
          </cell>
          <cell r="G978">
            <v>6.1852999999999998</v>
          </cell>
        </row>
        <row r="979">
          <cell r="A979">
            <v>37894</v>
          </cell>
          <cell r="C979">
            <v>4.55</v>
          </cell>
          <cell r="E979">
            <v>5.14</v>
          </cell>
          <cell r="G979">
            <v>6.1105999999999998</v>
          </cell>
        </row>
        <row r="980">
          <cell r="A980">
            <v>37895</v>
          </cell>
          <cell r="C980">
            <v>4.54</v>
          </cell>
          <cell r="E980">
            <v>5.14</v>
          </cell>
          <cell r="G980">
            <v>6.0871000000000004</v>
          </cell>
        </row>
        <row r="981">
          <cell r="A981">
            <v>37896</v>
          </cell>
          <cell r="C981">
            <v>4.5999999999999996</v>
          </cell>
          <cell r="E981">
            <v>5.18</v>
          </cell>
          <cell r="G981">
            <v>6.1326000000000001</v>
          </cell>
        </row>
        <row r="982">
          <cell r="A982">
            <v>37897</v>
          </cell>
          <cell r="C982">
            <v>4.75</v>
          </cell>
          <cell r="E982">
            <v>5.29</v>
          </cell>
          <cell r="G982">
            <v>6.2381000000000002</v>
          </cell>
        </row>
        <row r="983">
          <cell r="A983">
            <v>37900</v>
          </cell>
          <cell r="C983">
            <v>4.71</v>
          </cell>
          <cell r="E983">
            <v>5.27</v>
          </cell>
          <cell r="G983">
            <v>6.2213000000000003</v>
          </cell>
        </row>
        <row r="984">
          <cell r="A984">
            <v>37901</v>
          </cell>
          <cell r="C984">
            <v>4.78</v>
          </cell>
          <cell r="E984">
            <v>5.32</v>
          </cell>
          <cell r="G984">
            <v>6.2503000000000002</v>
          </cell>
        </row>
        <row r="985">
          <cell r="A985">
            <v>37902</v>
          </cell>
          <cell r="C985">
            <v>4.76</v>
          </cell>
          <cell r="E985">
            <v>5.31</v>
          </cell>
          <cell r="G985">
            <v>6.2118000000000002</v>
          </cell>
        </row>
        <row r="986">
          <cell r="A986">
            <v>37903</v>
          </cell>
          <cell r="C986">
            <v>4.83</v>
          </cell>
          <cell r="E986">
            <v>5.35</v>
          </cell>
          <cell r="G986">
            <v>6.2610000000000001</v>
          </cell>
        </row>
        <row r="987">
          <cell r="A987">
            <v>37904</v>
          </cell>
          <cell r="C987">
            <v>4.8099999999999996</v>
          </cell>
          <cell r="E987">
            <v>5.33</v>
          </cell>
          <cell r="G987">
            <v>6.2409999999999997</v>
          </cell>
        </row>
        <row r="988">
          <cell r="A988">
            <v>37907</v>
          </cell>
          <cell r="C988" t="str">
            <v>na</v>
          </cell>
          <cell r="E988" t="str">
            <v>na</v>
          </cell>
          <cell r="G988">
            <v>6.2263000000000002</v>
          </cell>
        </row>
        <row r="989">
          <cell r="A989">
            <v>37908</v>
          </cell>
          <cell r="C989">
            <v>4.9000000000000004</v>
          </cell>
          <cell r="E989">
            <v>5.41</v>
          </cell>
          <cell r="G989">
            <v>6.2857000000000003</v>
          </cell>
        </row>
        <row r="990">
          <cell r="A990">
            <v>37909</v>
          </cell>
          <cell r="C990">
            <v>4.96</v>
          </cell>
          <cell r="E990">
            <v>5.47</v>
          </cell>
          <cell r="G990">
            <v>6.3426</v>
          </cell>
        </row>
        <row r="991">
          <cell r="A991">
            <v>37910</v>
          </cell>
          <cell r="C991">
            <v>5.0199999999999996</v>
          </cell>
          <cell r="E991">
            <v>5.5</v>
          </cell>
          <cell r="G991">
            <v>6.38</v>
          </cell>
        </row>
        <row r="992">
          <cell r="A992">
            <v>37911</v>
          </cell>
          <cell r="C992">
            <v>4.92</v>
          </cell>
          <cell r="E992">
            <v>5.43</v>
          </cell>
          <cell r="G992">
            <v>6.3250000000000002</v>
          </cell>
        </row>
        <row r="993">
          <cell r="A993">
            <v>37914</v>
          </cell>
          <cell r="C993">
            <v>4.8899999999999997</v>
          </cell>
          <cell r="E993">
            <v>5.39</v>
          </cell>
          <cell r="G993">
            <v>6.2682000000000002</v>
          </cell>
        </row>
        <row r="994">
          <cell r="A994">
            <v>37915</v>
          </cell>
          <cell r="C994">
            <v>4.8600000000000003</v>
          </cell>
          <cell r="E994">
            <v>5.37</v>
          </cell>
          <cell r="G994">
            <v>6.2441000000000004</v>
          </cell>
        </row>
        <row r="995">
          <cell r="A995">
            <v>37916</v>
          </cell>
          <cell r="C995">
            <v>4.79</v>
          </cell>
          <cell r="E995">
            <v>5.33</v>
          </cell>
          <cell r="G995">
            <v>6.1896000000000004</v>
          </cell>
        </row>
        <row r="996">
          <cell r="A996">
            <v>37917</v>
          </cell>
          <cell r="C996">
            <v>4.8499999999999996</v>
          </cell>
          <cell r="E996">
            <v>5.38</v>
          </cell>
          <cell r="G996">
            <v>6.2431000000000001</v>
          </cell>
        </row>
        <row r="997">
          <cell r="A997">
            <v>37918</v>
          </cell>
          <cell r="C997">
            <v>4.78</v>
          </cell>
          <cell r="E997">
            <v>5.32</v>
          </cell>
          <cell r="G997">
            <v>6.1928000000000001</v>
          </cell>
        </row>
        <row r="998">
          <cell r="A998">
            <v>37921</v>
          </cell>
          <cell r="C998">
            <v>4.83</v>
          </cell>
          <cell r="E998">
            <v>5.35</v>
          </cell>
          <cell r="G998">
            <v>6.2202999999999999</v>
          </cell>
        </row>
        <row r="999">
          <cell r="A999">
            <v>37922</v>
          </cell>
          <cell r="C999">
            <v>4.79</v>
          </cell>
          <cell r="E999">
            <v>5.34</v>
          </cell>
          <cell r="G999">
            <v>6.2107999999999999</v>
          </cell>
        </row>
        <row r="1000">
          <cell r="A1000">
            <v>37923</v>
          </cell>
          <cell r="C1000">
            <v>4.8499999999999996</v>
          </cell>
          <cell r="E1000">
            <v>5.38</v>
          </cell>
          <cell r="G1000">
            <v>6.2411000000000003</v>
          </cell>
        </row>
        <row r="1001">
          <cell r="A1001">
            <v>37924</v>
          </cell>
          <cell r="C1001">
            <v>4.8899999999999997</v>
          </cell>
          <cell r="E1001">
            <v>5.41</v>
          </cell>
          <cell r="G1001">
            <v>6.2861000000000002</v>
          </cell>
        </row>
        <row r="1002">
          <cell r="A1002">
            <v>37925</v>
          </cell>
          <cell r="C1002">
            <v>4.83</v>
          </cell>
          <cell r="E1002">
            <v>5.35</v>
          </cell>
          <cell r="G1002">
            <v>6.2209000000000003</v>
          </cell>
        </row>
        <row r="1003">
          <cell r="A1003">
            <v>37928</v>
          </cell>
          <cell r="C1003">
            <v>4.9000000000000004</v>
          </cell>
          <cell r="E1003">
            <v>5.41</v>
          </cell>
          <cell r="G1003">
            <v>6.2868000000000004</v>
          </cell>
        </row>
        <row r="1004">
          <cell r="A1004">
            <v>37929</v>
          </cell>
          <cell r="C1004">
            <v>4.8600000000000003</v>
          </cell>
          <cell r="E1004">
            <v>5.38</v>
          </cell>
          <cell r="G1004">
            <v>6.2407000000000004</v>
          </cell>
        </row>
        <row r="1005">
          <cell r="A1005">
            <v>37930</v>
          </cell>
          <cell r="C1005">
            <v>4.91</v>
          </cell>
          <cell r="E1005">
            <v>5.41</v>
          </cell>
          <cell r="G1005">
            <v>6.2698</v>
          </cell>
        </row>
        <row r="1006">
          <cell r="A1006">
            <v>37931</v>
          </cell>
          <cell r="C1006">
            <v>4.96</v>
          </cell>
          <cell r="E1006">
            <v>5.45</v>
          </cell>
          <cell r="G1006">
            <v>6.3087999999999997</v>
          </cell>
        </row>
        <row r="1007">
          <cell r="A1007">
            <v>37932</v>
          </cell>
          <cell r="C1007">
            <v>5.01</v>
          </cell>
          <cell r="E1007">
            <v>5.47</v>
          </cell>
          <cell r="G1007">
            <v>6.3282999999999996</v>
          </cell>
        </row>
        <row r="1008">
          <cell r="A1008">
            <v>37935</v>
          </cell>
          <cell r="C1008">
            <v>5.01</v>
          </cell>
          <cell r="E1008">
            <v>5.47</v>
          </cell>
          <cell r="G1008">
            <v>6.3289999999999997</v>
          </cell>
        </row>
        <row r="1009">
          <cell r="A1009">
            <v>37936</v>
          </cell>
          <cell r="C1009" t="str">
            <v>na</v>
          </cell>
          <cell r="E1009" t="str">
            <v>na</v>
          </cell>
          <cell r="G1009">
            <v>6.3295000000000003</v>
          </cell>
        </row>
        <row r="1010">
          <cell r="A1010">
            <v>37937</v>
          </cell>
          <cell r="C1010">
            <v>4.99</v>
          </cell>
          <cell r="E1010">
            <v>5.47</v>
          </cell>
          <cell r="G1010">
            <v>6.33</v>
          </cell>
        </row>
        <row r="1011">
          <cell r="A1011">
            <v>37938</v>
          </cell>
          <cell r="C1011">
            <v>4.88</v>
          </cell>
          <cell r="E1011">
            <v>5.39</v>
          </cell>
          <cell r="G1011">
            <v>6.2575000000000003</v>
          </cell>
        </row>
        <row r="1012">
          <cell r="A1012">
            <v>37939</v>
          </cell>
          <cell r="C1012">
            <v>4.83</v>
          </cell>
          <cell r="E1012">
            <v>5.35</v>
          </cell>
          <cell r="G1012">
            <v>6.2009999999999996</v>
          </cell>
        </row>
        <row r="1013">
          <cell r="A1013">
            <v>37942</v>
          </cell>
          <cell r="C1013">
            <v>4.83</v>
          </cell>
          <cell r="E1013">
            <v>5.35</v>
          </cell>
          <cell r="G1013">
            <v>6.2054999999999998</v>
          </cell>
        </row>
        <row r="1014">
          <cell r="A1014">
            <v>37943</v>
          </cell>
          <cell r="C1014">
            <v>4.78</v>
          </cell>
          <cell r="E1014">
            <v>5.3</v>
          </cell>
          <cell r="G1014">
            <v>6.1696</v>
          </cell>
        </row>
        <row r="1015">
          <cell r="A1015">
            <v>37944</v>
          </cell>
          <cell r="C1015">
            <v>4.83</v>
          </cell>
          <cell r="E1015">
            <v>5.33</v>
          </cell>
          <cell r="G1015">
            <v>6.18</v>
          </cell>
        </row>
        <row r="1016">
          <cell r="A1016">
            <v>37945</v>
          </cell>
          <cell r="C1016">
            <v>4.7699999999999996</v>
          </cell>
          <cell r="E1016">
            <v>5.29</v>
          </cell>
          <cell r="G1016">
            <v>6.14</v>
          </cell>
        </row>
        <row r="1017">
          <cell r="A1017">
            <v>37946</v>
          </cell>
          <cell r="C1017">
            <v>4.7300000000000004</v>
          </cell>
          <cell r="E1017">
            <v>5.26</v>
          </cell>
          <cell r="G1017">
            <v>6.1070000000000002</v>
          </cell>
        </row>
        <row r="1018">
          <cell r="A1018">
            <v>37949</v>
          </cell>
          <cell r="C1018">
            <v>4.79</v>
          </cell>
          <cell r="E1018">
            <v>5.29</v>
          </cell>
          <cell r="G1018">
            <v>6.1429999999999998</v>
          </cell>
        </row>
        <row r="1019">
          <cell r="A1019">
            <v>37950</v>
          </cell>
          <cell r="C1019">
            <v>4.76</v>
          </cell>
          <cell r="E1019">
            <v>5.27</v>
          </cell>
          <cell r="G1019">
            <v>6.1318999999999999</v>
          </cell>
        </row>
        <row r="1020">
          <cell r="A1020">
            <v>37951</v>
          </cell>
          <cell r="C1020">
            <v>4.79</v>
          </cell>
          <cell r="E1020">
            <v>5.29</v>
          </cell>
          <cell r="G1020">
            <v>6.1323999999999996</v>
          </cell>
        </row>
        <row r="1021">
          <cell r="A1021">
            <v>37952</v>
          </cell>
          <cell r="C1021">
            <v>4.8099999999999996</v>
          </cell>
          <cell r="E1021">
            <v>5.31</v>
          </cell>
          <cell r="G1021">
            <v>6.1193999999999997</v>
          </cell>
        </row>
        <row r="1022">
          <cell r="A1022">
            <v>37953</v>
          </cell>
          <cell r="C1022">
            <v>4.84</v>
          </cell>
          <cell r="E1022">
            <v>5.33</v>
          </cell>
          <cell r="G1022">
            <v>6.1360000000000001</v>
          </cell>
        </row>
        <row r="1023">
          <cell r="A1023">
            <v>37956</v>
          </cell>
          <cell r="C1023">
            <v>4.8600000000000003</v>
          </cell>
          <cell r="E1023">
            <v>5.35</v>
          </cell>
          <cell r="G1023">
            <v>6.1547000000000001</v>
          </cell>
        </row>
        <row r="1024">
          <cell r="A1024">
            <v>37957</v>
          </cell>
          <cell r="C1024">
            <v>4.82</v>
          </cell>
          <cell r="E1024">
            <v>5.32</v>
          </cell>
          <cell r="G1024">
            <v>6.1149000000000004</v>
          </cell>
        </row>
        <row r="1025">
          <cell r="A1025">
            <v>37958</v>
          </cell>
          <cell r="C1025">
            <v>4.84</v>
          </cell>
          <cell r="E1025">
            <v>5.34</v>
          </cell>
          <cell r="G1025">
            <v>6.1143000000000001</v>
          </cell>
        </row>
        <row r="1026">
          <cell r="A1026">
            <v>37959</v>
          </cell>
          <cell r="C1026">
            <v>4.8600000000000003</v>
          </cell>
          <cell r="E1026">
            <v>5.35</v>
          </cell>
          <cell r="G1026">
            <v>6.1368999999999998</v>
          </cell>
        </row>
        <row r="1027">
          <cell r="A1027">
            <v>37960</v>
          </cell>
          <cell r="C1027">
            <v>4.7699999999999996</v>
          </cell>
          <cell r="E1027">
            <v>5.27</v>
          </cell>
          <cell r="G1027">
            <v>6.0549999999999997</v>
          </cell>
        </row>
        <row r="1028">
          <cell r="A1028">
            <v>37963</v>
          </cell>
          <cell r="C1028">
            <v>4.79</v>
          </cell>
          <cell r="E1028">
            <v>5.3</v>
          </cell>
          <cell r="G1028">
            <v>6.0827999999999998</v>
          </cell>
        </row>
        <row r="1029">
          <cell r="A1029">
            <v>37964</v>
          </cell>
          <cell r="C1029">
            <v>4.84</v>
          </cell>
          <cell r="E1029">
            <v>5.34</v>
          </cell>
          <cell r="G1029">
            <v>6.1247999999999996</v>
          </cell>
        </row>
        <row r="1030">
          <cell r="A1030">
            <v>37965</v>
          </cell>
          <cell r="C1030">
            <v>4.8099999999999996</v>
          </cell>
          <cell r="E1030">
            <v>5.32</v>
          </cell>
          <cell r="G1030">
            <v>6.1009000000000002</v>
          </cell>
        </row>
        <row r="1031">
          <cell r="A1031">
            <v>37966</v>
          </cell>
          <cell r="C1031">
            <v>4.75</v>
          </cell>
          <cell r="E1031">
            <v>5.28</v>
          </cell>
          <cell r="G1031">
            <v>6.0633999999999997</v>
          </cell>
        </row>
        <row r="1032">
          <cell r="A1032">
            <v>37967</v>
          </cell>
          <cell r="C1032">
            <v>4.74</v>
          </cell>
          <cell r="E1032">
            <v>5.27</v>
          </cell>
          <cell r="G1032">
            <v>6.0659000000000001</v>
          </cell>
        </row>
        <row r="1033">
          <cell r="A1033">
            <v>37970</v>
          </cell>
          <cell r="C1033">
            <v>4.7300000000000004</v>
          </cell>
          <cell r="E1033">
            <v>5.26</v>
          </cell>
          <cell r="G1033">
            <v>6.0576999999999996</v>
          </cell>
        </row>
        <row r="1034">
          <cell r="A1034">
            <v>37971</v>
          </cell>
          <cell r="C1034">
            <v>4.7</v>
          </cell>
          <cell r="E1034">
            <v>5.24</v>
          </cell>
          <cell r="G1034">
            <v>6.0156999999999998</v>
          </cell>
        </row>
        <row r="1035">
          <cell r="A1035">
            <v>37972</v>
          </cell>
          <cell r="C1035">
            <v>4.67</v>
          </cell>
          <cell r="E1035">
            <v>5.21</v>
          </cell>
          <cell r="G1035">
            <v>5.9778000000000002</v>
          </cell>
        </row>
        <row r="1036">
          <cell r="A1036">
            <v>37973</v>
          </cell>
          <cell r="C1036">
            <v>4.62</v>
          </cell>
          <cell r="E1036">
            <v>5.17</v>
          </cell>
          <cell r="G1036">
            <v>5.9512999999999998</v>
          </cell>
        </row>
        <row r="1037">
          <cell r="A1037">
            <v>37974</v>
          </cell>
          <cell r="C1037">
            <v>4.6500000000000004</v>
          </cell>
          <cell r="E1037">
            <v>5.19</v>
          </cell>
          <cell r="G1037">
            <v>5.9713000000000003</v>
          </cell>
        </row>
        <row r="1038">
          <cell r="A1038">
            <v>37977</v>
          </cell>
          <cell r="C1038">
            <v>4.6399999999999997</v>
          </cell>
          <cell r="E1038">
            <v>5.19</v>
          </cell>
          <cell r="G1038">
            <v>5.9631999999999996</v>
          </cell>
        </row>
        <row r="1039">
          <cell r="A1039">
            <v>37978</v>
          </cell>
          <cell r="C1039">
            <v>4.68</v>
          </cell>
          <cell r="E1039">
            <v>5.22</v>
          </cell>
          <cell r="G1039">
            <v>6.0016999999999996</v>
          </cell>
        </row>
        <row r="1040">
          <cell r="A1040">
            <v>37979</v>
          </cell>
          <cell r="C1040">
            <v>4.5999999999999996</v>
          </cell>
          <cell r="E1040">
            <v>5.17</v>
          </cell>
          <cell r="G1040">
            <v>5.9652000000000003</v>
          </cell>
        </row>
        <row r="1041">
          <cell r="A1041">
            <v>37980</v>
          </cell>
          <cell r="C1041" t="str">
            <v>na</v>
          </cell>
          <cell r="E1041" t="str">
            <v>na</v>
          </cell>
          <cell r="G1041">
            <v>5.9646999999999997</v>
          </cell>
        </row>
        <row r="1042">
          <cell r="A1042">
            <v>37981</v>
          </cell>
          <cell r="C1042" t="str">
            <v>na</v>
          </cell>
          <cell r="E1042" t="str">
            <v>na</v>
          </cell>
          <cell r="G1042">
            <v>5.9652000000000003</v>
          </cell>
        </row>
        <row r="1043">
          <cell r="A1043">
            <v>37984</v>
          </cell>
          <cell r="C1043">
            <v>4.62</v>
          </cell>
          <cell r="E1043">
            <v>5.18</v>
          </cell>
          <cell r="G1043">
            <v>5.9741999999999997</v>
          </cell>
        </row>
        <row r="1044">
          <cell r="A1044">
            <v>37985</v>
          </cell>
          <cell r="C1044">
            <v>4.66</v>
          </cell>
          <cell r="E1044">
            <v>5.2</v>
          </cell>
          <cell r="G1044">
            <v>5.99</v>
          </cell>
        </row>
        <row r="1045">
          <cell r="A1045">
            <v>37986</v>
          </cell>
          <cell r="C1045">
            <v>4.66</v>
          </cell>
          <cell r="E1045">
            <v>5.2</v>
          </cell>
          <cell r="G1045">
            <v>5.99</v>
          </cell>
        </row>
        <row r="1046">
          <cell r="A1046">
            <v>37987</v>
          </cell>
          <cell r="C1046" t="str">
            <v>na</v>
          </cell>
          <cell r="E1046" t="str">
            <v>na</v>
          </cell>
          <cell r="G1046">
            <v>5.9894999999999996</v>
          </cell>
        </row>
        <row r="1047">
          <cell r="A1047">
            <v>37988</v>
          </cell>
          <cell r="C1047">
            <v>4.7699999999999996</v>
          </cell>
          <cell r="E1047">
            <v>5.31</v>
          </cell>
          <cell r="G1047">
            <v>6.0960000000000001</v>
          </cell>
        </row>
        <row r="1048">
          <cell r="A1048">
            <v>37991</v>
          </cell>
          <cell r="C1048">
            <v>4.79</v>
          </cell>
          <cell r="E1048">
            <v>5.33</v>
          </cell>
          <cell r="G1048">
            <v>6.1150000000000002</v>
          </cell>
        </row>
        <row r="1049">
          <cell r="A1049">
            <v>37992</v>
          </cell>
          <cell r="C1049">
            <v>4.71</v>
          </cell>
          <cell r="E1049">
            <v>5.27</v>
          </cell>
          <cell r="G1049">
            <v>6.0529999999999999</v>
          </cell>
        </row>
        <row r="1050">
          <cell r="A1050">
            <v>37993</v>
          </cell>
          <cell r="C1050">
            <v>4.7</v>
          </cell>
          <cell r="E1050">
            <v>5.26</v>
          </cell>
          <cell r="G1050">
            <v>6.03</v>
          </cell>
        </row>
        <row r="1051">
          <cell r="A1051">
            <v>37994</v>
          </cell>
          <cell r="C1051">
            <v>4.72</v>
          </cell>
          <cell r="E1051">
            <v>5.29</v>
          </cell>
          <cell r="G1051">
            <v>6.0664999999999996</v>
          </cell>
        </row>
        <row r="1052">
          <cell r="A1052">
            <v>37995</v>
          </cell>
          <cell r="C1052">
            <v>4.5999999999999996</v>
          </cell>
          <cell r="E1052">
            <v>5.2</v>
          </cell>
          <cell r="G1052">
            <v>5.9764999999999997</v>
          </cell>
        </row>
        <row r="1053">
          <cell r="A1053">
            <v>37998</v>
          </cell>
          <cell r="C1053">
            <v>4.5999999999999996</v>
          </cell>
          <cell r="E1053">
            <v>5.19</v>
          </cell>
          <cell r="G1053">
            <v>5.9744999999999999</v>
          </cell>
        </row>
        <row r="1054">
          <cell r="A1054">
            <v>37999</v>
          </cell>
          <cell r="C1054">
            <v>4.55</v>
          </cell>
          <cell r="E1054">
            <v>5.16</v>
          </cell>
          <cell r="G1054">
            <v>5.9536999999999995</v>
          </cell>
        </row>
        <row r="1055">
          <cell r="A1055">
            <v>38000</v>
          </cell>
          <cell r="C1055">
            <v>4.54</v>
          </cell>
          <cell r="E1055">
            <v>5.13</v>
          </cell>
          <cell r="G1055">
            <v>5.9027000000000003</v>
          </cell>
        </row>
        <row r="1056">
          <cell r="A1056">
            <v>38001</v>
          </cell>
          <cell r="C1056">
            <v>4.5199999999999996</v>
          </cell>
          <cell r="E1056">
            <v>5.12</v>
          </cell>
          <cell r="G1056">
            <v>5.8902999999999999</v>
          </cell>
        </row>
        <row r="1057">
          <cell r="A1057">
            <v>38002</v>
          </cell>
          <cell r="C1057">
            <v>4.57</v>
          </cell>
          <cell r="E1057">
            <v>5.15</v>
          </cell>
          <cell r="G1057">
            <v>5.9393000000000002</v>
          </cell>
        </row>
        <row r="1058">
          <cell r="A1058">
            <v>38005</v>
          </cell>
          <cell r="C1058">
            <v>4.57</v>
          </cell>
          <cell r="E1058">
            <v>5.16</v>
          </cell>
          <cell r="G1058">
            <v>5.9493</v>
          </cell>
        </row>
        <row r="1059">
          <cell r="A1059">
            <v>38006</v>
          </cell>
          <cell r="C1059">
            <v>4.53</v>
          </cell>
          <cell r="E1059">
            <v>5.16</v>
          </cell>
          <cell r="G1059">
            <v>5.9432999999999998</v>
          </cell>
        </row>
        <row r="1060">
          <cell r="A1060">
            <v>38007</v>
          </cell>
          <cell r="C1060">
            <v>4.47</v>
          </cell>
          <cell r="E1060">
            <v>5.1100000000000003</v>
          </cell>
          <cell r="G1060">
            <v>5.9062999999999999</v>
          </cell>
        </row>
        <row r="1061">
          <cell r="A1061">
            <v>38008</v>
          </cell>
          <cell r="C1061">
            <v>4.3899999999999997</v>
          </cell>
          <cell r="E1061">
            <v>5.05</v>
          </cell>
          <cell r="G1061">
            <v>5.8493000000000004</v>
          </cell>
        </row>
        <row r="1062">
          <cell r="A1062">
            <v>38009</v>
          </cell>
          <cell r="C1062">
            <v>4.51</v>
          </cell>
          <cell r="E1062">
            <v>5.15</v>
          </cell>
          <cell r="G1062">
            <v>5.9451999999999998</v>
          </cell>
        </row>
        <row r="1063">
          <cell r="A1063">
            <v>38012</v>
          </cell>
          <cell r="C1063">
            <v>4.54</v>
          </cell>
          <cell r="E1063">
            <v>5.18</v>
          </cell>
          <cell r="G1063">
            <v>5.9859999999999998</v>
          </cell>
        </row>
        <row r="1064">
          <cell r="A1064">
            <v>38013</v>
          </cell>
          <cell r="C1064">
            <v>4.49</v>
          </cell>
          <cell r="E1064">
            <v>5.16</v>
          </cell>
          <cell r="G1064">
            <v>5.9612999999999996</v>
          </cell>
        </row>
        <row r="1065">
          <cell r="A1065">
            <v>38014</v>
          </cell>
          <cell r="C1065">
            <v>4.6100000000000003</v>
          </cell>
          <cell r="E1065">
            <v>5.23</v>
          </cell>
          <cell r="G1065">
            <v>6.0305</v>
          </cell>
        </row>
        <row r="1066">
          <cell r="A1066">
            <v>38015</v>
          </cell>
          <cell r="C1066">
            <v>4.5999999999999996</v>
          </cell>
          <cell r="E1066">
            <v>5.23</v>
          </cell>
          <cell r="G1066">
            <v>6.0309999999999997</v>
          </cell>
        </row>
        <row r="1067">
          <cell r="A1067">
            <v>38016</v>
          </cell>
          <cell r="C1067">
            <v>4.53</v>
          </cell>
          <cell r="E1067">
            <v>5.17</v>
          </cell>
          <cell r="G1067">
            <v>5.9711999999999996</v>
          </cell>
        </row>
        <row r="1068">
          <cell r="A1068">
            <v>38019</v>
          </cell>
          <cell r="C1068">
            <v>4.53</v>
          </cell>
          <cell r="E1068">
            <v>5.19</v>
          </cell>
          <cell r="G1068">
            <v>5.9958999999999998</v>
          </cell>
        </row>
        <row r="1069">
          <cell r="A1069">
            <v>38020</v>
          </cell>
          <cell r="C1069">
            <v>4.5199999999999996</v>
          </cell>
          <cell r="E1069">
            <v>5.17</v>
          </cell>
          <cell r="G1069">
            <v>5.9878999999999998</v>
          </cell>
        </row>
        <row r="1070">
          <cell r="A1070">
            <v>38021</v>
          </cell>
          <cell r="C1070">
            <v>4.54</v>
          </cell>
          <cell r="E1070">
            <v>5.18</v>
          </cell>
          <cell r="G1070">
            <v>5.9699</v>
          </cell>
        </row>
        <row r="1071">
          <cell r="A1071">
            <v>38022</v>
          </cell>
          <cell r="C1071">
            <v>4.55</v>
          </cell>
          <cell r="E1071">
            <v>5.18</v>
          </cell>
          <cell r="G1071">
            <v>5.9768999999999997</v>
          </cell>
        </row>
        <row r="1072">
          <cell r="A1072">
            <v>38023</v>
          </cell>
          <cell r="C1072">
            <v>4.45</v>
          </cell>
          <cell r="E1072">
            <v>5.0999999999999996</v>
          </cell>
          <cell r="G1072">
            <v>5.9078999999999997</v>
          </cell>
        </row>
        <row r="1073">
          <cell r="A1073">
            <v>38026</v>
          </cell>
          <cell r="C1073">
            <v>4.42</v>
          </cell>
          <cell r="E1073">
            <v>5.09</v>
          </cell>
          <cell r="G1073">
            <v>5.8969000000000005</v>
          </cell>
        </row>
        <row r="1074">
          <cell r="A1074">
            <v>38027</v>
          </cell>
          <cell r="C1074">
            <v>4.47</v>
          </cell>
          <cell r="E1074">
            <v>5.12</v>
          </cell>
          <cell r="G1074">
            <v>5.9287999999999998</v>
          </cell>
        </row>
        <row r="1075">
          <cell r="A1075">
            <v>38028</v>
          </cell>
          <cell r="C1075">
            <v>4.4000000000000004</v>
          </cell>
          <cell r="E1075">
            <v>5.07</v>
          </cell>
          <cell r="G1075">
            <v>5.8833000000000002</v>
          </cell>
        </row>
        <row r="1076">
          <cell r="A1076">
            <v>38029</v>
          </cell>
          <cell r="C1076">
            <v>4.43</v>
          </cell>
          <cell r="E1076">
            <v>5.0999999999999996</v>
          </cell>
          <cell r="G1076">
            <v>5.9093</v>
          </cell>
        </row>
        <row r="1077">
          <cell r="A1077">
            <v>38030</v>
          </cell>
          <cell r="C1077">
            <v>4.41</v>
          </cell>
          <cell r="E1077">
            <v>5.09</v>
          </cell>
          <cell r="G1077">
            <v>5.8959000000000001</v>
          </cell>
        </row>
        <row r="1078">
          <cell r="A1078">
            <v>38033</v>
          </cell>
          <cell r="C1078">
            <v>4.41</v>
          </cell>
          <cell r="E1078">
            <v>5.09</v>
          </cell>
          <cell r="G1078">
            <v>5.8963999999999999</v>
          </cell>
        </row>
        <row r="1079">
          <cell r="A1079">
            <v>38034</v>
          </cell>
          <cell r="C1079">
            <v>4.4400000000000004</v>
          </cell>
          <cell r="E1079">
            <v>5.08</v>
          </cell>
          <cell r="G1079">
            <v>5.8955000000000002</v>
          </cell>
        </row>
        <row r="1080">
          <cell r="A1080">
            <v>38035</v>
          </cell>
          <cell r="C1080">
            <v>4.46</v>
          </cell>
          <cell r="E1080">
            <v>5.1100000000000003</v>
          </cell>
          <cell r="G1080">
            <v>5.9210000000000003</v>
          </cell>
        </row>
        <row r="1081">
          <cell r="A1081">
            <v>38036</v>
          </cell>
          <cell r="C1081">
            <v>4.46</v>
          </cell>
          <cell r="E1081">
            <v>5.12</v>
          </cell>
          <cell r="G1081">
            <v>5.9409000000000001</v>
          </cell>
        </row>
        <row r="1082">
          <cell r="A1082">
            <v>38037</v>
          </cell>
          <cell r="C1082">
            <v>4.49</v>
          </cell>
          <cell r="E1082">
            <v>5.15</v>
          </cell>
          <cell r="G1082">
            <v>5.9658999999999995</v>
          </cell>
        </row>
        <row r="1083">
          <cell r="A1083">
            <v>38040</v>
          </cell>
          <cell r="C1083">
            <v>4.45</v>
          </cell>
          <cell r="E1083">
            <v>5.13</v>
          </cell>
          <cell r="G1083">
            <v>5.9381000000000004</v>
          </cell>
        </row>
        <row r="1084">
          <cell r="A1084">
            <v>38041</v>
          </cell>
          <cell r="C1084">
            <v>4.42</v>
          </cell>
          <cell r="E1084">
            <v>5.0999999999999996</v>
          </cell>
          <cell r="G1084">
            <v>5.9091000000000005</v>
          </cell>
        </row>
        <row r="1085">
          <cell r="A1085">
            <v>38042</v>
          </cell>
          <cell r="C1085">
            <v>4.41</v>
          </cell>
          <cell r="E1085">
            <v>5.09</v>
          </cell>
          <cell r="G1085">
            <v>5.8931000000000004</v>
          </cell>
        </row>
        <row r="1086">
          <cell r="A1086">
            <v>38043</v>
          </cell>
          <cell r="C1086">
            <v>4.41</v>
          </cell>
          <cell r="E1086">
            <v>5.0999999999999996</v>
          </cell>
          <cell r="G1086">
            <v>5.9061000000000003</v>
          </cell>
        </row>
        <row r="1087">
          <cell r="A1087">
            <v>38044</v>
          </cell>
          <cell r="C1087">
            <v>4.3600000000000003</v>
          </cell>
          <cell r="E1087">
            <v>5.05</v>
          </cell>
          <cell r="G1087">
            <v>5.8624999999999998</v>
          </cell>
        </row>
        <row r="1088">
          <cell r="A1088">
            <v>38047</v>
          </cell>
          <cell r="C1088">
            <v>4.34</v>
          </cell>
          <cell r="E1088">
            <v>5.0199999999999996</v>
          </cell>
          <cell r="G1088">
            <v>5.8135000000000003</v>
          </cell>
        </row>
        <row r="1089">
          <cell r="A1089">
            <v>38048</v>
          </cell>
          <cell r="C1089">
            <v>4.3600000000000003</v>
          </cell>
          <cell r="E1089">
            <v>5.0199999999999996</v>
          </cell>
          <cell r="G1089">
            <v>5.8460000000000001</v>
          </cell>
        </row>
        <row r="1090">
          <cell r="A1090">
            <v>38049</v>
          </cell>
          <cell r="C1090">
            <v>4.38</v>
          </cell>
          <cell r="E1090">
            <v>5.05</v>
          </cell>
          <cell r="G1090">
            <v>5.8602999999999996</v>
          </cell>
        </row>
        <row r="1091">
          <cell r="A1091">
            <v>38050</v>
          </cell>
          <cell r="C1091">
            <v>4.38</v>
          </cell>
          <cell r="E1091">
            <v>5.05</v>
          </cell>
          <cell r="G1091">
            <v>5.8560999999999996</v>
          </cell>
        </row>
        <row r="1092">
          <cell r="A1092">
            <v>38051</v>
          </cell>
          <cell r="C1092">
            <v>4.29</v>
          </cell>
          <cell r="E1092">
            <v>4.9800000000000004</v>
          </cell>
          <cell r="G1092">
            <v>5.7995999999999999</v>
          </cell>
        </row>
        <row r="1093">
          <cell r="A1093">
            <v>38054</v>
          </cell>
          <cell r="C1093">
            <v>4.24</v>
          </cell>
          <cell r="E1093">
            <v>4.95</v>
          </cell>
          <cell r="G1093">
            <v>5.7786</v>
          </cell>
        </row>
        <row r="1094">
          <cell r="A1094">
            <v>38055</v>
          </cell>
          <cell r="C1094">
            <v>4.24</v>
          </cell>
          <cell r="E1094">
            <v>4.95</v>
          </cell>
          <cell r="G1094">
            <v>5.7686000000000002</v>
          </cell>
        </row>
        <row r="1095">
          <cell r="A1095">
            <v>38056</v>
          </cell>
          <cell r="C1095">
            <v>4.24</v>
          </cell>
          <cell r="E1095">
            <v>4.97</v>
          </cell>
          <cell r="G1095">
            <v>5.7846000000000002</v>
          </cell>
        </row>
        <row r="1096">
          <cell r="A1096">
            <v>38057</v>
          </cell>
          <cell r="C1096">
            <v>4.2300000000000004</v>
          </cell>
          <cell r="E1096">
            <v>4.97</v>
          </cell>
          <cell r="G1096">
            <v>5.7984999999999998</v>
          </cell>
        </row>
        <row r="1097">
          <cell r="A1097">
            <v>38058</v>
          </cell>
          <cell r="C1097">
            <v>4.26</v>
          </cell>
          <cell r="E1097">
            <v>4.99</v>
          </cell>
          <cell r="G1097">
            <v>5.8170000000000002</v>
          </cell>
        </row>
        <row r="1098">
          <cell r="A1098">
            <v>38061</v>
          </cell>
          <cell r="C1098">
            <v>4.24</v>
          </cell>
          <cell r="E1098">
            <v>4.96</v>
          </cell>
          <cell r="G1098">
            <v>5.8136000000000001</v>
          </cell>
        </row>
        <row r="1099">
          <cell r="A1099">
            <v>38062</v>
          </cell>
          <cell r="C1099">
            <v>4.21</v>
          </cell>
          <cell r="E1099">
            <v>4.9400000000000004</v>
          </cell>
          <cell r="G1099">
            <v>5.7885999999999997</v>
          </cell>
        </row>
        <row r="1100">
          <cell r="A1100">
            <v>38063</v>
          </cell>
          <cell r="C1100">
            <v>4.18</v>
          </cell>
          <cell r="E1100">
            <v>4.91</v>
          </cell>
          <cell r="G1100">
            <v>5.7534000000000001</v>
          </cell>
        </row>
        <row r="1101">
          <cell r="A1101">
            <v>38064</v>
          </cell>
          <cell r="C1101">
            <v>4.2</v>
          </cell>
          <cell r="E1101">
            <v>4.92</v>
          </cell>
          <cell r="G1101">
            <v>5.7709000000000001</v>
          </cell>
        </row>
        <row r="1102">
          <cell r="A1102">
            <v>38065</v>
          </cell>
          <cell r="C1102">
            <v>4.22</v>
          </cell>
          <cell r="E1102">
            <v>4.93</v>
          </cell>
          <cell r="G1102">
            <v>5.7843999999999998</v>
          </cell>
        </row>
        <row r="1103">
          <cell r="A1103">
            <v>38068</v>
          </cell>
          <cell r="C1103">
            <v>4.17</v>
          </cell>
          <cell r="E1103">
            <v>4.8899999999999997</v>
          </cell>
          <cell r="G1103">
            <v>5.7463999999999995</v>
          </cell>
        </row>
        <row r="1104">
          <cell r="A1104">
            <v>38069</v>
          </cell>
          <cell r="C1104">
            <v>4.17</v>
          </cell>
          <cell r="E1104">
            <v>4.9000000000000004</v>
          </cell>
          <cell r="G1104">
            <v>5.7439</v>
          </cell>
        </row>
        <row r="1105">
          <cell r="A1105">
            <v>38070</v>
          </cell>
          <cell r="C1105">
            <v>4.17</v>
          </cell>
          <cell r="E1105">
            <v>4.8899999999999997</v>
          </cell>
          <cell r="G1105">
            <v>5.7404000000000002</v>
          </cell>
        </row>
        <row r="1106">
          <cell r="A1106">
            <v>38071</v>
          </cell>
          <cell r="C1106">
            <v>4.18</v>
          </cell>
          <cell r="E1106">
            <v>4.9000000000000004</v>
          </cell>
          <cell r="G1106">
            <v>5.7504</v>
          </cell>
        </row>
        <row r="1107">
          <cell r="A1107">
            <v>38072</v>
          </cell>
          <cell r="C1107">
            <v>4.28</v>
          </cell>
          <cell r="E1107">
            <v>4.9800000000000004</v>
          </cell>
          <cell r="G1107">
            <v>5.83</v>
          </cell>
        </row>
        <row r="1108">
          <cell r="A1108">
            <v>38075</v>
          </cell>
          <cell r="C1108">
            <v>4.34</v>
          </cell>
          <cell r="E1108">
            <v>5.03</v>
          </cell>
          <cell r="G1108">
            <v>5.8967999999999998</v>
          </cell>
        </row>
        <row r="1109">
          <cell r="A1109">
            <v>38076</v>
          </cell>
          <cell r="C1109">
            <v>4.34</v>
          </cell>
          <cell r="E1109">
            <v>5.04</v>
          </cell>
          <cell r="G1109">
            <v>5.8955000000000002</v>
          </cell>
        </row>
        <row r="1110">
          <cell r="A1110">
            <v>38077</v>
          </cell>
          <cell r="C1110">
            <v>4.33</v>
          </cell>
          <cell r="E1110">
            <v>5.04</v>
          </cell>
          <cell r="G1110">
            <v>5.9005000000000001</v>
          </cell>
        </row>
        <row r="1111">
          <cell r="A1111">
            <v>38078</v>
          </cell>
          <cell r="C1111">
            <v>4.34</v>
          </cell>
          <cell r="E1111">
            <v>5.05</v>
          </cell>
          <cell r="G1111">
            <v>5.9089999999999998</v>
          </cell>
        </row>
        <row r="1112">
          <cell r="A1112">
            <v>38079</v>
          </cell>
          <cell r="C1112">
            <v>4.5199999999999996</v>
          </cell>
          <cell r="E1112">
            <v>5.17</v>
          </cell>
          <cell r="G1112">
            <v>6.0316000000000001</v>
          </cell>
        </row>
        <row r="1113">
          <cell r="A1113">
            <v>38082</v>
          </cell>
          <cell r="C1113">
            <v>4.55</v>
          </cell>
          <cell r="E1113">
            <v>5.2</v>
          </cell>
          <cell r="G1113">
            <v>6.0575999999999999</v>
          </cell>
        </row>
        <row r="1114">
          <cell r="A1114">
            <v>38083</v>
          </cell>
          <cell r="C1114">
            <v>4.54</v>
          </cell>
          <cell r="E1114">
            <v>5.19</v>
          </cell>
          <cell r="G1114">
            <v>6.0471000000000004</v>
          </cell>
        </row>
        <row r="1115">
          <cell r="A1115">
            <v>38084</v>
          </cell>
          <cell r="C1115">
            <v>4.5</v>
          </cell>
          <cell r="E1115">
            <v>5.16</v>
          </cell>
          <cell r="G1115">
            <v>6.0095999999999998</v>
          </cell>
        </row>
        <row r="1116">
          <cell r="A1116">
            <v>38085</v>
          </cell>
          <cell r="C1116">
            <v>4.5</v>
          </cell>
          <cell r="E1116">
            <v>5.16</v>
          </cell>
          <cell r="G1116">
            <v>6.0134999999999996</v>
          </cell>
        </row>
        <row r="1117">
          <cell r="A1117">
            <v>38086</v>
          </cell>
          <cell r="C1117" t="str">
            <v>na</v>
          </cell>
          <cell r="E1117" t="str">
            <v>na</v>
          </cell>
          <cell r="G1117">
            <v>6.0140000000000002</v>
          </cell>
        </row>
        <row r="1118">
          <cell r="A1118">
            <v>38089</v>
          </cell>
          <cell r="C1118">
            <v>4.54</v>
          </cell>
          <cell r="E1118">
            <v>5.19</v>
          </cell>
          <cell r="G1118">
            <v>6.0484999999999998</v>
          </cell>
        </row>
        <row r="1119">
          <cell r="A1119">
            <v>38090</v>
          </cell>
          <cell r="C1119">
            <v>4.6399999999999997</v>
          </cell>
          <cell r="E1119">
            <v>5.25</v>
          </cell>
          <cell r="G1119">
            <v>6.1105999999999998</v>
          </cell>
        </row>
        <row r="1120">
          <cell r="A1120">
            <v>38091</v>
          </cell>
          <cell r="C1120">
            <v>4.68</v>
          </cell>
          <cell r="E1120">
            <v>5.27</v>
          </cell>
          <cell r="G1120">
            <v>6.1276000000000002</v>
          </cell>
        </row>
        <row r="1121">
          <cell r="A1121">
            <v>38092</v>
          </cell>
          <cell r="C1121">
            <v>4.68</v>
          </cell>
          <cell r="E1121">
            <v>5.27</v>
          </cell>
          <cell r="G1121">
            <v>6.1349</v>
          </cell>
        </row>
        <row r="1122">
          <cell r="A1122">
            <v>38093</v>
          </cell>
          <cell r="C1122">
            <v>4.62</v>
          </cell>
          <cell r="E1122">
            <v>5.23</v>
          </cell>
          <cell r="G1122">
            <v>6.0898000000000003</v>
          </cell>
        </row>
        <row r="1123">
          <cell r="A1123">
            <v>38096</v>
          </cell>
          <cell r="C1123">
            <v>4.66</v>
          </cell>
          <cell r="E1123">
            <v>5.26</v>
          </cell>
          <cell r="G1123">
            <v>6.1212999999999997</v>
          </cell>
        </row>
        <row r="1124">
          <cell r="A1124">
            <v>38097</v>
          </cell>
          <cell r="C1124">
            <v>4.72</v>
          </cell>
          <cell r="E1124">
            <v>5.31</v>
          </cell>
          <cell r="G1124">
            <v>6.1653000000000002</v>
          </cell>
        </row>
        <row r="1125">
          <cell r="A1125">
            <v>38098</v>
          </cell>
          <cell r="C1125">
            <v>4.68</v>
          </cell>
          <cell r="E1125">
            <v>5.27</v>
          </cell>
          <cell r="G1125">
            <v>6.1333000000000002</v>
          </cell>
        </row>
        <row r="1126">
          <cell r="A1126">
            <v>38099</v>
          </cell>
          <cell r="C1126">
            <v>4.63</v>
          </cell>
          <cell r="E1126">
            <v>5.23</v>
          </cell>
          <cell r="G1126">
            <v>6.0898000000000003</v>
          </cell>
        </row>
        <row r="1127">
          <cell r="A1127">
            <v>38100</v>
          </cell>
          <cell r="C1127">
            <v>4.68</v>
          </cell>
          <cell r="E1127">
            <v>5.27</v>
          </cell>
          <cell r="G1127">
            <v>6.1276999999999999</v>
          </cell>
        </row>
        <row r="1128">
          <cell r="A1128">
            <v>38103</v>
          </cell>
          <cell r="C1128">
            <v>4.68</v>
          </cell>
          <cell r="E1128">
            <v>5.27</v>
          </cell>
          <cell r="G1128">
            <v>6.1332000000000004</v>
          </cell>
        </row>
        <row r="1129">
          <cell r="A1129">
            <v>38104</v>
          </cell>
          <cell r="C1129">
            <v>4.66</v>
          </cell>
          <cell r="E1129">
            <v>5.26</v>
          </cell>
          <cell r="G1129">
            <v>6.1157000000000004</v>
          </cell>
        </row>
        <row r="1130">
          <cell r="A1130">
            <v>38105</v>
          </cell>
          <cell r="C1130">
            <v>4.71</v>
          </cell>
          <cell r="E1130">
            <v>5.31</v>
          </cell>
          <cell r="G1130">
            <v>6.2066999999999997</v>
          </cell>
        </row>
        <row r="1131">
          <cell r="A1131">
            <v>38106</v>
          </cell>
          <cell r="C1131">
            <v>4.72</v>
          </cell>
          <cell r="E1131">
            <v>5.32</v>
          </cell>
          <cell r="G1131">
            <v>6.2469999999999999</v>
          </cell>
        </row>
        <row r="1132">
          <cell r="A1132">
            <v>38107</v>
          </cell>
          <cell r="C1132">
            <v>4.62</v>
          </cell>
          <cell r="E1132">
            <v>5.24</v>
          </cell>
          <cell r="G1132">
            <v>6.1675000000000004</v>
          </cell>
        </row>
        <row r="1133">
          <cell r="A1133">
            <v>38110</v>
          </cell>
          <cell r="C1133">
            <v>4.59</v>
          </cell>
          <cell r="E1133">
            <v>5.22</v>
          </cell>
          <cell r="G1133">
            <v>6.1426999999999996</v>
          </cell>
        </row>
        <row r="1134">
          <cell r="A1134">
            <v>38111</v>
          </cell>
          <cell r="C1134">
            <v>4.62</v>
          </cell>
          <cell r="E1134">
            <v>5.25</v>
          </cell>
          <cell r="G1134">
            <v>6.1848999999999998</v>
          </cell>
        </row>
        <row r="1135">
          <cell r="A1135">
            <v>38112</v>
          </cell>
          <cell r="C1135">
            <v>4.6399999999999997</v>
          </cell>
          <cell r="E1135">
            <v>5.27</v>
          </cell>
          <cell r="G1135">
            <v>6.1989000000000001</v>
          </cell>
        </row>
        <row r="1136">
          <cell r="A1136">
            <v>38113</v>
          </cell>
          <cell r="C1136">
            <v>4.6399999999999997</v>
          </cell>
          <cell r="E1136">
            <v>5.26</v>
          </cell>
          <cell r="G1136">
            <v>6.1939000000000002</v>
          </cell>
        </row>
        <row r="1137">
          <cell r="A1137">
            <v>38114</v>
          </cell>
          <cell r="C1137">
            <v>4.8099999999999996</v>
          </cell>
          <cell r="E1137">
            <v>5.36</v>
          </cell>
          <cell r="G1137">
            <v>6.3133999999999997</v>
          </cell>
        </row>
        <row r="1138">
          <cell r="A1138">
            <v>38117</v>
          </cell>
          <cell r="C1138">
            <v>4.78</v>
          </cell>
          <cell r="E1138">
            <v>5.35</v>
          </cell>
          <cell r="G1138">
            <v>6.2590000000000003</v>
          </cell>
        </row>
        <row r="1139">
          <cell r="A1139">
            <v>38118</v>
          </cell>
          <cell r="C1139">
            <v>4.76</v>
          </cell>
          <cell r="E1139">
            <v>5.34</v>
          </cell>
          <cell r="G1139">
            <v>6.2535999999999996</v>
          </cell>
        </row>
        <row r="1140">
          <cell r="A1140">
            <v>38119</v>
          </cell>
          <cell r="C1140">
            <v>4.8499999999999996</v>
          </cell>
          <cell r="E1140">
            <v>5.42</v>
          </cell>
          <cell r="G1140">
            <v>6.3235999999999999</v>
          </cell>
        </row>
        <row r="1141">
          <cell r="A1141">
            <v>38120</v>
          </cell>
          <cell r="C1141">
            <v>4.8899999999999997</v>
          </cell>
          <cell r="E1141">
            <v>5.44</v>
          </cell>
          <cell r="G1141">
            <v>6.3426</v>
          </cell>
        </row>
        <row r="1142">
          <cell r="A1142">
            <v>38121</v>
          </cell>
          <cell r="C1142">
            <v>4.8499999999999996</v>
          </cell>
          <cell r="E1142">
            <v>5.39</v>
          </cell>
          <cell r="G1142">
            <v>6.2961</v>
          </cell>
        </row>
        <row r="1143">
          <cell r="A1143">
            <v>38124</v>
          </cell>
          <cell r="C1143">
            <v>4.78</v>
          </cell>
          <cell r="E1143">
            <v>5.33</v>
          </cell>
          <cell r="G1143">
            <v>6.2251000000000003</v>
          </cell>
        </row>
        <row r="1144">
          <cell r="A1144">
            <v>38125</v>
          </cell>
          <cell r="C1144">
            <v>4.82</v>
          </cell>
          <cell r="E1144">
            <v>5.35</v>
          </cell>
          <cell r="G1144">
            <v>6.2500999999999998</v>
          </cell>
        </row>
        <row r="1145">
          <cell r="A1145">
            <v>38126</v>
          </cell>
          <cell r="C1145">
            <v>4.8600000000000003</v>
          </cell>
          <cell r="E1145">
            <v>5.39</v>
          </cell>
          <cell r="G1145">
            <v>6.2870999999999997</v>
          </cell>
        </row>
        <row r="1146">
          <cell r="A1146">
            <v>38127</v>
          </cell>
          <cell r="C1146">
            <v>4.82</v>
          </cell>
          <cell r="E1146">
            <v>5.36</v>
          </cell>
          <cell r="G1146">
            <v>6.2668999999999997</v>
          </cell>
        </row>
        <row r="1147">
          <cell r="A1147">
            <v>38128</v>
          </cell>
          <cell r="C1147">
            <v>4.8499999999999996</v>
          </cell>
          <cell r="E1147">
            <v>5.38</v>
          </cell>
          <cell r="G1147">
            <v>6.2986000000000004</v>
          </cell>
        </row>
        <row r="1148">
          <cell r="A1148">
            <v>38131</v>
          </cell>
          <cell r="C1148" t="str">
            <v>na</v>
          </cell>
          <cell r="E1148" t="str">
            <v>na</v>
          </cell>
          <cell r="G1148">
            <v>6.3034999999999997</v>
          </cell>
        </row>
        <row r="1149">
          <cell r="A1149">
            <v>38132</v>
          </cell>
          <cell r="C1149">
            <v>4.87</v>
          </cell>
          <cell r="E1149">
            <v>5.39</v>
          </cell>
          <cell r="G1149">
            <v>6.3144999999999998</v>
          </cell>
        </row>
        <row r="1150">
          <cell r="A1150">
            <v>38133</v>
          </cell>
          <cell r="C1150">
            <v>4.7699999999999996</v>
          </cell>
          <cell r="E1150">
            <v>5.32</v>
          </cell>
          <cell r="G1150">
            <v>6.2374999999999998</v>
          </cell>
        </row>
        <row r="1151">
          <cell r="A1151">
            <v>38134</v>
          </cell>
          <cell r="C1151">
            <v>4.72</v>
          </cell>
          <cell r="E1151">
            <v>5.27</v>
          </cell>
          <cell r="G1151">
            <v>6.1817000000000002</v>
          </cell>
        </row>
        <row r="1152">
          <cell r="A1152">
            <v>38135</v>
          </cell>
          <cell r="C1152">
            <v>4.76</v>
          </cell>
          <cell r="E1152">
            <v>5.3</v>
          </cell>
          <cell r="G1152">
            <v>6.2321999999999997</v>
          </cell>
        </row>
        <row r="1153">
          <cell r="A1153">
            <v>38138</v>
          </cell>
          <cell r="C1153">
            <v>4.78</v>
          </cell>
          <cell r="E1153">
            <v>5.31</v>
          </cell>
          <cell r="G1153">
            <v>6.2401999999999997</v>
          </cell>
        </row>
        <row r="1154">
          <cell r="A1154">
            <v>38139</v>
          </cell>
          <cell r="C1154">
            <v>4.8</v>
          </cell>
          <cell r="E1154">
            <v>5.32</v>
          </cell>
          <cell r="G1154">
            <v>6.2603999999999997</v>
          </cell>
        </row>
        <row r="1155">
          <cell r="A1155">
            <v>38140</v>
          </cell>
          <cell r="C1155">
            <v>4.8600000000000003</v>
          </cell>
          <cell r="E1155">
            <v>5.39</v>
          </cell>
          <cell r="G1155">
            <v>6.3224</v>
          </cell>
        </row>
        <row r="1156">
          <cell r="A1156">
            <v>38141</v>
          </cell>
          <cell r="C1156">
            <v>4.8600000000000003</v>
          </cell>
          <cell r="E1156">
            <v>5.39</v>
          </cell>
          <cell r="G1156">
            <v>6.3174000000000001</v>
          </cell>
        </row>
        <row r="1157">
          <cell r="A1157">
            <v>38142</v>
          </cell>
          <cell r="C1157">
            <v>4.96</v>
          </cell>
          <cell r="E1157">
            <v>5.46</v>
          </cell>
          <cell r="G1157">
            <v>6.3809000000000005</v>
          </cell>
        </row>
        <row r="1158">
          <cell r="A1158">
            <v>38145</v>
          </cell>
          <cell r="C1158">
            <v>4.97</v>
          </cell>
          <cell r="E1158">
            <v>5.46</v>
          </cell>
          <cell r="G1158">
            <v>6.3809000000000005</v>
          </cell>
        </row>
        <row r="1159">
          <cell r="A1159">
            <v>38146</v>
          </cell>
          <cell r="C1159">
            <v>4.9400000000000004</v>
          </cell>
          <cell r="E1159">
            <v>5.43</v>
          </cell>
          <cell r="G1159">
            <v>6.3516000000000004</v>
          </cell>
        </row>
        <row r="1160">
          <cell r="A1160">
            <v>38147</v>
          </cell>
          <cell r="C1160">
            <v>4.95</v>
          </cell>
          <cell r="E1160">
            <v>5.44</v>
          </cell>
          <cell r="G1160">
            <v>6.3487999999999998</v>
          </cell>
        </row>
        <row r="1161">
          <cell r="A1161">
            <v>38148</v>
          </cell>
          <cell r="C1161">
            <v>4.96</v>
          </cell>
          <cell r="E1161">
            <v>5.44</v>
          </cell>
          <cell r="G1161">
            <v>6.3628</v>
          </cell>
        </row>
        <row r="1162">
          <cell r="A1162">
            <v>38149</v>
          </cell>
          <cell r="C1162">
            <v>5.01</v>
          </cell>
          <cell r="E1162">
            <v>5.47</v>
          </cell>
          <cell r="G1162">
            <v>6.3937999999999997</v>
          </cell>
        </row>
        <row r="1163">
          <cell r="A1163">
            <v>38152</v>
          </cell>
          <cell r="C1163">
            <v>5.04</v>
          </cell>
          <cell r="E1163">
            <v>5.49</v>
          </cell>
          <cell r="G1163">
            <v>6.4188000000000001</v>
          </cell>
        </row>
        <row r="1164">
          <cell r="A1164">
            <v>38153</v>
          </cell>
          <cell r="C1164">
            <v>4.93</v>
          </cell>
          <cell r="E1164">
            <v>5.39</v>
          </cell>
          <cell r="G1164">
            <v>6.3228</v>
          </cell>
        </row>
        <row r="1165">
          <cell r="A1165">
            <v>38154</v>
          </cell>
          <cell r="C1165">
            <v>4.9800000000000004</v>
          </cell>
          <cell r="E1165">
            <v>5.43</v>
          </cell>
          <cell r="G1165">
            <v>6.3327999999999998</v>
          </cell>
        </row>
        <row r="1166">
          <cell r="A1166">
            <v>38155</v>
          </cell>
          <cell r="C1166">
            <v>4.96</v>
          </cell>
          <cell r="E1166">
            <v>5.42</v>
          </cell>
          <cell r="G1166">
            <v>6.3262999999999998</v>
          </cell>
        </row>
        <row r="1167">
          <cell r="A1167">
            <v>38156</v>
          </cell>
          <cell r="C1167">
            <v>5</v>
          </cell>
          <cell r="E1167">
            <v>5.44</v>
          </cell>
          <cell r="G1167">
            <v>6.3537999999999997</v>
          </cell>
        </row>
        <row r="1168">
          <cell r="A1168">
            <v>38159</v>
          </cell>
          <cell r="C1168">
            <v>4.96</v>
          </cell>
          <cell r="E1168">
            <v>5.42</v>
          </cell>
          <cell r="G1168">
            <v>6.3368000000000002</v>
          </cell>
        </row>
        <row r="1169">
          <cell r="A1169">
            <v>38160</v>
          </cell>
          <cell r="C1169">
            <v>4.9800000000000004</v>
          </cell>
          <cell r="E1169">
            <v>5.44</v>
          </cell>
          <cell r="G1169">
            <v>6.3372999999999999</v>
          </cell>
        </row>
        <row r="1170">
          <cell r="A1170">
            <v>38161</v>
          </cell>
          <cell r="C1170">
            <v>4.92</v>
          </cell>
          <cell r="E1170">
            <v>5.38</v>
          </cell>
          <cell r="G1170">
            <v>6.2877999999999998</v>
          </cell>
        </row>
        <row r="1171">
          <cell r="A1171">
            <v>38162</v>
          </cell>
          <cell r="C1171">
            <v>4.88</v>
          </cell>
          <cell r="E1171">
            <v>5.35</v>
          </cell>
          <cell r="G1171">
            <v>6.2663000000000002</v>
          </cell>
        </row>
        <row r="1172">
          <cell r="A1172">
            <v>38163</v>
          </cell>
          <cell r="C1172">
            <v>4.88</v>
          </cell>
          <cell r="E1172">
            <v>5.36</v>
          </cell>
          <cell r="G1172">
            <v>6.2903000000000002</v>
          </cell>
        </row>
        <row r="1173">
          <cell r="A1173">
            <v>38166</v>
          </cell>
          <cell r="C1173">
            <v>4.9400000000000004</v>
          </cell>
          <cell r="E1173">
            <v>5.41</v>
          </cell>
          <cell r="G1173">
            <v>6.3426999999999998</v>
          </cell>
        </row>
        <row r="1174">
          <cell r="A1174">
            <v>38167</v>
          </cell>
          <cell r="C1174">
            <v>4.91</v>
          </cell>
          <cell r="E1174">
            <v>5.39</v>
          </cell>
          <cell r="G1174">
            <v>6.3303000000000003</v>
          </cell>
        </row>
        <row r="1175">
          <cell r="A1175">
            <v>38168</v>
          </cell>
          <cell r="C1175">
            <v>4.83</v>
          </cell>
          <cell r="E1175">
            <v>5.33</v>
          </cell>
          <cell r="G1175">
            <v>6.2643000000000004</v>
          </cell>
        </row>
        <row r="1176">
          <cell r="A1176">
            <v>38169</v>
          </cell>
          <cell r="C1176" t="str">
            <v>na</v>
          </cell>
          <cell r="E1176" t="str">
            <v>na</v>
          </cell>
          <cell r="G1176">
            <v>6.2743000000000002</v>
          </cell>
        </row>
        <row r="1177">
          <cell r="A1177">
            <v>38170</v>
          </cell>
          <cell r="C1177">
            <v>4.7300000000000004</v>
          </cell>
          <cell r="E1177">
            <v>5.26</v>
          </cell>
          <cell r="G1177">
            <v>6.1962999999999999</v>
          </cell>
        </row>
        <row r="1178">
          <cell r="A1178">
            <v>38173</v>
          </cell>
          <cell r="C1178">
            <v>4.74</v>
          </cell>
          <cell r="E1178">
            <v>5.27</v>
          </cell>
          <cell r="G1178">
            <v>6.2038000000000002</v>
          </cell>
        </row>
        <row r="1179">
          <cell r="A1179">
            <v>38174</v>
          </cell>
          <cell r="C1179">
            <v>4.75</v>
          </cell>
          <cell r="E1179">
            <v>5.29</v>
          </cell>
          <cell r="G1179">
            <v>6.2304000000000004</v>
          </cell>
        </row>
        <row r="1180">
          <cell r="A1180">
            <v>38175</v>
          </cell>
          <cell r="C1180">
            <v>4.75</v>
          </cell>
          <cell r="E1180">
            <v>5.3</v>
          </cell>
          <cell r="G1180">
            <v>6.2488000000000001</v>
          </cell>
        </row>
        <row r="1181">
          <cell r="A1181">
            <v>38176</v>
          </cell>
          <cell r="C1181">
            <v>4.7300000000000004</v>
          </cell>
          <cell r="E1181">
            <v>5.29</v>
          </cell>
          <cell r="G1181">
            <v>6.2374999999999998</v>
          </cell>
        </row>
        <row r="1182">
          <cell r="A1182">
            <v>38177</v>
          </cell>
          <cell r="C1182">
            <v>4.71</v>
          </cell>
          <cell r="E1182">
            <v>5.27</v>
          </cell>
          <cell r="G1182">
            <v>6.226</v>
          </cell>
        </row>
        <row r="1183">
          <cell r="A1183">
            <v>38180</v>
          </cell>
          <cell r="C1183">
            <v>4.7300000000000004</v>
          </cell>
          <cell r="E1183">
            <v>5.28</v>
          </cell>
          <cell r="G1183">
            <v>6.2190000000000003</v>
          </cell>
        </row>
        <row r="1184">
          <cell r="A1184">
            <v>38181</v>
          </cell>
          <cell r="C1184">
            <v>4.75</v>
          </cell>
          <cell r="E1184">
            <v>5.29</v>
          </cell>
          <cell r="G1184">
            <v>6.2358000000000002</v>
          </cell>
        </row>
        <row r="1185">
          <cell r="A1185">
            <v>38182</v>
          </cell>
          <cell r="C1185">
            <v>4.7699999999999996</v>
          </cell>
          <cell r="E1185">
            <v>5.29</v>
          </cell>
          <cell r="G1185">
            <v>6.2358000000000002</v>
          </cell>
        </row>
        <row r="1186">
          <cell r="A1186">
            <v>38183</v>
          </cell>
          <cell r="C1186">
            <v>4.78</v>
          </cell>
          <cell r="E1186">
            <v>5.29</v>
          </cell>
          <cell r="G1186">
            <v>6.2404000000000002</v>
          </cell>
        </row>
        <row r="1187">
          <cell r="A1187">
            <v>38184</v>
          </cell>
          <cell r="C1187">
            <v>4.68</v>
          </cell>
          <cell r="E1187">
            <v>5.22</v>
          </cell>
          <cell r="G1187">
            <v>6.1714000000000002</v>
          </cell>
        </row>
        <row r="1188">
          <cell r="A1188">
            <v>38187</v>
          </cell>
          <cell r="C1188">
            <v>4.6900000000000004</v>
          </cell>
          <cell r="E1188">
            <v>5.19</v>
          </cell>
          <cell r="G1188">
            <v>6.1658999999999997</v>
          </cell>
        </row>
        <row r="1189">
          <cell r="A1189">
            <v>38188</v>
          </cell>
          <cell r="C1189">
            <v>4.74</v>
          </cell>
          <cell r="E1189">
            <v>5.23</v>
          </cell>
          <cell r="G1189">
            <v>6.2061999999999999</v>
          </cell>
        </row>
        <row r="1190">
          <cell r="A1190">
            <v>38189</v>
          </cell>
          <cell r="C1190">
            <v>4.7699999999999996</v>
          </cell>
          <cell r="E1190">
            <v>5.25</v>
          </cell>
          <cell r="G1190">
            <v>6.2416999999999998</v>
          </cell>
        </row>
        <row r="1191">
          <cell r="A1191">
            <v>38190</v>
          </cell>
          <cell r="C1191">
            <v>4.75</v>
          </cell>
          <cell r="E1191">
            <v>5.24</v>
          </cell>
          <cell r="G1191">
            <v>6.2256999999999998</v>
          </cell>
        </row>
        <row r="1192">
          <cell r="A1192">
            <v>38191</v>
          </cell>
          <cell r="C1192">
            <v>4.72</v>
          </cell>
          <cell r="E1192">
            <v>5.22</v>
          </cell>
          <cell r="G1192">
            <v>6.2119999999999997</v>
          </cell>
        </row>
        <row r="1193">
          <cell r="A1193">
            <v>38194</v>
          </cell>
          <cell r="C1193">
            <v>4.74</v>
          </cell>
          <cell r="E1193">
            <v>5.22</v>
          </cell>
          <cell r="G1193">
            <v>6.2104999999999997</v>
          </cell>
        </row>
        <row r="1194">
          <cell r="A1194">
            <v>38195</v>
          </cell>
          <cell r="C1194">
            <v>4.83</v>
          </cell>
          <cell r="E1194">
            <v>5.3</v>
          </cell>
          <cell r="G1194">
            <v>6.2881999999999998</v>
          </cell>
        </row>
        <row r="1195">
          <cell r="A1195">
            <v>38196</v>
          </cell>
          <cell r="C1195">
            <v>4.82</v>
          </cell>
          <cell r="E1195">
            <v>5.29</v>
          </cell>
          <cell r="G1195">
            <v>6.2866999999999997</v>
          </cell>
        </row>
        <row r="1196">
          <cell r="A1196">
            <v>38197</v>
          </cell>
          <cell r="C1196">
            <v>4.82</v>
          </cell>
          <cell r="E1196">
            <v>5.28</v>
          </cell>
          <cell r="G1196">
            <v>6.2751999999999999</v>
          </cell>
        </row>
        <row r="1197">
          <cell r="A1197">
            <v>38198</v>
          </cell>
          <cell r="C1197">
            <v>4.75</v>
          </cell>
          <cell r="E1197">
            <v>5.24</v>
          </cell>
          <cell r="G1197">
            <v>6.2298999999999998</v>
          </cell>
        </row>
        <row r="1198">
          <cell r="A1198">
            <v>38201</v>
          </cell>
          <cell r="C1198" t="str">
            <v>na</v>
          </cell>
          <cell r="E1198" t="str">
            <v>na</v>
          </cell>
          <cell r="G1198">
            <v>6.2210000000000001</v>
          </cell>
        </row>
        <row r="1199">
          <cell r="A1199">
            <v>38202</v>
          </cell>
          <cell r="C1199">
            <v>4.68</v>
          </cell>
          <cell r="E1199">
            <v>5.18</v>
          </cell>
          <cell r="G1199">
            <v>6.17</v>
          </cell>
        </row>
        <row r="1200">
          <cell r="A1200">
            <v>38203</v>
          </cell>
          <cell r="C1200">
            <v>4.68</v>
          </cell>
          <cell r="E1200">
            <v>5.18</v>
          </cell>
          <cell r="G1200">
            <v>6.1624999999999996</v>
          </cell>
        </row>
        <row r="1201">
          <cell r="A1201">
            <v>38204</v>
          </cell>
          <cell r="C1201">
            <v>4.67</v>
          </cell>
          <cell r="E1201">
            <v>5.18</v>
          </cell>
          <cell r="G1201">
            <v>6.1719999999999997</v>
          </cell>
        </row>
        <row r="1202">
          <cell r="A1202">
            <v>38205</v>
          </cell>
          <cell r="C1202">
            <v>4.5199999999999996</v>
          </cell>
          <cell r="E1202">
            <v>5.09</v>
          </cell>
          <cell r="G1202">
            <v>6.0787000000000004</v>
          </cell>
        </row>
        <row r="1203">
          <cell r="A1203">
            <v>38208</v>
          </cell>
          <cell r="C1203">
            <v>4.59</v>
          </cell>
          <cell r="E1203">
            <v>5.13</v>
          </cell>
          <cell r="G1203">
            <v>6.1302000000000003</v>
          </cell>
        </row>
        <row r="1204">
          <cell r="A1204">
            <v>38209</v>
          </cell>
          <cell r="C1204">
            <v>4.6399999999999997</v>
          </cell>
          <cell r="E1204">
            <v>5.18</v>
          </cell>
          <cell r="G1204">
            <v>6.1631999999999998</v>
          </cell>
        </row>
        <row r="1205">
          <cell r="A1205">
            <v>38210</v>
          </cell>
          <cell r="C1205">
            <v>4.5999999999999996</v>
          </cell>
          <cell r="E1205">
            <v>5.14</v>
          </cell>
          <cell r="G1205">
            <v>6.1577000000000002</v>
          </cell>
        </row>
        <row r="1206">
          <cell r="A1206">
            <v>38211</v>
          </cell>
          <cell r="C1206">
            <v>4.57</v>
          </cell>
          <cell r="E1206">
            <v>5.12</v>
          </cell>
          <cell r="G1206">
            <v>6.1196999999999999</v>
          </cell>
        </row>
        <row r="1207">
          <cell r="A1207">
            <v>38212</v>
          </cell>
          <cell r="C1207">
            <v>4.58</v>
          </cell>
          <cell r="E1207">
            <v>5.1100000000000003</v>
          </cell>
          <cell r="G1207">
            <v>6.1047000000000002</v>
          </cell>
        </row>
        <row r="1208">
          <cell r="A1208">
            <v>38215</v>
          </cell>
          <cell r="C1208">
            <v>4.62</v>
          </cell>
          <cell r="E1208">
            <v>5.14</v>
          </cell>
          <cell r="G1208">
            <v>6.1429</v>
          </cell>
        </row>
        <row r="1209">
          <cell r="A1209">
            <v>38216</v>
          </cell>
          <cell r="C1209">
            <v>4.58</v>
          </cell>
          <cell r="E1209">
            <v>5.1100000000000003</v>
          </cell>
          <cell r="G1209">
            <v>6.1068999999999996</v>
          </cell>
        </row>
        <row r="1210">
          <cell r="A1210">
            <v>38217</v>
          </cell>
          <cell r="C1210">
            <v>4.62</v>
          </cell>
          <cell r="E1210">
            <v>5.15</v>
          </cell>
          <cell r="G1210">
            <v>6.1418999999999997</v>
          </cell>
        </row>
        <row r="1211">
          <cell r="A1211">
            <v>38218</v>
          </cell>
          <cell r="C1211">
            <v>4.63</v>
          </cell>
          <cell r="E1211">
            <v>5.12</v>
          </cell>
          <cell r="G1211">
            <v>6.1218000000000004</v>
          </cell>
        </row>
        <row r="1212">
          <cell r="A1212">
            <v>38219</v>
          </cell>
          <cell r="C1212">
            <v>4.6399999999999997</v>
          </cell>
          <cell r="E1212">
            <v>5.12</v>
          </cell>
          <cell r="G1212">
            <v>6.1153000000000004</v>
          </cell>
        </row>
        <row r="1213">
          <cell r="A1213">
            <v>38222</v>
          </cell>
          <cell r="C1213">
            <v>4.6900000000000004</v>
          </cell>
          <cell r="E1213">
            <v>5.17</v>
          </cell>
          <cell r="G1213">
            <v>6.1676000000000002</v>
          </cell>
        </row>
        <row r="1214">
          <cell r="A1214">
            <v>38223</v>
          </cell>
          <cell r="C1214">
            <v>4.71</v>
          </cell>
          <cell r="E1214">
            <v>5.18</v>
          </cell>
          <cell r="G1214">
            <v>6.1715999999999998</v>
          </cell>
        </row>
        <row r="1215">
          <cell r="A1215">
            <v>38224</v>
          </cell>
          <cell r="C1215">
            <v>4.68</v>
          </cell>
          <cell r="E1215">
            <v>5.15</v>
          </cell>
          <cell r="G1215">
            <v>6.1341000000000001</v>
          </cell>
        </row>
        <row r="1216">
          <cell r="A1216">
            <v>38225</v>
          </cell>
          <cell r="C1216">
            <v>4.66</v>
          </cell>
          <cell r="E1216">
            <v>5.13</v>
          </cell>
          <cell r="G1216">
            <v>6.1211000000000002</v>
          </cell>
        </row>
        <row r="1217">
          <cell r="A1217">
            <v>38226</v>
          </cell>
          <cell r="C1217">
            <v>4.66</v>
          </cell>
          <cell r="E1217">
            <v>5.13</v>
          </cell>
          <cell r="G1217">
            <v>6.1173000000000002</v>
          </cell>
        </row>
        <row r="1218">
          <cell r="A1218">
            <v>38229</v>
          </cell>
          <cell r="C1218">
            <v>4.63</v>
          </cell>
          <cell r="E1218">
            <v>5.1100000000000003</v>
          </cell>
          <cell r="G1218">
            <v>6.0990000000000002</v>
          </cell>
        </row>
        <row r="1219">
          <cell r="A1219">
            <v>38230</v>
          </cell>
          <cell r="C1219">
            <v>4.5999999999999996</v>
          </cell>
          <cell r="E1219">
            <v>5.09</v>
          </cell>
          <cell r="G1219">
            <v>6.0780000000000003</v>
          </cell>
        </row>
        <row r="1220">
          <cell r="A1220">
            <v>38231</v>
          </cell>
          <cell r="C1220">
            <v>4.5999999999999996</v>
          </cell>
          <cell r="E1220">
            <v>5.08</v>
          </cell>
          <cell r="G1220">
            <v>6.0640000000000001</v>
          </cell>
        </row>
        <row r="1221">
          <cell r="A1221">
            <v>38232</v>
          </cell>
          <cell r="C1221">
            <v>4.6399999999999997</v>
          </cell>
          <cell r="E1221">
            <v>5.12</v>
          </cell>
          <cell r="G1221">
            <v>6.093</v>
          </cell>
        </row>
        <row r="1222">
          <cell r="A1222">
            <v>38233</v>
          </cell>
          <cell r="C1222">
            <v>4.71</v>
          </cell>
          <cell r="E1222">
            <v>5.16</v>
          </cell>
          <cell r="G1222">
            <v>6.1562000000000001</v>
          </cell>
        </row>
        <row r="1223">
          <cell r="A1223">
            <v>38236</v>
          </cell>
          <cell r="C1223" t="str">
            <v>na</v>
          </cell>
          <cell r="E1223" t="str">
            <v>na</v>
          </cell>
          <cell r="G1223">
            <v>6.1562000000000001</v>
          </cell>
        </row>
        <row r="1224">
          <cell r="A1224">
            <v>38237</v>
          </cell>
          <cell r="C1224">
            <v>4.71</v>
          </cell>
          <cell r="E1224">
            <v>5.16</v>
          </cell>
          <cell r="G1224">
            <v>6.1492000000000004</v>
          </cell>
        </row>
        <row r="1225">
          <cell r="A1225">
            <v>38238</v>
          </cell>
          <cell r="C1225">
            <v>4.66</v>
          </cell>
          <cell r="E1225">
            <v>5.1100000000000003</v>
          </cell>
          <cell r="G1225">
            <v>6.0911999999999997</v>
          </cell>
        </row>
        <row r="1226">
          <cell r="A1226">
            <v>38239</v>
          </cell>
          <cell r="C1226">
            <v>4.68</v>
          </cell>
          <cell r="E1226">
            <v>5.13</v>
          </cell>
          <cell r="G1226">
            <v>6.1082000000000001</v>
          </cell>
        </row>
        <row r="1227">
          <cell r="A1227">
            <v>38240</v>
          </cell>
          <cell r="C1227">
            <v>4.66</v>
          </cell>
          <cell r="E1227">
            <v>5.12</v>
          </cell>
          <cell r="G1227">
            <v>6.0867000000000004</v>
          </cell>
        </row>
        <row r="1228">
          <cell r="A1228">
            <v>38243</v>
          </cell>
          <cell r="C1228">
            <v>4.62</v>
          </cell>
          <cell r="E1228">
            <v>5.1100000000000003</v>
          </cell>
          <cell r="G1228">
            <v>6.0811999999999999</v>
          </cell>
        </row>
        <row r="1229">
          <cell r="A1229">
            <v>38244</v>
          </cell>
          <cell r="C1229">
            <v>4.62</v>
          </cell>
          <cell r="E1229">
            <v>5.0999999999999996</v>
          </cell>
          <cell r="G1229">
            <v>6.0682</v>
          </cell>
        </row>
        <row r="1230">
          <cell r="A1230">
            <v>38245</v>
          </cell>
          <cell r="C1230">
            <v>4.63</v>
          </cell>
          <cell r="E1230">
            <v>5.0999999999999996</v>
          </cell>
          <cell r="G1230">
            <v>6.0662000000000003</v>
          </cell>
        </row>
        <row r="1231">
          <cell r="A1231">
            <v>38246</v>
          </cell>
          <cell r="C1231">
            <v>4.57</v>
          </cell>
          <cell r="E1231">
            <v>5.05</v>
          </cell>
          <cell r="G1231">
            <v>6.0122</v>
          </cell>
        </row>
        <row r="1232">
          <cell r="A1232">
            <v>38247</v>
          </cell>
          <cell r="C1232">
            <v>4.57</v>
          </cell>
          <cell r="E1232">
            <v>5.07</v>
          </cell>
          <cell r="G1232">
            <v>6.0202999999999998</v>
          </cell>
        </row>
        <row r="1233">
          <cell r="A1233">
            <v>38250</v>
          </cell>
          <cell r="C1233">
            <v>4.5199999999999996</v>
          </cell>
          <cell r="E1233">
            <v>5.03</v>
          </cell>
          <cell r="G1233">
            <v>5.9931000000000001</v>
          </cell>
        </row>
        <row r="1234">
          <cell r="A1234">
            <v>38251</v>
          </cell>
          <cell r="C1234">
            <v>4.55</v>
          </cell>
          <cell r="E1234">
            <v>5.04</v>
          </cell>
          <cell r="G1234">
            <v>6.0007000000000001</v>
          </cell>
        </row>
        <row r="1235">
          <cell r="A1235">
            <v>38252</v>
          </cell>
          <cell r="C1235">
            <v>4.53</v>
          </cell>
          <cell r="E1235">
            <v>5.03</v>
          </cell>
          <cell r="G1235">
            <v>5.9973000000000001</v>
          </cell>
        </row>
        <row r="1236">
          <cell r="A1236">
            <v>38253</v>
          </cell>
          <cell r="C1236">
            <v>4.5599999999999996</v>
          </cell>
          <cell r="E1236">
            <v>5.04</v>
          </cell>
          <cell r="G1236">
            <v>6.0134999999999996</v>
          </cell>
        </row>
        <row r="1237">
          <cell r="A1237">
            <v>38254</v>
          </cell>
          <cell r="C1237">
            <v>4.5599999999999996</v>
          </cell>
          <cell r="E1237">
            <v>5.03</v>
          </cell>
          <cell r="G1237">
            <v>6.0034999999999998</v>
          </cell>
        </row>
        <row r="1238">
          <cell r="A1238">
            <v>38257</v>
          </cell>
          <cell r="C1238">
            <v>4.53</v>
          </cell>
          <cell r="E1238">
            <v>5.01</v>
          </cell>
          <cell r="G1238">
            <v>5.9785000000000004</v>
          </cell>
        </row>
        <row r="1239">
          <cell r="A1239">
            <v>38258</v>
          </cell>
          <cell r="C1239">
            <v>4.5199999999999996</v>
          </cell>
          <cell r="E1239">
            <v>5</v>
          </cell>
          <cell r="G1239">
            <v>5.9615</v>
          </cell>
        </row>
        <row r="1240">
          <cell r="A1240">
            <v>38259</v>
          </cell>
          <cell r="C1240">
            <v>4.58</v>
          </cell>
          <cell r="E1240">
            <v>5.04</v>
          </cell>
          <cell r="G1240">
            <v>6.0015000000000001</v>
          </cell>
        </row>
        <row r="1241">
          <cell r="A1241">
            <v>38260</v>
          </cell>
          <cell r="C1241">
            <v>4.63</v>
          </cell>
          <cell r="E1241">
            <v>5.08</v>
          </cell>
          <cell r="G1241">
            <v>6.0445000000000002</v>
          </cell>
        </row>
        <row r="1242">
          <cell r="A1242">
            <v>38261</v>
          </cell>
          <cell r="C1242">
            <v>4.67</v>
          </cell>
          <cell r="E1242">
            <v>5.12</v>
          </cell>
          <cell r="G1242">
            <v>6.0785</v>
          </cell>
        </row>
        <row r="1243">
          <cell r="A1243">
            <v>38264</v>
          </cell>
          <cell r="C1243">
            <v>4.66</v>
          </cell>
          <cell r="E1243">
            <v>5.1100000000000003</v>
          </cell>
          <cell r="G1243">
            <v>6.0662000000000003</v>
          </cell>
        </row>
        <row r="1244">
          <cell r="A1244">
            <v>38265</v>
          </cell>
          <cell r="C1244">
            <v>4.6399999999999997</v>
          </cell>
          <cell r="E1244">
            <v>5.09</v>
          </cell>
          <cell r="G1244">
            <v>6.0552999999999999</v>
          </cell>
        </row>
        <row r="1245">
          <cell r="A1245">
            <v>38266</v>
          </cell>
          <cell r="C1245">
            <v>4.68</v>
          </cell>
          <cell r="E1245">
            <v>5.13</v>
          </cell>
          <cell r="G1245">
            <v>6.0868000000000002</v>
          </cell>
        </row>
        <row r="1246">
          <cell r="A1246">
            <v>38267</v>
          </cell>
          <cell r="C1246">
            <v>4.7</v>
          </cell>
          <cell r="E1246">
            <v>5.15</v>
          </cell>
          <cell r="G1246">
            <v>6.1212999999999997</v>
          </cell>
        </row>
        <row r="1247">
          <cell r="A1247">
            <v>38268</v>
          </cell>
          <cell r="C1247">
            <v>4.63</v>
          </cell>
          <cell r="E1247">
            <v>5.09</v>
          </cell>
          <cell r="G1247">
            <v>6.0602999999999998</v>
          </cell>
        </row>
        <row r="1248">
          <cell r="A1248">
            <v>38271</v>
          </cell>
          <cell r="C1248" t="str">
            <v>na</v>
          </cell>
          <cell r="E1248" t="str">
            <v>na</v>
          </cell>
          <cell r="G1248">
            <v>6.0560999999999998</v>
          </cell>
        </row>
        <row r="1249">
          <cell r="A1249">
            <v>38272</v>
          </cell>
          <cell r="C1249">
            <v>4.58</v>
          </cell>
          <cell r="E1249">
            <v>5.0599999999999996</v>
          </cell>
          <cell r="G1249">
            <v>6.0210999999999997</v>
          </cell>
        </row>
        <row r="1250">
          <cell r="A1250">
            <v>38273</v>
          </cell>
          <cell r="C1250">
            <v>4.57</v>
          </cell>
          <cell r="E1250">
            <v>5.05</v>
          </cell>
          <cell r="G1250">
            <v>6.0170000000000003</v>
          </cell>
        </row>
        <row r="1251">
          <cell r="A1251">
            <v>38274</v>
          </cell>
          <cell r="C1251">
            <v>4.5199999999999996</v>
          </cell>
          <cell r="E1251">
            <v>5.0199999999999996</v>
          </cell>
          <cell r="G1251">
            <v>5.9850000000000003</v>
          </cell>
        </row>
        <row r="1252">
          <cell r="A1252">
            <v>38275</v>
          </cell>
          <cell r="C1252">
            <v>4.55</v>
          </cell>
          <cell r="E1252">
            <v>5.04</v>
          </cell>
          <cell r="G1252">
            <v>6.01</v>
          </cell>
        </row>
        <row r="1253">
          <cell r="A1253">
            <v>38278</v>
          </cell>
          <cell r="C1253">
            <v>4.53</v>
          </cell>
          <cell r="E1253">
            <v>5.0199999999999996</v>
          </cell>
          <cell r="G1253">
            <v>5.9909999999999997</v>
          </cell>
        </row>
        <row r="1254">
          <cell r="A1254">
            <v>38279</v>
          </cell>
          <cell r="C1254">
            <v>4.5</v>
          </cell>
          <cell r="E1254">
            <v>4.99</v>
          </cell>
          <cell r="G1254">
            <v>5.9798</v>
          </cell>
        </row>
        <row r="1255">
          <cell r="A1255">
            <v>38280</v>
          </cell>
          <cell r="C1255">
            <v>4.46</v>
          </cell>
          <cell r="E1255">
            <v>4.97</v>
          </cell>
          <cell r="G1255">
            <v>5.9398</v>
          </cell>
        </row>
        <row r="1256">
          <cell r="A1256">
            <v>38281</v>
          </cell>
          <cell r="C1256">
            <v>4.4800000000000004</v>
          </cell>
          <cell r="E1256">
            <v>4.97</v>
          </cell>
          <cell r="G1256">
            <v>5.9382999999999999</v>
          </cell>
        </row>
        <row r="1257">
          <cell r="A1257">
            <v>38282</v>
          </cell>
          <cell r="C1257">
            <v>4.45</v>
          </cell>
          <cell r="E1257">
            <v>4.9400000000000004</v>
          </cell>
          <cell r="G1257">
            <v>5.9373000000000005</v>
          </cell>
        </row>
        <row r="1258">
          <cell r="A1258">
            <v>38285</v>
          </cell>
          <cell r="C1258">
            <v>4.4400000000000004</v>
          </cell>
          <cell r="E1258">
            <v>4.9400000000000004</v>
          </cell>
          <cell r="G1258">
            <v>5.9345999999999997</v>
          </cell>
        </row>
        <row r="1259">
          <cell r="A1259">
            <v>38286</v>
          </cell>
          <cell r="C1259">
            <v>4.46</v>
          </cell>
          <cell r="E1259">
            <v>4.95</v>
          </cell>
          <cell r="G1259">
            <v>5.9469000000000003</v>
          </cell>
        </row>
        <row r="1260">
          <cell r="A1260">
            <v>38287</v>
          </cell>
          <cell r="C1260">
            <v>4.5199999999999996</v>
          </cell>
          <cell r="E1260">
            <v>5</v>
          </cell>
          <cell r="G1260">
            <v>6.0049000000000001</v>
          </cell>
        </row>
        <row r="1261">
          <cell r="A1261">
            <v>38288</v>
          </cell>
          <cell r="C1261">
            <v>4.49</v>
          </cell>
          <cell r="E1261">
            <v>4.97</v>
          </cell>
          <cell r="G1261">
            <v>5.9859</v>
          </cell>
        </row>
        <row r="1262">
          <cell r="A1262">
            <v>38289</v>
          </cell>
          <cell r="C1262">
            <v>4.47</v>
          </cell>
          <cell r="E1262">
            <v>4.9400000000000004</v>
          </cell>
          <cell r="G1262">
            <v>5.9470000000000001</v>
          </cell>
        </row>
        <row r="1263">
          <cell r="A1263">
            <v>38292</v>
          </cell>
          <cell r="C1263">
            <v>4.5</v>
          </cell>
          <cell r="E1263">
            <v>4.97</v>
          </cell>
          <cell r="G1263">
            <v>5.9729999999999999</v>
          </cell>
        </row>
        <row r="1264">
          <cell r="A1264">
            <v>38293</v>
          </cell>
          <cell r="C1264">
            <v>4.4800000000000004</v>
          </cell>
          <cell r="E1264">
            <v>4.95</v>
          </cell>
          <cell r="G1264">
            <v>5.96</v>
          </cell>
        </row>
        <row r="1265">
          <cell r="A1265">
            <v>38294</v>
          </cell>
          <cell r="C1265">
            <v>4.47</v>
          </cell>
          <cell r="E1265">
            <v>4.9400000000000004</v>
          </cell>
          <cell r="G1265">
            <v>5.931</v>
          </cell>
        </row>
        <row r="1266">
          <cell r="A1266">
            <v>38295</v>
          </cell>
          <cell r="C1266">
            <v>4.4800000000000004</v>
          </cell>
          <cell r="E1266">
            <v>4.95</v>
          </cell>
          <cell r="G1266">
            <v>5.9257</v>
          </cell>
        </row>
        <row r="1267">
          <cell r="A1267">
            <v>38296</v>
          </cell>
          <cell r="C1267">
            <v>4.55</v>
          </cell>
          <cell r="E1267">
            <v>5</v>
          </cell>
          <cell r="G1267">
            <v>5.9766000000000004</v>
          </cell>
        </row>
        <row r="1268">
          <cell r="A1268">
            <v>38299</v>
          </cell>
          <cell r="C1268">
            <v>4.55</v>
          </cell>
          <cell r="E1268">
            <v>5</v>
          </cell>
          <cell r="G1268">
            <v>5.9813999999999998</v>
          </cell>
        </row>
        <row r="1269">
          <cell r="A1269">
            <v>38300</v>
          </cell>
          <cell r="C1269">
            <v>4.57</v>
          </cell>
          <cell r="E1269">
            <v>5.0199999999999996</v>
          </cell>
          <cell r="G1269">
            <v>5.9934000000000003</v>
          </cell>
        </row>
        <row r="1270">
          <cell r="A1270">
            <v>38301</v>
          </cell>
          <cell r="C1270">
            <v>4.54</v>
          </cell>
          <cell r="E1270">
            <v>5</v>
          </cell>
          <cell r="G1270">
            <v>5.9889999999999999</v>
          </cell>
        </row>
        <row r="1271">
          <cell r="A1271">
            <v>38302</v>
          </cell>
          <cell r="C1271" t="str">
            <v>na</v>
          </cell>
          <cell r="E1271" t="str">
            <v>na</v>
          </cell>
          <cell r="G1271">
            <v>5.9802999999999997</v>
          </cell>
        </row>
        <row r="1272">
          <cell r="A1272">
            <v>38303</v>
          </cell>
          <cell r="C1272">
            <v>4.4800000000000004</v>
          </cell>
          <cell r="E1272">
            <v>4.9400000000000004</v>
          </cell>
          <cell r="G1272">
            <v>5.9112999999999998</v>
          </cell>
        </row>
        <row r="1273">
          <cell r="A1273">
            <v>38306</v>
          </cell>
          <cell r="C1273">
            <v>4.51</v>
          </cell>
          <cell r="E1273">
            <v>4.96</v>
          </cell>
          <cell r="G1273">
            <v>5.9272999999999998</v>
          </cell>
        </row>
        <row r="1274">
          <cell r="A1274">
            <v>38307</v>
          </cell>
          <cell r="C1274">
            <v>4.5199999999999996</v>
          </cell>
          <cell r="E1274">
            <v>4.97</v>
          </cell>
          <cell r="G1274">
            <v>5.9530000000000003</v>
          </cell>
        </row>
        <row r="1275">
          <cell r="A1275">
            <v>38308</v>
          </cell>
          <cell r="C1275">
            <v>4.45</v>
          </cell>
          <cell r="E1275">
            <v>4.92</v>
          </cell>
          <cell r="G1275">
            <v>5.8875000000000002</v>
          </cell>
        </row>
        <row r="1276">
          <cell r="A1276">
            <v>38309</v>
          </cell>
          <cell r="C1276">
            <v>4.47</v>
          </cell>
          <cell r="E1276">
            <v>4.92</v>
          </cell>
          <cell r="G1276">
            <v>5.8826000000000001</v>
          </cell>
        </row>
        <row r="1277">
          <cell r="A1277">
            <v>38310</v>
          </cell>
          <cell r="C1277">
            <v>4.51</v>
          </cell>
          <cell r="E1277">
            <v>4.97</v>
          </cell>
          <cell r="G1277">
            <v>5.9378000000000002</v>
          </cell>
        </row>
        <row r="1278">
          <cell r="A1278">
            <v>38313</v>
          </cell>
          <cell r="C1278">
            <v>4.51</v>
          </cell>
          <cell r="E1278">
            <v>4.96</v>
          </cell>
          <cell r="G1278">
            <v>5.9358000000000004</v>
          </cell>
        </row>
        <row r="1279">
          <cell r="A1279">
            <v>38314</v>
          </cell>
          <cell r="C1279">
            <v>4.47</v>
          </cell>
          <cell r="E1279">
            <v>4.93</v>
          </cell>
          <cell r="G1279">
            <v>5.8959000000000001</v>
          </cell>
        </row>
        <row r="1280">
          <cell r="A1280">
            <v>38315</v>
          </cell>
          <cell r="C1280">
            <v>4.4400000000000004</v>
          </cell>
          <cell r="E1280">
            <v>4.9000000000000004</v>
          </cell>
          <cell r="G1280">
            <v>5.8609</v>
          </cell>
        </row>
        <row r="1281">
          <cell r="A1281">
            <v>38316</v>
          </cell>
          <cell r="C1281">
            <v>4.38</v>
          </cell>
          <cell r="E1281">
            <v>4.88</v>
          </cell>
          <cell r="G1281">
            <v>5.8411999999999997</v>
          </cell>
        </row>
        <row r="1282">
          <cell r="A1282">
            <v>38317</v>
          </cell>
          <cell r="C1282">
            <v>4.3899999999999997</v>
          </cell>
          <cell r="E1282">
            <v>4.9000000000000004</v>
          </cell>
          <cell r="G1282">
            <v>5.8742000000000001</v>
          </cell>
        </row>
        <row r="1283">
          <cell r="A1283">
            <v>38320</v>
          </cell>
          <cell r="C1283">
            <v>4.47</v>
          </cell>
          <cell r="E1283">
            <v>4.96</v>
          </cell>
          <cell r="G1283">
            <v>5.9362000000000004</v>
          </cell>
        </row>
        <row r="1284">
          <cell r="A1284">
            <v>38321</v>
          </cell>
          <cell r="C1284">
            <v>4.4400000000000004</v>
          </cell>
          <cell r="E1284">
            <v>4.9800000000000004</v>
          </cell>
          <cell r="G1284">
            <v>5.9516</v>
          </cell>
        </row>
        <row r="1285">
          <cell r="A1285">
            <v>38322</v>
          </cell>
          <cell r="C1285">
            <v>4.42</v>
          </cell>
          <cell r="E1285">
            <v>4.95</v>
          </cell>
          <cell r="G1285">
            <v>5.9024000000000001</v>
          </cell>
        </row>
        <row r="1286">
          <cell r="A1286">
            <v>38323</v>
          </cell>
          <cell r="C1286">
            <v>4.46</v>
          </cell>
          <cell r="E1286">
            <v>4.97</v>
          </cell>
          <cell r="G1286">
            <v>5.9249999999999998</v>
          </cell>
        </row>
        <row r="1287">
          <cell r="A1287">
            <v>38324</v>
          </cell>
          <cell r="C1287">
            <v>4.34</v>
          </cell>
          <cell r="E1287">
            <v>4.88</v>
          </cell>
          <cell r="G1287">
            <v>5.8506</v>
          </cell>
        </row>
        <row r="1288">
          <cell r="A1288">
            <v>38327</v>
          </cell>
          <cell r="C1288">
            <v>4.32</v>
          </cell>
          <cell r="E1288">
            <v>4.8600000000000003</v>
          </cell>
          <cell r="G1288">
            <v>5.8065999999999995</v>
          </cell>
        </row>
        <row r="1289">
          <cell r="A1289">
            <v>38328</v>
          </cell>
          <cell r="C1289">
            <v>4.3</v>
          </cell>
          <cell r="E1289">
            <v>4.8600000000000003</v>
          </cell>
          <cell r="G1289">
            <v>5.8075999999999999</v>
          </cell>
        </row>
        <row r="1290">
          <cell r="A1290">
            <v>38329</v>
          </cell>
          <cell r="C1290">
            <v>4.26</v>
          </cell>
          <cell r="E1290">
            <v>4.82</v>
          </cell>
          <cell r="G1290">
            <v>5.7568000000000001</v>
          </cell>
        </row>
        <row r="1291">
          <cell r="A1291">
            <v>38330</v>
          </cell>
          <cell r="C1291">
            <v>4.32</v>
          </cell>
          <cell r="E1291">
            <v>4.8899999999999997</v>
          </cell>
          <cell r="G1291">
            <v>5.8143000000000002</v>
          </cell>
        </row>
        <row r="1292">
          <cell r="A1292">
            <v>38331</v>
          </cell>
          <cell r="C1292">
            <v>4.3099999999999996</v>
          </cell>
          <cell r="E1292">
            <v>4.8600000000000003</v>
          </cell>
          <cell r="G1292">
            <v>5.8037999999999998</v>
          </cell>
        </row>
        <row r="1293">
          <cell r="A1293">
            <v>38334</v>
          </cell>
          <cell r="C1293">
            <v>4.29</v>
          </cell>
          <cell r="E1293">
            <v>4.84</v>
          </cell>
          <cell r="G1293">
            <v>5.7747999999999999</v>
          </cell>
        </row>
        <row r="1294">
          <cell r="A1294">
            <v>38335</v>
          </cell>
          <cell r="C1294">
            <v>4.25</v>
          </cell>
          <cell r="E1294">
            <v>4.8099999999999996</v>
          </cell>
          <cell r="G1294">
            <v>5.7207999999999997</v>
          </cell>
        </row>
        <row r="1295">
          <cell r="A1295">
            <v>38336</v>
          </cell>
          <cell r="C1295">
            <v>4.22</v>
          </cell>
          <cell r="E1295">
            <v>4.79</v>
          </cell>
          <cell r="G1295">
            <v>5.6852</v>
          </cell>
        </row>
        <row r="1296">
          <cell r="A1296">
            <v>38337</v>
          </cell>
          <cell r="C1296">
            <v>4.28</v>
          </cell>
          <cell r="E1296">
            <v>4.84</v>
          </cell>
          <cell r="G1296">
            <v>5.7397</v>
          </cell>
        </row>
        <row r="1297">
          <cell r="A1297">
            <v>38338</v>
          </cell>
          <cell r="C1297">
            <v>4.32</v>
          </cell>
          <cell r="E1297">
            <v>4.87</v>
          </cell>
          <cell r="G1297">
            <v>5.7714999999999996</v>
          </cell>
        </row>
        <row r="1298">
          <cell r="A1298">
            <v>38341</v>
          </cell>
          <cell r="C1298">
            <v>4.32</v>
          </cell>
          <cell r="E1298">
            <v>4.8499999999999996</v>
          </cell>
          <cell r="G1298">
            <v>5.7454999999999998</v>
          </cell>
        </row>
        <row r="1299">
          <cell r="A1299">
            <v>38342</v>
          </cell>
          <cell r="C1299">
            <v>4.32</v>
          </cell>
          <cell r="E1299">
            <v>4.84</v>
          </cell>
          <cell r="G1299">
            <v>5.7275</v>
          </cell>
        </row>
        <row r="1300">
          <cell r="A1300">
            <v>38343</v>
          </cell>
          <cell r="C1300">
            <v>4.3600000000000003</v>
          </cell>
          <cell r="E1300">
            <v>4.88</v>
          </cell>
          <cell r="G1300">
            <v>5.7675000000000001</v>
          </cell>
        </row>
        <row r="1301">
          <cell r="A1301">
            <v>38344</v>
          </cell>
          <cell r="C1301">
            <v>4.3</v>
          </cell>
          <cell r="E1301">
            <v>4.8499999999999996</v>
          </cell>
          <cell r="G1301">
            <v>5.7426000000000004</v>
          </cell>
        </row>
        <row r="1302">
          <cell r="A1302">
            <v>38345</v>
          </cell>
          <cell r="C1302">
            <v>4.32</v>
          </cell>
          <cell r="E1302">
            <v>4.8600000000000003</v>
          </cell>
          <cell r="G1302">
            <v>5.7530999999999999</v>
          </cell>
        </row>
        <row r="1303">
          <cell r="A1303">
            <v>38348</v>
          </cell>
          <cell r="C1303" t="str">
            <v>na</v>
          </cell>
          <cell r="E1303" t="str">
            <v>na</v>
          </cell>
          <cell r="G1303">
            <v>5.7530999999999999</v>
          </cell>
        </row>
        <row r="1304">
          <cell r="A1304">
            <v>38349</v>
          </cell>
          <cell r="C1304" t="str">
            <v>na</v>
          </cell>
          <cell r="E1304" t="str">
            <v>na</v>
          </cell>
          <cell r="G1304">
            <v>5.7580999999999998</v>
          </cell>
        </row>
        <row r="1305">
          <cell r="A1305">
            <v>38350</v>
          </cell>
          <cell r="C1305">
            <v>4.3899999999999997</v>
          </cell>
          <cell r="E1305">
            <v>4.92</v>
          </cell>
          <cell r="G1305">
            <v>5.8041</v>
          </cell>
        </row>
        <row r="1306">
          <cell r="A1306">
            <v>38351</v>
          </cell>
          <cell r="C1306">
            <v>4.33</v>
          </cell>
          <cell r="E1306">
            <v>4.87</v>
          </cell>
          <cell r="G1306">
            <v>5.7727000000000004</v>
          </cell>
        </row>
        <row r="1307">
          <cell r="A1307">
            <v>38352</v>
          </cell>
          <cell r="C1307">
            <v>4.3</v>
          </cell>
          <cell r="E1307">
            <v>4.83</v>
          </cell>
          <cell r="G1307">
            <v>5.7346000000000004</v>
          </cell>
        </row>
        <row r="1308">
          <cell r="A1308">
            <v>38355</v>
          </cell>
          <cell r="C1308" t="str">
            <v>na</v>
          </cell>
          <cell r="E1308" t="str">
            <v>na</v>
          </cell>
          <cell r="G1308">
            <v>5.7366000000000001</v>
          </cell>
        </row>
        <row r="1309">
          <cell r="A1309">
            <v>38356</v>
          </cell>
          <cell r="C1309">
            <v>4.34</v>
          </cell>
          <cell r="E1309">
            <v>4.8499999999999996</v>
          </cell>
          <cell r="G1309">
            <v>5.7591000000000001</v>
          </cell>
        </row>
        <row r="1310">
          <cell r="A1310">
            <v>38357</v>
          </cell>
          <cell r="C1310">
            <v>4.32</v>
          </cell>
          <cell r="E1310">
            <v>4.84</v>
          </cell>
          <cell r="G1310">
            <v>5.7470999999999997</v>
          </cell>
        </row>
        <row r="1311">
          <cell r="A1311">
            <v>38358</v>
          </cell>
          <cell r="C1311">
            <v>4.3099999999999996</v>
          </cell>
          <cell r="E1311">
            <v>4.83</v>
          </cell>
          <cell r="G1311">
            <v>5.7374000000000001</v>
          </cell>
        </row>
        <row r="1312">
          <cell r="A1312">
            <v>38359</v>
          </cell>
          <cell r="C1312">
            <v>4.3600000000000003</v>
          </cell>
          <cell r="E1312">
            <v>4.8600000000000003</v>
          </cell>
          <cell r="G1312">
            <v>5.7725999999999997</v>
          </cell>
        </row>
        <row r="1313">
          <cell r="A1313">
            <v>38362</v>
          </cell>
          <cell r="C1313">
            <v>4.37</v>
          </cell>
          <cell r="E1313">
            <v>4.87</v>
          </cell>
          <cell r="G1313">
            <v>5.7920999999999996</v>
          </cell>
        </row>
        <row r="1314">
          <cell r="A1314">
            <v>38363</v>
          </cell>
          <cell r="C1314">
            <v>4.33</v>
          </cell>
          <cell r="E1314">
            <v>4.83</v>
          </cell>
          <cell r="G1314">
            <v>5.7491000000000003</v>
          </cell>
        </row>
        <row r="1315">
          <cell r="A1315">
            <v>38364</v>
          </cell>
          <cell r="C1315">
            <v>4.3099999999999996</v>
          </cell>
          <cell r="E1315">
            <v>4.83</v>
          </cell>
          <cell r="G1315">
            <v>5.7260999999999997</v>
          </cell>
        </row>
        <row r="1316">
          <cell r="A1316">
            <v>38365</v>
          </cell>
          <cell r="C1316">
            <v>4.24</v>
          </cell>
          <cell r="E1316">
            <v>4.7699999999999996</v>
          </cell>
          <cell r="G1316">
            <v>5.6879</v>
          </cell>
        </row>
        <row r="1317">
          <cell r="A1317">
            <v>38366</v>
          </cell>
          <cell r="C1317">
            <v>4.25</v>
          </cell>
          <cell r="E1317">
            <v>4.7699999999999996</v>
          </cell>
          <cell r="G1317">
            <v>5.6840000000000002</v>
          </cell>
        </row>
        <row r="1318">
          <cell r="A1318">
            <v>38369</v>
          </cell>
          <cell r="C1318">
            <v>4.24</v>
          </cell>
          <cell r="E1318">
            <v>4.76</v>
          </cell>
          <cell r="G1318">
            <v>5.6863000000000001</v>
          </cell>
        </row>
        <row r="1319">
          <cell r="A1319">
            <v>38370</v>
          </cell>
          <cell r="C1319">
            <v>4.22</v>
          </cell>
          <cell r="E1319">
            <v>4.76</v>
          </cell>
          <cell r="G1319">
            <v>5.6952999999999996</v>
          </cell>
        </row>
        <row r="1320">
          <cell r="A1320">
            <v>38371</v>
          </cell>
          <cell r="C1320">
            <v>4.2</v>
          </cell>
          <cell r="E1320">
            <v>4.7300000000000004</v>
          </cell>
          <cell r="G1320">
            <v>5.6703000000000001</v>
          </cell>
        </row>
        <row r="1321">
          <cell r="A1321">
            <v>38372</v>
          </cell>
          <cell r="C1321">
            <v>4.2300000000000004</v>
          </cell>
          <cell r="E1321">
            <v>4.75</v>
          </cell>
          <cell r="G1321">
            <v>5.6952999999999996</v>
          </cell>
        </row>
        <row r="1322">
          <cell r="A1322">
            <v>38373</v>
          </cell>
          <cell r="C1322">
            <v>4.22</v>
          </cell>
          <cell r="E1322">
            <v>4.74</v>
          </cell>
          <cell r="G1322">
            <v>5.6923000000000004</v>
          </cell>
        </row>
        <row r="1323">
          <cell r="A1323">
            <v>38376</v>
          </cell>
          <cell r="C1323">
            <v>4.21</v>
          </cell>
          <cell r="E1323">
            <v>4.72</v>
          </cell>
          <cell r="G1323">
            <v>5.6856999999999998</v>
          </cell>
        </row>
        <row r="1324">
          <cell r="A1324">
            <v>38377</v>
          </cell>
          <cell r="C1324">
            <v>4.22</v>
          </cell>
          <cell r="E1324">
            <v>4.74</v>
          </cell>
          <cell r="G1324">
            <v>5.6997</v>
          </cell>
        </row>
        <row r="1325">
          <cell r="A1325">
            <v>38378</v>
          </cell>
          <cell r="C1325">
            <v>4.21</v>
          </cell>
          <cell r="E1325">
            <v>4.74</v>
          </cell>
          <cell r="G1325">
            <v>5.6962000000000002</v>
          </cell>
        </row>
        <row r="1326">
          <cell r="A1326">
            <v>38379</v>
          </cell>
          <cell r="C1326">
            <v>4.2300000000000004</v>
          </cell>
          <cell r="E1326">
            <v>4.74</v>
          </cell>
          <cell r="G1326">
            <v>5.6886000000000001</v>
          </cell>
        </row>
        <row r="1327">
          <cell r="A1327">
            <v>38380</v>
          </cell>
          <cell r="C1327">
            <v>4.1900000000000004</v>
          </cell>
          <cell r="E1327">
            <v>4.7</v>
          </cell>
          <cell r="G1327">
            <v>5.6693999999999996</v>
          </cell>
        </row>
        <row r="1328">
          <cell r="A1328">
            <v>38383</v>
          </cell>
          <cell r="C1328">
            <v>4.21</v>
          </cell>
          <cell r="E1328">
            <v>4.71</v>
          </cell>
          <cell r="G1328">
            <v>5.6764000000000001</v>
          </cell>
        </row>
        <row r="1329">
          <cell r="A1329">
            <v>38384</v>
          </cell>
          <cell r="C1329">
            <v>4.2300000000000004</v>
          </cell>
          <cell r="E1329">
            <v>4.72</v>
          </cell>
          <cell r="G1329">
            <v>5.6824000000000003</v>
          </cell>
        </row>
        <row r="1330">
          <cell r="A1330">
            <v>38385</v>
          </cell>
          <cell r="C1330">
            <v>4.2300000000000004</v>
          </cell>
          <cell r="E1330">
            <v>4.7300000000000004</v>
          </cell>
          <cell r="G1330">
            <v>5.6967999999999996</v>
          </cell>
        </row>
        <row r="1331">
          <cell r="A1331">
            <v>38386</v>
          </cell>
          <cell r="C1331">
            <v>4.26</v>
          </cell>
          <cell r="E1331">
            <v>4.75</v>
          </cell>
          <cell r="G1331">
            <v>5.7141000000000002</v>
          </cell>
        </row>
        <row r="1332">
          <cell r="A1332">
            <v>38387</v>
          </cell>
          <cell r="C1332">
            <v>4.17</v>
          </cell>
          <cell r="E1332">
            <v>4.67</v>
          </cell>
          <cell r="G1332">
            <v>5.6378000000000004</v>
          </cell>
        </row>
        <row r="1333">
          <cell r="A1333">
            <v>38390</v>
          </cell>
          <cell r="C1333">
            <v>4.1399999999999997</v>
          </cell>
          <cell r="E1333">
            <v>4.63</v>
          </cell>
          <cell r="G1333">
            <v>5.5941999999999998</v>
          </cell>
        </row>
        <row r="1334">
          <cell r="A1334">
            <v>38391</v>
          </cell>
          <cell r="C1334">
            <v>4.13</v>
          </cell>
          <cell r="E1334">
            <v>4.6100000000000003</v>
          </cell>
          <cell r="G1334">
            <v>5.5762999999999998</v>
          </cell>
        </row>
        <row r="1335">
          <cell r="A1335">
            <v>38392</v>
          </cell>
          <cell r="C1335">
            <v>4.1100000000000003</v>
          </cell>
          <cell r="E1335">
            <v>4.58</v>
          </cell>
          <cell r="G1335">
            <v>5.5463000000000005</v>
          </cell>
        </row>
        <row r="1336">
          <cell r="A1336">
            <v>38393</v>
          </cell>
          <cell r="C1336">
            <v>4.16</v>
          </cell>
          <cell r="E1336">
            <v>4.63</v>
          </cell>
          <cell r="G1336">
            <v>5.5894000000000004</v>
          </cell>
        </row>
        <row r="1337">
          <cell r="A1337">
            <v>38394</v>
          </cell>
          <cell r="C1337">
            <v>4.17</v>
          </cell>
          <cell r="E1337">
            <v>4.6399999999999997</v>
          </cell>
          <cell r="G1337">
            <v>5.6040999999999999</v>
          </cell>
        </row>
        <row r="1338">
          <cell r="A1338">
            <v>38397</v>
          </cell>
          <cell r="C1338">
            <v>4.1399999999999997</v>
          </cell>
          <cell r="E1338">
            <v>4.6100000000000003</v>
          </cell>
          <cell r="G1338">
            <v>5.5766</v>
          </cell>
        </row>
        <row r="1339">
          <cell r="A1339">
            <v>38398</v>
          </cell>
          <cell r="C1339">
            <v>4.16</v>
          </cell>
          <cell r="E1339">
            <v>4.62</v>
          </cell>
          <cell r="G1339">
            <v>5.5739000000000001</v>
          </cell>
        </row>
        <row r="1340">
          <cell r="A1340">
            <v>38399</v>
          </cell>
          <cell r="C1340">
            <v>4.18</v>
          </cell>
          <cell r="E1340">
            <v>4.6399999999999997</v>
          </cell>
          <cell r="G1340">
            <v>5.6024000000000003</v>
          </cell>
        </row>
        <row r="1341">
          <cell r="A1341">
            <v>38400</v>
          </cell>
          <cell r="C1341">
            <v>4.1900000000000004</v>
          </cell>
          <cell r="E1341">
            <v>4.66</v>
          </cell>
          <cell r="G1341">
            <v>5.6261999999999999</v>
          </cell>
        </row>
        <row r="1342">
          <cell r="A1342">
            <v>38401</v>
          </cell>
          <cell r="C1342">
            <v>4.24</v>
          </cell>
          <cell r="E1342">
            <v>4.71</v>
          </cell>
          <cell r="G1342">
            <v>5.6782000000000004</v>
          </cell>
        </row>
        <row r="1343">
          <cell r="A1343">
            <v>38404</v>
          </cell>
          <cell r="C1343">
            <v>4.25</v>
          </cell>
          <cell r="E1343">
            <v>4.7300000000000004</v>
          </cell>
          <cell r="G1343">
            <v>5.6798999999999999</v>
          </cell>
        </row>
        <row r="1344">
          <cell r="A1344">
            <v>38405</v>
          </cell>
          <cell r="C1344">
            <v>4.2300000000000004</v>
          </cell>
          <cell r="E1344">
            <v>4.7300000000000004</v>
          </cell>
          <cell r="G1344">
            <v>5.6859000000000002</v>
          </cell>
        </row>
        <row r="1345">
          <cell r="A1345">
            <v>38406</v>
          </cell>
          <cell r="C1345">
            <v>4.28</v>
          </cell>
          <cell r="E1345">
            <v>4.76</v>
          </cell>
          <cell r="G1345">
            <v>5.6966000000000001</v>
          </cell>
        </row>
        <row r="1346">
          <cell r="A1346">
            <v>38407</v>
          </cell>
          <cell r="C1346">
            <v>4.3099999999999996</v>
          </cell>
          <cell r="E1346">
            <v>4.7699999999999996</v>
          </cell>
          <cell r="G1346">
            <v>5.7476000000000003</v>
          </cell>
        </row>
        <row r="1347">
          <cell r="A1347">
            <v>38408</v>
          </cell>
          <cell r="C1347">
            <v>4.24</v>
          </cell>
          <cell r="E1347">
            <v>4.71</v>
          </cell>
          <cell r="G1347">
            <v>5.6815999999999995</v>
          </cell>
        </row>
        <row r="1348">
          <cell r="A1348">
            <v>38411</v>
          </cell>
          <cell r="C1348">
            <v>4.28</v>
          </cell>
          <cell r="E1348">
            <v>4.75</v>
          </cell>
          <cell r="G1348">
            <v>5.6946000000000003</v>
          </cell>
        </row>
        <row r="1349">
          <cell r="A1349">
            <v>38412</v>
          </cell>
          <cell r="C1349">
            <v>4.28</v>
          </cell>
          <cell r="E1349">
            <v>4.74</v>
          </cell>
          <cell r="G1349">
            <v>5.6966000000000001</v>
          </cell>
        </row>
        <row r="1350">
          <cell r="A1350">
            <v>38413</v>
          </cell>
          <cell r="C1350">
            <v>4.29</v>
          </cell>
          <cell r="E1350">
            <v>4.75</v>
          </cell>
          <cell r="G1350">
            <v>5.6975999999999996</v>
          </cell>
        </row>
        <row r="1351">
          <cell r="A1351">
            <v>38414</v>
          </cell>
          <cell r="C1351">
            <v>4.28</v>
          </cell>
          <cell r="E1351">
            <v>4.74</v>
          </cell>
          <cell r="G1351">
            <v>5.6825999999999999</v>
          </cell>
        </row>
        <row r="1352">
          <cell r="A1352">
            <v>38415</v>
          </cell>
          <cell r="C1352">
            <v>4.24</v>
          </cell>
          <cell r="E1352">
            <v>4.7</v>
          </cell>
          <cell r="G1352">
            <v>5.6386000000000003</v>
          </cell>
        </row>
        <row r="1353">
          <cell r="A1353">
            <v>38418</v>
          </cell>
          <cell r="C1353">
            <v>4.2300000000000004</v>
          </cell>
          <cell r="E1353">
            <v>4.68</v>
          </cell>
          <cell r="G1353">
            <v>5.6226000000000003</v>
          </cell>
        </row>
        <row r="1354">
          <cell r="A1354">
            <v>38419</v>
          </cell>
          <cell r="C1354">
            <v>4.25</v>
          </cell>
          <cell r="E1354">
            <v>4.7</v>
          </cell>
          <cell r="G1354">
            <v>5.6436000000000002</v>
          </cell>
        </row>
        <row r="1355">
          <cell r="A1355">
            <v>38420</v>
          </cell>
          <cell r="C1355">
            <v>4.34</v>
          </cell>
          <cell r="E1355">
            <v>4.79</v>
          </cell>
          <cell r="G1355">
            <v>5.7275999999999998</v>
          </cell>
        </row>
        <row r="1356">
          <cell r="A1356">
            <v>38421</v>
          </cell>
          <cell r="C1356">
            <v>4.3499999999999996</v>
          </cell>
          <cell r="E1356">
            <v>4.79</v>
          </cell>
          <cell r="G1356">
            <v>5.7274000000000003</v>
          </cell>
        </row>
        <row r="1357">
          <cell r="A1357">
            <v>38422</v>
          </cell>
          <cell r="C1357">
            <v>4.41</v>
          </cell>
          <cell r="E1357">
            <v>4.83</v>
          </cell>
          <cell r="G1357">
            <v>5.7653999999999996</v>
          </cell>
        </row>
        <row r="1358">
          <cell r="A1358">
            <v>38425</v>
          </cell>
          <cell r="C1358">
            <v>4.3899999999999997</v>
          </cell>
          <cell r="E1358">
            <v>4.8099999999999996</v>
          </cell>
          <cell r="G1358">
            <v>5.7519</v>
          </cell>
        </row>
        <row r="1359">
          <cell r="A1359">
            <v>38426</v>
          </cell>
          <cell r="C1359">
            <v>4.43</v>
          </cell>
          <cell r="E1359">
            <v>4.8499999999999996</v>
          </cell>
          <cell r="G1359">
            <v>5.7828999999999997</v>
          </cell>
        </row>
        <row r="1360">
          <cell r="A1360">
            <v>38427</v>
          </cell>
          <cell r="C1360">
            <v>4.38</v>
          </cell>
          <cell r="E1360">
            <v>4.8099999999999996</v>
          </cell>
          <cell r="G1360">
            <v>5.7499000000000002</v>
          </cell>
        </row>
        <row r="1361">
          <cell r="A1361">
            <v>38428</v>
          </cell>
          <cell r="C1361">
            <v>4.3499999999999996</v>
          </cell>
          <cell r="E1361">
            <v>4.78</v>
          </cell>
          <cell r="G1361">
            <v>5.7251000000000003</v>
          </cell>
        </row>
        <row r="1362">
          <cell r="A1362">
            <v>38429</v>
          </cell>
          <cell r="C1362">
            <v>4.3499999999999996</v>
          </cell>
          <cell r="E1362">
            <v>4.7699999999999996</v>
          </cell>
          <cell r="G1362">
            <v>5.7050999999999998</v>
          </cell>
        </row>
        <row r="1363">
          <cell r="A1363">
            <v>38432</v>
          </cell>
          <cell r="C1363">
            <v>4.38</v>
          </cell>
          <cell r="E1363">
            <v>4.79</v>
          </cell>
          <cell r="G1363">
            <v>5.7161</v>
          </cell>
        </row>
        <row r="1364">
          <cell r="A1364">
            <v>38433</v>
          </cell>
          <cell r="C1364">
            <v>4.45</v>
          </cell>
          <cell r="E1364">
            <v>4.83</v>
          </cell>
          <cell r="G1364">
            <v>5.7731000000000003</v>
          </cell>
        </row>
        <row r="1365">
          <cell r="A1365">
            <v>38434</v>
          </cell>
          <cell r="C1365">
            <v>4.4400000000000004</v>
          </cell>
          <cell r="E1365">
            <v>4.82</v>
          </cell>
          <cell r="G1365">
            <v>5.7728999999999999</v>
          </cell>
        </row>
        <row r="1366">
          <cell r="A1366">
            <v>38435</v>
          </cell>
          <cell r="C1366">
            <v>4.4400000000000004</v>
          </cell>
          <cell r="E1366">
            <v>4.82</v>
          </cell>
          <cell r="G1366">
            <v>5.7594000000000003</v>
          </cell>
        </row>
        <row r="1367">
          <cell r="A1367">
            <v>38436</v>
          </cell>
          <cell r="C1367" t="str">
            <v>na</v>
          </cell>
          <cell r="E1367" t="str">
            <v>na</v>
          </cell>
          <cell r="G1367">
            <v>5.7594000000000003</v>
          </cell>
        </row>
        <row r="1368">
          <cell r="A1368">
            <v>38439</v>
          </cell>
          <cell r="C1368">
            <v>4.47</v>
          </cell>
          <cell r="E1368">
            <v>4.84</v>
          </cell>
          <cell r="G1368">
            <v>5.7751999999999999</v>
          </cell>
        </row>
        <row r="1369">
          <cell r="A1369">
            <v>38440</v>
          </cell>
          <cell r="C1369">
            <v>4.42</v>
          </cell>
          <cell r="E1369">
            <v>4.8099999999999996</v>
          </cell>
          <cell r="G1369">
            <v>5.7382999999999997</v>
          </cell>
        </row>
        <row r="1370">
          <cell r="A1370">
            <v>38441</v>
          </cell>
          <cell r="C1370">
            <v>4.3899999999999997</v>
          </cell>
          <cell r="E1370">
            <v>4.7699999999999996</v>
          </cell>
          <cell r="G1370">
            <v>5.7038000000000002</v>
          </cell>
        </row>
        <row r="1371">
          <cell r="A1371">
            <v>38442</v>
          </cell>
          <cell r="C1371">
            <v>4.32</v>
          </cell>
          <cell r="E1371">
            <v>4.71</v>
          </cell>
          <cell r="G1371">
            <v>5.6508000000000003</v>
          </cell>
        </row>
        <row r="1372">
          <cell r="A1372">
            <v>38443</v>
          </cell>
          <cell r="C1372">
            <v>4.29</v>
          </cell>
          <cell r="E1372">
            <v>4.68</v>
          </cell>
          <cell r="G1372">
            <v>5.6325000000000003</v>
          </cell>
        </row>
        <row r="1373">
          <cell r="A1373">
            <v>38446</v>
          </cell>
          <cell r="C1373">
            <v>4.28</v>
          </cell>
          <cell r="E1373">
            <v>4.6900000000000004</v>
          </cell>
          <cell r="G1373">
            <v>5.6391999999999998</v>
          </cell>
        </row>
        <row r="1374">
          <cell r="A1374">
            <v>38447</v>
          </cell>
          <cell r="C1374">
            <v>4.3099999999999996</v>
          </cell>
          <cell r="E1374">
            <v>4.72</v>
          </cell>
          <cell r="G1374">
            <v>5.6652000000000005</v>
          </cell>
        </row>
        <row r="1375">
          <cell r="A1375">
            <v>38448</v>
          </cell>
          <cell r="C1375">
            <v>4.28</v>
          </cell>
          <cell r="E1375">
            <v>4.7</v>
          </cell>
          <cell r="G1375">
            <v>5.6462000000000003</v>
          </cell>
        </row>
        <row r="1376">
          <cell r="A1376">
            <v>38449</v>
          </cell>
          <cell r="C1376">
            <v>4.3099999999999996</v>
          </cell>
          <cell r="E1376">
            <v>4.74</v>
          </cell>
          <cell r="G1376">
            <v>5.6741999999999999</v>
          </cell>
        </row>
        <row r="1377">
          <cell r="A1377">
            <v>38450</v>
          </cell>
          <cell r="C1377">
            <v>4.2699999999999996</v>
          </cell>
          <cell r="E1377">
            <v>4.71</v>
          </cell>
          <cell r="G1377">
            <v>5.6581999999999999</v>
          </cell>
        </row>
        <row r="1378">
          <cell r="A1378">
            <v>38453</v>
          </cell>
          <cell r="C1378">
            <v>4.21</v>
          </cell>
          <cell r="E1378">
            <v>4.6500000000000004</v>
          </cell>
          <cell r="G1378">
            <v>5.6002000000000001</v>
          </cell>
        </row>
        <row r="1379">
          <cell r="A1379">
            <v>38454</v>
          </cell>
          <cell r="C1379">
            <v>4.17</v>
          </cell>
          <cell r="E1379">
            <v>4.62</v>
          </cell>
          <cell r="G1379">
            <v>5.5612000000000004</v>
          </cell>
        </row>
        <row r="1380">
          <cell r="A1380">
            <v>38455</v>
          </cell>
          <cell r="C1380">
            <v>4.1900000000000004</v>
          </cell>
          <cell r="E1380">
            <v>4.6500000000000004</v>
          </cell>
          <cell r="G1380">
            <v>5.5842000000000001</v>
          </cell>
        </row>
        <row r="1381">
          <cell r="A1381">
            <v>38456</v>
          </cell>
          <cell r="C1381">
            <v>4.18</v>
          </cell>
          <cell r="E1381">
            <v>4.6500000000000004</v>
          </cell>
          <cell r="G1381">
            <v>5.5952000000000002</v>
          </cell>
        </row>
        <row r="1382">
          <cell r="A1382">
            <v>38457</v>
          </cell>
          <cell r="C1382">
            <v>4.1500000000000004</v>
          </cell>
          <cell r="E1382">
            <v>4.6100000000000003</v>
          </cell>
          <cell r="G1382">
            <v>5.5602</v>
          </cell>
        </row>
        <row r="1383">
          <cell r="A1383">
            <v>38460</v>
          </cell>
          <cell r="C1383">
            <v>4.17</v>
          </cell>
          <cell r="E1383">
            <v>4.62</v>
          </cell>
          <cell r="G1383">
            <v>5.5792000000000002</v>
          </cell>
        </row>
        <row r="1384">
          <cell r="A1384">
            <v>38461</v>
          </cell>
          <cell r="C1384">
            <v>4.12</v>
          </cell>
          <cell r="E1384">
            <v>4.59</v>
          </cell>
          <cell r="G1384">
            <v>5.5472000000000001</v>
          </cell>
        </row>
        <row r="1385">
          <cell r="A1385">
            <v>38462</v>
          </cell>
          <cell r="C1385">
            <v>4.1100000000000003</v>
          </cell>
          <cell r="E1385">
            <v>4.59</v>
          </cell>
          <cell r="G1385">
            <v>5.5496999999999996</v>
          </cell>
        </row>
        <row r="1386">
          <cell r="A1386">
            <v>38463</v>
          </cell>
          <cell r="C1386">
            <v>4.17</v>
          </cell>
          <cell r="E1386">
            <v>4.63</v>
          </cell>
          <cell r="G1386">
            <v>5.5907</v>
          </cell>
        </row>
        <row r="1387">
          <cell r="A1387">
            <v>38464</v>
          </cell>
          <cell r="C1387">
            <v>4.16</v>
          </cell>
          <cell r="E1387">
            <v>4.6100000000000003</v>
          </cell>
          <cell r="G1387">
            <v>5.5747999999999998</v>
          </cell>
        </row>
        <row r="1388">
          <cell r="A1388">
            <v>38467</v>
          </cell>
          <cell r="C1388">
            <v>4.16</v>
          </cell>
          <cell r="E1388">
            <v>4.5999999999999996</v>
          </cell>
          <cell r="G1388">
            <v>5.5754000000000001</v>
          </cell>
        </row>
        <row r="1389">
          <cell r="A1389">
            <v>38468</v>
          </cell>
          <cell r="C1389">
            <v>4.16</v>
          </cell>
          <cell r="E1389">
            <v>4.5999999999999996</v>
          </cell>
          <cell r="G1389">
            <v>5.5724</v>
          </cell>
        </row>
        <row r="1390">
          <cell r="A1390">
            <v>38469</v>
          </cell>
          <cell r="C1390">
            <v>4.1399999999999997</v>
          </cell>
          <cell r="E1390">
            <v>4.59</v>
          </cell>
          <cell r="G1390">
            <v>5.5594000000000001</v>
          </cell>
        </row>
        <row r="1391">
          <cell r="A1391">
            <v>38470</v>
          </cell>
          <cell r="C1391">
            <v>4.0999999999999996</v>
          </cell>
          <cell r="E1391">
            <v>4.5599999999999996</v>
          </cell>
          <cell r="G1391">
            <v>5.5274000000000001</v>
          </cell>
        </row>
        <row r="1392">
          <cell r="A1392">
            <v>38471</v>
          </cell>
          <cell r="C1392">
            <v>4.1399999999999997</v>
          </cell>
          <cell r="E1392">
            <v>4.58</v>
          </cell>
          <cell r="G1392">
            <v>5.5479000000000003</v>
          </cell>
        </row>
        <row r="1393">
          <cell r="A1393">
            <v>38474</v>
          </cell>
          <cell r="C1393">
            <v>4.13</v>
          </cell>
          <cell r="E1393">
            <v>4.57</v>
          </cell>
          <cell r="G1393">
            <v>5.5429000000000004</v>
          </cell>
        </row>
        <row r="1394">
          <cell r="A1394">
            <v>38475</v>
          </cell>
          <cell r="C1394">
            <v>4.12</v>
          </cell>
          <cell r="E1394">
            <v>4.55</v>
          </cell>
          <cell r="G1394">
            <v>5.5099</v>
          </cell>
        </row>
        <row r="1395">
          <cell r="A1395">
            <v>38476</v>
          </cell>
          <cell r="C1395">
            <v>4.13</v>
          </cell>
          <cell r="E1395">
            <v>4.57</v>
          </cell>
          <cell r="G1395">
            <v>5.5259</v>
          </cell>
        </row>
        <row r="1396">
          <cell r="A1396">
            <v>38477</v>
          </cell>
          <cell r="C1396">
            <v>4.13</v>
          </cell>
          <cell r="E1396">
            <v>4.58</v>
          </cell>
          <cell r="G1396">
            <v>5.5240999999999998</v>
          </cell>
        </row>
        <row r="1397">
          <cell r="A1397">
            <v>38478</v>
          </cell>
          <cell r="C1397">
            <v>4.22</v>
          </cell>
          <cell r="E1397">
            <v>4.63</v>
          </cell>
          <cell r="G1397">
            <v>5.5930999999999997</v>
          </cell>
        </row>
        <row r="1398">
          <cell r="A1398">
            <v>38481</v>
          </cell>
          <cell r="C1398">
            <v>4.21</v>
          </cell>
          <cell r="E1398">
            <v>4.6100000000000003</v>
          </cell>
          <cell r="G1398">
            <v>5.5731000000000002</v>
          </cell>
        </row>
        <row r="1399">
          <cell r="A1399">
            <v>38482</v>
          </cell>
          <cell r="C1399">
            <v>4.16</v>
          </cell>
          <cell r="E1399">
            <v>4.57</v>
          </cell>
          <cell r="G1399">
            <v>5.5330000000000004</v>
          </cell>
        </row>
        <row r="1400">
          <cell r="A1400">
            <v>38483</v>
          </cell>
          <cell r="C1400">
            <v>4.12</v>
          </cell>
          <cell r="E1400">
            <v>4.54</v>
          </cell>
          <cell r="G1400">
            <v>5.492</v>
          </cell>
        </row>
        <row r="1401">
          <cell r="A1401">
            <v>38484</v>
          </cell>
          <cell r="C1401">
            <v>4.09</v>
          </cell>
          <cell r="E1401">
            <v>4.5199999999999996</v>
          </cell>
          <cell r="G1401">
            <v>5.4832000000000001</v>
          </cell>
        </row>
        <row r="1402">
          <cell r="A1402">
            <v>38485</v>
          </cell>
          <cell r="C1402">
            <v>4.03</v>
          </cell>
          <cell r="E1402">
            <v>4.47</v>
          </cell>
          <cell r="G1402">
            <v>5.4291999999999998</v>
          </cell>
        </row>
        <row r="1403">
          <cell r="A1403">
            <v>38488</v>
          </cell>
          <cell r="C1403">
            <v>4.05</v>
          </cell>
          <cell r="E1403">
            <v>4.49</v>
          </cell>
          <cell r="G1403">
            <v>5.4470000000000001</v>
          </cell>
        </row>
        <row r="1404">
          <cell r="A1404">
            <v>38489</v>
          </cell>
          <cell r="C1404">
            <v>4.04</v>
          </cell>
          <cell r="E1404">
            <v>4.4800000000000004</v>
          </cell>
          <cell r="G1404">
            <v>5.43</v>
          </cell>
        </row>
        <row r="1405">
          <cell r="A1405">
            <v>38490</v>
          </cell>
          <cell r="C1405">
            <v>4.03</v>
          </cell>
          <cell r="E1405">
            <v>4.46</v>
          </cell>
          <cell r="G1405">
            <v>5.4054000000000002</v>
          </cell>
        </row>
        <row r="1406">
          <cell r="A1406">
            <v>38491</v>
          </cell>
          <cell r="C1406">
            <v>4.09</v>
          </cell>
          <cell r="E1406">
            <v>4.5</v>
          </cell>
          <cell r="G1406">
            <v>5.4539</v>
          </cell>
        </row>
        <row r="1407">
          <cell r="A1407">
            <v>38492</v>
          </cell>
          <cell r="C1407">
            <v>4.09</v>
          </cell>
          <cell r="E1407">
            <v>4.5</v>
          </cell>
          <cell r="G1407">
            <v>5.4539</v>
          </cell>
        </row>
        <row r="1408">
          <cell r="A1408">
            <v>38495</v>
          </cell>
          <cell r="C1408" t="str">
            <v>na</v>
          </cell>
          <cell r="E1408" t="str">
            <v>na</v>
          </cell>
          <cell r="G1408">
            <v>5.4558999999999997</v>
          </cell>
        </row>
        <row r="1409">
          <cell r="A1409">
            <v>38496</v>
          </cell>
          <cell r="C1409">
            <v>4.03</v>
          </cell>
          <cell r="E1409">
            <v>4.45</v>
          </cell>
          <cell r="G1409">
            <v>5.4033999999999995</v>
          </cell>
        </row>
        <row r="1410">
          <cell r="A1410">
            <v>38497</v>
          </cell>
          <cell r="C1410">
            <v>4.0199999999999996</v>
          </cell>
          <cell r="E1410">
            <v>4.46</v>
          </cell>
          <cell r="G1410">
            <v>5.4104000000000001</v>
          </cell>
        </row>
        <row r="1411">
          <cell r="A1411">
            <v>38498</v>
          </cell>
          <cell r="C1411">
            <v>4.01</v>
          </cell>
          <cell r="E1411">
            <v>4.45</v>
          </cell>
          <cell r="G1411">
            <v>5.4054000000000002</v>
          </cell>
        </row>
        <row r="1412">
          <cell r="A1412">
            <v>38499</v>
          </cell>
          <cell r="C1412">
            <v>3.97</v>
          </cell>
          <cell r="E1412">
            <v>4.42</v>
          </cell>
          <cell r="G1412">
            <v>5.3643999999999998</v>
          </cell>
        </row>
        <row r="1413">
          <cell r="A1413">
            <v>38502</v>
          </cell>
          <cell r="C1413">
            <v>3.96</v>
          </cell>
          <cell r="E1413">
            <v>4.41</v>
          </cell>
          <cell r="G1413">
            <v>5.351</v>
          </cell>
        </row>
        <row r="1414">
          <cell r="A1414">
            <v>38503</v>
          </cell>
          <cell r="C1414">
            <v>3.92</v>
          </cell>
          <cell r="E1414">
            <v>4.37</v>
          </cell>
          <cell r="G1414">
            <v>5.3094999999999999</v>
          </cell>
        </row>
        <row r="1415">
          <cell r="A1415">
            <v>38504</v>
          </cell>
          <cell r="C1415">
            <v>3.8</v>
          </cell>
          <cell r="E1415">
            <v>4.28</v>
          </cell>
          <cell r="G1415">
            <v>5.2039999999999997</v>
          </cell>
        </row>
        <row r="1416">
          <cell r="A1416">
            <v>38505</v>
          </cell>
          <cell r="C1416">
            <v>3.81</v>
          </cell>
          <cell r="E1416">
            <v>4.29</v>
          </cell>
          <cell r="G1416">
            <v>5.2210000000000001</v>
          </cell>
        </row>
        <row r="1417">
          <cell r="A1417">
            <v>38506</v>
          </cell>
          <cell r="C1417">
            <v>3.88</v>
          </cell>
          <cell r="E1417">
            <v>4.34</v>
          </cell>
          <cell r="G1417">
            <v>5.2725</v>
          </cell>
        </row>
        <row r="1418">
          <cell r="A1418">
            <v>38509</v>
          </cell>
          <cell r="C1418">
            <v>3.84</v>
          </cell>
          <cell r="E1418">
            <v>4.3099999999999996</v>
          </cell>
          <cell r="G1418">
            <v>5.2525000000000004</v>
          </cell>
        </row>
        <row r="1419">
          <cell r="A1419">
            <v>38510</v>
          </cell>
          <cell r="C1419">
            <v>3.78</v>
          </cell>
          <cell r="E1419">
            <v>4.26</v>
          </cell>
          <cell r="G1419">
            <v>5.1944999999999997</v>
          </cell>
        </row>
        <row r="1420">
          <cell r="A1420">
            <v>38511</v>
          </cell>
          <cell r="C1420">
            <v>3.81</v>
          </cell>
          <cell r="E1420">
            <v>4.29</v>
          </cell>
          <cell r="G1420">
            <v>5.2065999999999999</v>
          </cell>
        </row>
        <row r="1421">
          <cell r="A1421">
            <v>38512</v>
          </cell>
          <cell r="C1421">
            <v>3.81</v>
          </cell>
          <cell r="E1421">
            <v>4.29</v>
          </cell>
          <cell r="G1421">
            <v>5.2065999999999999</v>
          </cell>
        </row>
        <row r="1422">
          <cell r="A1422">
            <v>38513</v>
          </cell>
          <cell r="C1422">
            <v>3.89</v>
          </cell>
          <cell r="E1422">
            <v>4.3499999999999996</v>
          </cell>
          <cell r="G1422">
            <v>5.2695999999999996</v>
          </cell>
        </row>
        <row r="1423">
          <cell r="A1423">
            <v>38516</v>
          </cell>
          <cell r="C1423">
            <v>3.9</v>
          </cell>
          <cell r="E1423">
            <v>4.37</v>
          </cell>
          <cell r="G1423">
            <v>5.2915999999999999</v>
          </cell>
        </row>
        <row r="1424">
          <cell r="A1424">
            <v>38517</v>
          </cell>
          <cell r="C1424">
            <v>3.93</v>
          </cell>
          <cell r="E1424">
            <v>4.4000000000000004</v>
          </cell>
          <cell r="G1424">
            <v>5.3154000000000003</v>
          </cell>
        </row>
        <row r="1425">
          <cell r="A1425">
            <v>38518</v>
          </cell>
          <cell r="C1425">
            <v>3.93</v>
          </cell>
          <cell r="E1425">
            <v>4.3899999999999997</v>
          </cell>
          <cell r="G1425">
            <v>5.3133999999999997</v>
          </cell>
        </row>
        <row r="1426">
          <cell r="A1426">
            <v>38519</v>
          </cell>
          <cell r="C1426">
            <v>3.9</v>
          </cell>
          <cell r="E1426">
            <v>4.3600000000000003</v>
          </cell>
          <cell r="G1426">
            <v>5.2851999999999997</v>
          </cell>
        </row>
        <row r="1427">
          <cell r="A1427">
            <v>38520</v>
          </cell>
          <cell r="C1427">
            <v>3.89</v>
          </cell>
          <cell r="E1427">
            <v>4.3499999999999996</v>
          </cell>
          <cell r="G1427">
            <v>5.2685000000000004</v>
          </cell>
        </row>
        <row r="1428">
          <cell r="A1428">
            <v>38523</v>
          </cell>
          <cell r="C1428">
            <v>3.88</v>
          </cell>
          <cell r="E1428">
            <v>4.3499999999999996</v>
          </cell>
          <cell r="G1428">
            <v>5.2549999999999999</v>
          </cell>
        </row>
        <row r="1429">
          <cell r="A1429">
            <v>38524</v>
          </cell>
          <cell r="C1429">
            <v>3.84</v>
          </cell>
          <cell r="E1429">
            <v>4.3099999999999996</v>
          </cell>
          <cell r="G1429">
            <v>5.2104999999999997</v>
          </cell>
        </row>
        <row r="1430">
          <cell r="A1430">
            <v>38525</v>
          </cell>
          <cell r="C1430">
            <v>3.77</v>
          </cell>
          <cell r="E1430">
            <v>4.25</v>
          </cell>
          <cell r="G1430">
            <v>5.1615000000000002</v>
          </cell>
        </row>
        <row r="1431">
          <cell r="A1431">
            <v>38526</v>
          </cell>
          <cell r="C1431">
            <v>3.76</v>
          </cell>
          <cell r="E1431">
            <v>4.24</v>
          </cell>
          <cell r="G1431">
            <v>5.1524999999999999</v>
          </cell>
        </row>
        <row r="1432">
          <cell r="A1432">
            <v>38527</v>
          </cell>
          <cell r="C1432">
            <v>3.74</v>
          </cell>
          <cell r="E1432">
            <v>4.2300000000000004</v>
          </cell>
          <cell r="G1432">
            <v>5.1261999999999999</v>
          </cell>
        </row>
        <row r="1433">
          <cell r="A1433">
            <v>38530</v>
          </cell>
          <cell r="C1433">
            <v>3.73</v>
          </cell>
          <cell r="E1433">
            <v>4.22</v>
          </cell>
          <cell r="G1433">
            <v>5.1231</v>
          </cell>
        </row>
        <row r="1434">
          <cell r="A1434">
            <v>38531</v>
          </cell>
          <cell r="C1434">
            <v>3.78</v>
          </cell>
          <cell r="E1434">
            <v>4.25</v>
          </cell>
          <cell r="G1434">
            <v>5.1596000000000002</v>
          </cell>
        </row>
        <row r="1435">
          <cell r="A1435">
            <v>38532</v>
          </cell>
          <cell r="C1435">
            <v>3.81</v>
          </cell>
          <cell r="E1435">
            <v>4.29</v>
          </cell>
          <cell r="G1435">
            <v>5.2000999999999999</v>
          </cell>
        </row>
        <row r="1436">
          <cell r="A1436">
            <v>38533</v>
          </cell>
          <cell r="C1436">
            <v>3.74</v>
          </cell>
          <cell r="E1436">
            <v>4.21</v>
          </cell>
          <cell r="G1436">
            <v>5.1285999999999996</v>
          </cell>
        </row>
        <row r="1437">
          <cell r="A1437">
            <v>38534</v>
          </cell>
          <cell r="C1437" t="str">
            <v>na</v>
          </cell>
          <cell r="E1437" t="str">
            <v>na</v>
          </cell>
          <cell r="G1437">
            <v>5.1105999999999998</v>
          </cell>
        </row>
        <row r="1438">
          <cell r="A1438">
            <v>38537</v>
          </cell>
          <cell r="C1438">
            <v>3.85</v>
          </cell>
          <cell r="E1438">
            <v>4.3099999999999996</v>
          </cell>
          <cell r="G1438">
            <v>5.2035999999999998</v>
          </cell>
        </row>
        <row r="1439">
          <cell r="A1439">
            <v>38538</v>
          </cell>
          <cell r="C1439">
            <v>3.9</v>
          </cell>
          <cell r="E1439">
            <v>4.3499999999999996</v>
          </cell>
          <cell r="G1439">
            <v>5.2411000000000003</v>
          </cell>
        </row>
        <row r="1440">
          <cell r="A1440">
            <v>38539</v>
          </cell>
          <cell r="C1440">
            <v>3.89</v>
          </cell>
          <cell r="E1440">
            <v>4.32</v>
          </cell>
          <cell r="G1440">
            <v>5.2271000000000001</v>
          </cell>
        </row>
        <row r="1441">
          <cell r="A1441">
            <v>38540</v>
          </cell>
          <cell r="C1441">
            <v>3.88</v>
          </cell>
          <cell r="E1441">
            <v>4.32</v>
          </cell>
          <cell r="G1441">
            <v>5.2012999999999998</v>
          </cell>
        </row>
        <row r="1442">
          <cell r="A1442">
            <v>38541</v>
          </cell>
          <cell r="C1442">
            <v>3.89</v>
          </cell>
          <cell r="E1442">
            <v>4.32</v>
          </cell>
          <cell r="G1442">
            <v>5.2144000000000004</v>
          </cell>
        </row>
        <row r="1443">
          <cell r="A1443">
            <v>38544</v>
          </cell>
          <cell r="C1443">
            <v>3.91</v>
          </cell>
          <cell r="E1443">
            <v>4.33</v>
          </cell>
          <cell r="G1443">
            <v>5.2022000000000004</v>
          </cell>
        </row>
        <row r="1444">
          <cell r="A1444">
            <v>38545</v>
          </cell>
          <cell r="C1444">
            <v>3.96</v>
          </cell>
          <cell r="E1444">
            <v>4.3600000000000003</v>
          </cell>
          <cell r="G1444">
            <v>5.2262000000000004</v>
          </cell>
        </row>
        <row r="1445">
          <cell r="A1445">
            <v>38546</v>
          </cell>
          <cell r="C1445">
            <v>3.94</v>
          </cell>
          <cell r="E1445">
            <v>4.3499999999999996</v>
          </cell>
          <cell r="G1445">
            <v>5.2125000000000004</v>
          </cell>
        </row>
        <row r="1446">
          <cell r="A1446">
            <v>38547</v>
          </cell>
          <cell r="C1446">
            <v>3.92</v>
          </cell>
          <cell r="E1446">
            <v>4.33</v>
          </cell>
          <cell r="G1446">
            <v>5.1959999999999997</v>
          </cell>
        </row>
        <row r="1447">
          <cell r="A1447">
            <v>38548</v>
          </cell>
          <cell r="C1447">
            <v>3.91</v>
          </cell>
          <cell r="E1447">
            <v>4.3099999999999996</v>
          </cell>
          <cell r="G1447">
            <v>5.1704999999999997</v>
          </cell>
        </row>
        <row r="1448">
          <cell r="A1448">
            <v>38551</v>
          </cell>
          <cell r="C1448">
            <v>3.95</v>
          </cell>
          <cell r="E1448">
            <v>4.34</v>
          </cell>
          <cell r="G1448">
            <v>5.1995000000000005</v>
          </cell>
        </row>
        <row r="1449">
          <cell r="A1449">
            <v>38552</v>
          </cell>
          <cell r="C1449">
            <v>3.91</v>
          </cell>
          <cell r="E1449">
            <v>4.32</v>
          </cell>
          <cell r="G1449">
            <v>5.1779999999999999</v>
          </cell>
        </row>
        <row r="1450">
          <cell r="A1450">
            <v>38553</v>
          </cell>
          <cell r="C1450">
            <v>3.92</v>
          </cell>
          <cell r="E1450">
            <v>4.32</v>
          </cell>
          <cell r="G1450">
            <v>5.173</v>
          </cell>
        </row>
        <row r="1451">
          <cell r="A1451">
            <v>38554</v>
          </cell>
          <cell r="C1451">
            <v>3.96</v>
          </cell>
          <cell r="E1451">
            <v>4.3600000000000003</v>
          </cell>
          <cell r="G1451">
            <v>5.2130000000000001</v>
          </cell>
        </row>
        <row r="1452">
          <cell r="A1452">
            <v>38555</v>
          </cell>
          <cell r="C1452">
            <v>3.86</v>
          </cell>
          <cell r="E1452">
            <v>4.29</v>
          </cell>
          <cell r="G1452">
            <v>5.1567999999999996</v>
          </cell>
        </row>
        <row r="1453">
          <cell r="A1453">
            <v>38558</v>
          </cell>
          <cell r="C1453">
            <v>3.84</v>
          </cell>
          <cell r="E1453">
            <v>4.28</v>
          </cell>
          <cell r="G1453">
            <v>5.1528</v>
          </cell>
        </row>
        <row r="1454">
          <cell r="A1454">
            <v>38559</v>
          </cell>
          <cell r="C1454">
            <v>3.88</v>
          </cell>
          <cell r="E1454">
            <v>4.3</v>
          </cell>
          <cell r="G1454">
            <v>5.1573000000000002</v>
          </cell>
        </row>
        <row r="1455">
          <cell r="A1455">
            <v>38560</v>
          </cell>
          <cell r="C1455">
            <v>3.91</v>
          </cell>
          <cell r="E1455">
            <v>4.3099999999999996</v>
          </cell>
          <cell r="G1455">
            <v>5.1597999999999997</v>
          </cell>
        </row>
        <row r="1456">
          <cell r="A1456">
            <v>38561</v>
          </cell>
          <cell r="C1456">
            <v>3.85</v>
          </cell>
          <cell r="E1456">
            <v>4.2699999999999996</v>
          </cell>
          <cell r="G1456">
            <v>5.1357999999999997</v>
          </cell>
        </row>
        <row r="1457">
          <cell r="A1457">
            <v>38562</v>
          </cell>
          <cell r="C1457">
            <v>3.86</v>
          </cell>
          <cell r="E1457">
            <v>4.2699999999999996</v>
          </cell>
          <cell r="G1457">
            <v>5.1266999999999996</v>
          </cell>
        </row>
        <row r="1458">
          <cell r="A1458">
            <v>38565</v>
          </cell>
          <cell r="C1458" t="str">
            <v>na</v>
          </cell>
          <cell r="E1458" t="str">
            <v>na</v>
          </cell>
          <cell r="G1458">
            <v>5.1292999999999997</v>
          </cell>
        </row>
        <row r="1459">
          <cell r="A1459">
            <v>38566</v>
          </cell>
          <cell r="C1459">
            <v>3.94</v>
          </cell>
          <cell r="E1459">
            <v>4.34</v>
          </cell>
          <cell r="G1459">
            <v>5.1623000000000001</v>
          </cell>
        </row>
        <row r="1460">
          <cell r="A1460">
            <v>38567</v>
          </cell>
          <cell r="C1460">
            <v>3.93</v>
          </cell>
          <cell r="E1460">
            <v>4.32</v>
          </cell>
          <cell r="G1460">
            <v>5.1733000000000002</v>
          </cell>
        </row>
        <row r="1461">
          <cell r="A1461">
            <v>38568</v>
          </cell>
          <cell r="C1461">
            <v>3.93</v>
          </cell>
          <cell r="E1461">
            <v>4.32</v>
          </cell>
          <cell r="G1461">
            <v>5.1692999999999998</v>
          </cell>
        </row>
        <row r="1462">
          <cell r="A1462">
            <v>38569</v>
          </cell>
          <cell r="C1462">
            <v>4.01</v>
          </cell>
          <cell r="E1462">
            <v>4.37</v>
          </cell>
          <cell r="G1462">
            <v>5.2287999999999997</v>
          </cell>
        </row>
        <row r="1463">
          <cell r="A1463">
            <v>38572</v>
          </cell>
          <cell r="C1463">
            <v>4.0199999999999996</v>
          </cell>
          <cell r="E1463">
            <v>4.38</v>
          </cell>
          <cell r="G1463">
            <v>5.2358000000000002</v>
          </cell>
        </row>
        <row r="1464">
          <cell r="A1464">
            <v>38573</v>
          </cell>
          <cell r="C1464">
            <v>4</v>
          </cell>
          <cell r="E1464">
            <v>4.37</v>
          </cell>
          <cell r="G1464">
            <v>5.2278000000000002</v>
          </cell>
        </row>
        <row r="1465">
          <cell r="A1465">
            <v>38574</v>
          </cell>
          <cell r="C1465">
            <v>4.04</v>
          </cell>
          <cell r="E1465">
            <v>4.4000000000000004</v>
          </cell>
          <cell r="G1465">
            <v>5.2422000000000004</v>
          </cell>
        </row>
        <row r="1466">
          <cell r="A1466">
            <v>38575</v>
          </cell>
          <cell r="C1466">
            <v>3.98</v>
          </cell>
          <cell r="E1466">
            <v>4.3600000000000003</v>
          </cell>
          <cell r="G1466">
            <v>5.2096999999999998</v>
          </cell>
        </row>
        <row r="1467">
          <cell r="A1467">
            <v>38576</v>
          </cell>
          <cell r="C1467">
            <v>3.92</v>
          </cell>
          <cell r="E1467">
            <v>4.3</v>
          </cell>
          <cell r="G1467">
            <v>5.1326999999999998</v>
          </cell>
        </row>
        <row r="1468">
          <cell r="A1468">
            <v>38579</v>
          </cell>
          <cell r="C1468">
            <v>3.95</v>
          </cell>
          <cell r="E1468">
            <v>4.32</v>
          </cell>
          <cell r="G1468">
            <v>5.1497000000000002</v>
          </cell>
        </row>
        <row r="1469">
          <cell r="A1469">
            <v>38580</v>
          </cell>
          <cell r="C1469">
            <v>3.93</v>
          </cell>
          <cell r="E1469">
            <v>4.26</v>
          </cell>
          <cell r="G1469">
            <v>5.0945</v>
          </cell>
        </row>
        <row r="1470">
          <cell r="A1470">
            <v>38581</v>
          </cell>
          <cell r="C1470">
            <v>3.96</v>
          </cell>
          <cell r="E1470">
            <v>4.29</v>
          </cell>
          <cell r="G1470">
            <v>5.1265000000000001</v>
          </cell>
        </row>
        <row r="1471">
          <cell r="A1471">
            <v>38582</v>
          </cell>
          <cell r="C1471">
            <v>3.92</v>
          </cell>
          <cell r="E1471">
            <v>4.25</v>
          </cell>
          <cell r="G1471">
            <v>5.0883000000000003</v>
          </cell>
        </row>
        <row r="1472">
          <cell r="A1472">
            <v>38583</v>
          </cell>
          <cell r="C1472">
            <v>3.91</v>
          </cell>
          <cell r="E1472">
            <v>4.2300000000000004</v>
          </cell>
          <cell r="G1472">
            <v>5.0658000000000003</v>
          </cell>
        </row>
        <row r="1473">
          <cell r="A1473">
            <v>38586</v>
          </cell>
          <cell r="C1473">
            <v>3.92</v>
          </cell>
          <cell r="E1473">
            <v>4.24</v>
          </cell>
          <cell r="G1473">
            <v>5.0655999999999999</v>
          </cell>
        </row>
        <row r="1474">
          <cell r="A1474">
            <v>38587</v>
          </cell>
          <cell r="C1474">
            <v>3.91</v>
          </cell>
          <cell r="E1474">
            <v>4.2300000000000004</v>
          </cell>
          <cell r="G1474">
            <v>5.0506000000000002</v>
          </cell>
        </row>
        <row r="1475">
          <cell r="A1475">
            <v>38588</v>
          </cell>
          <cell r="C1475">
            <v>3.87</v>
          </cell>
          <cell r="E1475">
            <v>4.2</v>
          </cell>
          <cell r="G1475">
            <v>5.0255000000000001</v>
          </cell>
        </row>
        <row r="1476">
          <cell r="A1476">
            <v>38589</v>
          </cell>
          <cell r="C1476">
            <v>3.84</v>
          </cell>
          <cell r="E1476">
            <v>4.16</v>
          </cell>
          <cell r="G1476">
            <v>4.9714</v>
          </cell>
        </row>
        <row r="1477">
          <cell r="A1477">
            <v>38590</v>
          </cell>
          <cell r="C1477">
            <v>3.85</v>
          </cell>
          <cell r="E1477">
            <v>4.16</v>
          </cell>
          <cell r="G1477">
            <v>4.9618000000000002</v>
          </cell>
        </row>
        <row r="1478">
          <cell r="A1478">
            <v>38593</v>
          </cell>
          <cell r="C1478">
            <v>3.83</v>
          </cell>
          <cell r="E1478">
            <v>4.1500000000000004</v>
          </cell>
          <cell r="G1478">
            <v>4.9465000000000003</v>
          </cell>
        </row>
        <row r="1479">
          <cell r="A1479">
            <v>38594</v>
          </cell>
          <cell r="C1479">
            <v>3.81</v>
          </cell>
          <cell r="E1479">
            <v>4.13</v>
          </cell>
          <cell r="G1479">
            <v>4.9416000000000002</v>
          </cell>
        </row>
        <row r="1480">
          <cell r="A1480">
            <v>38595</v>
          </cell>
          <cell r="C1480">
            <v>3.78</v>
          </cell>
          <cell r="E1480">
            <v>4.12</v>
          </cell>
          <cell r="G1480">
            <v>4.9276</v>
          </cell>
        </row>
        <row r="1481">
          <cell r="A1481">
            <v>38596</v>
          </cell>
          <cell r="C1481">
            <v>3.73</v>
          </cell>
          <cell r="E1481">
            <v>4.0999999999999996</v>
          </cell>
          <cell r="G1481">
            <v>4.9177999999999997</v>
          </cell>
        </row>
        <row r="1482">
          <cell r="A1482">
            <v>38597</v>
          </cell>
          <cell r="C1482">
            <v>3.73</v>
          </cell>
          <cell r="E1482">
            <v>4.0999999999999996</v>
          </cell>
          <cell r="G1482">
            <v>4.9310999999999998</v>
          </cell>
        </row>
        <row r="1483">
          <cell r="A1483">
            <v>38600</v>
          </cell>
          <cell r="C1483" t="str">
            <v>na</v>
          </cell>
          <cell r="E1483" t="str">
            <v>na</v>
          </cell>
          <cell r="G1483">
            <v>4.9227999999999996</v>
          </cell>
        </row>
        <row r="1484">
          <cell r="A1484">
            <v>38601</v>
          </cell>
          <cell r="C1484">
            <v>3.79</v>
          </cell>
          <cell r="E1484">
            <v>4.1399999999999997</v>
          </cell>
          <cell r="G1484">
            <v>4.9553000000000003</v>
          </cell>
        </row>
        <row r="1485">
          <cell r="A1485">
            <v>38602</v>
          </cell>
          <cell r="C1485">
            <v>3.85</v>
          </cell>
          <cell r="E1485">
            <v>4.1900000000000004</v>
          </cell>
          <cell r="G1485">
            <v>5.0152000000000001</v>
          </cell>
        </row>
        <row r="1486">
          <cell r="A1486">
            <v>38603</v>
          </cell>
          <cell r="C1486">
            <v>3.85</v>
          </cell>
          <cell r="E1486">
            <v>4.1900000000000004</v>
          </cell>
          <cell r="G1486">
            <v>5.0152000000000001</v>
          </cell>
        </row>
        <row r="1487">
          <cell r="A1487">
            <v>38604</v>
          </cell>
          <cell r="C1487">
            <v>3.82</v>
          </cell>
          <cell r="E1487">
            <v>4.1500000000000004</v>
          </cell>
          <cell r="G1487">
            <v>4.9817</v>
          </cell>
        </row>
        <row r="1488">
          <cell r="A1488">
            <v>38607</v>
          </cell>
          <cell r="C1488">
            <v>3.85</v>
          </cell>
          <cell r="E1488">
            <v>4.1900000000000004</v>
          </cell>
          <cell r="G1488">
            <v>4.9897</v>
          </cell>
        </row>
        <row r="1489">
          <cell r="A1489">
            <v>38608</v>
          </cell>
          <cell r="C1489">
            <v>3.82</v>
          </cell>
          <cell r="E1489">
            <v>4.16</v>
          </cell>
          <cell r="G1489">
            <v>4.9652000000000003</v>
          </cell>
        </row>
        <row r="1490">
          <cell r="A1490">
            <v>38609</v>
          </cell>
          <cell r="C1490">
            <v>3.85</v>
          </cell>
          <cell r="E1490">
            <v>4.17</v>
          </cell>
          <cell r="G1490">
            <v>4.9795999999999996</v>
          </cell>
        </row>
        <row r="1491">
          <cell r="A1491">
            <v>38610</v>
          </cell>
          <cell r="C1491">
            <v>3.87</v>
          </cell>
          <cell r="E1491">
            <v>4.1900000000000004</v>
          </cell>
          <cell r="G1491">
            <v>4.9976000000000003</v>
          </cell>
        </row>
        <row r="1492">
          <cell r="A1492">
            <v>38611</v>
          </cell>
          <cell r="C1492">
            <v>3.92</v>
          </cell>
          <cell r="E1492">
            <v>4.2300000000000004</v>
          </cell>
          <cell r="G1492">
            <v>5.0236000000000001</v>
          </cell>
        </row>
        <row r="1493">
          <cell r="A1493">
            <v>38614</v>
          </cell>
          <cell r="C1493">
            <v>3.88</v>
          </cell>
          <cell r="E1493">
            <v>4.21</v>
          </cell>
          <cell r="G1493">
            <v>5.0201000000000002</v>
          </cell>
        </row>
        <row r="1494">
          <cell r="A1494">
            <v>38615</v>
          </cell>
          <cell r="C1494">
            <v>3.9</v>
          </cell>
          <cell r="E1494">
            <v>4.21</v>
          </cell>
          <cell r="G1494">
            <v>5.0033000000000003</v>
          </cell>
        </row>
        <row r="1495">
          <cell r="A1495">
            <v>38616</v>
          </cell>
          <cell r="C1495">
            <v>3.85</v>
          </cell>
          <cell r="E1495">
            <v>4.17</v>
          </cell>
          <cell r="G1495">
            <v>4.9683000000000002</v>
          </cell>
        </row>
        <row r="1496">
          <cell r="A1496">
            <v>38617</v>
          </cell>
          <cell r="C1496">
            <v>3.86</v>
          </cell>
          <cell r="E1496">
            <v>4.18</v>
          </cell>
          <cell r="G1496">
            <v>4.9737999999999998</v>
          </cell>
        </row>
        <row r="1497">
          <cell r="A1497">
            <v>38618</v>
          </cell>
          <cell r="C1497">
            <v>3.91</v>
          </cell>
          <cell r="E1497">
            <v>4.22</v>
          </cell>
          <cell r="G1497">
            <v>5.0152999999999999</v>
          </cell>
        </row>
        <row r="1498">
          <cell r="A1498">
            <v>38621</v>
          </cell>
          <cell r="C1498">
            <v>3.95</v>
          </cell>
          <cell r="E1498">
            <v>4.24</v>
          </cell>
          <cell r="G1498">
            <v>5.0462999999999996</v>
          </cell>
        </row>
        <row r="1499">
          <cell r="A1499">
            <v>38622</v>
          </cell>
          <cell r="C1499">
            <v>3.94</v>
          </cell>
          <cell r="E1499">
            <v>4.2300000000000004</v>
          </cell>
          <cell r="G1499">
            <v>5.0290999999999997</v>
          </cell>
        </row>
        <row r="1500">
          <cell r="A1500">
            <v>38623</v>
          </cell>
          <cell r="C1500">
            <v>3.94</v>
          </cell>
          <cell r="E1500">
            <v>4.21</v>
          </cell>
          <cell r="G1500">
            <v>5.0095999999999998</v>
          </cell>
        </row>
        <row r="1501">
          <cell r="A1501">
            <v>38624</v>
          </cell>
          <cell r="C1501">
            <v>3.97</v>
          </cell>
          <cell r="E1501">
            <v>4.24</v>
          </cell>
          <cell r="G1501">
            <v>5.0340999999999996</v>
          </cell>
        </row>
        <row r="1502">
          <cell r="A1502">
            <v>38625</v>
          </cell>
          <cell r="C1502">
            <v>3.96</v>
          </cell>
          <cell r="E1502">
            <v>4.22</v>
          </cell>
          <cell r="G1502">
            <v>5.0240999999999998</v>
          </cell>
        </row>
        <row r="1503">
          <cell r="A1503">
            <v>38628</v>
          </cell>
          <cell r="C1503">
            <v>3.98</v>
          </cell>
          <cell r="E1503">
            <v>4.24</v>
          </cell>
          <cell r="G1503">
            <v>5.0366</v>
          </cell>
        </row>
        <row r="1504">
          <cell r="A1504">
            <v>38629</v>
          </cell>
          <cell r="C1504">
            <v>3.94</v>
          </cell>
          <cell r="E1504">
            <v>4.2</v>
          </cell>
          <cell r="G1504">
            <v>5.0121000000000002</v>
          </cell>
        </row>
        <row r="1505">
          <cell r="A1505">
            <v>38630</v>
          </cell>
          <cell r="C1505">
            <v>3.93</v>
          </cell>
          <cell r="E1505">
            <v>4.1900000000000004</v>
          </cell>
          <cell r="G1505">
            <v>4.9876000000000005</v>
          </cell>
        </row>
        <row r="1506">
          <cell r="A1506">
            <v>38631</v>
          </cell>
          <cell r="C1506">
            <v>3.93</v>
          </cell>
          <cell r="E1506">
            <v>4.2</v>
          </cell>
          <cell r="G1506">
            <v>5.0026999999999999</v>
          </cell>
        </row>
        <row r="1507">
          <cell r="A1507">
            <v>38632</v>
          </cell>
          <cell r="C1507">
            <v>3.94</v>
          </cell>
          <cell r="E1507">
            <v>4.1900000000000004</v>
          </cell>
          <cell r="G1507">
            <v>4.9931999999999999</v>
          </cell>
        </row>
        <row r="1508">
          <cell r="A1508">
            <v>38635</v>
          </cell>
          <cell r="C1508" t="str">
            <v>na</v>
          </cell>
          <cell r="E1508" t="str">
            <v>na</v>
          </cell>
          <cell r="G1508">
            <v>4.9977</v>
          </cell>
        </row>
        <row r="1509">
          <cell r="A1509">
            <v>38636</v>
          </cell>
          <cell r="C1509">
            <v>3.99</v>
          </cell>
          <cell r="E1509">
            <v>4.2300000000000004</v>
          </cell>
          <cell r="G1509">
            <v>5.0342000000000002</v>
          </cell>
        </row>
        <row r="1510">
          <cell r="A1510">
            <v>38637</v>
          </cell>
          <cell r="C1510">
            <v>4.05</v>
          </cell>
          <cell r="E1510">
            <v>4.29</v>
          </cell>
          <cell r="G1510">
            <v>5.0972</v>
          </cell>
        </row>
        <row r="1511">
          <cell r="A1511">
            <v>38638</v>
          </cell>
          <cell r="C1511">
            <v>4.05</v>
          </cell>
          <cell r="E1511">
            <v>4.3</v>
          </cell>
          <cell r="G1511">
            <v>5.1132</v>
          </cell>
        </row>
        <row r="1512">
          <cell r="A1512">
            <v>38639</v>
          </cell>
          <cell r="C1512">
            <v>4.04</v>
          </cell>
          <cell r="E1512">
            <v>4.3</v>
          </cell>
          <cell r="G1512">
            <v>5.1113999999999997</v>
          </cell>
        </row>
        <row r="1513">
          <cell r="A1513">
            <v>38642</v>
          </cell>
          <cell r="C1513">
            <v>4.0599999999999996</v>
          </cell>
          <cell r="E1513">
            <v>4.3099999999999996</v>
          </cell>
          <cell r="G1513">
            <v>5.1189</v>
          </cell>
        </row>
        <row r="1514">
          <cell r="A1514">
            <v>38643</v>
          </cell>
          <cell r="C1514">
            <v>4.0599999999999996</v>
          </cell>
          <cell r="E1514">
            <v>4.3</v>
          </cell>
          <cell r="G1514">
            <v>5.1169000000000002</v>
          </cell>
        </row>
        <row r="1515">
          <cell r="A1515">
            <v>38644</v>
          </cell>
          <cell r="C1515">
            <v>4.0999999999999996</v>
          </cell>
          <cell r="E1515">
            <v>4.33</v>
          </cell>
          <cell r="G1515">
            <v>5.1323999999999996</v>
          </cell>
        </row>
        <row r="1516">
          <cell r="A1516">
            <v>38645</v>
          </cell>
          <cell r="C1516">
            <v>4.0599999999999996</v>
          </cell>
          <cell r="E1516">
            <v>4.3</v>
          </cell>
          <cell r="G1516">
            <v>5.1210000000000004</v>
          </cell>
        </row>
        <row r="1517">
          <cell r="A1517">
            <v>38646</v>
          </cell>
          <cell r="C1517">
            <v>4.0199999999999996</v>
          </cell>
          <cell r="E1517">
            <v>4.26</v>
          </cell>
          <cell r="G1517">
            <v>5.08</v>
          </cell>
        </row>
        <row r="1518">
          <cell r="A1518">
            <v>38649</v>
          </cell>
          <cell r="C1518">
            <v>4.05</v>
          </cell>
          <cell r="E1518">
            <v>4.2699999999999996</v>
          </cell>
          <cell r="G1518">
            <v>5.0919999999999996</v>
          </cell>
        </row>
        <row r="1519">
          <cell r="A1519">
            <v>38650</v>
          </cell>
          <cell r="C1519">
            <v>4.1100000000000003</v>
          </cell>
          <cell r="E1519">
            <v>4.32</v>
          </cell>
          <cell r="G1519">
            <v>5.141</v>
          </cell>
        </row>
        <row r="1520">
          <cell r="A1520">
            <v>38651</v>
          </cell>
          <cell r="C1520">
            <v>4.16</v>
          </cell>
          <cell r="E1520">
            <v>4.37</v>
          </cell>
          <cell r="G1520">
            <v>5.2015000000000002</v>
          </cell>
        </row>
        <row r="1521">
          <cell r="A1521">
            <v>38652</v>
          </cell>
          <cell r="C1521">
            <v>4.1399999999999997</v>
          </cell>
          <cell r="E1521">
            <v>4.3499999999999996</v>
          </cell>
          <cell r="G1521">
            <v>5.1955</v>
          </cell>
        </row>
        <row r="1522">
          <cell r="A1522">
            <v>38653</v>
          </cell>
          <cell r="C1522">
            <v>4.16</v>
          </cell>
          <cell r="E1522">
            <v>4.3499999999999996</v>
          </cell>
          <cell r="G1522">
            <v>5.1929999999999996</v>
          </cell>
        </row>
        <row r="1523">
          <cell r="A1523">
            <v>38656</v>
          </cell>
          <cell r="C1523">
            <v>4.17</v>
          </cell>
          <cell r="E1523">
            <v>4.3499999999999996</v>
          </cell>
          <cell r="G1523">
            <v>5.1905000000000001</v>
          </cell>
        </row>
        <row r="1524">
          <cell r="A1524">
            <v>38657</v>
          </cell>
          <cell r="C1524">
            <v>4.17</v>
          </cell>
          <cell r="E1524">
            <v>4.3499999999999996</v>
          </cell>
          <cell r="G1524">
            <v>5.1944999999999997</v>
          </cell>
        </row>
        <row r="1525">
          <cell r="A1525">
            <v>38658</v>
          </cell>
          <cell r="C1525">
            <v>4.18</v>
          </cell>
          <cell r="E1525">
            <v>4.3600000000000003</v>
          </cell>
          <cell r="G1525">
            <v>5.1885000000000003</v>
          </cell>
        </row>
        <row r="1526">
          <cell r="A1526">
            <v>38659</v>
          </cell>
          <cell r="C1526">
            <v>4.18</v>
          </cell>
          <cell r="E1526">
            <v>4.3600000000000003</v>
          </cell>
          <cell r="G1526">
            <v>5.2079000000000004</v>
          </cell>
        </row>
        <row r="1527">
          <cell r="A1527">
            <v>38660</v>
          </cell>
          <cell r="C1527">
            <v>4.2</v>
          </cell>
          <cell r="E1527">
            <v>4.37</v>
          </cell>
          <cell r="G1527">
            <v>5.2108999999999996</v>
          </cell>
        </row>
        <row r="1528">
          <cell r="A1528">
            <v>38663</v>
          </cell>
          <cell r="C1528">
            <v>4.18</v>
          </cell>
          <cell r="E1528">
            <v>4.34</v>
          </cell>
          <cell r="G1528">
            <v>5.1889000000000003</v>
          </cell>
        </row>
        <row r="1529">
          <cell r="A1529">
            <v>38664</v>
          </cell>
          <cell r="C1529">
            <v>4.1399999999999997</v>
          </cell>
          <cell r="E1529">
            <v>4.3</v>
          </cell>
          <cell r="G1529">
            <v>5.1440000000000001</v>
          </cell>
        </row>
        <row r="1530">
          <cell r="A1530">
            <v>38665</v>
          </cell>
          <cell r="C1530">
            <v>4.18</v>
          </cell>
          <cell r="E1530">
            <v>4.34</v>
          </cell>
          <cell r="G1530">
            <v>5.1814</v>
          </cell>
        </row>
        <row r="1531">
          <cell r="A1531">
            <v>38666</v>
          </cell>
          <cell r="C1531">
            <v>4.16</v>
          </cell>
          <cell r="E1531">
            <v>4.3099999999999996</v>
          </cell>
          <cell r="G1531">
            <v>5.1612</v>
          </cell>
        </row>
        <row r="1532">
          <cell r="A1532">
            <v>38667</v>
          </cell>
          <cell r="C1532" t="str">
            <v>na</v>
          </cell>
          <cell r="E1532" t="str">
            <v>na</v>
          </cell>
          <cell r="G1532">
            <v>5.1627000000000001</v>
          </cell>
        </row>
        <row r="1533">
          <cell r="A1533">
            <v>38670</v>
          </cell>
          <cell r="C1533">
            <v>4.1900000000000004</v>
          </cell>
          <cell r="E1533">
            <v>4.33</v>
          </cell>
          <cell r="G1533">
            <v>5.1737000000000002</v>
          </cell>
        </row>
        <row r="1534">
          <cell r="A1534">
            <v>38671</v>
          </cell>
          <cell r="C1534">
            <v>4.1500000000000004</v>
          </cell>
          <cell r="E1534">
            <v>4.29</v>
          </cell>
          <cell r="G1534">
            <v>5.1346999999999996</v>
          </cell>
        </row>
        <row r="1535">
          <cell r="A1535">
            <v>38672</v>
          </cell>
          <cell r="C1535">
            <v>4.09</v>
          </cell>
          <cell r="E1535">
            <v>4.24</v>
          </cell>
          <cell r="G1535">
            <v>5.0852000000000004</v>
          </cell>
        </row>
        <row r="1536">
          <cell r="A1536">
            <v>38673</v>
          </cell>
          <cell r="C1536">
            <v>4.08</v>
          </cell>
          <cell r="E1536">
            <v>4.2300000000000004</v>
          </cell>
          <cell r="G1536">
            <v>5.0774999999999997</v>
          </cell>
        </row>
        <row r="1537">
          <cell r="A1537">
            <v>38674</v>
          </cell>
          <cell r="C1537">
            <v>4.1100000000000003</v>
          </cell>
          <cell r="E1537">
            <v>4.25</v>
          </cell>
          <cell r="G1537">
            <v>5.0955000000000004</v>
          </cell>
        </row>
        <row r="1538">
          <cell r="A1538">
            <v>38677</v>
          </cell>
          <cell r="C1538">
            <v>4.09</v>
          </cell>
          <cell r="E1538">
            <v>4.2300000000000004</v>
          </cell>
          <cell r="G1538">
            <v>5.0804999999999998</v>
          </cell>
        </row>
        <row r="1539">
          <cell r="A1539">
            <v>38678</v>
          </cell>
          <cell r="C1539">
            <v>4.03</v>
          </cell>
          <cell r="E1539">
            <v>4.2</v>
          </cell>
          <cell r="G1539">
            <v>5.0491999999999999</v>
          </cell>
        </row>
        <row r="1540">
          <cell r="A1540">
            <v>38679</v>
          </cell>
          <cell r="C1540">
            <v>4.01</v>
          </cell>
          <cell r="E1540">
            <v>4.18</v>
          </cell>
          <cell r="G1540">
            <v>5.0316999999999998</v>
          </cell>
        </row>
        <row r="1541">
          <cell r="A1541">
            <v>38680</v>
          </cell>
          <cell r="C1541">
            <v>4.01</v>
          </cell>
          <cell r="E1541">
            <v>4.18</v>
          </cell>
          <cell r="G1541">
            <v>5.0289999999999999</v>
          </cell>
        </row>
        <row r="1542">
          <cell r="A1542">
            <v>38681</v>
          </cell>
          <cell r="C1542">
            <v>4.01</v>
          </cell>
          <cell r="E1542">
            <v>4.17</v>
          </cell>
          <cell r="G1542">
            <v>5.0227000000000004</v>
          </cell>
        </row>
        <row r="1543">
          <cell r="A1543">
            <v>38684</v>
          </cell>
          <cell r="C1543">
            <v>3.99</v>
          </cell>
          <cell r="E1543">
            <v>4.1500000000000004</v>
          </cell>
          <cell r="G1543">
            <v>5.0225</v>
          </cell>
        </row>
        <row r="1544">
          <cell r="A1544">
            <v>38685</v>
          </cell>
          <cell r="C1544">
            <v>4.04</v>
          </cell>
          <cell r="E1544">
            <v>4.18</v>
          </cell>
          <cell r="G1544">
            <v>5.0484999999999998</v>
          </cell>
        </row>
        <row r="1545">
          <cell r="A1545">
            <v>38686</v>
          </cell>
          <cell r="C1545">
            <v>4.0599999999999996</v>
          </cell>
          <cell r="E1545">
            <v>4.18</v>
          </cell>
          <cell r="G1545">
            <v>5.0439999999999996</v>
          </cell>
        </row>
        <row r="1546">
          <cell r="A1546">
            <v>38687</v>
          </cell>
          <cell r="C1546">
            <v>4.05</v>
          </cell>
          <cell r="E1546">
            <v>4.18</v>
          </cell>
          <cell r="G1546">
            <v>5.0430000000000001</v>
          </cell>
        </row>
        <row r="1547">
          <cell r="A1547">
            <v>38688</v>
          </cell>
          <cell r="C1547">
            <v>4.08</v>
          </cell>
          <cell r="E1547">
            <v>4.21</v>
          </cell>
          <cell r="G1547">
            <v>5.0789999999999997</v>
          </cell>
        </row>
        <row r="1548">
          <cell r="A1548">
            <v>38691</v>
          </cell>
          <cell r="C1548">
            <v>4.1100000000000003</v>
          </cell>
          <cell r="E1548">
            <v>4.24</v>
          </cell>
          <cell r="G1548">
            <v>5.1059999999999999</v>
          </cell>
        </row>
        <row r="1549">
          <cell r="A1549">
            <v>38692</v>
          </cell>
          <cell r="C1549">
            <v>4.05</v>
          </cell>
          <cell r="E1549">
            <v>4.18</v>
          </cell>
          <cell r="G1549">
            <v>5.0477999999999996</v>
          </cell>
        </row>
        <row r="1550">
          <cell r="A1550">
            <v>38693</v>
          </cell>
          <cell r="C1550">
            <v>4.07</v>
          </cell>
          <cell r="E1550">
            <v>4.2</v>
          </cell>
          <cell r="G1550">
            <v>5.0622999999999996</v>
          </cell>
        </row>
        <row r="1551">
          <cell r="A1551">
            <v>38694</v>
          </cell>
          <cell r="C1551">
            <v>4.04</v>
          </cell>
          <cell r="E1551">
            <v>4.17</v>
          </cell>
          <cell r="G1551">
            <v>5.0343</v>
          </cell>
        </row>
        <row r="1552">
          <cell r="A1552">
            <v>38695</v>
          </cell>
          <cell r="C1552">
            <v>4.1100000000000003</v>
          </cell>
          <cell r="E1552">
            <v>4.22</v>
          </cell>
          <cell r="G1552">
            <v>5.0975999999999999</v>
          </cell>
        </row>
        <row r="1553">
          <cell r="A1553">
            <v>38698</v>
          </cell>
          <cell r="C1553">
            <v>4.13</v>
          </cell>
          <cell r="E1553">
            <v>4.24</v>
          </cell>
          <cell r="G1553">
            <v>5.117</v>
          </cell>
        </row>
        <row r="1554">
          <cell r="A1554">
            <v>38699</v>
          </cell>
          <cell r="C1554">
            <v>4.12</v>
          </cell>
          <cell r="E1554">
            <v>4.2300000000000004</v>
          </cell>
          <cell r="G1554">
            <v>5.1047000000000002</v>
          </cell>
        </row>
        <row r="1555">
          <cell r="A1555">
            <v>38700</v>
          </cell>
          <cell r="C1555">
            <v>4.08</v>
          </cell>
          <cell r="E1555">
            <v>4.1900000000000004</v>
          </cell>
          <cell r="G1555">
            <v>5.0620000000000003</v>
          </cell>
        </row>
        <row r="1556">
          <cell r="A1556">
            <v>38701</v>
          </cell>
          <cell r="C1556">
            <v>4.0599999999999996</v>
          </cell>
          <cell r="E1556">
            <v>4.17</v>
          </cell>
          <cell r="G1556">
            <v>5.0490000000000004</v>
          </cell>
        </row>
        <row r="1557">
          <cell r="A1557">
            <v>38702</v>
          </cell>
          <cell r="C1557">
            <v>4.01</v>
          </cell>
          <cell r="E1557">
            <v>4.12</v>
          </cell>
          <cell r="G1557">
            <v>4.9984999999999999</v>
          </cell>
        </row>
        <row r="1558">
          <cell r="A1558">
            <v>38705</v>
          </cell>
          <cell r="C1558">
            <v>4</v>
          </cell>
          <cell r="E1558">
            <v>4.1100000000000003</v>
          </cell>
          <cell r="G1558">
            <v>4.9924999999999997</v>
          </cell>
        </row>
        <row r="1559">
          <cell r="A1559">
            <v>38706</v>
          </cell>
          <cell r="C1559">
            <v>4.0199999999999996</v>
          </cell>
          <cell r="E1559">
            <v>4.12</v>
          </cell>
          <cell r="G1559">
            <v>5.0033000000000003</v>
          </cell>
        </row>
        <row r="1560">
          <cell r="A1560">
            <v>38707</v>
          </cell>
          <cell r="C1560">
            <v>4.03</v>
          </cell>
          <cell r="E1560">
            <v>4.12</v>
          </cell>
          <cell r="G1560">
            <v>4.9930000000000003</v>
          </cell>
        </row>
        <row r="1561">
          <cell r="A1561">
            <v>38708</v>
          </cell>
          <cell r="C1561">
            <v>4</v>
          </cell>
          <cell r="E1561">
            <v>4.09</v>
          </cell>
          <cell r="G1561">
            <v>4.9684999999999997</v>
          </cell>
        </row>
        <row r="1562">
          <cell r="A1562">
            <v>38709</v>
          </cell>
          <cell r="C1562">
            <v>3.99</v>
          </cell>
          <cell r="E1562">
            <v>4.07</v>
          </cell>
          <cell r="G1562">
            <v>4.9493</v>
          </cell>
        </row>
        <row r="1563">
          <cell r="A1563">
            <v>38712</v>
          </cell>
          <cell r="C1563" t="str">
            <v>na</v>
          </cell>
          <cell r="E1563" t="str">
            <v>na</v>
          </cell>
          <cell r="G1563">
            <v>4.9493</v>
          </cell>
        </row>
        <row r="1564">
          <cell r="A1564">
            <v>38713</v>
          </cell>
          <cell r="C1564" t="str">
            <v>na</v>
          </cell>
          <cell r="E1564" t="str">
            <v>na</v>
          </cell>
          <cell r="G1564">
            <v>4.9505999999999997</v>
          </cell>
        </row>
        <row r="1565">
          <cell r="A1565">
            <v>38714</v>
          </cell>
          <cell r="C1565">
            <v>3.93</v>
          </cell>
          <cell r="E1565">
            <v>4.0199999999999996</v>
          </cell>
          <cell r="G1565">
            <v>4.8971</v>
          </cell>
        </row>
        <row r="1566">
          <cell r="A1566">
            <v>38715</v>
          </cell>
          <cell r="C1566">
            <v>3.96</v>
          </cell>
          <cell r="E1566">
            <v>4.04</v>
          </cell>
          <cell r="G1566">
            <v>4.9248000000000003</v>
          </cell>
        </row>
        <row r="1567">
          <cell r="A1567">
            <v>38716</v>
          </cell>
          <cell r="C1567">
            <v>3.98</v>
          </cell>
          <cell r="E1567">
            <v>4.05</v>
          </cell>
          <cell r="G1567">
            <v>4.9253</v>
          </cell>
        </row>
        <row r="1568">
          <cell r="A1568">
            <v>38719</v>
          </cell>
          <cell r="C1568" t="str">
            <v>na</v>
          </cell>
          <cell r="E1568" t="str">
            <v>na</v>
          </cell>
          <cell r="G1568">
            <v>4.9253</v>
          </cell>
        </row>
        <row r="1569">
          <cell r="A1569">
            <v>38720</v>
          </cell>
          <cell r="C1569">
            <v>3.97</v>
          </cell>
          <cell r="E1569">
            <v>4.0599999999999996</v>
          </cell>
          <cell r="G1569">
            <v>4.9443000000000001</v>
          </cell>
        </row>
        <row r="1570">
          <cell r="A1570">
            <v>38721</v>
          </cell>
          <cell r="C1570">
            <v>3.93</v>
          </cell>
          <cell r="E1570">
            <v>4.0599999999999996</v>
          </cell>
          <cell r="G1570">
            <v>4.9367999999999999</v>
          </cell>
        </row>
        <row r="1571">
          <cell r="A1571">
            <v>38722</v>
          </cell>
          <cell r="C1571">
            <v>3.95</v>
          </cell>
          <cell r="E1571">
            <v>4.08</v>
          </cell>
          <cell r="G1571">
            <v>4.9554999999999998</v>
          </cell>
        </row>
        <row r="1572">
          <cell r="A1572">
            <v>38723</v>
          </cell>
          <cell r="C1572">
            <v>3.97</v>
          </cell>
          <cell r="E1572">
            <v>4.0999999999999996</v>
          </cell>
          <cell r="G1572">
            <v>4.9824999999999999</v>
          </cell>
        </row>
        <row r="1573">
          <cell r="A1573">
            <v>38726</v>
          </cell>
          <cell r="C1573">
            <v>3.99</v>
          </cell>
          <cell r="E1573">
            <v>4.1100000000000003</v>
          </cell>
          <cell r="G1573">
            <v>4.9889999999999999</v>
          </cell>
        </row>
        <row r="1574">
          <cell r="A1574">
            <v>38727</v>
          </cell>
          <cell r="C1574">
            <v>4.03</v>
          </cell>
          <cell r="E1574">
            <v>4.1500000000000004</v>
          </cell>
          <cell r="G1574">
            <v>5.024</v>
          </cell>
        </row>
        <row r="1575">
          <cell r="A1575">
            <v>38728</v>
          </cell>
          <cell r="C1575">
            <v>4.05</v>
          </cell>
          <cell r="E1575">
            <v>4.1500000000000004</v>
          </cell>
          <cell r="G1575">
            <v>5.0235000000000003</v>
          </cell>
        </row>
        <row r="1576">
          <cell r="A1576">
            <v>38729</v>
          </cell>
          <cell r="C1576">
            <v>4.03</v>
          </cell>
          <cell r="E1576">
            <v>4.1399999999999997</v>
          </cell>
          <cell r="G1576">
            <v>5.0220000000000002</v>
          </cell>
        </row>
        <row r="1577">
          <cell r="A1577">
            <v>38730</v>
          </cell>
          <cell r="C1577">
            <v>3.99</v>
          </cell>
          <cell r="E1577">
            <v>4.0999999999999996</v>
          </cell>
          <cell r="G1577">
            <v>4.9901999999999997</v>
          </cell>
        </row>
        <row r="1578">
          <cell r="A1578">
            <v>38733</v>
          </cell>
          <cell r="C1578">
            <v>3.98</v>
          </cell>
          <cell r="E1578">
            <v>4.09</v>
          </cell>
          <cell r="G1578">
            <v>4.9827000000000004</v>
          </cell>
        </row>
        <row r="1579">
          <cell r="A1579">
            <v>38734</v>
          </cell>
          <cell r="C1579">
            <v>3.94</v>
          </cell>
          <cell r="E1579">
            <v>4.0599999999999996</v>
          </cell>
          <cell r="G1579">
            <v>4.9536999999999995</v>
          </cell>
        </row>
        <row r="1580">
          <cell r="A1580">
            <v>38735</v>
          </cell>
          <cell r="C1580">
            <v>3.94</v>
          </cell>
          <cell r="E1580">
            <v>4.0599999999999996</v>
          </cell>
          <cell r="G1580">
            <v>4.9492000000000003</v>
          </cell>
        </row>
        <row r="1581">
          <cell r="A1581">
            <v>38736</v>
          </cell>
          <cell r="C1581">
            <v>4</v>
          </cell>
          <cell r="E1581">
            <v>4.0999999999999996</v>
          </cell>
          <cell r="G1581">
            <v>4.9916999999999998</v>
          </cell>
        </row>
        <row r="1582">
          <cell r="A1582">
            <v>38737</v>
          </cell>
          <cell r="C1582">
            <v>4.01</v>
          </cell>
          <cell r="E1582">
            <v>4.1100000000000003</v>
          </cell>
          <cell r="G1582">
            <v>4.9957000000000003</v>
          </cell>
        </row>
        <row r="1583">
          <cell r="A1583">
            <v>38740</v>
          </cell>
          <cell r="C1583">
            <v>4.04</v>
          </cell>
          <cell r="E1583">
            <v>4.13</v>
          </cell>
          <cell r="G1583">
            <v>5.0247000000000002</v>
          </cell>
        </row>
        <row r="1584">
          <cell r="A1584">
            <v>38741</v>
          </cell>
          <cell r="C1584">
            <v>4.05</v>
          </cell>
          <cell r="E1584">
            <v>4.16</v>
          </cell>
          <cell r="G1584">
            <v>5.0416999999999996</v>
          </cell>
        </row>
        <row r="1585">
          <cell r="A1585">
            <v>38742</v>
          </cell>
          <cell r="C1585">
            <v>4.1100000000000003</v>
          </cell>
          <cell r="E1585">
            <v>4.2</v>
          </cell>
          <cell r="G1585">
            <v>5.0873999999999997</v>
          </cell>
        </row>
        <row r="1586">
          <cell r="A1586">
            <v>38743</v>
          </cell>
          <cell r="C1586">
            <v>4.1399999999999997</v>
          </cell>
          <cell r="E1586">
            <v>4.2300000000000004</v>
          </cell>
          <cell r="G1586">
            <v>5.1139000000000001</v>
          </cell>
        </row>
        <row r="1587">
          <cell r="A1587">
            <v>38744</v>
          </cell>
          <cell r="C1587">
            <v>4.1500000000000004</v>
          </cell>
          <cell r="E1587">
            <v>4.2300000000000004</v>
          </cell>
          <cell r="G1587">
            <v>5.1158999999999999</v>
          </cell>
        </row>
        <row r="1588">
          <cell r="A1588">
            <v>38747</v>
          </cell>
          <cell r="C1588">
            <v>4.17</v>
          </cell>
          <cell r="E1588">
            <v>4.25</v>
          </cell>
          <cell r="G1588">
            <v>5.1280000000000001</v>
          </cell>
        </row>
        <row r="1589">
          <cell r="A1589">
            <v>38748</v>
          </cell>
          <cell r="C1589">
            <v>4.17</v>
          </cell>
          <cell r="E1589">
            <v>4.24</v>
          </cell>
          <cell r="G1589">
            <v>5.1235999999999997</v>
          </cell>
        </row>
        <row r="1590">
          <cell r="A1590">
            <v>38749</v>
          </cell>
          <cell r="C1590">
            <v>4.18</v>
          </cell>
          <cell r="E1590">
            <v>4.26</v>
          </cell>
          <cell r="G1590">
            <v>5.1403999999999996</v>
          </cell>
        </row>
        <row r="1591">
          <cell r="A1591">
            <v>38750</v>
          </cell>
          <cell r="C1591">
            <v>4.18</v>
          </cell>
          <cell r="E1591">
            <v>4.25</v>
          </cell>
          <cell r="G1591">
            <v>5.1296999999999997</v>
          </cell>
        </row>
        <row r="1592">
          <cell r="A1592">
            <v>38751</v>
          </cell>
          <cell r="C1592">
            <v>4.16</v>
          </cell>
          <cell r="E1592">
            <v>4.21</v>
          </cell>
          <cell r="G1592">
            <v>5.0991999999999997</v>
          </cell>
        </row>
        <row r="1593">
          <cell r="A1593">
            <v>38754</v>
          </cell>
          <cell r="C1593">
            <v>4.21</v>
          </cell>
          <cell r="E1593">
            <v>4.2300000000000004</v>
          </cell>
          <cell r="G1593">
            <v>5.1142000000000003</v>
          </cell>
        </row>
        <row r="1594">
          <cell r="A1594">
            <v>38755</v>
          </cell>
          <cell r="C1594">
            <v>4.2</v>
          </cell>
          <cell r="E1594">
            <v>4.24</v>
          </cell>
          <cell r="G1594">
            <v>5.1237000000000004</v>
          </cell>
        </row>
        <row r="1595">
          <cell r="A1595">
            <v>38756</v>
          </cell>
          <cell r="C1595">
            <v>4.21</v>
          </cell>
          <cell r="E1595">
            <v>4.25</v>
          </cell>
          <cell r="G1595">
            <v>5.1281999999999996</v>
          </cell>
        </row>
        <row r="1596">
          <cell r="A1596">
            <v>38757</v>
          </cell>
          <cell r="C1596">
            <v>4.21</v>
          </cell>
          <cell r="E1596">
            <v>4.24</v>
          </cell>
          <cell r="G1596">
            <v>5.1295000000000002</v>
          </cell>
        </row>
        <row r="1597">
          <cell r="A1597">
            <v>38758</v>
          </cell>
          <cell r="C1597">
            <v>4.22</v>
          </cell>
          <cell r="E1597">
            <v>4.2699999999999996</v>
          </cell>
          <cell r="G1597">
            <v>5.1557000000000004</v>
          </cell>
        </row>
        <row r="1598">
          <cell r="A1598">
            <v>38761</v>
          </cell>
          <cell r="C1598">
            <v>4.2</v>
          </cell>
          <cell r="E1598">
            <v>4.26</v>
          </cell>
          <cell r="G1598">
            <v>5.1482999999999999</v>
          </cell>
        </row>
        <row r="1599">
          <cell r="A1599">
            <v>38762</v>
          </cell>
          <cell r="C1599">
            <v>4.22</v>
          </cell>
          <cell r="E1599">
            <v>4.2699999999999996</v>
          </cell>
          <cell r="G1599">
            <v>5.1603000000000003</v>
          </cell>
        </row>
        <row r="1600">
          <cell r="A1600">
            <v>38763</v>
          </cell>
          <cell r="C1600">
            <v>4.21</v>
          </cell>
          <cell r="E1600">
            <v>4.2699999999999996</v>
          </cell>
          <cell r="G1600">
            <v>5.1566999999999998</v>
          </cell>
        </row>
        <row r="1601">
          <cell r="A1601">
            <v>38764</v>
          </cell>
          <cell r="C1601">
            <v>4.1900000000000004</v>
          </cell>
          <cell r="E1601">
            <v>4.25</v>
          </cell>
          <cell r="G1601">
            <v>5.1337000000000002</v>
          </cell>
        </row>
        <row r="1602">
          <cell r="A1602">
            <v>38765</v>
          </cell>
          <cell r="C1602">
            <v>4.12</v>
          </cell>
          <cell r="E1602">
            <v>4.18</v>
          </cell>
          <cell r="G1602">
            <v>5.0762</v>
          </cell>
        </row>
        <row r="1603">
          <cell r="A1603">
            <v>38768</v>
          </cell>
          <cell r="C1603">
            <v>4.1100000000000003</v>
          </cell>
          <cell r="E1603">
            <v>4.17</v>
          </cell>
          <cell r="G1603">
            <v>5.0677000000000003</v>
          </cell>
        </row>
        <row r="1604">
          <cell r="A1604">
            <v>38769</v>
          </cell>
          <cell r="C1604">
            <v>4.13</v>
          </cell>
          <cell r="E1604">
            <v>4.1900000000000004</v>
          </cell>
          <cell r="G1604">
            <v>5.0833000000000004</v>
          </cell>
        </row>
        <row r="1605">
          <cell r="A1605">
            <v>38770</v>
          </cell>
          <cell r="C1605">
            <v>4.0999999999999996</v>
          </cell>
          <cell r="E1605">
            <v>4.1500000000000004</v>
          </cell>
          <cell r="G1605">
            <v>5.0369000000000002</v>
          </cell>
        </row>
        <row r="1606">
          <cell r="A1606">
            <v>38771</v>
          </cell>
          <cell r="C1606">
            <v>4.13</v>
          </cell>
          <cell r="E1606">
            <v>4.17</v>
          </cell>
          <cell r="G1606">
            <v>5.0674000000000001</v>
          </cell>
        </row>
        <row r="1607">
          <cell r="A1607">
            <v>38772</v>
          </cell>
          <cell r="C1607">
            <v>4.1500000000000004</v>
          </cell>
          <cell r="E1607">
            <v>4.17</v>
          </cell>
          <cell r="G1607">
            <v>5.0648999999999997</v>
          </cell>
        </row>
        <row r="1608">
          <cell r="A1608">
            <v>38775</v>
          </cell>
          <cell r="C1608">
            <v>4.1500000000000004</v>
          </cell>
          <cell r="E1608">
            <v>4.17</v>
          </cell>
          <cell r="G1608">
            <v>5.0671999999999997</v>
          </cell>
        </row>
        <row r="1609">
          <cell r="A1609">
            <v>38776</v>
          </cell>
          <cell r="C1609">
            <v>4.12</v>
          </cell>
          <cell r="E1609">
            <v>4.1500000000000004</v>
          </cell>
          <cell r="G1609">
            <v>5.0366999999999997</v>
          </cell>
        </row>
        <row r="1610">
          <cell r="A1610">
            <v>38777</v>
          </cell>
          <cell r="C1610">
            <v>4.1500000000000004</v>
          </cell>
          <cell r="E1610">
            <v>4.17</v>
          </cell>
          <cell r="G1610">
            <v>5.0742000000000003</v>
          </cell>
        </row>
        <row r="1611">
          <cell r="A1611">
            <v>38778</v>
          </cell>
          <cell r="C1611">
            <v>4.18</v>
          </cell>
          <cell r="E1611">
            <v>4.2</v>
          </cell>
          <cell r="G1611">
            <v>5.1082000000000001</v>
          </cell>
        </row>
        <row r="1612">
          <cell r="A1612">
            <v>38779</v>
          </cell>
          <cell r="C1612">
            <v>4.22</v>
          </cell>
          <cell r="E1612">
            <v>4.24</v>
          </cell>
          <cell r="G1612">
            <v>5.1317000000000004</v>
          </cell>
        </row>
        <row r="1613">
          <cell r="A1613">
            <v>38782</v>
          </cell>
          <cell r="C1613">
            <v>4.2699999999999996</v>
          </cell>
          <cell r="E1613">
            <v>4.29</v>
          </cell>
          <cell r="G1613">
            <v>5.1936999999999998</v>
          </cell>
        </row>
        <row r="1614">
          <cell r="A1614">
            <v>38783</v>
          </cell>
          <cell r="C1614">
            <v>4.22</v>
          </cell>
          <cell r="E1614">
            <v>4.25</v>
          </cell>
          <cell r="G1614">
            <v>5.1481000000000003</v>
          </cell>
        </row>
        <row r="1615">
          <cell r="A1615">
            <v>38784</v>
          </cell>
          <cell r="C1615">
            <v>4.2</v>
          </cell>
          <cell r="E1615">
            <v>4.24</v>
          </cell>
          <cell r="G1615">
            <v>5.1505999999999998</v>
          </cell>
        </row>
        <row r="1616">
          <cell r="A1616">
            <v>38785</v>
          </cell>
          <cell r="C1616">
            <v>4.21</v>
          </cell>
          <cell r="E1616">
            <v>4.24</v>
          </cell>
          <cell r="G1616">
            <v>5.1614000000000004</v>
          </cell>
        </row>
        <row r="1617">
          <cell r="A1617">
            <v>38786</v>
          </cell>
          <cell r="C1617">
            <v>4.24</v>
          </cell>
          <cell r="E1617">
            <v>4.26</v>
          </cell>
          <cell r="G1617">
            <v>5.1714000000000002</v>
          </cell>
        </row>
        <row r="1618">
          <cell r="A1618">
            <v>38789</v>
          </cell>
          <cell r="C1618">
            <v>4.25</v>
          </cell>
          <cell r="E1618">
            <v>4.26</v>
          </cell>
          <cell r="G1618">
            <v>5.1764000000000001</v>
          </cell>
        </row>
        <row r="1619">
          <cell r="A1619">
            <v>38790</v>
          </cell>
          <cell r="C1619">
            <v>4.18</v>
          </cell>
          <cell r="E1619">
            <v>4.2</v>
          </cell>
          <cell r="G1619">
            <v>5.1189</v>
          </cell>
        </row>
        <row r="1620">
          <cell r="A1620">
            <v>38791</v>
          </cell>
          <cell r="C1620">
            <v>4.1900000000000004</v>
          </cell>
          <cell r="E1620">
            <v>4.22</v>
          </cell>
          <cell r="G1620">
            <v>5.1444000000000001</v>
          </cell>
        </row>
        <row r="1621">
          <cell r="A1621">
            <v>38792</v>
          </cell>
          <cell r="C1621">
            <v>4.12</v>
          </cell>
          <cell r="E1621">
            <v>4.16</v>
          </cell>
          <cell r="G1621">
            <v>5.0768000000000004</v>
          </cell>
        </row>
        <row r="1622">
          <cell r="A1622">
            <v>38793</v>
          </cell>
          <cell r="C1622">
            <v>4.1399999999999997</v>
          </cell>
          <cell r="E1622">
            <v>4.18</v>
          </cell>
          <cell r="G1622">
            <v>5.1013000000000002</v>
          </cell>
        </row>
        <row r="1623">
          <cell r="A1623">
            <v>38796</v>
          </cell>
          <cell r="C1623">
            <v>4.16</v>
          </cell>
          <cell r="E1623">
            <v>4.18</v>
          </cell>
          <cell r="G1623">
            <v>5.1013000000000002</v>
          </cell>
        </row>
        <row r="1624">
          <cell r="A1624">
            <v>38797</v>
          </cell>
          <cell r="C1624">
            <v>4.2</v>
          </cell>
          <cell r="E1624">
            <v>4.2</v>
          </cell>
          <cell r="G1624">
            <v>5.1242999999999999</v>
          </cell>
        </row>
        <row r="1625">
          <cell r="A1625">
            <v>38798</v>
          </cell>
          <cell r="C1625">
            <v>4.1900000000000004</v>
          </cell>
          <cell r="E1625">
            <v>4.1900000000000004</v>
          </cell>
          <cell r="G1625">
            <v>5.1059000000000001</v>
          </cell>
        </row>
        <row r="1626">
          <cell r="A1626">
            <v>38799</v>
          </cell>
          <cell r="C1626">
            <v>4.21</v>
          </cell>
          <cell r="E1626">
            <v>4.2</v>
          </cell>
          <cell r="G1626">
            <v>5.1238999999999999</v>
          </cell>
        </row>
        <row r="1627">
          <cell r="A1627">
            <v>38800</v>
          </cell>
          <cell r="C1627">
            <v>4.13</v>
          </cell>
          <cell r="E1627">
            <v>4.16</v>
          </cell>
          <cell r="G1627">
            <v>5.0769000000000002</v>
          </cell>
        </row>
        <row r="1628">
          <cell r="A1628">
            <v>38803</v>
          </cell>
          <cell r="C1628">
            <v>4.16</v>
          </cell>
          <cell r="E1628">
            <v>4.18</v>
          </cell>
          <cell r="G1628">
            <v>5.0989000000000004</v>
          </cell>
        </row>
        <row r="1629">
          <cell r="A1629">
            <v>38804</v>
          </cell>
          <cell r="C1629">
            <v>4.21</v>
          </cell>
          <cell r="E1629">
            <v>4.21</v>
          </cell>
          <cell r="G1629">
            <v>5.1249000000000002</v>
          </cell>
        </row>
        <row r="1630">
          <cell r="A1630">
            <v>38805</v>
          </cell>
          <cell r="C1630">
            <v>4.2300000000000004</v>
          </cell>
          <cell r="E1630">
            <v>4.2300000000000004</v>
          </cell>
          <cell r="G1630">
            <v>5.1444000000000001</v>
          </cell>
        </row>
        <row r="1631">
          <cell r="A1631">
            <v>38806</v>
          </cell>
          <cell r="C1631">
            <v>4.2699999999999996</v>
          </cell>
          <cell r="E1631">
            <v>4.28</v>
          </cell>
          <cell r="G1631">
            <v>5.1917</v>
          </cell>
        </row>
        <row r="1632">
          <cell r="A1632">
            <v>38807</v>
          </cell>
          <cell r="C1632">
            <v>4.26</v>
          </cell>
          <cell r="E1632">
            <v>4.26</v>
          </cell>
          <cell r="G1632">
            <v>5.1752000000000002</v>
          </cell>
        </row>
        <row r="1633">
          <cell r="A1633">
            <v>38810</v>
          </cell>
          <cell r="C1633">
            <v>4.29</v>
          </cell>
          <cell r="E1633">
            <v>4.29</v>
          </cell>
          <cell r="G1633">
            <v>5.2046999999999999</v>
          </cell>
        </row>
        <row r="1634">
          <cell r="A1634">
            <v>38811</v>
          </cell>
          <cell r="C1634">
            <v>4.32</v>
          </cell>
          <cell r="E1634">
            <v>4.3099999999999996</v>
          </cell>
          <cell r="G1634">
            <v>5.2286999999999999</v>
          </cell>
        </row>
        <row r="1635">
          <cell r="A1635">
            <v>38812</v>
          </cell>
          <cell r="C1635">
            <v>4.32</v>
          </cell>
          <cell r="E1635">
            <v>4.32</v>
          </cell>
          <cell r="G1635">
            <v>5.2321999999999997</v>
          </cell>
        </row>
        <row r="1636">
          <cell r="A1636">
            <v>38813</v>
          </cell>
          <cell r="C1636">
            <v>4.3499999999999996</v>
          </cell>
          <cell r="E1636">
            <v>4.37</v>
          </cell>
          <cell r="G1636">
            <v>5.2807000000000004</v>
          </cell>
        </row>
        <row r="1637">
          <cell r="A1637">
            <v>38814</v>
          </cell>
          <cell r="C1637">
            <v>4.41</v>
          </cell>
          <cell r="E1637">
            <v>4.4400000000000004</v>
          </cell>
          <cell r="G1637">
            <v>5.3469999999999995</v>
          </cell>
        </row>
        <row r="1638">
          <cell r="A1638">
            <v>38817</v>
          </cell>
          <cell r="C1638">
            <v>4.4000000000000004</v>
          </cell>
          <cell r="E1638">
            <v>4.43</v>
          </cell>
          <cell r="G1638">
            <v>5.3375000000000004</v>
          </cell>
        </row>
        <row r="1639">
          <cell r="A1639">
            <v>38818</v>
          </cell>
          <cell r="C1639">
            <v>4.38</v>
          </cell>
          <cell r="E1639">
            <v>4.41</v>
          </cell>
          <cell r="G1639">
            <v>5.3194999999999997</v>
          </cell>
        </row>
        <row r="1640">
          <cell r="A1640">
            <v>38819</v>
          </cell>
          <cell r="C1640">
            <v>4.4000000000000004</v>
          </cell>
          <cell r="E1640">
            <v>4.4400000000000004</v>
          </cell>
          <cell r="G1640">
            <v>5.3533999999999997</v>
          </cell>
        </row>
        <row r="1641">
          <cell r="A1641">
            <v>38820</v>
          </cell>
          <cell r="C1641">
            <v>4.4400000000000004</v>
          </cell>
          <cell r="E1641">
            <v>4.49</v>
          </cell>
          <cell r="G1641">
            <v>5.3977000000000004</v>
          </cell>
        </row>
        <row r="1642">
          <cell r="A1642">
            <v>38821</v>
          </cell>
          <cell r="C1642" t="str">
            <v>na</v>
          </cell>
          <cell r="E1642" t="str">
            <v>na</v>
          </cell>
          <cell r="G1642">
            <v>5.4019000000000004</v>
          </cell>
        </row>
        <row r="1643">
          <cell r="A1643">
            <v>38824</v>
          </cell>
          <cell r="C1643">
            <v>4.42</v>
          </cell>
          <cell r="E1643">
            <v>4.47</v>
          </cell>
          <cell r="G1643">
            <v>5.3864000000000001</v>
          </cell>
        </row>
        <row r="1644">
          <cell r="A1644">
            <v>38825</v>
          </cell>
          <cell r="C1644">
            <v>4.4000000000000004</v>
          </cell>
          <cell r="E1644">
            <v>4.47</v>
          </cell>
          <cell r="G1644">
            <v>5.3757999999999999</v>
          </cell>
        </row>
        <row r="1645">
          <cell r="A1645">
            <v>38826</v>
          </cell>
          <cell r="C1645">
            <v>4.4400000000000004</v>
          </cell>
          <cell r="E1645">
            <v>4.5199999999999996</v>
          </cell>
          <cell r="G1645">
            <v>5.4183000000000003</v>
          </cell>
        </row>
        <row r="1646">
          <cell r="A1646">
            <v>38827</v>
          </cell>
          <cell r="C1646">
            <v>4.4800000000000004</v>
          </cell>
          <cell r="E1646">
            <v>4.55</v>
          </cell>
          <cell r="G1646">
            <v>5.4592999999999998</v>
          </cell>
        </row>
        <row r="1647">
          <cell r="A1647">
            <v>38828</v>
          </cell>
          <cell r="C1647">
            <v>4.45</v>
          </cell>
          <cell r="E1647">
            <v>4.5199999999999996</v>
          </cell>
          <cell r="G1647">
            <v>5.4367999999999999</v>
          </cell>
        </row>
        <row r="1648">
          <cell r="A1648">
            <v>38831</v>
          </cell>
          <cell r="C1648">
            <v>4.42</v>
          </cell>
          <cell r="E1648">
            <v>4.49</v>
          </cell>
          <cell r="G1648">
            <v>5.3972999999999995</v>
          </cell>
        </row>
        <row r="1649">
          <cell r="A1649">
            <v>38832</v>
          </cell>
          <cell r="C1649">
            <v>4.5</v>
          </cell>
          <cell r="E1649">
            <v>4.55</v>
          </cell>
          <cell r="G1649">
            <v>5.4622999999999999</v>
          </cell>
        </row>
        <row r="1650">
          <cell r="A1650">
            <v>38833</v>
          </cell>
          <cell r="C1650">
            <v>4.5199999999999996</v>
          </cell>
          <cell r="E1650">
            <v>4.57</v>
          </cell>
          <cell r="G1650">
            <v>5.4728000000000003</v>
          </cell>
        </row>
        <row r="1651">
          <cell r="A1651">
            <v>38834</v>
          </cell>
          <cell r="C1651">
            <v>4.5</v>
          </cell>
          <cell r="E1651">
            <v>4.55</v>
          </cell>
          <cell r="G1651">
            <v>5.4614000000000003</v>
          </cell>
        </row>
        <row r="1652">
          <cell r="A1652">
            <v>38835</v>
          </cell>
          <cell r="C1652">
            <v>4.46</v>
          </cell>
          <cell r="E1652">
            <v>4.5199999999999996</v>
          </cell>
          <cell r="G1652">
            <v>5.4298999999999999</v>
          </cell>
        </row>
        <row r="1653">
          <cell r="A1653">
            <v>38838</v>
          </cell>
          <cell r="C1653">
            <v>4.51</v>
          </cell>
          <cell r="E1653">
            <v>4.55</v>
          </cell>
          <cell r="G1653">
            <v>5.4513999999999996</v>
          </cell>
        </row>
        <row r="1654">
          <cell r="A1654">
            <v>38839</v>
          </cell>
          <cell r="C1654">
            <v>4.4800000000000004</v>
          </cell>
          <cell r="E1654">
            <v>4.5199999999999996</v>
          </cell>
          <cell r="G1654">
            <v>5.4214000000000002</v>
          </cell>
        </row>
        <row r="1655">
          <cell r="A1655">
            <v>38840</v>
          </cell>
          <cell r="C1655">
            <v>4.4800000000000004</v>
          </cell>
          <cell r="E1655">
            <v>4.51</v>
          </cell>
          <cell r="G1655">
            <v>5.4089</v>
          </cell>
        </row>
        <row r="1656">
          <cell r="A1656">
            <v>38841</v>
          </cell>
          <cell r="C1656">
            <v>4.47</v>
          </cell>
          <cell r="E1656">
            <v>4.5</v>
          </cell>
          <cell r="G1656">
            <v>5.4058999999999999</v>
          </cell>
        </row>
        <row r="1657">
          <cell r="A1657">
            <v>38842</v>
          </cell>
          <cell r="C1657">
            <v>4.45</v>
          </cell>
          <cell r="E1657">
            <v>4.49</v>
          </cell>
          <cell r="G1657">
            <v>5.3963999999999999</v>
          </cell>
        </row>
        <row r="1658">
          <cell r="A1658">
            <v>38845</v>
          </cell>
          <cell r="C1658">
            <v>4.45</v>
          </cell>
          <cell r="E1658">
            <v>4.49</v>
          </cell>
          <cell r="G1658">
            <v>5.3842999999999996</v>
          </cell>
        </row>
        <row r="1659">
          <cell r="A1659">
            <v>38846</v>
          </cell>
          <cell r="C1659">
            <v>4.46</v>
          </cell>
          <cell r="E1659">
            <v>4.51</v>
          </cell>
          <cell r="G1659">
            <v>5.4097999999999997</v>
          </cell>
        </row>
        <row r="1660">
          <cell r="A1660">
            <v>38847</v>
          </cell>
          <cell r="C1660">
            <v>4.47</v>
          </cell>
          <cell r="E1660">
            <v>4.51</v>
          </cell>
          <cell r="G1660">
            <v>5.4032999999999998</v>
          </cell>
        </row>
        <row r="1661">
          <cell r="A1661">
            <v>38848</v>
          </cell>
          <cell r="C1661">
            <v>4.46</v>
          </cell>
          <cell r="E1661">
            <v>4.5199999999999996</v>
          </cell>
          <cell r="G1661">
            <v>5.4157999999999999</v>
          </cell>
        </row>
        <row r="1662">
          <cell r="A1662">
            <v>38849</v>
          </cell>
          <cell r="C1662">
            <v>4.45</v>
          </cell>
          <cell r="E1662">
            <v>4.5199999999999996</v>
          </cell>
          <cell r="G1662">
            <v>5.4101999999999997</v>
          </cell>
        </row>
        <row r="1663">
          <cell r="A1663">
            <v>38852</v>
          </cell>
          <cell r="C1663">
            <v>4.41</v>
          </cell>
          <cell r="E1663">
            <v>4.47</v>
          </cell>
          <cell r="G1663">
            <v>5.3712</v>
          </cell>
        </row>
        <row r="1664">
          <cell r="A1664">
            <v>38853</v>
          </cell>
          <cell r="C1664">
            <v>4.37</v>
          </cell>
          <cell r="E1664">
            <v>4.43</v>
          </cell>
          <cell r="G1664">
            <v>5.3239999999999998</v>
          </cell>
        </row>
        <row r="1665">
          <cell r="A1665">
            <v>38854</v>
          </cell>
          <cell r="C1665">
            <v>4.38</v>
          </cell>
          <cell r="E1665">
            <v>4.45</v>
          </cell>
          <cell r="G1665">
            <v>5.3193000000000001</v>
          </cell>
        </row>
        <row r="1666">
          <cell r="A1666">
            <v>38855</v>
          </cell>
          <cell r="C1666">
            <v>4.3099999999999996</v>
          </cell>
          <cell r="E1666">
            <v>4.3899999999999997</v>
          </cell>
          <cell r="G1666">
            <v>5.2613000000000003</v>
          </cell>
        </row>
        <row r="1667">
          <cell r="A1667">
            <v>38856</v>
          </cell>
          <cell r="C1667">
            <v>4.33</v>
          </cell>
          <cell r="E1667">
            <v>4.3899999999999997</v>
          </cell>
          <cell r="G1667">
            <v>5.2771999999999997</v>
          </cell>
        </row>
        <row r="1668">
          <cell r="A1668">
            <v>38859</v>
          </cell>
          <cell r="C1668" t="str">
            <v>na</v>
          </cell>
          <cell r="E1668" t="str">
            <v>na</v>
          </cell>
          <cell r="G1668">
            <v>5.2442000000000002</v>
          </cell>
        </row>
        <row r="1669">
          <cell r="A1669">
            <v>38860</v>
          </cell>
          <cell r="C1669">
            <v>4.32</v>
          </cell>
          <cell r="E1669">
            <v>4.37</v>
          </cell>
          <cell r="G1669">
            <v>5.2721999999999998</v>
          </cell>
        </row>
        <row r="1670">
          <cell r="A1670">
            <v>38861</v>
          </cell>
          <cell r="C1670">
            <v>4.3</v>
          </cell>
          <cell r="E1670">
            <v>4.3499999999999996</v>
          </cell>
          <cell r="G1670">
            <v>5.2317</v>
          </cell>
        </row>
        <row r="1671">
          <cell r="A1671">
            <v>38862</v>
          </cell>
          <cell r="C1671">
            <v>4.29</v>
          </cell>
          <cell r="E1671">
            <v>4.34</v>
          </cell>
          <cell r="G1671">
            <v>5.2248000000000001</v>
          </cell>
        </row>
        <row r="1672">
          <cell r="A1672">
            <v>38863</v>
          </cell>
          <cell r="C1672">
            <v>4.3</v>
          </cell>
          <cell r="E1672">
            <v>4.3600000000000003</v>
          </cell>
          <cell r="G1672">
            <v>5.2427999999999999</v>
          </cell>
        </row>
        <row r="1673">
          <cell r="A1673">
            <v>38866</v>
          </cell>
          <cell r="C1673">
            <v>4.3</v>
          </cell>
          <cell r="E1673">
            <v>4.3499999999999996</v>
          </cell>
          <cell r="G1673">
            <v>5.2370000000000001</v>
          </cell>
        </row>
        <row r="1674">
          <cell r="A1674">
            <v>38867</v>
          </cell>
          <cell r="C1674">
            <v>4.3499999999999996</v>
          </cell>
          <cell r="E1674">
            <v>4.4000000000000004</v>
          </cell>
          <cell r="G1674">
            <v>5.2885</v>
          </cell>
        </row>
        <row r="1675">
          <cell r="A1675">
            <v>38868</v>
          </cell>
          <cell r="C1675">
            <v>4.45</v>
          </cell>
          <cell r="E1675">
            <v>4.5</v>
          </cell>
          <cell r="G1675">
            <v>5.3739999999999997</v>
          </cell>
        </row>
        <row r="1676">
          <cell r="A1676">
            <v>38869</v>
          </cell>
          <cell r="C1676">
            <v>4.3899999999999997</v>
          </cell>
          <cell r="E1676">
            <v>4.4400000000000004</v>
          </cell>
          <cell r="G1676">
            <v>5.3265000000000002</v>
          </cell>
        </row>
        <row r="1677">
          <cell r="A1677">
            <v>38870</v>
          </cell>
          <cell r="C1677">
            <v>4.3099999999999996</v>
          </cell>
          <cell r="E1677">
            <v>4.37</v>
          </cell>
          <cell r="G1677">
            <v>5.2602000000000002</v>
          </cell>
        </row>
        <row r="1678">
          <cell r="A1678">
            <v>38873</v>
          </cell>
          <cell r="C1678">
            <v>4.3099999999999996</v>
          </cell>
          <cell r="E1678">
            <v>4.38</v>
          </cell>
          <cell r="G1678">
            <v>5.2655000000000003</v>
          </cell>
        </row>
        <row r="1679">
          <cell r="A1679">
            <v>38874</v>
          </cell>
          <cell r="C1679">
            <v>4.29</v>
          </cell>
          <cell r="E1679">
            <v>4.3600000000000003</v>
          </cell>
          <cell r="G1679">
            <v>5.2431000000000001</v>
          </cell>
        </row>
        <row r="1680">
          <cell r="A1680">
            <v>38875</v>
          </cell>
          <cell r="C1680">
            <v>4.3099999999999996</v>
          </cell>
          <cell r="E1680">
            <v>4.38</v>
          </cell>
          <cell r="G1680">
            <v>5.2645</v>
          </cell>
        </row>
        <row r="1681">
          <cell r="A1681">
            <v>38876</v>
          </cell>
          <cell r="C1681">
            <v>4.32</v>
          </cell>
          <cell r="E1681">
            <v>4.4000000000000004</v>
          </cell>
          <cell r="G1681">
            <v>5.2789999999999999</v>
          </cell>
        </row>
        <row r="1682">
          <cell r="A1682">
            <v>38877</v>
          </cell>
          <cell r="C1682">
            <v>4.37</v>
          </cell>
          <cell r="E1682">
            <v>4.42</v>
          </cell>
          <cell r="G1682">
            <v>5.3215000000000003</v>
          </cell>
        </row>
        <row r="1683">
          <cell r="A1683">
            <v>38880</v>
          </cell>
          <cell r="C1683">
            <v>4.3499999999999996</v>
          </cell>
          <cell r="E1683">
            <v>4.41</v>
          </cell>
          <cell r="G1683">
            <v>5.3062000000000005</v>
          </cell>
        </row>
        <row r="1684">
          <cell r="A1684">
            <v>38881</v>
          </cell>
          <cell r="C1684">
            <v>4.3099999999999996</v>
          </cell>
          <cell r="E1684">
            <v>4.38</v>
          </cell>
          <cell r="G1684">
            <v>5.2763999999999998</v>
          </cell>
        </row>
        <row r="1685">
          <cell r="A1685">
            <v>38882</v>
          </cell>
          <cell r="C1685">
            <v>4.3499999999999996</v>
          </cell>
          <cell r="E1685">
            <v>4.42</v>
          </cell>
          <cell r="G1685">
            <v>5.3094000000000001</v>
          </cell>
        </row>
        <row r="1686">
          <cell r="A1686">
            <v>38883</v>
          </cell>
          <cell r="C1686">
            <v>4.3899999999999997</v>
          </cell>
          <cell r="E1686">
            <v>4.45</v>
          </cell>
          <cell r="G1686">
            <v>5.3548999999999998</v>
          </cell>
        </row>
        <row r="1687">
          <cell r="A1687">
            <v>38884</v>
          </cell>
          <cell r="C1687">
            <v>4.3899999999999997</v>
          </cell>
          <cell r="E1687">
            <v>4.4400000000000004</v>
          </cell>
          <cell r="G1687">
            <v>5.3449</v>
          </cell>
        </row>
        <row r="1688">
          <cell r="A1688">
            <v>38887</v>
          </cell>
          <cell r="C1688">
            <v>4.41</v>
          </cell>
          <cell r="E1688">
            <v>4.46</v>
          </cell>
          <cell r="G1688">
            <v>5.3704000000000001</v>
          </cell>
        </row>
        <row r="1689">
          <cell r="A1689">
            <v>38888</v>
          </cell>
          <cell r="C1689">
            <v>4.49</v>
          </cell>
          <cell r="E1689">
            <v>4.5199999999999996</v>
          </cell>
          <cell r="G1689">
            <v>5.4264000000000001</v>
          </cell>
        </row>
        <row r="1690">
          <cell r="A1690">
            <v>38889</v>
          </cell>
          <cell r="C1690">
            <v>4.5199999999999996</v>
          </cell>
          <cell r="E1690">
            <v>4.55</v>
          </cell>
          <cell r="G1690">
            <v>5.4623999999999997</v>
          </cell>
        </row>
        <row r="1691">
          <cell r="A1691">
            <v>38890</v>
          </cell>
          <cell r="C1691">
            <v>4.5599999999999996</v>
          </cell>
          <cell r="E1691">
            <v>4.5999999999999996</v>
          </cell>
          <cell r="G1691">
            <v>5.5064000000000002</v>
          </cell>
        </row>
        <row r="1692">
          <cell r="A1692">
            <v>38891</v>
          </cell>
          <cell r="C1692">
            <v>4.6100000000000003</v>
          </cell>
          <cell r="E1692">
            <v>4.6399999999999997</v>
          </cell>
          <cell r="G1692">
            <v>5.5457999999999998</v>
          </cell>
        </row>
        <row r="1693">
          <cell r="A1693">
            <v>38894</v>
          </cell>
          <cell r="C1693">
            <v>4.6399999999999997</v>
          </cell>
          <cell r="E1693">
            <v>4.67</v>
          </cell>
          <cell r="G1693">
            <v>5.5712999999999999</v>
          </cell>
        </row>
        <row r="1694">
          <cell r="A1694">
            <v>38895</v>
          </cell>
          <cell r="C1694">
            <v>4.5999999999999996</v>
          </cell>
          <cell r="E1694">
            <v>4.63</v>
          </cell>
          <cell r="G1694">
            <v>5.5448000000000004</v>
          </cell>
        </row>
        <row r="1695">
          <cell r="A1695">
            <v>38896</v>
          </cell>
          <cell r="C1695">
            <v>4.63</v>
          </cell>
          <cell r="E1695">
            <v>4.67</v>
          </cell>
          <cell r="G1695">
            <v>5.5808</v>
          </cell>
        </row>
        <row r="1696">
          <cell r="A1696">
            <v>38897</v>
          </cell>
          <cell r="C1696">
            <v>4.58</v>
          </cell>
          <cell r="E1696">
            <v>4.63</v>
          </cell>
          <cell r="G1696">
            <v>5.5518000000000001</v>
          </cell>
        </row>
        <row r="1697">
          <cell r="A1697">
            <v>38898</v>
          </cell>
          <cell r="C1697">
            <v>4.58</v>
          </cell>
          <cell r="E1697">
            <v>4.6100000000000003</v>
          </cell>
          <cell r="G1697">
            <v>5.5347999999999997</v>
          </cell>
        </row>
        <row r="1698">
          <cell r="A1698">
            <v>38901</v>
          </cell>
          <cell r="C1698" t="str">
            <v>na</v>
          </cell>
          <cell r="E1698" t="str">
            <v>na</v>
          </cell>
          <cell r="G1698">
            <v>5.5397999999999996</v>
          </cell>
        </row>
        <row r="1699">
          <cell r="A1699">
            <v>38902</v>
          </cell>
          <cell r="C1699">
            <v>4.5999999999999996</v>
          </cell>
          <cell r="E1699">
            <v>4.6399999999999997</v>
          </cell>
          <cell r="G1699">
            <v>5.5637999999999996</v>
          </cell>
        </row>
        <row r="1700">
          <cell r="A1700">
            <v>38903</v>
          </cell>
          <cell r="C1700">
            <v>4.6100000000000003</v>
          </cell>
          <cell r="E1700">
            <v>4.6500000000000004</v>
          </cell>
          <cell r="G1700">
            <v>5.5663</v>
          </cell>
        </row>
        <row r="1701">
          <cell r="A1701">
            <v>38904</v>
          </cell>
          <cell r="C1701">
            <v>4.59</v>
          </cell>
          <cell r="E1701">
            <v>4.62</v>
          </cell>
          <cell r="G1701">
            <v>5.5431999999999997</v>
          </cell>
        </row>
        <row r="1702">
          <cell r="A1702">
            <v>38905</v>
          </cell>
          <cell r="C1702">
            <v>4.49</v>
          </cell>
          <cell r="E1702">
            <v>4.54</v>
          </cell>
          <cell r="G1702">
            <v>5.4694000000000003</v>
          </cell>
        </row>
        <row r="1703">
          <cell r="A1703">
            <v>38908</v>
          </cell>
          <cell r="C1703">
            <v>4.46</v>
          </cell>
          <cell r="E1703">
            <v>4.51</v>
          </cell>
          <cell r="G1703">
            <v>5.4429999999999996</v>
          </cell>
        </row>
        <row r="1704">
          <cell r="A1704">
            <v>38909</v>
          </cell>
          <cell r="C1704">
            <v>4.4400000000000004</v>
          </cell>
          <cell r="E1704">
            <v>4.49</v>
          </cell>
          <cell r="G1704">
            <v>5.4157000000000002</v>
          </cell>
        </row>
        <row r="1705">
          <cell r="A1705">
            <v>38910</v>
          </cell>
          <cell r="C1705">
            <v>4.46</v>
          </cell>
          <cell r="E1705">
            <v>4.5199999999999996</v>
          </cell>
          <cell r="G1705">
            <v>5.4581999999999997</v>
          </cell>
        </row>
        <row r="1706">
          <cell r="A1706">
            <v>38911</v>
          </cell>
          <cell r="C1706">
            <v>4.45</v>
          </cell>
          <cell r="E1706">
            <v>4.5199999999999996</v>
          </cell>
          <cell r="G1706">
            <v>5.4477000000000002</v>
          </cell>
        </row>
        <row r="1707">
          <cell r="A1707">
            <v>38912</v>
          </cell>
          <cell r="C1707">
            <v>4.4400000000000004</v>
          </cell>
          <cell r="E1707">
            <v>4.51</v>
          </cell>
          <cell r="G1707">
            <v>5.4439000000000002</v>
          </cell>
        </row>
        <row r="1708">
          <cell r="A1708">
            <v>38915</v>
          </cell>
          <cell r="C1708">
            <v>4.4400000000000004</v>
          </cell>
          <cell r="E1708">
            <v>4.5</v>
          </cell>
          <cell r="G1708">
            <v>5.4404000000000003</v>
          </cell>
        </row>
        <row r="1709">
          <cell r="A1709">
            <v>38916</v>
          </cell>
          <cell r="C1709">
            <v>4.49</v>
          </cell>
          <cell r="E1709">
            <v>4.55</v>
          </cell>
          <cell r="G1709">
            <v>5.4805000000000001</v>
          </cell>
        </row>
        <row r="1710">
          <cell r="A1710">
            <v>38917</v>
          </cell>
          <cell r="C1710">
            <v>4.43</v>
          </cell>
          <cell r="E1710">
            <v>4.49</v>
          </cell>
          <cell r="G1710">
            <v>5.4242999999999997</v>
          </cell>
        </row>
        <row r="1711">
          <cell r="A1711">
            <v>38918</v>
          </cell>
          <cell r="C1711">
            <v>4.42</v>
          </cell>
          <cell r="E1711">
            <v>4.4800000000000004</v>
          </cell>
          <cell r="G1711">
            <v>5.4252000000000002</v>
          </cell>
        </row>
        <row r="1712">
          <cell r="A1712">
            <v>38919</v>
          </cell>
          <cell r="C1712">
            <v>4.38</v>
          </cell>
          <cell r="E1712">
            <v>4.46</v>
          </cell>
          <cell r="G1712">
            <v>5.3926999999999996</v>
          </cell>
        </row>
        <row r="1713">
          <cell r="A1713">
            <v>38922</v>
          </cell>
          <cell r="C1713">
            <v>4.37</v>
          </cell>
          <cell r="E1713">
            <v>4.45</v>
          </cell>
          <cell r="G1713">
            <v>5.3853</v>
          </cell>
        </row>
        <row r="1714">
          <cell r="A1714">
            <v>38923</v>
          </cell>
          <cell r="C1714">
            <v>4.4000000000000004</v>
          </cell>
          <cell r="E1714">
            <v>4.47</v>
          </cell>
          <cell r="G1714">
            <v>5.3971999999999998</v>
          </cell>
        </row>
        <row r="1715">
          <cell r="A1715">
            <v>38924</v>
          </cell>
          <cell r="C1715">
            <v>4.38</v>
          </cell>
          <cell r="E1715">
            <v>4.45</v>
          </cell>
          <cell r="G1715">
            <v>5.3789999999999996</v>
          </cell>
        </row>
        <row r="1716">
          <cell r="A1716">
            <v>38925</v>
          </cell>
          <cell r="C1716">
            <v>4.38</v>
          </cell>
          <cell r="E1716">
            <v>4.4400000000000004</v>
          </cell>
          <cell r="G1716">
            <v>5.3743999999999996</v>
          </cell>
        </row>
        <row r="1717">
          <cell r="A1717">
            <v>38926</v>
          </cell>
          <cell r="C1717">
            <v>4.34</v>
          </cell>
          <cell r="E1717">
            <v>4.41</v>
          </cell>
          <cell r="G1717">
            <v>5.3457999999999997</v>
          </cell>
        </row>
        <row r="1718">
          <cell r="A1718">
            <v>38929</v>
          </cell>
          <cell r="C1718">
            <v>4.3099999999999996</v>
          </cell>
          <cell r="E1718">
            <v>4.37</v>
          </cell>
          <cell r="G1718">
            <v>5.3132999999999999</v>
          </cell>
        </row>
        <row r="1719">
          <cell r="A1719">
            <v>38930</v>
          </cell>
          <cell r="C1719">
            <v>4.3099999999999996</v>
          </cell>
          <cell r="E1719">
            <v>4.37</v>
          </cell>
          <cell r="G1719">
            <v>5.3108000000000004</v>
          </cell>
        </row>
        <row r="1720">
          <cell r="A1720">
            <v>38931</v>
          </cell>
          <cell r="C1720">
            <v>4.32</v>
          </cell>
          <cell r="E1720">
            <v>4.3899999999999997</v>
          </cell>
          <cell r="G1720">
            <v>5.3143000000000002</v>
          </cell>
        </row>
        <row r="1721">
          <cell r="A1721">
            <v>38932</v>
          </cell>
          <cell r="C1721">
            <v>4.33</v>
          </cell>
          <cell r="E1721">
            <v>4.3899999999999997</v>
          </cell>
          <cell r="G1721">
            <v>5.3187999999999995</v>
          </cell>
        </row>
        <row r="1722">
          <cell r="A1722">
            <v>38933</v>
          </cell>
          <cell r="C1722">
            <v>4.3</v>
          </cell>
          <cell r="E1722">
            <v>4.3600000000000003</v>
          </cell>
          <cell r="G1722">
            <v>5.2957000000000001</v>
          </cell>
        </row>
        <row r="1723">
          <cell r="A1723">
            <v>38936</v>
          </cell>
          <cell r="C1723" t="str">
            <v>na</v>
          </cell>
          <cell r="E1723" t="str">
            <v>na</v>
          </cell>
          <cell r="G1723">
            <v>5.2935999999999996</v>
          </cell>
        </row>
        <row r="1724">
          <cell r="A1724">
            <v>38937</v>
          </cell>
          <cell r="C1724">
            <v>4.28</v>
          </cell>
          <cell r="E1724">
            <v>4.3499999999999996</v>
          </cell>
          <cell r="G1724">
            <v>5.2775999999999996</v>
          </cell>
        </row>
        <row r="1725">
          <cell r="A1725">
            <v>38938</v>
          </cell>
          <cell r="C1725">
            <v>4.32</v>
          </cell>
          <cell r="E1725">
            <v>4.3600000000000003</v>
          </cell>
          <cell r="G1725">
            <v>5.2766000000000002</v>
          </cell>
        </row>
        <row r="1726">
          <cell r="A1726">
            <v>38939</v>
          </cell>
          <cell r="C1726">
            <v>4.33</v>
          </cell>
          <cell r="E1726">
            <v>4.38</v>
          </cell>
          <cell r="G1726">
            <v>5.3064999999999998</v>
          </cell>
        </row>
        <row r="1727">
          <cell r="A1727">
            <v>38940</v>
          </cell>
          <cell r="C1727">
            <v>4.3600000000000003</v>
          </cell>
          <cell r="E1727">
            <v>4.41</v>
          </cell>
          <cell r="G1727">
            <v>5.3357000000000001</v>
          </cell>
        </row>
        <row r="1728">
          <cell r="A1728">
            <v>38943</v>
          </cell>
          <cell r="C1728">
            <v>4.38</v>
          </cell>
          <cell r="E1728">
            <v>4.42</v>
          </cell>
          <cell r="G1728">
            <v>5.3513999999999999</v>
          </cell>
        </row>
        <row r="1729">
          <cell r="A1729">
            <v>38944</v>
          </cell>
          <cell r="C1729">
            <v>4.32</v>
          </cell>
          <cell r="E1729">
            <v>4.37</v>
          </cell>
          <cell r="G1729">
            <v>5.3037999999999998</v>
          </cell>
        </row>
        <row r="1730">
          <cell r="A1730">
            <v>38945</v>
          </cell>
          <cell r="C1730">
            <v>4.28</v>
          </cell>
          <cell r="E1730">
            <v>4.33</v>
          </cell>
          <cell r="G1730">
            <v>5.2663000000000002</v>
          </cell>
        </row>
        <row r="1731">
          <cell r="A1731">
            <v>38946</v>
          </cell>
          <cell r="C1731">
            <v>4.26</v>
          </cell>
          <cell r="E1731">
            <v>4.32</v>
          </cell>
          <cell r="G1731">
            <v>5.2606999999999999</v>
          </cell>
        </row>
        <row r="1732">
          <cell r="A1732">
            <v>38947</v>
          </cell>
          <cell r="C1732">
            <v>4.22</v>
          </cell>
          <cell r="E1732">
            <v>4.29</v>
          </cell>
          <cell r="G1732">
            <v>5.2298</v>
          </cell>
        </row>
        <row r="1733">
          <cell r="A1733">
            <v>38950</v>
          </cell>
          <cell r="C1733">
            <v>4.21</v>
          </cell>
          <cell r="E1733">
            <v>4.2699999999999996</v>
          </cell>
          <cell r="G1733">
            <v>5.2127999999999997</v>
          </cell>
        </row>
        <row r="1734">
          <cell r="A1734">
            <v>38951</v>
          </cell>
          <cell r="C1734">
            <v>4.1900000000000004</v>
          </cell>
          <cell r="E1734">
            <v>4.26</v>
          </cell>
          <cell r="G1734">
            <v>5.2012</v>
          </cell>
        </row>
        <row r="1735">
          <cell r="A1735">
            <v>38952</v>
          </cell>
          <cell r="C1735">
            <v>4.2</v>
          </cell>
          <cell r="E1735">
            <v>4.26</v>
          </cell>
          <cell r="G1735">
            <v>5.1952999999999996</v>
          </cell>
        </row>
        <row r="1736">
          <cell r="A1736">
            <v>38953</v>
          </cell>
          <cell r="C1736">
            <v>4.2</v>
          </cell>
          <cell r="E1736">
            <v>4.26</v>
          </cell>
          <cell r="G1736">
            <v>5.1957000000000004</v>
          </cell>
        </row>
        <row r="1737">
          <cell r="A1737">
            <v>38954</v>
          </cell>
          <cell r="C1737">
            <v>4.18</v>
          </cell>
          <cell r="E1737">
            <v>4.25</v>
          </cell>
          <cell r="G1737">
            <v>5.1803999999999997</v>
          </cell>
        </row>
        <row r="1738">
          <cell r="A1738">
            <v>38957</v>
          </cell>
          <cell r="C1738">
            <v>4.18</v>
          </cell>
          <cell r="E1738">
            <v>4.25</v>
          </cell>
          <cell r="G1738">
            <v>5.1776999999999997</v>
          </cell>
        </row>
        <row r="1739">
          <cell r="A1739">
            <v>38958</v>
          </cell>
          <cell r="C1739">
            <v>4.16</v>
          </cell>
          <cell r="E1739">
            <v>4.24</v>
          </cell>
          <cell r="G1739">
            <v>5.1696999999999997</v>
          </cell>
        </row>
        <row r="1740">
          <cell r="A1740">
            <v>38959</v>
          </cell>
          <cell r="C1740">
            <v>4.12</v>
          </cell>
          <cell r="E1740">
            <v>4.2</v>
          </cell>
          <cell r="G1740">
            <v>5.1589999999999998</v>
          </cell>
        </row>
        <row r="1741">
          <cell r="A1741">
            <v>38960</v>
          </cell>
          <cell r="C1741">
            <v>4.1100000000000003</v>
          </cell>
          <cell r="E1741">
            <v>4.1900000000000004</v>
          </cell>
          <cell r="G1741">
            <v>5.1470000000000002</v>
          </cell>
        </row>
        <row r="1742">
          <cell r="A1742">
            <v>38961</v>
          </cell>
          <cell r="C1742">
            <v>4.08</v>
          </cell>
          <cell r="E1742">
            <v>4.17</v>
          </cell>
          <cell r="G1742">
            <v>5.1326000000000001</v>
          </cell>
        </row>
        <row r="1743">
          <cell r="A1743">
            <v>38964</v>
          </cell>
          <cell r="C1743">
            <v>4.08</v>
          </cell>
          <cell r="E1743" t="str">
            <v>na</v>
          </cell>
          <cell r="G1743">
            <v>5.1314000000000002</v>
          </cell>
        </row>
        <row r="1744">
          <cell r="A1744">
            <v>38965</v>
          </cell>
          <cell r="C1744">
            <v>4.1399999999999997</v>
          </cell>
          <cell r="E1744">
            <v>4.22</v>
          </cell>
          <cell r="G1744">
            <v>5.1829000000000001</v>
          </cell>
        </row>
        <row r="1745">
          <cell r="A1745">
            <v>38966</v>
          </cell>
          <cell r="C1745">
            <v>4.1399999999999997</v>
          </cell>
          <cell r="E1745">
            <v>4.24</v>
          </cell>
          <cell r="G1745">
            <v>5.1929999999999996</v>
          </cell>
        </row>
        <row r="1746">
          <cell r="A1746">
            <v>38967</v>
          </cell>
          <cell r="C1746">
            <v>4.13</v>
          </cell>
          <cell r="E1746">
            <v>4.22</v>
          </cell>
          <cell r="G1746">
            <v>5.1825000000000001</v>
          </cell>
        </row>
        <row r="1747">
          <cell r="A1747">
            <v>38968</v>
          </cell>
          <cell r="C1747">
            <v>4.0999999999999996</v>
          </cell>
          <cell r="E1747">
            <v>4.2</v>
          </cell>
          <cell r="G1747">
            <v>5.1608000000000001</v>
          </cell>
        </row>
        <row r="1748">
          <cell r="A1748">
            <v>38971</v>
          </cell>
          <cell r="C1748">
            <v>4.1500000000000004</v>
          </cell>
          <cell r="E1748">
            <v>4.24</v>
          </cell>
          <cell r="G1748">
            <v>5.1978</v>
          </cell>
        </row>
        <row r="1749">
          <cell r="A1749">
            <v>38972</v>
          </cell>
          <cell r="C1749">
            <v>4.1100000000000003</v>
          </cell>
          <cell r="E1749">
            <v>4.2</v>
          </cell>
          <cell r="G1749">
            <v>5.1638000000000002</v>
          </cell>
        </row>
        <row r="1750">
          <cell r="A1750">
            <v>38973</v>
          </cell>
          <cell r="C1750">
            <v>4.12</v>
          </cell>
          <cell r="E1750">
            <v>4.21</v>
          </cell>
          <cell r="G1750">
            <v>5.1684000000000001</v>
          </cell>
        </row>
        <row r="1751">
          <cell r="A1751">
            <v>38974</v>
          </cell>
          <cell r="C1751">
            <v>4.13</v>
          </cell>
          <cell r="E1751">
            <v>4.22</v>
          </cell>
          <cell r="G1751">
            <v>5.1768999999999998</v>
          </cell>
        </row>
        <row r="1752">
          <cell r="A1752">
            <v>38975</v>
          </cell>
          <cell r="C1752">
            <v>4.0999999999999996</v>
          </cell>
          <cell r="E1752">
            <v>4.1900000000000004</v>
          </cell>
          <cell r="G1752">
            <v>5.1554000000000002</v>
          </cell>
        </row>
        <row r="1753">
          <cell r="A1753">
            <v>38978</v>
          </cell>
          <cell r="C1753">
            <v>4.12</v>
          </cell>
          <cell r="E1753">
            <v>4.2</v>
          </cell>
          <cell r="G1753">
            <v>5.1609999999999996</v>
          </cell>
        </row>
        <row r="1754">
          <cell r="A1754">
            <v>38979</v>
          </cell>
          <cell r="C1754">
            <v>4.08</v>
          </cell>
          <cell r="E1754">
            <v>4.16</v>
          </cell>
          <cell r="G1754">
            <v>5.1150000000000002</v>
          </cell>
        </row>
        <row r="1755">
          <cell r="A1755">
            <v>38980</v>
          </cell>
          <cell r="C1755">
            <v>4.08</v>
          </cell>
          <cell r="E1755">
            <v>4.16</v>
          </cell>
          <cell r="G1755">
            <v>5.1189999999999998</v>
          </cell>
        </row>
        <row r="1756">
          <cell r="A1756">
            <v>38981</v>
          </cell>
          <cell r="C1756">
            <v>4.0199999999999996</v>
          </cell>
          <cell r="E1756">
            <v>4.1100000000000003</v>
          </cell>
          <cell r="G1756">
            <v>5.0664999999999996</v>
          </cell>
        </row>
        <row r="1757">
          <cell r="A1757">
            <v>38982</v>
          </cell>
          <cell r="C1757">
            <v>3.99</v>
          </cell>
          <cell r="E1757">
            <v>4.09</v>
          </cell>
          <cell r="G1757">
            <v>5.0396000000000001</v>
          </cell>
        </row>
        <row r="1758">
          <cell r="A1758">
            <v>38985</v>
          </cell>
          <cell r="C1758">
            <v>3.93</v>
          </cell>
          <cell r="E1758">
            <v>4.01</v>
          </cell>
          <cell r="G1758">
            <v>4.9695999999999998</v>
          </cell>
        </row>
        <row r="1759">
          <cell r="A1759">
            <v>38986</v>
          </cell>
          <cell r="C1759">
            <v>3.97</v>
          </cell>
          <cell r="E1759">
            <v>4.05</v>
          </cell>
          <cell r="G1759">
            <v>5.0053999999999998</v>
          </cell>
        </row>
        <row r="1760">
          <cell r="A1760">
            <v>38987</v>
          </cell>
          <cell r="C1760">
            <v>3.98</v>
          </cell>
          <cell r="E1760">
            <v>4.07</v>
          </cell>
          <cell r="G1760">
            <v>5.0239000000000003</v>
          </cell>
        </row>
        <row r="1761">
          <cell r="A1761">
            <v>38988</v>
          </cell>
          <cell r="C1761">
            <v>3.99</v>
          </cell>
          <cell r="E1761">
            <v>4.08</v>
          </cell>
          <cell r="G1761">
            <v>5.0339</v>
          </cell>
        </row>
        <row r="1762">
          <cell r="A1762">
            <v>38989</v>
          </cell>
          <cell r="C1762">
            <v>4</v>
          </cell>
          <cell r="E1762">
            <v>4.09</v>
          </cell>
          <cell r="G1762">
            <v>5.0358000000000001</v>
          </cell>
        </row>
        <row r="1763">
          <cell r="A1763">
            <v>38992</v>
          </cell>
          <cell r="C1763">
            <v>3.98</v>
          </cell>
          <cell r="E1763">
            <v>4.0599999999999996</v>
          </cell>
          <cell r="G1763">
            <v>5.0223000000000004</v>
          </cell>
        </row>
        <row r="1764">
          <cell r="A1764">
            <v>38993</v>
          </cell>
          <cell r="C1764">
            <v>3.99</v>
          </cell>
          <cell r="E1764">
            <v>4.07</v>
          </cell>
          <cell r="G1764">
            <v>5.0152999999999999</v>
          </cell>
        </row>
        <row r="1765">
          <cell r="A1765">
            <v>38994</v>
          </cell>
          <cell r="C1765">
            <v>3.96</v>
          </cell>
          <cell r="E1765">
            <v>4.05</v>
          </cell>
          <cell r="G1765">
            <v>4.9927999999999999</v>
          </cell>
        </row>
        <row r="1766">
          <cell r="A1766">
            <v>38995</v>
          </cell>
          <cell r="C1766">
            <v>4.01</v>
          </cell>
          <cell r="E1766">
            <v>4.09</v>
          </cell>
          <cell r="G1766">
            <v>5.0346000000000002</v>
          </cell>
        </row>
        <row r="1767">
          <cell r="A1767">
            <v>38996</v>
          </cell>
          <cell r="C1767">
            <v>4.08</v>
          </cell>
          <cell r="E1767">
            <v>4.16</v>
          </cell>
          <cell r="G1767">
            <v>5.0956000000000001</v>
          </cell>
        </row>
        <row r="1768">
          <cell r="A1768">
            <v>38999</v>
          </cell>
          <cell r="C1768" t="str">
            <v>na</v>
          </cell>
          <cell r="E1768" t="str">
            <v>na</v>
          </cell>
          <cell r="G1768">
            <v>5.0956000000000001</v>
          </cell>
        </row>
        <row r="1769">
          <cell r="A1769">
            <v>39000</v>
          </cell>
          <cell r="C1769">
            <v>4.1100000000000003</v>
          </cell>
          <cell r="E1769">
            <v>4.18</v>
          </cell>
          <cell r="G1769">
            <v>5.1215999999999999</v>
          </cell>
        </row>
        <row r="1770">
          <cell r="A1770">
            <v>39001</v>
          </cell>
          <cell r="C1770">
            <v>4.13</v>
          </cell>
          <cell r="E1770">
            <v>4.2</v>
          </cell>
          <cell r="G1770">
            <v>5.1431000000000004</v>
          </cell>
        </row>
        <row r="1771">
          <cell r="A1771">
            <v>39002</v>
          </cell>
          <cell r="C1771">
            <v>4.1399999999999997</v>
          </cell>
          <cell r="E1771">
            <v>4.21</v>
          </cell>
          <cell r="G1771">
            <v>5.1520999999999999</v>
          </cell>
        </row>
        <row r="1772">
          <cell r="A1772">
            <v>39003</v>
          </cell>
          <cell r="C1772">
            <v>4.17</v>
          </cell>
          <cell r="E1772">
            <v>4.2300000000000004</v>
          </cell>
          <cell r="G1772">
            <v>5.1745000000000001</v>
          </cell>
        </row>
        <row r="1773">
          <cell r="A1773">
            <v>39006</v>
          </cell>
          <cell r="C1773">
            <v>4.1500000000000004</v>
          </cell>
          <cell r="E1773">
            <v>4.22</v>
          </cell>
          <cell r="G1773">
            <v>5.1669999999999998</v>
          </cell>
        </row>
        <row r="1774">
          <cell r="A1774">
            <v>39007</v>
          </cell>
          <cell r="C1774">
            <v>4.17</v>
          </cell>
          <cell r="E1774">
            <v>4.24</v>
          </cell>
          <cell r="G1774">
            <v>5.1680999999999999</v>
          </cell>
        </row>
        <row r="1775">
          <cell r="A1775">
            <v>39008</v>
          </cell>
          <cell r="C1775">
            <v>4.1500000000000004</v>
          </cell>
          <cell r="E1775">
            <v>4.22</v>
          </cell>
          <cell r="G1775">
            <v>5.1531000000000002</v>
          </cell>
        </row>
        <row r="1776">
          <cell r="A1776">
            <v>39009</v>
          </cell>
          <cell r="C1776">
            <v>4.18</v>
          </cell>
          <cell r="E1776">
            <v>4.24</v>
          </cell>
          <cell r="G1776">
            <v>5.1711</v>
          </cell>
        </row>
        <row r="1777">
          <cell r="A1777">
            <v>39010</v>
          </cell>
          <cell r="C1777">
            <v>4.18</v>
          </cell>
          <cell r="E1777">
            <v>4.24</v>
          </cell>
          <cell r="G1777">
            <v>5.1736000000000004</v>
          </cell>
        </row>
        <row r="1778">
          <cell r="A1778">
            <v>39013</v>
          </cell>
          <cell r="C1778">
            <v>4.2</v>
          </cell>
          <cell r="E1778">
            <v>4.2699999999999996</v>
          </cell>
          <cell r="G1778">
            <v>5.1961000000000004</v>
          </cell>
        </row>
        <row r="1779">
          <cell r="A1779">
            <v>39014</v>
          </cell>
          <cell r="C1779">
            <v>4.2</v>
          </cell>
          <cell r="E1779">
            <v>4.2699999999999996</v>
          </cell>
          <cell r="G1779">
            <v>5.1830999999999996</v>
          </cell>
        </row>
        <row r="1780">
          <cell r="A1780">
            <v>39015</v>
          </cell>
          <cell r="C1780">
            <v>4.17</v>
          </cell>
          <cell r="E1780">
            <v>4.24</v>
          </cell>
          <cell r="G1780">
            <v>5.1471</v>
          </cell>
        </row>
        <row r="1781">
          <cell r="A1781">
            <v>39016</v>
          </cell>
          <cell r="C1781">
            <v>4.1100000000000003</v>
          </cell>
          <cell r="E1781">
            <v>4.18</v>
          </cell>
          <cell r="G1781">
            <v>5.0754000000000001</v>
          </cell>
        </row>
        <row r="1782">
          <cell r="A1782">
            <v>39017</v>
          </cell>
          <cell r="C1782">
            <v>4.07</v>
          </cell>
          <cell r="E1782">
            <v>4.1399999999999997</v>
          </cell>
          <cell r="G1782">
            <v>5.0423999999999998</v>
          </cell>
        </row>
        <row r="1783">
          <cell r="A1783">
            <v>39020</v>
          </cell>
          <cell r="C1783">
            <v>4.07</v>
          </cell>
          <cell r="E1783">
            <v>4.13</v>
          </cell>
          <cell r="G1783">
            <v>5.0334000000000003</v>
          </cell>
        </row>
        <row r="1784">
          <cell r="A1784">
            <v>39021</v>
          </cell>
          <cell r="C1784">
            <v>4.0199999999999996</v>
          </cell>
          <cell r="E1784">
            <v>4.08</v>
          </cell>
          <cell r="G1784">
            <v>4.9813999999999998</v>
          </cell>
        </row>
        <row r="1785">
          <cell r="A1785">
            <v>39022</v>
          </cell>
          <cell r="C1785">
            <v>3.98</v>
          </cell>
          <cell r="E1785">
            <v>4.0599999999999996</v>
          </cell>
          <cell r="G1785">
            <v>4.9541000000000004</v>
          </cell>
        </row>
        <row r="1786">
          <cell r="A1786">
            <v>39023</v>
          </cell>
          <cell r="C1786">
            <v>4.0199999999999996</v>
          </cell>
          <cell r="E1786">
            <v>4.09</v>
          </cell>
          <cell r="G1786">
            <v>4.9850000000000003</v>
          </cell>
        </row>
        <row r="1787">
          <cell r="A1787">
            <v>39024</v>
          </cell>
          <cell r="C1787">
            <v>4.1100000000000003</v>
          </cell>
          <cell r="E1787">
            <v>4.17</v>
          </cell>
          <cell r="G1787">
            <v>5.0656999999999996</v>
          </cell>
        </row>
        <row r="1788">
          <cell r="A1788">
            <v>39027</v>
          </cell>
          <cell r="C1788">
            <v>4.0999999999999996</v>
          </cell>
          <cell r="E1788">
            <v>4.16</v>
          </cell>
          <cell r="G1788">
            <v>5.0599999999999996</v>
          </cell>
        </row>
        <row r="1789">
          <cell r="A1789">
            <v>39028</v>
          </cell>
          <cell r="C1789">
            <v>4.05</v>
          </cell>
          <cell r="E1789">
            <v>4.1100000000000003</v>
          </cell>
          <cell r="G1789">
            <v>5.0068000000000001</v>
          </cell>
        </row>
        <row r="1790">
          <cell r="A1790">
            <v>39029</v>
          </cell>
          <cell r="C1790">
            <v>4.04</v>
          </cell>
          <cell r="E1790">
            <v>4.0999999999999996</v>
          </cell>
          <cell r="G1790">
            <v>4.9985999999999997</v>
          </cell>
        </row>
        <row r="1791">
          <cell r="A1791">
            <v>39030</v>
          </cell>
          <cell r="C1791">
            <v>4.03</v>
          </cell>
          <cell r="E1791">
            <v>4.0999999999999996</v>
          </cell>
          <cell r="G1791">
            <v>4.9973000000000001</v>
          </cell>
        </row>
        <row r="1792">
          <cell r="A1792">
            <v>39031</v>
          </cell>
          <cell r="C1792">
            <v>4</v>
          </cell>
          <cell r="E1792">
            <v>4.08</v>
          </cell>
          <cell r="G1792">
            <v>4.9768999999999997</v>
          </cell>
        </row>
        <row r="1793">
          <cell r="A1793">
            <v>39034</v>
          </cell>
          <cell r="C1793" t="str">
            <v>na</v>
          </cell>
          <cell r="E1793" t="str">
            <v>na</v>
          </cell>
          <cell r="G1793">
            <v>4.9818999999999996</v>
          </cell>
        </row>
        <row r="1794">
          <cell r="A1794">
            <v>39035</v>
          </cell>
          <cell r="C1794">
            <v>3.98</v>
          </cell>
          <cell r="E1794">
            <v>4.07</v>
          </cell>
          <cell r="G1794">
            <v>4.9694000000000003</v>
          </cell>
        </row>
        <row r="1795">
          <cell r="A1795">
            <v>39036</v>
          </cell>
          <cell r="C1795">
            <v>4.0199999999999996</v>
          </cell>
          <cell r="E1795">
            <v>4.09</v>
          </cell>
          <cell r="G1795">
            <v>4.9923999999999999</v>
          </cell>
        </row>
        <row r="1796">
          <cell r="A1796">
            <v>39037</v>
          </cell>
          <cell r="C1796">
            <v>4.03</v>
          </cell>
          <cell r="E1796">
            <v>4.1100000000000003</v>
          </cell>
          <cell r="G1796">
            <v>5.0064000000000002</v>
          </cell>
        </row>
        <row r="1797">
          <cell r="A1797">
            <v>39038</v>
          </cell>
          <cell r="C1797">
            <v>4</v>
          </cell>
          <cell r="E1797">
            <v>4.08</v>
          </cell>
          <cell r="G1797">
            <v>4.9804000000000004</v>
          </cell>
        </row>
        <row r="1798">
          <cell r="A1798">
            <v>39041</v>
          </cell>
          <cell r="C1798">
            <v>4</v>
          </cell>
          <cell r="E1798">
            <v>4.09</v>
          </cell>
          <cell r="G1798">
            <v>4.9843999999999999</v>
          </cell>
        </row>
        <row r="1799">
          <cell r="A1799">
            <v>39042</v>
          </cell>
          <cell r="C1799">
            <v>3.99</v>
          </cell>
          <cell r="E1799">
            <v>4.07</v>
          </cell>
          <cell r="G1799">
            <v>4.9744999999999999</v>
          </cell>
        </row>
        <row r="1800">
          <cell r="A1800">
            <v>39043</v>
          </cell>
          <cell r="C1800">
            <v>3.98</v>
          </cell>
          <cell r="E1800">
            <v>4.0599999999999996</v>
          </cell>
          <cell r="G1800">
            <v>4.9574999999999996</v>
          </cell>
        </row>
        <row r="1801">
          <cell r="A1801">
            <v>39044</v>
          </cell>
          <cell r="C1801">
            <v>3.98</v>
          </cell>
          <cell r="E1801">
            <v>4.07</v>
          </cell>
          <cell r="G1801">
            <v>4.9627999999999997</v>
          </cell>
        </row>
        <row r="1802">
          <cell r="A1802">
            <v>39045</v>
          </cell>
          <cell r="C1802">
            <v>3.97</v>
          </cell>
          <cell r="E1802">
            <v>4.05</v>
          </cell>
          <cell r="G1802">
            <v>4.9447999999999999</v>
          </cell>
        </row>
        <row r="1803">
          <cell r="A1803">
            <v>39048</v>
          </cell>
          <cell r="C1803">
            <v>3.95</v>
          </cell>
          <cell r="E1803">
            <v>4.04</v>
          </cell>
          <cell r="G1803">
            <v>4.9393000000000002</v>
          </cell>
        </row>
        <row r="1804">
          <cell r="A1804">
            <v>39049</v>
          </cell>
          <cell r="C1804">
            <v>3.92</v>
          </cell>
          <cell r="E1804">
            <v>4</v>
          </cell>
          <cell r="G1804">
            <v>4.8977000000000004</v>
          </cell>
        </row>
        <row r="1805">
          <cell r="A1805">
            <v>39050</v>
          </cell>
          <cell r="C1805">
            <v>3.94</v>
          </cell>
          <cell r="E1805">
            <v>4.0199999999999996</v>
          </cell>
          <cell r="G1805">
            <v>4.9222000000000001</v>
          </cell>
        </row>
        <row r="1806">
          <cell r="A1806">
            <v>39051</v>
          </cell>
          <cell r="C1806">
            <v>3.9</v>
          </cell>
          <cell r="E1806">
            <v>3.99</v>
          </cell>
          <cell r="G1806">
            <v>4.8962000000000003</v>
          </cell>
        </row>
        <row r="1807">
          <cell r="A1807">
            <v>39052</v>
          </cell>
          <cell r="C1807">
            <v>3.86</v>
          </cell>
          <cell r="E1807">
            <v>3.96</v>
          </cell>
          <cell r="G1807">
            <v>4.8632</v>
          </cell>
        </row>
        <row r="1808">
          <cell r="A1808">
            <v>39055</v>
          </cell>
          <cell r="C1808">
            <v>3.87</v>
          </cell>
          <cell r="E1808">
            <v>3.97</v>
          </cell>
          <cell r="G1808">
            <v>4.8728999999999996</v>
          </cell>
        </row>
        <row r="1809">
          <cell r="A1809">
            <v>39056</v>
          </cell>
          <cell r="C1809">
            <v>3.87</v>
          </cell>
          <cell r="E1809">
            <v>3.97</v>
          </cell>
          <cell r="G1809">
            <v>4.8734999999999999</v>
          </cell>
        </row>
        <row r="1810">
          <cell r="A1810">
            <v>39057</v>
          </cell>
          <cell r="C1810">
            <v>3.9</v>
          </cell>
          <cell r="E1810">
            <v>3.99</v>
          </cell>
          <cell r="G1810">
            <v>4.8865999999999996</v>
          </cell>
        </row>
        <row r="1811">
          <cell r="A1811">
            <v>39058</v>
          </cell>
          <cell r="C1811">
            <v>3.89</v>
          </cell>
          <cell r="E1811">
            <v>3.98</v>
          </cell>
          <cell r="G1811">
            <v>4.8891</v>
          </cell>
        </row>
        <row r="1812">
          <cell r="A1812">
            <v>39059</v>
          </cell>
          <cell r="C1812">
            <v>3.94</v>
          </cell>
          <cell r="E1812">
            <v>4.01</v>
          </cell>
          <cell r="G1812">
            <v>4.9196</v>
          </cell>
        </row>
        <row r="1813">
          <cell r="A1813">
            <v>39062</v>
          </cell>
          <cell r="C1813">
            <v>3.91</v>
          </cell>
          <cell r="E1813">
            <v>3.98</v>
          </cell>
          <cell r="G1813">
            <v>4.8936000000000002</v>
          </cell>
        </row>
        <row r="1814">
          <cell r="A1814">
            <v>39063</v>
          </cell>
          <cell r="C1814">
            <v>3.89</v>
          </cell>
          <cell r="E1814">
            <v>3.97</v>
          </cell>
          <cell r="G1814">
            <v>4.8786000000000005</v>
          </cell>
        </row>
        <row r="1815">
          <cell r="A1815">
            <v>39064</v>
          </cell>
          <cell r="C1815">
            <v>3.96</v>
          </cell>
          <cell r="E1815">
            <v>4.04</v>
          </cell>
          <cell r="G1815">
            <v>4.9401000000000002</v>
          </cell>
        </row>
        <row r="1816">
          <cell r="A1816">
            <v>39065</v>
          </cell>
          <cell r="C1816">
            <v>3.98</v>
          </cell>
          <cell r="E1816">
            <v>4.05</v>
          </cell>
          <cell r="G1816">
            <v>4.9581</v>
          </cell>
        </row>
        <row r="1817">
          <cell r="A1817">
            <v>39066</v>
          </cell>
          <cell r="C1817">
            <v>4.01</v>
          </cell>
          <cell r="E1817">
            <v>4.08</v>
          </cell>
          <cell r="G1817">
            <v>4.9861000000000004</v>
          </cell>
        </row>
        <row r="1818">
          <cell r="A1818">
            <v>39069</v>
          </cell>
          <cell r="C1818">
            <v>4.04</v>
          </cell>
          <cell r="E1818">
            <v>4.1100000000000003</v>
          </cell>
          <cell r="G1818">
            <v>5.0125999999999999</v>
          </cell>
        </row>
        <row r="1819">
          <cell r="A1819">
            <v>39070</v>
          </cell>
          <cell r="C1819">
            <v>4.03</v>
          </cell>
          <cell r="E1819">
            <v>4.09</v>
          </cell>
          <cell r="G1819">
            <v>4.9992999999999999</v>
          </cell>
        </row>
        <row r="1820">
          <cell r="A1820">
            <v>39071</v>
          </cell>
          <cell r="C1820">
            <v>4.0199999999999996</v>
          </cell>
          <cell r="E1820">
            <v>4.08</v>
          </cell>
          <cell r="G1820">
            <v>4.9911000000000003</v>
          </cell>
        </row>
        <row r="1821">
          <cell r="A1821">
            <v>39072</v>
          </cell>
          <cell r="C1821">
            <v>3.97</v>
          </cell>
          <cell r="E1821">
            <v>4.03</v>
          </cell>
          <cell r="G1821">
            <v>4.9475999999999996</v>
          </cell>
        </row>
        <row r="1822">
          <cell r="A1822">
            <v>39073</v>
          </cell>
          <cell r="C1822">
            <v>4.01</v>
          </cell>
          <cell r="E1822">
            <v>4.0599999999999996</v>
          </cell>
          <cell r="G1822">
            <v>4.9686000000000003</v>
          </cell>
        </row>
        <row r="1823">
          <cell r="A1823">
            <v>39076</v>
          </cell>
          <cell r="C1823" t="str">
            <v>na</v>
          </cell>
          <cell r="E1823" t="str">
            <v>na</v>
          </cell>
          <cell r="G1823">
            <v>4.9676</v>
          </cell>
        </row>
        <row r="1824">
          <cell r="A1824">
            <v>39077</v>
          </cell>
          <cell r="C1824" t="str">
            <v>na</v>
          </cell>
          <cell r="E1824" t="str">
            <v>na</v>
          </cell>
          <cell r="G1824">
            <v>4.9676</v>
          </cell>
        </row>
        <row r="1825">
          <cell r="A1825">
            <v>39078</v>
          </cell>
          <cell r="C1825">
            <v>4.05</v>
          </cell>
          <cell r="E1825">
            <v>4.0999999999999996</v>
          </cell>
          <cell r="G1825">
            <v>4.9714</v>
          </cell>
        </row>
        <row r="1826">
          <cell r="A1826">
            <v>39079</v>
          </cell>
          <cell r="C1826">
            <v>4.08</v>
          </cell>
          <cell r="E1826">
            <v>4.13</v>
          </cell>
          <cell r="G1826">
            <v>5.0319000000000003</v>
          </cell>
        </row>
        <row r="1827">
          <cell r="A1827">
            <v>39080</v>
          </cell>
          <cell r="C1827">
            <v>4.08</v>
          </cell>
          <cell r="E1827">
            <v>4.1399999999999997</v>
          </cell>
          <cell r="G1827">
            <v>5.0349000000000004</v>
          </cell>
        </row>
        <row r="1828">
          <cell r="A1828">
            <v>39083</v>
          </cell>
          <cell r="C1828" t="str">
            <v>na</v>
          </cell>
          <cell r="E1828" t="str">
            <v>na</v>
          </cell>
          <cell r="G1828">
            <v>5.0354000000000001</v>
          </cell>
        </row>
        <row r="1829">
          <cell r="A1829">
            <v>39084</v>
          </cell>
          <cell r="C1829">
            <v>4.0599999999999996</v>
          </cell>
          <cell r="E1829">
            <v>4.12</v>
          </cell>
          <cell r="G1829">
            <v>5.0129000000000001</v>
          </cell>
        </row>
        <row r="1830">
          <cell r="A1830">
            <v>39085</v>
          </cell>
          <cell r="C1830">
            <v>4.04</v>
          </cell>
          <cell r="E1830">
            <v>4.0999999999999996</v>
          </cell>
          <cell r="G1830">
            <v>4.9999000000000002</v>
          </cell>
        </row>
        <row r="1831">
          <cell r="A1831">
            <v>39086</v>
          </cell>
          <cell r="C1831">
            <v>3.99</v>
          </cell>
          <cell r="E1831">
            <v>4.0599999999999996</v>
          </cell>
          <cell r="G1831">
            <v>4.9581999999999997</v>
          </cell>
        </row>
        <row r="1832">
          <cell r="A1832">
            <v>39087</v>
          </cell>
          <cell r="C1832">
            <v>4.03</v>
          </cell>
          <cell r="E1832">
            <v>4.09</v>
          </cell>
          <cell r="G1832">
            <v>4.9892000000000003</v>
          </cell>
        </row>
        <row r="1833">
          <cell r="A1833">
            <v>39090</v>
          </cell>
          <cell r="C1833">
            <v>4.05</v>
          </cell>
          <cell r="E1833">
            <v>4.0999999999999996</v>
          </cell>
          <cell r="G1833">
            <v>5.0052000000000003</v>
          </cell>
        </row>
        <row r="1834">
          <cell r="A1834">
            <v>39091</v>
          </cell>
          <cell r="C1834">
            <v>4.05</v>
          </cell>
          <cell r="E1834">
            <v>4.1100000000000003</v>
          </cell>
          <cell r="G1834">
            <v>5.0092999999999996</v>
          </cell>
        </row>
        <row r="1835">
          <cell r="A1835">
            <v>39092</v>
          </cell>
          <cell r="C1835">
            <v>4.07</v>
          </cell>
          <cell r="E1835">
            <v>4.13</v>
          </cell>
          <cell r="G1835">
            <v>5.0290999999999997</v>
          </cell>
        </row>
        <row r="1836">
          <cell r="A1836">
            <v>39093</v>
          </cell>
          <cell r="C1836">
            <v>4.1100000000000003</v>
          </cell>
          <cell r="E1836">
            <v>4.16</v>
          </cell>
          <cell r="G1836">
            <v>5.0599999999999996</v>
          </cell>
        </row>
        <row r="1837">
          <cell r="A1837">
            <v>39094</v>
          </cell>
          <cell r="C1837">
            <v>4.13</v>
          </cell>
          <cell r="E1837">
            <v>4.18</v>
          </cell>
          <cell r="G1837">
            <v>5.0823</v>
          </cell>
        </row>
        <row r="1838">
          <cell r="A1838">
            <v>39097</v>
          </cell>
          <cell r="C1838">
            <v>4.1399999999999997</v>
          </cell>
          <cell r="E1838">
            <v>4.1900000000000004</v>
          </cell>
          <cell r="G1838">
            <v>5.093</v>
          </cell>
        </row>
        <row r="1839">
          <cell r="A1839">
            <v>39098</v>
          </cell>
          <cell r="C1839">
            <v>4.13</v>
          </cell>
          <cell r="E1839">
            <v>4.1900000000000004</v>
          </cell>
          <cell r="G1839">
            <v>5.093</v>
          </cell>
        </row>
        <row r="1840">
          <cell r="A1840">
            <v>39099</v>
          </cell>
          <cell r="C1840">
            <v>4.16</v>
          </cell>
          <cell r="E1840">
            <v>4.21</v>
          </cell>
          <cell r="G1840">
            <v>5.1075999999999997</v>
          </cell>
        </row>
        <row r="1841">
          <cell r="A1841">
            <v>39100</v>
          </cell>
          <cell r="C1841">
            <v>4.13</v>
          </cell>
          <cell r="E1841">
            <v>4.18</v>
          </cell>
          <cell r="G1841">
            <v>5.1125999999999996</v>
          </cell>
        </row>
        <row r="1842">
          <cell r="A1842">
            <v>39101</v>
          </cell>
          <cell r="C1842">
            <v>4.13</v>
          </cell>
          <cell r="E1842">
            <v>4.18</v>
          </cell>
          <cell r="G1842">
            <v>5.0549999999999997</v>
          </cell>
        </row>
        <row r="1843">
          <cell r="A1843">
            <v>39104</v>
          </cell>
          <cell r="C1843">
            <v>4.13</v>
          </cell>
          <cell r="E1843">
            <v>4.17</v>
          </cell>
          <cell r="G1843">
            <v>5.0750000000000002</v>
          </cell>
        </row>
        <row r="1844">
          <cell r="A1844">
            <v>39105</v>
          </cell>
          <cell r="C1844">
            <v>4.16</v>
          </cell>
          <cell r="E1844">
            <v>4.21</v>
          </cell>
          <cell r="G1844">
            <v>5.1050000000000004</v>
          </cell>
        </row>
        <row r="1845">
          <cell r="A1845">
            <v>39106</v>
          </cell>
          <cell r="C1845">
            <v>4.17</v>
          </cell>
          <cell r="E1845">
            <v>4.22</v>
          </cell>
          <cell r="G1845">
            <v>5.1180000000000003</v>
          </cell>
        </row>
        <row r="1846">
          <cell r="A1846">
            <v>39107</v>
          </cell>
          <cell r="C1846">
            <v>4.2</v>
          </cell>
          <cell r="E1846">
            <v>4.25</v>
          </cell>
          <cell r="G1846">
            <v>5.1479999999999997</v>
          </cell>
        </row>
        <row r="1847">
          <cell r="A1847">
            <v>39108</v>
          </cell>
          <cell r="C1847">
            <v>4.1900000000000004</v>
          </cell>
          <cell r="E1847">
            <v>4.24</v>
          </cell>
          <cell r="G1847">
            <v>5.1436000000000002</v>
          </cell>
        </row>
        <row r="1848">
          <cell r="A1848">
            <v>39111</v>
          </cell>
          <cell r="C1848">
            <v>4.22</v>
          </cell>
          <cell r="E1848">
            <v>4.26</v>
          </cell>
          <cell r="G1848">
            <v>5.1630000000000003</v>
          </cell>
        </row>
        <row r="1849">
          <cell r="A1849">
            <v>39112</v>
          </cell>
          <cell r="C1849">
            <v>4.22</v>
          </cell>
          <cell r="E1849">
            <v>4.2699999999999996</v>
          </cell>
          <cell r="G1849">
            <v>5.1721000000000004</v>
          </cell>
        </row>
        <row r="1850">
          <cell r="A1850">
            <v>39113</v>
          </cell>
          <cell r="C1850">
            <v>4.17</v>
          </cell>
          <cell r="E1850">
            <v>4.22</v>
          </cell>
          <cell r="G1850">
            <v>5.1161000000000003</v>
          </cell>
        </row>
        <row r="1851">
          <cell r="A1851">
            <v>39114</v>
          </cell>
          <cell r="C1851">
            <v>4.1900000000000004</v>
          </cell>
          <cell r="E1851">
            <v>4.2300000000000004</v>
          </cell>
          <cell r="G1851">
            <v>5.1231</v>
          </cell>
        </row>
        <row r="1852">
          <cell r="A1852">
            <v>39115</v>
          </cell>
          <cell r="C1852">
            <v>4.18</v>
          </cell>
          <cell r="E1852">
            <v>4.22</v>
          </cell>
          <cell r="G1852">
            <v>5.1208</v>
          </cell>
        </row>
        <row r="1853">
          <cell r="A1853">
            <v>39118</v>
          </cell>
          <cell r="C1853">
            <v>4.16</v>
          </cell>
          <cell r="E1853">
            <v>4.21</v>
          </cell>
          <cell r="G1853">
            <v>5.1078000000000001</v>
          </cell>
        </row>
        <row r="1854">
          <cell r="A1854">
            <v>39119</v>
          </cell>
          <cell r="C1854">
            <v>4.13</v>
          </cell>
          <cell r="E1854">
            <v>4.17</v>
          </cell>
          <cell r="G1854">
            <v>5.0869999999999997</v>
          </cell>
        </row>
        <row r="1855">
          <cell r="A1855">
            <v>39120</v>
          </cell>
          <cell r="C1855">
            <v>4.1100000000000003</v>
          </cell>
          <cell r="E1855">
            <v>4.16</v>
          </cell>
          <cell r="G1855">
            <v>5.0679999999999996</v>
          </cell>
        </row>
        <row r="1856">
          <cell r="A1856">
            <v>39121</v>
          </cell>
          <cell r="C1856">
            <v>4.0999999999999996</v>
          </cell>
          <cell r="E1856">
            <v>4.1500000000000004</v>
          </cell>
          <cell r="G1856">
            <v>5.0664999999999996</v>
          </cell>
        </row>
        <row r="1857">
          <cell r="A1857">
            <v>39122</v>
          </cell>
          <cell r="C1857">
            <v>4.16</v>
          </cell>
          <cell r="E1857">
            <v>4.21</v>
          </cell>
          <cell r="G1857">
            <v>5.1130000000000004</v>
          </cell>
        </row>
        <row r="1858">
          <cell r="A1858">
            <v>39125</v>
          </cell>
          <cell r="C1858">
            <v>4.2</v>
          </cell>
          <cell r="E1858">
            <v>4.24</v>
          </cell>
          <cell r="G1858">
            <v>5.1429999999999998</v>
          </cell>
        </row>
        <row r="1859">
          <cell r="A1859">
            <v>39126</v>
          </cell>
          <cell r="C1859">
            <v>4.22</v>
          </cell>
          <cell r="E1859">
            <v>4.26</v>
          </cell>
          <cell r="G1859">
            <v>5.1680000000000001</v>
          </cell>
        </row>
        <row r="1860">
          <cell r="A1860">
            <v>39127</v>
          </cell>
          <cell r="C1860">
            <v>4.1399999999999997</v>
          </cell>
          <cell r="E1860">
            <v>4.1900000000000004</v>
          </cell>
          <cell r="G1860">
            <v>5.0925000000000002</v>
          </cell>
        </row>
        <row r="1861">
          <cell r="A1861">
            <v>39128</v>
          </cell>
          <cell r="C1861">
            <v>4.1100000000000003</v>
          </cell>
          <cell r="E1861">
            <v>4.16</v>
          </cell>
          <cell r="G1861">
            <v>5.0712000000000002</v>
          </cell>
        </row>
        <row r="1862">
          <cell r="A1862">
            <v>39129</v>
          </cell>
          <cell r="C1862">
            <v>4.0999999999999996</v>
          </cell>
          <cell r="E1862">
            <v>4.1500000000000004</v>
          </cell>
          <cell r="G1862">
            <v>5.0556999999999999</v>
          </cell>
        </row>
        <row r="1863">
          <cell r="A1863">
            <v>39132</v>
          </cell>
          <cell r="C1863">
            <v>4.09</v>
          </cell>
          <cell r="E1863">
            <v>4.1399999999999997</v>
          </cell>
          <cell r="G1863">
            <v>5.0483000000000002</v>
          </cell>
        </row>
        <row r="1864">
          <cell r="A1864">
            <v>39133</v>
          </cell>
          <cell r="C1864">
            <v>4.07</v>
          </cell>
          <cell r="E1864">
            <v>4.12</v>
          </cell>
          <cell r="G1864">
            <v>5.0303000000000004</v>
          </cell>
        </row>
        <row r="1865">
          <cell r="A1865">
            <v>39134</v>
          </cell>
          <cell r="C1865">
            <v>4.09</v>
          </cell>
          <cell r="E1865">
            <v>4.1399999999999997</v>
          </cell>
          <cell r="G1865">
            <v>5.0393999999999997</v>
          </cell>
        </row>
        <row r="1866">
          <cell r="A1866">
            <v>39135</v>
          </cell>
          <cell r="C1866">
            <v>4.13</v>
          </cell>
          <cell r="E1866">
            <v>4.17</v>
          </cell>
          <cell r="G1866">
            <v>5.0769000000000002</v>
          </cell>
        </row>
        <row r="1867">
          <cell r="A1867">
            <v>39136</v>
          </cell>
          <cell r="C1867">
            <v>4.0999999999999996</v>
          </cell>
          <cell r="E1867">
            <v>4.1500000000000004</v>
          </cell>
          <cell r="G1867">
            <v>5.0532000000000004</v>
          </cell>
        </row>
        <row r="1868">
          <cell r="A1868">
            <v>39139</v>
          </cell>
          <cell r="C1868">
            <v>4.0599999999999996</v>
          </cell>
          <cell r="E1868">
            <v>4.0999999999999996</v>
          </cell>
          <cell r="G1868">
            <v>5.0106999999999999</v>
          </cell>
        </row>
        <row r="1869">
          <cell r="A1869">
            <v>39140</v>
          </cell>
          <cell r="C1869">
            <v>3.98</v>
          </cell>
          <cell r="E1869">
            <v>4.04</v>
          </cell>
          <cell r="G1869">
            <v>4.9568000000000003</v>
          </cell>
        </row>
        <row r="1870">
          <cell r="A1870">
            <v>39141</v>
          </cell>
          <cell r="C1870">
            <v>4.03</v>
          </cell>
          <cell r="E1870">
            <v>4.09</v>
          </cell>
          <cell r="G1870">
            <v>5.0014000000000003</v>
          </cell>
        </row>
        <row r="1871">
          <cell r="A1871">
            <v>39142</v>
          </cell>
          <cell r="C1871">
            <v>4.0199999999999996</v>
          </cell>
          <cell r="E1871">
            <v>4.09</v>
          </cell>
          <cell r="G1871">
            <v>4.9970999999999997</v>
          </cell>
        </row>
        <row r="1872">
          <cell r="A1872">
            <v>39143</v>
          </cell>
          <cell r="C1872">
            <v>3.99</v>
          </cell>
          <cell r="E1872">
            <v>4.08</v>
          </cell>
          <cell r="G1872">
            <v>4.9865000000000004</v>
          </cell>
        </row>
        <row r="1873">
          <cell r="A1873">
            <v>39146</v>
          </cell>
          <cell r="C1873">
            <v>3.99</v>
          </cell>
          <cell r="E1873">
            <v>4.08</v>
          </cell>
          <cell r="G1873">
            <v>4.9848999999999997</v>
          </cell>
        </row>
        <row r="1874">
          <cell r="A1874">
            <v>39147</v>
          </cell>
          <cell r="C1874">
            <v>4</v>
          </cell>
          <cell r="E1874">
            <v>4.08</v>
          </cell>
          <cell r="G1874">
            <v>4.9904000000000002</v>
          </cell>
        </row>
        <row r="1875">
          <cell r="A1875">
            <v>39148</v>
          </cell>
          <cell r="C1875">
            <v>3.95</v>
          </cell>
          <cell r="E1875">
            <v>4.04</v>
          </cell>
          <cell r="G1875">
            <v>4.9518000000000004</v>
          </cell>
        </row>
        <row r="1876">
          <cell r="A1876">
            <v>39149</v>
          </cell>
          <cell r="C1876">
            <v>3.98</v>
          </cell>
          <cell r="E1876">
            <v>4.0599999999999996</v>
          </cell>
          <cell r="G1876">
            <v>4.9736000000000002</v>
          </cell>
        </row>
        <row r="1877">
          <cell r="A1877">
            <v>39150</v>
          </cell>
          <cell r="C1877">
            <v>4.05</v>
          </cell>
          <cell r="E1877">
            <v>4.1100000000000003</v>
          </cell>
          <cell r="G1877">
            <v>5.0221</v>
          </cell>
        </row>
        <row r="1878">
          <cell r="A1878">
            <v>39153</v>
          </cell>
          <cell r="C1878">
            <v>4.0199999999999996</v>
          </cell>
          <cell r="E1878">
            <v>4.0999999999999996</v>
          </cell>
          <cell r="G1878">
            <v>5.0050999999999997</v>
          </cell>
        </row>
        <row r="1879">
          <cell r="A1879">
            <v>39154</v>
          </cell>
          <cell r="C1879">
            <v>3.98</v>
          </cell>
          <cell r="E1879">
            <v>4.07</v>
          </cell>
          <cell r="G1879">
            <v>4.9907000000000004</v>
          </cell>
        </row>
        <row r="1880">
          <cell r="A1880">
            <v>39155</v>
          </cell>
          <cell r="C1880">
            <v>4.0199999999999996</v>
          </cell>
          <cell r="E1880">
            <v>4.1100000000000003</v>
          </cell>
          <cell r="G1880">
            <v>5.0258000000000003</v>
          </cell>
        </row>
        <row r="1881">
          <cell r="A1881">
            <v>39156</v>
          </cell>
          <cell r="C1881">
            <v>4.0199999999999996</v>
          </cell>
          <cell r="E1881">
            <v>4.1100000000000003</v>
          </cell>
          <cell r="G1881">
            <v>5.0312000000000001</v>
          </cell>
        </row>
        <row r="1882">
          <cell r="A1882">
            <v>39157</v>
          </cell>
          <cell r="C1882">
            <v>4.03</v>
          </cell>
          <cell r="E1882">
            <v>4.12</v>
          </cell>
          <cell r="G1882">
            <v>5.0457999999999998</v>
          </cell>
        </row>
        <row r="1883">
          <cell r="A1883">
            <v>39160</v>
          </cell>
          <cell r="C1883">
            <v>4.0599999999999996</v>
          </cell>
          <cell r="E1883">
            <v>4.1500000000000004</v>
          </cell>
          <cell r="G1883">
            <v>5.0731000000000002</v>
          </cell>
        </row>
        <row r="1884">
          <cell r="A1884">
            <v>39161</v>
          </cell>
          <cell r="C1884">
            <v>4.08</v>
          </cell>
          <cell r="E1884">
            <v>4.16</v>
          </cell>
          <cell r="G1884">
            <v>5.09</v>
          </cell>
        </row>
        <row r="1885">
          <cell r="A1885">
            <v>39162</v>
          </cell>
          <cell r="C1885">
            <v>4.08</v>
          </cell>
          <cell r="E1885">
            <v>4.18</v>
          </cell>
          <cell r="G1885">
            <v>5.0933999999999999</v>
          </cell>
        </row>
        <row r="1886">
          <cell r="A1886">
            <v>39163</v>
          </cell>
          <cell r="C1886">
            <v>4.0999999999999996</v>
          </cell>
          <cell r="E1886">
            <v>4.21</v>
          </cell>
          <cell r="G1886">
            <v>5.1215000000000002</v>
          </cell>
        </row>
        <row r="1887">
          <cell r="A1887">
            <v>39164</v>
          </cell>
          <cell r="C1887">
            <v>4.1100000000000003</v>
          </cell>
          <cell r="E1887">
            <v>4.21</v>
          </cell>
          <cell r="G1887">
            <v>5.1246</v>
          </cell>
        </row>
        <row r="1888">
          <cell r="A1888">
            <v>39167</v>
          </cell>
          <cell r="C1888">
            <v>4.1100000000000003</v>
          </cell>
          <cell r="E1888">
            <v>4.21</v>
          </cell>
          <cell r="G1888">
            <v>5.1289999999999996</v>
          </cell>
        </row>
        <row r="1889">
          <cell r="A1889">
            <v>39168</v>
          </cell>
          <cell r="C1889">
            <v>4.09</v>
          </cell>
          <cell r="E1889">
            <v>4.1900000000000004</v>
          </cell>
          <cell r="G1889">
            <v>5.1207000000000003</v>
          </cell>
        </row>
        <row r="1890">
          <cell r="A1890">
            <v>39169</v>
          </cell>
          <cell r="C1890">
            <v>4.0999999999999996</v>
          </cell>
          <cell r="E1890">
            <v>4.21</v>
          </cell>
          <cell r="G1890">
            <v>5.1281999999999996</v>
          </cell>
        </row>
        <row r="1891">
          <cell r="A1891">
            <v>39170</v>
          </cell>
          <cell r="C1891">
            <v>4.12</v>
          </cell>
          <cell r="E1891">
            <v>4.21</v>
          </cell>
          <cell r="G1891">
            <v>5.1387999999999998</v>
          </cell>
        </row>
        <row r="1892">
          <cell r="A1892">
            <v>39171</v>
          </cell>
          <cell r="C1892">
            <v>4.1100000000000003</v>
          </cell>
          <cell r="E1892">
            <v>4.2</v>
          </cell>
          <cell r="G1892">
            <v>5.1264000000000003</v>
          </cell>
        </row>
        <row r="1893">
          <cell r="A1893">
            <v>39174</v>
          </cell>
          <cell r="C1893">
            <v>4.1100000000000003</v>
          </cell>
          <cell r="E1893">
            <v>4.2</v>
          </cell>
          <cell r="G1893">
            <v>5.1273999999999997</v>
          </cell>
        </row>
        <row r="1894">
          <cell r="A1894">
            <v>39175</v>
          </cell>
          <cell r="C1894">
            <v>4.1399999999999997</v>
          </cell>
          <cell r="E1894">
            <v>4.22</v>
          </cell>
          <cell r="G1894">
            <v>5.1421000000000001</v>
          </cell>
        </row>
        <row r="1895">
          <cell r="A1895">
            <v>39176</v>
          </cell>
          <cell r="C1895">
            <v>4.1100000000000003</v>
          </cell>
          <cell r="E1895">
            <v>4.1900000000000004</v>
          </cell>
          <cell r="G1895">
            <v>5.1134000000000004</v>
          </cell>
        </row>
        <row r="1896">
          <cell r="A1896">
            <v>39177</v>
          </cell>
          <cell r="C1896">
            <v>4.1399999999999997</v>
          </cell>
          <cell r="E1896">
            <v>4.21</v>
          </cell>
          <cell r="G1896">
            <v>5.1332000000000004</v>
          </cell>
        </row>
        <row r="1897">
          <cell r="A1897">
            <v>39178</v>
          </cell>
          <cell r="C1897" t="str">
            <v>na</v>
          </cell>
          <cell r="E1897" t="str">
            <v>na</v>
          </cell>
          <cell r="G1897">
            <v>5.1367000000000003</v>
          </cell>
        </row>
        <row r="1898">
          <cell r="A1898">
            <v>39181</v>
          </cell>
          <cell r="C1898">
            <v>4.1900000000000004</v>
          </cell>
          <cell r="E1898">
            <v>4.24</v>
          </cell>
          <cell r="G1898">
            <v>5.1563999999999997</v>
          </cell>
        </row>
        <row r="1899">
          <cell r="A1899">
            <v>39182</v>
          </cell>
          <cell r="C1899">
            <v>4.16</v>
          </cell>
          <cell r="E1899">
            <v>4.22</v>
          </cell>
          <cell r="G1899">
            <v>5.1437999999999997</v>
          </cell>
        </row>
        <row r="1900">
          <cell r="A1900">
            <v>39183</v>
          </cell>
          <cell r="C1900">
            <v>4.18</v>
          </cell>
          <cell r="E1900">
            <v>4.2300000000000004</v>
          </cell>
          <cell r="G1900">
            <v>5.1623000000000001</v>
          </cell>
        </row>
        <row r="1901">
          <cell r="A1901">
            <v>39184</v>
          </cell>
          <cell r="C1901">
            <v>4.1900000000000004</v>
          </cell>
          <cell r="E1901">
            <v>4.24</v>
          </cell>
          <cell r="G1901">
            <v>5.1718000000000002</v>
          </cell>
        </row>
        <row r="1902">
          <cell r="A1902">
            <v>39185</v>
          </cell>
          <cell r="C1902">
            <v>4.21</v>
          </cell>
          <cell r="E1902">
            <v>4.25</v>
          </cell>
          <cell r="G1902">
            <v>5.1917</v>
          </cell>
        </row>
        <row r="1903">
          <cell r="A1903">
            <v>39188</v>
          </cell>
          <cell r="C1903">
            <v>4.21</v>
          </cell>
          <cell r="E1903">
            <v>4.26</v>
          </cell>
          <cell r="G1903">
            <v>5.1943000000000001</v>
          </cell>
        </row>
        <row r="1904">
          <cell r="A1904">
            <v>39189</v>
          </cell>
          <cell r="C1904">
            <v>4.18</v>
          </cell>
          <cell r="E1904">
            <v>4.22</v>
          </cell>
          <cell r="G1904">
            <v>5.1578999999999997</v>
          </cell>
        </row>
        <row r="1905">
          <cell r="A1905">
            <v>39190</v>
          </cell>
          <cell r="C1905">
            <v>4.18</v>
          </cell>
          <cell r="E1905">
            <v>4.22</v>
          </cell>
          <cell r="G1905">
            <v>5.1554000000000002</v>
          </cell>
        </row>
        <row r="1906">
          <cell r="A1906">
            <v>39191</v>
          </cell>
          <cell r="C1906">
            <v>4.1900000000000004</v>
          </cell>
          <cell r="E1906">
            <v>4.2300000000000004</v>
          </cell>
          <cell r="G1906">
            <v>5.1623999999999999</v>
          </cell>
        </row>
        <row r="1907">
          <cell r="A1907">
            <v>39192</v>
          </cell>
          <cell r="C1907">
            <v>4.21</v>
          </cell>
          <cell r="E1907">
            <v>4.26</v>
          </cell>
          <cell r="G1907">
            <v>5.1954000000000002</v>
          </cell>
        </row>
        <row r="1908">
          <cell r="A1908">
            <v>39195</v>
          </cell>
          <cell r="C1908">
            <v>4.18</v>
          </cell>
          <cell r="E1908">
            <v>4.22</v>
          </cell>
          <cell r="G1908">
            <v>5.1664000000000003</v>
          </cell>
        </row>
        <row r="1909">
          <cell r="A1909">
            <v>39196</v>
          </cell>
          <cell r="C1909">
            <v>4.1500000000000004</v>
          </cell>
          <cell r="E1909">
            <v>4.2</v>
          </cell>
          <cell r="G1909">
            <v>5.1334</v>
          </cell>
        </row>
        <row r="1910">
          <cell r="A1910">
            <v>39197</v>
          </cell>
          <cell r="C1910">
            <v>4.1500000000000004</v>
          </cell>
          <cell r="E1910">
            <v>4.2</v>
          </cell>
          <cell r="G1910">
            <v>5.1334</v>
          </cell>
        </row>
        <row r="1911">
          <cell r="A1911">
            <v>39198</v>
          </cell>
          <cell r="C1911">
            <v>4.1900000000000004</v>
          </cell>
          <cell r="E1911">
            <v>4.24</v>
          </cell>
          <cell r="G1911">
            <v>5.1791</v>
          </cell>
        </row>
        <row r="1912">
          <cell r="A1912">
            <v>39199</v>
          </cell>
          <cell r="C1912">
            <v>4.22</v>
          </cell>
          <cell r="E1912">
            <v>4.2699999999999996</v>
          </cell>
          <cell r="G1912">
            <v>5.2035999999999998</v>
          </cell>
        </row>
        <row r="1913">
          <cell r="A1913">
            <v>39202</v>
          </cell>
          <cell r="C1913">
            <v>4.1399999999999997</v>
          </cell>
          <cell r="E1913">
            <v>4.1900000000000004</v>
          </cell>
          <cell r="G1913">
            <v>5.1311</v>
          </cell>
        </row>
        <row r="1914">
          <cell r="A1914">
            <v>39203</v>
          </cell>
          <cell r="C1914">
            <v>4.16</v>
          </cell>
          <cell r="E1914">
            <v>4.2</v>
          </cell>
          <cell r="G1914">
            <v>5.1417000000000002</v>
          </cell>
        </row>
        <row r="1915">
          <cell r="A1915">
            <v>39204</v>
          </cell>
          <cell r="C1915">
            <v>4.18</v>
          </cell>
          <cell r="E1915">
            <v>4.2300000000000004</v>
          </cell>
          <cell r="G1915">
            <v>5.1669</v>
          </cell>
        </row>
        <row r="1916">
          <cell r="A1916">
            <v>39205</v>
          </cell>
          <cell r="C1916">
            <v>4.22</v>
          </cell>
          <cell r="E1916">
            <v>4.25</v>
          </cell>
          <cell r="G1916">
            <v>5.1985999999999999</v>
          </cell>
        </row>
        <row r="1917">
          <cell r="A1917">
            <v>39206</v>
          </cell>
          <cell r="C1917">
            <v>4.2</v>
          </cell>
          <cell r="E1917">
            <v>4.24</v>
          </cell>
          <cell r="G1917">
            <v>5.1806000000000001</v>
          </cell>
        </row>
        <row r="1918">
          <cell r="A1918">
            <v>39209</v>
          </cell>
          <cell r="C1918">
            <v>4.18</v>
          </cell>
          <cell r="E1918">
            <v>4.21</v>
          </cell>
          <cell r="G1918">
            <v>5.1641000000000004</v>
          </cell>
        </row>
        <row r="1919">
          <cell r="A1919">
            <v>39210</v>
          </cell>
          <cell r="C1919">
            <v>4.18</v>
          </cell>
          <cell r="E1919">
            <v>4.21</v>
          </cell>
          <cell r="G1919">
            <v>5.1619000000000002</v>
          </cell>
        </row>
        <row r="1920">
          <cell r="A1920">
            <v>39211</v>
          </cell>
          <cell r="C1920">
            <v>4.1900000000000004</v>
          </cell>
          <cell r="E1920">
            <v>4.22</v>
          </cell>
          <cell r="G1920">
            <v>5.1672000000000002</v>
          </cell>
        </row>
        <row r="1921">
          <cell r="A1921">
            <v>39212</v>
          </cell>
          <cell r="C1921">
            <v>4.1900000000000004</v>
          </cell>
          <cell r="E1921">
            <v>4.21</v>
          </cell>
          <cell r="G1921">
            <v>5.1608999999999998</v>
          </cell>
        </row>
        <row r="1922">
          <cell r="A1922">
            <v>39213</v>
          </cell>
          <cell r="C1922">
            <v>4.18</v>
          </cell>
          <cell r="E1922">
            <v>4.21</v>
          </cell>
          <cell r="G1922">
            <v>5.1524999999999999</v>
          </cell>
        </row>
        <row r="1923">
          <cell r="A1923">
            <v>39216</v>
          </cell>
          <cell r="C1923">
            <v>4.2300000000000004</v>
          </cell>
          <cell r="E1923">
            <v>4.24</v>
          </cell>
          <cell r="G1923">
            <v>5.1936</v>
          </cell>
        </row>
        <row r="1924">
          <cell r="A1924">
            <v>39217</v>
          </cell>
          <cell r="C1924">
            <v>4.2300000000000004</v>
          </cell>
          <cell r="E1924">
            <v>4.24</v>
          </cell>
          <cell r="G1924">
            <v>5.1877000000000004</v>
          </cell>
        </row>
        <row r="1925">
          <cell r="A1925">
            <v>39218</v>
          </cell>
          <cell r="C1925">
            <v>4.2300000000000004</v>
          </cell>
          <cell r="E1925">
            <v>4.24</v>
          </cell>
          <cell r="G1925">
            <v>5.1829999999999998</v>
          </cell>
        </row>
        <row r="1926">
          <cell r="A1926">
            <v>39219</v>
          </cell>
          <cell r="C1926">
            <v>4.3</v>
          </cell>
          <cell r="E1926">
            <v>4.28</v>
          </cell>
          <cell r="G1926">
            <v>5.2236000000000002</v>
          </cell>
        </row>
        <row r="1927">
          <cell r="A1927">
            <v>39220</v>
          </cell>
          <cell r="C1927">
            <v>4.3099999999999996</v>
          </cell>
          <cell r="E1927">
            <v>4.28</v>
          </cell>
          <cell r="G1927">
            <v>5.2245999999999997</v>
          </cell>
        </row>
        <row r="1928">
          <cell r="A1928">
            <v>39223</v>
          </cell>
          <cell r="C1928" t="str">
            <v>na</v>
          </cell>
          <cell r="E1928" t="str">
            <v>na</v>
          </cell>
          <cell r="G1928">
            <v>5.2366000000000001</v>
          </cell>
        </row>
        <row r="1929">
          <cell r="A1929">
            <v>39224</v>
          </cell>
          <cell r="C1929">
            <v>4.3499999999999996</v>
          </cell>
          <cell r="E1929">
            <v>4.3</v>
          </cell>
          <cell r="G1929">
            <v>5.2515999999999998</v>
          </cell>
        </row>
        <row r="1930">
          <cell r="A1930">
            <v>39225</v>
          </cell>
          <cell r="C1930">
            <v>4.38</v>
          </cell>
          <cell r="E1930">
            <v>4.3499999999999996</v>
          </cell>
          <cell r="G1930">
            <v>5.2953000000000001</v>
          </cell>
        </row>
        <row r="1931">
          <cell r="A1931">
            <v>39226</v>
          </cell>
          <cell r="C1931">
            <v>4.4000000000000004</v>
          </cell>
          <cell r="E1931">
            <v>4.3600000000000003</v>
          </cell>
          <cell r="G1931">
            <v>5.3124000000000002</v>
          </cell>
        </row>
        <row r="1932">
          <cell r="A1932">
            <v>39227</v>
          </cell>
          <cell r="C1932">
            <v>4.42</v>
          </cell>
          <cell r="E1932">
            <v>4.37</v>
          </cell>
          <cell r="G1932">
            <v>5.3209</v>
          </cell>
        </row>
        <row r="1933">
          <cell r="A1933">
            <v>39230</v>
          </cell>
          <cell r="C1933">
            <v>4.4400000000000004</v>
          </cell>
          <cell r="E1933">
            <v>4.3899999999999997</v>
          </cell>
          <cell r="G1933">
            <v>5.3376999999999999</v>
          </cell>
        </row>
        <row r="1934">
          <cell r="A1934">
            <v>39231</v>
          </cell>
          <cell r="C1934">
            <v>4.5</v>
          </cell>
          <cell r="E1934">
            <v>4.42</v>
          </cell>
          <cell r="G1934">
            <v>5.3635999999999999</v>
          </cell>
        </row>
        <row r="1935">
          <cell r="A1935">
            <v>39232</v>
          </cell>
          <cell r="C1935">
            <v>4.4800000000000004</v>
          </cell>
          <cell r="E1935">
            <v>4.3899999999999997</v>
          </cell>
          <cell r="G1935">
            <v>5.3300999999999998</v>
          </cell>
        </row>
        <row r="1936">
          <cell r="A1936">
            <v>39233</v>
          </cell>
          <cell r="C1936">
            <v>4.49</v>
          </cell>
          <cell r="E1936">
            <v>4.38</v>
          </cell>
          <cell r="G1936">
            <v>5.3281000000000001</v>
          </cell>
        </row>
        <row r="1937">
          <cell r="A1937">
            <v>39234</v>
          </cell>
          <cell r="C1937">
            <v>4.51</v>
          </cell>
          <cell r="E1937">
            <v>4.38</v>
          </cell>
          <cell r="G1937">
            <v>5.33</v>
          </cell>
        </row>
        <row r="1938">
          <cell r="A1938">
            <v>39237</v>
          </cell>
          <cell r="C1938">
            <v>4.47</v>
          </cell>
          <cell r="E1938">
            <v>4.3499999999999996</v>
          </cell>
          <cell r="G1938">
            <v>5.298</v>
          </cell>
        </row>
        <row r="1939">
          <cell r="A1939">
            <v>39238</v>
          </cell>
          <cell r="C1939">
            <v>4.5199999999999996</v>
          </cell>
          <cell r="E1939">
            <v>4.3899999999999997</v>
          </cell>
          <cell r="G1939">
            <v>5.3289999999999997</v>
          </cell>
        </row>
        <row r="1940">
          <cell r="A1940">
            <v>39239</v>
          </cell>
          <cell r="C1940">
            <v>4.5199999999999996</v>
          </cell>
          <cell r="E1940">
            <v>4.3899999999999997</v>
          </cell>
          <cell r="G1940">
            <v>5.327</v>
          </cell>
        </row>
        <row r="1941">
          <cell r="A1941">
            <v>39240</v>
          </cell>
          <cell r="C1941">
            <v>4.6100000000000003</v>
          </cell>
          <cell r="E1941">
            <v>4.5</v>
          </cell>
          <cell r="G1941">
            <v>5.4474</v>
          </cell>
        </row>
        <row r="1942">
          <cell r="A1942">
            <v>39241</v>
          </cell>
          <cell r="C1942">
            <v>4.62</v>
          </cell>
          <cell r="E1942">
            <v>4.5199999999999996</v>
          </cell>
          <cell r="G1942">
            <v>5.48</v>
          </cell>
        </row>
        <row r="1943">
          <cell r="A1943">
            <v>39244</v>
          </cell>
          <cell r="C1943">
            <v>4.6500000000000004</v>
          </cell>
          <cell r="E1943">
            <v>4.5599999999999996</v>
          </cell>
          <cell r="G1943">
            <v>5.4953000000000003</v>
          </cell>
        </row>
        <row r="1944">
          <cell r="A1944">
            <v>39245</v>
          </cell>
          <cell r="C1944">
            <v>4.7300000000000004</v>
          </cell>
          <cell r="E1944">
            <v>4.66</v>
          </cell>
          <cell r="G1944">
            <v>5.5967000000000002</v>
          </cell>
        </row>
        <row r="1945">
          <cell r="A1945">
            <v>39246</v>
          </cell>
          <cell r="C1945">
            <v>4.68</v>
          </cell>
          <cell r="E1945">
            <v>4.5999999999999996</v>
          </cell>
          <cell r="G1945">
            <v>5.5263999999999998</v>
          </cell>
        </row>
        <row r="1946">
          <cell r="A1946">
            <v>39247</v>
          </cell>
          <cell r="C1946">
            <v>4.6900000000000004</v>
          </cell>
          <cell r="E1946">
            <v>4.5999999999999996</v>
          </cell>
          <cell r="G1946">
            <v>5.5343</v>
          </cell>
        </row>
        <row r="1947">
          <cell r="A1947">
            <v>39248</v>
          </cell>
          <cell r="C1947">
            <v>4.6100000000000003</v>
          </cell>
          <cell r="E1947">
            <v>4.53</v>
          </cell>
          <cell r="G1947">
            <v>5.4622999999999999</v>
          </cell>
        </row>
        <row r="1948">
          <cell r="A1948">
            <v>39251</v>
          </cell>
          <cell r="C1948">
            <v>4.6500000000000004</v>
          </cell>
          <cell r="E1948">
            <v>4.55</v>
          </cell>
          <cell r="G1948">
            <v>5.4809000000000001</v>
          </cell>
        </row>
        <row r="1949">
          <cell r="A1949">
            <v>39252</v>
          </cell>
          <cell r="C1949">
            <v>4.62</v>
          </cell>
          <cell r="E1949">
            <v>4.53</v>
          </cell>
          <cell r="G1949">
            <v>5.4664000000000001</v>
          </cell>
        </row>
        <row r="1950">
          <cell r="A1950">
            <v>39253</v>
          </cell>
          <cell r="C1950">
            <v>4.6399999999999997</v>
          </cell>
          <cell r="E1950">
            <v>4.55</v>
          </cell>
          <cell r="G1950">
            <v>5.4843999999999999</v>
          </cell>
        </row>
        <row r="1951">
          <cell r="A1951">
            <v>39254</v>
          </cell>
          <cell r="C1951">
            <v>4.67</v>
          </cell>
          <cell r="E1951">
            <v>4.5999999999999996</v>
          </cell>
          <cell r="G1951">
            <v>5.5419</v>
          </cell>
        </row>
        <row r="1952">
          <cell r="A1952">
            <v>39255</v>
          </cell>
          <cell r="C1952">
            <v>4.6500000000000004</v>
          </cell>
          <cell r="E1952">
            <v>4.58</v>
          </cell>
          <cell r="G1952">
            <v>5.5254000000000003</v>
          </cell>
        </row>
        <row r="1953">
          <cell r="A1953">
            <v>39258</v>
          </cell>
          <cell r="C1953">
            <v>4.62</v>
          </cell>
          <cell r="E1953">
            <v>4.55</v>
          </cell>
          <cell r="G1953">
            <v>5.4913999999999996</v>
          </cell>
        </row>
        <row r="1954">
          <cell r="A1954">
            <v>39259</v>
          </cell>
          <cell r="C1954">
            <v>4.6100000000000003</v>
          </cell>
          <cell r="E1954">
            <v>4.55</v>
          </cell>
          <cell r="G1954">
            <v>5.5103</v>
          </cell>
        </row>
        <row r="1955">
          <cell r="A1955">
            <v>39260</v>
          </cell>
          <cell r="C1955">
            <v>4.62</v>
          </cell>
          <cell r="E1955">
            <v>4.5599999999999996</v>
          </cell>
          <cell r="G1955">
            <v>5.5148999999999999</v>
          </cell>
        </row>
        <row r="1956">
          <cell r="A1956">
            <v>39261</v>
          </cell>
          <cell r="C1956">
            <v>4.63</v>
          </cell>
          <cell r="E1956">
            <v>4.5599999999999996</v>
          </cell>
          <cell r="G1956">
            <v>5.5270999999999999</v>
          </cell>
        </row>
        <row r="1957">
          <cell r="A1957">
            <v>39262</v>
          </cell>
          <cell r="C1957">
            <v>4.55</v>
          </cell>
          <cell r="E1957">
            <v>4.49</v>
          </cell>
          <cell r="G1957">
            <v>5.4505999999999997</v>
          </cell>
        </row>
        <row r="1958">
          <cell r="A1958">
            <v>39265</v>
          </cell>
          <cell r="C1958" t="str">
            <v>na</v>
          </cell>
          <cell r="E1958" t="str">
            <v>na</v>
          </cell>
          <cell r="G1958">
            <v>5.4546999999999999</v>
          </cell>
        </row>
        <row r="1959">
          <cell r="A1959">
            <v>39266</v>
          </cell>
          <cell r="C1959">
            <v>4.55</v>
          </cell>
          <cell r="E1959">
            <v>4.4800000000000004</v>
          </cell>
          <cell r="G1959">
            <v>5.4527000000000001</v>
          </cell>
        </row>
        <row r="1960">
          <cell r="A1960">
            <v>39267</v>
          </cell>
          <cell r="C1960">
            <v>4.58</v>
          </cell>
          <cell r="E1960">
            <v>4.51</v>
          </cell>
          <cell r="G1960">
            <v>5.4739000000000004</v>
          </cell>
        </row>
        <row r="1961">
          <cell r="A1961">
            <v>39268</v>
          </cell>
          <cell r="C1961">
            <v>4.6399999999999997</v>
          </cell>
          <cell r="E1961">
            <v>4.57</v>
          </cell>
          <cell r="G1961">
            <v>5.5297999999999998</v>
          </cell>
        </row>
        <row r="1962">
          <cell r="A1962">
            <v>39269</v>
          </cell>
          <cell r="C1962">
            <v>4.7</v>
          </cell>
          <cell r="E1962">
            <v>4.63</v>
          </cell>
          <cell r="G1962">
            <v>5.6062000000000003</v>
          </cell>
        </row>
        <row r="1963">
          <cell r="A1963">
            <v>39272</v>
          </cell>
          <cell r="C1963">
            <v>4.67</v>
          </cell>
          <cell r="E1963">
            <v>4.59</v>
          </cell>
          <cell r="G1963">
            <v>5.5792000000000002</v>
          </cell>
        </row>
        <row r="1964">
          <cell r="A1964">
            <v>39273</v>
          </cell>
          <cell r="C1964">
            <v>4.57</v>
          </cell>
          <cell r="E1964">
            <v>4.5</v>
          </cell>
          <cell r="G1964">
            <v>5.4896000000000003</v>
          </cell>
        </row>
        <row r="1965">
          <cell r="A1965">
            <v>39274</v>
          </cell>
          <cell r="C1965">
            <v>4.6100000000000003</v>
          </cell>
          <cell r="E1965">
            <v>4.55</v>
          </cell>
          <cell r="G1965">
            <v>5.5327999999999999</v>
          </cell>
        </row>
        <row r="1966">
          <cell r="A1966">
            <v>39275</v>
          </cell>
          <cell r="C1966">
            <v>4.66</v>
          </cell>
          <cell r="E1966">
            <v>4.5999999999999996</v>
          </cell>
          <cell r="G1966">
            <v>5.5910000000000002</v>
          </cell>
        </row>
        <row r="1967">
          <cell r="A1967">
            <v>39276</v>
          </cell>
          <cell r="C1967">
            <v>4.6399999999999997</v>
          </cell>
          <cell r="E1967">
            <v>4.57</v>
          </cell>
          <cell r="G1967">
            <v>5.5690999999999997</v>
          </cell>
        </row>
        <row r="1968">
          <cell r="A1968">
            <v>39279</v>
          </cell>
          <cell r="C1968">
            <v>4.59</v>
          </cell>
          <cell r="E1968">
            <v>4.53</v>
          </cell>
          <cell r="G1968">
            <v>5.5251000000000001</v>
          </cell>
        </row>
        <row r="1969">
          <cell r="A1969">
            <v>39280</v>
          </cell>
          <cell r="C1969">
            <v>4.63</v>
          </cell>
          <cell r="E1969">
            <v>4.5599999999999996</v>
          </cell>
          <cell r="G1969">
            <v>5.5501000000000005</v>
          </cell>
        </row>
        <row r="1970">
          <cell r="A1970">
            <v>39281</v>
          </cell>
          <cell r="C1970">
            <v>4.6100000000000003</v>
          </cell>
          <cell r="E1970">
            <v>4.54</v>
          </cell>
          <cell r="G1970">
            <v>5.5071000000000003</v>
          </cell>
        </row>
        <row r="1971">
          <cell r="A1971">
            <v>39282</v>
          </cell>
          <cell r="C1971">
            <v>4.6100000000000003</v>
          </cell>
          <cell r="E1971">
            <v>4.54</v>
          </cell>
          <cell r="G1971">
            <v>5.5121000000000002</v>
          </cell>
        </row>
        <row r="1972">
          <cell r="A1972">
            <v>39283</v>
          </cell>
          <cell r="C1972">
            <v>4.5599999999999996</v>
          </cell>
          <cell r="E1972">
            <v>4.5</v>
          </cell>
          <cell r="G1972">
            <v>5.4890999999999996</v>
          </cell>
        </row>
        <row r="1973">
          <cell r="A1973">
            <v>39286</v>
          </cell>
          <cell r="C1973">
            <v>4.5599999999999996</v>
          </cell>
          <cell r="E1973">
            <v>4.5</v>
          </cell>
          <cell r="G1973">
            <v>5.4996999999999998</v>
          </cell>
        </row>
        <row r="1974">
          <cell r="A1974">
            <v>39287</v>
          </cell>
          <cell r="C1974">
            <v>4.57</v>
          </cell>
          <cell r="E1974">
            <v>4.5</v>
          </cell>
          <cell r="G1974">
            <v>5.5117000000000003</v>
          </cell>
        </row>
        <row r="1975">
          <cell r="A1975">
            <v>39288</v>
          </cell>
          <cell r="C1975">
            <v>4.58</v>
          </cell>
          <cell r="E1975">
            <v>4.49</v>
          </cell>
          <cell r="G1975">
            <v>5.4827000000000004</v>
          </cell>
        </row>
        <row r="1976">
          <cell r="A1976">
            <v>39289</v>
          </cell>
          <cell r="C1976">
            <v>4.5199999999999996</v>
          </cell>
          <cell r="E1976">
            <v>4.45</v>
          </cell>
          <cell r="G1976">
            <v>5.4577</v>
          </cell>
        </row>
        <row r="1977">
          <cell r="A1977">
            <v>39290</v>
          </cell>
          <cell r="C1977">
            <v>4.4800000000000004</v>
          </cell>
          <cell r="E1977">
            <v>4.43</v>
          </cell>
          <cell r="G1977">
            <v>5.4631999999999996</v>
          </cell>
        </row>
        <row r="1978">
          <cell r="A1978">
            <v>39293</v>
          </cell>
          <cell r="C1978">
            <v>4.54</v>
          </cell>
          <cell r="E1978">
            <v>4.47</v>
          </cell>
          <cell r="G1978">
            <v>5.4897</v>
          </cell>
        </row>
        <row r="1979">
          <cell r="A1979">
            <v>39294</v>
          </cell>
          <cell r="C1979">
            <v>4.5199999999999996</v>
          </cell>
          <cell r="E1979">
            <v>4.45</v>
          </cell>
          <cell r="G1979">
            <v>5.4747000000000003</v>
          </cell>
        </row>
        <row r="1980">
          <cell r="A1980">
            <v>39295</v>
          </cell>
          <cell r="C1980">
            <v>4.5199999999999996</v>
          </cell>
          <cell r="E1980">
            <v>4.45</v>
          </cell>
          <cell r="G1980">
            <v>5.4566999999999997</v>
          </cell>
        </row>
        <row r="1981">
          <cell r="A1981">
            <v>39296</v>
          </cell>
          <cell r="C1981">
            <v>4.5</v>
          </cell>
          <cell r="E1981">
            <v>4.43</v>
          </cell>
          <cell r="G1981">
            <v>5.4539</v>
          </cell>
        </row>
        <row r="1982">
          <cell r="A1982">
            <v>39297</v>
          </cell>
          <cell r="C1982">
            <v>4.47</v>
          </cell>
          <cell r="E1982">
            <v>4.4000000000000004</v>
          </cell>
          <cell r="G1982">
            <v>5.4237000000000002</v>
          </cell>
        </row>
        <row r="1983">
          <cell r="A1983">
            <v>39300</v>
          </cell>
          <cell r="C1983" t="str">
            <v>na</v>
          </cell>
          <cell r="E1983" t="str">
            <v>na</v>
          </cell>
          <cell r="G1983">
            <v>5.4202000000000004</v>
          </cell>
        </row>
        <row r="1984">
          <cell r="A1984">
            <v>39301</v>
          </cell>
          <cell r="C1984">
            <v>4.4800000000000004</v>
          </cell>
          <cell r="E1984">
            <v>4.41</v>
          </cell>
          <cell r="G1984">
            <v>5.4386999999999999</v>
          </cell>
        </row>
        <row r="1985">
          <cell r="A1985">
            <v>39302</v>
          </cell>
          <cell r="C1985">
            <v>4.55</v>
          </cell>
          <cell r="E1985">
            <v>4.47</v>
          </cell>
          <cell r="G1985">
            <v>5.4892000000000003</v>
          </cell>
        </row>
        <row r="1986">
          <cell r="A1986">
            <v>39303</v>
          </cell>
          <cell r="C1986">
            <v>4.5199999999999996</v>
          </cell>
          <cell r="E1986">
            <v>4.46</v>
          </cell>
          <cell r="G1986">
            <v>5.4966999999999997</v>
          </cell>
        </row>
        <row r="1987">
          <cell r="A1987">
            <v>39304</v>
          </cell>
          <cell r="C1987">
            <v>4.5199999999999996</v>
          </cell>
          <cell r="E1987">
            <v>4.4800000000000004</v>
          </cell>
          <cell r="G1987">
            <v>5.5122</v>
          </cell>
        </row>
        <row r="1988">
          <cell r="A1988">
            <v>39307</v>
          </cell>
          <cell r="C1988">
            <v>4.46</v>
          </cell>
          <cell r="E1988">
            <v>4.46</v>
          </cell>
          <cell r="G1988">
            <v>5.5044000000000004</v>
          </cell>
        </row>
        <row r="1989">
          <cell r="A1989">
            <v>39308</v>
          </cell>
          <cell r="C1989">
            <v>4.42</v>
          </cell>
          <cell r="E1989">
            <v>4.43</v>
          </cell>
          <cell r="G1989">
            <v>5.4644000000000004</v>
          </cell>
        </row>
        <row r="1990">
          <cell r="A1990">
            <v>39309</v>
          </cell>
          <cell r="C1990">
            <v>4.4400000000000004</v>
          </cell>
          <cell r="E1990">
            <v>4.47</v>
          </cell>
          <cell r="G1990">
            <v>5.5239000000000003</v>
          </cell>
        </row>
        <row r="1991">
          <cell r="A1991">
            <v>39310</v>
          </cell>
          <cell r="C1991">
            <v>4.43</v>
          </cell>
          <cell r="E1991">
            <v>4.46</v>
          </cell>
          <cell r="G1991">
            <v>5.5269000000000004</v>
          </cell>
        </row>
        <row r="1992">
          <cell r="A1992">
            <v>39311</v>
          </cell>
          <cell r="C1992">
            <v>4.41</v>
          </cell>
          <cell r="E1992">
            <v>4.47</v>
          </cell>
          <cell r="G1992">
            <v>5.5449999999999999</v>
          </cell>
        </row>
        <row r="1993">
          <cell r="A1993">
            <v>39314</v>
          </cell>
          <cell r="C1993">
            <v>4.37</v>
          </cell>
          <cell r="E1993">
            <v>4.46</v>
          </cell>
          <cell r="G1993">
            <v>5.524</v>
          </cell>
        </row>
        <row r="1994">
          <cell r="A1994">
            <v>39315</v>
          </cell>
          <cell r="C1994">
            <v>4.3600000000000003</v>
          </cell>
          <cell r="E1994">
            <v>4.45</v>
          </cell>
          <cell r="G1994">
            <v>5.5309999999999997</v>
          </cell>
        </row>
        <row r="1995">
          <cell r="A1995">
            <v>39316</v>
          </cell>
          <cell r="C1995">
            <v>4.41</v>
          </cell>
          <cell r="E1995">
            <v>4.49</v>
          </cell>
          <cell r="G1995">
            <v>5.5579999999999998</v>
          </cell>
        </row>
        <row r="1996">
          <cell r="A1996">
            <v>39317</v>
          </cell>
          <cell r="C1996">
            <v>4.41</v>
          </cell>
          <cell r="E1996">
            <v>4.47</v>
          </cell>
          <cell r="G1996">
            <v>5.5359999999999996</v>
          </cell>
        </row>
        <row r="1997">
          <cell r="A1997">
            <v>39318</v>
          </cell>
          <cell r="C1997">
            <v>4.38</v>
          </cell>
          <cell r="E1997">
            <v>4.43</v>
          </cell>
          <cell r="G1997">
            <v>5.5019999999999998</v>
          </cell>
        </row>
        <row r="1998">
          <cell r="A1998">
            <v>39321</v>
          </cell>
          <cell r="C1998">
            <v>4.33</v>
          </cell>
          <cell r="E1998">
            <v>4.3899999999999997</v>
          </cell>
          <cell r="G1998">
            <v>5.4705000000000004</v>
          </cell>
        </row>
        <row r="1999">
          <cell r="A1999">
            <v>39322</v>
          </cell>
          <cell r="C1999">
            <v>4.29</v>
          </cell>
          <cell r="E1999">
            <v>4.37</v>
          </cell>
          <cell r="G1999">
            <v>5.4390999999999998</v>
          </cell>
        </row>
        <row r="2000">
          <cell r="A2000">
            <v>39323</v>
          </cell>
          <cell r="C2000">
            <v>4.38</v>
          </cell>
          <cell r="E2000">
            <v>4.4400000000000004</v>
          </cell>
          <cell r="G2000">
            <v>5.5122</v>
          </cell>
        </row>
        <row r="2001">
          <cell r="A2001">
            <v>39324</v>
          </cell>
          <cell r="C2001">
            <v>4.3600000000000003</v>
          </cell>
          <cell r="E2001">
            <v>4.42</v>
          </cell>
          <cell r="G2001">
            <v>5.5076000000000001</v>
          </cell>
        </row>
        <row r="2002">
          <cell r="A2002">
            <v>39325</v>
          </cell>
          <cell r="C2002">
            <v>4.42</v>
          </cell>
          <cell r="E2002">
            <v>4.46</v>
          </cell>
          <cell r="G2002">
            <v>5.5320999999999998</v>
          </cell>
        </row>
        <row r="2003">
          <cell r="A2003">
            <v>39328</v>
          </cell>
          <cell r="C2003" t="str">
            <v>na</v>
          </cell>
          <cell r="E2003" t="str">
            <v>na</v>
          </cell>
          <cell r="G2003">
            <v>5.5320999999999998</v>
          </cell>
        </row>
        <row r="2004">
          <cell r="A2004">
            <v>39329</v>
          </cell>
          <cell r="C2004">
            <v>4.4000000000000004</v>
          </cell>
          <cell r="E2004">
            <v>4.4400000000000004</v>
          </cell>
          <cell r="G2004">
            <v>5.5103999999999997</v>
          </cell>
        </row>
        <row r="2005">
          <cell r="A2005">
            <v>39330</v>
          </cell>
          <cell r="C2005">
            <v>4.34</v>
          </cell>
          <cell r="E2005">
            <v>4.3899999999999997</v>
          </cell>
          <cell r="G2005">
            <v>5.4634</v>
          </cell>
        </row>
        <row r="2006">
          <cell r="A2006">
            <v>39331</v>
          </cell>
          <cell r="C2006">
            <v>4.3499999999999996</v>
          </cell>
          <cell r="E2006">
            <v>4.4000000000000004</v>
          </cell>
          <cell r="G2006">
            <v>5.4710999999999999</v>
          </cell>
        </row>
        <row r="2007">
          <cell r="A2007">
            <v>39332</v>
          </cell>
          <cell r="C2007">
            <v>4.28</v>
          </cell>
          <cell r="E2007">
            <v>4.3600000000000003</v>
          </cell>
          <cell r="G2007">
            <v>5.4535999999999998</v>
          </cell>
        </row>
        <row r="2008">
          <cell r="A2008">
            <v>39335</v>
          </cell>
          <cell r="C2008">
            <v>4.2699999999999996</v>
          </cell>
          <cell r="E2008">
            <v>4.34</v>
          </cell>
          <cell r="G2008">
            <v>5.4570999999999996</v>
          </cell>
        </row>
        <row r="2009">
          <cell r="A2009">
            <v>39336</v>
          </cell>
          <cell r="C2009">
            <v>4.33</v>
          </cell>
          <cell r="E2009">
            <v>4.3899999999999997</v>
          </cell>
          <cell r="G2009">
            <v>5.5011000000000001</v>
          </cell>
        </row>
        <row r="2010">
          <cell r="A2010">
            <v>39337</v>
          </cell>
          <cell r="C2010">
            <v>4.33</v>
          </cell>
          <cell r="E2010">
            <v>4.3899999999999997</v>
          </cell>
          <cell r="G2010">
            <v>5.5021000000000004</v>
          </cell>
        </row>
        <row r="2011">
          <cell r="A2011">
            <v>39338</v>
          </cell>
          <cell r="C2011">
            <v>4.3499999999999996</v>
          </cell>
          <cell r="E2011">
            <v>4.4000000000000004</v>
          </cell>
          <cell r="G2011">
            <v>5.5141</v>
          </cell>
        </row>
        <row r="2012">
          <cell r="A2012">
            <v>39339</v>
          </cell>
          <cell r="C2012">
            <v>4.33</v>
          </cell>
          <cell r="E2012">
            <v>4.38</v>
          </cell>
          <cell r="G2012">
            <v>5.4909999999999997</v>
          </cell>
        </row>
        <row r="2013">
          <cell r="A2013">
            <v>39342</v>
          </cell>
          <cell r="C2013">
            <v>4.3099999999999996</v>
          </cell>
          <cell r="E2013">
            <v>4.3499999999999996</v>
          </cell>
          <cell r="G2013">
            <v>5.4610000000000003</v>
          </cell>
        </row>
        <row r="2014">
          <cell r="A2014">
            <v>39343</v>
          </cell>
          <cell r="C2014">
            <v>4.3099999999999996</v>
          </cell>
          <cell r="E2014">
            <v>4.37</v>
          </cell>
          <cell r="G2014">
            <v>5.4960000000000004</v>
          </cell>
        </row>
        <row r="2015">
          <cell r="A2015">
            <v>39344</v>
          </cell>
          <cell r="C2015">
            <v>4.4000000000000004</v>
          </cell>
          <cell r="E2015">
            <v>4.4800000000000004</v>
          </cell>
          <cell r="G2015">
            <v>5.5964999999999998</v>
          </cell>
        </row>
        <row r="2016">
          <cell r="A2016">
            <v>39345</v>
          </cell>
          <cell r="C2016">
            <v>4.4800000000000004</v>
          </cell>
          <cell r="E2016">
            <v>4.55</v>
          </cell>
          <cell r="G2016">
            <v>5.6835000000000004</v>
          </cell>
        </row>
        <row r="2017">
          <cell r="A2017">
            <v>39346</v>
          </cell>
          <cell r="C2017">
            <v>4.38</v>
          </cell>
          <cell r="E2017">
            <v>4.47</v>
          </cell>
          <cell r="G2017">
            <v>5.6165000000000003</v>
          </cell>
        </row>
        <row r="2018">
          <cell r="A2018">
            <v>39349</v>
          </cell>
          <cell r="C2018">
            <v>4.3899999999999997</v>
          </cell>
          <cell r="E2018">
            <v>4.4800000000000004</v>
          </cell>
          <cell r="G2018">
            <v>5.6215000000000002</v>
          </cell>
        </row>
        <row r="2019">
          <cell r="A2019">
            <v>39350</v>
          </cell>
          <cell r="C2019">
            <v>4.38</v>
          </cell>
          <cell r="E2019">
            <v>4.4800000000000004</v>
          </cell>
          <cell r="G2019">
            <v>5.6254999999999997</v>
          </cell>
        </row>
        <row r="2020">
          <cell r="A2020">
            <v>39351</v>
          </cell>
          <cell r="C2020">
            <v>4.41</v>
          </cell>
          <cell r="E2020">
            <v>4.5</v>
          </cell>
          <cell r="G2020">
            <v>5.6604999999999999</v>
          </cell>
        </row>
        <row r="2021">
          <cell r="A2021">
            <v>39352</v>
          </cell>
          <cell r="C2021">
            <v>4.3899999999999997</v>
          </cell>
          <cell r="E2021">
            <v>4.4800000000000004</v>
          </cell>
          <cell r="G2021">
            <v>5.6470000000000002</v>
          </cell>
        </row>
        <row r="2022">
          <cell r="A2022">
            <v>39353</v>
          </cell>
          <cell r="C2022">
            <v>4.34</v>
          </cell>
          <cell r="E2022">
            <v>4.4400000000000004</v>
          </cell>
          <cell r="G2022">
            <v>5.5979999999999999</v>
          </cell>
        </row>
        <row r="2023">
          <cell r="A2023">
            <v>39356</v>
          </cell>
          <cell r="C2023">
            <v>4.33</v>
          </cell>
          <cell r="E2023">
            <v>4.42</v>
          </cell>
          <cell r="G2023">
            <v>5.5735000000000001</v>
          </cell>
        </row>
        <row r="2024">
          <cell r="A2024">
            <v>39357</v>
          </cell>
          <cell r="C2024">
            <v>4.32</v>
          </cell>
          <cell r="E2024">
            <v>4.42</v>
          </cell>
          <cell r="G2024">
            <v>5.5641999999999996</v>
          </cell>
        </row>
        <row r="2025">
          <cell r="A2025">
            <v>39358</v>
          </cell>
          <cell r="C2025">
            <v>4.3600000000000003</v>
          </cell>
          <cell r="E2025">
            <v>4.45</v>
          </cell>
          <cell r="G2025">
            <v>5.5827</v>
          </cell>
        </row>
        <row r="2026">
          <cell r="A2026">
            <v>39359</v>
          </cell>
          <cell r="C2026">
            <v>4.3099999999999996</v>
          </cell>
          <cell r="E2026">
            <v>4.4000000000000004</v>
          </cell>
          <cell r="G2026">
            <v>5.5316999999999998</v>
          </cell>
        </row>
        <row r="2027">
          <cell r="A2027">
            <v>39360</v>
          </cell>
          <cell r="C2027">
            <v>4.43</v>
          </cell>
          <cell r="E2027">
            <v>4.49</v>
          </cell>
          <cell r="G2027">
            <v>5.5926999999999998</v>
          </cell>
        </row>
        <row r="2028">
          <cell r="A2028">
            <v>39363</v>
          </cell>
          <cell r="C2028" t="str">
            <v>na</v>
          </cell>
          <cell r="E2028" t="str">
            <v>na</v>
          </cell>
          <cell r="G2028">
            <v>5.5757000000000003</v>
          </cell>
        </row>
        <row r="2029">
          <cell r="A2029">
            <v>39364</v>
          </cell>
          <cell r="C2029">
            <v>4.4800000000000004</v>
          </cell>
          <cell r="E2029">
            <v>4.5</v>
          </cell>
          <cell r="G2029">
            <v>5.5946999999999996</v>
          </cell>
        </row>
        <row r="2030">
          <cell r="A2030">
            <v>39365</v>
          </cell>
          <cell r="C2030">
            <v>4.4400000000000004</v>
          </cell>
          <cell r="E2030">
            <v>4.4800000000000004</v>
          </cell>
          <cell r="G2030">
            <v>5.5722000000000005</v>
          </cell>
        </row>
        <row r="2031">
          <cell r="A2031">
            <v>39366</v>
          </cell>
          <cell r="C2031">
            <v>4.43</v>
          </cell>
          <cell r="E2031">
            <v>4.49</v>
          </cell>
          <cell r="G2031">
            <v>5.5757000000000003</v>
          </cell>
        </row>
        <row r="2032">
          <cell r="A2032">
            <v>39367</v>
          </cell>
          <cell r="C2032">
            <v>4.49</v>
          </cell>
          <cell r="E2032">
            <v>4.53</v>
          </cell>
          <cell r="G2032">
            <v>5.6131000000000002</v>
          </cell>
        </row>
        <row r="2033">
          <cell r="A2033">
            <v>39370</v>
          </cell>
          <cell r="C2033">
            <v>4.4800000000000004</v>
          </cell>
          <cell r="E2033">
            <v>4.5199999999999996</v>
          </cell>
          <cell r="G2033">
            <v>5.6075999999999997</v>
          </cell>
        </row>
        <row r="2034">
          <cell r="A2034">
            <v>39371</v>
          </cell>
          <cell r="C2034">
            <v>4.46</v>
          </cell>
          <cell r="E2034">
            <v>4.5</v>
          </cell>
          <cell r="G2034">
            <v>5.5835999999999997</v>
          </cell>
        </row>
        <row r="2035">
          <cell r="A2035">
            <v>39372</v>
          </cell>
          <cell r="C2035">
            <v>4.43</v>
          </cell>
          <cell r="E2035">
            <v>4.4800000000000004</v>
          </cell>
          <cell r="G2035">
            <v>5.5552000000000001</v>
          </cell>
        </row>
        <row r="2036">
          <cell r="A2036">
            <v>39373</v>
          </cell>
          <cell r="C2036">
            <v>4.37</v>
          </cell>
          <cell r="E2036">
            <v>4.43</v>
          </cell>
          <cell r="G2036">
            <v>5.5381999999999998</v>
          </cell>
        </row>
        <row r="2037">
          <cell r="A2037">
            <v>39374</v>
          </cell>
          <cell r="C2037">
            <v>4.3</v>
          </cell>
          <cell r="E2037">
            <v>4.38</v>
          </cell>
          <cell r="G2037">
            <v>5.4871999999999996</v>
          </cell>
        </row>
        <row r="2038">
          <cell r="A2038">
            <v>39377</v>
          </cell>
          <cell r="C2038">
            <v>4.3099999999999996</v>
          </cell>
          <cell r="E2038">
            <v>4.38</v>
          </cell>
          <cell r="G2038">
            <v>5.4631999999999996</v>
          </cell>
        </row>
        <row r="2039">
          <cell r="A2039">
            <v>39378</v>
          </cell>
          <cell r="C2039">
            <v>4.3099999999999996</v>
          </cell>
          <cell r="E2039">
            <v>4.3899999999999997</v>
          </cell>
          <cell r="G2039">
            <v>5.4611999999999998</v>
          </cell>
        </row>
        <row r="2040">
          <cell r="A2040">
            <v>39379</v>
          </cell>
          <cell r="C2040">
            <v>4.28</v>
          </cell>
          <cell r="E2040">
            <v>4.37</v>
          </cell>
          <cell r="G2040">
            <v>5.4389000000000003</v>
          </cell>
        </row>
        <row r="2041">
          <cell r="A2041">
            <v>39380</v>
          </cell>
          <cell r="C2041">
            <v>4.32</v>
          </cell>
          <cell r="E2041">
            <v>4.3899999999999997</v>
          </cell>
          <cell r="G2041">
            <v>5.4569000000000001</v>
          </cell>
        </row>
        <row r="2042">
          <cell r="A2042">
            <v>39381</v>
          </cell>
          <cell r="C2042">
            <v>4.28</v>
          </cell>
          <cell r="E2042">
            <v>4.37</v>
          </cell>
          <cell r="G2042">
            <v>5.4348999999999998</v>
          </cell>
        </row>
        <row r="2043">
          <cell r="A2043">
            <v>39384</v>
          </cell>
          <cell r="C2043">
            <v>4.2699999999999996</v>
          </cell>
          <cell r="E2043">
            <v>4.3600000000000003</v>
          </cell>
          <cell r="G2043">
            <v>5.4259000000000004</v>
          </cell>
        </row>
        <row r="2044">
          <cell r="A2044">
            <v>39385</v>
          </cell>
          <cell r="C2044">
            <v>4.2699999999999996</v>
          </cell>
          <cell r="E2044">
            <v>4.3600000000000003</v>
          </cell>
          <cell r="G2044">
            <v>5.4271000000000003</v>
          </cell>
        </row>
        <row r="2045">
          <cell r="A2045">
            <v>39386</v>
          </cell>
          <cell r="C2045">
            <v>4.3099999999999996</v>
          </cell>
          <cell r="E2045">
            <v>4.38</v>
          </cell>
          <cell r="G2045">
            <v>5.4451000000000001</v>
          </cell>
        </row>
        <row r="2046">
          <cell r="A2046">
            <v>39387</v>
          </cell>
          <cell r="C2046">
            <v>4.25</v>
          </cell>
          <cell r="E2046">
            <v>4.34</v>
          </cell>
          <cell r="G2046">
            <v>5.4226000000000001</v>
          </cell>
        </row>
        <row r="2047">
          <cell r="A2047">
            <v>39388</v>
          </cell>
          <cell r="C2047">
            <v>4.3</v>
          </cell>
          <cell r="E2047">
            <v>4.38</v>
          </cell>
          <cell r="G2047">
            <v>5.4576000000000002</v>
          </cell>
        </row>
        <row r="2048">
          <cell r="A2048">
            <v>39391</v>
          </cell>
          <cell r="C2048">
            <v>4.29</v>
          </cell>
          <cell r="E2048">
            <v>4.3600000000000003</v>
          </cell>
          <cell r="G2048">
            <v>5.4516</v>
          </cell>
        </row>
        <row r="2049">
          <cell r="A2049">
            <v>39392</v>
          </cell>
          <cell r="C2049">
            <v>4.3099999999999996</v>
          </cell>
          <cell r="E2049">
            <v>4.3899999999999997</v>
          </cell>
          <cell r="G2049">
            <v>5.4718999999999998</v>
          </cell>
        </row>
        <row r="2050">
          <cell r="A2050">
            <v>39393</v>
          </cell>
          <cell r="C2050">
            <v>4.25</v>
          </cell>
          <cell r="E2050">
            <v>4.3600000000000003</v>
          </cell>
          <cell r="G2050">
            <v>5.4580000000000002</v>
          </cell>
        </row>
        <row r="2051">
          <cell r="A2051">
            <v>39394</v>
          </cell>
          <cell r="C2051">
            <v>4.26</v>
          </cell>
          <cell r="E2051">
            <v>4.38</v>
          </cell>
          <cell r="G2051">
            <v>5.4669999999999996</v>
          </cell>
        </row>
        <row r="2052">
          <cell r="A2052">
            <v>39395</v>
          </cell>
          <cell r="C2052">
            <v>4.21</v>
          </cell>
          <cell r="E2052">
            <v>4.33</v>
          </cell>
          <cell r="G2052">
            <v>5.4414999999999996</v>
          </cell>
        </row>
        <row r="2053">
          <cell r="A2053">
            <v>39398</v>
          </cell>
          <cell r="C2053" t="str">
            <v>na</v>
          </cell>
          <cell r="E2053" t="str">
            <v>na</v>
          </cell>
          <cell r="G2053">
            <v>5.4509999999999996</v>
          </cell>
        </row>
        <row r="2054">
          <cell r="A2054">
            <v>39399</v>
          </cell>
          <cell r="C2054">
            <v>4.2300000000000004</v>
          </cell>
          <cell r="E2054">
            <v>4.3499999999999996</v>
          </cell>
          <cell r="G2054">
            <v>5.4580000000000002</v>
          </cell>
        </row>
        <row r="2055">
          <cell r="A2055">
            <v>39400</v>
          </cell>
          <cell r="C2055">
            <v>4.2</v>
          </cell>
          <cell r="E2055">
            <v>4.3099999999999996</v>
          </cell>
          <cell r="G2055">
            <v>5.4290000000000003</v>
          </cell>
        </row>
        <row r="2056">
          <cell r="A2056">
            <v>39401</v>
          </cell>
          <cell r="C2056">
            <v>4.12</v>
          </cell>
          <cell r="E2056">
            <v>4.25</v>
          </cell>
          <cell r="G2056">
            <v>5.37</v>
          </cell>
        </row>
        <row r="2057">
          <cell r="A2057">
            <v>39402</v>
          </cell>
          <cell r="C2057">
            <v>4.13</v>
          </cell>
          <cell r="E2057">
            <v>4.26</v>
          </cell>
          <cell r="G2057">
            <v>5.4032</v>
          </cell>
        </row>
        <row r="2058">
          <cell r="A2058">
            <v>39405</v>
          </cell>
          <cell r="C2058">
            <v>4.03</v>
          </cell>
          <cell r="E2058">
            <v>4.22</v>
          </cell>
          <cell r="G2058">
            <v>5.3887</v>
          </cell>
        </row>
        <row r="2059">
          <cell r="A2059">
            <v>39406</v>
          </cell>
          <cell r="C2059">
            <v>4.0599999999999996</v>
          </cell>
          <cell r="E2059">
            <v>4.26</v>
          </cell>
          <cell r="G2059">
            <v>5.4306999999999999</v>
          </cell>
        </row>
        <row r="2060">
          <cell r="A2060">
            <v>39407</v>
          </cell>
          <cell r="C2060">
            <v>4</v>
          </cell>
          <cell r="E2060">
            <v>4.2300000000000004</v>
          </cell>
          <cell r="G2060">
            <v>5.4267000000000003</v>
          </cell>
        </row>
        <row r="2061">
          <cell r="A2061">
            <v>39408</v>
          </cell>
          <cell r="C2061">
            <v>3.99</v>
          </cell>
          <cell r="E2061">
            <v>4.22</v>
          </cell>
          <cell r="G2061">
            <v>5.4322999999999997</v>
          </cell>
        </row>
        <row r="2062">
          <cell r="A2062">
            <v>39409</v>
          </cell>
          <cell r="C2062">
            <v>3.99</v>
          </cell>
          <cell r="E2062">
            <v>4.21</v>
          </cell>
          <cell r="G2062">
            <v>5.4474999999999998</v>
          </cell>
        </row>
        <row r="2063">
          <cell r="A2063">
            <v>39412</v>
          </cell>
          <cell r="C2063">
            <v>3.91</v>
          </cell>
          <cell r="E2063">
            <v>4.1399999999999997</v>
          </cell>
          <cell r="G2063">
            <v>5.3834999999999997</v>
          </cell>
        </row>
        <row r="2064">
          <cell r="A2064">
            <v>39413</v>
          </cell>
          <cell r="C2064">
            <v>4</v>
          </cell>
          <cell r="E2064">
            <v>4.21</v>
          </cell>
          <cell r="G2064">
            <v>5.4444999999999997</v>
          </cell>
        </row>
        <row r="2065">
          <cell r="A2065">
            <v>39414</v>
          </cell>
          <cell r="C2065">
            <v>4.07</v>
          </cell>
          <cell r="E2065">
            <v>4.2300000000000004</v>
          </cell>
          <cell r="G2065">
            <v>5.4829999999999997</v>
          </cell>
        </row>
        <row r="2066">
          <cell r="A2066">
            <v>39415</v>
          </cell>
          <cell r="C2066">
            <v>3.97</v>
          </cell>
          <cell r="E2066">
            <v>4.1500000000000004</v>
          </cell>
          <cell r="G2066">
            <v>5.391</v>
          </cell>
        </row>
        <row r="2067">
          <cell r="A2067">
            <v>39416</v>
          </cell>
          <cell r="C2067">
            <v>3.98</v>
          </cell>
          <cell r="E2067">
            <v>4.16</v>
          </cell>
          <cell r="G2067">
            <v>5.4038000000000004</v>
          </cell>
        </row>
        <row r="2068">
          <cell r="A2068">
            <v>39419</v>
          </cell>
          <cell r="C2068">
            <v>3.89</v>
          </cell>
          <cell r="E2068">
            <v>4.09</v>
          </cell>
          <cell r="G2068">
            <v>5.3507999999999996</v>
          </cell>
        </row>
        <row r="2069">
          <cell r="A2069">
            <v>39420</v>
          </cell>
          <cell r="C2069">
            <v>3.87</v>
          </cell>
          <cell r="E2069">
            <v>4.0999999999999996</v>
          </cell>
          <cell r="G2069">
            <v>5.3407999999999998</v>
          </cell>
        </row>
        <row r="2070">
          <cell r="A2070">
            <v>39421</v>
          </cell>
          <cell r="C2070">
            <v>3.93</v>
          </cell>
          <cell r="E2070">
            <v>4.16</v>
          </cell>
          <cell r="G2070">
            <v>5.4053000000000004</v>
          </cell>
        </row>
        <row r="2071">
          <cell r="A2071">
            <v>39422</v>
          </cell>
          <cell r="C2071">
            <v>3.96</v>
          </cell>
          <cell r="E2071">
            <v>4.16</v>
          </cell>
          <cell r="G2071">
            <v>5.4279999999999999</v>
          </cell>
        </row>
        <row r="2072">
          <cell r="A2072">
            <v>39423</v>
          </cell>
          <cell r="C2072">
            <v>4.03</v>
          </cell>
          <cell r="E2072">
            <v>4.2</v>
          </cell>
          <cell r="G2072">
            <v>5.4455</v>
          </cell>
        </row>
        <row r="2073">
          <cell r="A2073">
            <v>39426</v>
          </cell>
          <cell r="C2073">
            <v>4.0599999999999996</v>
          </cell>
          <cell r="E2073">
            <v>4.22</v>
          </cell>
          <cell r="G2073">
            <v>5.4655000000000005</v>
          </cell>
        </row>
        <row r="2074">
          <cell r="A2074">
            <v>39427</v>
          </cell>
          <cell r="C2074">
            <v>3.93</v>
          </cell>
          <cell r="E2074">
            <v>4.1100000000000003</v>
          </cell>
          <cell r="G2074">
            <v>5.3685</v>
          </cell>
        </row>
        <row r="2075">
          <cell r="A2075">
            <v>39428</v>
          </cell>
          <cell r="C2075">
            <v>4.0199999999999996</v>
          </cell>
          <cell r="E2075">
            <v>4.16</v>
          </cell>
          <cell r="G2075">
            <v>5.4124999999999996</v>
          </cell>
        </row>
        <row r="2076">
          <cell r="A2076">
            <v>39429</v>
          </cell>
          <cell r="C2076">
            <v>4.1500000000000004</v>
          </cell>
          <cell r="E2076">
            <v>4.26</v>
          </cell>
          <cell r="G2076">
            <v>5.4932999999999996</v>
          </cell>
        </row>
        <row r="2077">
          <cell r="A2077">
            <v>39430</v>
          </cell>
          <cell r="C2077">
            <v>4.1399999999999997</v>
          </cell>
          <cell r="E2077">
            <v>4.25</v>
          </cell>
          <cell r="G2077">
            <v>5.5072999999999999</v>
          </cell>
        </row>
        <row r="2078">
          <cell r="A2078">
            <v>39433</v>
          </cell>
          <cell r="C2078">
            <v>4.05</v>
          </cell>
          <cell r="E2078">
            <v>4.17</v>
          </cell>
          <cell r="G2078">
            <v>5.4058000000000002</v>
          </cell>
        </row>
        <row r="2079">
          <cell r="A2079">
            <v>39434</v>
          </cell>
          <cell r="C2079">
            <v>4.0199999999999996</v>
          </cell>
          <cell r="E2079">
            <v>4.1399999999999997</v>
          </cell>
          <cell r="G2079">
            <v>5.3650000000000002</v>
          </cell>
        </row>
        <row r="2080">
          <cell r="A2080">
            <v>39435</v>
          </cell>
          <cell r="C2080">
            <v>3.98</v>
          </cell>
          <cell r="E2080">
            <v>4.09</v>
          </cell>
          <cell r="G2080">
            <v>5.319</v>
          </cell>
        </row>
        <row r="2081">
          <cell r="A2081">
            <v>39436</v>
          </cell>
          <cell r="C2081">
            <v>4</v>
          </cell>
          <cell r="E2081">
            <v>4.1100000000000003</v>
          </cell>
          <cell r="G2081">
            <v>5.3261000000000003</v>
          </cell>
        </row>
        <row r="2082">
          <cell r="A2082">
            <v>39437</v>
          </cell>
          <cell r="C2082">
            <v>4.08</v>
          </cell>
          <cell r="E2082">
            <v>4.17</v>
          </cell>
          <cell r="G2082">
            <v>5.4006999999999996</v>
          </cell>
        </row>
        <row r="2083">
          <cell r="A2083">
            <v>39440</v>
          </cell>
          <cell r="C2083">
            <v>4.09</v>
          </cell>
          <cell r="E2083">
            <v>4.18</v>
          </cell>
          <cell r="G2083">
            <v>5.3936999999999999</v>
          </cell>
        </row>
        <row r="2084">
          <cell r="A2084">
            <v>39441</v>
          </cell>
          <cell r="C2084" t="str">
            <v>na</v>
          </cell>
          <cell r="E2084" t="str">
            <v>na</v>
          </cell>
          <cell r="G2084">
            <v>5.3947000000000003</v>
          </cell>
        </row>
        <row r="2085">
          <cell r="A2085">
            <v>39442</v>
          </cell>
          <cell r="C2085" t="str">
            <v>na</v>
          </cell>
          <cell r="E2085" t="str">
            <v>na</v>
          </cell>
          <cell r="G2085">
            <v>5.3947000000000003</v>
          </cell>
        </row>
        <row r="2086">
          <cell r="A2086">
            <v>39443</v>
          </cell>
          <cell r="C2086">
            <v>4.09</v>
          </cell>
          <cell r="E2086">
            <v>4.18</v>
          </cell>
          <cell r="G2086">
            <v>5.4047000000000001</v>
          </cell>
        </row>
        <row r="2087">
          <cell r="A2087">
            <v>39444</v>
          </cell>
          <cell r="C2087">
            <v>4.0199999999999996</v>
          </cell>
          <cell r="E2087">
            <v>4.12</v>
          </cell>
          <cell r="G2087">
            <v>5.3301999999999996</v>
          </cell>
        </row>
        <row r="2088">
          <cell r="A2088">
            <v>39447</v>
          </cell>
          <cell r="C2088">
            <v>3.99</v>
          </cell>
          <cell r="E2088">
            <v>4.0999999999999996</v>
          </cell>
          <cell r="G2088">
            <v>5.3121999999999998</v>
          </cell>
        </row>
        <row r="2089">
          <cell r="A2089">
            <v>39448</v>
          </cell>
          <cell r="C2089" t="str">
            <v>na</v>
          </cell>
          <cell r="E2089" t="str">
            <v>na</v>
          </cell>
          <cell r="G2089">
            <v>5.3132000000000001</v>
          </cell>
        </row>
        <row r="2090">
          <cell r="A2090">
            <v>39449</v>
          </cell>
          <cell r="C2090">
            <v>3.91</v>
          </cell>
          <cell r="E2090">
            <v>4.0599999999999996</v>
          </cell>
          <cell r="G2090">
            <v>5.2637</v>
          </cell>
        </row>
        <row r="2091">
          <cell r="A2091">
            <v>39450</v>
          </cell>
          <cell r="C2091">
            <v>3.93</v>
          </cell>
          <cell r="E2091">
            <v>4.08</v>
          </cell>
          <cell r="G2091">
            <v>5.2801999999999998</v>
          </cell>
        </row>
        <row r="2092">
          <cell r="A2092">
            <v>39451</v>
          </cell>
          <cell r="C2092">
            <v>3.89</v>
          </cell>
          <cell r="E2092">
            <v>4.08</v>
          </cell>
          <cell r="G2092">
            <v>5.2720000000000002</v>
          </cell>
        </row>
        <row r="2093">
          <cell r="A2093">
            <v>39454</v>
          </cell>
          <cell r="C2093">
            <v>3.87</v>
          </cell>
          <cell r="E2093">
            <v>4.0599999999999996</v>
          </cell>
          <cell r="G2093">
            <v>5.2634999999999996</v>
          </cell>
        </row>
        <row r="2094">
          <cell r="A2094">
            <v>39455</v>
          </cell>
          <cell r="C2094">
            <v>3.85</v>
          </cell>
          <cell r="E2094">
            <v>4.05</v>
          </cell>
          <cell r="G2094">
            <v>5.2545000000000002</v>
          </cell>
        </row>
        <row r="2095">
          <cell r="A2095">
            <v>39456</v>
          </cell>
          <cell r="C2095">
            <v>3.87</v>
          </cell>
          <cell r="E2095">
            <v>4.07</v>
          </cell>
          <cell r="G2095">
            <v>5.2888000000000002</v>
          </cell>
        </row>
        <row r="2096">
          <cell r="A2096">
            <v>39457</v>
          </cell>
          <cell r="C2096">
            <v>3.87</v>
          </cell>
          <cell r="E2096">
            <v>4.09</v>
          </cell>
          <cell r="G2096">
            <v>5.3357999999999999</v>
          </cell>
        </row>
        <row r="2097">
          <cell r="A2097">
            <v>39458</v>
          </cell>
          <cell r="C2097">
            <v>3.79</v>
          </cell>
          <cell r="E2097">
            <v>4.0599999999999996</v>
          </cell>
          <cell r="G2097">
            <v>5.3512000000000004</v>
          </cell>
        </row>
        <row r="2098">
          <cell r="A2098">
            <v>39461</v>
          </cell>
          <cell r="C2098">
            <v>3.81</v>
          </cell>
          <cell r="E2098">
            <v>4.07</v>
          </cell>
          <cell r="G2098">
            <v>5.3588000000000005</v>
          </cell>
        </row>
        <row r="2099">
          <cell r="A2099">
            <v>39462</v>
          </cell>
          <cell r="C2099">
            <v>3.78</v>
          </cell>
          <cell r="E2099">
            <v>4.04</v>
          </cell>
          <cell r="G2099">
            <v>5.3303000000000003</v>
          </cell>
        </row>
        <row r="2100">
          <cell r="A2100">
            <v>39463</v>
          </cell>
          <cell r="C2100">
            <v>3.82</v>
          </cell>
          <cell r="E2100">
            <v>4.09</v>
          </cell>
          <cell r="G2100">
            <v>5.3669000000000002</v>
          </cell>
        </row>
        <row r="2101">
          <cell r="A2101">
            <v>39464</v>
          </cell>
          <cell r="C2101">
            <v>3.77</v>
          </cell>
          <cell r="E2101">
            <v>4.0599999999999996</v>
          </cell>
          <cell r="G2101">
            <v>5.3468999999999998</v>
          </cell>
        </row>
        <row r="2102">
          <cell r="A2102">
            <v>39465</v>
          </cell>
          <cell r="C2102">
            <v>3.8</v>
          </cell>
          <cell r="E2102">
            <v>4.08</v>
          </cell>
          <cell r="G2102">
            <v>5.3875000000000002</v>
          </cell>
        </row>
        <row r="2103">
          <cell r="A2103">
            <v>39468</v>
          </cell>
          <cell r="C2103">
            <v>3.74</v>
          </cell>
          <cell r="E2103">
            <v>4.0599999999999996</v>
          </cell>
          <cell r="G2103">
            <v>5.3615000000000004</v>
          </cell>
        </row>
        <row r="2104">
          <cell r="A2104">
            <v>39469</v>
          </cell>
          <cell r="C2104">
            <v>3.79</v>
          </cell>
          <cell r="E2104">
            <v>4.12</v>
          </cell>
          <cell r="G2104">
            <v>5.4409999999999998</v>
          </cell>
        </row>
        <row r="2105">
          <cell r="A2105">
            <v>39470</v>
          </cell>
          <cell r="C2105">
            <v>3.88</v>
          </cell>
          <cell r="E2105">
            <v>4.18</v>
          </cell>
          <cell r="G2105">
            <v>5.4945000000000004</v>
          </cell>
        </row>
        <row r="2106">
          <cell r="A2106">
            <v>39471</v>
          </cell>
          <cell r="C2106">
            <v>3.94</v>
          </cell>
          <cell r="E2106">
            <v>4.22</v>
          </cell>
          <cell r="G2106">
            <v>5.5354999999999999</v>
          </cell>
        </row>
        <row r="2107">
          <cell r="A2107">
            <v>39472</v>
          </cell>
          <cell r="C2107">
            <v>3.85</v>
          </cell>
          <cell r="E2107">
            <v>4.1399999999999997</v>
          </cell>
          <cell r="G2107">
            <v>5.4619999999999997</v>
          </cell>
        </row>
        <row r="2108">
          <cell r="A2108">
            <v>39475</v>
          </cell>
          <cell r="C2108">
            <v>3.84</v>
          </cell>
          <cell r="E2108">
            <v>4.1399999999999997</v>
          </cell>
          <cell r="G2108">
            <v>5.4375</v>
          </cell>
        </row>
        <row r="2109">
          <cell r="A2109">
            <v>39476</v>
          </cell>
          <cell r="C2109">
            <v>3.9</v>
          </cell>
          <cell r="E2109">
            <v>4.18</v>
          </cell>
          <cell r="G2109">
            <v>5.4705000000000004</v>
          </cell>
        </row>
        <row r="2110">
          <cell r="A2110">
            <v>39477</v>
          </cell>
          <cell r="C2110">
            <v>3.88</v>
          </cell>
          <cell r="E2110">
            <v>4.1900000000000004</v>
          </cell>
          <cell r="G2110">
            <v>5.5</v>
          </cell>
        </row>
        <row r="2111">
          <cell r="A2111">
            <v>39478</v>
          </cell>
          <cell r="C2111">
            <v>3.88</v>
          </cell>
          <cell r="E2111">
            <v>4.18</v>
          </cell>
          <cell r="G2111">
            <v>5.4755000000000003</v>
          </cell>
        </row>
        <row r="2112">
          <cell r="A2112">
            <v>39479</v>
          </cell>
          <cell r="C2112">
            <v>3.81</v>
          </cell>
          <cell r="E2112">
            <v>4.13</v>
          </cell>
          <cell r="G2112">
            <v>5.4375</v>
          </cell>
        </row>
        <row r="2113">
          <cell r="A2113">
            <v>39482</v>
          </cell>
          <cell r="C2113">
            <v>3.84</v>
          </cell>
          <cell r="E2113">
            <v>4.16</v>
          </cell>
          <cell r="G2113">
            <v>5.4554999999999998</v>
          </cell>
        </row>
        <row r="2114">
          <cell r="A2114">
            <v>39483</v>
          </cell>
          <cell r="C2114">
            <v>3.74</v>
          </cell>
          <cell r="E2114">
            <v>4.1100000000000003</v>
          </cell>
          <cell r="G2114">
            <v>5.4080000000000004</v>
          </cell>
        </row>
        <row r="2115">
          <cell r="A2115">
            <v>39484</v>
          </cell>
          <cell r="C2115">
            <v>3.78</v>
          </cell>
          <cell r="E2115">
            <v>4.1500000000000004</v>
          </cell>
          <cell r="G2115">
            <v>5.4527999999999999</v>
          </cell>
        </row>
        <row r="2116">
          <cell r="A2116">
            <v>39485</v>
          </cell>
          <cell r="C2116">
            <v>3.86</v>
          </cell>
          <cell r="E2116">
            <v>4.22</v>
          </cell>
          <cell r="G2116">
            <v>5.5418000000000003</v>
          </cell>
        </row>
        <row r="2117">
          <cell r="A2117">
            <v>39486</v>
          </cell>
          <cell r="C2117">
            <v>3.82</v>
          </cell>
          <cell r="E2117">
            <v>4.1900000000000004</v>
          </cell>
          <cell r="G2117">
            <v>5.5293000000000001</v>
          </cell>
        </row>
        <row r="2118">
          <cell r="A2118">
            <v>39489</v>
          </cell>
          <cell r="C2118">
            <v>3.79</v>
          </cell>
          <cell r="E2118">
            <v>4.16</v>
          </cell>
          <cell r="G2118">
            <v>5.5029000000000003</v>
          </cell>
        </row>
        <row r="2119">
          <cell r="A2119">
            <v>39490</v>
          </cell>
          <cell r="C2119">
            <v>3.84</v>
          </cell>
          <cell r="E2119">
            <v>4.2</v>
          </cell>
          <cell r="G2119">
            <v>5.5678999999999998</v>
          </cell>
        </row>
        <row r="2120">
          <cell r="A2120">
            <v>39491</v>
          </cell>
          <cell r="C2120">
            <v>3.87</v>
          </cell>
          <cell r="E2120">
            <v>4.25</v>
          </cell>
          <cell r="G2120">
            <v>5.5778999999999996</v>
          </cell>
        </row>
        <row r="2121">
          <cell r="A2121">
            <v>39492</v>
          </cell>
          <cell r="C2121">
            <v>3.88</v>
          </cell>
          <cell r="E2121">
            <v>4.2699999999999996</v>
          </cell>
          <cell r="G2121">
            <v>5.6300999999999997</v>
          </cell>
        </row>
        <row r="2122">
          <cell r="A2122">
            <v>39493</v>
          </cell>
          <cell r="C2122">
            <v>3.82</v>
          </cell>
          <cell r="E2122">
            <v>4.2</v>
          </cell>
          <cell r="G2122">
            <v>5.5430999999999999</v>
          </cell>
        </row>
        <row r="2123">
          <cell r="A2123">
            <v>39496</v>
          </cell>
          <cell r="C2123" t="str">
            <v>na</v>
          </cell>
          <cell r="E2123" t="str">
            <v>na</v>
          </cell>
          <cell r="G2123">
            <v>5.5430999999999999</v>
          </cell>
        </row>
        <row r="2124">
          <cell r="A2124">
            <v>39497</v>
          </cell>
          <cell r="C2124">
            <v>3.93</v>
          </cell>
          <cell r="E2124">
            <v>4.28</v>
          </cell>
          <cell r="G2124">
            <v>5.6284999999999998</v>
          </cell>
        </row>
        <row r="2125">
          <cell r="A2125">
            <v>39498</v>
          </cell>
          <cell r="C2125">
            <v>3.92</v>
          </cell>
          <cell r="E2125">
            <v>4.25</v>
          </cell>
          <cell r="G2125">
            <v>5.6115000000000004</v>
          </cell>
        </row>
        <row r="2126">
          <cell r="A2126">
            <v>39499</v>
          </cell>
          <cell r="C2126">
            <v>3.86</v>
          </cell>
          <cell r="E2126">
            <v>4.22</v>
          </cell>
          <cell r="G2126">
            <v>5.5834999999999999</v>
          </cell>
        </row>
        <row r="2127">
          <cell r="A2127">
            <v>39500</v>
          </cell>
          <cell r="C2127">
            <v>3.88</v>
          </cell>
          <cell r="E2127">
            <v>4.2300000000000004</v>
          </cell>
          <cell r="G2127">
            <v>5.5953999999999997</v>
          </cell>
        </row>
        <row r="2128">
          <cell r="A2128">
            <v>39503</v>
          </cell>
          <cell r="C2128">
            <v>3.92</v>
          </cell>
          <cell r="E2128">
            <v>4.25</v>
          </cell>
          <cell r="G2128">
            <v>5.6178999999999997</v>
          </cell>
        </row>
        <row r="2129">
          <cell r="A2129">
            <v>39504</v>
          </cell>
          <cell r="C2129">
            <v>3.85</v>
          </cell>
          <cell r="E2129">
            <v>4.21</v>
          </cell>
          <cell r="G2129">
            <v>5.5609000000000002</v>
          </cell>
        </row>
        <row r="2130">
          <cell r="A2130">
            <v>39505</v>
          </cell>
          <cell r="C2130">
            <v>3.81</v>
          </cell>
          <cell r="E2130">
            <v>4.18</v>
          </cell>
          <cell r="G2130">
            <v>5.5133999999999999</v>
          </cell>
        </row>
        <row r="2131">
          <cell r="A2131">
            <v>39506</v>
          </cell>
          <cell r="C2131">
            <v>3.7</v>
          </cell>
          <cell r="E2131">
            <v>4.09</v>
          </cell>
          <cell r="G2131">
            <v>5.4420000000000002</v>
          </cell>
        </row>
        <row r="2132">
          <cell r="A2132">
            <v>39507</v>
          </cell>
          <cell r="C2132">
            <v>3.64</v>
          </cell>
          <cell r="E2132">
            <v>4.09</v>
          </cell>
          <cell r="G2132">
            <v>5.4314999999999998</v>
          </cell>
        </row>
        <row r="2133">
          <cell r="A2133">
            <v>39510</v>
          </cell>
          <cell r="C2133">
            <v>3.61</v>
          </cell>
          <cell r="E2133">
            <v>4.08</v>
          </cell>
          <cell r="G2133">
            <v>5.4436999999999998</v>
          </cell>
        </row>
        <row r="2134">
          <cell r="A2134">
            <v>39511</v>
          </cell>
          <cell r="C2134">
            <v>3.64</v>
          </cell>
          <cell r="E2134">
            <v>4.1100000000000003</v>
          </cell>
          <cell r="G2134">
            <v>5.4637000000000002</v>
          </cell>
        </row>
        <row r="2135">
          <cell r="A2135">
            <v>39512</v>
          </cell>
          <cell r="C2135">
            <v>3.64</v>
          </cell>
          <cell r="E2135">
            <v>4.13</v>
          </cell>
          <cell r="G2135">
            <v>5.4866999999999999</v>
          </cell>
        </row>
        <row r="2136">
          <cell r="A2136">
            <v>39513</v>
          </cell>
          <cell r="C2136">
            <v>3.55</v>
          </cell>
          <cell r="E2136">
            <v>4.08</v>
          </cell>
          <cell r="G2136">
            <v>5.4421999999999997</v>
          </cell>
        </row>
        <row r="2137">
          <cell r="A2137">
            <v>39514</v>
          </cell>
          <cell r="C2137">
            <v>3.56</v>
          </cell>
          <cell r="E2137">
            <v>4.07</v>
          </cell>
          <cell r="G2137">
            <v>5.4291999999999998</v>
          </cell>
        </row>
        <row r="2138">
          <cell r="A2138">
            <v>39517</v>
          </cell>
          <cell r="C2138">
            <v>3.52</v>
          </cell>
          <cell r="E2138">
            <v>4.04</v>
          </cell>
          <cell r="G2138">
            <v>5.4126000000000003</v>
          </cell>
        </row>
        <row r="2139">
          <cell r="A2139">
            <v>39518</v>
          </cell>
          <cell r="C2139">
            <v>3.58</v>
          </cell>
          <cell r="E2139">
            <v>4.0599999999999996</v>
          </cell>
          <cell r="G2139">
            <v>5.4451000000000001</v>
          </cell>
        </row>
        <row r="2140">
          <cell r="A2140">
            <v>39519</v>
          </cell>
          <cell r="C2140">
            <v>3.52</v>
          </cell>
          <cell r="E2140">
            <v>4.0199999999999996</v>
          </cell>
          <cell r="G2140">
            <v>5.3986000000000001</v>
          </cell>
        </row>
        <row r="2141">
          <cell r="A2141">
            <v>39520</v>
          </cell>
          <cell r="C2141">
            <v>3.51</v>
          </cell>
          <cell r="E2141">
            <v>4.03</v>
          </cell>
          <cell r="G2141">
            <v>5.3960999999999997</v>
          </cell>
        </row>
        <row r="2142">
          <cell r="A2142">
            <v>39521</v>
          </cell>
          <cell r="C2142">
            <v>3.48</v>
          </cell>
          <cell r="E2142">
            <v>4.0199999999999996</v>
          </cell>
          <cell r="G2142">
            <v>5.3815999999999997</v>
          </cell>
        </row>
        <row r="2143">
          <cell r="A2143">
            <v>39524</v>
          </cell>
          <cell r="C2143">
            <v>3.4</v>
          </cell>
          <cell r="E2143">
            <v>3.97</v>
          </cell>
          <cell r="G2143">
            <v>5.3466000000000005</v>
          </cell>
        </row>
        <row r="2144">
          <cell r="A2144">
            <v>39525</v>
          </cell>
          <cell r="C2144">
            <v>3.48</v>
          </cell>
          <cell r="E2144">
            <v>3.99</v>
          </cell>
          <cell r="G2144">
            <v>5.3685999999999998</v>
          </cell>
        </row>
        <row r="2145">
          <cell r="A2145">
            <v>39526</v>
          </cell>
          <cell r="C2145">
            <v>3.44</v>
          </cell>
          <cell r="E2145">
            <v>3.94</v>
          </cell>
          <cell r="G2145">
            <v>5.3261000000000003</v>
          </cell>
        </row>
        <row r="2146">
          <cell r="A2146">
            <v>39527</v>
          </cell>
          <cell r="C2146">
            <v>3.45</v>
          </cell>
          <cell r="E2146">
            <v>3.94</v>
          </cell>
          <cell r="G2146">
            <v>5.3211000000000004</v>
          </cell>
        </row>
        <row r="2147">
          <cell r="A2147">
            <v>39528</v>
          </cell>
          <cell r="C2147" t="str">
            <v>na</v>
          </cell>
          <cell r="E2147" t="str">
            <v>na</v>
          </cell>
          <cell r="G2147">
            <v>5.3231000000000002</v>
          </cell>
        </row>
        <row r="2148">
          <cell r="A2148">
            <v>39531</v>
          </cell>
          <cell r="C2148">
            <v>3.52</v>
          </cell>
          <cell r="E2148">
            <v>3.98</v>
          </cell>
          <cell r="G2148">
            <v>5.3231000000000002</v>
          </cell>
        </row>
        <row r="2149">
          <cell r="A2149">
            <v>39532</v>
          </cell>
          <cell r="C2149">
            <v>3.48</v>
          </cell>
          <cell r="E2149">
            <v>3.94</v>
          </cell>
          <cell r="G2149">
            <v>5.3250999999999999</v>
          </cell>
        </row>
        <row r="2150">
          <cell r="A2150">
            <v>39533</v>
          </cell>
          <cell r="C2150">
            <v>3.46</v>
          </cell>
          <cell r="E2150">
            <v>3.96</v>
          </cell>
          <cell r="G2150">
            <v>5.3451000000000004</v>
          </cell>
        </row>
        <row r="2151">
          <cell r="A2151">
            <v>39534</v>
          </cell>
          <cell r="C2151">
            <v>3.46</v>
          </cell>
          <cell r="E2151">
            <v>3.97</v>
          </cell>
          <cell r="G2151">
            <v>5.3765999999999998</v>
          </cell>
        </row>
        <row r="2152">
          <cell r="A2152">
            <v>39535</v>
          </cell>
          <cell r="C2152">
            <v>3.45</v>
          </cell>
          <cell r="E2152">
            <v>3.95</v>
          </cell>
          <cell r="G2152">
            <v>5.3571</v>
          </cell>
        </row>
        <row r="2153">
          <cell r="A2153">
            <v>39538</v>
          </cell>
          <cell r="C2153">
            <v>3.43</v>
          </cell>
          <cell r="E2153">
            <v>3.94</v>
          </cell>
          <cell r="G2153">
            <v>5.3426</v>
          </cell>
        </row>
        <row r="2154">
          <cell r="A2154">
            <v>39539</v>
          </cell>
          <cell r="C2154">
            <v>3.56</v>
          </cell>
          <cell r="E2154">
            <v>4.0199999999999996</v>
          </cell>
          <cell r="G2154">
            <v>5.4375999999999998</v>
          </cell>
        </row>
        <row r="2155">
          <cell r="A2155">
            <v>39540</v>
          </cell>
          <cell r="C2155">
            <v>3.62</v>
          </cell>
          <cell r="E2155">
            <v>4.05</v>
          </cell>
          <cell r="G2155">
            <v>5.4512</v>
          </cell>
        </row>
        <row r="2156">
          <cell r="A2156">
            <v>39541</v>
          </cell>
          <cell r="C2156">
            <v>3.58</v>
          </cell>
          <cell r="E2156">
            <v>4.03</v>
          </cell>
          <cell r="G2156">
            <v>5.4592000000000001</v>
          </cell>
        </row>
        <row r="2157">
          <cell r="A2157">
            <v>39542</v>
          </cell>
          <cell r="C2157">
            <v>3.52</v>
          </cell>
          <cell r="E2157">
            <v>4</v>
          </cell>
          <cell r="G2157">
            <v>5.4189999999999996</v>
          </cell>
        </row>
        <row r="2158">
          <cell r="A2158">
            <v>39545</v>
          </cell>
          <cell r="C2158">
            <v>3.59</v>
          </cell>
          <cell r="E2158">
            <v>4.05</v>
          </cell>
          <cell r="G2158">
            <v>5.4725000000000001</v>
          </cell>
        </row>
        <row r="2159">
          <cell r="A2159">
            <v>39546</v>
          </cell>
          <cell r="C2159">
            <v>3.61</v>
          </cell>
          <cell r="E2159">
            <v>4.09</v>
          </cell>
          <cell r="G2159">
            <v>5.5069999999999997</v>
          </cell>
        </row>
        <row r="2160">
          <cell r="A2160">
            <v>39547</v>
          </cell>
          <cell r="C2160">
            <v>3.55</v>
          </cell>
          <cell r="E2160">
            <v>4.05</v>
          </cell>
          <cell r="G2160">
            <v>5.4650999999999996</v>
          </cell>
        </row>
        <row r="2161">
          <cell r="A2161">
            <v>39548</v>
          </cell>
          <cell r="C2161">
            <v>3.62</v>
          </cell>
          <cell r="E2161">
            <v>4.0999999999999996</v>
          </cell>
          <cell r="G2161">
            <v>5.5305999999999997</v>
          </cell>
        </row>
        <row r="2162">
          <cell r="A2162">
            <v>39549</v>
          </cell>
          <cell r="C2162">
            <v>3.55</v>
          </cell>
          <cell r="E2162">
            <v>4.0599999999999996</v>
          </cell>
          <cell r="G2162">
            <v>5.4946000000000002</v>
          </cell>
        </row>
        <row r="2163">
          <cell r="A2163">
            <v>39552</v>
          </cell>
          <cell r="C2163">
            <v>3.56</v>
          </cell>
          <cell r="E2163">
            <v>4.08</v>
          </cell>
          <cell r="G2163">
            <v>5.5556000000000001</v>
          </cell>
        </row>
        <row r="2164">
          <cell r="A2164">
            <v>39553</v>
          </cell>
          <cell r="C2164">
            <v>3.63</v>
          </cell>
          <cell r="E2164">
            <v>4.1399999999999997</v>
          </cell>
          <cell r="G2164">
            <v>5.5986000000000002</v>
          </cell>
        </row>
        <row r="2165">
          <cell r="A2165">
            <v>39554</v>
          </cell>
          <cell r="C2165">
            <v>3.66</v>
          </cell>
          <cell r="E2165">
            <v>4.1500000000000004</v>
          </cell>
          <cell r="G2165">
            <v>5.6375000000000002</v>
          </cell>
        </row>
        <row r="2166">
          <cell r="A2166">
            <v>39555</v>
          </cell>
          <cell r="C2166">
            <v>3.68</v>
          </cell>
          <cell r="E2166">
            <v>4.1500000000000004</v>
          </cell>
          <cell r="G2166">
            <v>5.6425000000000001</v>
          </cell>
        </row>
        <row r="2167">
          <cell r="A2167">
            <v>39556</v>
          </cell>
          <cell r="C2167">
            <v>3.68</v>
          </cell>
          <cell r="E2167">
            <v>4.1399999999999997</v>
          </cell>
          <cell r="G2167">
            <v>5.6444999999999999</v>
          </cell>
        </row>
        <row r="2168">
          <cell r="A2168">
            <v>39559</v>
          </cell>
          <cell r="C2168">
            <v>3.66</v>
          </cell>
          <cell r="E2168">
            <v>4.12</v>
          </cell>
          <cell r="G2168">
            <v>5.6368999999999998</v>
          </cell>
        </row>
        <row r="2169">
          <cell r="A2169">
            <v>39560</v>
          </cell>
          <cell r="C2169">
            <v>3.64</v>
          </cell>
          <cell r="E2169">
            <v>4.12</v>
          </cell>
          <cell r="G2169">
            <v>5.6233000000000004</v>
          </cell>
        </row>
        <row r="2170">
          <cell r="A2170">
            <v>39561</v>
          </cell>
          <cell r="C2170">
            <v>3.66</v>
          </cell>
          <cell r="E2170">
            <v>4.16</v>
          </cell>
          <cell r="G2170">
            <v>5.6268000000000002</v>
          </cell>
        </row>
        <row r="2171">
          <cell r="A2171">
            <v>39562</v>
          </cell>
          <cell r="C2171">
            <v>3.72</v>
          </cell>
          <cell r="E2171">
            <v>4.1900000000000004</v>
          </cell>
          <cell r="G2171">
            <v>5.6523000000000003</v>
          </cell>
        </row>
        <row r="2172">
          <cell r="A2172">
            <v>39563</v>
          </cell>
          <cell r="C2172">
            <v>3.75</v>
          </cell>
          <cell r="E2172">
            <v>4.21</v>
          </cell>
          <cell r="G2172">
            <v>5.6779999999999999</v>
          </cell>
        </row>
        <row r="2173">
          <cell r="A2173">
            <v>39566</v>
          </cell>
          <cell r="C2173">
            <v>3.72</v>
          </cell>
          <cell r="E2173">
            <v>4.1900000000000004</v>
          </cell>
          <cell r="G2173">
            <v>5.6434999999999995</v>
          </cell>
        </row>
        <row r="2174">
          <cell r="A2174">
            <v>39567</v>
          </cell>
          <cell r="C2174">
            <v>3.69</v>
          </cell>
          <cell r="E2174">
            <v>4.17</v>
          </cell>
          <cell r="G2174">
            <v>5.5972999999999997</v>
          </cell>
        </row>
        <row r="2175">
          <cell r="A2175">
            <v>39568</v>
          </cell>
          <cell r="C2175">
            <v>3.58</v>
          </cell>
          <cell r="E2175">
            <v>4.08</v>
          </cell>
          <cell r="G2175">
            <v>5.5136000000000003</v>
          </cell>
        </row>
        <row r="2176">
          <cell r="A2176">
            <v>39569</v>
          </cell>
          <cell r="C2176">
            <v>3.56</v>
          </cell>
          <cell r="E2176">
            <v>4.0599999999999996</v>
          </cell>
          <cell r="G2176">
            <v>5.4935999999999998</v>
          </cell>
        </row>
        <row r="2177">
          <cell r="A2177">
            <v>39570</v>
          </cell>
          <cell r="C2177">
            <v>3.61</v>
          </cell>
          <cell r="E2177">
            <v>4.0999999999999996</v>
          </cell>
          <cell r="G2177">
            <v>5.5266000000000002</v>
          </cell>
        </row>
        <row r="2178">
          <cell r="A2178">
            <v>39573</v>
          </cell>
          <cell r="C2178">
            <v>3.62</v>
          </cell>
          <cell r="E2178">
            <v>4.1100000000000003</v>
          </cell>
          <cell r="G2178">
            <v>5.5160999999999998</v>
          </cell>
        </row>
        <row r="2179">
          <cell r="A2179">
            <v>39574</v>
          </cell>
          <cell r="C2179">
            <v>3.69</v>
          </cell>
          <cell r="E2179">
            <v>4.17</v>
          </cell>
          <cell r="G2179">
            <v>5.5835999999999997</v>
          </cell>
        </row>
        <row r="2180">
          <cell r="A2180">
            <v>39575</v>
          </cell>
          <cell r="C2180">
            <v>3.67</v>
          </cell>
          <cell r="E2180">
            <v>4.16</v>
          </cell>
          <cell r="G2180">
            <v>5.5646000000000004</v>
          </cell>
        </row>
        <row r="2181">
          <cell r="A2181">
            <v>39576</v>
          </cell>
          <cell r="C2181">
            <v>3.64</v>
          </cell>
          <cell r="E2181">
            <v>4.13</v>
          </cell>
          <cell r="G2181">
            <v>5.5326000000000004</v>
          </cell>
        </row>
        <row r="2182">
          <cell r="A2182">
            <v>39577</v>
          </cell>
          <cell r="C2182">
            <v>3.58</v>
          </cell>
          <cell r="E2182">
            <v>4.08</v>
          </cell>
          <cell r="G2182">
            <v>5.4855999999999998</v>
          </cell>
        </row>
        <row r="2183">
          <cell r="A2183">
            <v>39580</v>
          </cell>
          <cell r="C2183">
            <v>3.56</v>
          </cell>
          <cell r="E2183">
            <v>4.0599999999999996</v>
          </cell>
          <cell r="G2183">
            <v>5.4556000000000004</v>
          </cell>
        </row>
        <row r="2184">
          <cell r="A2184">
            <v>39581</v>
          </cell>
          <cell r="C2184">
            <v>3.6</v>
          </cell>
          <cell r="E2184">
            <v>4.07</v>
          </cell>
          <cell r="G2184">
            <v>5.4710999999999999</v>
          </cell>
        </row>
        <row r="2185">
          <cell r="A2185">
            <v>39582</v>
          </cell>
          <cell r="C2185">
            <v>3.6</v>
          </cell>
          <cell r="E2185">
            <v>4.0599999999999996</v>
          </cell>
          <cell r="G2185">
            <v>5.4576000000000002</v>
          </cell>
        </row>
        <row r="2186">
          <cell r="A2186">
            <v>39583</v>
          </cell>
          <cell r="C2186">
            <v>3.56</v>
          </cell>
          <cell r="E2186">
            <v>4.04</v>
          </cell>
          <cell r="G2186">
            <v>5.4429999999999996</v>
          </cell>
        </row>
        <row r="2187">
          <cell r="A2187">
            <v>39584</v>
          </cell>
          <cell r="C2187">
            <v>3.57</v>
          </cell>
          <cell r="E2187">
            <v>4.04</v>
          </cell>
          <cell r="G2187">
            <v>5.45</v>
          </cell>
        </row>
        <row r="2188">
          <cell r="A2188">
            <v>39587</v>
          </cell>
          <cell r="C2188" t="str">
            <v>na</v>
          </cell>
          <cell r="E2188" t="str">
            <v>na</v>
          </cell>
          <cell r="G2188">
            <v>5.4489999999999998</v>
          </cell>
        </row>
        <row r="2189">
          <cell r="A2189">
            <v>39588</v>
          </cell>
          <cell r="C2189">
            <v>3.51</v>
          </cell>
          <cell r="E2189">
            <v>4.0199999999999996</v>
          </cell>
          <cell r="G2189">
            <v>5.4314999999999998</v>
          </cell>
        </row>
        <row r="2190">
          <cell r="A2190">
            <v>39589</v>
          </cell>
          <cell r="C2190">
            <v>3.58</v>
          </cell>
          <cell r="E2190">
            <v>4.0599999999999996</v>
          </cell>
          <cell r="G2190">
            <v>5.4535</v>
          </cell>
        </row>
        <row r="2191">
          <cell r="A2191">
            <v>39590</v>
          </cell>
          <cell r="C2191">
            <v>3.66</v>
          </cell>
          <cell r="E2191">
            <v>4.12</v>
          </cell>
          <cell r="G2191">
            <v>5.5263</v>
          </cell>
        </row>
        <row r="2192">
          <cell r="A2192">
            <v>39591</v>
          </cell>
          <cell r="C2192">
            <v>3.63</v>
          </cell>
          <cell r="E2192">
            <v>4.08</v>
          </cell>
          <cell r="G2192">
            <v>5.4801000000000002</v>
          </cell>
        </row>
        <row r="2193">
          <cell r="A2193">
            <v>39594</v>
          </cell>
          <cell r="C2193">
            <v>3.65</v>
          </cell>
          <cell r="E2193">
            <v>4.09</v>
          </cell>
          <cell r="G2193">
            <v>5.4909999999999997</v>
          </cell>
        </row>
        <row r="2194">
          <cell r="A2194">
            <v>39595</v>
          </cell>
          <cell r="C2194">
            <v>3.66</v>
          </cell>
          <cell r="E2194">
            <v>4.0999999999999996</v>
          </cell>
          <cell r="G2194">
            <v>5.5109000000000004</v>
          </cell>
        </row>
        <row r="2195">
          <cell r="A2195">
            <v>39596</v>
          </cell>
          <cell r="C2195">
            <v>3.68</v>
          </cell>
          <cell r="E2195">
            <v>4.12</v>
          </cell>
          <cell r="G2195">
            <v>5.5309999999999997</v>
          </cell>
        </row>
        <row r="2196">
          <cell r="A2196">
            <v>39597</v>
          </cell>
          <cell r="C2196">
            <v>3.71</v>
          </cell>
          <cell r="E2196">
            <v>4.1399999999999997</v>
          </cell>
          <cell r="G2196">
            <v>5.5585000000000004</v>
          </cell>
        </row>
        <row r="2197">
          <cell r="A2197">
            <v>39598</v>
          </cell>
          <cell r="C2197">
            <v>3.71</v>
          </cell>
          <cell r="E2197">
            <v>4.13</v>
          </cell>
          <cell r="G2197">
            <v>5.5465</v>
          </cell>
        </row>
        <row r="2198">
          <cell r="A2198">
            <v>39601</v>
          </cell>
          <cell r="C2198">
            <v>3.64</v>
          </cell>
          <cell r="E2198">
            <v>4.08</v>
          </cell>
          <cell r="G2198">
            <v>5.5076000000000001</v>
          </cell>
        </row>
        <row r="2199">
          <cell r="A2199">
            <v>39602</v>
          </cell>
          <cell r="C2199">
            <v>3.62</v>
          </cell>
          <cell r="E2199">
            <v>4.09</v>
          </cell>
          <cell r="G2199">
            <v>5.5006000000000004</v>
          </cell>
        </row>
        <row r="2200">
          <cell r="A2200">
            <v>39603</v>
          </cell>
          <cell r="C2200">
            <v>3.63</v>
          </cell>
          <cell r="E2200">
            <v>4.0999999999999996</v>
          </cell>
          <cell r="G2200">
            <v>5.5145999999999997</v>
          </cell>
        </row>
        <row r="2201">
          <cell r="A2201">
            <v>39604</v>
          </cell>
          <cell r="C2201">
            <v>3.7</v>
          </cell>
          <cell r="E2201">
            <v>4.16</v>
          </cell>
          <cell r="G2201">
            <v>5.5792000000000002</v>
          </cell>
        </row>
        <row r="2202">
          <cell r="A2202">
            <v>39605</v>
          </cell>
          <cell r="C2202">
            <v>3.65</v>
          </cell>
          <cell r="E2202">
            <v>4.1100000000000003</v>
          </cell>
          <cell r="G2202">
            <v>5.5412999999999997</v>
          </cell>
        </row>
        <row r="2203">
          <cell r="A2203">
            <v>39608</v>
          </cell>
          <cell r="C2203">
            <v>3.71</v>
          </cell>
          <cell r="E2203">
            <v>4.12</v>
          </cell>
          <cell r="G2203">
            <v>5.5270000000000001</v>
          </cell>
        </row>
        <row r="2204">
          <cell r="A2204">
            <v>39609</v>
          </cell>
          <cell r="C2204">
            <v>3.84</v>
          </cell>
          <cell r="E2204">
            <v>4.17</v>
          </cell>
          <cell r="G2204">
            <v>5.5876000000000001</v>
          </cell>
        </row>
        <row r="2205">
          <cell r="A2205">
            <v>39610</v>
          </cell>
          <cell r="C2205">
            <v>3.8</v>
          </cell>
          <cell r="E2205">
            <v>4.16</v>
          </cell>
          <cell r="G2205">
            <v>5.6070000000000002</v>
          </cell>
        </row>
        <row r="2206">
          <cell r="A2206">
            <v>39611</v>
          </cell>
          <cell r="C2206">
            <v>3.88</v>
          </cell>
          <cell r="E2206">
            <v>4.2</v>
          </cell>
          <cell r="G2206">
            <v>5.6348000000000003</v>
          </cell>
        </row>
        <row r="2207">
          <cell r="A2207">
            <v>39612</v>
          </cell>
          <cell r="C2207">
            <v>3.89</v>
          </cell>
          <cell r="E2207">
            <v>4.22</v>
          </cell>
          <cell r="G2207">
            <v>5.6757</v>
          </cell>
        </row>
        <row r="2208">
          <cell r="A2208">
            <v>39615</v>
          </cell>
          <cell r="C2208">
            <v>3.88</v>
          </cell>
          <cell r="E2208">
            <v>4.2</v>
          </cell>
          <cell r="G2208">
            <v>5.6707000000000001</v>
          </cell>
        </row>
        <row r="2209">
          <cell r="A2209">
            <v>39616</v>
          </cell>
          <cell r="C2209">
            <v>3.84</v>
          </cell>
          <cell r="E2209">
            <v>4.18</v>
          </cell>
          <cell r="G2209">
            <v>5.6218000000000004</v>
          </cell>
        </row>
        <row r="2210">
          <cell r="A2210">
            <v>39617</v>
          </cell>
          <cell r="C2210">
            <v>3.82</v>
          </cell>
          <cell r="E2210">
            <v>4.16</v>
          </cell>
          <cell r="G2210">
            <v>5.6063000000000001</v>
          </cell>
        </row>
        <row r="2211">
          <cell r="A2211">
            <v>39618</v>
          </cell>
          <cell r="C2211">
            <v>3.87</v>
          </cell>
          <cell r="E2211">
            <v>4.1900000000000004</v>
          </cell>
          <cell r="G2211">
            <v>5.6348000000000003</v>
          </cell>
        </row>
        <row r="2212">
          <cell r="A2212">
            <v>39619</v>
          </cell>
          <cell r="C2212">
            <v>3.83</v>
          </cell>
          <cell r="E2212">
            <v>4.1500000000000004</v>
          </cell>
          <cell r="G2212">
            <v>5.6115000000000004</v>
          </cell>
        </row>
        <row r="2213">
          <cell r="A2213">
            <v>39622</v>
          </cell>
          <cell r="C2213">
            <v>3.8</v>
          </cell>
          <cell r="E2213">
            <v>4.13</v>
          </cell>
          <cell r="G2213">
            <v>5.5857999999999999</v>
          </cell>
        </row>
        <row r="2214">
          <cell r="A2214">
            <v>39623</v>
          </cell>
          <cell r="C2214">
            <v>3.71</v>
          </cell>
          <cell r="E2214">
            <v>4.05</v>
          </cell>
          <cell r="G2214">
            <v>5.5045999999999999</v>
          </cell>
        </row>
        <row r="2215">
          <cell r="A2215">
            <v>39624</v>
          </cell>
          <cell r="C2215">
            <v>3.71</v>
          </cell>
          <cell r="E2215">
            <v>4.05</v>
          </cell>
          <cell r="G2215">
            <v>5.5049000000000001</v>
          </cell>
        </row>
        <row r="2216">
          <cell r="A2216">
            <v>39625</v>
          </cell>
          <cell r="C2216">
            <v>3.7</v>
          </cell>
          <cell r="E2216">
            <v>4.08</v>
          </cell>
          <cell r="G2216">
            <v>5.5377999999999998</v>
          </cell>
        </row>
        <row r="2217">
          <cell r="A2217">
            <v>39626</v>
          </cell>
          <cell r="C2217">
            <v>3.7</v>
          </cell>
          <cell r="E2217">
            <v>4.0599999999999996</v>
          </cell>
          <cell r="G2217">
            <v>5.5412999999999997</v>
          </cell>
        </row>
        <row r="2218">
          <cell r="A2218">
            <v>39629</v>
          </cell>
          <cell r="C2218">
            <v>3.74</v>
          </cell>
          <cell r="E2218">
            <v>4.08</v>
          </cell>
          <cell r="G2218">
            <v>5.5713999999999997</v>
          </cell>
        </row>
        <row r="2219">
          <cell r="A2219">
            <v>39630</v>
          </cell>
          <cell r="C2219" t="str">
            <v>na</v>
          </cell>
          <cell r="E2219" t="str">
            <v>na</v>
          </cell>
          <cell r="G2219">
            <v>5.569</v>
          </cell>
        </row>
        <row r="2220">
          <cell r="A2220">
            <v>39631</v>
          </cell>
          <cell r="C2220">
            <v>3.75</v>
          </cell>
          <cell r="E2220">
            <v>4.07</v>
          </cell>
          <cell r="G2220">
            <v>5.5656999999999996</v>
          </cell>
        </row>
        <row r="2221">
          <cell r="A2221">
            <v>39632</v>
          </cell>
          <cell r="C2221">
            <v>3.74</v>
          </cell>
          <cell r="E2221">
            <v>4.07</v>
          </cell>
          <cell r="G2221">
            <v>5.5605000000000002</v>
          </cell>
        </row>
        <row r="2222">
          <cell r="A2222">
            <v>39633</v>
          </cell>
          <cell r="C2222">
            <v>3.71</v>
          </cell>
          <cell r="E2222">
            <v>4.05</v>
          </cell>
          <cell r="G2222">
            <v>5.5434999999999999</v>
          </cell>
        </row>
        <row r="2223">
          <cell r="A2223">
            <v>39636</v>
          </cell>
          <cell r="C2223">
            <v>3.67</v>
          </cell>
          <cell r="E2223">
            <v>4.03</v>
          </cell>
          <cell r="G2223">
            <v>5.5289999999999999</v>
          </cell>
        </row>
        <row r="2224">
          <cell r="A2224">
            <v>39637</v>
          </cell>
          <cell r="C2224">
            <v>3.7</v>
          </cell>
          <cell r="E2224">
            <v>4.04</v>
          </cell>
          <cell r="G2224">
            <v>5.5286999999999997</v>
          </cell>
        </row>
        <row r="2225">
          <cell r="A2225">
            <v>39638</v>
          </cell>
          <cell r="C2225">
            <v>3.68</v>
          </cell>
          <cell r="E2225">
            <v>4.05</v>
          </cell>
          <cell r="G2225">
            <v>5.5454999999999997</v>
          </cell>
        </row>
        <row r="2226">
          <cell r="A2226">
            <v>39639</v>
          </cell>
          <cell r="C2226">
            <v>3.67</v>
          </cell>
          <cell r="E2226">
            <v>4.05</v>
          </cell>
          <cell r="G2226">
            <v>5.5541</v>
          </cell>
        </row>
        <row r="2227">
          <cell r="A2227">
            <v>39640</v>
          </cell>
          <cell r="C2227">
            <v>3.7</v>
          </cell>
          <cell r="E2227">
            <v>4.09</v>
          </cell>
          <cell r="G2227">
            <v>5.5761000000000003</v>
          </cell>
        </row>
        <row r="2228">
          <cell r="A2228">
            <v>39643</v>
          </cell>
          <cell r="C2228">
            <v>3.71</v>
          </cell>
          <cell r="E2228">
            <v>4.05</v>
          </cell>
          <cell r="G2228">
            <v>5.5613000000000001</v>
          </cell>
        </row>
        <row r="2229">
          <cell r="A2229">
            <v>39644</v>
          </cell>
          <cell r="C2229">
            <v>3.68</v>
          </cell>
          <cell r="E2229">
            <v>4.0599999999999996</v>
          </cell>
          <cell r="G2229">
            <v>5.5472000000000001</v>
          </cell>
        </row>
        <row r="2230">
          <cell r="A2230">
            <v>39645</v>
          </cell>
          <cell r="C2230">
            <v>3.73</v>
          </cell>
          <cell r="E2230">
            <v>4.12</v>
          </cell>
          <cell r="G2230">
            <v>5.6170999999999998</v>
          </cell>
        </row>
        <row r="2231">
          <cell r="A2231">
            <v>39646</v>
          </cell>
          <cell r="C2231">
            <v>3.77</v>
          </cell>
          <cell r="E2231">
            <v>4.1399999999999997</v>
          </cell>
          <cell r="G2231">
            <v>5.6405000000000003</v>
          </cell>
        </row>
        <row r="2232">
          <cell r="A2232">
            <v>39647</v>
          </cell>
          <cell r="C2232">
            <v>3.8</v>
          </cell>
          <cell r="E2232">
            <v>4.1500000000000004</v>
          </cell>
          <cell r="G2232">
            <v>5.6495999999999995</v>
          </cell>
        </row>
        <row r="2233">
          <cell r="A2233">
            <v>39650</v>
          </cell>
          <cell r="C2233">
            <v>3.81</v>
          </cell>
          <cell r="E2233">
            <v>4.1500000000000004</v>
          </cell>
          <cell r="G2233">
            <v>5.6516999999999999</v>
          </cell>
        </row>
        <row r="2234">
          <cell r="A2234">
            <v>39651</v>
          </cell>
          <cell r="C2234">
            <v>3.85</v>
          </cell>
          <cell r="E2234">
            <v>4.17</v>
          </cell>
          <cell r="G2234">
            <v>5.6631</v>
          </cell>
        </row>
        <row r="2235">
          <cell r="A2235">
            <v>39652</v>
          </cell>
          <cell r="C2235">
            <v>3.85</v>
          </cell>
          <cell r="E2235">
            <v>4.16</v>
          </cell>
          <cell r="G2235">
            <v>5.6574</v>
          </cell>
        </row>
        <row r="2236">
          <cell r="A2236">
            <v>39653</v>
          </cell>
          <cell r="C2236">
            <v>3.79</v>
          </cell>
          <cell r="E2236">
            <v>4.13</v>
          </cell>
          <cell r="G2236">
            <v>5.6300999999999997</v>
          </cell>
        </row>
        <row r="2237">
          <cell r="A2237">
            <v>39654</v>
          </cell>
          <cell r="C2237">
            <v>3.84</v>
          </cell>
          <cell r="E2237">
            <v>4.16</v>
          </cell>
          <cell r="G2237">
            <v>5.6416000000000004</v>
          </cell>
        </row>
        <row r="2238">
          <cell r="A2238">
            <v>39657</v>
          </cell>
          <cell r="C2238">
            <v>3.77</v>
          </cell>
          <cell r="E2238">
            <v>4.12</v>
          </cell>
          <cell r="G2238">
            <v>5.6105999999999998</v>
          </cell>
        </row>
        <row r="2239">
          <cell r="A2239">
            <v>39658</v>
          </cell>
          <cell r="C2239">
            <v>3.78</v>
          </cell>
          <cell r="E2239">
            <v>4.1399999999999997</v>
          </cell>
          <cell r="G2239">
            <v>5.6109999999999998</v>
          </cell>
        </row>
        <row r="2240">
          <cell r="A2240">
            <v>39659</v>
          </cell>
          <cell r="C2240">
            <v>3.81</v>
          </cell>
          <cell r="E2240">
            <v>4.16</v>
          </cell>
          <cell r="G2240">
            <v>5.6303000000000001</v>
          </cell>
        </row>
        <row r="2241">
          <cell r="A2241">
            <v>39660</v>
          </cell>
          <cell r="C2241">
            <v>3.7</v>
          </cell>
          <cell r="E2241">
            <v>4.0999999999999996</v>
          </cell>
          <cell r="G2241">
            <v>5.5806000000000004</v>
          </cell>
        </row>
        <row r="2242">
          <cell r="A2242">
            <v>39661</v>
          </cell>
          <cell r="C2242">
            <v>3.65</v>
          </cell>
          <cell r="E2242">
            <v>4.0599999999999996</v>
          </cell>
          <cell r="G2242">
            <v>5.5674000000000001</v>
          </cell>
        </row>
        <row r="2243">
          <cell r="A2243">
            <v>39664</v>
          </cell>
          <cell r="C2243" t="str">
            <v>na</v>
          </cell>
          <cell r="E2243" t="str">
            <v>na</v>
          </cell>
          <cell r="G2243">
            <v>5.5678000000000001</v>
          </cell>
        </row>
        <row r="2244">
          <cell r="A2244">
            <v>39665</v>
          </cell>
          <cell r="C2244">
            <v>3.69</v>
          </cell>
          <cell r="E2244">
            <v>4.0999999999999996</v>
          </cell>
          <cell r="G2244">
            <v>5.5846</v>
          </cell>
        </row>
        <row r="2245">
          <cell r="A2245">
            <v>39666</v>
          </cell>
          <cell r="C2245">
            <v>3.7</v>
          </cell>
          <cell r="E2245">
            <v>4.1100000000000003</v>
          </cell>
          <cell r="G2245">
            <v>5.5980999999999996</v>
          </cell>
        </row>
        <row r="2246">
          <cell r="A2246">
            <v>39667</v>
          </cell>
          <cell r="C2246">
            <v>3.64</v>
          </cell>
          <cell r="E2246">
            <v>4.07</v>
          </cell>
          <cell r="G2246">
            <v>5.5526999999999997</v>
          </cell>
        </row>
        <row r="2247">
          <cell r="A2247">
            <v>39668</v>
          </cell>
          <cell r="C2247">
            <v>3.61</v>
          </cell>
          <cell r="E2247">
            <v>4.05</v>
          </cell>
          <cell r="G2247">
            <v>5.5420999999999996</v>
          </cell>
        </row>
        <row r="2248">
          <cell r="A2248">
            <v>39671</v>
          </cell>
          <cell r="C2248">
            <v>3.63</v>
          </cell>
          <cell r="E2248">
            <v>4.05</v>
          </cell>
          <cell r="G2248">
            <v>5.5557999999999996</v>
          </cell>
        </row>
        <row r="2249">
          <cell r="A2249">
            <v>39672</v>
          </cell>
          <cell r="C2249">
            <v>3.59</v>
          </cell>
          <cell r="E2249">
            <v>4.03</v>
          </cell>
          <cell r="G2249">
            <v>5.5404999999999998</v>
          </cell>
        </row>
        <row r="2250">
          <cell r="A2250">
            <v>39673</v>
          </cell>
          <cell r="C2250">
            <v>3.61</v>
          </cell>
          <cell r="E2250">
            <v>4.03</v>
          </cell>
          <cell r="G2250">
            <v>5.5480999999999998</v>
          </cell>
        </row>
        <row r="2251">
          <cell r="A2251">
            <v>39674</v>
          </cell>
          <cell r="C2251">
            <v>3.6</v>
          </cell>
          <cell r="E2251">
            <v>4.01</v>
          </cell>
          <cell r="G2251">
            <v>5.5357000000000003</v>
          </cell>
        </row>
        <row r="2252">
          <cell r="A2252">
            <v>39675</v>
          </cell>
          <cell r="C2252">
            <v>3.57</v>
          </cell>
          <cell r="E2252">
            <v>4</v>
          </cell>
          <cell r="G2252">
            <v>5.5312999999999999</v>
          </cell>
        </row>
        <row r="2253">
          <cell r="A2253">
            <v>39678</v>
          </cell>
          <cell r="C2253">
            <v>3.53</v>
          </cell>
          <cell r="E2253">
            <v>3.98</v>
          </cell>
          <cell r="G2253">
            <v>5.5144000000000002</v>
          </cell>
        </row>
        <row r="2254">
          <cell r="A2254">
            <v>39679</v>
          </cell>
          <cell r="C2254">
            <v>3.56</v>
          </cell>
          <cell r="E2254">
            <v>4.0199999999999996</v>
          </cell>
          <cell r="G2254">
            <v>5.5423</v>
          </cell>
        </row>
        <row r="2255">
          <cell r="A2255">
            <v>39680</v>
          </cell>
          <cell r="C2255">
            <v>3.58</v>
          </cell>
          <cell r="E2255">
            <v>4.03</v>
          </cell>
          <cell r="G2255">
            <v>5.5983000000000001</v>
          </cell>
        </row>
        <row r="2256">
          <cell r="A2256">
            <v>39681</v>
          </cell>
          <cell r="C2256">
            <v>3.59</v>
          </cell>
          <cell r="E2256">
            <v>4.04</v>
          </cell>
          <cell r="G2256">
            <v>5.6322999999999999</v>
          </cell>
        </row>
        <row r="2257">
          <cell r="A2257">
            <v>39682</v>
          </cell>
          <cell r="C2257">
            <v>3.61</v>
          </cell>
          <cell r="E2257">
            <v>4.0599999999999996</v>
          </cell>
          <cell r="G2257">
            <v>5.6554000000000002</v>
          </cell>
        </row>
        <row r="2258">
          <cell r="A2258">
            <v>39685</v>
          </cell>
          <cell r="C2258">
            <v>3.57</v>
          </cell>
          <cell r="E2258">
            <v>4.0199999999999996</v>
          </cell>
          <cell r="G2258">
            <v>5.6094999999999997</v>
          </cell>
        </row>
        <row r="2259">
          <cell r="A2259">
            <v>39686</v>
          </cell>
          <cell r="C2259">
            <v>3.54</v>
          </cell>
          <cell r="E2259">
            <v>4</v>
          </cell>
          <cell r="G2259">
            <v>5.6065000000000005</v>
          </cell>
        </row>
        <row r="2260">
          <cell r="A2260">
            <v>39687</v>
          </cell>
          <cell r="C2260">
            <v>3.52</v>
          </cell>
          <cell r="E2260">
            <v>4.01</v>
          </cell>
          <cell r="G2260">
            <v>5.6454000000000004</v>
          </cell>
        </row>
        <row r="2261">
          <cell r="A2261">
            <v>39688</v>
          </cell>
          <cell r="C2261">
            <v>3.51</v>
          </cell>
          <cell r="E2261">
            <v>4</v>
          </cell>
          <cell r="G2261">
            <v>5.6333000000000002</v>
          </cell>
        </row>
        <row r="2262">
          <cell r="A2262">
            <v>39689</v>
          </cell>
          <cell r="C2262">
            <v>3.53</v>
          </cell>
          <cell r="E2262">
            <v>4.01</v>
          </cell>
          <cell r="G2262">
            <v>5.6658999999999997</v>
          </cell>
        </row>
        <row r="2263">
          <cell r="A2263">
            <v>39692</v>
          </cell>
          <cell r="C2263" t="str">
            <v>na</v>
          </cell>
          <cell r="E2263" t="str">
            <v>na</v>
          </cell>
          <cell r="G2263">
            <v>5.6665999999999999</v>
          </cell>
        </row>
        <row r="2264">
          <cell r="A2264">
            <v>39693</v>
          </cell>
          <cell r="C2264">
            <v>3.49</v>
          </cell>
          <cell r="E2264">
            <v>4</v>
          </cell>
          <cell r="G2264">
            <v>5.6486000000000001</v>
          </cell>
        </row>
        <row r="2265">
          <cell r="A2265">
            <v>39694</v>
          </cell>
          <cell r="C2265">
            <v>3.47</v>
          </cell>
          <cell r="E2265">
            <v>3.98</v>
          </cell>
          <cell r="G2265">
            <v>5.6794000000000002</v>
          </cell>
        </row>
        <row r="2266">
          <cell r="A2266">
            <v>39695</v>
          </cell>
          <cell r="C2266">
            <v>3.44</v>
          </cell>
          <cell r="E2266">
            <v>3.95</v>
          </cell>
          <cell r="G2266">
            <v>5.6657999999999999</v>
          </cell>
        </row>
        <row r="2267">
          <cell r="A2267">
            <v>39696</v>
          </cell>
          <cell r="C2267">
            <v>3.47</v>
          </cell>
          <cell r="E2267">
            <v>3.95</v>
          </cell>
          <cell r="G2267">
            <v>5.6616</v>
          </cell>
        </row>
        <row r="2268">
          <cell r="A2268">
            <v>39699</v>
          </cell>
          <cell r="C2268">
            <v>3.47</v>
          </cell>
          <cell r="E2268">
            <v>3.94</v>
          </cell>
          <cell r="G2268">
            <v>5.6779999999999999</v>
          </cell>
        </row>
        <row r="2269">
          <cell r="A2269">
            <v>39700</v>
          </cell>
          <cell r="C2269">
            <v>3.46</v>
          </cell>
          <cell r="E2269">
            <v>3.94</v>
          </cell>
          <cell r="G2269">
            <v>5.6715999999999998</v>
          </cell>
        </row>
        <row r="2270">
          <cell r="A2270">
            <v>39701</v>
          </cell>
          <cell r="C2270">
            <v>3.45</v>
          </cell>
          <cell r="E2270">
            <v>3.94</v>
          </cell>
          <cell r="G2270">
            <v>5.6624999999999996</v>
          </cell>
        </row>
        <row r="2271">
          <cell r="A2271">
            <v>39702</v>
          </cell>
          <cell r="C2271">
            <v>3.49</v>
          </cell>
          <cell r="E2271">
            <v>3.96</v>
          </cell>
          <cell r="G2271">
            <v>5.7028999999999996</v>
          </cell>
        </row>
        <row r="2272">
          <cell r="A2272">
            <v>39703</v>
          </cell>
          <cell r="C2272">
            <v>3.59</v>
          </cell>
          <cell r="E2272">
            <v>4.05</v>
          </cell>
          <cell r="G2272">
            <v>5.7953000000000001</v>
          </cell>
        </row>
        <row r="2273">
          <cell r="A2273">
            <v>39706</v>
          </cell>
          <cell r="C2273">
            <v>3.37</v>
          </cell>
          <cell r="E2273">
            <v>3.91</v>
          </cell>
          <cell r="G2273">
            <v>5.6437999999999997</v>
          </cell>
        </row>
        <row r="2274">
          <cell r="A2274">
            <v>39707</v>
          </cell>
          <cell r="C2274">
            <v>3.44</v>
          </cell>
          <cell r="E2274">
            <v>3.95</v>
          </cell>
          <cell r="G2274">
            <v>5.7176</v>
          </cell>
        </row>
        <row r="2275">
          <cell r="A2275">
            <v>39708</v>
          </cell>
          <cell r="C2275">
            <v>3.43</v>
          </cell>
          <cell r="E2275">
            <v>3.95</v>
          </cell>
          <cell r="G2275">
            <v>5.7503000000000002</v>
          </cell>
        </row>
        <row r="2276">
          <cell r="A2276">
            <v>39709</v>
          </cell>
          <cell r="C2276">
            <v>3.51</v>
          </cell>
          <cell r="E2276">
            <v>4.03</v>
          </cell>
          <cell r="G2276">
            <v>5.8673999999999999</v>
          </cell>
        </row>
        <row r="2277">
          <cell r="A2277">
            <v>39710</v>
          </cell>
          <cell r="C2277">
            <v>3.69</v>
          </cell>
          <cell r="E2277">
            <v>4.1399999999999997</v>
          </cell>
          <cell r="G2277">
            <v>5.9603999999999999</v>
          </cell>
        </row>
        <row r="2278">
          <cell r="A2278">
            <v>39713</v>
          </cell>
          <cell r="C2278">
            <v>3.65</v>
          </cell>
          <cell r="E2278">
            <v>4.0999999999999996</v>
          </cell>
          <cell r="G2278">
            <v>5.9315999999999995</v>
          </cell>
        </row>
        <row r="2279">
          <cell r="A2279">
            <v>39714</v>
          </cell>
          <cell r="C2279">
            <v>3.65</v>
          </cell>
          <cell r="E2279">
            <v>4.0999999999999996</v>
          </cell>
          <cell r="G2279">
            <v>5.9818999999999996</v>
          </cell>
        </row>
        <row r="2280">
          <cell r="A2280">
            <v>39715</v>
          </cell>
          <cell r="C2280">
            <v>3.66</v>
          </cell>
          <cell r="E2280">
            <v>4.13</v>
          </cell>
          <cell r="G2280">
            <v>5.9912999999999998</v>
          </cell>
        </row>
        <row r="2281">
          <cell r="A2281">
            <v>39716</v>
          </cell>
          <cell r="C2281">
            <v>3.69</v>
          </cell>
          <cell r="E2281">
            <v>4.13</v>
          </cell>
          <cell r="G2281">
            <v>5.9950999999999999</v>
          </cell>
        </row>
        <row r="2282">
          <cell r="A2282">
            <v>39717</v>
          </cell>
          <cell r="C2282">
            <v>3.68</v>
          </cell>
          <cell r="E2282">
            <v>4.1399999999999997</v>
          </cell>
          <cell r="G2282">
            <v>6.0423</v>
          </cell>
        </row>
        <row r="2283">
          <cell r="A2283">
            <v>39720</v>
          </cell>
          <cell r="C2283">
            <v>3.51</v>
          </cell>
          <cell r="E2283">
            <v>4.0199999999999996</v>
          </cell>
          <cell r="G2283">
            <v>5.9291</v>
          </cell>
        </row>
        <row r="2284">
          <cell r="A2284">
            <v>39721</v>
          </cell>
          <cell r="C2284">
            <v>3.75</v>
          </cell>
          <cell r="E2284">
            <v>4.2300000000000004</v>
          </cell>
          <cell r="G2284">
            <v>6.1769999999999996</v>
          </cell>
        </row>
        <row r="2285">
          <cell r="A2285">
            <v>39722</v>
          </cell>
          <cell r="C2285">
            <v>3.71</v>
          </cell>
          <cell r="E2285">
            <v>4.18</v>
          </cell>
          <cell r="G2285">
            <v>6.1333000000000002</v>
          </cell>
        </row>
        <row r="2286">
          <cell r="A2286">
            <v>39723</v>
          </cell>
          <cell r="C2286">
            <v>3.65</v>
          </cell>
          <cell r="E2286">
            <v>4.1399999999999997</v>
          </cell>
          <cell r="G2286">
            <v>6.0926</v>
          </cell>
        </row>
        <row r="2287">
          <cell r="A2287">
            <v>39724</v>
          </cell>
          <cell r="C2287">
            <v>3.58</v>
          </cell>
          <cell r="E2287">
            <v>4.09</v>
          </cell>
          <cell r="G2287">
            <v>6.0549999999999997</v>
          </cell>
        </row>
        <row r="2288">
          <cell r="A2288">
            <v>39727</v>
          </cell>
          <cell r="C2288">
            <v>3.45</v>
          </cell>
          <cell r="E2288">
            <v>4</v>
          </cell>
          <cell r="G2288">
            <v>5.9668000000000001</v>
          </cell>
        </row>
        <row r="2289">
          <cell r="A2289">
            <v>39728</v>
          </cell>
          <cell r="C2289">
            <v>3.51</v>
          </cell>
          <cell r="E2289">
            <v>4.07</v>
          </cell>
          <cell r="G2289">
            <v>6.0601000000000003</v>
          </cell>
        </row>
        <row r="2290">
          <cell r="A2290">
            <v>39729</v>
          </cell>
          <cell r="C2290">
            <v>3.58</v>
          </cell>
          <cell r="E2290">
            <v>4.13</v>
          </cell>
          <cell r="G2290">
            <v>6.1388999999999996</v>
          </cell>
        </row>
        <row r="2291">
          <cell r="A2291">
            <v>39730</v>
          </cell>
          <cell r="C2291">
            <v>3.63</v>
          </cell>
          <cell r="E2291">
            <v>4.16</v>
          </cell>
          <cell r="G2291">
            <v>6.2241999999999997</v>
          </cell>
        </row>
        <row r="2292">
          <cell r="A2292">
            <v>39731</v>
          </cell>
          <cell r="C2292">
            <v>3.79</v>
          </cell>
          <cell r="E2292">
            <v>4.26</v>
          </cell>
          <cell r="G2292">
            <v>6.3178000000000001</v>
          </cell>
        </row>
        <row r="2293">
          <cell r="A2293">
            <v>39734</v>
          </cell>
          <cell r="C2293" t="str">
            <v>na</v>
          </cell>
          <cell r="E2293" t="str">
            <v>na</v>
          </cell>
          <cell r="G2293">
            <v>6.3174999999999999</v>
          </cell>
        </row>
        <row r="2294">
          <cell r="A2294">
            <v>39735</v>
          </cell>
          <cell r="C2294">
            <v>3.82</v>
          </cell>
          <cell r="E2294">
            <v>4.28</v>
          </cell>
          <cell r="G2294">
            <v>6.4172000000000002</v>
          </cell>
        </row>
        <row r="2295">
          <cell r="A2295">
            <v>39736</v>
          </cell>
          <cell r="C2295">
            <v>3.74</v>
          </cell>
          <cell r="E2295">
            <v>4.1900000000000004</v>
          </cell>
          <cell r="G2295">
            <v>6.3826999999999998</v>
          </cell>
        </row>
        <row r="2296">
          <cell r="A2296">
            <v>39737</v>
          </cell>
          <cell r="C2296">
            <v>3.75</v>
          </cell>
          <cell r="E2296">
            <v>4.2300000000000004</v>
          </cell>
          <cell r="G2296">
            <v>6.4231999999999996</v>
          </cell>
        </row>
        <row r="2297">
          <cell r="A2297">
            <v>39738</v>
          </cell>
          <cell r="C2297">
            <v>3.72</v>
          </cell>
          <cell r="E2297">
            <v>4.2300000000000004</v>
          </cell>
          <cell r="G2297">
            <v>6.5097000000000005</v>
          </cell>
        </row>
        <row r="2298">
          <cell r="A2298">
            <v>39741</v>
          </cell>
          <cell r="C2298">
            <v>3.72</v>
          </cell>
          <cell r="E2298">
            <v>4.22</v>
          </cell>
          <cell r="G2298">
            <v>6.5602999999999998</v>
          </cell>
        </row>
        <row r="2299">
          <cell r="A2299">
            <v>39742</v>
          </cell>
          <cell r="C2299">
            <v>3.69</v>
          </cell>
          <cell r="E2299">
            <v>4.18</v>
          </cell>
          <cell r="G2299">
            <v>6.5318000000000005</v>
          </cell>
        </row>
        <row r="2300">
          <cell r="A2300">
            <v>39743</v>
          </cell>
          <cell r="C2300">
            <v>3.6</v>
          </cell>
          <cell r="E2300">
            <v>4.09</v>
          </cell>
          <cell r="G2300">
            <v>6.4734999999999996</v>
          </cell>
        </row>
        <row r="2301">
          <cell r="A2301">
            <v>39744</v>
          </cell>
          <cell r="C2301">
            <v>3.62</v>
          </cell>
          <cell r="E2301">
            <v>4.0999999999999996</v>
          </cell>
          <cell r="G2301">
            <v>6.4627999999999997</v>
          </cell>
        </row>
        <row r="2302">
          <cell r="A2302">
            <v>39745</v>
          </cell>
          <cell r="C2302">
            <v>3.63</v>
          </cell>
          <cell r="E2302">
            <v>4.13</v>
          </cell>
          <cell r="G2302">
            <v>6.4964000000000004</v>
          </cell>
        </row>
        <row r="2303">
          <cell r="A2303">
            <v>39748</v>
          </cell>
          <cell r="C2303">
            <v>3.61</v>
          </cell>
          <cell r="E2303">
            <v>4.12</v>
          </cell>
          <cell r="G2303">
            <v>6.5269000000000004</v>
          </cell>
        </row>
        <row r="2304">
          <cell r="A2304">
            <v>39749</v>
          </cell>
          <cell r="C2304">
            <v>3.69</v>
          </cell>
          <cell r="E2304">
            <v>4.2</v>
          </cell>
          <cell r="G2304">
            <v>6.6395999999999997</v>
          </cell>
        </row>
        <row r="2305">
          <cell r="A2305">
            <v>39750</v>
          </cell>
          <cell r="C2305">
            <v>3.74</v>
          </cell>
          <cell r="E2305">
            <v>4.2699999999999996</v>
          </cell>
          <cell r="G2305">
            <v>6.7195999999999998</v>
          </cell>
        </row>
        <row r="2306">
          <cell r="A2306">
            <v>39751</v>
          </cell>
          <cell r="C2306">
            <v>3.71</v>
          </cell>
          <cell r="E2306">
            <v>4.24</v>
          </cell>
          <cell r="G2306">
            <v>6.7173999999999996</v>
          </cell>
        </row>
        <row r="2307">
          <cell r="A2307">
            <v>39752</v>
          </cell>
          <cell r="C2307">
            <v>3.76</v>
          </cell>
          <cell r="E2307">
            <v>4.28</v>
          </cell>
          <cell r="G2307">
            <v>6.7629999999999999</v>
          </cell>
        </row>
        <row r="2308">
          <cell r="A2308">
            <v>39755</v>
          </cell>
          <cell r="C2308">
            <v>3.8</v>
          </cell>
          <cell r="E2308">
            <v>4.29</v>
          </cell>
          <cell r="G2308">
            <v>6.7507999999999999</v>
          </cell>
        </row>
        <row r="2309">
          <cell r="A2309">
            <v>39756</v>
          </cell>
          <cell r="C2309">
            <v>3.75</v>
          </cell>
          <cell r="E2309">
            <v>4.25</v>
          </cell>
          <cell r="G2309">
            <v>6.7359</v>
          </cell>
        </row>
        <row r="2310">
          <cell r="A2310">
            <v>39757</v>
          </cell>
          <cell r="C2310">
            <v>3.74</v>
          </cell>
          <cell r="E2310">
            <v>4.2300000000000004</v>
          </cell>
          <cell r="G2310">
            <v>6.7584</v>
          </cell>
        </row>
        <row r="2311">
          <cell r="A2311">
            <v>39758</v>
          </cell>
          <cell r="C2311">
            <v>3.74</v>
          </cell>
          <cell r="E2311">
            <v>4.24</v>
          </cell>
          <cell r="G2311">
            <v>6.7714999999999996</v>
          </cell>
        </row>
        <row r="2312">
          <cell r="A2312">
            <v>39759</v>
          </cell>
          <cell r="C2312">
            <v>3.71</v>
          </cell>
          <cell r="E2312">
            <v>4.2300000000000004</v>
          </cell>
          <cell r="G2312">
            <v>6.7706999999999997</v>
          </cell>
        </row>
        <row r="2313">
          <cell r="A2313">
            <v>39762</v>
          </cell>
          <cell r="C2313">
            <v>3.72</v>
          </cell>
          <cell r="E2313">
            <v>4.24</v>
          </cell>
          <cell r="G2313">
            <v>6.8506999999999998</v>
          </cell>
        </row>
        <row r="2314">
          <cell r="A2314">
            <v>39763</v>
          </cell>
          <cell r="C2314" t="str">
            <v>na</v>
          </cell>
          <cell r="E2314" t="str">
            <v>na</v>
          </cell>
          <cell r="G2314">
            <v>6.8513000000000002</v>
          </cell>
        </row>
        <row r="2315">
          <cell r="A2315">
            <v>39764</v>
          </cell>
          <cell r="C2315">
            <v>3.65</v>
          </cell>
          <cell r="E2315">
            <v>4.2300000000000004</v>
          </cell>
          <cell r="G2315">
            <v>6.7892999999999999</v>
          </cell>
        </row>
        <row r="2316">
          <cell r="A2316">
            <v>39765</v>
          </cell>
          <cell r="C2316">
            <v>3.74</v>
          </cell>
          <cell r="E2316">
            <v>4.3</v>
          </cell>
          <cell r="G2316">
            <v>6.8937999999999997</v>
          </cell>
        </row>
        <row r="2317">
          <cell r="A2317">
            <v>39766</v>
          </cell>
          <cell r="C2317">
            <v>3.64</v>
          </cell>
          <cell r="E2317">
            <v>4.22</v>
          </cell>
          <cell r="G2317">
            <v>6.8230000000000004</v>
          </cell>
        </row>
        <row r="2318">
          <cell r="A2318">
            <v>39769</v>
          </cell>
          <cell r="C2318">
            <v>3.57</v>
          </cell>
          <cell r="E2318">
            <v>4.1500000000000004</v>
          </cell>
          <cell r="G2318">
            <v>6.8201999999999998</v>
          </cell>
        </row>
        <row r="2319">
          <cell r="A2319">
            <v>39770</v>
          </cell>
          <cell r="C2319">
            <v>3.55</v>
          </cell>
          <cell r="E2319">
            <v>4.13</v>
          </cell>
          <cell r="G2319">
            <v>6.8040000000000003</v>
          </cell>
        </row>
        <row r="2320">
          <cell r="A2320">
            <v>39771</v>
          </cell>
          <cell r="C2320">
            <v>3.5</v>
          </cell>
          <cell r="E2320">
            <v>4.08</v>
          </cell>
          <cell r="G2320">
            <v>6.7611999999999997</v>
          </cell>
        </row>
        <row r="2321">
          <cell r="A2321">
            <v>39772</v>
          </cell>
          <cell r="C2321">
            <v>3.35</v>
          </cell>
          <cell r="E2321">
            <v>3.95</v>
          </cell>
          <cell r="G2321">
            <v>6.6364999999999998</v>
          </cell>
        </row>
        <row r="2322">
          <cell r="A2322">
            <v>39773</v>
          </cell>
          <cell r="C2322">
            <v>3.47</v>
          </cell>
          <cell r="E2322">
            <v>4.04</v>
          </cell>
          <cell r="G2322">
            <v>6.7923</v>
          </cell>
        </row>
        <row r="2323">
          <cell r="A2323">
            <v>39776</v>
          </cell>
          <cell r="C2323">
            <v>3.5</v>
          </cell>
          <cell r="E2323">
            <v>4.0599999999999996</v>
          </cell>
          <cell r="G2323">
            <v>6.8</v>
          </cell>
        </row>
        <row r="2324">
          <cell r="A2324">
            <v>39777</v>
          </cell>
          <cell r="C2324">
            <v>3.4</v>
          </cell>
          <cell r="E2324">
            <v>3.97</v>
          </cell>
          <cell r="G2324">
            <v>6.6982999999999997</v>
          </cell>
        </row>
        <row r="2325">
          <cell r="A2325">
            <v>39778</v>
          </cell>
          <cell r="C2325">
            <v>3.36</v>
          </cell>
          <cell r="E2325">
            <v>3.94</v>
          </cell>
          <cell r="G2325">
            <v>6.7172999999999998</v>
          </cell>
        </row>
        <row r="2326">
          <cell r="A2326">
            <v>39779</v>
          </cell>
          <cell r="C2326">
            <v>3.35</v>
          </cell>
          <cell r="E2326">
            <v>3.93</v>
          </cell>
          <cell r="G2326">
            <v>6.7460000000000004</v>
          </cell>
        </row>
        <row r="2327">
          <cell r="A2327">
            <v>39780</v>
          </cell>
          <cell r="C2327">
            <v>3.32</v>
          </cell>
          <cell r="E2327">
            <v>3.9</v>
          </cell>
          <cell r="G2327">
            <v>6.7460000000000004</v>
          </cell>
        </row>
        <row r="2328">
          <cell r="A2328">
            <v>39783</v>
          </cell>
          <cell r="C2328">
            <v>3.14</v>
          </cell>
          <cell r="E2328">
            <v>3.75</v>
          </cell>
          <cell r="G2328">
            <v>6.6178999999999997</v>
          </cell>
        </row>
        <row r="2329">
          <cell r="A2329">
            <v>39784</v>
          </cell>
          <cell r="C2329">
            <v>3.16</v>
          </cell>
          <cell r="E2329">
            <v>3.77</v>
          </cell>
          <cell r="G2329">
            <v>6.6146000000000003</v>
          </cell>
        </row>
        <row r="2330">
          <cell r="A2330">
            <v>39785</v>
          </cell>
          <cell r="C2330">
            <v>3.15</v>
          </cell>
          <cell r="E2330">
            <v>3.79</v>
          </cell>
          <cell r="G2330">
            <v>6.7179000000000002</v>
          </cell>
        </row>
        <row r="2331">
          <cell r="A2331">
            <v>39786</v>
          </cell>
          <cell r="C2331">
            <v>3.05</v>
          </cell>
          <cell r="E2331">
            <v>3.74</v>
          </cell>
          <cell r="G2331">
            <v>6.7119</v>
          </cell>
        </row>
        <row r="2332">
          <cell r="A2332">
            <v>39787</v>
          </cell>
          <cell r="C2332">
            <v>3.09</v>
          </cell>
          <cell r="E2332">
            <v>3.76</v>
          </cell>
          <cell r="G2332">
            <v>6.7402999999999995</v>
          </cell>
        </row>
        <row r="2333">
          <cell r="A2333">
            <v>39790</v>
          </cell>
          <cell r="C2333">
            <v>3.1</v>
          </cell>
          <cell r="E2333">
            <v>3.77</v>
          </cell>
          <cell r="G2333">
            <v>6.7919</v>
          </cell>
        </row>
        <row r="2334">
          <cell r="A2334">
            <v>39791</v>
          </cell>
          <cell r="C2334">
            <v>3.08</v>
          </cell>
          <cell r="E2334">
            <v>3.74</v>
          </cell>
          <cell r="G2334">
            <v>6.7229999999999999</v>
          </cell>
        </row>
        <row r="2335">
          <cell r="A2335">
            <v>39792</v>
          </cell>
          <cell r="C2335">
            <v>3.09</v>
          </cell>
          <cell r="E2335">
            <v>3.75</v>
          </cell>
          <cell r="G2335">
            <v>6.6993</v>
          </cell>
        </row>
        <row r="2336">
          <cell r="A2336">
            <v>39793</v>
          </cell>
          <cell r="C2336">
            <v>3.07</v>
          </cell>
          <cell r="E2336">
            <v>3.74</v>
          </cell>
          <cell r="G2336">
            <v>6.6731999999999996</v>
          </cell>
        </row>
        <row r="2337">
          <cell r="A2337">
            <v>39794</v>
          </cell>
          <cell r="C2337">
            <v>3.09</v>
          </cell>
          <cell r="E2337">
            <v>3.76</v>
          </cell>
          <cell r="G2337">
            <v>6.6840000000000002</v>
          </cell>
        </row>
        <row r="2338">
          <cell r="A2338">
            <v>39797</v>
          </cell>
          <cell r="C2338">
            <v>3.06</v>
          </cell>
          <cell r="E2338">
            <v>3.74</v>
          </cell>
          <cell r="G2338">
            <v>6.6917999999999997</v>
          </cell>
        </row>
        <row r="2339">
          <cell r="A2339">
            <v>39798</v>
          </cell>
          <cell r="C2339">
            <v>2.94</v>
          </cell>
          <cell r="E2339">
            <v>3.65</v>
          </cell>
          <cell r="G2339">
            <v>6.6151</v>
          </cell>
        </row>
        <row r="2340">
          <cell r="A2340">
            <v>39799</v>
          </cell>
          <cell r="C2340">
            <v>2.87</v>
          </cell>
          <cell r="E2340">
            <v>3.54</v>
          </cell>
          <cell r="G2340">
            <v>6.4908999999999999</v>
          </cell>
        </row>
        <row r="2341">
          <cell r="A2341">
            <v>39800</v>
          </cell>
          <cell r="C2341">
            <v>2.78</v>
          </cell>
          <cell r="E2341">
            <v>3.45</v>
          </cell>
          <cell r="G2341">
            <v>6.4417999999999997</v>
          </cell>
        </row>
        <row r="2342">
          <cell r="A2342">
            <v>39801</v>
          </cell>
          <cell r="C2342">
            <v>2.81</v>
          </cell>
          <cell r="E2342">
            <v>3.45</v>
          </cell>
          <cell r="G2342">
            <v>6.5084999999999997</v>
          </cell>
        </row>
        <row r="2343">
          <cell r="A2343">
            <v>39804</v>
          </cell>
          <cell r="C2343">
            <v>2.82</v>
          </cell>
          <cell r="E2343">
            <v>3.47</v>
          </cell>
          <cell r="G2343">
            <v>6.4969000000000001</v>
          </cell>
        </row>
        <row r="2344">
          <cell r="A2344">
            <v>39805</v>
          </cell>
          <cell r="C2344">
            <v>2.8</v>
          </cell>
          <cell r="E2344">
            <v>3.49</v>
          </cell>
          <cell r="G2344">
            <v>6.4926000000000004</v>
          </cell>
        </row>
        <row r="2345">
          <cell r="A2345">
            <v>39806</v>
          </cell>
          <cell r="C2345">
            <v>2.8</v>
          </cell>
          <cell r="E2345">
            <v>3.49</v>
          </cell>
          <cell r="G2345">
            <v>6.4859999999999998</v>
          </cell>
        </row>
        <row r="2346">
          <cell r="A2346">
            <v>39807</v>
          </cell>
          <cell r="C2346" t="str">
            <v>na</v>
          </cell>
          <cell r="E2346" t="str">
            <v>na</v>
          </cell>
          <cell r="G2346">
            <v>6.4836</v>
          </cell>
        </row>
        <row r="2347">
          <cell r="A2347">
            <v>39808</v>
          </cell>
          <cell r="C2347" t="str">
            <v>na</v>
          </cell>
          <cell r="E2347" t="str">
            <v>na</v>
          </cell>
          <cell r="G2347">
            <v>6.4838000000000005</v>
          </cell>
        </row>
        <row r="2348">
          <cell r="A2348">
            <v>39811</v>
          </cell>
          <cell r="C2348">
            <v>2.62</v>
          </cell>
          <cell r="E2348">
            <v>3.4</v>
          </cell>
          <cell r="G2348">
            <v>6.3856000000000002</v>
          </cell>
        </row>
        <row r="2349">
          <cell r="A2349">
            <v>39812</v>
          </cell>
          <cell r="C2349">
            <v>2.65</v>
          </cell>
          <cell r="E2349">
            <v>3.42</v>
          </cell>
          <cell r="G2349">
            <v>6.4245999999999999</v>
          </cell>
        </row>
        <row r="2350">
          <cell r="A2350">
            <v>39813</v>
          </cell>
          <cell r="C2350">
            <v>2.69</v>
          </cell>
          <cell r="E2350">
            <v>3.45</v>
          </cell>
          <cell r="G2350">
            <v>6.4706999999999999</v>
          </cell>
        </row>
        <row r="2351">
          <cell r="A2351">
            <v>39814</v>
          </cell>
          <cell r="C2351" t="str">
            <v>na</v>
          </cell>
          <cell r="E2351" t="str">
            <v>na</v>
          </cell>
          <cell r="G2351">
            <v>6.4675000000000002</v>
          </cell>
        </row>
        <row r="2352">
          <cell r="A2352">
            <v>39815</v>
          </cell>
          <cell r="C2352">
            <v>2.83</v>
          </cell>
          <cell r="E2352">
            <v>3.54</v>
          </cell>
          <cell r="G2352">
            <v>6.5441000000000003</v>
          </cell>
        </row>
        <row r="2353">
          <cell r="A2353">
            <v>39818</v>
          </cell>
          <cell r="C2353">
            <v>2.9</v>
          </cell>
          <cell r="E2353">
            <v>3.64</v>
          </cell>
          <cell r="G2353">
            <v>6.6356999999999999</v>
          </cell>
        </row>
        <row r="2354">
          <cell r="A2354">
            <v>39819</v>
          </cell>
          <cell r="C2354">
            <v>2.88</v>
          </cell>
          <cell r="E2354">
            <v>3.65</v>
          </cell>
          <cell r="G2354">
            <v>6.6559999999999997</v>
          </cell>
        </row>
        <row r="2355">
          <cell r="A2355">
            <v>39820</v>
          </cell>
          <cell r="C2355">
            <v>2.93</v>
          </cell>
          <cell r="E2355">
            <v>3.7</v>
          </cell>
          <cell r="G2355">
            <v>6.7084999999999999</v>
          </cell>
        </row>
        <row r="2356">
          <cell r="A2356">
            <v>39821</v>
          </cell>
          <cell r="C2356">
            <v>2.87</v>
          </cell>
          <cell r="E2356">
            <v>3.66</v>
          </cell>
          <cell r="G2356">
            <v>6.6779000000000002</v>
          </cell>
        </row>
        <row r="2357">
          <cell r="A2357">
            <v>39822</v>
          </cell>
          <cell r="C2357">
            <v>2.81</v>
          </cell>
          <cell r="E2357">
            <v>3.63</v>
          </cell>
          <cell r="G2357">
            <v>6.6487999999999996</v>
          </cell>
        </row>
        <row r="2358">
          <cell r="A2358">
            <v>39825</v>
          </cell>
          <cell r="C2358">
            <v>2.75</v>
          </cell>
          <cell r="E2358">
            <v>3.6</v>
          </cell>
          <cell r="G2358">
            <v>6.63</v>
          </cell>
        </row>
        <row r="2359">
          <cell r="A2359">
            <v>39826</v>
          </cell>
          <cell r="C2359">
            <v>2.72</v>
          </cell>
          <cell r="E2359">
            <v>3.56</v>
          </cell>
          <cell r="G2359">
            <v>6.5803000000000003</v>
          </cell>
        </row>
        <row r="2360">
          <cell r="A2360">
            <v>39827</v>
          </cell>
          <cell r="C2360">
            <v>2.5499999999999998</v>
          </cell>
          <cell r="E2360">
            <v>3.43</v>
          </cell>
          <cell r="G2360">
            <v>6.4055</v>
          </cell>
        </row>
        <row r="2361">
          <cell r="A2361">
            <v>39828</v>
          </cell>
          <cell r="C2361">
            <v>2.59</v>
          </cell>
          <cell r="E2361">
            <v>3.48</v>
          </cell>
          <cell r="G2361">
            <v>6.444</v>
          </cell>
        </row>
        <row r="2362">
          <cell r="A2362">
            <v>39829</v>
          </cell>
          <cell r="C2362">
            <v>2.62</v>
          </cell>
          <cell r="E2362">
            <v>3.54</v>
          </cell>
          <cell r="G2362">
            <v>6.5271999999999997</v>
          </cell>
        </row>
        <row r="2363">
          <cell r="A2363">
            <v>39832</v>
          </cell>
          <cell r="C2363">
            <v>2.7</v>
          </cell>
          <cell r="E2363">
            <v>3.6</v>
          </cell>
          <cell r="G2363">
            <v>6.6077000000000004</v>
          </cell>
        </row>
        <row r="2364">
          <cell r="A2364">
            <v>39833</v>
          </cell>
          <cell r="C2364">
            <v>2.68</v>
          </cell>
          <cell r="E2364">
            <v>3.56</v>
          </cell>
          <cell r="G2364">
            <v>6.5513000000000003</v>
          </cell>
        </row>
        <row r="2365">
          <cell r="A2365">
            <v>39834</v>
          </cell>
          <cell r="C2365">
            <v>2.73</v>
          </cell>
          <cell r="E2365">
            <v>3.62</v>
          </cell>
          <cell r="G2365">
            <v>6.6315</v>
          </cell>
        </row>
        <row r="2366">
          <cell r="A2366">
            <v>39835</v>
          </cell>
          <cell r="C2366">
            <v>2.75</v>
          </cell>
          <cell r="E2366">
            <v>3.61</v>
          </cell>
          <cell r="G2366">
            <v>6.6513</v>
          </cell>
        </row>
        <row r="2367">
          <cell r="A2367">
            <v>39836</v>
          </cell>
          <cell r="C2367">
            <v>2.82</v>
          </cell>
          <cell r="E2367">
            <v>3.65</v>
          </cell>
          <cell r="G2367">
            <v>6.6684000000000001</v>
          </cell>
        </row>
        <row r="2368">
          <cell r="A2368">
            <v>39839</v>
          </cell>
          <cell r="C2368">
            <v>2.92</v>
          </cell>
          <cell r="E2368">
            <v>3.72</v>
          </cell>
          <cell r="G2368">
            <v>6.7526000000000002</v>
          </cell>
        </row>
        <row r="2369">
          <cell r="A2369">
            <v>39840</v>
          </cell>
          <cell r="C2369">
            <v>2.9</v>
          </cell>
          <cell r="E2369">
            <v>3.67</v>
          </cell>
          <cell r="G2369">
            <v>6.6982999999999997</v>
          </cell>
        </row>
        <row r="2370">
          <cell r="A2370">
            <v>39841</v>
          </cell>
          <cell r="C2370">
            <v>2.97</v>
          </cell>
          <cell r="E2370">
            <v>3.72</v>
          </cell>
          <cell r="G2370">
            <v>6.7218</v>
          </cell>
        </row>
        <row r="2371">
          <cell r="A2371">
            <v>39842</v>
          </cell>
          <cell r="C2371">
            <v>3.08</v>
          </cell>
          <cell r="E2371">
            <v>3.81</v>
          </cell>
          <cell r="G2371">
            <v>6.7910000000000004</v>
          </cell>
        </row>
        <row r="2372">
          <cell r="A2372">
            <v>39843</v>
          </cell>
          <cell r="C2372">
            <v>3.06</v>
          </cell>
          <cell r="E2372">
            <v>3.77</v>
          </cell>
          <cell r="G2372">
            <v>6.7358000000000002</v>
          </cell>
        </row>
        <row r="2373">
          <cell r="A2373">
            <v>39846</v>
          </cell>
          <cell r="C2373">
            <v>2.99</v>
          </cell>
          <cell r="E2373">
            <v>3.69</v>
          </cell>
          <cell r="G2373">
            <v>6.6535000000000002</v>
          </cell>
        </row>
        <row r="2374">
          <cell r="A2374">
            <v>39847</v>
          </cell>
          <cell r="C2374">
            <v>3.07</v>
          </cell>
          <cell r="E2374">
            <v>3.75</v>
          </cell>
          <cell r="G2374">
            <v>6.6919000000000004</v>
          </cell>
        </row>
        <row r="2375">
          <cell r="A2375">
            <v>39848</v>
          </cell>
          <cell r="C2375">
            <v>3.12</v>
          </cell>
          <cell r="E2375">
            <v>3.79</v>
          </cell>
          <cell r="G2375">
            <v>6.6917999999999997</v>
          </cell>
        </row>
        <row r="2376">
          <cell r="A2376">
            <v>39849</v>
          </cell>
          <cell r="C2376">
            <v>3.01</v>
          </cell>
          <cell r="E2376">
            <v>3.72</v>
          </cell>
          <cell r="G2376">
            <v>6.6188000000000002</v>
          </cell>
        </row>
        <row r="2377">
          <cell r="A2377">
            <v>39850</v>
          </cell>
          <cell r="C2377">
            <v>3.04</v>
          </cell>
          <cell r="E2377">
            <v>3.77</v>
          </cell>
          <cell r="G2377">
            <v>6.7054</v>
          </cell>
        </row>
        <row r="2378">
          <cell r="A2378">
            <v>39853</v>
          </cell>
          <cell r="C2378">
            <v>3.08</v>
          </cell>
          <cell r="E2378">
            <v>3.8</v>
          </cell>
          <cell r="G2378">
            <v>6.7690999999999999</v>
          </cell>
        </row>
        <row r="2379">
          <cell r="A2379">
            <v>39854</v>
          </cell>
          <cell r="C2379">
            <v>2.98</v>
          </cell>
          <cell r="E2379">
            <v>3.72</v>
          </cell>
          <cell r="G2379">
            <v>6.7131999999999996</v>
          </cell>
        </row>
        <row r="2380">
          <cell r="A2380">
            <v>39855</v>
          </cell>
          <cell r="C2380">
            <v>2.94</v>
          </cell>
          <cell r="E2380">
            <v>3.69</v>
          </cell>
          <cell r="G2380">
            <v>6.6813000000000002</v>
          </cell>
        </row>
        <row r="2381">
          <cell r="A2381">
            <v>39856</v>
          </cell>
          <cell r="C2381">
            <v>2.91</v>
          </cell>
          <cell r="E2381">
            <v>3.65</v>
          </cell>
          <cell r="G2381">
            <v>6.6226000000000003</v>
          </cell>
        </row>
        <row r="2382">
          <cell r="A2382">
            <v>39857</v>
          </cell>
          <cell r="C2382">
            <v>2.95</v>
          </cell>
          <cell r="E2382">
            <v>3.67</v>
          </cell>
          <cell r="G2382">
            <v>6.6501999999999999</v>
          </cell>
        </row>
        <row r="2383">
          <cell r="A2383">
            <v>39860</v>
          </cell>
          <cell r="C2383" t="str">
            <v>na</v>
          </cell>
          <cell r="E2383" t="str">
            <v>na</v>
          </cell>
          <cell r="G2383">
            <v>6.6510999999999996</v>
          </cell>
        </row>
        <row r="2384">
          <cell r="A2384">
            <v>39861</v>
          </cell>
          <cell r="C2384">
            <v>2.81</v>
          </cell>
          <cell r="E2384">
            <v>3.55</v>
          </cell>
          <cell r="G2384">
            <v>6.5286</v>
          </cell>
        </row>
        <row r="2385">
          <cell r="A2385">
            <v>39862</v>
          </cell>
          <cell r="C2385">
            <v>2.86</v>
          </cell>
          <cell r="E2385">
            <v>3.58</v>
          </cell>
          <cell r="G2385">
            <v>6.5743</v>
          </cell>
        </row>
        <row r="2386">
          <cell r="A2386">
            <v>39863</v>
          </cell>
          <cell r="C2386">
            <v>2.9</v>
          </cell>
          <cell r="E2386">
            <v>3.63</v>
          </cell>
          <cell r="G2386">
            <v>6.6494999999999997</v>
          </cell>
        </row>
        <row r="2387">
          <cell r="A2387">
            <v>39864</v>
          </cell>
          <cell r="C2387">
            <v>2.87</v>
          </cell>
          <cell r="E2387">
            <v>3.59</v>
          </cell>
          <cell r="G2387">
            <v>6.5736999999999997</v>
          </cell>
        </row>
        <row r="2388">
          <cell r="A2388">
            <v>39867</v>
          </cell>
          <cell r="C2388">
            <v>2.84</v>
          </cell>
          <cell r="E2388">
            <v>3.57</v>
          </cell>
          <cell r="G2388">
            <v>6.5625</v>
          </cell>
        </row>
        <row r="2389">
          <cell r="A2389">
            <v>39868</v>
          </cell>
          <cell r="C2389">
            <v>2.86</v>
          </cell>
          <cell r="E2389">
            <v>3.6</v>
          </cell>
          <cell r="G2389">
            <v>6.5754000000000001</v>
          </cell>
        </row>
        <row r="2390">
          <cell r="A2390">
            <v>39869</v>
          </cell>
          <cell r="C2390">
            <v>2.95</v>
          </cell>
          <cell r="E2390">
            <v>3.69</v>
          </cell>
          <cell r="G2390">
            <v>6.6642000000000001</v>
          </cell>
        </row>
        <row r="2391">
          <cell r="A2391">
            <v>39870</v>
          </cell>
          <cell r="C2391">
            <v>2.95</v>
          </cell>
          <cell r="E2391">
            <v>3.7</v>
          </cell>
          <cell r="G2391">
            <v>6.6817000000000002</v>
          </cell>
        </row>
        <row r="2392">
          <cell r="A2392">
            <v>39871</v>
          </cell>
          <cell r="C2392">
            <v>3.12</v>
          </cell>
          <cell r="E2392">
            <v>3.7</v>
          </cell>
          <cell r="G2392">
            <v>6.6715</v>
          </cell>
        </row>
        <row r="2393">
          <cell r="A2393">
            <v>39874</v>
          </cell>
          <cell r="C2393">
            <v>3.01</v>
          </cell>
          <cell r="E2393">
            <v>3.62</v>
          </cell>
          <cell r="G2393">
            <v>6.5724</v>
          </cell>
        </row>
        <row r="2394">
          <cell r="A2394">
            <v>39875</v>
          </cell>
          <cell r="C2394">
            <v>2.99</v>
          </cell>
          <cell r="E2394">
            <v>3.63</v>
          </cell>
          <cell r="G2394">
            <v>6.6040000000000001</v>
          </cell>
        </row>
        <row r="2395">
          <cell r="A2395">
            <v>39876</v>
          </cell>
          <cell r="C2395">
            <v>3.01</v>
          </cell>
          <cell r="E2395">
            <v>3.68</v>
          </cell>
          <cell r="G2395">
            <v>6.6361999999999997</v>
          </cell>
        </row>
        <row r="2396">
          <cell r="A2396">
            <v>39877</v>
          </cell>
          <cell r="C2396">
            <v>2.92</v>
          </cell>
          <cell r="E2396">
            <v>3.56</v>
          </cell>
          <cell r="G2396">
            <v>6.5236999999999998</v>
          </cell>
        </row>
        <row r="2397">
          <cell r="A2397">
            <v>39878</v>
          </cell>
          <cell r="C2397">
            <v>2.94</v>
          </cell>
          <cell r="E2397">
            <v>3.61</v>
          </cell>
          <cell r="G2397">
            <v>6.5820999999999996</v>
          </cell>
        </row>
        <row r="2398">
          <cell r="A2398">
            <v>39881</v>
          </cell>
          <cell r="C2398">
            <v>2.93</v>
          </cell>
          <cell r="E2398">
            <v>3.63</v>
          </cell>
          <cell r="G2398">
            <v>6.6116000000000001</v>
          </cell>
        </row>
        <row r="2399">
          <cell r="A2399">
            <v>39882</v>
          </cell>
          <cell r="C2399">
            <v>2.99</v>
          </cell>
          <cell r="E2399">
            <v>3.71</v>
          </cell>
          <cell r="G2399">
            <v>6.6817000000000002</v>
          </cell>
        </row>
        <row r="2400">
          <cell r="A2400">
            <v>39883</v>
          </cell>
          <cell r="C2400">
            <v>2.92</v>
          </cell>
          <cell r="E2400">
            <v>3.66</v>
          </cell>
          <cell r="G2400">
            <v>6.6307999999999998</v>
          </cell>
        </row>
        <row r="2401">
          <cell r="A2401">
            <v>39884</v>
          </cell>
          <cell r="C2401">
            <v>2.92</v>
          </cell>
          <cell r="E2401">
            <v>3.64</v>
          </cell>
          <cell r="G2401">
            <v>6.6215999999999999</v>
          </cell>
        </row>
        <row r="2402">
          <cell r="A2402">
            <v>39885</v>
          </cell>
          <cell r="C2402">
            <v>2.87</v>
          </cell>
          <cell r="E2402">
            <v>3.6</v>
          </cell>
          <cell r="G2402">
            <v>6.5785</v>
          </cell>
        </row>
        <row r="2403">
          <cell r="A2403">
            <v>39888</v>
          </cell>
          <cell r="C2403">
            <v>2.88</v>
          </cell>
          <cell r="E2403">
            <v>3.61</v>
          </cell>
          <cell r="G2403">
            <v>6.5953999999999997</v>
          </cell>
        </row>
        <row r="2404">
          <cell r="A2404">
            <v>39889</v>
          </cell>
          <cell r="C2404">
            <v>2.93</v>
          </cell>
          <cell r="E2404">
            <v>3.64</v>
          </cell>
          <cell r="G2404">
            <v>6.6005000000000003</v>
          </cell>
        </row>
        <row r="2405">
          <cell r="A2405">
            <v>39890</v>
          </cell>
          <cell r="C2405">
            <v>2.7</v>
          </cell>
          <cell r="E2405">
            <v>3.53</v>
          </cell>
          <cell r="G2405">
            <v>6.5140000000000002</v>
          </cell>
        </row>
        <row r="2406">
          <cell r="A2406">
            <v>39891</v>
          </cell>
          <cell r="C2406">
            <v>2.7</v>
          </cell>
          <cell r="E2406">
            <v>3.56</v>
          </cell>
          <cell r="G2406">
            <v>6.5440000000000005</v>
          </cell>
        </row>
        <row r="2407">
          <cell r="A2407">
            <v>39892</v>
          </cell>
          <cell r="C2407">
            <v>2.74</v>
          </cell>
          <cell r="E2407">
            <v>3.61</v>
          </cell>
          <cell r="G2407">
            <v>6.5613000000000001</v>
          </cell>
        </row>
        <row r="2408">
          <cell r="A2408">
            <v>39895</v>
          </cell>
          <cell r="C2408">
            <v>2.76</v>
          </cell>
          <cell r="E2408">
            <v>3.61</v>
          </cell>
          <cell r="G2408">
            <v>6.5629999999999997</v>
          </cell>
        </row>
        <row r="2409">
          <cell r="A2409">
            <v>39896</v>
          </cell>
          <cell r="C2409">
            <v>2.89</v>
          </cell>
          <cell r="E2409">
            <v>3.69</v>
          </cell>
          <cell r="G2409">
            <v>6.6223000000000001</v>
          </cell>
        </row>
        <row r="2410">
          <cell r="A2410">
            <v>39897</v>
          </cell>
          <cell r="C2410">
            <v>2.96</v>
          </cell>
          <cell r="E2410">
            <v>3.74</v>
          </cell>
          <cell r="G2410">
            <v>6.6708999999999996</v>
          </cell>
        </row>
        <row r="2411">
          <cell r="A2411">
            <v>39898</v>
          </cell>
          <cell r="C2411">
            <v>2.89</v>
          </cell>
          <cell r="E2411">
            <v>3.64</v>
          </cell>
          <cell r="G2411">
            <v>6.5065</v>
          </cell>
        </row>
        <row r="2412">
          <cell r="A2412">
            <v>39899</v>
          </cell>
          <cell r="C2412">
            <v>2.93</v>
          </cell>
          <cell r="E2412">
            <v>3.66</v>
          </cell>
          <cell r="G2412">
            <v>6.5216000000000003</v>
          </cell>
        </row>
        <row r="2413">
          <cell r="A2413">
            <v>39902</v>
          </cell>
          <cell r="C2413">
            <v>2.82</v>
          </cell>
          <cell r="E2413">
            <v>3.59</v>
          </cell>
          <cell r="G2413">
            <v>6.4698000000000002</v>
          </cell>
        </row>
        <row r="2414">
          <cell r="A2414">
            <v>39903</v>
          </cell>
          <cell r="C2414">
            <v>2.79</v>
          </cell>
          <cell r="E2414">
            <v>3.57</v>
          </cell>
          <cell r="G2414">
            <v>6.4288999999999996</v>
          </cell>
        </row>
        <row r="2415">
          <cell r="A2415">
            <v>39904</v>
          </cell>
          <cell r="C2415">
            <v>2.77</v>
          </cell>
          <cell r="E2415">
            <v>3.55</v>
          </cell>
          <cell r="G2415">
            <v>6.4385000000000003</v>
          </cell>
        </row>
        <row r="2416">
          <cell r="A2416">
            <v>39905</v>
          </cell>
          <cell r="C2416">
            <v>2.86</v>
          </cell>
          <cell r="E2416">
            <v>3.61</v>
          </cell>
          <cell r="G2416">
            <v>6.4751000000000003</v>
          </cell>
        </row>
        <row r="2417">
          <cell r="A2417">
            <v>39906</v>
          </cell>
          <cell r="C2417">
            <v>2.93</v>
          </cell>
          <cell r="E2417">
            <v>3.66</v>
          </cell>
          <cell r="G2417">
            <v>6.4980000000000002</v>
          </cell>
        </row>
        <row r="2418">
          <cell r="A2418">
            <v>39909</v>
          </cell>
          <cell r="C2418">
            <v>2.99</v>
          </cell>
          <cell r="E2418">
            <v>3.71</v>
          </cell>
          <cell r="G2418">
            <v>6.5397999999999996</v>
          </cell>
        </row>
        <row r="2419">
          <cell r="A2419">
            <v>39910</v>
          </cell>
          <cell r="C2419">
            <v>2.94</v>
          </cell>
          <cell r="E2419">
            <v>3.66</v>
          </cell>
          <cell r="G2419">
            <v>6.5041000000000002</v>
          </cell>
        </row>
        <row r="2420">
          <cell r="A2420">
            <v>39911</v>
          </cell>
          <cell r="C2420">
            <v>2.89</v>
          </cell>
          <cell r="E2420">
            <v>3.62</v>
          </cell>
          <cell r="G2420">
            <v>6.4672000000000001</v>
          </cell>
        </row>
        <row r="2421">
          <cell r="A2421">
            <v>39912</v>
          </cell>
          <cell r="C2421">
            <v>2.94</v>
          </cell>
          <cell r="E2421">
            <v>3.65</v>
          </cell>
          <cell r="G2421">
            <v>6.476</v>
          </cell>
        </row>
        <row r="2422">
          <cell r="A2422">
            <v>39913</v>
          </cell>
          <cell r="C2422" t="str">
            <v>na</v>
          </cell>
          <cell r="E2422" t="str">
            <v>na</v>
          </cell>
          <cell r="G2422">
            <v>6.4687000000000001</v>
          </cell>
        </row>
        <row r="2423">
          <cell r="A2423">
            <v>39916</v>
          </cell>
          <cell r="C2423">
            <v>2.94</v>
          </cell>
          <cell r="E2423">
            <v>3.65</v>
          </cell>
          <cell r="G2423">
            <v>6.4684999999999997</v>
          </cell>
        </row>
        <row r="2424">
          <cell r="A2424">
            <v>39917</v>
          </cell>
          <cell r="C2424">
            <v>2.91</v>
          </cell>
          <cell r="E2424">
            <v>3.63</v>
          </cell>
          <cell r="G2424">
            <v>6.4328000000000003</v>
          </cell>
        </row>
        <row r="2425">
          <cell r="A2425">
            <v>39918</v>
          </cell>
          <cell r="C2425">
            <v>2.94</v>
          </cell>
          <cell r="E2425">
            <v>3.68</v>
          </cell>
          <cell r="G2425">
            <v>6.4326999999999996</v>
          </cell>
        </row>
        <row r="2426">
          <cell r="A2426">
            <v>39919</v>
          </cell>
          <cell r="C2426">
            <v>2.96</v>
          </cell>
          <cell r="E2426">
            <v>3.7</v>
          </cell>
          <cell r="G2426">
            <v>6.4394999999999998</v>
          </cell>
        </row>
        <row r="2427">
          <cell r="A2427">
            <v>39920</v>
          </cell>
          <cell r="C2427">
            <v>3.01</v>
          </cell>
          <cell r="E2427">
            <v>3.75</v>
          </cell>
          <cell r="G2427">
            <v>6.4734999999999996</v>
          </cell>
        </row>
        <row r="2428">
          <cell r="A2428">
            <v>39923</v>
          </cell>
          <cell r="C2428">
            <v>2.88</v>
          </cell>
          <cell r="E2428">
            <v>3.65</v>
          </cell>
          <cell r="G2428">
            <v>6.3501000000000003</v>
          </cell>
        </row>
        <row r="2429">
          <cell r="A2429">
            <v>39924</v>
          </cell>
          <cell r="C2429">
            <v>2.9</v>
          </cell>
          <cell r="E2429">
            <v>3.69</v>
          </cell>
          <cell r="G2429">
            <v>6.3718000000000004</v>
          </cell>
        </row>
        <row r="2430">
          <cell r="A2430">
            <v>39925</v>
          </cell>
          <cell r="C2430">
            <v>2.93</v>
          </cell>
          <cell r="E2430">
            <v>3.72</v>
          </cell>
          <cell r="G2430">
            <v>6.4288999999999996</v>
          </cell>
        </row>
        <row r="2431">
          <cell r="A2431">
            <v>39926</v>
          </cell>
          <cell r="C2431">
            <v>3</v>
          </cell>
          <cell r="E2431">
            <v>3.76</v>
          </cell>
          <cell r="G2431">
            <v>6.4534000000000002</v>
          </cell>
        </row>
        <row r="2432">
          <cell r="A2432">
            <v>39927</v>
          </cell>
          <cell r="C2432">
            <v>3.01</v>
          </cell>
          <cell r="E2432">
            <v>3.76</v>
          </cell>
          <cell r="G2432">
            <v>6.4485999999999999</v>
          </cell>
        </row>
        <row r="2433">
          <cell r="A2433">
            <v>39930</v>
          </cell>
          <cell r="C2433">
            <v>3.01</v>
          </cell>
          <cell r="E2433">
            <v>3.76</v>
          </cell>
          <cell r="G2433">
            <v>6.4363000000000001</v>
          </cell>
        </row>
        <row r="2434">
          <cell r="A2434">
            <v>39931</v>
          </cell>
          <cell r="C2434">
            <v>3.06</v>
          </cell>
          <cell r="E2434">
            <v>3.8</v>
          </cell>
          <cell r="G2434">
            <v>6.4467999999999996</v>
          </cell>
        </row>
        <row r="2435">
          <cell r="A2435">
            <v>39932</v>
          </cell>
          <cell r="C2435">
            <v>3.08</v>
          </cell>
          <cell r="E2435">
            <v>3.82</v>
          </cell>
          <cell r="G2435">
            <v>6.4668999999999999</v>
          </cell>
        </row>
        <row r="2436">
          <cell r="A2436">
            <v>39933</v>
          </cell>
          <cell r="C2436">
            <v>3.09</v>
          </cell>
          <cell r="E2436">
            <v>3.84</v>
          </cell>
          <cell r="G2436">
            <v>6.4759000000000002</v>
          </cell>
        </row>
        <row r="2437">
          <cell r="A2437">
            <v>39934</v>
          </cell>
          <cell r="C2437">
            <v>3.09</v>
          </cell>
          <cell r="E2437">
            <v>3.83</v>
          </cell>
          <cell r="G2437">
            <v>6.4396000000000004</v>
          </cell>
        </row>
        <row r="2438">
          <cell r="A2438">
            <v>39937</v>
          </cell>
          <cell r="C2438">
            <v>3.09</v>
          </cell>
          <cell r="E2438">
            <v>3.85</v>
          </cell>
          <cell r="G2438">
            <v>6.4097999999999997</v>
          </cell>
        </row>
        <row r="2439">
          <cell r="A2439">
            <v>39938</v>
          </cell>
          <cell r="C2439">
            <v>3.05</v>
          </cell>
          <cell r="E2439">
            <v>3.84</v>
          </cell>
          <cell r="G2439">
            <v>6.3890000000000002</v>
          </cell>
        </row>
        <row r="2440">
          <cell r="A2440">
            <v>39939</v>
          </cell>
          <cell r="C2440">
            <v>3.07</v>
          </cell>
          <cell r="E2440">
            <v>3.87</v>
          </cell>
          <cell r="G2440">
            <v>6.3567</v>
          </cell>
        </row>
        <row r="2441">
          <cell r="A2441">
            <v>39940</v>
          </cell>
          <cell r="C2441">
            <v>3.14</v>
          </cell>
          <cell r="E2441">
            <v>3.93</v>
          </cell>
          <cell r="G2441">
            <v>6.3985000000000003</v>
          </cell>
        </row>
        <row r="2442">
          <cell r="A2442">
            <v>39941</v>
          </cell>
          <cell r="C2442">
            <v>3.16</v>
          </cell>
          <cell r="E2442">
            <v>3.93</v>
          </cell>
          <cell r="G2442">
            <v>6.4066999999999998</v>
          </cell>
        </row>
        <row r="2443">
          <cell r="A2443">
            <v>39944</v>
          </cell>
          <cell r="C2443">
            <v>3.1</v>
          </cell>
          <cell r="E2443">
            <v>3.88</v>
          </cell>
          <cell r="G2443">
            <v>6.3220999999999998</v>
          </cell>
        </row>
        <row r="2444">
          <cell r="A2444">
            <v>39945</v>
          </cell>
          <cell r="C2444">
            <v>3.13</v>
          </cell>
          <cell r="E2444">
            <v>3.9</v>
          </cell>
          <cell r="G2444">
            <v>6.3498000000000001</v>
          </cell>
        </row>
        <row r="2445">
          <cell r="A2445">
            <v>39946</v>
          </cell>
          <cell r="C2445">
            <v>3.1</v>
          </cell>
          <cell r="E2445">
            <v>3.86</v>
          </cell>
          <cell r="G2445">
            <v>6.2270000000000003</v>
          </cell>
        </row>
        <row r="2446">
          <cell r="A2446">
            <v>39947</v>
          </cell>
          <cell r="C2446">
            <v>3.09</v>
          </cell>
          <cell r="E2446">
            <v>3.85</v>
          </cell>
          <cell r="G2446">
            <v>6.1864999999999997</v>
          </cell>
        </row>
        <row r="2447">
          <cell r="A2447">
            <v>39948</v>
          </cell>
          <cell r="C2447">
            <v>3.1</v>
          </cell>
          <cell r="E2447">
            <v>3.86</v>
          </cell>
          <cell r="G2447">
            <v>6.1875999999999998</v>
          </cell>
        </row>
        <row r="2448">
          <cell r="A2448">
            <v>39951</v>
          </cell>
          <cell r="C2448" t="str">
            <v>na</v>
          </cell>
          <cell r="E2448" t="str">
            <v>na</v>
          </cell>
          <cell r="G2448">
            <v>6.1961000000000004</v>
          </cell>
        </row>
        <row r="2449">
          <cell r="A2449">
            <v>39952</v>
          </cell>
          <cell r="C2449">
            <v>3.14</v>
          </cell>
          <cell r="E2449">
            <v>3.9</v>
          </cell>
          <cell r="G2449">
            <v>6.2393000000000001</v>
          </cell>
        </row>
        <row r="2450">
          <cell r="A2450">
            <v>39953</v>
          </cell>
          <cell r="C2450">
            <v>3.14</v>
          </cell>
          <cell r="E2450">
            <v>3.89</v>
          </cell>
          <cell r="G2450">
            <v>6.2011000000000003</v>
          </cell>
        </row>
        <row r="2451">
          <cell r="A2451">
            <v>39954</v>
          </cell>
          <cell r="C2451">
            <v>3.27</v>
          </cell>
          <cell r="E2451">
            <v>3.98</v>
          </cell>
          <cell r="G2451">
            <v>6.2656999999999998</v>
          </cell>
        </row>
        <row r="2452">
          <cell r="A2452">
            <v>39955</v>
          </cell>
          <cell r="C2452">
            <v>3.26</v>
          </cell>
          <cell r="E2452">
            <v>3.97</v>
          </cell>
          <cell r="G2452">
            <v>6.2379999999999995</v>
          </cell>
        </row>
        <row r="2453">
          <cell r="A2453">
            <v>39958</v>
          </cell>
          <cell r="C2453">
            <v>3.27</v>
          </cell>
          <cell r="E2453">
            <v>3.98</v>
          </cell>
          <cell r="G2453">
            <v>6.2384000000000004</v>
          </cell>
        </row>
        <row r="2454">
          <cell r="A2454">
            <v>39959</v>
          </cell>
          <cell r="C2454">
            <v>3.42</v>
          </cell>
          <cell r="E2454">
            <v>4.08</v>
          </cell>
          <cell r="G2454">
            <v>6.3548</v>
          </cell>
        </row>
        <row r="2455">
          <cell r="A2455">
            <v>39960</v>
          </cell>
          <cell r="C2455">
            <v>3.57</v>
          </cell>
          <cell r="E2455">
            <v>4.1900000000000004</v>
          </cell>
          <cell r="G2455">
            <v>6.4097</v>
          </cell>
        </row>
        <row r="2456">
          <cell r="A2456">
            <v>39961</v>
          </cell>
          <cell r="C2456">
            <v>3.46</v>
          </cell>
          <cell r="E2456">
            <v>4.07</v>
          </cell>
          <cell r="G2456">
            <v>6.2560000000000002</v>
          </cell>
        </row>
        <row r="2457">
          <cell r="A2457">
            <v>39962</v>
          </cell>
          <cell r="C2457">
            <v>3.39</v>
          </cell>
          <cell r="E2457">
            <v>3.99</v>
          </cell>
          <cell r="G2457">
            <v>6.1550000000000002</v>
          </cell>
        </row>
        <row r="2458">
          <cell r="A2458">
            <v>39965</v>
          </cell>
          <cell r="C2458">
            <v>3.45</v>
          </cell>
          <cell r="E2458">
            <v>4.03</v>
          </cell>
          <cell r="G2458">
            <v>6.1843000000000004</v>
          </cell>
        </row>
        <row r="2459">
          <cell r="A2459">
            <v>39966</v>
          </cell>
          <cell r="C2459">
            <v>3.42</v>
          </cell>
          <cell r="E2459">
            <v>4.01</v>
          </cell>
          <cell r="G2459">
            <v>6.1295000000000002</v>
          </cell>
        </row>
        <row r="2460">
          <cell r="A2460">
            <v>39967</v>
          </cell>
          <cell r="C2460">
            <v>3.34</v>
          </cell>
          <cell r="E2460">
            <v>3.96</v>
          </cell>
          <cell r="G2460">
            <v>6.0292000000000003</v>
          </cell>
        </row>
        <row r="2461">
          <cell r="A2461">
            <v>39968</v>
          </cell>
          <cell r="C2461">
            <v>3.4</v>
          </cell>
          <cell r="E2461">
            <v>4</v>
          </cell>
          <cell r="G2461">
            <v>6.0542999999999996</v>
          </cell>
        </row>
        <row r="2462">
          <cell r="A2462">
            <v>39969</v>
          </cell>
          <cell r="C2462">
            <v>3.44</v>
          </cell>
          <cell r="E2462">
            <v>3.98</v>
          </cell>
          <cell r="G2462">
            <v>6.0260999999999996</v>
          </cell>
        </row>
        <row r="2463">
          <cell r="A2463">
            <v>39972</v>
          </cell>
          <cell r="C2463">
            <v>3.52</v>
          </cell>
          <cell r="E2463">
            <v>4.01</v>
          </cell>
          <cell r="G2463">
            <v>5.9965999999999999</v>
          </cell>
        </row>
        <row r="2464">
          <cell r="A2464">
            <v>39973</v>
          </cell>
          <cell r="C2464">
            <v>3.54</v>
          </cell>
          <cell r="E2464">
            <v>4.03</v>
          </cell>
          <cell r="G2464">
            <v>6.0263</v>
          </cell>
        </row>
        <row r="2465">
          <cell r="A2465">
            <v>39974</v>
          </cell>
          <cell r="C2465">
            <v>3.65</v>
          </cell>
          <cell r="E2465">
            <v>4.1100000000000003</v>
          </cell>
          <cell r="G2465">
            <v>6.0724999999999998</v>
          </cell>
        </row>
        <row r="2466">
          <cell r="A2466">
            <v>39975</v>
          </cell>
          <cell r="C2466">
            <v>3.53</v>
          </cell>
          <cell r="E2466">
            <v>4</v>
          </cell>
          <cell r="G2466">
            <v>5.9443999999999999</v>
          </cell>
        </row>
        <row r="2467">
          <cell r="A2467">
            <v>39976</v>
          </cell>
          <cell r="C2467">
            <v>3.5</v>
          </cell>
          <cell r="E2467">
            <v>3.94</v>
          </cell>
          <cell r="G2467">
            <v>5.8750999999999998</v>
          </cell>
        </row>
        <row r="2468">
          <cell r="A2468">
            <v>39979</v>
          </cell>
          <cell r="C2468">
            <v>3.51</v>
          </cell>
          <cell r="E2468">
            <v>3.94</v>
          </cell>
          <cell r="G2468">
            <v>5.8334000000000001</v>
          </cell>
        </row>
        <row r="2469">
          <cell r="A2469">
            <v>39980</v>
          </cell>
          <cell r="C2469">
            <v>3.44</v>
          </cell>
          <cell r="E2469">
            <v>3.9</v>
          </cell>
          <cell r="G2469">
            <v>5.7872000000000003</v>
          </cell>
        </row>
        <row r="2470">
          <cell r="A2470">
            <v>39981</v>
          </cell>
          <cell r="C2470">
            <v>3.44</v>
          </cell>
          <cell r="E2470">
            <v>3.9</v>
          </cell>
          <cell r="G2470">
            <v>5.7714999999999996</v>
          </cell>
        </row>
        <row r="2471">
          <cell r="A2471">
            <v>39982</v>
          </cell>
          <cell r="C2471">
            <v>3.51</v>
          </cell>
          <cell r="E2471">
            <v>3.96</v>
          </cell>
          <cell r="G2471">
            <v>5.7876000000000003</v>
          </cell>
        </row>
        <row r="2472">
          <cell r="A2472">
            <v>39983</v>
          </cell>
          <cell r="C2472">
            <v>3.52</v>
          </cell>
          <cell r="E2472">
            <v>3.97</v>
          </cell>
          <cell r="G2472">
            <v>5.7907999999999999</v>
          </cell>
        </row>
        <row r="2473">
          <cell r="A2473">
            <v>39986</v>
          </cell>
          <cell r="C2473">
            <v>3.43</v>
          </cell>
          <cell r="E2473">
            <v>3.91</v>
          </cell>
          <cell r="G2473">
            <v>5.7244999999999999</v>
          </cell>
        </row>
        <row r="2474">
          <cell r="A2474">
            <v>39987</v>
          </cell>
          <cell r="C2474">
            <v>3.43</v>
          </cell>
          <cell r="E2474">
            <v>3.88</v>
          </cell>
          <cell r="G2474">
            <v>5.6485000000000003</v>
          </cell>
        </row>
        <row r="2475">
          <cell r="A2475">
            <v>39988</v>
          </cell>
          <cell r="C2475">
            <v>3.45</v>
          </cell>
          <cell r="E2475">
            <v>3.91</v>
          </cell>
          <cell r="G2475">
            <v>5.6734999999999998</v>
          </cell>
        </row>
        <row r="2476">
          <cell r="A2476">
            <v>39989</v>
          </cell>
          <cell r="C2476">
            <v>3.42</v>
          </cell>
          <cell r="E2476">
            <v>3.91</v>
          </cell>
          <cell r="G2476">
            <v>5.6707000000000001</v>
          </cell>
        </row>
        <row r="2477">
          <cell r="A2477">
            <v>39990</v>
          </cell>
          <cell r="C2477">
            <v>3.4</v>
          </cell>
          <cell r="E2477">
            <v>3.89</v>
          </cell>
          <cell r="G2477">
            <v>5.6551</v>
          </cell>
        </row>
        <row r="2478">
          <cell r="A2478">
            <v>39993</v>
          </cell>
          <cell r="C2478">
            <v>3.4</v>
          </cell>
          <cell r="E2478">
            <v>3.9</v>
          </cell>
          <cell r="G2478">
            <v>5.6410999999999998</v>
          </cell>
        </row>
        <row r="2479">
          <cell r="A2479">
            <v>39994</v>
          </cell>
          <cell r="C2479">
            <v>3.36</v>
          </cell>
          <cell r="E2479">
            <v>3.86</v>
          </cell>
          <cell r="G2479">
            <v>5.6119000000000003</v>
          </cell>
        </row>
        <row r="2480">
          <cell r="A2480">
            <v>39995</v>
          </cell>
          <cell r="C2480" t="str">
            <v>na</v>
          </cell>
          <cell r="E2480" t="str">
            <v>na</v>
          </cell>
          <cell r="G2480">
            <v>5.6111000000000004</v>
          </cell>
        </row>
        <row r="2481">
          <cell r="A2481">
            <v>39996</v>
          </cell>
          <cell r="C2481">
            <v>3.35</v>
          </cell>
          <cell r="E2481">
            <v>3.85</v>
          </cell>
          <cell r="G2481">
            <v>5.6082000000000001</v>
          </cell>
        </row>
        <row r="2482">
          <cell r="A2482">
            <v>39997</v>
          </cell>
          <cell r="C2482">
            <v>3.35</v>
          </cell>
          <cell r="E2482">
            <v>3.85</v>
          </cell>
          <cell r="G2482">
            <v>5.6093999999999999</v>
          </cell>
        </row>
        <row r="2483">
          <cell r="A2483">
            <v>40000</v>
          </cell>
          <cell r="C2483">
            <v>3.34</v>
          </cell>
          <cell r="E2483">
            <v>3.87</v>
          </cell>
          <cell r="G2483">
            <v>5.6170999999999998</v>
          </cell>
        </row>
        <row r="2484">
          <cell r="A2484">
            <v>40001</v>
          </cell>
          <cell r="C2484">
            <v>3.33</v>
          </cell>
          <cell r="E2484">
            <v>3.85</v>
          </cell>
          <cell r="G2484">
            <v>5.6035000000000004</v>
          </cell>
        </row>
        <row r="2485">
          <cell r="A2485">
            <v>40002</v>
          </cell>
          <cell r="C2485">
            <v>3.27</v>
          </cell>
          <cell r="E2485">
            <v>3.84</v>
          </cell>
          <cell r="G2485">
            <v>5.5761000000000003</v>
          </cell>
        </row>
        <row r="2486">
          <cell r="A2486">
            <v>40003</v>
          </cell>
          <cell r="C2486">
            <v>3.31</v>
          </cell>
          <cell r="E2486">
            <v>3.87</v>
          </cell>
          <cell r="G2486">
            <v>5.62</v>
          </cell>
        </row>
        <row r="2487">
          <cell r="A2487">
            <v>40004</v>
          </cell>
          <cell r="C2487">
            <v>3.28</v>
          </cell>
          <cell r="E2487">
            <v>3.86</v>
          </cell>
          <cell r="G2487">
            <v>5.5963000000000003</v>
          </cell>
        </row>
        <row r="2488">
          <cell r="A2488">
            <v>40007</v>
          </cell>
          <cell r="C2488">
            <v>3.32</v>
          </cell>
          <cell r="E2488">
            <v>3.9</v>
          </cell>
          <cell r="G2488">
            <v>5.6420000000000003</v>
          </cell>
        </row>
        <row r="2489">
          <cell r="A2489">
            <v>40008</v>
          </cell>
          <cell r="C2489">
            <v>3.43</v>
          </cell>
          <cell r="E2489">
            <v>3.98</v>
          </cell>
          <cell r="G2489">
            <v>5.7251000000000003</v>
          </cell>
        </row>
        <row r="2490">
          <cell r="A2490">
            <v>40009</v>
          </cell>
          <cell r="C2490">
            <v>3.49</v>
          </cell>
          <cell r="E2490">
            <v>4.0199999999999996</v>
          </cell>
          <cell r="G2490">
            <v>5.7587999999999999</v>
          </cell>
        </row>
        <row r="2491">
          <cell r="A2491">
            <v>40010</v>
          </cell>
          <cell r="C2491">
            <v>3.42</v>
          </cell>
          <cell r="E2491">
            <v>3.95</v>
          </cell>
          <cell r="G2491">
            <v>5.6841999999999997</v>
          </cell>
        </row>
        <row r="2492">
          <cell r="A2492">
            <v>40011</v>
          </cell>
          <cell r="C2492">
            <v>3.49</v>
          </cell>
          <cell r="E2492">
            <v>4.01</v>
          </cell>
          <cell r="G2492">
            <v>5.7122000000000002</v>
          </cell>
        </row>
        <row r="2493">
          <cell r="A2493">
            <v>40014</v>
          </cell>
          <cell r="C2493">
            <v>3.43</v>
          </cell>
          <cell r="E2493">
            <v>3.96</v>
          </cell>
          <cell r="G2493">
            <v>5.6193</v>
          </cell>
        </row>
        <row r="2494">
          <cell r="A2494">
            <v>40015</v>
          </cell>
          <cell r="C2494">
            <v>3.41</v>
          </cell>
          <cell r="E2494">
            <v>3.97</v>
          </cell>
          <cell r="G2494">
            <v>5.6515000000000004</v>
          </cell>
        </row>
        <row r="2495">
          <cell r="A2495">
            <v>40016</v>
          </cell>
          <cell r="C2495">
            <v>3.45</v>
          </cell>
          <cell r="E2495">
            <v>4.01</v>
          </cell>
          <cell r="G2495">
            <v>5.6665999999999999</v>
          </cell>
        </row>
        <row r="2496">
          <cell r="A2496">
            <v>40017</v>
          </cell>
          <cell r="C2496">
            <v>3.53</v>
          </cell>
          <cell r="E2496">
            <v>4.05</v>
          </cell>
          <cell r="G2496">
            <v>5.7100999999999997</v>
          </cell>
        </row>
        <row r="2497">
          <cell r="A2497">
            <v>40018</v>
          </cell>
          <cell r="C2497">
            <v>3.55</v>
          </cell>
          <cell r="E2497">
            <v>4.0599999999999996</v>
          </cell>
          <cell r="G2497">
            <v>5.7096</v>
          </cell>
        </row>
        <row r="2498">
          <cell r="A2498">
            <v>40021</v>
          </cell>
          <cell r="C2498">
            <v>3.58</v>
          </cell>
          <cell r="E2498">
            <v>4.07</v>
          </cell>
          <cell r="G2498">
            <v>5.7245999999999997</v>
          </cell>
        </row>
        <row r="2499">
          <cell r="A2499">
            <v>40022</v>
          </cell>
          <cell r="C2499">
            <v>3.56</v>
          </cell>
          <cell r="E2499">
            <v>4.05</v>
          </cell>
          <cell r="G2499">
            <v>5.6814999999999998</v>
          </cell>
        </row>
        <row r="2500">
          <cell r="A2500">
            <v>40023</v>
          </cell>
          <cell r="C2500">
            <v>3.53</v>
          </cell>
          <cell r="E2500">
            <v>4.05</v>
          </cell>
          <cell r="G2500">
            <v>5.6768999999999998</v>
          </cell>
        </row>
        <row r="2501">
          <cell r="A2501">
            <v>40024</v>
          </cell>
          <cell r="C2501">
            <v>3.56</v>
          </cell>
          <cell r="E2501">
            <v>4.05</v>
          </cell>
          <cell r="G2501">
            <v>5.6731999999999996</v>
          </cell>
        </row>
        <row r="2502">
          <cell r="A2502">
            <v>40025</v>
          </cell>
          <cell r="C2502">
            <v>3.46</v>
          </cell>
          <cell r="E2502">
            <v>3.95</v>
          </cell>
          <cell r="G2502">
            <v>5.5571000000000002</v>
          </cell>
        </row>
        <row r="2503">
          <cell r="A2503">
            <v>40028</v>
          </cell>
          <cell r="C2503" t="str">
            <v>na</v>
          </cell>
          <cell r="E2503" t="str">
            <v>na</v>
          </cell>
          <cell r="G2503">
            <v>5.5587</v>
          </cell>
        </row>
        <row r="2504">
          <cell r="A2504">
            <v>40029</v>
          </cell>
          <cell r="C2504">
            <v>3.53</v>
          </cell>
          <cell r="E2504">
            <v>4.01</v>
          </cell>
          <cell r="G2504">
            <v>5.5716000000000001</v>
          </cell>
        </row>
        <row r="2505">
          <cell r="A2505">
            <v>40030</v>
          </cell>
          <cell r="C2505">
            <v>3.58</v>
          </cell>
          <cell r="E2505">
            <v>4.0599999999999996</v>
          </cell>
          <cell r="G2505">
            <v>5.6071999999999997</v>
          </cell>
        </row>
        <row r="2506">
          <cell r="A2506">
            <v>40031</v>
          </cell>
          <cell r="C2506">
            <v>3.55</v>
          </cell>
          <cell r="E2506">
            <v>4.0199999999999996</v>
          </cell>
          <cell r="G2506">
            <v>5.5434000000000001</v>
          </cell>
        </row>
        <row r="2507">
          <cell r="A2507">
            <v>40032</v>
          </cell>
          <cell r="C2507">
            <v>3.61</v>
          </cell>
          <cell r="E2507">
            <v>4.07</v>
          </cell>
          <cell r="G2507">
            <v>5.5720999999999998</v>
          </cell>
        </row>
        <row r="2508">
          <cell r="A2508">
            <v>40035</v>
          </cell>
          <cell r="C2508">
            <v>3.55</v>
          </cell>
          <cell r="E2508">
            <v>4.03</v>
          </cell>
          <cell r="G2508">
            <v>5.5416999999999996</v>
          </cell>
        </row>
        <row r="2509">
          <cell r="A2509">
            <v>40036</v>
          </cell>
          <cell r="C2509">
            <v>3.5</v>
          </cell>
          <cell r="E2509">
            <v>3.98</v>
          </cell>
          <cell r="G2509">
            <v>5.4546999999999999</v>
          </cell>
        </row>
        <row r="2510">
          <cell r="A2510">
            <v>40037</v>
          </cell>
          <cell r="C2510">
            <v>3.52</v>
          </cell>
          <cell r="E2510">
            <v>4</v>
          </cell>
          <cell r="G2510">
            <v>5.468</v>
          </cell>
        </row>
        <row r="2511">
          <cell r="A2511">
            <v>40038</v>
          </cell>
          <cell r="C2511">
            <v>3.5</v>
          </cell>
          <cell r="E2511">
            <v>3.98</v>
          </cell>
          <cell r="G2511">
            <v>5.4486999999999997</v>
          </cell>
        </row>
        <row r="2512">
          <cell r="A2512">
            <v>40039</v>
          </cell>
          <cell r="C2512">
            <v>3.47</v>
          </cell>
          <cell r="E2512">
            <v>3.95</v>
          </cell>
          <cell r="G2512">
            <v>5.4145000000000003</v>
          </cell>
        </row>
        <row r="2513">
          <cell r="A2513">
            <v>40042</v>
          </cell>
          <cell r="C2513">
            <v>3.41</v>
          </cell>
          <cell r="E2513">
            <v>3.89</v>
          </cell>
          <cell r="G2513">
            <v>5.3739999999999997</v>
          </cell>
        </row>
        <row r="2514">
          <cell r="A2514">
            <v>40043</v>
          </cell>
          <cell r="C2514">
            <v>3.42</v>
          </cell>
          <cell r="E2514">
            <v>3.9</v>
          </cell>
          <cell r="G2514">
            <v>5.3418000000000001</v>
          </cell>
        </row>
        <row r="2515">
          <cell r="A2515">
            <v>40044</v>
          </cell>
          <cell r="C2515">
            <v>3.4</v>
          </cell>
          <cell r="E2515">
            <v>3.9</v>
          </cell>
          <cell r="G2515">
            <v>5.3456999999999999</v>
          </cell>
        </row>
        <row r="2516">
          <cell r="A2516">
            <v>40045</v>
          </cell>
          <cell r="C2516">
            <v>3.39</v>
          </cell>
          <cell r="E2516">
            <v>3.89</v>
          </cell>
          <cell r="G2516">
            <v>5.3410000000000002</v>
          </cell>
        </row>
        <row r="2517">
          <cell r="A2517">
            <v>40046</v>
          </cell>
          <cell r="C2517">
            <v>3.48</v>
          </cell>
          <cell r="E2517">
            <v>3.96</v>
          </cell>
          <cell r="G2517">
            <v>5.3895</v>
          </cell>
        </row>
        <row r="2518">
          <cell r="A2518">
            <v>40049</v>
          </cell>
          <cell r="C2518">
            <v>3.43</v>
          </cell>
          <cell r="E2518">
            <v>3.91</v>
          </cell>
          <cell r="G2518">
            <v>5.3552999999999997</v>
          </cell>
        </row>
        <row r="2519">
          <cell r="A2519">
            <v>40050</v>
          </cell>
          <cell r="C2519">
            <v>3.4</v>
          </cell>
          <cell r="E2519">
            <v>3.9</v>
          </cell>
          <cell r="G2519">
            <v>5.3375000000000004</v>
          </cell>
        </row>
        <row r="2520">
          <cell r="A2520">
            <v>40051</v>
          </cell>
          <cell r="C2520">
            <v>3.39</v>
          </cell>
          <cell r="E2520">
            <v>3.9</v>
          </cell>
          <cell r="G2520">
            <v>5.3369999999999997</v>
          </cell>
        </row>
        <row r="2521">
          <cell r="A2521">
            <v>40052</v>
          </cell>
          <cell r="C2521">
            <v>3.39</v>
          </cell>
          <cell r="E2521">
            <v>3.9</v>
          </cell>
          <cell r="G2521">
            <v>5.3311999999999999</v>
          </cell>
        </row>
        <row r="2522">
          <cell r="A2522">
            <v>40053</v>
          </cell>
          <cell r="C2522">
            <v>3.4</v>
          </cell>
          <cell r="E2522">
            <v>3.91</v>
          </cell>
          <cell r="G2522">
            <v>5.3292000000000002</v>
          </cell>
        </row>
        <row r="2523">
          <cell r="A2523">
            <v>40056</v>
          </cell>
          <cell r="C2523">
            <v>3.37</v>
          </cell>
          <cell r="E2523">
            <v>3.89</v>
          </cell>
          <cell r="G2523">
            <v>5.3095999999999997</v>
          </cell>
        </row>
        <row r="2524">
          <cell r="A2524">
            <v>40057</v>
          </cell>
          <cell r="C2524">
            <v>3.35</v>
          </cell>
          <cell r="E2524">
            <v>3.88</v>
          </cell>
          <cell r="G2524">
            <v>5.2866</v>
          </cell>
        </row>
        <row r="2525">
          <cell r="A2525">
            <v>40058</v>
          </cell>
          <cell r="C2525">
            <v>3.32</v>
          </cell>
          <cell r="E2525">
            <v>3.86</v>
          </cell>
          <cell r="G2525">
            <v>5.2195</v>
          </cell>
        </row>
        <row r="2526">
          <cell r="A2526">
            <v>40059</v>
          </cell>
          <cell r="C2526">
            <v>3.34</v>
          </cell>
          <cell r="E2526">
            <v>3.87</v>
          </cell>
          <cell r="G2526">
            <v>5.2454000000000001</v>
          </cell>
        </row>
        <row r="2527">
          <cell r="A2527">
            <v>40060</v>
          </cell>
          <cell r="C2527">
            <v>3.37</v>
          </cell>
          <cell r="E2527">
            <v>3.89</v>
          </cell>
          <cell r="G2527">
            <v>5.2515000000000001</v>
          </cell>
        </row>
        <row r="2528">
          <cell r="A2528">
            <v>40063</v>
          </cell>
          <cell r="C2528" t="str">
            <v>na</v>
          </cell>
          <cell r="E2528" t="str">
            <v>na</v>
          </cell>
          <cell r="G2528">
            <v>5.2533000000000003</v>
          </cell>
        </row>
        <row r="2529">
          <cell r="A2529">
            <v>40064</v>
          </cell>
          <cell r="C2529">
            <v>3.4</v>
          </cell>
          <cell r="E2529">
            <v>3.93</v>
          </cell>
          <cell r="G2529">
            <v>5.3433999999999999</v>
          </cell>
        </row>
        <row r="2530">
          <cell r="A2530">
            <v>40065</v>
          </cell>
          <cell r="C2530">
            <v>3.41</v>
          </cell>
          <cell r="E2530">
            <v>3.94</v>
          </cell>
          <cell r="G2530">
            <v>5.3566000000000003</v>
          </cell>
        </row>
        <row r="2531">
          <cell r="A2531">
            <v>40066</v>
          </cell>
          <cell r="C2531">
            <v>3.33</v>
          </cell>
          <cell r="E2531">
            <v>3.87</v>
          </cell>
          <cell r="G2531">
            <v>5.2906000000000004</v>
          </cell>
        </row>
        <row r="2532">
          <cell r="A2532">
            <v>40067</v>
          </cell>
          <cell r="C2532">
            <v>3.32</v>
          </cell>
          <cell r="E2532">
            <v>3.86</v>
          </cell>
          <cell r="G2532">
            <v>5.2259000000000002</v>
          </cell>
        </row>
        <row r="2533">
          <cell r="A2533">
            <v>40070</v>
          </cell>
          <cell r="C2533">
            <v>3.37</v>
          </cell>
          <cell r="E2533">
            <v>3.9</v>
          </cell>
          <cell r="G2533">
            <v>5.2645</v>
          </cell>
        </row>
        <row r="2534">
          <cell r="A2534">
            <v>40071</v>
          </cell>
          <cell r="C2534">
            <v>3.37</v>
          </cell>
          <cell r="E2534">
            <v>3.89</v>
          </cell>
          <cell r="G2534">
            <v>5.2774999999999999</v>
          </cell>
        </row>
        <row r="2535">
          <cell r="A2535">
            <v>40072</v>
          </cell>
          <cell r="C2535">
            <v>3.38</v>
          </cell>
          <cell r="E2535">
            <v>3.88</v>
          </cell>
          <cell r="G2535">
            <v>5.3064</v>
          </cell>
        </row>
        <row r="2536">
          <cell r="A2536">
            <v>40073</v>
          </cell>
          <cell r="C2536">
            <v>3.36</v>
          </cell>
          <cell r="E2536">
            <v>3.87</v>
          </cell>
          <cell r="G2536">
            <v>5.3078000000000003</v>
          </cell>
        </row>
        <row r="2537">
          <cell r="A2537">
            <v>40074</v>
          </cell>
          <cell r="C2537">
            <v>3.39</v>
          </cell>
          <cell r="E2537">
            <v>3.91</v>
          </cell>
          <cell r="G2537">
            <v>5.3676000000000004</v>
          </cell>
        </row>
        <row r="2538">
          <cell r="A2538">
            <v>40077</v>
          </cell>
          <cell r="C2538">
            <v>3.41</v>
          </cell>
          <cell r="E2538">
            <v>3.93</v>
          </cell>
          <cell r="G2538">
            <v>5.3680000000000003</v>
          </cell>
        </row>
        <row r="2539">
          <cell r="A2539">
            <v>40078</v>
          </cell>
          <cell r="C2539">
            <v>3.42</v>
          </cell>
          <cell r="E2539">
            <v>3.94</v>
          </cell>
          <cell r="G2539">
            <v>5.3727999999999998</v>
          </cell>
        </row>
        <row r="2540">
          <cell r="A2540">
            <v>40079</v>
          </cell>
          <cell r="C2540">
            <v>3.41</v>
          </cell>
          <cell r="E2540">
            <v>3.93</v>
          </cell>
          <cell r="G2540">
            <v>5.3665000000000003</v>
          </cell>
        </row>
        <row r="2541">
          <cell r="A2541">
            <v>40080</v>
          </cell>
          <cell r="C2541">
            <v>3.4</v>
          </cell>
          <cell r="E2541">
            <v>3.9</v>
          </cell>
          <cell r="G2541">
            <v>5.3449999999999998</v>
          </cell>
        </row>
        <row r="2542">
          <cell r="A2542">
            <v>40081</v>
          </cell>
          <cell r="C2542">
            <v>3.36</v>
          </cell>
          <cell r="E2542">
            <v>3.88</v>
          </cell>
          <cell r="G2542">
            <v>5.3236999999999997</v>
          </cell>
        </row>
        <row r="2543">
          <cell r="A2543">
            <v>40084</v>
          </cell>
          <cell r="C2543">
            <v>3.33</v>
          </cell>
          <cell r="E2543">
            <v>3.86</v>
          </cell>
          <cell r="G2543">
            <v>5.3037000000000001</v>
          </cell>
        </row>
        <row r="2544">
          <cell r="A2544">
            <v>40085</v>
          </cell>
          <cell r="C2544">
            <v>3.33</v>
          </cell>
          <cell r="E2544">
            <v>3.86</v>
          </cell>
          <cell r="G2544">
            <v>5.2976000000000001</v>
          </cell>
        </row>
        <row r="2545">
          <cell r="A2545">
            <v>40086</v>
          </cell>
          <cell r="C2545">
            <v>3.31</v>
          </cell>
          <cell r="E2545">
            <v>3.84</v>
          </cell>
          <cell r="G2545">
            <v>5.2793000000000001</v>
          </cell>
        </row>
        <row r="2546">
          <cell r="A2546">
            <v>40087</v>
          </cell>
          <cell r="C2546">
            <v>3.25</v>
          </cell>
          <cell r="E2546">
            <v>3.81</v>
          </cell>
          <cell r="G2546">
            <v>5.2356999999999996</v>
          </cell>
        </row>
        <row r="2547">
          <cell r="A2547">
            <v>40088</v>
          </cell>
          <cell r="C2547">
            <v>3.26</v>
          </cell>
          <cell r="E2547">
            <v>3.82</v>
          </cell>
          <cell r="G2547">
            <v>5.2622999999999998</v>
          </cell>
        </row>
        <row r="2548">
          <cell r="A2548">
            <v>40091</v>
          </cell>
          <cell r="C2548">
            <v>3.24</v>
          </cell>
          <cell r="E2548">
            <v>3.8</v>
          </cell>
          <cell r="G2548">
            <v>5.2457000000000003</v>
          </cell>
        </row>
        <row r="2549">
          <cell r="A2549">
            <v>40092</v>
          </cell>
          <cell r="C2549">
            <v>3.29</v>
          </cell>
          <cell r="E2549">
            <v>3.84</v>
          </cell>
          <cell r="G2549">
            <v>5.2859999999999996</v>
          </cell>
        </row>
        <row r="2550">
          <cell r="A2550">
            <v>40093</v>
          </cell>
          <cell r="C2550">
            <v>3.28</v>
          </cell>
          <cell r="E2550">
            <v>3.84</v>
          </cell>
          <cell r="G2550">
            <v>5.2877000000000001</v>
          </cell>
        </row>
        <row r="2551">
          <cell r="A2551">
            <v>40094</v>
          </cell>
          <cell r="C2551">
            <v>3.35</v>
          </cell>
          <cell r="E2551">
            <v>3.89</v>
          </cell>
          <cell r="G2551">
            <v>5.3372999999999999</v>
          </cell>
        </row>
        <row r="2552">
          <cell r="A2552">
            <v>40095</v>
          </cell>
          <cell r="C2552">
            <v>3.51</v>
          </cell>
          <cell r="E2552">
            <v>3.96</v>
          </cell>
          <cell r="G2552">
            <v>5.4222999999999999</v>
          </cell>
        </row>
        <row r="2553">
          <cell r="A2553">
            <v>40098</v>
          </cell>
          <cell r="C2553" t="str">
            <v>na</v>
          </cell>
          <cell r="E2553" t="str">
            <v>na</v>
          </cell>
          <cell r="G2553">
            <v>5.4256000000000002</v>
          </cell>
        </row>
        <row r="2554">
          <cell r="A2554">
            <v>40099</v>
          </cell>
          <cell r="C2554">
            <v>3.49</v>
          </cell>
          <cell r="E2554">
            <v>3.94</v>
          </cell>
          <cell r="G2554">
            <v>5.4030000000000005</v>
          </cell>
        </row>
        <row r="2555">
          <cell r="A2555">
            <v>40100</v>
          </cell>
          <cell r="C2555">
            <v>3.52</v>
          </cell>
          <cell r="E2555">
            <v>3.98</v>
          </cell>
          <cell r="G2555">
            <v>5.4204999999999997</v>
          </cell>
        </row>
        <row r="2556">
          <cell r="A2556">
            <v>40101</v>
          </cell>
          <cell r="C2556">
            <v>3.55</v>
          </cell>
          <cell r="E2556">
            <v>4</v>
          </cell>
          <cell r="G2556">
            <v>5.4360999999999997</v>
          </cell>
        </row>
        <row r="2557">
          <cell r="A2557">
            <v>40102</v>
          </cell>
          <cell r="C2557">
            <v>3.48</v>
          </cell>
          <cell r="E2557">
            <v>3.95</v>
          </cell>
          <cell r="G2557">
            <v>5.3754</v>
          </cell>
        </row>
        <row r="2558">
          <cell r="A2558">
            <v>40105</v>
          </cell>
          <cell r="C2558">
            <v>3.5</v>
          </cell>
          <cell r="E2558">
            <v>3.97</v>
          </cell>
          <cell r="G2558">
            <v>5.3949999999999996</v>
          </cell>
        </row>
        <row r="2559">
          <cell r="A2559">
            <v>40106</v>
          </cell>
          <cell r="C2559">
            <v>3.42</v>
          </cell>
          <cell r="E2559">
            <v>3.93</v>
          </cell>
          <cell r="G2559">
            <v>5.3304999999999998</v>
          </cell>
        </row>
        <row r="2560">
          <cell r="A2560">
            <v>40107</v>
          </cell>
          <cell r="C2560">
            <v>3.44</v>
          </cell>
          <cell r="E2560">
            <v>3.94</v>
          </cell>
          <cell r="G2560">
            <v>5.3273999999999999</v>
          </cell>
        </row>
        <row r="2561">
          <cell r="A2561">
            <v>40108</v>
          </cell>
          <cell r="C2561">
            <v>3.46</v>
          </cell>
          <cell r="E2561">
            <v>3.94</v>
          </cell>
          <cell r="G2561">
            <v>5.3429000000000002</v>
          </cell>
        </row>
        <row r="2562">
          <cell r="A2562">
            <v>40109</v>
          </cell>
          <cell r="C2562">
            <v>3.5</v>
          </cell>
          <cell r="E2562">
            <v>3.98</v>
          </cell>
          <cell r="G2562">
            <v>5.3579999999999997</v>
          </cell>
        </row>
        <row r="2563">
          <cell r="A2563">
            <v>40112</v>
          </cell>
          <cell r="C2563">
            <v>3.54</v>
          </cell>
          <cell r="E2563">
            <v>4.0199999999999996</v>
          </cell>
          <cell r="G2563">
            <v>5.3920000000000003</v>
          </cell>
        </row>
        <row r="2564">
          <cell r="A2564">
            <v>40113</v>
          </cell>
          <cell r="C2564">
            <v>3.48</v>
          </cell>
          <cell r="E2564">
            <v>3.98</v>
          </cell>
          <cell r="G2564">
            <v>5.3780999999999999</v>
          </cell>
        </row>
        <row r="2565">
          <cell r="A2565">
            <v>40114</v>
          </cell>
          <cell r="C2565">
            <v>3.45</v>
          </cell>
          <cell r="E2565">
            <v>3.96</v>
          </cell>
          <cell r="G2565">
            <v>5.3532999999999999</v>
          </cell>
        </row>
        <row r="2566">
          <cell r="A2566">
            <v>40115</v>
          </cell>
          <cell r="C2566">
            <v>3.5</v>
          </cell>
          <cell r="E2566">
            <v>3.98</v>
          </cell>
          <cell r="G2566">
            <v>5.3943000000000003</v>
          </cell>
        </row>
        <row r="2567">
          <cell r="A2567">
            <v>40116</v>
          </cell>
          <cell r="C2567">
            <v>3.42</v>
          </cell>
          <cell r="E2567">
            <v>3.92</v>
          </cell>
          <cell r="G2567">
            <v>5.3529</v>
          </cell>
        </row>
        <row r="2568">
          <cell r="A2568">
            <v>40119</v>
          </cell>
          <cell r="C2568">
            <v>3.44</v>
          </cell>
          <cell r="E2568">
            <v>3.94</v>
          </cell>
          <cell r="G2568">
            <v>5.3715999999999999</v>
          </cell>
        </row>
        <row r="2569">
          <cell r="A2569">
            <v>40120</v>
          </cell>
          <cell r="C2569">
            <v>3.43</v>
          </cell>
          <cell r="E2569">
            <v>3.94</v>
          </cell>
          <cell r="G2569">
            <v>5.3644999999999996</v>
          </cell>
        </row>
        <row r="2570">
          <cell r="A2570">
            <v>40121</v>
          </cell>
          <cell r="C2570">
            <v>3.48</v>
          </cell>
          <cell r="E2570">
            <v>3.99</v>
          </cell>
          <cell r="G2570">
            <v>5.3857999999999997</v>
          </cell>
        </row>
        <row r="2571">
          <cell r="A2571">
            <v>40122</v>
          </cell>
          <cell r="C2571">
            <v>3.53</v>
          </cell>
          <cell r="E2571">
            <v>4.03</v>
          </cell>
          <cell r="G2571">
            <v>5.4477000000000002</v>
          </cell>
        </row>
        <row r="2572">
          <cell r="A2572">
            <v>40123</v>
          </cell>
          <cell r="C2572">
            <v>3.52</v>
          </cell>
          <cell r="E2572">
            <v>4.03</v>
          </cell>
          <cell r="G2572">
            <v>5.4424000000000001</v>
          </cell>
        </row>
        <row r="2573">
          <cell r="A2573">
            <v>40126</v>
          </cell>
          <cell r="C2573">
            <v>3.5</v>
          </cell>
          <cell r="E2573">
            <v>4.0199999999999996</v>
          </cell>
          <cell r="G2573">
            <v>5.4180000000000001</v>
          </cell>
        </row>
        <row r="2574">
          <cell r="A2574">
            <v>40127</v>
          </cell>
          <cell r="C2574">
            <v>3.5</v>
          </cell>
          <cell r="E2574">
            <v>4.0199999999999996</v>
          </cell>
          <cell r="G2574">
            <v>5.4047000000000001</v>
          </cell>
        </row>
        <row r="2575">
          <cell r="A2575">
            <v>40128</v>
          </cell>
          <cell r="C2575" t="str">
            <v>na</v>
          </cell>
          <cell r="E2575" t="str">
            <v>na</v>
          </cell>
          <cell r="G2575">
            <v>5.4032999999999998</v>
          </cell>
        </row>
        <row r="2576">
          <cell r="A2576">
            <v>40129</v>
          </cell>
          <cell r="C2576">
            <v>3.51</v>
          </cell>
          <cell r="E2576">
            <v>4.03</v>
          </cell>
          <cell r="G2576">
            <v>5.4306000000000001</v>
          </cell>
        </row>
        <row r="2577">
          <cell r="A2577">
            <v>40130</v>
          </cell>
          <cell r="C2577">
            <v>3.47</v>
          </cell>
          <cell r="E2577">
            <v>3.99</v>
          </cell>
          <cell r="G2577">
            <v>5.3936999999999999</v>
          </cell>
        </row>
        <row r="2578">
          <cell r="A2578">
            <v>40133</v>
          </cell>
          <cell r="C2578">
            <v>3.39</v>
          </cell>
          <cell r="E2578">
            <v>3.93</v>
          </cell>
          <cell r="G2578">
            <v>5.3318000000000003</v>
          </cell>
        </row>
        <row r="2579">
          <cell r="A2579">
            <v>40134</v>
          </cell>
          <cell r="C2579">
            <v>3.37</v>
          </cell>
          <cell r="E2579">
            <v>3.91</v>
          </cell>
          <cell r="G2579">
            <v>5.3239000000000001</v>
          </cell>
        </row>
        <row r="2580">
          <cell r="A2580">
            <v>40135</v>
          </cell>
          <cell r="C2580">
            <v>3.41</v>
          </cell>
          <cell r="E2580">
            <v>3.95</v>
          </cell>
          <cell r="G2580">
            <v>5.3525999999999998</v>
          </cell>
        </row>
        <row r="2581">
          <cell r="A2581">
            <v>40136</v>
          </cell>
          <cell r="C2581">
            <v>3.38</v>
          </cell>
          <cell r="E2581">
            <v>3.92</v>
          </cell>
          <cell r="G2581">
            <v>5.3399000000000001</v>
          </cell>
        </row>
        <row r="2582">
          <cell r="A2582">
            <v>40137</v>
          </cell>
          <cell r="C2582">
            <v>3.38</v>
          </cell>
          <cell r="E2582">
            <v>3.93</v>
          </cell>
          <cell r="G2582">
            <v>5.3341000000000003</v>
          </cell>
        </row>
        <row r="2583">
          <cell r="A2583">
            <v>40140</v>
          </cell>
          <cell r="C2583">
            <v>3.37</v>
          </cell>
          <cell r="E2583">
            <v>3.93</v>
          </cell>
          <cell r="G2583">
            <v>5.3647</v>
          </cell>
        </row>
        <row r="2584">
          <cell r="A2584">
            <v>40141</v>
          </cell>
          <cell r="C2584">
            <v>3.28</v>
          </cell>
          <cell r="E2584">
            <v>3.85</v>
          </cell>
          <cell r="G2584">
            <v>5.3056000000000001</v>
          </cell>
        </row>
        <row r="2585">
          <cell r="A2585">
            <v>40142</v>
          </cell>
          <cell r="C2585">
            <v>3.25</v>
          </cell>
          <cell r="E2585">
            <v>3.85</v>
          </cell>
          <cell r="G2585">
            <v>5.2971000000000004</v>
          </cell>
        </row>
        <row r="2586">
          <cell r="A2586">
            <v>40143</v>
          </cell>
          <cell r="C2586">
            <v>3.2</v>
          </cell>
          <cell r="E2586">
            <v>3.82</v>
          </cell>
          <cell r="G2586">
            <v>5.2691999999999997</v>
          </cell>
        </row>
        <row r="2587">
          <cell r="A2587">
            <v>40144</v>
          </cell>
          <cell r="C2587">
            <v>3.22</v>
          </cell>
          <cell r="E2587">
            <v>3.84</v>
          </cell>
          <cell r="G2587">
            <v>5.2994000000000003</v>
          </cell>
        </row>
        <row r="2588">
          <cell r="A2588">
            <v>40147</v>
          </cell>
          <cell r="C2588">
            <v>3.22</v>
          </cell>
          <cell r="E2588">
            <v>3.84</v>
          </cell>
          <cell r="G2588">
            <v>5.3144</v>
          </cell>
        </row>
        <row r="2589">
          <cell r="A2589">
            <v>40148</v>
          </cell>
          <cell r="C2589">
            <v>3.25</v>
          </cell>
          <cell r="E2589">
            <v>3.87</v>
          </cell>
          <cell r="G2589">
            <v>5.3388</v>
          </cell>
        </row>
        <row r="2590">
          <cell r="A2590">
            <v>40149</v>
          </cell>
          <cell r="C2590">
            <v>3.25</v>
          </cell>
          <cell r="E2590">
            <v>3.88</v>
          </cell>
          <cell r="G2590">
            <v>5.3505000000000003</v>
          </cell>
        </row>
        <row r="2591">
          <cell r="A2591">
            <v>40150</v>
          </cell>
          <cell r="C2591">
            <v>3.23</v>
          </cell>
          <cell r="E2591">
            <v>3.87</v>
          </cell>
          <cell r="G2591">
            <v>5.3375000000000004</v>
          </cell>
        </row>
        <row r="2592">
          <cell r="A2592">
            <v>40151</v>
          </cell>
          <cell r="C2592">
            <v>3.32</v>
          </cell>
          <cell r="E2592">
            <v>3.91</v>
          </cell>
          <cell r="G2592">
            <v>5.3823999999999996</v>
          </cell>
        </row>
        <row r="2593">
          <cell r="A2593">
            <v>40154</v>
          </cell>
          <cell r="C2593">
            <v>3.28</v>
          </cell>
          <cell r="E2593">
            <v>3.9</v>
          </cell>
          <cell r="G2593">
            <v>5.3726000000000003</v>
          </cell>
        </row>
        <row r="2594">
          <cell r="A2594">
            <v>40155</v>
          </cell>
          <cell r="C2594">
            <v>3.29</v>
          </cell>
          <cell r="E2594">
            <v>3.93</v>
          </cell>
          <cell r="G2594">
            <v>5.4024999999999999</v>
          </cell>
        </row>
        <row r="2595">
          <cell r="A2595">
            <v>40156</v>
          </cell>
          <cell r="C2595">
            <v>3.32</v>
          </cell>
          <cell r="E2595">
            <v>3.96</v>
          </cell>
          <cell r="G2595">
            <v>5.4573</v>
          </cell>
        </row>
        <row r="2596">
          <cell r="A2596">
            <v>40157</v>
          </cell>
          <cell r="C2596">
            <v>3.35</v>
          </cell>
          <cell r="E2596">
            <v>3.99</v>
          </cell>
          <cell r="G2596">
            <v>5.4938000000000002</v>
          </cell>
        </row>
        <row r="2597">
          <cell r="A2597">
            <v>40158</v>
          </cell>
          <cell r="C2597">
            <v>3.38</v>
          </cell>
          <cell r="E2597">
            <v>3.99</v>
          </cell>
          <cell r="G2597">
            <v>5.4927999999999999</v>
          </cell>
        </row>
        <row r="2598">
          <cell r="A2598">
            <v>40161</v>
          </cell>
          <cell r="C2598">
            <v>3.4</v>
          </cell>
          <cell r="E2598">
            <v>4.01</v>
          </cell>
          <cell r="G2598">
            <v>5.5034000000000001</v>
          </cell>
        </row>
        <row r="2599">
          <cell r="A2599">
            <v>40162</v>
          </cell>
          <cell r="C2599">
            <v>3.4</v>
          </cell>
          <cell r="E2599">
            <v>4</v>
          </cell>
          <cell r="G2599">
            <v>5.5018000000000002</v>
          </cell>
        </row>
        <row r="2600">
          <cell r="A2600">
            <v>40163</v>
          </cell>
          <cell r="C2600">
            <v>3.4</v>
          </cell>
          <cell r="E2600">
            <v>3.99</v>
          </cell>
          <cell r="G2600">
            <v>5.4729000000000001</v>
          </cell>
        </row>
        <row r="2601">
          <cell r="A2601">
            <v>40164</v>
          </cell>
          <cell r="C2601">
            <v>3.37</v>
          </cell>
          <cell r="E2601">
            <v>3.97</v>
          </cell>
          <cell r="G2601">
            <v>5.4756999999999998</v>
          </cell>
        </row>
        <row r="2602">
          <cell r="A2602">
            <v>40165</v>
          </cell>
          <cell r="C2602">
            <v>3.41</v>
          </cell>
          <cell r="E2602">
            <v>4.01</v>
          </cell>
          <cell r="G2602">
            <v>5.5069999999999997</v>
          </cell>
        </row>
        <row r="2603">
          <cell r="A2603">
            <v>40168</v>
          </cell>
          <cell r="C2603">
            <v>3.51</v>
          </cell>
          <cell r="E2603">
            <v>4.08</v>
          </cell>
          <cell r="G2603">
            <v>5.5915999999999997</v>
          </cell>
        </row>
        <row r="2604">
          <cell r="A2604">
            <v>40169</v>
          </cell>
          <cell r="C2604">
            <v>3.59</v>
          </cell>
          <cell r="E2604">
            <v>4.12</v>
          </cell>
          <cell r="G2604">
            <v>5.5979000000000001</v>
          </cell>
        </row>
        <row r="2605">
          <cell r="A2605">
            <v>40170</v>
          </cell>
          <cell r="C2605">
            <v>3.57</v>
          </cell>
          <cell r="E2605">
            <v>4.07</v>
          </cell>
          <cell r="G2605">
            <v>5.5895000000000001</v>
          </cell>
        </row>
        <row r="2606">
          <cell r="A2606">
            <v>40171</v>
          </cell>
          <cell r="C2606">
            <v>3.6</v>
          </cell>
          <cell r="E2606">
            <v>4.08</v>
          </cell>
          <cell r="G2606">
            <v>5.5903</v>
          </cell>
        </row>
        <row r="2607">
          <cell r="A2607">
            <v>40172</v>
          </cell>
          <cell r="C2607" t="str">
            <v>na</v>
          </cell>
          <cell r="E2607" t="str">
            <v>na</v>
          </cell>
          <cell r="G2607">
            <v>5.5922000000000001</v>
          </cell>
        </row>
        <row r="2608">
          <cell r="A2608">
            <v>40175</v>
          </cell>
          <cell r="C2608" t="str">
            <v>na</v>
          </cell>
          <cell r="E2608" t="str">
            <v>na</v>
          </cell>
          <cell r="G2608">
            <v>5.5914000000000001</v>
          </cell>
        </row>
        <row r="2609">
          <cell r="A2609">
            <v>40176</v>
          </cell>
          <cell r="C2609">
            <v>3.61</v>
          </cell>
          <cell r="E2609">
            <v>4.09</v>
          </cell>
          <cell r="G2609">
            <v>5.6048</v>
          </cell>
        </row>
        <row r="2610">
          <cell r="A2610">
            <v>40177</v>
          </cell>
          <cell r="C2610">
            <v>3.6</v>
          </cell>
          <cell r="E2610">
            <v>4.07</v>
          </cell>
          <cell r="G2610">
            <v>5.6189</v>
          </cell>
        </row>
        <row r="2611">
          <cell r="A2611">
            <v>40178</v>
          </cell>
          <cell r="C2611">
            <v>3.61</v>
          </cell>
          <cell r="E2611">
            <v>4.08</v>
          </cell>
          <cell r="G2611">
            <v>5.5944000000000003</v>
          </cell>
        </row>
        <row r="2612">
          <cell r="A2612">
            <v>40179</v>
          </cell>
          <cell r="C2612" t="str">
            <v>na</v>
          </cell>
          <cell r="E2612" t="str">
            <v>na</v>
          </cell>
          <cell r="G2612">
            <v>5.5941000000000001</v>
          </cell>
        </row>
        <row r="2613">
          <cell r="A2613">
            <v>40182</v>
          </cell>
          <cell r="C2613">
            <v>3.6</v>
          </cell>
          <cell r="E2613">
            <v>4.0999999999999996</v>
          </cell>
          <cell r="G2613">
            <v>5.6097000000000001</v>
          </cell>
        </row>
        <row r="2614">
          <cell r="A2614">
            <v>40183</v>
          </cell>
          <cell r="C2614">
            <v>3.56</v>
          </cell>
          <cell r="E2614">
            <v>4.08</v>
          </cell>
          <cell r="G2614">
            <v>5.5679999999999996</v>
          </cell>
        </row>
        <row r="2615">
          <cell r="A2615">
            <v>40184</v>
          </cell>
          <cell r="C2615">
            <v>3.62</v>
          </cell>
          <cell r="E2615">
            <v>4.1399999999999997</v>
          </cell>
          <cell r="G2615">
            <v>5.5968</v>
          </cell>
        </row>
        <row r="2616">
          <cell r="A2616">
            <v>40185</v>
          </cell>
          <cell r="C2616">
            <v>3.63</v>
          </cell>
          <cell r="E2616">
            <v>4.1500000000000004</v>
          </cell>
          <cell r="G2616">
            <v>5.6157000000000004</v>
          </cell>
        </row>
        <row r="2617">
          <cell r="A2617">
            <v>40186</v>
          </cell>
          <cell r="C2617">
            <v>3.59</v>
          </cell>
          <cell r="E2617">
            <v>4.1100000000000003</v>
          </cell>
          <cell r="G2617">
            <v>5.5651000000000002</v>
          </cell>
        </row>
        <row r="2618">
          <cell r="A2618">
            <v>40189</v>
          </cell>
          <cell r="C2618">
            <v>3.61</v>
          </cell>
          <cell r="E2618">
            <v>4.1399999999999997</v>
          </cell>
          <cell r="G2618">
            <v>5.5498000000000003</v>
          </cell>
        </row>
        <row r="2619">
          <cell r="A2619">
            <v>40190</v>
          </cell>
          <cell r="C2619">
            <v>3.55</v>
          </cell>
          <cell r="E2619">
            <v>4.09</v>
          </cell>
          <cell r="G2619">
            <v>5.5027999999999997</v>
          </cell>
        </row>
        <row r="2620">
          <cell r="A2620">
            <v>40191</v>
          </cell>
          <cell r="C2620">
            <v>3.61</v>
          </cell>
          <cell r="E2620">
            <v>4.1399999999999997</v>
          </cell>
          <cell r="G2620">
            <v>5.5308999999999999</v>
          </cell>
        </row>
        <row r="2621">
          <cell r="A2621">
            <v>40192</v>
          </cell>
          <cell r="C2621">
            <v>3.55</v>
          </cell>
          <cell r="E2621">
            <v>4.09</v>
          </cell>
          <cell r="G2621">
            <v>5.4741999999999997</v>
          </cell>
        </row>
        <row r="2622">
          <cell r="A2622">
            <v>40193</v>
          </cell>
          <cell r="C2622">
            <v>3.49</v>
          </cell>
          <cell r="E2622">
            <v>4.05</v>
          </cell>
          <cell r="G2622">
            <v>5.4066999999999998</v>
          </cell>
        </row>
        <row r="2623">
          <cell r="A2623">
            <v>40196</v>
          </cell>
          <cell r="C2623">
            <v>3.47</v>
          </cell>
          <cell r="E2623">
            <v>4.04</v>
          </cell>
          <cell r="G2623">
            <v>5.3895</v>
          </cell>
        </row>
        <row r="2624">
          <cell r="A2624">
            <v>40197</v>
          </cell>
          <cell r="C2624">
            <v>3.48</v>
          </cell>
          <cell r="E2624">
            <v>4.04</v>
          </cell>
          <cell r="G2624">
            <v>5.4099000000000004</v>
          </cell>
        </row>
        <row r="2625">
          <cell r="A2625">
            <v>40198</v>
          </cell>
          <cell r="C2625">
            <v>3.42</v>
          </cell>
          <cell r="E2625">
            <v>4.01</v>
          </cell>
          <cell r="G2625">
            <v>5.4055999999999997</v>
          </cell>
        </row>
        <row r="2626">
          <cell r="A2626">
            <v>40199</v>
          </cell>
          <cell r="C2626">
            <v>3.39</v>
          </cell>
          <cell r="E2626">
            <v>4</v>
          </cell>
          <cell r="G2626">
            <v>5.3723999999999998</v>
          </cell>
        </row>
        <row r="2627">
          <cell r="A2627">
            <v>40200</v>
          </cell>
          <cell r="C2627">
            <v>3.37</v>
          </cell>
          <cell r="E2627">
            <v>3.99</v>
          </cell>
          <cell r="G2627">
            <v>5.3762999999999996</v>
          </cell>
        </row>
        <row r="2628">
          <cell r="A2628">
            <v>40203</v>
          </cell>
          <cell r="C2628">
            <v>3.38</v>
          </cell>
          <cell r="E2628">
            <v>4</v>
          </cell>
          <cell r="G2628">
            <v>5.3745000000000003</v>
          </cell>
        </row>
        <row r="2629">
          <cell r="A2629">
            <v>40204</v>
          </cell>
          <cell r="C2629">
            <v>3.36</v>
          </cell>
          <cell r="E2629">
            <v>3.97</v>
          </cell>
          <cell r="G2629">
            <v>5.3506999999999998</v>
          </cell>
        </row>
        <row r="2630">
          <cell r="A2630">
            <v>40205</v>
          </cell>
          <cell r="C2630">
            <v>3.35</v>
          </cell>
          <cell r="E2630">
            <v>3.96</v>
          </cell>
          <cell r="G2630">
            <v>5.3403999999999998</v>
          </cell>
        </row>
        <row r="2631">
          <cell r="A2631">
            <v>40206</v>
          </cell>
          <cell r="C2631">
            <v>3.33</v>
          </cell>
          <cell r="E2631">
            <v>3.93</v>
          </cell>
          <cell r="G2631">
            <v>5.3167</v>
          </cell>
        </row>
        <row r="2632">
          <cell r="A2632">
            <v>40207</v>
          </cell>
          <cell r="C2632">
            <v>3.34</v>
          </cell>
          <cell r="E2632">
            <v>3.94</v>
          </cell>
          <cell r="G2632">
            <v>5.3372000000000002</v>
          </cell>
        </row>
        <row r="2633">
          <cell r="A2633">
            <v>40210</v>
          </cell>
          <cell r="C2633">
            <v>3.38</v>
          </cell>
          <cell r="E2633">
            <v>3.98</v>
          </cell>
          <cell r="G2633">
            <v>5.3712</v>
          </cell>
        </row>
        <row r="2634">
          <cell r="A2634">
            <v>40211</v>
          </cell>
          <cell r="C2634">
            <v>3.37</v>
          </cell>
          <cell r="E2634">
            <v>3.99</v>
          </cell>
          <cell r="G2634">
            <v>5.3799000000000001</v>
          </cell>
        </row>
        <row r="2635">
          <cell r="A2635">
            <v>40212</v>
          </cell>
          <cell r="C2635">
            <v>3.42</v>
          </cell>
          <cell r="E2635">
            <v>4.04</v>
          </cell>
          <cell r="G2635">
            <v>5.4189999999999996</v>
          </cell>
        </row>
        <row r="2636">
          <cell r="A2636">
            <v>40213</v>
          </cell>
          <cell r="C2636">
            <v>3.36</v>
          </cell>
          <cell r="E2636">
            <v>3.99</v>
          </cell>
          <cell r="G2636">
            <v>5.3661000000000003</v>
          </cell>
        </row>
        <row r="2637">
          <cell r="A2637">
            <v>40214</v>
          </cell>
          <cell r="C2637">
            <v>3.36</v>
          </cell>
          <cell r="E2637">
            <v>4</v>
          </cell>
          <cell r="G2637">
            <v>5.3667999999999996</v>
          </cell>
        </row>
        <row r="2638">
          <cell r="A2638">
            <v>40217</v>
          </cell>
          <cell r="C2638">
            <v>3.35</v>
          </cell>
          <cell r="E2638">
            <v>3.99</v>
          </cell>
          <cell r="G2638">
            <v>5.3937999999999997</v>
          </cell>
        </row>
        <row r="2639">
          <cell r="A2639">
            <v>40218</v>
          </cell>
          <cell r="C2639">
            <v>3.38</v>
          </cell>
          <cell r="E2639">
            <v>4.01</v>
          </cell>
          <cell r="G2639">
            <v>5.4215999999999998</v>
          </cell>
        </row>
        <row r="2640">
          <cell r="A2640">
            <v>40219</v>
          </cell>
          <cell r="C2640">
            <v>3.43</v>
          </cell>
          <cell r="E2640">
            <v>4.04</v>
          </cell>
          <cell r="G2640">
            <v>5.4298000000000002</v>
          </cell>
        </row>
        <row r="2641">
          <cell r="A2641">
            <v>40220</v>
          </cell>
          <cell r="C2641">
            <v>3.47</v>
          </cell>
          <cell r="E2641">
            <v>4.0599999999999996</v>
          </cell>
          <cell r="G2641">
            <v>5.4645000000000001</v>
          </cell>
        </row>
        <row r="2642">
          <cell r="A2642">
            <v>40221</v>
          </cell>
          <cell r="C2642">
            <v>3.46</v>
          </cell>
          <cell r="E2642">
            <v>4.0599999999999996</v>
          </cell>
          <cell r="G2642">
            <v>5.4721000000000002</v>
          </cell>
        </row>
        <row r="2643">
          <cell r="A2643">
            <v>40224</v>
          </cell>
          <cell r="C2643" t="str">
            <v>na</v>
          </cell>
          <cell r="E2643" t="str">
            <v>na</v>
          </cell>
          <cell r="G2643">
            <v>5.4725000000000001</v>
          </cell>
        </row>
        <row r="2644">
          <cell r="A2644">
            <v>40225</v>
          </cell>
          <cell r="C2644">
            <v>3.44</v>
          </cell>
          <cell r="E2644">
            <v>4.0599999999999996</v>
          </cell>
          <cell r="G2644">
            <v>5.4729999999999999</v>
          </cell>
        </row>
        <row r="2645">
          <cell r="A2645">
            <v>40226</v>
          </cell>
          <cell r="C2645">
            <v>3.47</v>
          </cell>
          <cell r="E2645">
            <v>4.08</v>
          </cell>
          <cell r="G2645">
            <v>5.4781000000000004</v>
          </cell>
        </row>
        <row r="2646">
          <cell r="A2646">
            <v>40227</v>
          </cell>
          <cell r="C2646">
            <v>3.49</v>
          </cell>
          <cell r="E2646">
            <v>4.08</v>
          </cell>
          <cell r="G2646">
            <v>5.4644000000000004</v>
          </cell>
        </row>
        <row r="2647">
          <cell r="A2647">
            <v>40228</v>
          </cell>
          <cell r="C2647">
            <v>3.5</v>
          </cell>
          <cell r="E2647">
            <v>4.07</v>
          </cell>
          <cell r="G2647">
            <v>5.4695999999999998</v>
          </cell>
        </row>
        <row r="2648">
          <cell r="A2648">
            <v>40231</v>
          </cell>
          <cell r="C2648">
            <v>3.5</v>
          </cell>
          <cell r="E2648">
            <v>4.09</v>
          </cell>
          <cell r="G2648">
            <v>5.4828999999999999</v>
          </cell>
        </row>
        <row r="2649">
          <cell r="A2649">
            <v>40232</v>
          </cell>
          <cell r="C2649">
            <v>3.43</v>
          </cell>
          <cell r="E2649">
            <v>4.03</v>
          </cell>
          <cell r="G2649">
            <v>5.4291999999999998</v>
          </cell>
        </row>
        <row r="2650">
          <cell r="A2650">
            <v>40233</v>
          </cell>
          <cell r="C2650">
            <v>3.45</v>
          </cell>
          <cell r="E2650">
            <v>4.05</v>
          </cell>
          <cell r="G2650">
            <v>5.4211999999999998</v>
          </cell>
        </row>
        <row r="2651">
          <cell r="A2651">
            <v>40234</v>
          </cell>
          <cell r="C2651">
            <v>3.4</v>
          </cell>
          <cell r="E2651">
            <v>4.0199999999999996</v>
          </cell>
          <cell r="G2651">
            <v>5.4135</v>
          </cell>
        </row>
        <row r="2652">
          <cell r="A2652">
            <v>40235</v>
          </cell>
          <cell r="C2652">
            <v>3.39</v>
          </cell>
          <cell r="E2652">
            <v>4.0199999999999996</v>
          </cell>
          <cell r="G2652">
            <v>5.3914</v>
          </cell>
        </row>
        <row r="2653">
          <cell r="A2653">
            <v>40238</v>
          </cell>
          <cell r="C2653">
            <v>3.4</v>
          </cell>
          <cell r="E2653">
            <v>4.0199999999999996</v>
          </cell>
          <cell r="G2653">
            <v>5.3933999999999997</v>
          </cell>
        </row>
        <row r="2654">
          <cell r="A2654">
            <v>40239</v>
          </cell>
          <cell r="C2654">
            <v>3.39</v>
          </cell>
          <cell r="E2654">
            <v>4</v>
          </cell>
          <cell r="G2654">
            <v>5.3776000000000002</v>
          </cell>
        </row>
        <row r="2655">
          <cell r="A2655">
            <v>40240</v>
          </cell>
          <cell r="C2655">
            <v>3.42</v>
          </cell>
          <cell r="E2655">
            <v>4.01</v>
          </cell>
          <cell r="G2655">
            <v>5.3868</v>
          </cell>
        </row>
        <row r="2656">
          <cell r="A2656">
            <v>40241</v>
          </cell>
          <cell r="C2656">
            <v>3.42</v>
          </cell>
          <cell r="E2656">
            <v>4.01</v>
          </cell>
          <cell r="G2656">
            <v>5.3920000000000003</v>
          </cell>
        </row>
        <row r="2657">
          <cell r="A2657">
            <v>40242</v>
          </cell>
          <cell r="C2657">
            <v>3.47</v>
          </cell>
          <cell r="E2657">
            <v>4.0599999999999996</v>
          </cell>
          <cell r="G2657">
            <v>5.4425999999999997</v>
          </cell>
        </row>
        <row r="2658">
          <cell r="A2658">
            <v>40245</v>
          </cell>
          <cell r="C2658">
            <v>3.51</v>
          </cell>
          <cell r="E2658">
            <v>4.0999999999999996</v>
          </cell>
          <cell r="G2658">
            <v>5.4694000000000003</v>
          </cell>
        </row>
        <row r="2659">
          <cell r="A2659">
            <v>40246</v>
          </cell>
          <cell r="C2659">
            <v>3.51</v>
          </cell>
          <cell r="E2659">
            <v>4.1100000000000003</v>
          </cell>
          <cell r="G2659">
            <v>5.4795999999999996</v>
          </cell>
        </row>
        <row r="2660">
          <cell r="A2660">
            <v>40247</v>
          </cell>
          <cell r="C2660">
            <v>3.53</v>
          </cell>
          <cell r="E2660">
            <v>4.12</v>
          </cell>
          <cell r="G2660">
            <v>5.4908999999999999</v>
          </cell>
        </row>
        <row r="2661">
          <cell r="A2661">
            <v>40248</v>
          </cell>
          <cell r="C2661">
            <v>3.5</v>
          </cell>
          <cell r="E2661">
            <v>4.08</v>
          </cell>
          <cell r="G2661">
            <v>5.4185999999999996</v>
          </cell>
        </row>
        <row r="2662">
          <cell r="A2662">
            <v>40249</v>
          </cell>
          <cell r="C2662">
            <v>3.53</v>
          </cell>
          <cell r="E2662">
            <v>4.09</v>
          </cell>
          <cell r="G2662">
            <v>5.4603999999999999</v>
          </cell>
        </row>
        <row r="2663">
          <cell r="A2663">
            <v>40252</v>
          </cell>
          <cell r="C2663">
            <v>3.49</v>
          </cell>
          <cell r="E2663">
            <v>4.0599999999999996</v>
          </cell>
          <cell r="G2663">
            <v>5.4012000000000002</v>
          </cell>
        </row>
        <row r="2664">
          <cell r="A2664">
            <v>40253</v>
          </cell>
          <cell r="C2664">
            <v>3.44</v>
          </cell>
          <cell r="E2664">
            <v>4.0199999999999996</v>
          </cell>
          <cell r="G2664">
            <v>5.3331</v>
          </cell>
        </row>
        <row r="2665">
          <cell r="A2665">
            <v>40254</v>
          </cell>
          <cell r="C2665">
            <v>3.47</v>
          </cell>
          <cell r="E2665">
            <v>4.04</v>
          </cell>
          <cell r="G2665">
            <v>5.3545999999999996</v>
          </cell>
        </row>
        <row r="2666">
          <cell r="A2666">
            <v>40255</v>
          </cell>
          <cell r="C2666">
            <v>3.45</v>
          </cell>
          <cell r="E2666">
            <v>4.0199999999999996</v>
          </cell>
          <cell r="G2666">
            <v>5.3300999999999998</v>
          </cell>
        </row>
        <row r="2667">
          <cell r="A2667">
            <v>40256</v>
          </cell>
          <cell r="C2667">
            <v>3.49</v>
          </cell>
          <cell r="E2667">
            <v>4.05</v>
          </cell>
          <cell r="G2667">
            <v>5.3693999999999997</v>
          </cell>
        </row>
        <row r="2668">
          <cell r="A2668">
            <v>40259</v>
          </cell>
          <cell r="C2668">
            <v>3.45</v>
          </cell>
          <cell r="E2668">
            <v>4.03</v>
          </cell>
          <cell r="G2668">
            <v>5.3190999999999997</v>
          </cell>
        </row>
        <row r="2669">
          <cell r="A2669">
            <v>40260</v>
          </cell>
          <cell r="C2669">
            <v>3.47</v>
          </cell>
          <cell r="E2669">
            <v>4.03</v>
          </cell>
          <cell r="G2669">
            <v>5.3318000000000003</v>
          </cell>
        </row>
        <row r="2670">
          <cell r="A2670">
            <v>40261</v>
          </cell>
          <cell r="C2670">
            <v>3.54</v>
          </cell>
          <cell r="E2670">
            <v>4.09</v>
          </cell>
          <cell r="G2670">
            <v>5.3925000000000001</v>
          </cell>
        </row>
        <row r="2671">
          <cell r="A2671">
            <v>40262</v>
          </cell>
          <cell r="C2671">
            <v>3.54</v>
          </cell>
          <cell r="E2671">
            <v>4.08</v>
          </cell>
          <cell r="G2671">
            <v>5.3689</v>
          </cell>
        </row>
        <row r="2672">
          <cell r="A2672">
            <v>40263</v>
          </cell>
          <cell r="C2672">
            <v>3.55</v>
          </cell>
          <cell r="E2672">
            <v>4.08</v>
          </cell>
          <cell r="G2672">
            <v>5.3592000000000004</v>
          </cell>
        </row>
        <row r="2673">
          <cell r="A2673">
            <v>40266</v>
          </cell>
          <cell r="C2673">
            <v>3.57</v>
          </cell>
          <cell r="E2673">
            <v>4.0999999999999996</v>
          </cell>
          <cell r="G2673">
            <v>5.3931000000000004</v>
          </cell>
        </row>
        <row r="2674">
          <cell r="A2674">
            <v>40267</v>
          </cell>
          <cell r="C2674">
            <v>3.58</v>
          </cell>
          <cell r="E2674">
            <v>4.0999999999999996</v>
          </cell>
          <cell r="G2674">
            <v>5.3879999999999999</v>
          </cell>
        </row>
        <row r="2675">
          <cell r="A2675">
            <v>40268</v>
          </cell>
          <cell r="C2675">
            <v>3.56</v>
          </cell>
          <cell r="E2675">
            <v>4.07</v>
          </cell>
          <cell r="G2675">
            <v>5.3666</v>
          </cell>
        </row>
        <row r="2676">
          <cell r="A2676">
            <v>40269</v>
          </cell>
          <cell r="C2676">
            <v>3.55</v>
          </cell>
          <cell r="E2676">
            <v>4.05</v>
          </cell>
          <cell r="G2676">
            <v>5.3063000000000002</v>
          </cell>
        </row>
        <row r="2677">
          <cell r="A2677">
            <v>40270</v>
          </cell>
          <cell r="C2677" t="str">
            <v>na</v>
          </cell>
          <cell r="E2677" t="str">
            <v>na</v>
          </cell>
          <cell r="G2677">
            <v>5.3101000000000003</v>
          </cell>
        </row>
        <row r="2678">
          <cell r="A2678">
            <v>40273</v>
          </cell>
          <cell r="C2678">
            <v>3.66</v>
          </cell>
          <cell r="E2678">
            <v>4.12</v>
          </cell>
          <cell r="G2678">
            <v>5.4135999999999997</v>
          </cell>
        </row>
        <row r="2679">
          <cell r="A2679">
            <v>40274</v>
          </cell>
          <cell r="C2679">
            <v>3.68</v>
          </cell>
          <cell r="E2679">
            <v>4.1100000000000003</v>
          </cell>
          <cell r="G2679">
            <v>5.4036999999999997</v>
          </cell>
        </row>
        <row r="2680">
          <cell r="A2680">
            <v>40275</v>
          </cell>
          <cell r="C2680">
            <v>3.62</v>
          </cell>
          <cell r="E2680">
            <v>4.07</v>
          </cell>
          <cell r="G2680">
            <v>5.3490000000000002</v>
          </cell>
        </row>
        <row r="2681">
          <cell r="A2681">
            <v>40276</v>
          </cell>
          <cell r="C2681">
            <v>3.67</v>
          </cell>
          <cell r="E2681">
            <v>4.0999999999999996</v>
          </cell>
          <cell r="G2681">
            <v>5.3911999999999995</v>
          </cell>
        </row>
        <row r="2682">
          <cell r="A2682">
            <v>40277</v>
          </cell>
          <cell r="C2682">
            <v>3.65</v>
          </cell>
          <cell r="E2682">
            <v>4.0599999999999996</v>
          </cell>
          <cell r="G2682">
            <v>5.3428000000000004</v>
          </cell>
        </row>
        <row r="2683">
          <cell r="A2683">
            <v>40280</v>
          </cell>
          <cell r="C2683">
            <v>3.66</v>
          </cell>
          <cell r="E2683">
            <v>4.0599999999999996</v>
          </cell>
          <cell r="G2683">
            <v>5.3350999999999997</v>
          </cell>
        </row>
        <row r="2684">
          <cell r="A2684">
            <v>40281</v>
          </cell>
          <cell r="C2684">
            <v>3.68</v>
          </cell>
          <cell r="E2684">
            <v>4.08</v>
          </cell>
          <cell r="G2684">
            <v>5.3594999999999997</v>
          </cell>
        </row>
        <row r="2685">
          <cell r="A2685">
            <v>40282</v>
          </cell>
          <cell r="C2685">
            <v>3.71</v>
          </cell>
          <cell r="E2685">
            <v>4.1100000000000003</v>
          </cell>
          <cell r="G2685">
            <v>5.3602999999999996</v>
          </cell>
        </row>
        <row r="2686">
          <cell r="A2686">
            <v>40283</v>
          </cell>
          <cell r="C2686">
            <v>3.72</v>
          </cell>
          <cell r="E2686">
            <v>4.0999999999999996</v>
          </cell>
          <cell r="G2686">
            <v>5.3723000000000001</v>
          </cell>
        </row>
        <row r="2687">
          <cell r="A2687">
            <v>40284</v>
          </cell>
          <cell r="C2687">
            <v>3.68</v>
          </cell>
          <cell r="E2687">
            <v>4.08</v>
          </cell>
          <cell r="G2687">
            <v>5.3326000000000002</v>
          </cell>
        </row>
        <row r="2688">
          <cell r="A2688">
            <v>40287</v>
          </cell>
          <cell r="C2688">
            <v>3.65</v>
          </cell>
          <cell r="E2688">
            <v>4.0599999999999996</v>
          </cell>
          <cell r="G2688">
            <v>5.3605999999999998</v>
          </cell>
        </row>
        <row r="2689">
          <cell r="A2689">
            <v>40288</v>
          </cell>
          <cell r="C2689">
            <v>3.7</v>
          </cell>
          <cell r="E2689">
            <v>4.07</v>
          </cell>
          <cell r="G2689">
            <v>5.3922999999999996</v>
          </cell>
        </row>
        <row r="2690">
          <cell r="A2690">
            <v>40289</v>
          </cell>
          <cell r="C2690">
            <v>3.72</v>
          </cell>
          <cell r="E2690">
            <v>4.0599999999999996</v>
          </cell>
          <cell r="G2690">
            <v>5.3446999999999996</v>
          </cell>
        </row>
        <row r="2691">
          <cell r="A2691">
            <v>40290</v>
          </cell>
          <cell r="C2691">
            <v>3.72</v>
          </cell>
          <cell r="E2691">
            <v>4.09</v>
          </cell>
          <cell r="G2691">
            <v>5.3441000000000001</v>
          </cell>
        </row>
        <row r="2692">
          <cell r="A2692">
            <v>40291</v>
          </cell>
          <cell r="C2692">
            <v>3.69</v>
          </cell>
          <cell r="E2692">
            <v>4.07</v>
          </cell>
          <cell r="G2692">
            <v>5.3391999999999999</v>
          </cell>
        </row>
        <row r="2693">
          <cell r="A2693">
            <v>40294</v>
          </cell>
          <cell r="C2693">
            <v>3.68</v>
          </cell>
          <cell r="E2693">
            <v>4.0599999999999996</v>
          </cell>
          <cell r="G2693">
            <v>5.3487</v>
          </cell>
        </row>
        <row r="2694">
          <cell r="A2694">
            <v>40295</v>
          </cell>
          <cell r="C2694">
            <v>3.6</v>
          </cell>
          <cell r="E2694">
            <v>4.01</v>
          </cell>
          <cell r="G2694">
            <v>5.3171999999999997</v>
          </cell>
        </row>
        <row r="2695">
          <cell r="A2695">
            <v>40296</v>
          </cell>
          <cell r="C2695">
            <v>3.66</v>
          </cell>
          <cell r="E2695">
            <v>4.04</v>
          </cell>
          <cell r="G2695">
            <v>5.3936999999999999</v>
          </cell>
        </row>
        <row r="2696">
          <cell r="A2696">
            <v>40297</v>
          </cell>
          <cell r="C2696">
            <v>3.72</v>
          </cell>
          <cell r="E2696">
            <v>4.05</v>
          </cell>
          <cell r="G2696">
            <v>5.3620000000000001</v>
          </cell>
        </row>
        <row r="2697">
          <cell r="A2697">
            <v>40298</v>
          </cell>
          <cell r="C2697">
            <v>3.65</v>
          </cell>
          <cell r="E2697">
            <v>4.01</v>
          </cell>
          <cell r="G2697">
            <v>5.2854000000000001</v>
          </cell>
        </row>
        <row r="2698">
          <cell r="A2698">
            <v>40301</v>
          </cell>
          <cell r="C2698">
            <v>3.64</v>
          </cell>
          <cell r="E2698">
            <v>4</v>
          </cell>
          <cell r="G2698">
            <v>5.2946</v>
          </cell>
        </row>
        <row r="2699">
          <cell r="A2699">
            <v>40302</v>
          </cell>
          <cell r="C2699">
            <v>3.55</v>
          </cell>
          <cell r="E2699">
            <v>3.95</v>
          </cell>
          <cell r="G2699">
            <v>5.2735000000000003</v>
          </cell>
        </row>
        <row r="2700">
          <cell r="A2700">
            <v>40303</v>
          </cell>
          <cell r="C2700">
            <v>3.54</v>
          </cell>
          <cell r="E2700">
            <v>3.93</v>
          </cell>
          <cell r="G2700">
            <v>5.2542</v>
          </cell>
        </row>
        <row r="2701">
          <cell r="A2701">
            <v>40304</v>
          </cell>
          <cell r="C2701">
            <v>3.47</v>
          </cell>
          <cell r="E2701">
            <v>3.87</v>
          </cell>
          <cell r="G2701">
            <v>5.2218999999999998</v>
          </cell>
        </row>
        <row r="2702">
          <cell r="A2702">
            <v>40305</v>
          </cell>
          <cell r="C2702">
            <v>3.5</v>
          </cell>
          <cell r="E2702">
            <v>3.88</v>
          </cell>
          <cell r="G2702">
            <v>5.2679</v>
          </cell>
        </row>
        <row r="2703">
          <cell r="A2703">
            <v>40308</v>
          </cell>
          <cell r="C2703">
            <v>3.58</v>
          </cell>
          <cell r="E2703">
            <v>3.93</v>
          </cell>
          <cell r="G2703">
            <v>5.3540000000000001</v>
          </cell>
        </row>
        <row r="2704">
          <cell r="A2704">
            <v>40309</v>
          </cell>
          <cell r="C2704">
            <v>3.58</v>
          </cell>
          <cell r="E2704">
            <v>3.93</v>
          </cell>
          <cell r="G2704">
            <v>5.3629999999999995</v>
          </cell>
        </row>
        <row r="2705">
          <cell r="A2705">
            <v>40310</v>
          </cell>
          <cell r="C2705">
            <v>3.59</v>
          </cell>
          <cell r="E2705">
            <v>3.94</v>
          </cell>
          <cell r="G2705">
            <v>5.3642000000000003</v>
          </cell>
        </row>
        <row r="2706">
          <cell r="A2706">
            <v>40311</v>
          </cell>
          <cell r="C2706">
            <v>3.51</v>
          </cell>
          <cell r="E2706">
            <v>3.87</v>
          </cell>
          <cell r="G2706">
            <v>5.3</v>
          </cell>
        </row>
        <row r="2707">
          <cell r="A2707">
            <v>40312</v>
          </cell>
          <cell r="C2707">
            <v>3.43</v>
          </cell>
          <cell r="E2707">
            <v>3.82</v>
          </cell>
          <cell r="G2707">
            <v>5.2907999999999999</v>
          </cell>
        </row>
        <row r="2708">
          <cell r="A2708">
            <v>40315</v>
          </cell>
          <cell r="C2708">
            <v>3.5</v>
          </cell>
          <cell r="E2708">
            <v>3.88</v>
          </cell>
          <cell r="G2708">
            <v>5.3243</v>
          </cell>
        </row>
        <row r="2709">
          <cell r="A2709">
            <v>40316</v>
          </cell>
          <cell r="C2709">
            <v>3.4</v>
          </cell>
          <cell r="E2709">
            <v>3.82</v>
          </cell>
          <cell r="G2709">
            <v>5.2347000000000001</v>
          </cell>
        </row>
        <row r="2710">
          <cell r="A2710">
            <v>40317</v>
          </cell>
          <cell r="C2710">
            <v>3.4</v>
          </cell>
          <cell r="E2710">
            <v>3.81</v>
          </cell>
          <cell r="G2710">
            <v>5.3047000000000004</v>
          </cell>
        </row>
        <row r="2711">
          <cell r="A2711">
            <v>40318</v>
          </cell>
          <cell r="C2711">
            <v>3.32</v>
          </cell>
          <cell r="E2711">
            <v>3.75</v>
          </cell>
          <cell r="G2711">
            <v>5.2370000000000001</v>
          </cell>
        </row>
        <row r="2712">
          <cell r="A2712">
            <v>40319</v>
          </cell>
          <cell r="C2712">
            <v>3.36</v>
          </cell>
          <cell r="E2712">
            <v>3.77</v>
          </cell>
          <cell r="G2712">
            <v>5.2884000000000002</v>
          </cell>
        </row>
        <row r="2713">
          <cell r="A2713">
            <v>40322</v>
          </cell>
          <cell r="C2713" t="str">
            <v>na</v>
          </cell>
          <cell r="E2713" t="str">
            <v>na</v>
          </cell>
          <cell r="G2713">
            <v>5.2873999999999999</v>
          </cell>
        </row>
        <row r="2714">
          <cell r="A2714">
            <v>40323</v>
          </cell>
          <cell r="C2714">
            <v>3.26</v>
          </cell>
          <cell r="E2714">
            <v>3.7</v>
          </cell>
          <cell r="G2714">
            <v>5.2188999999999997</v>
          </cell>
        </row>
        <row r="2715">
          <cell r="A2715">
            <v>40324</v>
          </cell>
          <cell r="C2715">
            <v>3.25</v>
          </cell>
          <cell r="E2715">
            <v>3.68</v>
          </cell>
          <cell r="G2715">
            <v>5.2775999999999996</v>
          </cell>
        </row>
        <row r="2716">
          <cell r="A2716">
            <v>40325</v>
          </cell>
          <cell r="C2716">
            <v>3.37</v>
          </cell>
          <cell r="E2716">
            <v>3.75</v>
          </cell>
          <cell r="G2716">
            <v>5.3739999999999997</v>
          </cell>
        </row>
        <row r="2717">
          <cell r="A2717">
            <v>40326</v>
          </cell>
          <cell r="C2717">
            <v>3.3</v>
          </cell>
          <cell r="E2717">
            <v>3.71</v>
          </cell>
          <cell r="G2717">
            <v>5.2963000000000005</v>
          </cell>
        </row>
        <row r="2718">
          <cell r="A2718">
            <v>40329</v>
          </cell>
          <cell r="C2718">
            <v>3.36</v>
          </cell>
          <cell r="E2718">
            <v>3.73</v>
          </cell>
          <cell r="G2718">
            <v>5.3581000000000003</v>
          </cell>
        </row>
        <row r="2719">
          <cell r="A2719">
            <v>40330</v>
          </cell>
          <cell r="C2719">
            <v>3.29</v>
          </cell>
          <cell r="E2719">
            <v>3.71</v>
          </cell>
          <cell r="G2719">
            <v>5.3136999999999999</v>
          </cell>
        </row>
        <row r="2720">
          <cell r="A2720">
            <v>40331</v>
          </cell>
          <cell r="C2720">
            <v>3.38</v>
          </cell>
          <cell r="E2720">
            <v>3.77</v>
          </cell>
          <cell r="G2720">
            <v>5.3697999999999997</v>
          </cell>
        </row>
        <row r="2721">
          <cell r="A2721">
            <v>40332</v>
          </cell>
          <cell r="C2721">
            <v>3.39</v>
          </cell>
          <cell r="E2721">
            <v>3.78</v>
          </cell>
          <cell r="G2721">
            <v>5.3743999999999996</v>
          </cell>
        </row>
        <row r="2722">
          <cell r="A2722">
            <v>40333</v>
          </cell>
          <cell r="C2722">
            <v>3.28</v>
          </cell>
          <cell r="E2722">
            <v>3.71</v>
          </cell>
          <cell r="G2722">
            <v>5.3002000000000002</v>
          </cell>
        </row>
        <row r="2723">
          <cell r="A2723">
            <v>40336</v>
          </cell>
          <cell r="C2723">
            <v>3.3</v>
          </cell>
          <cell r="E2723">
            <v>3.71</v>
          </cell>
          <cell r="G2723">
            <v>5.3041</v>
          </cell>
        </row>
        <row r="2724">
          <cell r="A2724">
            <v>40337</v>
          </cell>
          <cell r="C2724">
            <v>3.32</v>
          </cell>
          <cell r="E2724">
            <v>3.73</v>
          </cell>
          <cell r="G2724">
            <v>5.3121</v>
          </cell>
        </row>
        <row r="2725">
          <cell r="A2725">
            <v>40338</v>
          </cell>
          <cell r="C2725">
            <v>3.35</v>
          </cell>
          <cell r="E2725">
            <v>3.76</v>
          </cell>
          <cell r="G2725">
            <v>5.3479000000000001</v>
          </cell>
        </row>
        <row r="2726">
          <cell r="A2726">
            <v>40339</v>
          </cell>
          <cell r="C2726">
            <v>3.43</v>
          </cell>
          <cell r="E2726">
            <v>3.83</v>
          </cell>
          <cell r="G2726">
            <v>5.3978999999999999</v>
          </cell>
        </row>
        <row r="2727">
          <cell r="A2727">
            <v>40340</v>
          </cell>
          <cell r="C2727">
            <v>3.41</v>
          </cell>
          <cell r="E2727">
            <v>3.81</v>
          </cell>
          <cell r="G2727">
            <v>5.3855000000000004</v>
          </cell>
        </row>
        <row r="2728">
          <cell r="A2728">
            <v>40343</v>
          </cell>
          <cell r="C2728">
            <v>3.44</v>
          </cell>
          <cell r="E2728">
            <v>3.84</v>
          </cell>
          <cell r="G2728">
            <v>5.4241999999999999</v>
          </cell>
        </row>
        <row r="2729">
          <cell r="A2729">
            <v>40344</v>
          </cell>
          <cell r="C2729">
            <v>3.42</v>
          </cell>
          <cell r="E2729">
            <v>3.83</v>
          </cell>
          <cell r="G2729">
            <v>5.4040999999999997</v>
          </cell>
        </row>
        <row r="2730">
          <cell r="A2730">
            <v>40345</v>
          </cell>
          <cell r="C2730">
            <v>3.36</v>
          </cell>
          <cell r="E2730">
            <v>3.78</v>
          </cell>
          <cell r="G2730">
            <v>5.3524000000000003</v>
          </cell>
        </row>
        <row r="2731">
          <cell r="A2731">
            <v>40346</v>
          </cell>
          <cell r="C2731">
            <v>3.31</v>
          </cell>
          <cell r="E2731">
            <v>3.75</v>
          </cell>
          <cell r="G2731">
            <v>5.3216000000000001</v>
          </cell>
        </row>
        <row r="2732">
          <cell r="A2732">
            <v>40347</v>
          </cell>
          <cell r="C2732">
            <v>3.32</v>
          </cell>
          <cell r="E2732">
            <v>3.76</v>
          </cell>
          <cell r="G2732">
            <v>5.3262999999999998</v>
          </cell>
        </row>
        <row r="2733">
          <cell r="A2733">
            <v>40350</v>
          </cell>
          <cell r="C2733">
            <v>3.32</v>
          </cell>
          <cell r="E2733">
            <v>3.76</v>
          </cell>
          <cell r="G2733">
            <v>5.3331999999999997</v>
          </cell>
        </row>
        <row r="2734">
          <cell r="A2734">
            <v>40351</v>
          </cell>
          <cell r="C2734">
            <v>3.25</v>
          </cell>
          <cell r="E2734">
            <v>3.71</v>
          </cell>
          <cell r="G2734">
            <v>5.2786</v>
          </cell>
        </row>
        <row r="2735">
          <cell r="A2735">
            <v>40352</v>
          </cell>
          <cell r="C2735">
            <v>3.23</v>
          </cell>
          <cell r="E2735">
            <v>3.69</v>
          </cell>
          <cell r="G2735">
            <v>5.2671000000000001</v>
          </cell>
        </row>
        <row r="2736">
          <cell r="A2736">
            <v>40353</v>
          </cell>
          <cell r="C2736">
            <v>3.23</v>
          </cell>
          <cell r="E2736">
            <v>3.7</v>
          </cell>
          <cell r="G2736">
            <v>5.2359999999999998</v>
          </cell>
        </row>
        <row r="2737">
          <cell r="A2737">
            <v>40354</v>
          </cell>
          <cell r="C2737">
            <v>3.19</v>
          </cell>
          <cell r="E2737">
            <v>3.68</v>
          </cell>
          <cell r="G2737">
            <v>5.1975999999999996</v>
          </cell>
        </row>
        <row r="2738">
          <cell r="A2738">
            <v>40357</v>
          </cell>
          <cell r="C2738">
            <v>3.16</v>
          </cell>
          <cell r="E2738">
            <v>3.68</v>
          </cell>
          <cell r="G2738">
            <v>5.2119</v>
          </cell>
        </row>
        <row r="2739">
          <cell r="A2739">
            <v>40358</v>
          </cell>
          <cell r="C2739">
            <v>3.09</v>
          </cell>
          <cell r="E2739">
            <v>3.65</v>
          </cell>
          <cell r="G2739">
            <v>5.1924000000000001</v>
          </cell>
        </row>
        <row r="2740">
          <cell r="A2740">
            <v>40359</v>
          </cell>
          <cell r="C2740">
            <v>3.08</v>
          </cell>
          <cell r="E2740">
            <v>3.65</v>
          </cell>
          <cell r="G2740">
            <v>5.1841999999999997</v>
          </cell>
        </row>
        <row r="2741">
          <cell r="A2741">
            <v>40360</v>
          </cell>
          <cell r="C2741" t="str">
            <v>na</v>
          </cell>
          <cell r="E2741" t="str">
            <v>na</v>
          </cell>
          <cell r="G2741">
            <v>5.1791</v>
          </cell>
        </row>
        <row r="2742">
          <cell r="A2742">
            <v>40361</v>
          </cell>
          <cell r="C2742">
            <v>3.1</v>
          </cell>
          <cell r="E2742">
            <v>3.65</v>
          </cell>
          <cell r="G2742">
            <v>5.1898</v>
          </cell>
        </row>
        <row r="2743">
          <cell r="A2743">
            <v>40364</v>
          </cell>
          <cell r="C2743">
            <v>3.07</v>
          </cell>
          <cell r="E2743">
            <v>3.63</v>
          </cell>
          <cell r="G2743">
            <v>5.1688000000000001</v>
          </cell>
        </row>
        <row r="2744">
          <cell r="A2744">
            <v>40365</v>
          </cell>
          <cell r="C2744">
            <v>3.07</v>
          </cell>
          <cell r="E2744">
            <v>3.64</v>
          </cell>
          <cell r="G2744">
            <v>5.1814999999999998</v>
          </cell>
        </row>
        <row r="2745">
          <cell r="A2745">
            <v>40366</v>
          </cell>
          <cell r="C2745">
            <v>3.16</v>
          </cell>
          <cell r="E2745">
            <v>3.69</v>
          </cell>
          <cell r="G2745">
            <v>5.2568000000000001</v>
          </cell>
        </row>
        <row r="2746">
          <cell r="A2746">
            <v>40367</v>
          </cell>
          <cell r="C2746">
            <v>3.19</v>
          </cell>
          <cell r="E2746">
            <v>3.72</v>
          </cell>
          <cell r="G2746">
            <v>5.2149999999999999</v>
          </cell>
        </row>
        <row r="2747">
          <cell r="A2747">
            <v>40368</v>
          </cell>
          <cell r="C2747">
            <v>3.23</v>
          </cell>
          <cell r="E2747">
            <v>3.75</v>
          </cell>
          <cell r="G2747">
            <v>5.2439999999999998</v>
          </cell>
        </row>
        <row r="2748">
          <cell r="A2748">
            <v>40371</v>
          </cell>
          <cell r="C2748">
            <v>3.21</v>
          </cell>
          <cell r="E2748">
            <v>3.75</v>
          </cell>
          <cell r="G2748">
            <v>5.2184999999999997</v>
          </cell>
        </row>
        <row r="2749">
          <cell r="A2749">
            <v>40372</v>
          </cell>
          <cell r="C2749">
            <v>3.27</v>
          </cell>
          <cell r="E2749">
            <v>3.78</v>
          </cell>
          <cell r="G2749">
            <v>5.2539999999999996</v>
          </cell>
        </row>
        <row r="2750">
          <cell r="A2750">
            <v>40373</v>
          </cell>
          <cell r="C2750">
            <v>3.26</v>
          </cell>
          <cell r="E2750">
            <v>3.78</v>
          </cell>
          <cell r="G2750">
            <v>5.2534999999999998</v>
          </cell>
        </row>
        <row r="2751">
          <cell r="A2751">
            <v>40374</v>
          </cell>
          <cell r="C2751">
            <v>3.23</v>
          </cell>
          <cell r="E2751">
            <v>3.77</v>
          </cell>
          <cell r="G2751">
            <v>5.2577999999999996</v>
          </cell>
        </row>
        <row r="2752">
          <cell r="A2752">
            <v>40375</v>
          </cell>
          <cell r="C2752">
            <v>3.16</v>
          </cell>
          <cell r="E2752">
            <v>3.72</v>
          </cell>
          <cell r="G2752">
            <v>5.1848000000000001</v>
          </cell>
        </row>
        <row r="2753">
          <cell r="A2753">
            <v>40378</v>
          </cell>
          <cell r="C2753">
            <v>3.16</v>
          </cell>
          <cell r="E2753">
            <v>3.74</v>
          </cell>
          <cell r="G2753">
            <v>5.2015000000000002</v>
          </cell>
        </row>
        <row r="2754">
          <cell r="A2754">
            <v>40379</v>
          </cell>
          <cell r="C2754">
            <v>3.2</v>
          </cell>
          <cell r="E2754">
            <v>3.76</v>
          </cell>
          <cell r="G2754">
            <v>5.2408000000000001</v>
          </cell>
        </row>
        <row r="2755">
          <cell r="A2755">
            <v>40380</v>
          </cell>
          <cell r="C2755">
            <v>3.15</v>
          </cell>
          <cell r="E2755">
            <v>3.73</v>
          </cell>
          <cell r="G2755">
            <v>5.1928000000000001</v>
          </cell>
        </row>
        <row r="2756">
          <cell r="A2756">
            <v>40381</v>
          </cell>
          <cell r="C2756">
            <v>3.21</v>
          </cell>
          <cell r="E2756">
            <v>3.77</v>
          </cell>
          <cell r="G2756">
            <v>5.2775999999999996</v>
          </cell>
        </row>
        <row r="2757">
          <cell r="A2757">
            <v>40382</v>
          </cell>
          <cell r="C2757">
            <v>3.23</v>
          </cell>
          <cell r="E2757">
            <v>3.78</v>
          </cell>
          <cell r="G2757">
            <v>5.2728000000000002</v>
          </cell>
        </row>
        <row r="2758">
          <cell r="A2758">
            <v>40385</v>
          </cell>
          <cell r="C2758">
            <v>3.23</v>
          </cell>
          <cell r="E2758">
            <v>3.77</v>
          </cell>
          <cell r="G2758">
            <v>5.2645</v>
          </cell>
        </row>
        <row r="2759">
          <cell r="A2759">
            <v>40386</v>
          </cell>
          <cell r="C2759">
            <v>3.26</v>
          </cell>
          <cell r="E2759">
            <v>3.8</v>
          </cell>
          <cell r="G2759">
            <v>5.2976999999999999</v>
          </cell>
        </row>
        <row r="2760">
          <cell r="A2760">
            <v>40387</v>
          </cell>
          <cell r="C2760">
            <v>3.22</v>
          </cell>
          <cell r="E2760">
            <v>3.77</v>
          </cell>
          <cell r="G2760">
            <v>5.2572000000000001</v>
          </cell>
        </row>
        <row r="2761">
          <cell r="A2761">
            <v>40388</v>
          </cell>
          <cell r="C2761">
            <v>3.17</v>
          </cell>
          <cell r="E2761">
            <v>3.75</v>
          </cell>
          <cell r="G2761">
            <v>5.258</v>
          </cell>
        </row>
        <row r="2762">
          <cell r="A2762">
            <v>40389</v>
          </cell>
          <cell r="C2762">
            <v>3.11</v>
          </cell>
          <cell r="E2762">
            <v>3.69</v>
          </cell>
          <cell r="G2762">
            <v>5.19</v>
          </cell>
        </row>
        <row r="2763">
          <cell r="A2763">
            <v>40392</v>
          </cell>
          <cell r="C2763" t="str">
            <v>na</v>
          </cell>
          <cell r="E2763" t="str">
            <v>na</v>
          </cell>
          <cell r="G2763">
            <v>5.1896000000000004</v>
          </cell>
        </row>
        <row r="2764">
          <cell r="A2764">
            <v>40393</v>
          </cell>
          <cell r="C2764">
            <v>3.1</v>
          </cell>
          <cell r="E2764">
            <v>3.69</v>
          </cell>
          <cell r="G2764">
            <v>5.1908000000000003</v>
          </cell>
        </row>
        <row r="2765">
          <cell r="A2765">
            <v>40394</v>
          </cell>
          <cell r="C2765">
            <v>3.17</v>
          </cell>
          <cell r="E2765">
            <v>3.72</v>
          </cell>
          <cell r="G2765">
            <v>5.1882999999999999</v>
          </cell>
        </row>
        <row r="2766">
          <cell r="A2766">
            <v>40395</v>
          </cell>
          <cell r="C2766">
            <v>3.11</v>
          </cell>
          <cell r="E2766">
            <v>3.67</v>
          </cell>
          <cell r="G2766">
            <v>5.1292</v>
          </cell>
        </row>
        <row r="2767">
          <cell r="A2767">
            <v>40396</v>
          </cell>
          <cell r="C2767">
            <v>3.07</v>
          </cell>
          <cell r="E2767">
            <v>3.65</v>
          </cell>
          <cell r="G2767">
            <v>5.1361999999999997</v>
          </cell>
        </row>
        <row r="2768">
          <cell r="A2768">
            <v>40399</v>
          </cell>
          <cell r="C2768">
            <v>3.07</v>
          </cell>
          <cell r="E2768">
            <v>3.65</v>
          </cell>
          <cell r="G2768">
            <v>5.1227999999999998</v>
          </cell>
        </row>
        <row r="2769">
          <cell r="A2769">
            <v>40400</v>
          </cell>
          <cell r="C2769">
            <v>3.03</v>
          </cell>
          <cell r="E2769">
            <v>3.63</v>
          </cell>
          <cell r="G2769">
            <v>5.1094999999999997</v>
          </cell>
        </row>
        <row r="2770">
          <cell r="A2770">
            <v>40401</v>
          </cell>
          <cell r="C2770">
            <v>2.97</v>
          </cell>
          <cell r="E2770">
            <v>3.6</v>
          </cell>
          <cell r="G2770">
            <v>5.0915999999999997</v>
          </cell>
        </row>
        <row r="2771">
          <cell r="A2771">
            <v>40402</v>
          </cell>
          <cell r="C2771">
            <v>3.01</v>
          </cell>
          <cell r="E2771">
            <v>3.63</v>
          </cell>
          <cell r="G2771">
            <v>5.1181000000000001</v>
          </cell>
        </row>
        <row r="2772">
          <cell r="A2772">
            <v>40403</v>
          </cell>
          <cell r="C2772">
            <v>2.98</v>
          </cell>
          <cell r="E2772">
            <v>3.6</v>
          </cell>
          <cell r="G2772">
            <v>5.0740999999999996</v>
          </cell>
        </row>
        <row r="2773">
          <cell r="A2773">
            <v>40406</v>
          </cell>
          <cell r="C2773">
            <v>2.93</v>
          </cell>
          <cell r="E2773">
            <v>3.55</v>
          </cell>
          <cell r="G2773">
            <v>5.0347999999999997</v>
          </cell>
        </row>
        <row r="2774">
          <cell r="A2774">
            <v>40407</v>
          </cell>
          <cell r="C2774">
            <v>2.96</v>
          </cell>
          <cell r="E2774">
            <v>3.57</v>
          </cell>
          <cell r="G2774">
            <v>5.0628000000000002</v>
          </cell>
        </row>
        <row r="2775">
          <cell r="A2775">
            <v>40408</v>
          </cell>
          <cell r="C2775">
            <v>2.94</v>
          </cell>
          <cell r="E2775">
            <v>3.55</v>
          </cell>
          <cell r="G2775">
            <v>5.0401999999999996</v>
          </cell>
        </row>
        <row r="2776">
          <cell r="A2776">
            <v>40409</v>
          </cell>
          <cell r="C2776">
            <v>2.92</v>
          </cell>
          <cell r="E2776">
            <v>3.52</v>
          </cell>
          <cell r="G2776">
            <v>5.0133999999999999</v>
          </cell>
        </row>
        <row r="2777">
          <cell r="A2777">
            <v>40410</v>
          </cell>
          <cell r="C2777">
            <v>2.92</v>
          </cell>
          <cell r="E2777">
            <v>3.53</v>
          </cell>
          <cell r="G2777">
            <v>5.0107999999999997</v>
          </cell>
        </row>
        <row r="2778">
          <cell r="A2778">
            <v>40413</v>
          </cell>
          <cell r="C2778">
            <v>2.88</v>
          </cell>
          <cell r="E2778">
            <v>3.53</v>
          </cell>
          <cell r="G2778">
            <v>5.0090000000000003</v>
          </cell>
        </row>
        <row r="2779">
          <cell r="A2779">
            <v>40414</v>
          </cell>
          <cell r="C2779">
            <v>2.82</v>
          </cell>
          <cell r="E2779">
            <v>3.5</v>
          </cell>
          <cell r="G2779">
            <v>5.0122</v>
          </cell>
        </row>
        <row r="2780">
          <cell r="A2780">
            <v>40415</v>
          </cell>
          <cell r="C2780">
            <v>2.83</v>
          </cell>
          <cell r="E2780">
            <v>3.47</v>
          </cell>
          <cell r="G2780">
            <v>4.9798</v>
          </cell>
        </row>
        <row r="2781">
          <cell r="A2781">
            <v>40416</v>
          </cell>
          <cell r="C2781">
            <v>2.8</v>
          </cell>
          <cell r="E2781">
            <v>3.43</v>
          </cell>
          <cell r="G2781">
            <v>4.9310999999999998</v>
          </cell>
        </row>
        <row r="2782">
          <cell r="A2782">
            <v>40417</v>
          </cell>
          <cell r="C2782">
            <v>2.87</v>
          </cell>
          <cell r="E2782">
            <v>3.49</v>
          </cell>
          <cell r="G2782">
            <v>5.0227000000000004</v>
          </cell>
        </row>
        <row r="2783">
          <cell r="A2783">
            <v>40420</v>
          </cell>
          <cell r="C2783">
            <v>2.78</v>
          </cell>
          <cell r="E2783">
            <v>3.43</v>
          </cell>
          <cell r="G2783">
            <v>4.9451000000000001</v>
          </cell>
        </row>
        <row r="2784">
          <cell r="A2784">
            <v>40421</v>
          </cell>
          <cell r="C2784">
            <v>2.78</v>
          </cell>
          <cell r="E2784">
            <v>3.44</v>
          </cell>
          <cell r="G2784">
            <v>4.9825999999999997</v>
          </cell>
        </row>
        <row r="2785">
          <cell r="A2785">
            <v>40422</v>
          </cell>
          <cell r="C2785">
            <v>2.85</v>
          </cell>
          <cell r="E2785">
            <v>3.5</v>
          </cell>
          <cell r="G2785">
            <v>5.0585000000000004</v>
          </cell>
        </row>
        <row r="2786">
          <cell r="A2786">
            <v>40423</v>
          </cell>
          <cell r="C2786">
            <v>2.87</v>
          </cell>
          <cell r="E2786">
            <v>3.52</v>
          </cell>
          <cell r="G2786">
            <v>5.0930999999999997</v>
          </cell>
        </row>
        <row r="2787">
          <cell r="A2787">
            <v>40424</v>
          </cell>
          <cell r="C2787">
            <v>2.95</v>
          </cell>
          <cell r="E2787">
            <v>3.57</v>
          </cell>
          <cell r="G2787">
            <v>5.1131000000000002</v>
          </cell>
        </row>
        <row r="2788">
          <cell r="A2788">
            <v>40427</v>
          </cell>
          <cell r="C2788" t="str">
            <v>na</v>
          </cell>
          <cell r="E2788" t="str">
            <v>na</v>
          </cell>
          <cell r="G2788">
            <v>5.1142000000000003</v>
          </cell>
        </row>
        <row r="2789">
          <cell r="A2789">
            <v>40428</v>
          </cell>
          <cell r="C2789">
            <v>2.81</v>
          </cell>
          <cell r="E2789">
            <v>3.47</v>
          </cell>
          <cell r="G2789">
            <v>4.9987000000000004</v>
          </cell>
        </row>
        <row r="2790">
          <cell r="A2790">
            <v>40429</v>
          </cell>
          <cell r="C2790">
            <v>2.92</v>
          </cell>
          <cell r="E2790">
            <v>3.53</v>
          </cell>
          <cell r="G2790">
            <v>5.1071999999999997</v>
          </cell>
        </row>
        <row r="2791">
          <cell r="A2791">
            <v>40430</v>
          </cell>
          <cell r="C2791">
            <v>2.97</v>
          </cell>
          <cell r="E2791">
            <v>3.56</v>
          </cell>
          <cell r="G2791">
            <v>5.0747</v>
          </cell>
        </row>
        <row r="2792">
          <cell r="A2792">
            <v>40431</v>
          </cell>
          <cell r="C2792">
            <v>2.97</v>
          </cell>
          <cell r="E2792">
            <v>3.55</v>
          </cell>
          <cell r="G2792">
            <v>5.0804999999999998</v>
          </cell>
        </row>
        <row r="2793">
          <cell r="A2793">
            <v>40434</v>
          </cell>
          <cell r="C2793">
            <v>2.95</v>
          </cell>
          <cell r="E2793">
            <v>3.54</v>
          </cell>
          <cell r="G2793">
            <v>5.0717999999999996</v>
          </cell>
        </row>
        <row r="2794">
          <cell r="A2794">
            <v>40435</v>
          </cell>
          <cell r="C2794">
            <v>2.94</v>
          </cell>
          <cell r="E2794">
            <v>3.52</v>
          </cell>
          <cell r="G2794">
            <v>5.0903999999999998</v>
          </cell>
        </row>
        <row r="2795">
          <cell r="A2795">
            <v>40436</v>
          </cell>
          <cell r="C2795">
            <v>2.96</v>
          </cell>
          <cell r="E2795">
            <v>3.54</v>
          </cell>
          <cell r="G2795">
            <v>5.0727000000000002</v>
          </cell>
        </row>
        <row r="2796">
          <cell r="A2796">
            <v>40437</v>
          </cell>
          <cell r="C2796">
            <v>2.97</v>
          </cell>
          <cell r="E2796">
            <v>3.55</v>
          </cell>
          <cell r="G2796">
            <v>5.0719000000000003</v>
          </cell>
        </row>
        <row r="2797">
          <cell r="A2797">
            <v>40438</v>
          </cell>
          <cell r="C2797">
            <v>2.93</v>
          </cell>
          <cell r="E2797">
            <v>3.5</v>
          </cell>
          <cell r="G2797">
            <v>5.0388999999999999</v>
          </cell>
        </row>
        <row r="2798">
          <cell r="A2798">
            <v>40441</v>
          </cell>
          <cell r="C2798">
            <v>2.94</v>
          </cell>
          <cell r="E2798">
            <v>3.5</v>
          </cell>
          <cell r="G2798">
            <v>5.0532000000000004</v>
          </cell>
        </row>
        <row r="2799">
          <cell r="A2799">
            <v>40442</v>
          </cell>
          <cell r="C2799">
            <v>2.89</v>
          </cell>
          <cell r="E2799">
            <v>3.48</v>
          </cell>
          <cell r="G2799">
            <v>5.0286999999999997</v>
          </cell>
        </row>
        <row r="2800">
          <cell r="A2800">
            <v>40443</v>
          </cell>
          <cell r="C2800">
            <v>2.87</v>
          </cell>
          <cell r="E2800">
            <v>3.43</v>
          </cell>
          <cell r="G2800">
            <v>4.9618000000000002</v>
          </cell>
        </row>
        <row r="2801">
          <cell r="A2801">
            <v>40444</v>
          </cell>
          <cell r="C2801">
            <v>2.83</v>
          </cell>
          <cell r="E2801">
            <v>3.41</v>
          </cell>
          <cell r="G2801">
            <v>4.9524999999999997</v>
          </cell>
        </row>
        <row r="2802">
          <cell r="A2802">
            <v>40445</v>
          </cell>
          <cell r="C2802">
            <v>2.86</v>
          </cell>
          <cell r="E2802">
            <v>3.42</v>
          </cell>
          <cell r="G2802">
            <v>4.9478</v>
          </cell>
        </row>
        <row r="2803">
          <cell r="A2803">
            <v>40448</v>
          </cell>
          <cell r="C2803">
            <v>2.8</v>
          </cell>
          <cell r="E2803">
            <v>3.38</v>
          </cell>
          <cell r="G2803">
            <v>4.8776999999999999</v>
          </cell>
        </row>
        <row r="2804">
          <cell r="A2804">
            <v>40449</v>
          </cell>
          <cell r="C2804">
            <v>2.74</v>
          </cell>
          <cell r="E2804">
            <v>3.33</v>
          </cell>
          <cell r="G2804">
            <v>4.8826999999999998</v>
          </cell>
        </row>
        <row r="2805">
          <cell r="A2805">
            <v>40450</v>
          </cell>
          <cell r="C2805">
            <v>2.74</v>
          </cell>
          <cell r="E2805">
            <v>3.33</v>
          </cell>
          <cell r="G2805">
            <v>4.8705999999999996</v>
          </cell>
        </row>
        <row r="2806">
          <cell r="A2806">
            <v>40451</v>
          </cell>
          <cell r="C2806">
            <v>2.75</v>
          </cell>
          <cell r="E2806">
            <v>3.35</v>
          </cell>
          <cell r="G2806">
            <v>4.8609999999999998</v>
          </cell>
        </row>
        <row r="2807">
          <cell r="A2807">
            <v>40452</v>
          </cell>
          <cell r="C2807">
            <v>2.79</v>
          </cell>
          <cell r="E2807">
            <v>3.39</v>
          </cell>
          <cell r="G2807">
            <v>4.8639000000000001</v>
          </cell>
        </row>
        <row r="2808">
          <cell r="A2808">
            <v>40455</v>
          </cell>
          <cell r="C2808">
            <v>2.75</v>
          </cell>
          <cell r="E2808">
            <v>3.37</v>
          </cell>
          <cell r="G2808">
            <v>4.8452999999999999</v>
          </cell>
        </row>
        <row r="2809">
          <cell r="A2809">
            <v>40456</v>
          </cell>
          <cell r="C2809">
            <v>2.77</v>
          </cell>
          <cell r="E2809">
            <v>3.39</v>
          </cell>
          <cell r="G2809">
            <v>4.9058000000000002</v>
          </cell>
        </row>
        <row r="2810">
          <cell r="A2810">
            <v>40457</v>
          </cell>
          <cell r="C2810">
            <v>2.74</v>
          </cell>
          <cell r="E2810">
            <v>3.38</v>
          </cell>
          <cell r="G2810">
            <v>4.8547000000000002</v>
          </cell>
        </row>
        <row r="2811">
          <cell r="A2811">
            <v>40458</v>
          </cell>
          <cell r="C2811">
            <v>2.75</v>
          </cell>
          <cell r="E2811">
            <v>3.42</v>
          </cell>
          <cell r="G2811">
            <v>4.9222000000000001</v>
          </cell>
        </row>
        <row r="2812">
          <cell r="A2812">
            <v>40459</v>
          </cell>
          <cell r="C2812">
            <v>2.68</v>
          </cell>
          <cell r="E2812">
            <v>3.4</v>
          </cell>
          <cell r="G2812">
            <v>4.8868999999999998</v>
          </cell>
        </row>
        <row r="2813">
          <cell r="A2813">
            <v>40462</v>
          </cell>
          <cell r="C2813" t="str">
            <v>na</v>
          </cell>
          <cell r="E2813" t="str">
            <v>na</v>
          </cell>
          <cell r="G2813">
            <v>4.8875000000000002</v>
          </cell>
        </row>
        <row r="2814">
          <cell r="A2814">
            <v>40463</v>
          </cell>
          <cell r="C2814">
            <v>2.72</v>
          </cell>
          <cell r="E2814">
            <v>3.43</v>
          </cell>
          <cell r="G2814">
            <v>4.9719999999999995</v>
          </cell>
        </row>
        <row r="2815">
          <cell r="A2815">
            <v>40464</v>
          </cell>
          <cell r="C2815">
            <v>2.73</v>
          </cell>
          <cell r="E2815">
            <v>3.44</v>
          </cell>
          <cell r="G2815">
            <v>4.9626999999999999</v>
          </cell>
        </row>
        <row r="2816">
          <cell r="A2816">
            <v>40465</v>
          </cell>
          <cell r="C2816">
            <v>2.76</v>
          </cell>
          <cell r="E2816">
            <v>3.45</v>
          </cell>
          <cell r="G2816">
            <v>4.9820000000000002</v>
          </cell>
        </row>
        <row r="2817">
          <cell r="A2817">
            <v>40466</v>
          </cell>
          <cell r="C2817">
            <v>2.79</v>
          </cell>
          <cell r="E2817">
            <v>3.49</v>
          </cell>
          <cell r="G2817">
            <v>5.0008999999999997</v>
          </cell>
        </row>
        <row r="2818">
          <cell r="A2818">
            <v>40469</v>
          </cell>
          <cell r="C2818">
            <v>2.76</v>
          </cell>
          <cell r="E2818">
            <v>3.48</v>
          </cell>
          <cell r="G2818">
            <v>4.9668999999999999</v>
          </cell>
        </row>
        <row r="2819">
          <cell r="A2819">
            <v>40470</v>
          </cell>
          <cell r="C2819">
            <v>2.71</v>
          </cell>
          <cell r="E2819">
            <v>3.45</v>
          </cell>
          <cell r="G2819">
            <v>4.9619</v>
          </cell>
        </row>
        <row r="2820">
          <cell r="A2820">
            <v>40471</v>
          </cell>
          <cell r="C2820">
            <v>2.75</v>
          </cell>
          <cell r="E2820">
            <v>3.46</v>
          </cell>
          <cell r="G2820">
            <v>4.9756</v>
          </cell>
        </row>
        <row r="2821">
          <cell r="A2821">
            <v>40472</v>
          </cell>
          <cell r="C2821">
            <v>2.76</v>
          </cell>
          <cell r="E2821">
            <v>3.44</v>
          </cell>
          <cell r="G2821">
            <v>4.9211999999999998</v>
          </cell>
        </row>
        <row r="2822">
          <cell r="A2822">
            <v>40473</v>
          </cell>
          <cell r="C2822">
            <v>2.74</v>
          </cell>
          <cell r="E2822">
            <v>3.44</v>
          </cell>
          <cell r="G2822">
            <v>4.9298000000000002</v>
          </cell>
        </row>
        <row r="2823">
          <cell r="A2823">
            <v>40476</v>
          </cell>
          <cell r="C2823">
            <v>2.74</v>
          </cell>
          <cell r="E2823">
            <v>3.43</v>
          </cell>
          <cell r="G2823">
            <v>4.9223999999999997</v>
          </cell>
        </row>
        <row r="2824">
          <cell r="A2824">
            <v>40477</v>
          </cell>
          <cell r="C2824">
            <v>2.82</v>
          </cell>
          <cell r="E2824">
            <v>3.46</v>
          </cell>
          <cell r="G2824">
            <v>4.9447000000000001</v>
          </cell>
        </row>
        <row r="2825">
          <cell r="A2825">
            <v>40478</v>
          </cell>
          <cell r="C2825">
            <v>2.89</v>
          </cell>
          <cell r="E2825">
            <v>3.5</v>
          </cell>
          <cell r="G2825">
            <v>4.9752999999999998</v>
          </cell>
        </row>
        <row r="2826">
          <cell r="A2826">
            <v>40479</v>
          </cell>
          <cell r="C2826">
            <v>2.87</v>
          </cell>
          <cell r="E2826">
            <v>3.48</v>
          </cell>
          <cell r="G2826">
            <v>4.9504999999999999</v>
          </cell>
        </row>
        <row r="2827">
          <cell r="A2827">
            <v>40480</v>
          </cell>
          <cell r="C2827">
            <v>2.8</v>
          </cell>
          <cell r="E2827">
            <v>3.44</v>
          </cell>
          <cell r="G2827">
            <v>4.9329999999999998</v>
          </cell>
        </row>
        <row r="2828">
          <cell r="A2828">
            <v>40483</v>
          </cell>
          <cell r="C2828">
            <v>2.83</v>
          </cell>
          <cell r="E2828">
            <v>3.47</v>
          </cell>
          <cell r="G2828">
            <v>4.9702999999999999</v>
          </cell>
        </row>
        <row r="2829">
          <cell r="A2829">
            <v>40484</v>
          </cell>
          <cell r="C2829">
            <v>2.88</v>
          </cell>
          <cell r="E2829">
            <v>3.48</v>
          </cell>
          <cell r="G2829">
            <v>4.9160000000000004</v>
          </cell>
        </row>
        <row r="2830">
          <cell r="A2830">
            <v>40485</v>
          </cell>
          <cell r="C2830">
            <v>2.87</v>
          </cell>
          <cell r="E2830">
            <v>3.49</v>
          </cell>
          <cell r="G2830">
            <v>4.9409999999999998</v>
          </cell>
        </row>
        <row r="2831">
          <cell r="A2831">
            <v>40486</v>
          </cell>
          <cell r="C2831">
            <v>2.81</v>
          </cell>
          <cell r="E2831">
            <v>3.47</v>
          </cell>
          <cell r="G2831">
            <v>4.9161000000000001</v>
          </cell>
        </row>
        <row r="2832">
          <cell r="A2832">
            <v>40487</v>
          </cell>
          <cell r="C2832">
            <v>2.85</v>
          </cell>
          <cell r="E2832">
            <v>3.49</v>
          </cell>
          <cell r="G2832">
            <v>4.9534000000000002</v>
          </cell>
        </row>
        <row r="2833">
          <cell r="A2833">
            <v>40490</v>
          </cell>
          <cell r="C2833">
            <v>2.89</v>
          </cell>
          <cell r="E2833">
            <v>3.5</v>
          </cell>
          <cell r="G2833">
            <v>4.9359000000000002</v>
          </cell>
        </row>
        <row r="2834">
          <cell r="A2834">
            <v>40491</v>
          </cell>
          <cell r="C2834">
            <v>2.97</v>
          </cell>
          <cell r="E2834">
            <v>3.57</v>
          </cell>
          <cell r="G2834">
            <v>4.9701000000000004</v>
          </cell>
        </row>
        <row r="2835">
          <cell r="A2835">
            <v>40492</v>
          </cell>
          <cell r="C2835">
            <v>2.98</v>
          </cell>
          <cell r="E2835">
            <v>3.59</v>
          </cell>
          <cell r="G2835">
            <v>4.9390000000000001</v>
          </cell>
        </row>
        <row r="2836">
          <cell r="A2836">
            <v>40493</v>
          </cell>
          <cell r="C2836" t="str">
            <v>na</v>
          </cell>
          <cell r="E2836" t="str">
            <v>na</v>
          </cell>
          <cell r="G2836">
            <v>4.9366000000000003</v>
          </cell>
        </row>
        <row r="2837">
          <cell r="A2837">
            <v>40494</v>
          </cell>
          <cell r="C2837">
            <v>3.02</v>
          </cell>
          <cell r="E2837">
            <v>3.63</v>
          </cell>
          <cell r="G2837">
            <v>4.9707999999999997</v>
          </cell>
        </row>
        <row r="2838">
          <cell r="A2838">
            <v>40497</v>
          </cell>
          <cell r="C2838">
            <v>3.14</v>
          </cell>
          <cell r="E2838">
            <v>3.71</v>
          </cell>
          <cell r="G2838">
            <v>5.0822000000000003</v>
          </cell>
        </row>
        <row r="2839">
          <cell r="A2839">
            <v>40498</v>
          </cell>
          <cell r="C2839">
            <v>3.07</v>
          </cell>
          <cell r="E2839">
            <v>3.68</v>
          </cell>
          <cell r="G2839">
            <v>5.0204000000000004</v>
          </cell>
        </row>
        <row r="2840">
          <cell r="A2840">
            <v>40499</v>
          </cell>
          <cell r="C2840">
            <v>3.1</v>
          </cell>
          <cell r="E2840">
            <v>3.67</v>
          </cell>
          <cell r="G2840">
            <v>5.0243000000000002</v>
          </cell>
        </row>
        <row r="2841">
          <cell r="A2841">
            <v>40500</v>
          </cell>
          <cell r="C2841">
            <v>3.12</v>
          </cell>
          <cell r="E2841">
            <v>3.66</v>
          </cell>
          <cell r="G2841">
            <v>5.0419</v>
          </cell>
        </row>
        <row r="2842">
          <cell r="A2842">
            <v>40501</v>
          </cell>
          <cell r="C2842">
            <v>3.14</v>
          </cell>
          <cell r="E2842">
            <v>3.62</v>
          </cell>
          <cell r="G2842">
            <v>5.0316999999999998</v>
          </cell>
        </row>
        <row r="2843">
          <cell r="A2843">
            <v>40504</v>
          </cell>
          <cell r="C2843">
            <v>3.08</v>
          </cell>
          <cell r="E2843">
            <v>3.58</v>
          </cell>
          <cell r="G2843">
            <v>5.0010000000000003</v>
          </cell>
        </row>
        <row r="2844">
          <cell r="A2844">
            <v>40505</v>
          </cell>
          <cell r="C2844">
            <v>3.11</v>
          </cell>
          <cell r="E2844">
            <v>3.6</v>
          </cell>
          <cell r="G2844">
            <v>5.0435999999999996</v>
          </cell>
        </row>
        <row r="2845">
          <cell r="A2845">
            <v>40506</v>
          </cell>
          <cell r="C2845">
            <v>3.19</v>
          </cell>
          <cell r="E2845">
            <v>3.65</v>
          </cell>
          <cell r="G2845">
            <v>5.0476000000000001</v>
          </cell>
        </row>
        <row r="2846">
          <cell r="A2846">
            <v>40507</v>
          </cell>
          <cell r="C2846">
            <v>3.16</v>
          </cell>
          <cell r="E2846">
            <v>3.63</v>
          </cell>
          <cell r="G2846">
            <v>5.0354000000000001</v>
          </cell>
        </row>
        <row r="2847">
          <cell r="A2847">
            <v>40508</v>
          </cell>
          <cell r="C2847">
            <v>3.11</v>
          </cell>
          <cell r="E2847">
            <v>3.57</v>
          </cell>
          <cell r="G2847">
            <v>5.0193000000000003</v>
          </cell>
        </row>
        <row r="2848">
          <cell r="A2848">
            <v>40511</v>
          </cell>
          <cell r="C2848">
            <v>3.08</v>
          </cell>
          <cell r="E2848">
            <v>3.52</v>
          </cell>
          <cell r="G2848">
            <v>4.9801000000000002</v>
          </cell>
        </row>
        <row r="2849">
          <cell r="A2849">
            <v>40512</v>
          </cell>
          <cell r="C2849">
            <v>3.07</v>
          </cell>
          <cell r="E2849">
            <v>3.48</v>
          </cell>
          <cell r="G2849">
            <v>4.9516</v>
          </cell>
        </row>
        <row r="2850">
          <cell r="A2850">
            <v>40513</v>
          </cell>
          <cell r="C2850">
            <v>3.17</v>
          </cell>
          <cell r="E2850">
            <v>3.58</v>
          </cell>
          <cell r="G2850">
            <v>5.0289999999999999</v>
          </cell>
        </row>
        <row r="2851">
          <cell r="A2851">
            <v>40514</v>
          </cell>
          <cell r="C2851">
            <v>3.2</v>
          </cell>
          <cell r="E2851">
            <v>3.6</v>
          </cell>
          <cell r="G2851">
            <v>5.0256999999999996</v>
          </cell>
        </row>
        <row r="2852">
          <cell r="A2852">
            <v>40515</v>
          </cell>
          <cell r="C2852">
            <v>3.19</v>
          </cell>
          <cell r="E2852">
            <v>3.64</v>
          </cell>
          <cell r="G2852">
            <v>5.0488</v>
          </cell>
        </row>
        <row r="2853">
          <cell r="A2853">
            <v>40518</v>
          </cell>
          <cell r="C2853">
            <v>3.12</v>
          </cell>
          <cell r="E2853">
            <v>3.6</v>
          </cell>
          <cell r="G2853">
            <v>5.0160999999999998</v>
          </cell>
        </row>
        <row r="2854">
          <cell r="A2854">
            <v>40519</v>
          </cell>
          <cell r="C2854">
            <v>3.23</v>
          </cell>
          <cell r="E2854">
            <v>3.68</v>
          </cell>
          <cell r="G2854">
            <v>5.0814000000000004</v>
          </cell>
        </row>
        <row r="2855">
          <cell r="A2855">
            <v>40520</v>
          </cell>
          <cell r="C2855">
            <v>3.25</v>
          </cell>
          <cell r="E2855">
            <v>3.68</v>
          </cell>
          <cell r="G2855">
            <v>5.0829000000000004</v>
          </cell>
        </row>
        <row r="2856">
          <cell r="A2856">
            <v>40521</v>
          </cell>
          <cell r="C2856">
            <v>3.25</v>
          </cell>
          <cell r="E2856">
            <v>3.69</v>
          </cell>
          <cell r="G2856">
            <v>5.1013999999999999</v>
          </cell>
        </row>
        <row r="2857">
          <cell r="A2857">
            <v>40522</v>
          </cell>
          <cell r="C2857">
            <v>3.31</v>
          </cell>
          <cell r="E2857">
            <v>3.71</v>
          </cell>
          <cell r="G2857">
            <v>5.1277999999999997</v>
          </cell>
        </row>
        <row r="2858">
          <cell r="A2858">
            <v>40525</v>
          </cell>
          <cell r="C2858">
            <v>3.24</v>
          </cell>
          <cell r="E2858">
            <v>3.66</v>
          </cell>
          <cell r="G2858">
            <v>5.0750999999999999</v>
          </cell>
        </row>
        <row r="2859">
          <cell r="A2859">
            <v>40526</v>
          </cell>
          <cell r="C2859">
            <v>3.34</v>
          </cell>
          <cell r="E2859">
            <v>3.75</v>
          </cell>
          <cell r="G2859">
            <v>5.1824000000000003</v>
          </cell>
        </row>
        <row r="2860">
          <cell r="A2860">
            <v>40527</v>
          </cell>
          <cell r="C2860">
            <v>3.3</v>
          </cell>
          <cell r="E2860">
            <v>3.74</v>
          </cell>
          <cell r="G2860">
            <v>5.1458000000000004</v>
          </cell>
        </row>
        <row r="2861">
          <cell r="A2861">
            <v>40528</v>
          </cell>
          <cell r="C2861">
            <v>3.26</v>
          </cell>
          <cell r="E2861">
            <v>3.68</v>
          </cell>
          <cell r="G2861">
            <v>5.1078000000000001</v>
          </cell>
        </row>
        <row r="2862">
          <cell r="A2862">
            <v>40529</v>
          </cell>
          <cell r="C2862">
            <v>3.18</v>
          </cell>
          <cell r="E2862">
            <v>3.6</v>
          </cell>
          <cell r="G2862">
            <v>5.0376000000000003</v>
          </cell>
        </row>
        <row r="2863">
          <cell r="A2863">
            <v>40532</v>
          </cell>
          <cell r="C2863">
            <v>3.17</v>
          </cell>
          <cell r="E2863">
            <v>3.58</v>
          </cell>
          <cell r="G2863">
            <v>5.0162000000000004</v>
          </cell>
        </row>
        <row r="2864">
          <cell r="A2864">
            <v>40533</v>
          </cell>
          <cell r="C2864">
            <v>3.14</v>
          </cell>
          <cell r="E2864">
            <v>3.55</v>
          </cell>
          <cell r="G2864">
            <v>4.9790999999999999</v>
          </cell>
        </row>
        <row r="2865">
          <cell r="A2865">
            <v>40534</v>
          </cell>
          <cell r="C2865">
            <v>3.17</v>
          </cell>
          <cell r="E2865">
            <v>3.56</v>
          </cell>
          <cell r="G2865">
            <v>4.9917999999999996</v>
          </cell>
        </row>
        <row r="2866">
          <cell r="A2866">
            <v>40535</v>
          </cell>
          <cell r="C2866">
            <v>3.18</v>
          </cell>
          <cell r="E2866">
            <v>3.56</v>
          </cell>
          <cell r="G2866">
            <v>4.9850000000000003</v>
          </cell>
        </row>
        <row r="2867">
          <cell r="A2867">
            <v>40536</v>
          </cell>
          <cell r="C2867">
            <v>3.17</v>
          </cell>
          <cell r="E2867">
            <v>3.56</v>
          </cell>
          <cell r="G2867">
            <v>4.9762000000000004</v>
          </cell>
        </row>
        <row r="2868">
          <cell r="A2868">
            <v>40541</v>
          </cell>
          <cell r="C2868">
            <v>3.16</v>
          </cell>
          <cell r="E2868">
            <v>3.54</v>
          </cell>
          <cell r="G2868">
            <v>4.9612999999999996</v>
          </cell>
        </row>
        <row r="2869">
          <cell r="A2869">
            <v>40542</v>
          </cell>
          <cell r="C2869">
            <v>3.16</v>
          </cell>
          <cell r="E2869">
            <v>3.55</v>
          </cell>
          <cell r="G2869">
            <v>4.9695999999999998</v>
          </cell>
        </row>
        <row r="2870">
          <cell r="A2870">
            <v>40543</v>
          </cell>
          <cell r="C2870">
            <v>3.11</v>
          </cell>
          <cell r="E2870">
            <v>3.52</v>
          </cell>
          <cell r="G2870">
            <v>4.9607999999999999</v>
          </cell>
        </row>
        <row r="2871">
          <cell r="A2871">
            <v>40547</v>
          </cell>
          <cell r="C2871">
            <v>3.17</v>
          </cell>
          <cell r="E2871">
            <v>3.57</v>
          </cell>
          <cell r="G2871">
            <v>4.9915000000000003</v>
          </cell>
        </row>
        <row r="2872">
          <cell r="A2872">
            <v>40548</v>
          </cell>
          <cell r="C2872">
            <v>3.27</v>
          </cell>
          <cell r="E2872">
            <v>3.66</v>
          </cell>
          <cell r="G2872">
            <v>5.0540000000000003</v>
          </cell>
        </row>
        <row r="2873">
          <cell r="A2873">
            <v>40549</v>
          </cell>
          <cell r="C2873">
            <v>3.22</v>
          </cell>
          <cell r="E2873">
            <v>3.64</v>
          </cell>
          <cell r="G2873">
            <v>5.0346000000000002</v>
          </cell>
        </row>
        <row r="2874">
          <cell r="A2874">
            <v>40550</v>
          </cell>
          <cell r="C2874">
            <v>3.18</v>
          </cell>
          <cell r="E2874">
            <v>3.61</v>
          </cell>
          <cell r="G2874">
            <v>5.0076999999999998</v>
          </cell>
        </row>
        <row r="2875">
          <cell r="A2875">
            <v>40553</v>
          </cell>
          <cell r="C2875">
            <v>3.17</v>
          </cell>
          <cell r="E2875">
            <v>3.6</v>
          </cell>
          <cell r="G2875">
            <v>4.9942000000000002</v>
          </cell>
        </row>
        <row r="2876">
          <cell r="A2876">
            <v>40554</v>
          </cell>
          <cell r="C2876">
            <v>3.22</v>
          </cell>
          <cell r="E2876">
            <v>3.64</v>
          </cell>
          <cell r="G2876">
            <v>5.0368000000000004</v>
          </cell>
        </row>
        <row r="2877">
          <cell r="A2877">
            <v>40555</v>
          </cell>
          <cell r="C2877">
            <v>3.26</v>
          </cell>
          <cell r="E2877">
            <v>3.68</v>
          </cell>
          <cell r="G2877">
            <v>5.0560999999999998</v>
          </cell>
        </row>
        <row r="2878">
          <cell r="A2878">
            <v>40556</v>
          </cell>
          <cell r="C2878">
            <v>3.25</v>
          </cell>
          <cell r="E2878">
            <v>3.67</v>
          </cell>
          <cell r="G2878">
            <v>5.0542999999999996</v>
          </cell>
        </row>
        <row r="2879">
          <cell r="A2879">
            <v>40557</v>
          </cell>
          <cell r="C2879">
            <v>3.27</v>
          </cell>
          <cell r="E2879">
            <v>3.69</v>
          </cell>
          <cell r="G2879">
            <v>5.0861000000000001</v>
          </cell>
        </row>
        <row r="2880">
          <cell r="A2880">
            <v>40560</v>
          </cell>
          <cell r="C2880">
            <v>3.25</v>
          </cell>
          <cell r="E2880">
            <v>3.68</v>
          </cell>
          <cell r="G2880">
            <v>5.0742000000000003</v>
          </cell>
        </row>
        <row r="2881">
          <cell r="A2881">
            <v>40561</v>
          </cell>
          <cell r="C2881">
            <v>3.27</v>
          </cell>
          <cell r="E2881">
            <v>3.71</v>
          </cell>
          <cell r="G2881">
            <v>5.0998999999999999</v>
          </cell>
        </row>
        <row r="2882">
          <cell r="A2882">
            <v>40562</v>
          </cell>
          <cell r="C2882">
            <v>3.23</v>
          </cell>
          <cell r="E2882">
            <v>3.69</v>
          </cell>
          <cell r="G2882">
            <v>5.0712999999999999</v>
          </cell>
        </row>
        <row r="2883">
          <cell r="A2883">
            <v>40563</v>
          </cell>
          <cell r="C2883">
            <v>3.3</v>
          </cell>
          <cell r="E2883">
            <v>3.74</v>
          </cell>
          <cell r="G2883">
            <v>5.1383999999999999</v>
          </cell>
        </row>
        <row r="2884">
          <cell r="A2884">
            <v>40564</v>
          </cell>
          <cell r="C2884">
            <v>3.32</v>
          </cell>
          <cell r="E2884">
            <v>3.74</v>
          </cell>
          <cell r="G2884">
            <v>5.1196000000000002</v>
          </cell>
        </row>
        <row r="2885">
          <cell r="A2885">
            <v>40567</v>
          </cell>
          <cell r="C2885">
            <v>3.31</v>
          </cell>
          <cell r="E2885">
            <v>3.75</v>
          </cell>
          <cell r="G2885">
            <v>5.1372999999999998</v>
          </cell>
        </row>
        <row r="2886">
          <cell r="A2886">
            <v>40568</v>
          </cell>
          <cell r="C2886">
            <v>3.27</v>
          </cell>
          <cell r="E2886">
            <v>3.72</v>
          </cell>
          <cell r="G2886">
            <v>5.1215999999999999</v>
          </cell>
        </row>
        <row r="2887">
          <cell r="A2887">
            <v>40569</v>
          </cell>
          <cell r="C2887">
            <v>3.31</v>
          </cell>
          <cell r="E2887">
            <v>3.75</v>
          </cell>
          <cell r="G2887">
            <v>5.1452</v>
          </cell>
        </row>
        <row r="2888">
          <cell r="A2888">
            <v>40570</v>
          </cell>
          <cell r="C2888">
            <v>3.28</v>
          </cell>
          <cell r="E2888">
            <v>3.72</v>
          </cell>
          <cell r="G2888">
            <v>5.1047000000000002</v>
          </cell>
        </row>
        <row r="2889">
          <cell r="A2889">
            <v>40571</v>
          </cell>
          <cell r="C2889">
            <v>3.24</v>
          </cell>
          <cell r="E2889">
            <v>3.71</v>
          </cell>
          <cell r="G2889">
            <v>5.1051000000000002</v>
          </cell>
        </row>
        <row r="2890">
          <cell r="A2890">
            <v>40574</v>
          </cell>
          <cell r="C2890">
            <v>3.27</v>
          </cell>
          <cell r="E2890">
            <v>3.73</v>
          </cell>
          <cell r="G2890">
            <v>5.1252000000000004</v>
          </cell>
        </row>
        <row r="2891">
          <cell r="A2891">
            <v>40575</v>
          </cell>
          <cell r="C2891">
            <v>3.34</v>
          </cell>
          <cell r="E2891">
            <v>3.77</v>
          </cell>
          <cell r="G2891">
            <v>5.1627000000000001</v>
          </cell>
        </row>
        <row r="2892">
          <cell r="A2892">
            <v>40576</v>
          </cell>
          <cell r="C2892">
            <v>3.38</v>
          </cell>
          <cell r="E2892">
            <v>3.79</v>
          </cell>
          <cell r="G2892">
            <v>5.1662999999999997</v>
          </cell>
        </row>
        <row r="2893">
          <cell r="A2893">
            <v>40577</v>
          </cell>
          <cell r="C2893">
            <v>3.42</v>
          </cell>
          <cell r="E2893">
            <v>3.8</v>
          </cell>
          <cell r="G2893">
            <v>5.1879999999999997</v>
          </cell>
        </row>
        <row r="2894">
          <cell r="A2894">
            <v>40578</v>
          </cell>
          <cell r="C2894">
            <v>3.46</v>
          </cell>
          <cell r="E2894">
            <v>3.82</v>
          </cell>
          <cell r="G2894">
            <v>5.2015000000000002</v>
          </cell>
        </row>
        <row r="2895">
          <cell r="A2895">
            <v>40581</v>
          </cell>
          <cell r="C2895">
            <v>3.43</v>
          </cell>
          <cell r="E2895">
            <v>3.8</v>
          </cell>
          <cell r="G2895">
            <v>5.1750999999999996</v>
          </cell>
        </row>
        <row r="2896">
          <cell r="A2896">
            <v>40582</v>
          </cell>
          <cell r="C2896">
            <v>3.49</v>
          </cell>
          <cell r="E2896">
            <v>3.85</v>
          </cell>
          <cell r="G2896">
            <v>5.2382</v>
          </cell>
        </row>
        <row r="2897">
          <cell r="A2897">
            <v>40583</v>
          </cell>
          <cell r="C2897">
            <v>3.45</v>
          </cell>
          <cell r="E2897">
            <v>3.81</v>
          </cell>
          <cell r="G2897">
            <v>5.1609999999999996</v>
          </cell>
        </row>
        <row r="2898">
          <cell r="A2898">
            <v>40584</v>
          </cell>
          <cell r="C2898">
            <v>3.47</v>
          </cell>
          <cell r="E2898">
            <v>3.83</v>
          </cell>
          <cell r="G2898">
            <v>5.1897000000000002</v>
          </cell>
        </row>
        <row r="2899">
          <cell r="A2899">
            <v>40585</v>
          </cell>
          <cell r="C2899">
            <v>3.47</v>
          </cell>
          <cell r="E2899">
            <v>3.83</v>
          </cell>
          <cell r="G2899">
            <v>5.1727999999999996</v>
          </cell>
        </row>
        <row r="2900">
          <cell r="A2900">
            <v>40588</v>
          </cell>
          <cell r="C2900">
            <v>3.49</v>
          </cell>
          <cell r="E2900">
            <v>3.84</v>
          </cell>
          <cell r="G2900">
            <v>5.1883999999999997</v>
          </cell>
        </row>
        <row r="2901">
          <cell r="A2901">
            <v>40589</v>
          </cell>
          <cell r="C2901">
            <v>3.48</v>
          </cell>
          <cell r="E2901">
            <v>3.84</v>
          </cell>
          <cell r="G2901">
            <v>5.1783000000000001</v>
          </cell>
        </row>
        <row r="2902">
          <cell r="A2902">
            <v>40590</v>
          </cell>
          <cell r="C2902">
            <v>3.5</v>
          </cell>
          <cell r="E2902">
            <v>3.85</v>
          </cell>
          <cell r="G2902">
            <v>5.1965000000000003</v>
          </cell>
        </row>
        <row r="2903">
          <cell r="A2903">
            <v>40591</v>
          </cell>
          <cell r="C2903">
            <v>3.49</v>
          </cell>
          <cell r="E2903">
            <v>3.85</v>
          </cell>
          <cell r="G2903">
            <v>5.1898</v>
          </cell>
        </row>
        <row r="2904">
          <cell r="A2904">
            <v>40592</v>
          </cell>
          <cell r="C2904">
            <v>3.47</v>
          </cell>
          <cell r="E2904">
            <v>3.85</v>
          </cell>
          <cell r="G2904">
            <v>5.1803999999999997</v>
          </cell>
        </row>
        <row r="2905">
          <cell r="A2905">
            <v>40595</v>
          </cell>
          <cell r="C2905" t="str">
            <v xml:space="preserve"> Bank holiday</v>
          </cell>
          <cell r="E2905" t="str">
            <v xml:space="preserve"> Bank holiday</v>
          </cell>
          <cell r="G2905">
            <v>5.1802000000000001</v>
          </cell>
        </row>
        <row r="2906">
          <cell r="A2906">
            <v>40596</v>
          </cell>
          <cell r="C2906">
            <v>3.36</v>
          </cell>
          <cell r="E2906">
            <v>3.79</v>
          </cell>
          <cell r="G2906">
            <v>5.1155999999999997</v>
          </cell>
        </row>
        <row r="2907">
          <cell r="A2907">
            <v>40597</v>
          </cell>
          <cell r="C2907">
            <v>3.32</v>
          </cell>
          <cell r="E2907">
            <v>3.75</v>
          </cell>
          <cell r="G2907">
            <v>5.0785999999999998</v>
          </cell>
        </row>
        <row r="2908">
          <cell r="A2908">
            <v>40598</v>
          </cell>
          <cell r="C2908">
            <v>3.32</v>
          </cell>
          <cell r="E2908">
            <v>3.72</v>
          </cell>
          <cell r="G2908">
            <v>5.0583</v>
          </cell>
        </row>
        <row r="2909">
          <cell r="A2909">
            <v>40599</v>
          </cell>
          <cell r="C2909">
            <v>3.29</v>
          </cell>
          <cell r="E2909">
            <v>3.7</v>
          </cell>
          <cell r="G2909">
            <v>5.0374999999999996</v>
          </cell>
        </row>
        <row r="2910">
          <cell r="A2910">
            <v>40602</v>
          </cell>
          <cell r="C2910">
            <v>3.3</v>
          </cell>
          <cell r="E2910">
            <v>3.7</v>
          </cell>
          <cell r="G2910">
            <v>5.0307000000000004</v>
          </cell>
        </row>
        <row r="2911">
          <cell r="A2911">
            <v>40603</v>
          </cell>
          <cell r="C2911">
            <v>3.29</v>
          </cell>
          <cell r="E2911">
            <v>3.7</v>
          </cell>
          <cell r="G2911">
            <v>5.0227000000000004</v>
          </cell>
        </row>
        <row r="2912">
          <cell r="A2912">
            <v>40604</v>
          </cell>
          <cell r="C2912">
            <v>3.33</v>
          </cell>
          <cell r="E2912">
            <v>3.74</v>
          </cell>
          <cell r="G2912">
            <v>5.0735000000000001</v>
          </cell>
        </row>
        <row r="2913">
          <cell r="A2913">
            <v>40605</v>
          </cell>
          <cell r="C2913">
            <v>3.39</v>
          </cell>
          <cell r="E2913">
            <v>3.8</v>
          </cell>
          <cell r="G2913">
            <v>5.1154000000000002</v>
          </cell>
        </row>
        <row r="2914">
          <cell r="A2914">
            <v>40606</v>
          </cell>
          <cell r="C2914">
            <v>3.33</v>
          </cell>
          <cell r="E2914">
            <v>3.77</v>
          </cell>
          <cell r="G2914">
            <v>5.0846999999999998</v>
          </cell>
        </row>
        <row r="2915">
          <cell r="A2915">
            <v>40609</v>
          </cell>
          <cell r="C2915">
            <v>3.35</v>
          </cell>
          <cell r="E2915">
            <v>3.8</v>
          </cell>
          <cell r="G2915">
            <v>5.1345000000000001</v>
          </cell>
        </row>
        <row r="2916">
          <cell r="A2916">
            <v>40610</v>
          </cell>
          <cell r="C2916">
            <v>3.4</v>
          </cell>
          <cell r="E2916">
            <v>3.84</v>
          </cell>
          <cell r="G2916">
            <v>5.1981000000000002</v>
          </cell>
        </row>
        <row r="2917">
          <cell r="A2917">
            <v>40611</v>
          </cell>
          <cell r="C2917">
            <v>3.34</v>
          </cell>
          <cell r="E2917">
            <v>3.79</v>
          </cell>
          <cell r="G2917">
            <v>5.1306000000000003</v>
          </cell>
        </row>
        <row r="2918">
          <cell r="A2918">
            <v>40612</v>
          </cell>
          <cell r="C2918">
            <v>3.27</v>
          </cell>
          <cell r="E2918">
            <v>3.74</v>
          </cell>
          <cell r="G2918">
            <v>5.0998999999999999</v>
          </cell>
        </row>
        <row r="2919">
          <cell r="A2919">
            <v>40613</v>
          </cell>
          <cell r="C2919">
            <v>3.27</v>
          </cell>
          <cell r="E2919">
            <v>3.75</v>
          </cell>
          <cell r="G2919">
            <v>5.1338999999999997</v>
          </cell>
        </row>
        <row r="2920">
          <cell r="A2920">
            <v>40616</v>
          </cell>
          <cell r="C2920">
            <v>3.22</v>
          </cell>
          <cell r="E2920">
            <v>3.73</v>
          </cell>
          <cell r="G2920">
            <v>5.1066000000000003</v>
          </cell>
        </row>
        <row r="2921">
          <cell r="A2921">
            <v>40617</v>
          </cell>
          <cell r="C2921">
            <v>3.2</v>
          </cell>
          <cell r="E2921">
            <v>3.72</v>
          </cell>
          <cell r="G2921">
            <v>5.0946999999999996</v>
          </cell>
        </row>
        <row r="2922">
          <cell r="A2922">
            <v>40618</v>
          </cell>
          <cell r="C2922">
            <v>3.13</v>
          </cell>
          <cell r="E2922">
            <v>3.68</v>
          </cell>
          <cell r="G2922">
            <v>5.0574000000000003</v>
          </cell>
        </row>
        <row r="2923">
          <cell r="A2923">
            <v>40619</v>
          </cell>
          <cell r="C2923">
            <v>3.19</v>
          </cell>
          <cell r="E2923">
            <v>3.72</v>
          </cell>
          <cell r="G2923">
            <v>5.1032000000000002</v>
          </cell>
        </row>
        <row r="2924">
          <cell r="A2924">
            <v>40620</v>
          </cell>
          <cell r="C2924">
            <v>3.17</v>
          </cell>
          <cell r="E2924">
            <v>3.71</v>
          </cell>
          <cell r="G2924">
            <v>5.0837000000000003</v>
          </cell>
        </row>
        <row r="2925">
          <cell r="A2925">
            <v>40623</v>
          </cell>
          <cell r="C2925">
            <v>3.21</v>
          </cell>
          <cell r="E2925">
            <v>3.73</v>
          </cell>
          <cell r="G2925">
            <v>5.1077000000000004</v>
          </cell>
        </row>
        <row r="2926">
          <cell r="A2926">
            <v>40624</v>
          </cell>
          <cell r="C2926">
            <v>3.18</v>
          </cell>
          <cell r="E2926">
            <v>3.7</v>
          </cell>
          <cell r="G2926">
            <v>5.0618999999999996</v>
          </cell>
        </row>
        <row r="2927">
          <cell r="A2927">
            <v>40625</v>
          </cell>
          <cell r="C2927">
            <v>3.21</v>
          </cell>
          <cell r="E2927">
            <v>3.7</v>
          </cell>
          <cell r="G2927">
            <v>5.0773000000000001</v>
          </cell>
        </row>
        <row r="2928">
          <cell r="A2928">
            <v>40626</v>
          </cell>
          <cell r="C2928">
            <v>3.22</v>
          </cell>
          <cell r="E2928">
            <v>3.7</v>
          </cell>
          <cell r="G2928">
            <v>5.0854999999999997</v>
          </cell>
        </row>
        <row r="2929">
          <cell r="A2929">
            <v>40627</v>
          </cell>
          <cell r="C2929">
            <v>3.23</v>
          </cell>
          <cell r="E2929">
            <v>3.7</v>
          </cell>
          <cell r="G2929">
            <v>5.0868000000000002</v>
          </cell>
        </row>
        <row r="2930">
          <cell r="A2930">
            <v>40630</v>
          </cell>
          <cell r="C2930">
            <v>3.26</v>
          </cell>
          <cell r="E2930">
            <v>3.7</v>
          </cell>
          <cell r="G2930">
            <v>5.1059000000000001</v>
          </cell>
        </row>
        <row r="2931">
          <cell r="A2931">
            <v>40631</v>
          </cell>
          <cell r="C2931">
            <v>3.3</v>
          </cell>
          <cell r="E2931">
            <v>3.74</v>
          </cell>
          <cell r="G2931">
            <v>5.1330999999999998</v>
          </cell>
        </row>
        <row r="2932">
          <cell r="A2932">
            <v>40632</v>
          </cell>
          <cell r="C2932">
            <v>3.29</v>
          </cell>
          <cell r="E2932">
            <v>3.72</v>
          </cell>
          <cell r="G2932">
            <v>5.1089000000000002</v>
          </cell>
        </row>
        <row r="2933">
          <cell r="A2933">
            <v>40633</v>
          </cell>
          <cell r="C2933">
            <v>3.35</v>
          </cell>
          <cell r="E2933">
            <v>3.75</v>
          </cell>
          <cell r="G2933">
            <v>5.1580000000000004</v>
          </cell>
        </row>
        <row r="2934">
          <cell r="A2934">
            <v>40634</v>
          </cell>
          <cell r="C2934">
            <v>3.37</v>
          </cell>
          <cell r="E2934">
            <v>3.77</v>
          </cell>
          <cell r="G2934">
            <v>5.1531000000000002</v>
          </cell>
        </row>
        <row r="2935">
          <cell r="A2935">
            <v>40637</v>
          </cell>
          <cell r="C2935">
            <v>3.35</v>
          </cell>
          <cell r="E2935">
            <v>3.76</v>
          </cell>
          <cell r="G2935">
            <v>5.1585999999999999</v>
          </cell>
        </row>
        <row r="2936">
          <cell r="A2936">
            <v>40638</v>
          </cell>
          <cell r="C2936">
            <v>3.38</v>
          </cell>
          <cell r="E2936">
            <v>3.77</v>
          </cell>
          <cell r="G2936">
            <v>5.1524000000000001</v>
          </cell>
        </row>
        <row r="2937">
          <cell r="A2937">
            <v>40639</v>
          </cell>
          <cell r="C2937">
            <v>3.41</v>
          </cell>
          <cell r="E2937">
            <v>3.82</v>
          </cell>
          <cell r="G2937">
            <v>5.2027999999999999</v>
          </cell>
        </row>
        <row r="2938">
          <cell r="A2938">
            <v>40640</v>
          </cell>
          <cell r="C2938">
            <v>3.43</v>
          </cell>
          <cell r="E2938">
            <v>3.84</v>
          </cell>
          <cell r="G2938">
            <v>5.2310999999999996</v>
          </cell>
        </row>
        <row r="2939">
          <cell r="A2939">
            <v>40641</v>
          </cell>
          <cell r="C2939">
            <v>3.44</v>
          </cell>
          <cell r="E2939">
            <v>3.85</v>
          </cell>
          <cell r="G2939">
            <v>5.2419000000000002</v>
          </cell>
        </row>
        <row r="2940">
          <cell r="A2940">
            <v>40644</v>
          </cell>
          <cell r="C2940">
            <v>3.48</v>
          </cell>
          <cell r="E2940">
            <v>3.87</v>
          </cell>
          <cell r="G2940">
            <v>5.2663000000000002</v>
          </cell>
        </row>
        <row r="2941">
          <cell r="A2941">
            <v>40645</v>
          </cell>
          <cell r="C2941">
            <v>3.42</v>
          </cell>
          <cell r="E2941">
            <v>3.82</v>
          </cell>
          <cell r="G2941">
            <v>5.2119</v>
          </cell>
        </row>
        <row r="2942">
          <cell r="A2942">
            <v>40646</v>
          </cell>
          <cell r="C2942">
            <v>3.37</v>
          </cell>
          <cell r="E2942">
            <v>3.79</v>
          </cell>
          <cell r="G2942">
            <v>5.1962000000000002</v>
          </cell>
        </row>
        <row r="2943">
          <cell r="A2943">
            <v>40647</v>
          </cell>
          <cell r="C2943">
            <v>3.36</v>
          </cell>
          <cell r="E2943">
            <v>3.77</v>
          </cell>
          <cell r="G2943">
            <v>5.1856</v>
          </cell>
        </row>
        <row r="2944">
          <cell r="A2944">
            <v>40648</v>
          </cell>
          <cell r="C2944">
            <v>3.3</v>
          </cell>
          <cell r="E2944">
            <v>3.72</v>
          </cell>
          <cell r="G2944">
            <v>5.1299000000000001</v>
          </cell>
        </row>
        <row r="2945">
          <cell r="A2945">
            <v>40651</v>
          </cell>
          <cell r="C2945">
            <v>3.23</v>
          </cell>
          <cell r="E2945">
            <v>3.68</v>
          </cell>
          <cell r="G2945">
            <v>5.0964999999999998</v>
          </cell>
        </row>
        <row r="2946">
          <cell r="A2946">
            <v>40652</v>
          </cell>
          <cell r="C2946">
            <v>3.27</v>
          </cell>
          <cell r="E2946">
            <v>3.71</v>
          </cell>
          <cell r="G2946">
            <v>5.1086999999999998</v>
          </cell>
        </row>
        <row r="2947">
          <cell r="A2947">
            <v>40653</v>
          </cell>
          <cell r="C2947">
            <v>3.33</v>
          </cell>
          <cell r="E2947">
            <v>3.76</v>
          </cell>
          <cell r="G2947">
            <v>5.1689999999999996</v>
          </cell>
        </row>
        <row r="2948">
          <cell r="A2948">
            <v>40654</v>
          </cell>
          <cell r="C2948">
            <v>3.29</v>
          </cell>
          <cell r="E2948">
            <v>3.74</v>
          </cell>
          <cell r="G2948">
            <v>5.1462000000000003</v>
          </cell>
        </row>
        <row r="2949">
          <cell r="A2949">
            <v>40655</v>
          </cell>
          <cell r="C2949" t="str">
            <v xml:space="preserve"> Bank holiday</v>
          </cell>
          <cell r="E2949" t="str">
            <v xml:space="preserve"> Bank holiday</v>
          </cell>
          <cell r="G2949">
            <v>5.1460999999999997</v>
          </cell>
        </row>
        <row r="2950">
          <cell r="A2950">
            <v>40658</v>
          </cell>
          <cell r="C2950">
            <v>3.24</v>
          </cell>
          <cell r="E2950">
            <v>3.71</v>
          </cell>
          <cell r="G2950">
            <v>5.12</v>
          </cell>
        </row>
        <row r="2951">
          <cell r="A2951">
            <v>40659</v>
          </cell>
          <cell r="C2951">
            <v>3.19</v>
          </cell>
          <cell r="E2951">
            <v>3.68</v>
          </cell>
          <cell r="G2951">
            <v>5.0872000000000002</v>
          </cell>
        </row>
        <row r="2952">
          <cell r="A2952">
            <v>40660</v>
          </cell>
          <cell r="C2952">
            <v>3.27</v>
          </cell>
          <cell r="E2952">
            <v>3.74</v>
          </cell>
          <cell r="G2952">
            <v>5.1547000000000001</v>
          </cell>
        </row>
        <row r="2953">
          <cell r="A2953">
            <v>40661</v>
          </cell>
          <cell r="C2953">
            <v>3.23</v>
          </cell>
          <cell r="E2953">
            <v>3.7</v>
          </cell>
          <cell r="G2953">
            <v>5.1239999999999997</v>
          </cell>
        </row>
        <row r="2954">
          <cell r="A2954">
            <v>40662</v>
          </cell>
          <cell r="C2954">
            <v>3.2</v>
          </cell>
          <cell r="E2954">
            <v>3.69</v>
          </cell>
          <cell r="G2954">
            <v>5.1162999999999998</v>
          </cell>
        </row>
        <row r="2955">
          <cell r="A2955">
            <v>40665</v>
          </cell>
          <cell r="C2955">
            <v>3.2</v>
          </cell>
          <cell r="E2955">
            <v>3.69</v>
          </cell>
          <cell r="G2955">
            <v>5.1147999999999998</v>
          </cell>
        </row>
        <row r="2956">
          <cell r="A2956">
            <v>40666</v>
          </cell>
          <cell r="C2956">
            <v>3.16</v>
          </cell>
          <cell r="E2956">
            <v>3.64</v>
          </cell>
          <cell r="G2956">
            <v>5.0495000000000001</v>
          </cell>
        </row>
        <row r="2957">
          <cell r="A2957">
            <v>40667</v>
          </cell>
          <cell r="C2957">
            <v>3.11</v>
          </cell>
          <cell r="E2957">
            <v>3.6</v>
          </cell>
          <cell r="G2957">
            <v>5.0213999999999999</v>
          </cell>
        </row>
        <row r="2958">
          <cell r="A2958">
            <v>40668</v>
          </cell>
          <cell r="C2958">
            <v>3.09</v>
          </cell>
          <cell r="E2958">
            <v>3.57</v>
          </cell>
          <cell r="G2958">
            <v>4.9968000000000004</v>
          </cell>
        </row>
        <row r="2959">
          <cell r="A2959">
            <v>40669</v>
          </cell>
          <cell r="C2959">
            <v>3.2</v>
          </cell>
          <cell r="E2959">
            <v>3.58</v>
          </cell>
          <cell r="G2959">
            <v>5.0267999999999997</v>
          </cell>
        </row>
        <row r="2960">
          <cell r="A2960">
            <v>40672</v>
          </cell>
          <cell r="C2960">
            <v>3.18</v>
          </cell>
          <cell r="E2960">
            <v>3.58</v>
          </cell>
          <cell r="G2960">
            <v>5.0350000000000001</v>
          </cell>
        </row>
        <row r="2961">
          <cell r="A2961">
            <v>40673</v>
          </cell>
          <cell r="C2961">
            <v>3.26</v>
          </cell>
          <cell r="E2961">
            <v>3.64</v>
          </cell>
          <cell r="G2961">
            <v>5.0808999999999997</v>
          </cell>
        </row>
        <row r="2962">
          <cell r="A2962">
            <v>40674</v>
          </cell>
          <cell r="C2962">
            <v>3.22</v>
          </cell>
          <cell r="E2962">
            <v>3.62</v>
          </cell>
          <cell r="G2962">
            <v>5.0313999999999997</v>
          </cell>
        </row>
        <row r="2963">
          <cell r="A2963">
            <v>40675</v>
          </cell>
          <cell r="C2963">
            <v>3.23</v>
          </cell>
          <cell r="E2963">
            <v>3.62</v>
          </cell>
          <cell r="G2963">
            <v>5.0475000000000003</v>
          </cell>
        </row>
        <row r="2964">
          <cell r="A2964">
            <v>40676</v>
          </cell>
          <cell r="C2964">
            <v>3.2</v>
          </cell>
          <cell r="E2964">
            <v>3.59</v>
          </cell>
          <cell r="G2964">
            <v>5.0156000000000001</v>
          </cell>
        </row>
        <row r="2965">
          <cell r="A2965">
            <v>40679</v>
          </cell>
          <cell r="C2965">
            <v>3.18</v>
          </cell>
          <cell r="E2965">
            <v>3.58</v>
          </cell>
          <cell r="G2965">
            <v>5.0170000000000003</v>
          </cell>
        </row>
        <row r="2966">
          <cell r="A2966">
            <v>40680</v>
          </cell>
          <cell r="C2966">
            <v>3.16</v>
          </cell>
          <cell r="E2966">
            <v>3.56</v>
          </cell>
          <cell r="G2966">
            <v>4.9904999999999999</v>
          </cell>
        </row>
        <row r="2967">
          <cell r="A2967">
            <v>40681</v>
          </cell>
          <cell r="C2967">
            <v>3.22</v>
          </cell>
          <cell r="E2967">
            <v>3.61</v>
          </cell>
          <cell r="G2967">
            <v>5.0446999999999997</v>
          </cell>
        </row>
        <row r="2968">
          <cell r="A2968">
            <v>40682</v>
          </cell>
          <cell r="C2968">
            <v>3.21</v>
          </cell>
          <cell r="E2968">
            <v>3.59</v>
          </cell>
          <cell r="G2968">
            <v>5.0267999999999997</v>
          </cell>
        </row>
        <row r="2969">
          <cell r="A2969">
            <v>40683</v>
          </cell>
          <cell r="C2969">
            <v>3.15</v>
          </cell>
          <cell r="E2969">
            <v>3.56</v>
          </cell>
          <cell r="G2969">
            <v>5.0019</v>
          </cell>
        </row>
        <row r="2970">
          <cell r="A2970">
            <v>40686</v>
          </cell>
          <cell r="C2970" t="str">
            <v xml:space="preserve"> Bank holiday</v>
          </cell>
          <cell r="E2970" t="str">
            <v xml:space="preserve"> Bank holiday</v>
          </cell>
          <cell r="G2970">
            <v>4.9748000000000001</v>
          </cell>
        </row>
        <row r="2971">
          <cell r="A2971">
            <v>40687</v>
          </cell>
          <cell r="C2971">
            <v>3.11</v>
          </cell>
          <cell r="E2971">
            <v>3.52</v>
          </cell>
          <cell r="G2971">
            <v>4.9942000000000002</v>
          </cell>
        </row>
        <row r="2972">
          <cell r="A2972">
            <v>40688</v>
          </cell>
          <cell r="C2972">
            <v>3.08</v>
          </cell>
          <cell r="E2972">
            <v>3.5</v>
          </cell>
          <cell r="G2972">
            <v>4.9428000000000001</v>
          </cell>
        </row>
        <row r="2973">
          <cell r="A2973">
            <v>40689</v>
          </cell>
          <cell r="C2973">
            <v>3.04</v>
          </cell>
          <cell r="E2973">
            <v>3.48</v>
          </cell>
          <cell r="G2973">
            <v>4.9157000000000002</v>
          </cell>
        </row>
        <row r="2974">
          <cell r="A2974">
            <v>40690</v>
          </cell>
          <cell r="C2974">
            <v>3.06</v>
          </cell>
          <cell r="E2974">
            <v>3.5</v>
          </cell>
          <cell r="G2974">
            <v>4.9242999999999997</v>
          </cell>
        </row>
        <row r="2975">
          <cell r="A2975">
            <v>40693</v>
          </cell>
          <cell r="C2975">
            <v>3.06</v>
          </cell>
          <cell r="E2975">
            <v>3.49</v>
          </cell>
          <cell r="G2975">
            <v>4.9195000000000002</v>
          </cell>
        </row>
        <row r="2976">
          <cell r="A2976">
            <v>40694</v>
          </cell>
          <cell r="C2976">
            <v>3.07</v>
          </cell>
          <cell r="E2976">
            <v>3.49</v>
          </cell>
          <cell r="G2976">
            <v>4.9353999999999996</v>
          </cell>
        </row>
        <row r="2977">
          <cell r="A2977">
            <v>40695</v>
          </cell>
          <cell r="C2977">
            <v>2.99</v>
          </cell>
          <cell r="E2977">
            <v>3.45</v>
          </cell>
          <cell r="G2977">
            <v>4.8841999999999999</v>
          </cell>
        </row>
        <row r="2978">
          <cell r="A2978">
            <v>40696</v>
          </cell>
          <cell r="C2978">
            <v>3.02</v>
          </cell>
          <cell r="E2978">
            <v>3.5</v>
          </cell>
          <cell r="G2978">
            <v>4.9335000000000004</v>
          </cell>
        </row>
        <row r="2979">
          <cell r="A2979">
            <v>40697</v>
          </cell>
          <cell r="C2979">
            <v>2.99</v>
          </cell>
          <cell r="E2979">
            <v>3.47</v>
          </cell>
          <cell r="G2979">
            <v>4.9245000000000001</v>
          </cell>
        </row>
        <row r="2980">
          <cell r="A2980">
            <v>40700</v>
          </cell>
          <cell r="C2980">
            <v>3</v>
          </cell>
          <cell r="E2980">
            <v>3.49</v>
          </cell>
          <cell r="G2980">
            <v>4.9470999999999998</v>
          </cell>
        </row>
        <row r="2981">
          <cell r="A2981">
            <v>40701</v>
          </cell>
          <cell r="C2981">
            <v>3.03</v>
          </cell>
          <cell r="E2981">
            <v>3.52</v>
          </cell>
          <cell r="G2981">
            <v>4.9775</v>
          </cell>
        </row>
        <row r="2982">
          <cell r="A2982">
            <v>40702</v>
          </cell>
          <cell r="C2982">
            <v>3.01</v>
          </cell>
          <cell r="E2982">
            <v>3.49</v>
          </cell>
          <cell r="G2982">
            <v>4.9328000000000003</v>
          </cell>
        </row>
        <row r="2983">
          <cell r="A2983">
            <v>40703</v>
          </cell>
          <cell r="C2983">
            <v>3.04</v>
          </cell>
          <cell r="E2983">
            <v>3.52</v>
          </cell>
          <cell r="G2983">
            <v>4.9764999999999997</v>
          </cell>
        </row>
        <row r="2984">
          <cell r="A2984">
            <v>40704</v>
          </cell>
          <cell r="C2984">
            <v>3.01</v>
          </cell>
          <cell r="E2984">
            <v>3.48</v>
          </cell>
          <cell r="G2984">
            <v>4.9416000000000002</v>
          </cell>
        </row>
        <row r="2985">
          <cell r="A2985">
            <v>40707</v>
          </cell>
          <cell r="C2985">
            <v>3</v>
          </cell>
          <cell r="E2985">
            <v>3.46</v>
          </cell>
          <cell r="G2985">
            <v>4.9246999999999996</v>
          </cell>
        </row>
        <row r="2986">
          <cell r="A2986">
            <v>40708</v>
          </cell>
          <cell r="C2986">
            <v>3.07</v>
          </cell>
          <cell r="E2986">
            <v>3.5</v>
          </cell>
          <cell r="G2986">
            <v>4.9617000000000004</v>
          </cell>
        </row>
        <row r="2987">
          <cell r="A2987">
            <v>40709</v>
          </cell>
          <cell r="C2987">
            <v>2.95</v>
          </cell>
          <cell r="E2987">
            <v>3.42</v>
          </cell>
          <cell r="G2987">
            <v>4.8703000000000003</v>
          </cell>
        </row>
        <row r="2988">
          <cell r="A2988">
            <v>40710</v>
          </cell>
          <cell r="C2988">
            <v>2.92</v>
          </cell>
          <cell r="E2988">
            <v>3.39</v>
          </cell>
          <cell r="G2988">
            <v>4.8467000000000002</v>
          </cell>
        </row>
        <row r="2989">
          <cell r="A2989">
            <v>40711</v>
          </cell>
          <cell r="C2989">
            <v>2.94</v>
          </cell>
          <cell r="E2989">
            <v>3.39</v>
          </cell>
          <cell r="G2989">
            <v>4.8543000000000003</v>
          </cell>
        </row>
        <row r="2990">
          <cell r="A2990">
            <v>40714</v>
          </cell>
          <cell r="C2990">
            <v>2.97</v>
          </cell>
          <cell r="E2990">
            <v>3.42</v>
          </cell>
          <cell r="G2990">
            <v>4.8728999999999996</v>
          </cell>
        </row>
        <row r="2991">
          <cell r="A2991">
            <v>40715</v>
          </cell>
          <cell r="C2991">
            <v>2.98</v>
          </cell>
          <cell r="E2991">
            <v>3.42</v>
          </cell>
          <cell r="G2991">
            <v>4.8847000000000005</v>
          </cell>
        </row>
        <row r="2992">
          <cell r="A2992">
            <v>40716</v>
          </cell>
          <cell r="C2992">
            <v>2.97</v>
          </cell>
          <cell r="E2992">
            <v>3.42</v>
          </cell>
          <cell r="G2992">
            <v>4.8742000000000001</v>
          </cell>
        </row>
        <row r="2993">
          <cell r="A2993">
            <v>40717</v>
          </cell>
          <cell r="C2993">
            <v>2.9</v>
          </cell>
          <cell r="E2993">
            <v>3.37</v>
          </cell>
          <cell r="G2993">
            <v>4.8333000000000004</v>
          </cell>
        </row>
        <row r="2994">
          <cell r="A2994">
            <v>40718</v>
          </cell>
          <cell r="C2994">
            <v>2.86</v>
          </cell>
          <cell r="E2994">
            <v>3.36</v>
          </cell>
          <cell r="G2994">
            <v>4.8322000000000003</v>
          </cell>
        </row>
        <row r="2995">
          <cell r="A2995">
            <v>40721</v>
          </cell>
          <cell r="C2995">
            <v>2.9</v>
          </cell>
          <cell r="E2995">
            <v>3.42</v>
          </cell>
          <cell r="G2995">
            <v>4.8863000000000003</v>
          </cell>
        </row>
        <row r="2996">
          <cell r="A2996">
            <v>40722</v>
          </cell>
          <cell r="C2996">
            <v>2.98</v>
          </cell>
          <cell r="E2996">
            <v>3.47</v>
          </cell>
          <cell r="G2996">
            <v>4.9054000000000002</v>
          </cell>
        </row>
        <row r="2997">
          <cell r="A2997">
            <v>40723</v>
          </cell>
          <cell r="C2997">
            <v>3.09</v>
          </cell>
          <cell r="E2997">
            <v>3.53</v>
          </cell>
          <cell r="G2997">
            <v>4.9932999999999996</v>
          </cell>
        </row>
        <row r="2998">
          <cell r="A2998">
            <v>40724</v>
          </cell>
          <cell r="C2998">
            <v>3.11</v>
          </cell>
          <cell r="E2998">
            <v>3.55</v>
          </cell>
          <cell r="G2998">
            <v>4.9919000000000002</v>
          </cell>
        </row>
        <row r="2999">
          <cell r="A2999">
            <v>40725</v>
          </cell>
          <cell r="C2999" t="str">
            <v xml:space="preserve"> Bank holiday</v>
          </cell>
          <cell r="E2999" t="str">
            <v xml:space="preserve"> Bank holiday</v>
          </cell>
          <cell r="G2999">
            <v>5.0008999999999997</v>
          </cell>
        </row>
        <row r="3000">
          <cell r="A3000">
            <v>40728</v>
          </cell>
          <cell r="C3000">
            <v>3.08</v>
          </cell>
          <cell r="E3000">
            <v>3.53</v>
          </cell>
          <cell r="G3000">
            <v>4.9615999999999998</v>
          </cell>
        </row>
        <row r="3001">
          <cell r="A3001">
            <v>40729</v>
          </cell>
          <cell r="C3001">
            <v>3.07</v>
          </cell>
          <cell r="E3001">
            <v>3.52</v>
          </cell>
          <cell r="G3001">
            <v>4.9755000000000003</v>
          </cell>
        </row>
        <row r="3002">
          <cell r="A3002">
            <v>40730</v>
          </cell>
          <cell r="C3002">
            <v>3.05</v>
          </cell>
          <cell r="E3002">
            <v>3.5</v>
          </cell>
          <cell r="G3002">
            <v>4.9437999999999995</v>
          </cell>
        </row>
        <row r="3003">
          <cell r="A3003">
            <v>40731</v>
          </cell>
          <cell r="C3003">
            <v>3.06</v>
          </cell>
          <cell r="E3003">
            <v>3.49</v>
          </cell>
          <cell r="G3003">
            <v>4.9282000000000004</v>
          </cell>
        </row>
        <row r="3004">
          <cell r="A3004">
            <v>40732</v>
          </cell>
          <cell r="C3004">
            <v>2.96</v>
          </cell>
          <cell r="E3004">
            <v>3.41</v>
          </cell>
          <cell r="G3004">
            <v>4.8658999999999999</v>
          </cell>
        </row>
        <row r="3005">
          <cell r="A3005">
            <v>40735</v>
          </cell>
          <cell r="C3005">
            <v>2.9</v>
          </cell>
          <cell r="E3005">
            <v>3.36</v>
          </cell>
          <cell r="G3005">
            <v>4.8037000000000001</v>
          </cell>
        </row>
        <row r="3006">
          <cell r="A3006">
            <v>40736</v>
          </cell>
          <cell r="C3006">
            <v>2.9</v>
          </cell>
          <cell r="E3006">
            <v>3.36</v>
          </cell>
          <cell r="G3006">
            <v>4.8007999999999997</v>
          </cell>
        </row>
        <row r="3007">
          <cell r="A3007">
            <v>40737</v>
          </cell>
          <cell r="C3007">
            <v>2.93</v>
          </cell>
          <cell r="E3007">
            <v>3.38</v>
          </cell>
          <cell r="G3007">
            <v>4.8213999999999997</v>
          </cell>
        </row>
        <row r="3008">
          <cell r="A3008">
            <v>40738</v>
          </cell>
          <cell r="C3008">
            <v>2.95</v>
          </cell>
          <cell r="E3008">
            <v>3.4</v>
          </cell>
          <cell r="G3008">
            <v>4.8411999999999997</v>
          </cell>
        </row>
        <row r="3009">
          <cell r="A3009">
            <v>40739</v>
          </cell>
          <cell r="C3009">
            <v>2.87</v>
          </cell>
          <cell r="E3009">
            <v>3.35</v>
          </cell>
          <cell r="G3009">
            <v>4.7915000000000001</v>
          </cell>
        </row>
        <row r="3010">
          <cell r="A3010">
            <v>40742</v>
          </cell>
          <cell r="C3010">
            <v>2.87</v>
          </cell>
          <cell r="E3010">
            <v>3.36</v>
          </cell>
          <cell r="G3010">
            <v>4.7977999999999996</v>
          </cell>
        </row>
        <row r="3011">
          <cell r="A3011">
            <v>40743</v>
          </cell>
          <cell r="C3011">
            <v>2.89</v>
          </cell>
          <cell r="E3011">
            <v>3.34</v>
          </cell>
          <cell r="G3011">
            <v>4.7827000000000002</v>
          </cell>
        </row>
        <row r="3012">
          <cell r="A3012">
            <v>40744</v>
          </cell>
          <cell r="C3012">
            <v>2.94</v>
          </cell>
          <cell r="E3012">
            <v>3.39</v>
          </cell>
          <cell r="G3012">
            <v>4.8184000000000005</v>
          </cell>
        </row>
        <row r="3013">
          <cell r="A3013">
            <v>40745</v>
          </cell>
          <cell r="C3013">
            <v>3</v>
          </cell>
          <cell r="E3013">
            <v>3.43</v>
          </cell>
          <cell r="G3013">
            <v>4.8696999999999999</v>
          </cell>
        </row>
        <row r="3014">
          <cell r="A3014">
            <v>40746</v>
          </cell>
          <cell r="C3014">
            <v>2.93</v>
          </cell>
          <cell r="E3014">
            <v>3.39</v>
          </cell>
          <cell r="G3014">
            <v>4.8207000000000004</v>
          </cell>
        </row>
        <row r="3015">
          <cell r="A3015">
            <v>40749</v>
          </cell>
          <cell r="C3015">
            <v>2.93</v>
          </cell>
          <cell r="E3015">
            <v>3.4</v>
          </cell>
          <cell r="G3015">
            <v>4.8301999999999996</v>
          </cell>
        </row>
        <row r="3016">
          <cell r="A3016">
            <v>40750</v>
          </cell>
          <cell r="C3016">
            <v>2.89</v>
          </cell>
          <cell r="E3016">
            <v>3.37</v>
          </cell>
          <cell r="G3016">
            <v>4.8014000000000001</v>
          </cell>
        </row>
        <row r="3017">
          <cell r="A3017">
            <v>40751</v>
          </cell>
          <cell r="C3017">
            <v>2.88</v>
          </cell>
          <cell r="E3017">
            <v>3.35</v>
          </cell>
          <cell r="G3017">
            <v>4.7742000000000004</v>
          </cell>
        </row>
        <row r="3018">
          <cell r="A3018">
            <v>40752</v>
          </cell>
          <cell r="C3018">
            <v>2.88</v>
          </cell>
          <cell r="E3018">
            <v>3.34</v>
          </cell>
          <cell r="G3018">
            <v>4.7736999999999998</v>
          </cell>
        </row>
        <row r="3019">
          <cell r="A3019">
            <v>40753</v>
          </cell>
          <cell r="C3019">
            <v>2.79</v>
          </cell>
          <cell r="E3019">
            <v>3.29</v>
          </cell>
          <cell r="G3019">
            <v>4.7027999999999999</v>
          </cell>
        </row>
        <row r="3020">
          <cell r="A3020">
            <v>40756</v>
          </cell>
          <cell r="C3020" t="str">
            <v xml:space="preserve"> Bank holiday</v>
          </cell>
          <cell r="E3020" t="str">
            <v xml:space="preserve"> Bank holiday</v>
          </cell>
          <cell r="G3020">
            <v>4.6943000000000001</v>
          </cell>
        </row>
        <row r="3021">
          <cell r="A3021">
            <v>40757</v>
          </cell>
          <cell r="C3021">
            <v>2.63</v>
          </cell>
          <cell r="E3021">
            <v>3.16</v>
          </cell>
          <cell r="G3021">
            <v>4.5945</v>
          </cell>
        </row>
        <row r="3022">
          <cell r="A3022">
            <v>40758</v>
          </cell>
          <cell r="C3022">
            <v>2.66</v>
          </cell>
          <cell r="E3022">
            <v>3.19</v>
          </cell>
          <cell r="G3022">
            <v>4.5998000000000001</v>
          </cell>
        </row>
        <row r="3023">
          <cell r="A3023">
            <v>40759</v>
          </cell>
          <cell r="C3023">
            <v>2.5</v>
          </cell>
          <cell r="E3023">
            <v>3.09</v>
          </cell>
          <cell r="G3023">
            <v>4.5042</v>
          </cell>
        </row>
        <row r="3024">
          <cell r="A3024">
            <v>40760</v>
          </cell>
          <cell r="C3024">
            <v>2.64</v>
          </cell>
          <cell r="E3024">
            <v>3.22</v>
          </cell>
          <cell r="G3024">
            <v>4.6638000000000002</v>
          </cell>
        </row>
        <row r="3025">
          <cell r="A3025">
            <v>40763</v>
          </cell>
          <cell r="C3025">
            <v>2.4700000000000002</v>
          </cell>
          <cell r="E3025">
            <v>3.11</v>
          </cell>
          <cell r="G3025">
            <v>4.5730000000000004</v>
          </cell>
        </row>
        <row r="3026">
          <cell r="A3026">
            <v>40764</v>
          </cell>
          <cell r="C3026">
            <v>2.4500000000000002</v>
          </cell>
          <cell r="E3026">
            <v>3.07</v>
          </cell>
          <cell r="G3026">
            <v>4.5461999999999998</v>
          </cell>
        </row>
        <row r="3027">
          <cell r="A3027">
            <v>40765</v>
          </cell>
          <cell r="C3027">
            <v>2.3199999999999998</v>
          </cell>
          <cell r="E3027">
            <v>2.99</v>
          </cell>
          <cell r="G3027">
            <v>4.4652000000000003</v>
          </cell>
        </row>
        <row r="3028">
          <cell r="A3028">
            <v>40766</v>
          </cell>
          <cell r="C3028">
            <v>2.46</v>
          </cell>
          <cell r="E3028">
            <v>3.07</v>
          </cell>
          <cell r="G3028">
            <v>4.5655999999999999</v>
          </cell>
        </row>
        <row r="3029">
          <cell r="A3029">
            <v>40767</v>
          </cell>
          <cell r="C3029">
            <v>2.46</v>
          </cell>
          <cell r="E3029">
            <v>3.09</v>
          </cell>
          <cell r="G3029">
            <v>4.6070000000000002</v>
          </cell>
        </row>
        <row r="3030">
          <cell r="A3030">
            <v>40770</v>
          </cell>
          <cell r="C3030">
            <v>2.5</v>
          </cell>
          <cell r="E3030">
            <v>3.13</v>
          </cell>
          <cell r="G3030">
            <v>4.6528999999999998</v>
          </cell>
        </row>
        <row r="3031">
          <cell r="A3031">
            <v>40771</v>
          </cell>
          <cell r="C3031">
            <v>2.46</v>
          </cell>
          <cell r="E3031">
            <v>3.11</v>
          </cell>
          <cell r="G3031">
            <v>4.6341000000000001</v>
          </cell>
        </row>
        <row r="3032">
          <cell r="A3032">
            <v>40772</v>
          </cell>
          <cell r="C3032">
            <v>2.39</v>
          </cell>
          <cell r="E3032">
            <v>3.05</v>
          </cell>
          <cell r="G3032">
            <v>4.5781999999999998</v>
          </cell>
        </row>
        <row r="3033">
          <cell r="A3033">
            <v>40773</v>
          </cell>
          <cell r="C3033">
            <v>2.2999999999999998</v>
          </cell>
          <cell r="E3033">
            <v>2.96</v>
          </cell>
          <cell r="G3033">
            <v>4.4926000000000004</v>
          </cell>
        </row>
        <row r="3034">
          <cell r="A3034">
            <v>40774</v>
          </cell>
          <cell r="C3034">
            <v>2.2999999999999998</v>
          </cell>
          <cell r="E3034">
            <v>2.96</v>
          </cell>
          <cell r="G3034">
            <v>4.5012999999999996</v>
          </cell>
        </row>
        <row r="3035">
          <cell r="A3035">
            <v>40777</v>
          </cell>
          <cell r="C3035">
            <v>2.2999999999999998</v>
          </cell>
          <cell r="E3035">
            <v>2.95</v>
          </cell>
          <cell r="G3035">
            <v>4.4984000000000002</v>
          </cell>
        </row>
        <row r="3036">
          <cell r="A3036">
            <v>40778</v>
          </cell>
          <cell r="C3036">
            <v>2.38</v>
          </cell>
          <cell r="E3036">
            <v>3.01</v>
          </cell>
          <cell r="G3036">
            <v>4.5542999999999996</v>
          </cell>
        </row>
        <row r="3037">
          <cell r="A3037">
            <v>40779</v>
          </cell>
          <cell r="C3037">
            <v>2.46</v>
          </cell>
          <cell r="E3037">
            <v>3.08</v>
          </cell>
          <cell r="G3037">
            <v>4.6136999999999997</v>
          </cell>
        </row>
        <row r="3038">
          <cell r="A3038">
            <v>40780</v>
          </cell>
          <cell r="C3038">
            <v>2.4</v>
          </cell>
          <cell r="E3038">
            <v>3.04</v>
          </cell>
          <cell r="G3038">
            <v>4.5929000000000002</v>
          </cell>
        </row>
        <row r="3039">
          <cell r="A3039">
            <v>40781</v>
          </cell>
          <cell r="C3039">
            <v>2.39</v>
          </cell>
          <cell r="E3039">
            <v>3.01</v>
          </cell>
          <cell r="G3039">
            <v>4.5648999999999997</v>
          </cell>
        </row>
        <row r="3040">
          <cell r="A3040">
            <v>40784</v>
          </cell>
          <cell r="C3040">
            <v>2.46</v>
          </cell>
          <cell r="E3040">
            <v>3.06</v>
          </cell>
          <cell r="G3040">
            <v>4.6280999999999999</v>
          </cell>
        </row>
        <row r="3041">
          <cell r="A3041">
            <v>40785</v>
          </cell>
          <cell r="C3041">
            <v>2.4</v>
          </cell>
          <cell r="E3041">
            <v>3.02</v>
          </cell>
          <cell r="G3041">
            <v>4.5918999999999999</v>
          </cell>
        </row>
        <row r="3042">
          <cell r="A3042">
            <v>40786</v>
          </cell>
          <cell r="C3042">
            <v>2.4900000000000002</v>
          </cell>
          <cell r="E3042">
            <v>3.1</v>
          </cell>
          <cell r="G3042">
            <v>4.6886000000000001</v>
          </cell>
        </row>
        <row r="3043">
          <cell r="A3043">
            <v>40787</v>
          </cell>
          <cell r="C3043">
            <v>2.39</v>
          </cell>
          <cell r="E3043">
            <v>3.03</v>
          </cell>
          <cell r="G3043">
            <v>4.6163999999999996</v>
          </cell>
        </row>
        <row r="3044">
          <cell r="A3044">
            <v>40788</v>
          </cell>
          <cell r="C3044">
            <v>2.2999999999999998</v>
          </cell>
          <cell r="E3044">
            <v>2.96</v>
          </cell>
          <cell r="G3044">
            <v>4.5537000000000001</v>
          </cell>
        </row>
        <row r="3045">
          <cell r="A3045">
            <v>40791</v>
          </cell>
          <cell r="C3045" t="str">
            <v xml:space="preserve"> Bank holiday</v>
          </cell>
          <cell r="E3045" t="str">
            <v xml:space="preserve"> Bank holiday</v>
          </cell>
          <cell r="G3045">
            <v>4.5537000000000001</v>
          </cell>
        </row>
        <row r="3046">
          <cell r="A3046">
            <v>40792</v>
          </cell>
          <cell r="C3046">
            <v>2.2400000000000002</v>
          </cell>
          <cell r="E3046">
            <v>2.91</v>
          </cell>
          <cell r="G3046">
            <v>4.5100999999999996</v>
          </cell>
        </row>
        <row r="3047">
          <cell r="A3047">
            <v>40793</v>
          </cell>
          <cell r="C3047">
            <v>2.27</v>
          </cell>
          <cell r="E3047">
            <v>2.95</v>
          </cell>
          <cell r="G3047">
            <v>4.5395000000000003</v>
          </cell>
        </row>
        <row r="3048">
          <cell r="A3048">
            <v>40794</v>
          </cell>
          <cell r="C3048">
            <v>2.21</v>
          </cell>
          <cell r="E3048">
            <v>2.89</v>
          </cell>
          <cell r="G3048">
            <v>4.4995000000000003</v>
          </cell>
        </row>
        <row r="3049">
          <cell r="A3049">
            <v>40795</v>
          </cell>
          <cell r="C3049">
            <v>2.11</v>
          </cell>
          <cell r="E3049">
            <v>2.81</v>
          </cell>
          <cell r="G3049">
            <v>4.4107000000000003</v>
          </cell>
        </row>
        <row r="3050">
          <cell r="A3050">
            <v>40798</v>
          </cell>
          <cell r="C3050">
            <v>2.14</v>
          </cell>
          <cell r="E3050">
            <v>2.81</v>
          </cell>
          <cell r="G3050">
            <v>4.3947000000000003</v>
          </cell>
        </row>
        <row r="3051">
          <cell r="A3051">
            <v>40799</v>
          </cell>
          <cell r="C3051">
            <v>2.19</v>
          </cell>
          <cell r="E3051">
            <v>2.83</v>
          </cell>
          <cell r="G3051">
            <v>4.4279000000000002</v>
          </cell>
        </row>
        <row r="3052">
          <cell r="A3052">
            <v>40800</v>
          </cell>
          <cell r="C3052">
            <v>2.2000000000000002</v>
          </cell>
          <cell r="E3052">
            <v>2.85</v>
          </cell>
          <cell r="G3052">
            <v>4.4356</v>
          </cell>
        </row>
        <row r="3053">
          <cell r="A3053">
            <v>40801</v>
          </cell>
          <cell r="C3053">
            <v>2.29</v>
          </cell>
          <cell r="E3053">
            <v>2.91</v>
          </cell>
          <cell r="G3053">
            <v>4.5464000000000002</v>
          </cell>
        </row>
        <row r="3054">
          <cell r="A3054">
            <v>40802</v>
          </cell>
          <cell r="C3054">
            <v>2.29</v>
          </cell>
          <cell r="E3054">
            <v>2.92</v>
          </cell>
          <cell r="G3054">
            <v>4.5361000000000002</v>
          </cell>
        </row>
        <row r="3055">
          <cell r="A3055">
            <v>40805</v>
          </cell>
          <cell r="C3055">
            <v>2.1800000000000002</v>
          </cell>
          <cell r="E3055">
            <v>2.87</v>
          </cell>
          <cell r="G3055">
            <v>4.4581999999999997</v>
          </cell>
        </row>
        <row r="3056">
          <cell r="A3056">
            <v>40806</v>
          </cell>
          <cell r="C3056">
            <v>2.2000000000000002</v>
          </cell>
          <cell r="E3056">
            <v>2.86</v>
          </cell>
          <cell r="G3056">
            <v>4.4437999999999995</v>
          </cell>
        </row>
        <row r="3057">
          <cell r="A3057">
            <v>40807</v>
          </cell>
          <cell r="C3057">
            <v>2.12</v>
          </cell>
          <cell r="E3057">
            <v>2.76</v>
          </cell>
          <cell r="G3057">
            <v>4.3727999999999998</v>
          </cell>
        </row>
        <row r="3058">
          <cell r="A3058">
            <v>40808</v>
          </cell>
          <cell r="C3058">
            <v>2.02</v>
          </cell>
          <cell r="E3058">
            <v>2.68</v>
          </cell>
          <cell r="G3058">
            <v>4.3192000000000004</v>
          </cell>
        </row>
        <row r="3059">
          <cell r="A3059">
            <v>40809</v>
          </cell>
          <cell r="C3059">
            <v>2.0699999999999998</v>
          </cell>
          <cell r="E3059">
            <v>2.7</v>
          </cell>
          <cell r="G3059">
            <v>4.2820999999999998</v>
          </cell>
        </row>
        <row r="3060">
          <cell r="A3060">
            <v>40812</v>
          </cell>
          <cell r="C3060">
            <v>2.15</v>
          </cell>
          <cell r="E3060">
            <v>2.77</v>
          </cell>
          <cell r="G3060">
            <v>4.3738000000000001</v>
          </cell>
        </row>
        <row r="3061">
          <cell r="A3061">
            <v>40813</v>
          </cell>
          <cell r="C3061">
            <v>2.2000000000000002</v>
          </cell>
          <cell r="E3061">
            <v>2.82</v>
          </cell>
          <cell r="G3061">
            <v>4.4318999999999997</v>
          </cell>
        </row>
        <row r="3062">
          <cell r="A3062">
            <v>40814</v>
          </cell>
          <cell r="C3062">
            <v>2.19</v>
          </cell>
          <cell r="E3062">
            <v>2.83</v>
          </cell>
          <cell r="G3062">
            <v>4.4748000000000001</v>
          </cell>
        </row>
        <row r="3063">
          <cell r="A3063">
            <v>40815</v>
          </cell>
          <cell r="C3063">
            <v>2.2200000000000002</v>
          </cell>
          <cell r="E3063">
            <v>2.84</v>
          </cell>
          <cell r="G3063">
            <v>4.5091000000000001</v>
          </cell>
        </row>
        <row r="3064">
          <cell r="A3064">
            <v>40816</v>
          </cell>
          <cell r="C3064">
            <v>2.15</v>
          </cell>
          <cell r="E3064">
            <v>2.77</v>
          </cell>
          <cell r="G3064">
            <v>4.4139999999999997</v>
          </cell>
        </row>
        <row r="3065">
          <cell r="A3065">
            <v>40819</v>
          </cell>
          <cell r="C3065">
            <v>2.06</v>
          </cell>
          <cell r="E3065">
            <v>2.69</v>
          </cell>
          <cell r="G3065">
            <v>4.3232999999999997</v>
          </cell>
        </row>
        <row r="3066">
          <cell r="A3066">
            <v>40820</v>
          </cell>
          <cell r="C3066">
            <v>2.1</v>
          </cell>
          <cell r="E3066">
            <v>2.71</v>
          </cell>
          <cell r="G3066">
            <v>4.3411999999999997</v>
          </cell>
        </row>
        <row r="3067">
          <cell r="A3067">
            <v>40821</v>
          </cell>
          <cell r="C3067">
            <v>2.14</v>
          </cell>
          <cell r="E3067">
            <v>2.73</v>
          </cell>
          <cell r="G3067">
            <v>4.3712</v>
          </cell>
        </row>
        <row r="3068">
          <cell r="A3068">
            <v>40822</v>
          </cell>
          <cell r="C3068">
            <v>2.2200000000000002</v>
          </cell>
          <cell r="E3068">
            <v>2.8</v>
          </cell>
          <cell r="G3068">
            <v>4.4665999999999997</v>
          </cell>
        </row>
        <row r="3069">
          <cell r="A3069">
            <v>40823</v>
          </cell>
          <cell r="C3069">
            <v>2.2400000000000002</v>
          </cell>
          <cell r="E3069">
            <v>2.82</v>
          </cell>
          <cell r="G3069">
            <v>4.4805000000000001</v>
          </cell>
        </row>
        <row r="3070">
          <cell r="A3070">
            <v>40826</v>
          </cell>
          <cell r="C3070" t="str">
            <v xml:space="preserve"> Bank holiday</v>
          </cell>
          <cell r="E3070" t="str">
            <v xml:space="preserve"> Bank holiday</v>
          </cell>
          <cell r="G3070">
            <v>4.4805000000000001</v>
          </cell>
        </row>
        <row r="3071">
          <cell r="A3071">
            <v>40827</v>
          </cell>
          <cell r="C3071">
            <v>2.2999999999999998</v>
          </cell>
          <cell r="E3071">
            <v>2.87</v>
          </cell>
          <cell r="G3071">
            <v>4.5335999999999999</v>
          </cell>
        </row>
        <row r="3072">
          <cell r="A3072">
            <v>40828</v>
          </cell>
          <cell r="C3072">
            <v>2.35</v>
          </cell>
          <cell r="E3072">
            <v>2.95</v>
          </cell>
          <cell r="G3072">
            <v>4.6091999999999995</v>
          </cell>
        </row>
        <row r="3073">
          <cell r="A3073">
            <v>40829</v>
          </cell>
          <cell r="C3073">
            <v>2.29</v>
          </cell>
          <cell r="E3073">
            <v>2.89</v>
          </cell>
          <cell r="G3073">
            <v>4.5712999999999999</v>
          </cell>
        </row>
        <row r="3074">
          <cell r="A3074">
            <v>40830</v>
          </cell>
          <cell r="C3074">
            <v>2.4</v>
          </cell>
          <cell r="E3074">
            <v>2.97</v>
          </cell>
          <cell r="G3074">
            <v>4.6040999999999999</v>
          </cell>
        </row>
        <row r="3075">
          <cell r="A3075">
            <v>40833</v>
          </cell>
          <cell r="C3075">
            <v>2.29</v>
          </cell>
          <cell r="E3075">
            <v>2.88</v>
          </cell>
          <cell r="G3075">
            <v>4.4687000000000001</v>
          </cell>
        </row>
        <row r="3076">
          <cell r="A3076">
            <v>40834</v>
          </cell>
          <cell r="C3076">
            <v>2.31</v>
          </cell>
          <cell r="E3076">
            <v>2.91</v>
          </cell>
          <cell r="G3076">
            <v>4.5039999999999996</v>
          </cell>
        </row>
        <row r="3077">
          <cell r="A3077">
            <v>40835</v>
          </cell>
          <cell r="C3077">
            <v>2.34</v>
          </cell>
          <cell r="E3077">
            <v>2.94</v>
          </cell>
          <cell r="G3077">
            <v>4.5379000000000005</v>
          </cell>
        </row>
        <row r="3078">
          <cell r="A3078">
            <v>40836</v>
          </cell>
          <cell r="C3078">
            <v>2.31</v>
          </cell>
          <cell r="E3078">
            <v>2.93</v>
          </cell>
          <cell r="G3078">
            <v>4.5293000000000001</v>
          </cell>
        </row>
        <row r="3079">
          <cell r="A3079">
            <v>40837</v>
          </cell>
          <cell r="C3079">
            <v>2.36</v>
          </cell>
          <cell r="E3079">
            <v>2.98</v>
          </cell>
          <cell r="G3079">
            <v>4.5765000000000002</v>
          </cell>
        </row>
        <row r="3080">
          <cell r="A3080">
            <v>40840</v>
          </cell>
          <cell r="C3080">
            <v>2.36</v>
          </cell>
          <cell r="E3080">
            <v>2.99</v>
          </cell>
          <cell r="G3080">
            <v>4.5860000000000003</v>
          </cell>
        </row>
        <row r="3081">
          <cell r="A3081">
            <v>40841</v>
          </cell>
          <cell r="C3081">
            <v>2.2599999999999998</v>
          </cell>
          <cell r="E3081">
            <v>2.92</v>
          </cell>
          <cell r="G3081">
            <v>4.5331000000000001</v>
          </cell>
        </row>
        <row r="3082">
          <cell r="A3082">
            <v>40842</v>
          </cell>
          <cell r="C3082">
            <v>2.38</v>
          </cell>
          <cell r="E3082">
            <v>3.02</v>
          </cell>
          <cell r="G3082">
            <v>4.6444999999999999</v>
          </cell>
        </row>
        <row r="3083">
          <cell r="A3083">
            <v>40843</v>
          </cell>
          <cell r="C3083">
            <v>2.4900000000000002</v>
          </cell>
          <cell r="E3083">
            <v>3.13</v>
          </cell>
          <cell r="G3083">
            <v>4.7689000000000004</v>
          </cell>
        </row>
        <row r="3084">
          <cell r="A3084">
            <v>40844</v>
          </cell>
          <cell r="C3084">
            <v>2.4300000000000002</v>
          </cell>
          <cell r="E3084">
            <v>3.06</v>
          </cell>
          <cell r="G3084">
            <v>4.6551</v>
          </cell>
        </row>
        <row r="3085">
          <cell r="A3085">
            <v>40847</v>
          </cell>
          <cell r="C3085">
            <v>2.29</v>
          </cell>
          <cell r="E3085">
            <v>2.92</v>
          </cell>
          <cell r="G3085">
            <v>4.5062999999999995</v>
          </cell>
        </row>
        <row r="3086">
          <cell r="A3086">
            <v>40848</v>
          </cell>
          <cell r="C3086">
            <v>2.15</v>
          </cell>
          <cell r="E3086">
            <v>2.79</v>
          </cell>
          <cell r="G3086">
            <v>4.3887</v>
          </cell>
        </row>
        <row r="3087">
          <cell r="A3087">
            <v>40849</v>
          </cell>
          <cell r="C3087">
            <v>2.17</v>
          </cell>
          <cell r="E3087">
            <v>2.81</v>
          </cell>
          <cell r="G3087">
            <v>4.3819999999999997</v>
          </cell>
        </row>
        <row r="3088">
          <cell r="A3088">
            <v>40850</v>
          </cell>
          <cell r="C3088">
            <v>2.21</v>
          </cell>
          <cell r="E3088">
            <v>2.86</v>
          </cell>
          <cell r="G3088">
            <v>4.4455999999999998</v>
          </cell>
        </row>
        <row r="3089">
          <cell r="A3089">
            <v>40851</v>
          </cell>
          <cell r="C3089">
            <v>2.16</v>
          </cell>
          <cell r="E3089">
            <v>2.83</v>
          </cell>
          <cell r="G3089">
            <v>4.4181999999999997</v>
          </cell>
        </row>
        <row r="3090">
          <cell r="A3090">
            <v>40854</v>
          </cell>
          <cell r="C3090">
            <v>2.15</v>
          </cell>
          <cell r="E3090">
            <v>2.81</v>
          </cell>
          <cell r="G3090">
            <v>4.4043999999999999</v>
          </cell>
        </row>
        <row r="3091">
          <cell r="A3091">
            <v>40855</v>
          </cell>
          <cell r="C3091">
            <v>2.1800000000000002</v>
          </cell>
          <cell r="E3091">
            <v>2.81</v>
          </cell>
          <cell r="G3091">
            <v>4.3925999999999998</v>
          </cell>
        </row>
        <row r="3092">
          <cell r="A3092">
            <v>40856</v>
          </cell>
          <cell r="C3092">
            <v>2.09</v>
          </cell>
          <cell r="E3092">
            <v>2.73</v>
          </cell>
          <cell r="G3092">
            <v>4.3255999999999997</v>
          </cell>
        </row>
        <row r="3093">
          <cell r="A3093">
            <v>40857</v>
          </cell>
          <cell r="C3093">
            <v>2.14</v>
          </cell>
          <cell r="E3093">
            <v>2.76</v>
          </cell>
          <cell r="G3093">
            <v>4.3364000000000003</v>
          </cell>
        </row>
        <row r="3094">
          <cell r="A3094">
            <v>40858</v>
          </cell>
          <cell r="C3094" t="str">
            <v xml:space="preserve"> Bank holiday</v>
          </cell>
          <cell r="E3094" t="str">
            <v xml:space="preserve"> Bank holiday</v>
          </cell>
          <cell r="G3094">
            <v>4.3369999999999997</v>
          </cell>
        </row>
        <row r="3095">
          <cell r="A3095">
            <v>40861</v>
          </cell>
          <cell r="C3095">
            <v>2.11</v>
          </cell>
          <cell r="E3095">
            <v>2.74</v>
          </cell>
          <cell r="G3095">
            <v>4.3331999999999997</v>
          </cell>
        </row>
        <row r="3096">
          <cell r="A3096">
            <v>40862</v>
          </cell>
          <cell r="C3096">
            <v>2.11</v>
          </cell>
          <cell r="E3096">
            <v>2.74</v>
          </cell>
          <cell r="G3096">
            <v>4.3169000000000004</v>
          </cell>
        </row>
        <row r="3097">
          <cell r="A3097">
            <v>40863</v>
          </cell>
          <cell r="C3097">
            <v>2.09</v>
          </cell>
          <cell r="E3097">
            <v>2.72</v>
          </cell>
          <cell r="G3097">
            <v>4.3022</v>
          </cell>
        </row>
        <row r="3098">
          <cell r="A3098">
            <v>40864</v>
          </cell>
          <cell r="C3098">
            <v>2.1</v>
          </cell>
          <cell r="E3098">
            <v>2.71</v>
          </cell>
          <cell r="G3098">
            <v>4.2946999999999997</v>
          </cell>
        </row>
        <row r="3099">
          <cell r="A3099">
            <v>40865</v>
          </cell>
          <cell r="C3099">
            <v>2.13</v>
          </cell>
          <cell r="E3099">
            <v>2.74</v>
          </cell>
          <cell r="G3099">
            <v>4.3170999999999999</v>
          </cell>
        </row>
        <row r="3100">
          <cell r="A3100">
            <v>40868</v>
          </cell>
          <cell r="C3100">
            <v>2.1</v>
          </cell>
          <cell r="E3100">
            <v>2.72</v>
          </cell>
          <cell r="G3100">
            <v>4.3041</v>
          </cell>
        </row>
        <row r="3101">
          <cell r="A3101">
            <v>40869</v>
          </cell>
          <cell r="C3101">
            <v>2.08</v>
          </cell>
          <cell r="E3101">
            <v>2.68</v>
          </cell>
          <cell r="G3101">
            <v>4.2615999999999996</v>
          </cell>
        </row>
        <row r="3102">
          <cell r="A3102">
            <v>40870</v>
          </cell>
          <cell r="C3102">
            <v>2.04</v>
          </cell>
          <cell r="E3102">
            <v>2.63</v>
          </cell>
          <cell r="G3102">
            <v>4.2279999999999998</v>
          </cell>
        </row>
        <row r="3103">
          <cell r="A3103">
            <v>40871</v>
          </cell>
          <cell r="C3103">
            <v>2.0499999999999998</v>
          </cell>
          <cell r="E3103">
            <v>2.63</v>
          </cell>
          <cell r="G3103">
            <v>4.2290999999999999</v>
          </cell>
        </row>
        <row r="3104">
          <cell r="A3104">
            <v>40872</v>
          </cell>
          <cell r="C3104">
            <v>2.11</v>
          </cell>
          <cell r="E3104">
            <v>2.66</v>
          </cell>
          <cell r="G3104">
            <v>4.2609000000000004</v>
          </cell>
        </row>
        <row r="3105">
          <cell r="A3105">
            <v>40875</v>
          </cell>
          <cell r="C3105">
            <v>2.12</v>
          </cell>
          <cell r="E3105">
            <v>2.67</v>
          </cell>
          <cell r="G3105">
            <v>4.2958999999999996</v>
          </cell>
        </row>
        <row r="3106">
          <cell r="A3106">
            <v>40876</v>
          </cell>
          <cell r="C3106">
            <v>2.13</v>
          </cell>
          <cell r="E3106">
            <v>2.67</v>
          </cell>
          <cell r="G3106">
            <v>4.2938000000000001</v>
          </cell>
        </row>
        <row r="3107">
          <cell r="A3107">
            <v>40877</v>
          </cell>
          <cell r="C3107">
            <v>2.15</v>
          </cell>
          <cell r="E3107">
            <v>2.69</v>
          </cell>
          <cell r="G3107">
            <v>4.2938000000000001</v>
          </cell>
        </row>
        <row r="3108">
          <cell r="A3108">
            <v>40878</v>
          </cell>
          <cell r="C3108">
            <v>2.13</v>
          </cell>
          <cell r="E3108">
            <v>2.69</v>
          </cell>
          <cell r="G3108">
            <v>4.327</v>
          </cell>
        </row>
        <row r="3109">
          <cell r="A3109">
            <v>40879</v>
          </cell>
          <cell r="C3109">
            <v>2.12</v>
          </cell>
          <cell r="E3109">
            <v>2.68</v>
          </cell>
          <cell r="G3109">
            <v>4.2942</v>
          </cell>
        </row>
        <row r="3110">
          <cell r="A3110">
            <v>40882</v>
          </cell>
          <cell r="C3110">
            <v>2.09</v>
          </cell>
          <cell r="E3110">
            <v>2.66</v>
          </cell>
          <cell r="G3110">
            <v>4.2733999999999996</v>
          </cell>
        </row>
        <row r="3111">
          <cell r="A3111">
            <v>40883</v>
          </cell>
          <cell r="C3111">
            <v>2.13</v>
          </cell>
          <cell r="E3111">
            <v>2.68</v>
          </cell>
          <cell r="G3111">
            <v>4.2983000000000002</v>
          </cell>
        </row>
        <row r="3112">
          <cell r="A3112">
            <v>40884</v>
          </cell>
          <cell r="C3112">
            <v>2.06</v>
          </cell>
          <cell r="E3112">
            <v>2.63</v>
          </cell>
          <cell r="G3112">
            <v>4.2229000000000001</v>
          </cell>
        </row>
        <row r="3113">
          <cell r="A3113">
            <v>40885</v>
          </cell>
          <cell r="C3113">
            <v>1.99</v>
          </cell>
          <cell r="E3113">
            <v>2.58</v>
          </cell>
          <cell r="G3113">
            <v>4.1769999999999996</v>
          </cell>
        </row>
        <row r="3114">
          <cell r="A3114">
            <v>40886</v>
          </cell>
          <cell r="C3114">
            <v>2.06</v>
          </cell>
          <cell r="E3114">
            <v>2.65</v>
          </cell>
          <cell r="G3114">
            <v>4.2392000000000003</v>
          </cell>
        </row>
        <row r="3115">
          <cell r="A3115">
            <v>40889</v>
          </cell>
          <cell r="C3115">
            <v>2.0099999999999998</v>
          </cell>
          <cell r="E3115">
            <v>2.62</v>
          </cell>
          <cell r="G3115">
            <v>4.2061000000000002</v>
          </cell>
        </row>
        <row r="3116">
          <cell r="A3116">
            <v>40890</v>
          </cell>
          <cell r="C3116">
            <v>1.98</v>
          </cell>
          <cell r="E3116">
            <v>2.57</v>
          </cell>
          <cell r="G3116">
            <v>4.1588000000000003</v>
          </cell>
        </row>
        <row r="3117">
          <cell r="A3117">
            <v>40891</v>
          </cell>
          <cell r="C3117">
            <v>1.95</v>
          </cell>
          <cell r="E3117">
            <v>2.54</v>
          </cell>
          <cell r="G3117">
            <v>4.1360999999999999</v>
          </cell>
        </row>
        <row r="3118">
          <cell r="A3118">
            <v>40892</v>
          </cell>
          <cell r="C3118">
            <v>1.93</v>
          </cell>
          <cell r="E3118">
            <v>2.52</v>
          </cell>
          <cell r="G3118">
            <v>4.1273999999999997</v>
          </cell>
        </row>
        <row r="3119">
          <cell r="A3119">
            <v>40893</v>
          </cell>
          <cell r="C3119">
            <v>1.87</v>
          </cell>
          <cell r="E3119">
            <v>2.46</v>
          </cell>
          <cell r="G3119">
            <v>4.1025999999999998</v>
          </cell>
        </row>
        <row r="3120">
          <cell r="A3120">
            <v>40896</v>
          </cell>
          <cell r="C3120">
            <v>1.84</v>
          </cell>
          <cell r="E3120">
            <v>2.42</v>
          </cell>
          <cell r="G3120">
            <v>4.0373999999999999</v>
          </cell>
        </row>
        <row r="3121">
          <cell r="A3121">
            <v>40897</v>
          </cell>
          <cell r="C3121">
            <v>1.93</v>
          </cell>
          <cell r="E3121">
            <v>2.46</v>
          </cell>
          <cell r="G3121">
            <v>4.0068999999999999</v>
          </cell>
        </row>
        <row r="3122">
          <cell r="A3122">
            <v>40898</v>
          </cell>
          <cell r="C3122">
            <v>1.95</v>
          </cell>
          <cell r="E3122">
            <v>2.4900000000000002</v>
          </cell>
          <cell r="G3122">
            <v>4.0721999999999996</v>
          </cell>
        </row>
        <row r="3123">
          <cell r="A3123">
            <v>40899</v>
          </cell>
          <cell r="C3123">
            <v>1.95</v>
          </cell>
          <cell r="E3123">
            <v>2.5</v>
          </cell>
          <cell r="G3123">
            <v>4.0545</v>
          </cell>
        </row>
        <row r="3124">
          <cell r="A3124">
            <v>40900</v>
          </cell>
          <cell r="C3124">
            <v>2.0099999999999998</v>
          </cell>
          <cell r="E3124">
            <v>2.5499999999999998</v>
          </cell>
          <cell r="G3124">
            <v>4.1167999999999996</v>
          </cell>
        </row>
        <row r="3125">
          <cell r="A3125">
            <v>40903</v>
          </cell>
          <cell r="C3125" t="str">
            <v xml:space="preserve"> Bank holiday</v>
          </cell>
          <cell r="E3125" t="str">
            <v xml:space="preserve"> Bank holiday</v>
          </cell>
          <cell r="G3125">
            <v>4.1167999999999996</v>
          </cell>
        </row>
        <row r="3126">
          <cell r="A3126">
            <v>40904</v>
          </cell>
          <cell r="C3126" t="str">
            <v xml:space="preserve"> Bank holiday</v>
          </cell>
          <cell r="E3126" t="str">
            <v xml:space="preserve"> Bank holiday</v>
          </cell>
          <cell r="G3126">
            <v>4.1022999999999996</v>
          </cell>
        </row>
        <row r="3127">
          <cell r="A3127">
            <v>40905</v>
          </cell>
          <cell r="C3127">
            <v>1.96</v>
          </cell>
          <cell r="E3127">
            <v>2.5</v>
          </cell>
          <cell r="G3127">
            <v>4.1062000000000003</v>
          </cell>
        </row>
        <row r="3128">
          <cell r="A3128">
            <v>40906</v>
          </cell>
          <cell r="C3128">
            <v>1.94</v>
          </cell>
          <cell r="E3128">
            <v>2.5</v>
          </cell>
          <cell r="G3128">
            <v>4.0529999999999999</v>
          </cell>
        </row>
        <row r="3129">
          <cell r="A3129">
            <v>40907</v>
          </cell>
          <cell r="C3129">
            <v>1.94</v>
          </cell>
          <cell r="E3129">
            <v>2.4900000000000002</v>
          </cell>
          <cell r="G3129">
            <v>4.0518999999999998</v>
          </cell>
        </row>
        <row r="3130">
          <cell r="A3130">
            <v>40910</v>
          </cell>
          <cell r="C3130" t="str">
            <v xml:space="preserve"> Bank holiday</v>
          </cell>
          <cell r="E3130" t="str">
            <v xml:space="preserve"> Bank holiday</v>
          </cell>
          <cell r="G3130">
            <v>4.0488999999999997</v>
          </cell>
        </row>
        <row r="3131">
          <cell r="A3131">
            <v>40911</v>
          </cell>
          <cell r="C3131">
            <v>1.99</v>
          </cell>
          <cell r="E3131">
            <v>2.5499999999999998</v>
          </cell>
          <cell r="G3131">
            <v>4.1071</v>
          </cell>
        </row>
        <row r="3132">
          <cell r="A3132">
            <v>40912</v>
          </cell>
          <cell r="C3132">
            <v>1.99</v>
          </cell>
          <cell r="E3132">
            <v>2.57</v>
          </cell>
          <cell r="G3132">
            <v>4.1246</v>
          </cell>
        </row>
        <row r="3133">
          <cell r="A3133">
            <v>40913</v>
          </cell>
          <cell r="C3133">
            <v>1.97</v>
          </cell>
          <cell r="E3133">
            <v>2.5499999999999998</v>
          </cell>
          <cell r="G3133">
            <v>4.0976999999999997</v>
          </cell>
        </row>
        <row r="3134">
          <cell r="A3134">
            <v>40914</v>
          </cell>
          <cell r="C3134">
            <v>1.94</v>
          </cell>
          <cell r="E3134">
            <v>2.52</v>
          </cell>
          <cell r="G3134">
            <v>4.0896999999999997</v>
          </cell>
        </row>
        <row r="3135">
          <cell r="A3135">
            <v>40917</v>
          </cell>
          <cell r="C3135">
            <v>1.95</v>
          </cell>
          <cell r="E3135">
            <v>2.52</v>
          </cell>
          <cell r="G3135">
            <v>4.0404</v>
          </cell>
        </row>
        <row r="3136">
          <cell r="A3136">
            <v>40918</v>
          </cell>
          <cell r="C3136">
            <v>1.98</v>
          </cell>
          <cell r="E3136">
            <v>2.54</v>
          </cell>
          <cell r="G3136">
            <v>4.0351999999999997</v>
          </cell>
        </row>
        <row r="3137">
          <cell r="A3137">
            <v>40919</v>
          </cell>
          <cell r="C3137">
            <v>1.93</v>
          </cell>
          <cell r="E3137">
            <v>2.5099999999999998</v>
          </cell>
          <cell r="G3137">
            <v>4.0167999999999999</v>
          </cell>
        </row>
        <row r="3138">
          <cell r="A3138">
            <v>40920</v>
          </cell>
          <cell r="C3138">
            <v>1.98</v>
          </cell>
          <cell r="E3138">
            <v>2.54</v>
          </cell>
          <cell r="G3138">
            <v>4.0077999999999996</v>
          </cell>
        </row>
        <row r="3139">
          <cell r="A3139">
            <v>40921</v>
          </cell>
          <cell r="C3139">
            <v>1.93</v>
          </cell>
          <cell r="E3139">
            <v>2.5099999999999998</v>
          </cell>
          <cell r="G3139">
            <v>3.9971000000000001</v>
          </cell>
        </row>
        <row r="3140">
          <cell r="A3140">
            <v>40924</v>
          </cell>
          <cell r="C3140">
            <v>1.94</v>
          </cell>
          <cell r="E3140">
            <v>2.5099999999999998</v>
          </cell>
          <cell r="G3140">
            <v>3.9938000000000002</v>
          </cell>
        </row>
        <row r="3141">
          <cell r="A3141">
            <v>40925</v>
          </cell>
          <cell r="C3141">
            <v>1.92</v>
          </cell>
          <cell r="E3141">
            <v>2.5</v>
          </cell>
          <cell r="G3141">
            <v>3.9790999999999999</v>
          </cell>
        </row>
        <row r="3142">
          <cell r="A3142">
            <v>40926</v>
          </cell>
          <cell r="C3142">
            <v>1.96</v>
          </cell>
          <cell r="E3142">
            <v>2.5299999999999998</v>
          </cell>
          <cell r="G3142">
            <v>4.0080999999999998</v>
          </cell>
        </row>
        <row r="3143">
          <cell r="A3143">
            <v>40927</v>
          </cell>
          <cell r="C3143">
            <v>2</v>
          </cell>
          <cell r="E3143">
            <v>2.57</v>
          </cell>
          <cell r="G3143">
            <v>4.0354000000000001</v>
          </cell>
        </row>
        <row r="3144">
          <cell r="A3144">
            <v>40928</v>
          </cell>
          <cell r="C3144">
            <v>2.06</v>
          </cell>
          <cell r="E3144">
            <v>2.63</v>
          </cell>
          <cell r="G3144">
            <v>4.0061999999999998</v>
          </cell>
        </row>
        <row r="3145">
          <cell r="A3145">
            <v>40931</v>
          </cell>
          <cell r="C3145">
            <v>2.08</v>
          </cell>
          <cell r="E3145">
            <v>2.66</v>
          </cell>
          <cell r="G3145">
            <v>4.0614999999999997</v>
          </cell>
        </row>
        <row r="3146">
          <cell r="A3146">
            <v>40932</v>
          </cell>
          <cell r="C3146">
            <v>2.08</v>
          </cell>
          <cell r="E3146">
            <v>2.67</v>
          </cell>
          <cell r="G3146">
            <v>4.0937000000000001</v>
          </cell>
        </row>
        <row r="3147">
          <cell r="A3147">
            <v>40933</v>
          </cell>
          <cell r="C3147">
            <v>2.04</v>
          </cell>
          <cell r="E3147">
            <v>2.64</v>
          </cell>
          <cell r="G3147">
            <v>4.0518999999999998</v>
          </cell>
        </row>
        <row r="3148">
          <cell r="A3148">
            <v>40934</v>
          </cell>
          <cell r="C3148">
            <v>2.02</v>
          </cell>
          <cell r="E3148">
            <v>2.62</v>
          </cell>
          <cell r="G3148">
            <v>4.0566000000000004</v>
          </cell>
        </row>
        <row r="3149">
          <cell r="A3149">
            <v>40935</v>
          </cell>
          <cell r="C3149">
            <v>1.99</v>
          </cell>
          <cell r="E3149">
            <v>2.6</v>
          </cell>
          <cell r="G3149">
            <v>4.0323000000000002</v>
          </cell>
        </row>
        <row r="3150">
          <cell r="A3150">
            <v>40938</v>
          </cell>
          <cell r="C3150">
            <v>1.94</v>
          </cell>
          <cell r="E3150">
            <v>2.5499999999999998</v>
          </cell>
          <cell r="G3150">
            <v>4.0286</v>
          </cell>
        </row>
        <row r="3151">
          <cell r="A3151">
            <v>40939</v>
          </cell>
          <cell r="C3151">
            <v>1.89</v>
          </cell>
          <cell r="E3151">
            <v>2.5</v>
          </cell>
          <cell r="G3151">
            <v>3.94</v>
          </cell>
        </row>
        <row r="3152">
          <cell r="A3152">
            <v>40940</v>
          </cell>
          <cell r="C3152">
            <v>1.9</v>
          </cell>
          <cell r="E3152">
            <v>2.52</v>
          </cell>
          <cell r="G3152">
            <v>3.9500999999999999</v>
          </cell>
        </row>
        <row r="3153">
          <cell r="A3153">
            <v>40941</v>
          </cell>
          <cell r="C3153">
            <v>1.94</v>
          </cell>
          <cell r="E3153">
            <v>2.5499999999999998</v>
          </cell>
          <cell r="G3153">
            <v>3.9872000000000001</v>
          </cell>
        </row>
        <row r="3154">
          <cell r="A3154">
            <v>40942</v>
          </cell>
          <cell r="C3154">
            <v>2.0099999999999998</v>
          </cell>
          <cell r="E3154">
            <v>2.61</v>
          </cell>
          <cell r="G3154">
            <v>4.0221</v>
          </cell>
        </row>
        <row r="3155">
          <cell r="A3155">
            <v>40945</v>
          </cell>
          <cell r="C3155">
            <v>1.98</v>
          </cell>
          <cell r="E3155">
            <v>2.57</v>
          </cell>
          <cell r="G3155">
            <v>4.0224000000000002</v>
          </cell>
        </row>
        <row r="3156">
          <cell r="A3156">
            <v>40946</v>
          </cell>
          <cell r="C3156">
            <v>2.04</v>
          </cell>
          <cell r="E3156">
            <v>2.62</v>
          </cell>
          <cell r="G3156">
            <v>3.9718</v>
          </cell>
        </row>
        <row r="3157">
          <cell r="A3157">
            <v>40947</v>
          </cell>
          <cell r="C3157">
            <v>2.06</v>
          </cell>
          <cell r="E3157">
            <v>2.64</v>
          </cell>
          <cell r="G3157">
            <v>4.0323000000000002</v>
          </cell>
        </row>
        <row r="3158">
          <cell r="A3158">
            <v>40948</v>
          </cell>
          <cell r="C3158">
            <v>2.09</v>
          </cell>
          <cell r="E3158">
            <v>2.64</v>
          </cell>
          <cell r="G3158">
            <v>4.0229999999999997</v>
          </cell>
        </row>
        <row r="3159">
          <cell r="A3159">
            <v>40949</v>
          </cell>
          <cell r="C3159">
            <v>2.0499999999999998</v>
          </cell>
          <cell r="E3159">
            <v>2.62</v>
          </cell>
          <cell r="G3159">
            <v>4.0003000000000002</v>
          </cell>
        </row>
        <row r="3160">
          <cell r="A3160">
            <v>40952</v>
          </cell>
          <cell r="C3160">
            <v>2.0699999999999998</v>
          </cell>
          <cell r="E3160">
            <v>2.64</v>
          </cell>
          <cell r="G3160">
            <v>4.0073999999999996</v>
          </cell>
        </row>
        <row r="3161">
          <cell r="A3161">
            <v>40953</v>
          </cell>
          <cell r="C3161">
            <v>2.02</v>
          </cell>
          <cell r="E3161">
            <v>2.6</v>
          </cell>
          <cell r="G3161">
            <v>3.9674</v>
          </cell>
        </row>
        <row r="3162">
          <cell r="A3162">
            <v>40954</v>
          </cell>
          <cell r="C3162">
            <v>2.0099999999999998</v>
          </cell>
          <cell r="E3162">
            <v>2.59</v>
          </cell>
          <cell r="G3162">
            <v>3.9590999999999998</v>
          </cell>
        </row>
        <row r="3163">
          <cell r="A3163">
            <v>40955</v>
          </cell>
          <cell r="C3163">
            <v>2.0299999999999998</v>
          </cell>
          <cell r="E3163">
            <v>2.61</v>
          </cell>
          <cell r="G3163">
            <v>3.9817</v>
          </cell>
        </row>
        <row r="3164">
          <cell r="A3164">
            <v>40956</v>
          </cell>
          <cell r="C3164">
            <v>2.0499999999999998</v>
          </cell>
          <cell r="E3164">
            <v>2.64</v>
          </cell>
          <cell r="G3164">
            <v>4.0201000000000002</v>
          </cell>
        </row>
        <row r="3165">
          <cell r="A3165">
            <v>40959</v>
          </cell>
          <cell r="C3165" t="str">
            <v xml:space="preserve"> Bank holiday</v>
          </cell>
          <cell r="E3165" t="str">
            <v xml:space="preserve"> Bank holiday</v>
          </cell>
          <cell r="G3165">
            <v>4.0312000000000001</v>
          </cell>
        </row>
        <row r="3166">
          <cell r="A3166">
            <v>40960</v>
          </cell>
          <cell r="C3166">
            <v>2.09</v>
          </cell>
          <cell r="E3166">
            <v>2.66</v>
          </cell>
          <cell r="G3166">
            <v>4.0589000000000004</v>
          </cell>
        </row>
        <row r="3167">
          <cell r="A3167">
            <v>40961</v>
          </cell>
          <cell r="C3167">
            <v>2.0499999999999998</v>
          </cell>
          <cell r="E3167">
            <v>2.64</v>
          </cell>
          <cell r="G3167">
            <v>4.0297000000000001</v>
          </cell>
        </row>
        <row r="3168">
          <cell r="A3168">
            <v>40962</v>
          </cell>
          <cell r="C3168">
            <v>2.0499999999999998</v>
          </cell>
          <cell r="E3168">
            <v>2.64</v>
          </cell>
          <cell r="G3168">
            <v>4.0286</v>
          </cell>
        </row>
        <row r="3169">
          <cell r="A3169">
            <v>40963</v>
          </cell>
          <cell r="C3169">
            <v>2.02</v>
          </cell>
          <cell r="E3169">
            <v>2.64</v>
          </cell>
          <cell r="G3169">
            <v>4.0191999999999997</v>
          </cell>
        </row>
        <row r="3170">
          <cell r="A3170">
            <v>40966</v>
          </cell>
          <cell r="C3170">
            <v>2</v>
          </cell>
          <cell r="E3170">
            <v>2.62</v>
          </cell>
          <cell r="G3170">
            <v>4.0152999999999999</v>
          </cell>
        </row>
        <row r="3171">
          <cell r="A3171">
            <v>40967</v>
          </cell>
          <cell r="C3171">
            <v>1.98</v>
          </cell>
          <cell r="E3171">
            <v>2.6</v>
          </cell>
          <cell r="G3171">
            <v>4.0155000000000003</v>
          </cell>
        </row>
        <row r="3172">
          <cell r="A3172">
            <v>40968</v>
          </cell>
          <cell r="C3172">
            <v>1.98</v>
          </cell>
          <cell r="E3172">
            <v>2.6</v>
          </cell>
          <cell r="G3172">
            <v>3.9786000000000001</v>
          </cell>
        </row>
        <row r="3173">
          <cell r="A3173">
            <v>40969</v>
          </cell>
          <cell r="C3173">
            <v>2</v>
          </cell>
          <cell r="E3173">
            <v>2.61</v>
          </cell>
          <cell r="G3173">
            <v>3.9990000000000001</v>
          </cell>
        </row>
        <row r="3174">
          <cell r="A3174">
            <v>40970</v>
          </cell>
          <cell r="C3174">
            <v>1.96</v>
          </cell>
          <cell r="E3174">
            <v>2.58</v>
          </cell>
          <cell r="G3174">
            <v>3.9718</v>
          </cell>
        </row>
        <row r="3175">
          <cell r="A3175">
            <v>40973</v>
          </cell>
          <cell r="C3175">
            <v>1.98</v>
          </cell>
          <cell r="E3175">
            <v>2.58</v>
          </cell>
          <cell r="G3175">
            <v>3.9633000000000003</v>
          </cell>
        </row>
        <row r="3176">
          <cell r="A3176">
            <v>40974</v>
          </cell>
          <cell r="C3176">
            <v>1.94</v>
          </cell>
          <cell r="E3176">
            <v>2.5499999999999998</v>
          </cell>
          <cell r="G3176">
            <v>3.9683000000000002</v>
          </cell>
        </row>
        <row r="3177">
          <cell r="A3177">
            <v>40975</v>
          </cell>
          <cell r="C3177">
            <v>1.97</v>
          </cell>
          <cell r="E3177">
            <v>2.57</v>
          </cell>
          <cell r="G3177">
            <v>3.9603000000000002</v>
          </cell>
        </row>
        <row r="3178">
          <cell r="A3178">
            <v>40976</v>
          </cell>
          <cell r="C3178">
            <v>2.0099999999999998</v>
          </cell>
          <cell r="E3178">
            <v>2.59</v>
          </cell>
          <cell r="G3178">
            <v>4.0079000000000002</v>
          </cell>
        </row>
        <row r="3179">
          <cell r="A3179">
            <v>40977</v>
          </cell>
          <cell r="C3179">
            <v>2.0099999999999998</v>
          </cell>
          <cell r="E3179">
            <v>2.59</v>
          </cell>
          <cell r="G3179">
            <v>3.9938000000000002</v>
          </cell>
        </row>
        <row r="3180">
          <cell r="A3180">
            <v>40980</v>
          </cell>
          <cell r="C3180">
            <v>1.99</v>
          </cell>
          <cell r="E3180">
            <v>2.58</v>
          </cell>
          <cell r="G3180">
            <v>3.9778000000000002</v>
          </cell>
        </row>
        <row r="3181">
          <cell r="A3181">
            <v>40981</v>
          </cell>
          <cell r="C3181">
            <v>2.06</v>
          </cell>
          <cell r="E3181">
            <v>2.63</v>
          </cell>
          <cell r="G3181">
            <v>4.0130999999999997</v>
          </cell>
        </row>
        <row r="3182">
          <cell r="A3182">
            <v>40982</v>
          </cell>
          <cell r="C3182">
            <v>2.17</v>
          </cell>
          <cell r="E3182">
            <v>2.7</v>
          </cell>
          <cell r="G3182">
            <v>4.0011999999999999</v>
          </cell>
        </row>
        <row r="3183">
          <cell r="A3183">
            <v>40983</v>
          </cell>
          <cell r="C3183">
            <v>2.21</v>
          </cell>
          <cell r="E3183">
            <v>2.74</v>
          </cell>
          <cell r="G3183">
            <v>4.1039000000000003</v>
          </cell>
        </row>
        <row r="3184">
          <cell r="A3184">
            <v>40984</v>
          </cell>
          <cell r="C3184">
            <v>2.2400000000000002</v>
          </cell>
          <cell r="E3184">
            <v>2.77</v>
          </cell>
          <cell r="G3184">
            <v>4.1424000000000003</v>
          </cell>
        </row>
        <row r="3185">
          <cell r="A3185">
            <v>40987</v>
          </cell>
          <cell r="C3185">
            <v>2.29</v>
          </cell>
          <cell r="E3185">
            <v>2.81</v>
          </cell>
          <cell r="G3185">
            <v>4.1302000000000003</v>
          </cell>
        </row>
        <row r="3186">
          <cell r="A3186">
            <v>40988</v>
          </cell>
          <cell r="C3186">
            <v>2.2799999999999998</v>
          </cell>
          <cell r="E3186">
            <v>2.81</v>
          </cell>
          <cell r="G3186">
            <v>4.1558000000000002</v>
          </cell>
        </row>
        <row r="3187">
          <cell r="A3187">
            <v>40989</v>
          </cell>
          <cell r="C3187">
            <v>2.2400000000000002</v>
          </cell>
          <cell r="E3187">
            <v>2.77</v>
          </cell>
          <cell r="G3187">
            <v>4.1176000000000004</v>
          </cell>
        </row>
        <row r="3188">
          <cell r="A3188">
            <v>40990</v>
          </cell>
          <cell r="C3188">
            <v>2.2000000000000002</v>
          </cell>
          <cell r="E3188">
            <v>2.73</v>
          </cell>
          <cell r="G3188">
            <v>4.0881999999999996</v>
          </cell>
        </row>
        <row r="3189">
          <cell r="A3189">
            <v>40991</v>
          </cell>
          <cell r="C3189">
            <v>2.1800000000000002</v>
          </cell>
          <cell r="E3189">
            <v>2.72</v>
          </cell>
          <cell r="G3189">
            <v>4.0824999999999996</v>
          </cell>
        </row>
        <row r="3190">
          <cell r="A3190">
            <v>40994</v>
          </cell>
          <cell r="C3190">
            <v>2.19</v>
          </cell>
          <cell r="E3190">
            <v>2.72</v>
          </cell>
          <cell r="G3190">
            <v>4.0731999999999999</v>
          </cell>
        </row>
        <row r="3191">
          <cell r="A3191">
            <v>40995</v>
          </cell>
          <cell r="C3191">
            <v>2.12</v>
          </cell>
          <cell r="E3191">
            <v>2.67</v>
          </cell>
          <cell r="G3191">
            <v>4.0724999999999998</v>
          </cell>
        </row>
        <row r="3192">
          <cell r="A3192">
            <v>40996</v>
          </cell>
          <cell r="C3192">
            <v>2.12</v>
          </cell>
          <cell r="E3192">
            <v>2.67</v>
          </cell>
          <cell r="G3192">
            <v>4.0197000000000003</v>
          </cell>
        </row>
        <row r="3193">
          <cell r="A3193">
            <v>40997</v>
          </cell>
          <cell r="C3193">
            <v>2.08</v>
          </cell>
          <cell r="E3193">
            <v>2.64</v>
          </cell>
          <cell r="G3193">
            <v>3.9950999999999999</v>
          </cell>
        </row>
        <row r="3194">
          <cell r="A3194">
            <v>40998</v>
          </cell>
          <cell r="C3194">
            <v>2.11</v>
          </cell>
          <cell r="E3194">
            <v>2.66</v>
          </cell>
          <cell r="G3194">
            <v>4.0057</v>
          </cell>
        </row>
        <row r="3195">
          <cell r="A3195">
            <v>41001</v>
          </cell>
          <cell r="C3195">
            <v>2.13</v>
          </cell>
          <cell r="E3195">
            <v>2.66</v>
          </cell>
          <cell r="G3195">
            <v>4.0133999999999999</v>
          </cell>
        </row>
        <row r="3196">
          <cell r="A3196">
            <v>41002</v>
          </cell>
          <cell r="C3196">
            <v>2.19</v>
          </cell>
          <cell r="E3196">
            <v>2.73</v>
          </cell>
          <cell r="G3196">
            <v>4.0114000000000001</v>
          </cell>
        </row>
        <row r="3197">
          <cell r="A3197">
            <v>41003</v>
          </cell>
          <cell r="C3197">
            <v>2.13</v>
          </cell>
          <cell r="E3197">
            <v>2.68</v>
          </cell>
          <cell r="G3197">
            <v>4.0823999999999998</v>
          </cell>
        </row>
        <row r="3198">
          <cell r="A3198">
            <v>41004</v>
          </cell>
          <cell r="C3198">
            <v>2.13</v>
          </cell>
          <cell r="E3198">
            <v>2.68</v>
          </cell>
          <cell r="G3198">
            <v>4.0317999999999996</v>
          </cell>
        </row>
        <row r="3199">
          <cell r="A3199">
            <v>41005</v>
          </cell>
          <cell r="C3199" t="str">
            <v xml:space="preserve"> Bank holiday</v>
          </cell>
          <cell r="E3199" t="str">
            <v xml:space="preserve"> Bank holiday</v>
          </cell>
          <cell r="G3199">
            <v>4.0236000000000001</v>
          </cell>
        </row>
        <row r="3200">
          <cell r="A3200">
            <v>41008</v>
          </cell>
          <cell r="C3200">
            <v>2.0699999999999998</v>
          </cell>
          <cell r="E3200">
            <v>2.63</v>
          </cell>
          <cell r="G3200">
            <v>3.9723999999999999</v>
          </cell>
        </row>
        <row r="3201">
          <cell r="A3201">
            <v>41009</v>
          </cell>
          <cell r="C3201">
            <v>1.98</v>
          </cell>
          <cell r="E3201">
            <v>2.5499999999999998</v>
          </cell>
          <cell r="G3201">
            <v>3.9672999999999998</v>
          </cell>
        </row>
        <row r="3202">
          <cell r="A3202">
            <v>41010</v>
          </cell>
          <cell r="C3202">
            <v>2.0099999999999998</v>
          </cell>
          <cell r="E3202">
            <v>2.58</v>
          </cell>
          <cell r="G3202">
            <v>3.9222999999999999</v>
          </cell>
        </row>
        <row r="3203">
          <cell r="A3203">
            <v>41011</v>
          </cell>
          <cell r="C3203">
            <v>2.0499999999999998</v>
          </cell>
          <cell r="E3203">
            <v>2.6</v>
          </cell>
          <cell r="G3203">
            <v>3.9378000000000002</v>
          </cell>
        </row>
        <row r="3204">
          <cell r="A3204">
            <v>41012</v>
          </cell>
          <cell r="C3204">
            <v>1.99</v>
          </cell>
          <cell r="E3204">
            <v>2.5499999999999998</v>
          </cell>
          <cell r="G3204">
            <v>3.9596</v>
          </cell>
        </row>
        <row r="3205">
          <cell r="A3205">
            <v>41015</v>
          </cell>
          <cell r="C3205">
            <v>2.0099999999999998</v>
          </cell>
          <cell r="E3205">
            <v>2.57</v>
          </cell>
          <cell r="G3205">
            <v>3.9165000000000001</v>
          </cell>
        </row>
        <row r="3206">
          <cell r="A3206">
            <v>41016</v>
          </cell>
          <cell r="C3206">
            <v>2.0699999999999998</v>
          </cell>
          <cell r="E3206">
            <v>2.61</v>
          </cell>
          <cell r="G3206">
            <v>3.9802999999999997</v>
          </cell>
        </row>
        <row r="3207">
          <cell r="A3207">
            <v>41017</v>
          </cell>
          <cell r="C3207">
            <v>2.04</v>
          </cell>
          <cell r="E3207">
            <v>2.59</v>
          </cell>
          <cell r="G3207">
            <v>3.9901</v>
          </cell>
        </row>
        <row r="3208">
          <cell r="A3208">
            <v>41018</v>
          </cell>
          <cell r="C3208">
            <v>2.04</v>
          </cell>
          <cell r="E3208">
            <v>2.58</v>
          </cell>
          <cell r="G3208">
            <v>3.9912999999999998</v>
          </cell>
        </row>
        <row r="3209">
          <cell r="A3209">
            <v>41019</v>
          </cell>
          <cell r="C3209">
            <v>2.06</v>
          </cell>
          <cell r="E3209">
            <v>2.61</v>
          </cell>
          <cell r="G3209">
            <v>3.9843999999999999</v>
          </cell>
        </row>
        <row r="3210">
          <cell r="A3210">
            <v>41022</v>
          </cell>
          <cell r="C3210">
            <v>2.04</v>
          </cell>
          <cell r="E3210">
            <v>2.59</v>
          </cell>
          <cell r="G3210">
            <v>4.0082000000000004</v>
          </cell>
        </row>
        <row r="3211">
          <cell r="A3211">
            <v>41023</v>
          </cell>
          <cell r="C3211">
            <v>2.0699999999999998</v>
          </cell>
          <cell r="E3211">
            <v>2.62</v>
          </cell>
          <cell r="G3211">
            <v>4.0449999999999999</v>
          </cell>
        </row>
        <row r="3212">
          <cell r="A3212">
            <v>41024</v>
          </cell>
          <cell r="C3212">
            <v>2.1</v>
          </cell>
          <cell r="E3212">
            <v>2.65</v>
          </cell>
          <cell r="G3212">
            <v>4.0377999999999998</v>
          </cell>
        </row>
        <row r="3213">
          <cell r="A3213">
            <v>41025</v>
          </cell>
          <cell r="C3213">
            <v>2.0499999999999998</v>
          </cell>
          <cell r="E3213">
            <v>2.61</v>
          </cell>
          <cell r="G3213">
            <v>4.0773999999999999</v>
          </cell>
        </row>
        <row r="3214">
          <cell r="A3214">
            <v>41026</v>
          </cell>
          <cell r="C3214">
            <v>2.09</v>
          </cell>
          <cell r="E3214">
            <v>2.63</v>
          </cell>
          <cell r="G3214">
            <v>4.0622999999999996</v>
          </cell>
        </row>
        <row r="3215">
          <cell r="A3215">
            <v>41029</v>
          </cell>
          <cell r="C3215">
            <v>2.04</v>
          </cell>
          <cell r="E3215">
            <v>2.61</v>
          </cell>
          <cell r="G3215">
            <v>4.0750999999999999</v>
          </cell>
        </row>
        <row r="3216">
          <cell r="A3216">
            <v>41030</v>
          </cell>
          <cell r="C3216">
            <v>2.0499999999999998</v>
          </cell>
          <cell r="E3216">
            <v>2.61</v>
          </cell>
          <cell r="G3216">
            <v>4.0602</v>
          </cell>
        </row>
        <row r="3217">
          <cell r="A3217">
            <v>41031</v>
          </cell>
          <cell r="C3217">
            <v>2.02</v>
          </cell>
          <cell r="E3217">
            <v>2.59</v>
          </cell>
          <cell r="G3217">
            <v>4.0608000000000004</v>
          </cell>
        </row>
        <row r="3218">
          <cell r="A3218">
            <v>41032</v>
          </cell>
          <cell r="C3218">
            <v>2</v>
          </cell>
          <cell r="E3218">
            <v>2.59</v>
          </cell>
          <cell r="G3218">
            <v>4.0265000000000004</v>
          </cell>
        </row>
        <row r="3219">
          <cell r="A3219">
            <v>41033</v>
          </cell>
          <cell r="C3219">
            <v>2.02</v>
          </cell>
          <cell r="E3219">
            <v>2.54</v>
          </cell>
          <cell r="G3219">
            <v>4.0202999999999998</v>
          </cell>
        </row>
        <row r="3220">
          <cell r="A3220">
            <v>41036</v>
          </cell>
          <cell r="C3220">
            <v>2.02</v>
          </cell>
          <cell r="E3220">
            <v>2.54</v>
          </cell>
          <cell r="G3220">
            <v>3.9802</v>
          </cell>
        </row>
        <row r="3221">
          <cell r="A3221">
            <v>41037</v>
          </cell>
          <cell r="C3221">
            <v>1.97</v>
          </cell>
          <cell r="E3221">
            <v>2.5</v>
          </cell>
          <cell r="G3221">
            <v>3.9832999999999998</v>
          </cell>
        </row>
        <row r="3222">
          <cell r="A3222">
            <v>41038</v>
          </cell>
          <cell r="C3222">
            <v>1.99</v>
          </cell>
          <cell r="E3222">
            <v>2.5099999999999998</v>
          </cell>
          <cell r="G3222">
            <v>3.9534000000000002</v>
          </cell>
        </row>
        <row r="3223">
          <cell r="A3223">
            <v>41039</v>
          </cell>
          <cell r="C3223">
            <v>1.99</v>
          </cell>
          <cell r="E3223">
            <v>2.5</v>
          </cell>
          <cell r="G3223">
            <v>3.9672000000000001</v>
          </cell>
        </row>
        <row r="3224">
          <cell r="A3224">
            <v>41040</v>
          </cell>
          <cell r="C3224">
            <v>1.97</v>
          </cell>
          <cell r="E3224">
            <v>2.4700000000000002</v>
          </cell>
          <cell r="G3224">
            <v>3.9723000000000002</v>
          </cell>
        </row>
        <row r="3225">
          <cell r="A3225">
            <v>41043</v>
          </cell>
          <cell r="C3225">
            <v>1.94</v>
          </cell>
          <cell r="E3225">
            <v>2.44</v>
          </cell>
          <cell r="G3225">
            <v>3.9266999999999999</v>
          </cell>
        </row>
        <row r="3226">
          <cell r="A3226">
            <v>41044</v>
          </cell>
          <cell r="C3226">
            <v>1.93</v>
          </cell>
          <cell r="E3226">
            <v>2.4500000000000002</v>
          </cell>
          <cell r="G3226">
            <v>3.9007000000000001</v>
          </cell>
        </row>
        <row r="3227">
          <cell r="A3227">
            <v>41045</v>
          </cell>
          <cell r="C3227">
            <v>1.93</v>
          </cell>
          <cell r="E3227">
            <v>2.4500000000000002</v>
          </cell>
          <cell r="G3227">
            <v>3.9203999999999999</v>
          </cell>
        </row>
        <row r="3228">
          <cell r="A3228">
            <v>41046</v>
          </cell>
          <cell r="C3228">
            <v>1.88</v>
          </cell>
          <cell r="E3228">
            <v>2.42</v>
          </cell>
          <cell r="G3228">
            <v>3.9291999999999998</v>
          </cell>
        </row>
        <row r="3229">
          <cell r="A3229">
            <v>41047</v>
          </cell>
          <cell r="C3229">
            <v>1.89</v>
          </cell>
          <cell r="E3229">
            <v>2.4300000000000002</v>
          </cell>
          <cell r="G3229">
            <v>3.9098000000000002</v>
          </cell>
        </row>
        <row r="3230">
          <cell r="A3230">
            <v>41050</v>
          </cell>
          <cell r="C3230" t="str">
            <v xml:space="preserve"> Bank holiday</v>
          </cell>
          <cell r="E3230" t="str">
            <v xml:space="preserve"> Bank holiday</v>
          </cell>
          <cell r="G3230">
            <v>3.9382999999999999</v>
          </cell>
        </row>
        <row r="3231">
          <cell r="A3231">
            <v>41051</v>
          </cell>
          <cell r="C3231">
            <v>1.91</v>
          </cell>
          <cell r="E3231">
            <v>2.44</v>
          </cell>
          <cell r="G3231">
            <v>3.9539</v>
          </cell>
        </row>
        <row r="3232">
          <cell r="A3232">
            <v>41052</v>
          </cell>
          <cell r="C3232">
            <v>1.88</v>
          </cell>
          <cell r="E3232">
            <v>2.4</v>
          </cell>
          <cell r="G3232">
            <v>3.9483000000000001</v>
          </cell>
        </row>
        <row r="3233">
          <cell r="A3233">
            <v>41053</v>
          </cell>
          <cell r="C3233">
            <v>1.86</v>
          </cell>
          <cell r="E3233">
            <v>2.4</v>
          </cell>
          <cell r="G3233">
            <v>3.9150999999999998</v>
          </cell>
        </row>
        <row r="3234">
          <cell r="A3234">
            <v>41054</v>
          </cell>
          <cell r="C3234">
            <v>1.8</v>
          </cell>
          <cell r="E3234">
            <v>2.35</v>
          </cell>
          <cell r="G3234">
            <v>3.9068000000000001</v>
          </cell>
        </row>
        <row r="3235">
          <cell r="A3235">
            <v>41057</v>
          </cell>
          <cell r="C3235">
            <v>1.84</v>
          </cell>
          <cell r="E3235">
            <v>2.37</v>
          </cell>
          <cell r="G3235">
            <v>3.8605</v>
          </cell>
        </row>
        <row r="3236">
          <cell r="A3236">
            <v>41058</v>
          </cell>
          <cell r="C3236">
            <v>1.87</v>
          </cell>
          <cell r="E3236">
            <v>2.39</v>
          </cell>
          <cell r="G3236">
            <v>3.9290000000000003</v>
          </cell>
        </row>
        <row r="3237">
          <cell r="A3237">
            <v>41059</v>
          </cell>
          <cell r="C3237">
            <v>1.79</v>
          </cell>
          <cell r="E3237">
            <v>2.33</v>
          </cell>
          <cell r="G3237">
            <v>3.9297</v>
          </cell>
        </row>
        <row r="3238">
          <cell r="A3238">
            <v>41060</v>
          </cell>
          <cell r="C3238">
            <v>1.74</v>
          </cell>
          <cell r="E3238">
            <v>2.29</v>
          </cell>
          <cell r="G3238">
            <v>3.8749000000000002</v>
          </cell>
        </row>
        <row r="3239">
          <cell r="A3239">
            <v>41061</v>
          </cell>
          <cell r="C3239">
            <v>1.62</v>
          </cell>
          <cell r="E3239">
            <v>2.21</v>
          </cell>
          <cell r="G3239">
            <v>3.8486000000000002</v>
          </cell>
        </row>
        <row r="3240">
          <cell r="A3240">
            <v>41064</v>
          </cell>
          <cell r="C3240">
            <v>1.68</v>
          </cell>
          <cell r="E3240">
            <v>2.23</v>
          </cell>
          <cell r="G3240">
            <v>3.7847</v>
          </cell>
        </row>
        <row r="3241">
          <cell r="A3241">
            <v>41065</v>
          </cell>
          <cell r="C3241">
            <v>1.74</v>
          </cell>
          <cell r="E3241">
            <v>2.2799999999999998</v>
          </cell>
          <cell r="G3241">
            <v>3.8357000000000001</v>
          </cell>
        </row>
        <row r="3242">
          <cell r="A3242">
            <v>41066</v>
          </cell>
          <cell r="C3242">
            <v>1.8</v>
          </cell>
          <cell r="E3242">
            <v>2.35</v>
          </cell>
          <cell r="G3242">
            <v>3.8927</v>
          </cell>
        </row>
        <row r="3243">
          <cell r="A3243">
            <v>41067</v>
          </cell>
          <cell r="C3243">
            <v>1.8</v>
          </cell>
          <cell r="E3243">
            <v>2.36</v>
          </cell>
          <cell r="G3243">
            <v>3.9563999999999999</v>
          </cell>
        </row>
        <row r="3244">
          <cell r="A3244">
            <v>41068</v>
          </cell>
          <cell r="C3244">
            <v>1.81</v>
          </cell>
          <cell r="E3244">
            <v>2.36</v>
          </cell>
          <cell r="G3244">
            <v>3.9878</v>
          </cell>
        </row>
        <row r="3245">
          <cell r="A3245">
            <v>41071</v>
          </cell>
          <cell r="C3245">
            <v>1.76</v>
          </cell>
          <cell r="E3245">
            <v>2.33</v>
          </cell>
          <cell r="G3245">
            <v>3.9116</v>
          </cell>
        </row>
        <row r="3246">
          <cell r="A3246">
            <v>41072</v>
          </cell>
          <cell r="C3246">
            <v>1.8</v>
          </cell>
          <cell r="E3246">
            <v>2.37</v>
          </cell>
          <cell r="G3246">
            <v>3.9396</v>
          </cell>
        </row>
        <row r="3247">
          <cell r="A3247">
            <v>41073</v>
          </cell>
          <cell r="C3247">
            <v>1.77</v>
          </cell>
          <cell r="E3247">
            <v>2.35</v>
          </cell>
          <cell r="G3247">
            <v>3.9405000000000001</v>
          </cell>
        </row>
        <row r="3248">
          <cell r="A3248">
            <v>41074</v>
          </cell>
          <cell r="C3248">
            <v>1.79</v>
          </cell>
          <cell r="E3248">
            <v>2.37</v>
          </cell>
          <cell r="G3248">
            <v>3.9167000000000001</v>
          </cell>
        </row>
        <row r="3249">
          <cell r="A3249">
            <v>41075</v>
          </cell>
          <cell r="C3249">
            <v>1.72</v>
          </cell>
          <cell r="E3249">
            <v>2.33</v>
          </cell>
          <cell r="G3249">
            <v>3.9375999999999998</v>
          </cell>
        </row>
        <row r="3250">
          <cell r="A3250">
            <v>41078</v>
          </cell>
          <cell r="C3250">
            <v>1.71</v>
          </cell>
          <cell r="E3250">
            <v>2.34</v>
          </cell>
          <cell r="G3250">
            <v>3.9060000000000001</v>
          </cell>
        </row>
        <row r="3251">
          <cell r="A3251">
            <v>41079</v>
          </cell>
          <cell r="C3251">
            <v>1.76</v>
          </cell>
          <cell r="E3251">
            <v>2.36</v>
          </cell>
          <cell r="G3251">
            <v>3.9255</v>
          </cell>
        </row>
        <row r="3252">
          <cell r="A3252">
            <v>41080</v>
          </cell>
          <cell r="C3252">
            <v>1.77</v>
          </cell>
          <cell r="E3252">
            <v>2.36</v>
          </cell>
          <cell r="G3252">
            <v>3.9409000000000001</v>
          </cell>
        </row>
        <row r="3253">
          <cell r="A3253">
            <v>41081</v>
          </cell>
          <cell r="C3253">
            <v>1.75</v>
          </cell>
          <cell r="E3253">
            <v>2.3199999999999998</v>
          </cell>
          <cell r="G3253">
            <v>3.8980999999999999</v>
          </cell>
        </row>
        <row r="3254">
          <cell r="A3254">
            <v>41082</v>
          </cell>
          <cell r="C3254">
            <v>1.8</v>
          </cell>
          <cell r="E3254">
            <v>2.36</v>
          </cell>
          <cell r="G3254">
            <v>3.9363999999999999</v>
          </cell>
        </row>
        <row r="3255">
          <cell r="A3255">
            <v>41085</v>
          </cell>
          <cell r="C3255">
            <v>1.73</v>
          </cell>
          <cell r="E3255">
            <v>2.2999999999999998</v>
          </cell>
          <cell r="G3255">
            <v>3.8807999999999998</v>
          </cell>
        </row>
        <row r="3256">
          <cell r="A3256">
            <v>41086</v>
          </cell>
          <cell r="C3256">
            <v>1.75</v>
          </cell>
          <cell r="E3256">
            <v>2.3199999999999998</v>
          </cell>
          <cell r="G3256">
            <v>3.9089999999999998</v>
          </cell>
        </row>
        <row r="3257">
          <cell r="A3257">
            <v>41087</v>
          </cell>
          <cell r="C3257">
            <v>1.72</v>
          </cell>
          <cell r="E3257">
            <v>2.3199999999999998</v>
          </cell>
          <cell r="G3257">
            <v>3.9074999999999998</v>
          </cell>
        </row>
        <row r="3258">
          <cell r="A3258">
            <v>41088</v>
          </cell>
          <cell r="C3258">
            <v>1.68</v>
          </cell>
          <cell r="E3258">
            <v>2.29</v>
          </cell>
          <cell r="G3258">
            <v>3.8604000000000003</v>
          </cell>
        </row>
        <row r="3259">
          <cell r="A3259">
            <v>41089</v>
          </cell>
          <cell r="C3259">
            <v>1.74</v>
          </cell>
          <cell r="E3259">
            <v>2.33</v>
          </cell>
          <cell r="G3259">
            <v>3.9171</v>
          </cell>
        </row>
        <row r="3260">
          <cell r="A3260">
            <v>41092</v>
          </cell>
          <cell r="C3260" t="str">
            <v xml:space="preserve"> Bank holiday</v>
          </cell>
          <cell r="E3260" t="str">
            <v xml:space="preserve"> Bank holiday</v>
          </cell>
          <cell r="G3260">
            <v>3.9112999999999998</v>
          </cell>
        </row>
        <row r="3261">
          <cell r="A3261">
            <v>41093</v>
          </cell>
          <cell r="C3261">
            <v>1.74</v>
          </cell>
          <cell r="E3261">
            <v>2.3199999999999998</v>
          </cell>
          <cell r="G3261">
            <v>3.9096000000000002</v>
          </cell>
        </row>
        <row r="3262">
          <cell r="A3262">
            <v>41094</v>
          </cell>
          <cell r="C3262">
            <v>1.71</v>
          </cell>
          <cell r="E3262">
            <v>2.2999999999999998</v>
          </cell>
          <cell r="G3262">
            <v>3.8658000000000001</v>
          </cell>
        </row>
        <row r="3263">
          <cell r="A3263">
            <v>41095</v>
          </cell>
          <cell r="C3263">
            <v>1.72</v>
          </cell>
          <cell r="E3263">
            <v>2.31</v>
          </cell>
          <cell r="G3263">
            <v>3.8740000000000001</v>
          </cell>
        </row>
        <row r="3264">
          <cell r="A3264">
            <v>41096</v>
          </cell>
          <cell r="C3264">
            <v>1.69</v>
          </cell>
          <cell r="E3264">
            <v>2.29</v>
          </cell>
          <cell r="G3264">
            <v>3.8552</v>
          </cell>
        </row>
        <row r="3265">
          <cell r="A3265">
            <v>41099</v>
          </cell>
          <cell r="C3265">
            <v>1.66</v>
          </cell>
          <cell r="E3265">
            <v>2.27</v>
          </cell>
          <cell r="G3265">
            <v>3.8388</v>
          </cell>
        </row>
        <row r="3266">
          <cell r="A3266">
            <v>41100</v>
          </cell>
          <cell r="C3266">
            <v>1.65</v>
          </cell>
          <cell r="E3266">
            <v>2.27</v>
          </cell>
          <cell r="G3266">
            <v>3.8233999999999999</v>
          </cell>
        </row>
        <row r="3267">
          <cell r="A3267">
            <v>41101</v>
          </cell>
          <cell r="C3267">
            <v>1.67</v>
          </cell>
          <cell r="E3267">
            <v>2.2799999999999998</v>
          </cell>
          <cell r="G3267">
            <v>3.8452999999999999</v>
          </cell>
        </row>
        <row r="3268">
          <cell r="A3268">
            <v>41102</v>
          </cell>
          <cell r="C3268">
            <v>1.63</v>
          </cell>
          <cell r="E3268">
            <v>2.2400000000000002</v>
          </cell>
          <cell r="G3268">
            <v>3.7921</v>
          </cell>
        </row>
        <row r="3269">
          <cell r="A3269">
            <v>41103</v>
          </cell>
          <cell r="C3269">
            <v>1.64</v>
          </cell>
          <cell r="E3269">
            <v>2.25</v>
          </cell>
          <cell r="G3269">
            <v>3.8105000000000002</v>
          </cell>
        </row>
        <row r="3270">
          <cell r="A3270">
            <v>41106</v>
          </cell>
          <cell r="C3270">
            <v>1.62</v>
          </cell>
          <cell r="E3270">
            <v>2.25</v>
          </cell>
          <cell r="G3270">
            <v>3.7848999999999999</v>
          </cell>
        </row>
        <row r="3271">
          <cell r="A3271">
            <v>41107</v>
          </cell>
          <cell r="C3271">
            <v>1.64</v>
          </cell>
          <cell r="E3271">
            <v>2.2599999999999998</v>
          </cell>
          <cell r="G3271">
            <v>3.7885999999999997</v>
          </cell>
        </row>
        <row r="3272">
          <cell r="A3272">
            <v>41108</v>
          </cell>
          <cell r="C3272">
            <v>1.62</v>
          </cell>
          <cell r="E3272">
            <v>2.2400000000000002</v>
          </cell>
          <cell r="G3272">
            <v>3.7738</v>
          </cell>
        </row>
        <row r="3273">
          <cell r="A3273">
            <v>41109</v>
          </cell>
          <cell r="C3273">
            <v>1.65</v>
          </cell>
          <cell r="E3273">
            <v>2.27</v>
          </cell>
          <cell r="G3273">
            <v>3.7993999999999999</v>
          </cell>
        </row>
        <row r="3274">
          <cell r="A3274">
            <v>41110</v>
          </cell>
          <cell r="C3274">
            <v>1.61</v>
          </cell>
          <cell r="E3274">
            <v>2.2400000000000002</v>
          </cell>
          <cell r="G3274">
            <v>3.7624</v>
          </cell>
        </row>
        <row r="3275">
          <cell r="A3275">
            <v>41113</v>
          </cell>
          <cell r="C3275">
            <v>1.58</v>
          </cell>
          <cell r="E3275">
            <v>2.21</v>
          </cell>
          <cell r="G3275">
            <v>3.738</v>
          </cell>
        </row>
        <row r="3276">
          <cell r="A3276">
            <v>41114</v>
          </cell>
          <cell r="C3276">
            <v>1.58</v>
          </cell>
          <cell r="E3276">
            <v>2.2000000000000002</v>
          </cell>
          <cell r="G3276">
            <v>3.74</v>
          </cell>
        </row>
        <row r="3277">
          <cell r="A3277">
            <v>41115</v>
          </cell>
          <cell r="C3277">
            <v>1.6</v>
          </cell>
          <cell r="E3277">
            <v>2.2200000000000002</v>
          </cell>
          <cell r="G3277">
            <v>3.7518000000000002</v>
          </cell>
        </row>
        <row r="3278">
          <cell r="A3278">
            <v>41116</v>
          </cell>
          <cell r="C3278">
            <v>1.64</v>
          </cell>
          <cell r="E3278">
            <v>2.27</v>
          </cell>
          <cell r="G3278">
            <v>3.8068999999999997</v>
          </cell>
        </row>
        <row r="3279">
          <cell r="A3279">
            <v>41117</v>
          </cell>
          <cell r="C3279">
            <v>1.75</v>
          </cell>
          <cell r="E3279">
            <v>2.33</v>
          </cell>
          <cell r="G3279">
            <v>3.8650000000000002</v>
          </cell>
        </row>
        <row r="3280">
          <cell r="A3280">
            <v>41120</v>
          </cell>
          <cell r="C3280">
            <v>1.7</v>
          </cell>
          <cell r="E3280">
            <v>2.29</v>
          </cell>
          <cell r="G3280">
            <v>3.8365999999999998</v>
          </cell>
        </row>
        <row r="3281">
          <cell r="A3281">
            <v>41121</v>
          </cell>
          <cell r="C3281">
            <v>1.68</v>
          </cell>
          <cell r="E3281">
            <v>2.27</v>
          </cell>
          <cell r="G3281">
            <v>3.7858999999999998</v>
          </cell>
        </row>
        <row r="3282">
          <cell r="A3282">
            <v>41122</v>
          </cell>
          <cell r="C3282">
            <v>1.71</v>
          </cell>
          <cell r="E3282">
            <v>2.29</v>
          </cell>
          <cell r="G3282">
            <v>3.8064999999999998</v>
          </cell>
        </row>
        <row r="3283">
          <cell r="A3283">
            <v>41123</v>
          </cell>
          <cell r="C3283">
            <v>1.67</v>
          </cell>
          <cell r="E3283">
            <v>2.25</v>
          </cell>
          <cell r="G3283">
            <v>3.7566000000000002</v>
          </cell>
        </row>
        <row r="3284">
          <cell r="A3284">
            <v>41124</v>
          </cell>
          <cell r="C3284">
            <v>1.77</v>
          </cell>
          <cell r="E3284">
            <v>2.31</v>
          </cell>
          <cell r="G3284">
            <v>3.8134000000000001</v>
          </cell>
        </row>
        <row r="3285">
          <cell r="A3285">
            <v>41127</v>
          </cell>
          <cell r="C3285" t="str">
            <v xml:space="preserve"> Bank holiday</v>
          </cell>
          <cell r="E3285" t="str">
            <v xml:space="preserve"> Bank holiday</v>
          </cell>
          <cell r="G3285">
            <v>3.8092999999999999</v>
          </cell>
        </row>
        <row r="3286">
          <cell r="A3286">
            <v>41128</v>
          </cell>
          <cell r="C3286">
            <v>1.84</v>
          </cell>
          <cell r="E3286">
            <v>2.37</v>
          </cell>
          <cell r="G3286">
            <v>3.8889</v>
          </cell>
        </row>
        <row r="3287">
          <cell r="A3287">
            <v>41129</v>
          </cell>
          <cell r="C3287">
            <v>1.82</v>
          </cell>
          <cell r="E3287">
            <v>2.35</v>
          </cell>
          <cell r="G3287">
            <v>3.8555999999999999</v>
          </cell>
        </row>
        <row r="3288">
          <cell r="A3288">
            <v>41130</v>
          </cell>
          <cell r="C3288">
            <v>1.81</v>
          </cell>
          <cell r="E3288">
            <v>2.33</v>
          </cell>
          <cell r="G3288">
            <v>3.8411</v>
          </cell>
        </row>
        <row r="3289">
          <cell r="A3289">
            <v>41131</v>
          </cell>
          <cell r="C3289">
            <v>1.78</v>
          </cell>
          <cell r="E3289">
            <v>2.3199999999999998</v>
          </cell>
          <cell r="G3289">
            <v>3.8205999999999998</v>
          </cell>
        </row>
        <row r="3290">
          <cell r="A3290">
            <v>41134</v>
          </cell>
          <cell r="C3290">
            <v>1.8</v>
          </cell>
          <cell r="E3290">
            <v>2.33</v>
          </cell>
          <cell r="G3290">
            <v>3.8247999999999998</v>
          </cell>
        </row>
        <row r="3291">
          <cell r="A3291">
            <v>41135</v>
          </cell>
          <cell r="C3291">
            <v>1.85</v>
          </cell>
          <cell r="E3291">
            <v>2.37</v>
          </cell>
          <cell r="G3291">
            <v>3.8573</v>
          </cell>
        </row>
        <row r="3292">
          <cell r="A3292">
            <v>41136</v>
          </cell>
          <cell r="C3292">
            <v>1.95</v>
          </cell>
          <cell r="E3292">
            <v>2.46</v>
          </cell>
          <cell r="G3292">
            <v>3.9314</v>
          </cell>
        </row>
        <row r="3293">
          <cell r="A3293">
            <v>41137</v>
          </cell>
          <cell r="C3293">
            <v>1.96</v>
          </cell>
          <cell r="E3293">
            <v>2.4900000000000002</v>
          </cell>
          <cell r="G3293">
            <v>3.9506999999999999</v>
          </cell>
        </row>
        <row r="3294">
          <cell r="A3294">
            <v>41138</v>
          </cell>
          <cell r="C3294">
            <v>1.94</v>
          </cell>
          <cell r="E3294">
            <v>2.48</v>
          </cell>
          <cell r="G3294">
            <v>3.952</v>
          </cell>
        </row>
        <row r="3295">
          <cell r="A3295">
            <v>41141</v>
          </cell>
          <cell r="C3295">
            <v>1.94</v>
          </cell>
          <cell r="E3295">
            <v>2.48</v>
          </cell>
          <cell r="G3295">
            <v>3.9594</v>
          </cell>
        </row>
        <row r="3296">
          <cell r="A3296">
            <v>41142</v>
          </cell>
          <cell r="C3296">
            <v>1.92</v>
          </cell>
          <cell r="E3296">
            <v>2.4700000000000002</v>
          </cell>
          <cell r="G3296">
            <v>3.9470999999999998</v>
          </cell>
        </row>
        <row r="3297">
          <cell r="A3297">
            <v>41143</v>
          </cell>
          <cell r="C3297">
            <v>1.84</v>
          </cell>
          <cell r="E3297">
            <v>2.41</v>
          </cell>
          <cell r="G3297">
            <v>3.8896999999999999</v>
          </cell>
        </row>
        <row r="3298">
          <cell r="A3298">
            <v>41144</v>
          </cell>
          <cell r="C3298">
            <v>1.82</v>
          </cell>
          <cell r="E3298">
            <v>2.4</v>
          </cell>
          <cell r="G3298">
            <v>3.8763000000000001</v>
          </cell>
        </row>
        <row r="3299">
          <cell r="A3299">
            <v>41145</v>
          </cell>
          <cell r="C3299">
            <v>1.83</v>
          </cell>
          <cell r="E3299">
            <v>2.41</v>
          </cell>
          <cell r="G3299">
            <v>3.8782999999999999</v>
          </cell>
        </row>
        <row r="3300">
          <cell r="A3300">
            <v>41148</v>
          </cell>
          <cell r="C3300">
            <v>1.8</v>
          </cell>
          <cell r="E3300">
            <v>2.38</v>
          </cell>
          <cell r="G3300">
            <v>3.8584000000000001</v>
          </cell>
        </row>
        <row r="3301">
          <cell r="A3301">
            <v>41149</v>
          </cell>
          <cell r="C3301">
            <v>1.8</v>
          </cell>
          <cell r="E3301">
            <v>2.36</v>
          </cell>
          <cell r="G3301">
            <v>3.823</v>
          </cell>
        </row>
        <row r="3302">
          <cell r="A3302">
            <v>41150</v>
          </cell>
          <cell r="C3302">
            <v>1.8</v>
          </cell>
          <cell r="E3302">
            <v>2.37</v>
          </cell>
          <cell r="G3302">
            <v>3.8363</v>
          </cell>
        </row>
        <row r="3303">
          <cell r="A3303">
            <v>41151</v>
          </cell>
          <cell r="C3303">
            <v>1.77</v>
          </cell>
          <cell r="E3303">
            <v>2.34</v>
          </cell>
          <cell r="G3303">
            <v>3.8153999999999999</v>
          </cell>
        </row>
        <row r="3304">
          <cell r="A3304">
            <v>41152</v>
          </cell>
          <cell r="C3304">
            <v>1.77</v>
          </cell>
          <cell r="E3304">
            <v>2.34</v>
          </cell>
          <cell r="G3304">
            <v>3.7925</v>
          </cell>
        </row>
        <row r="3305">
          <cell r="A3305">
            <v>41155</v>
          </cell>
          <cell r="C3305" t="str">
            <v xml:space="preserve"> Bank holiday</v>
          </cell>
          <cell r="E3305" t="str">
            <v xml:space="preserve"> Bank holiday</v>
          </cell>
          <cell r="G3305">
            <v>3.8082000000000003</v>
          </cell>
        </row>
        <row r="3306">
          <cell r="A3306">
            <v>41156</v>
          </cell>
          <cell r="C3306">
            <v>1.74</v>
          </cell>
          <cell r="E3306">
            <v>2.31</v>
          </cell>
          <cell r="G3306">
            <v>3.7814999999999999</v>
          </cell>
        </row>
        <row r="3307">
          <cell r="A3307">
            <v>41157</v>
          </cell>
          <cell r="C3307">
            <v>1.75</v>
          </cell>
          <cell r="E3307">
            <v>2.33</v>
          </cell>
          <cell r="G3307">
            <v>3.7949999999999999</v>
          </cell>
        </row>
        <row r="3308">
          <cell r="A3308">
            <v>41158</v>
          </cell>
          <cell r="C3308">
            <v>1.84</v>
          </cell>
          <cell r="E3308">
            <v>2.4</v>
          </cell>
          <cell r="G3308">
            <v>3.8738999999999999</v>
          </cell>
        </row>
        <row r="3309">
          <cell r="A3309">
            <v>41159</v>
          </cell>
          <cell r="C3309">
            <v>1.85</v>
          </cell>
          <cell r="E3309">
            <v>2.4300000000000002</v>
          </cell>
          <cell r="G3309">
            <v>3.895</v>
          </cell>
        </row>
        <row r="3310">
          <cell r="A3310">
            <v>41162</v>
          </cell>
          <cell r="C3310">
            <v>1.83</v>
          </cell>
          <cell r="E3310">
            <v>2.42</v>
          </cell>
          <cell r="G3310">
            <v>3.8768000000000002</v>
          </cell>
        </row>
        <row r="3311">
          <cell r="A3311">
            <v>41163</v>
          </cell>
          <cell r="C3311">
            <v>1.85</v>
          </cell>
          <cell r="E3311">
            <v>2.44</v>
          </cell>
          <cell r="G3311">
            <v>3.9096000000000002</v>
          </cell>
        </row>
        <row r="3312">
          <cell r="A3312">
            <v>41164</v>
          </cell>
          <cell r="C3312">
            <v>1.9</v>
          </cell>
          <cell r="E3312">
            <v>2.4900000000000002</v>
          </cell>
          <cell r="G3312">
            <v>3.9525000000000001</v>
          </cell>
        </row>
        <row r="3313">
          <cell r="A3313">
            <v>41165</v>
          </cell>
          <cell r="C3313">
            <v>1.88</v>
          </cell>
          <cell r="E3313">
            <v>2.4700000000000002</v>
          </cell>
          <cell r="G3313">
            <v>3.9344999999999999</v>
          </cell>
        </row>
        <row r="3314">
          <cell r="A3314">
            <v>41166</v>
          </cell>
          <cell r="C3314">
            <v>1.97</v>
          </cell>
          <cell r="E3314">
            <v>2.54</v>
          </cell>
          <cell r="G3314">
            <v>4.0137</v>
          </cell>
        </row>
        <row r="3315">
          <cell r="A3315">
            <v>41169</v>
          </cell>
          <cell r="C3315">
            <v>1.94</v>
          </cell>
          <cell r="E3315">
            <v>2.52</v>
          </cell>
          <cell r="G3315">
            <v>3.9807999999999999</v>
          </cell>
        </row>
        <row r="3316">
          <cell r="A3316">
            <v>41170</v>
          </cell>
          <cell r="C3316">
            <v>1.91</v>
          </cell>
          <cell r="E3316">
            <v>2.4900000000000002</v>
          </cell>
          <cell r="G3316">
            <v>3.9411</v>
          </cell>
        </row>
        <row r="3317">
          <cell r="A3317">
            <v>41171</v>
          </cell>
          <cell r="C3317">
            <v>1.89</v>
          </cell>
          <cell r="E3317">
            <v>2.46</v>
          </cell>
          <cell r="G3317">
            <v>3.9051999999999998</v>
          </cell>
        </row>
        <row r="3318">
          <cell r="A3318">
            <v>41172</v>
          </cell>
          <cell r="C3318">
            <v>1.86</v>
          </cell>
          <cell r="E3318">
            <v>2.42</v>
          </cell>
          <cell r="G3318">
            <v>3.8807</v>
          </cell>
        </row>
        <row r="3319">
          <cell r="A3319">
            <v>41173</v>
          </cell>
          <cell r="C3319">
            <v>1.85</v>
          </cell>
          <cell r="E3319">
            <v>2.42</v>
          </cell>
          <cell r="G3319">
            <v>3.8576999999999999</v>
          </cell>
        </row>
        <row r="3320">
          <cell r="A3320">
            <v>41176</v>
          </cell>
          <cell r="C3320">
            <v>1.82</v>
          </cell>
          <cell r="E3320">
            <v>2.39</v>
          </cell>
          <cell r="G3320">
            <v>3.8275999999999999</v>
          </cell>
        </row>
        <row r="3321">
          <cell r="A3321">
            <v>41177</v>
          </cell>
          <cell r="C3321">
            <v>1.81</v>
          </cell>
          <cell r="E3321">
            <v>2.38</v>
          </cell>
          <cell r="G3321">
            <v>3.8228999999999997</v>
          </cell>
        </row>
        <row r="3322">
          <cell r="A3322">
            <v>41178</v>
          </cell>
          <cell r="C3322">
            <v>1.75</v>
          </cell>
          <cell r="E3322">
            <v>2.33</v>
          </cell>
          <cell r="G3322">
            <v>3.7633999999999999</v>
          </cell>
        </row>
        <row r="3323">
          <cell r="A3323">
            <v>41179</v>
          </cell>
          <cell r="C3323">
            <v>1.75</v>
          </cell>
          <cell r="E3323">
            <v>2.35</v>
          </cell>
          <cell r="G3323">
            <v>3.7755000000000001</v>
          </cell>
        </row>
        <row r="3324">
          <cell r="A3324">
            <v>41180</v>
          </cell>
          <cell r="C3324">
            <v>1.73</v>
          </cell>
          <cell r="E3324">
            <v>2.3199999999999998</v>
          </cell>
          <cell r="G3324">
            <v>3.7688000000000001</v>
          </cell>
        </row>
        <row r="3325">
          <cell r="A3325">
            <v>41183</v>
          </cell>
          <cell r="C3325">
            <v>1.71</v>
          </cell>
          <cell r="E3325">
            <v>2.3199999999999998</v>
          </cell>
          <cell r="G3325">
            <v>3.7662</v>
          </cell>
        </row>
        <row r="3326">
          <cell r="A3326">
            <v>41184</v>
          </cell>
          <cell r="C3326">
            <v>1.72</v>
          </cell>
          <cell r="E3326">
            <v>2.3199999999999998</v>
          </cell>
          <cell r="G3326">
            <v>3.7633000000000001</v>
          </cell>
        </row>
        <row r="3327">
          <cell r="A3327">
            <v>41185</v>
          </cell>
          <cell r="C3327">
            <v>1.72</v>
          </cell>
          <cell r="E3327">
            <v>2.3199999999999998</v>
          </cell>
          <cell r="G3327">
            <v>3.7633999999999999</v>
          </cell>
        </row>
        <row r="3328">
          <cell r="A3328">
            <v>41186</v>
          </cell>
          <cell r="C3328">
            <v>1.76</v>
          </cell>
          <cell r="E3328">
            <v>2.37</v>
          </cell>
          <cell r="G3328">
            <v>3.8113999999999999</v>
          </cell>
        </row>
        <row r="3329">
          <cell r="A3329">
            <v>41187</v>
          </cell>
          <cell r="C3329">
            <v>1.81</v>
          </cell>
          <cell r="E3329">
            <v>2.4</v>
          </cell>
          <cell r="G3329">
            <v>3.8374000000000001</v>
          </cell>
        </row>
        <row r="3330">
          <cell r="A3330">
            <v>41190</v>
          </cell>
          <cell r="C3330" t="str">
            <v xml:space="preserve"> Bank holiday</v>
          </cell>
          <cell r="E3330" t="str">
            <v xml:space="preserve"> Bank holiday</v>
          </cell>
          <cell r="G3330">
            <v>3.831</v>
          </cell>
        </row>
        <row r="3331">
          <cell r="A3331">
            <v>41191</v>
          </cell>
          <cell r="C3331">
            <v>1.8</v>
          </cell>
          <cell r="E3331">
            <v>2.4</v>
          </cell>
          <cell r="G3331">
            <v>3.8322000000000003</v>
          </cell>
        </row>
        <row r="3332">
          <cell r="A3332">
            <v>41192</v>
          </cell>
          <cell r="C3332">
            <v>1.79</v>
          </cell>
          <cell r="E3332">
            <v>2.4</v>
          </cell>
          <cell r="G3332">
            <v>3.8216000000000001</v>
          </cell>
        </row>
        <row r="3333">
          <cell r="A3333">
            <v>41193</v>
          </cell>
          <cell r="C3333">
            <v>1.81</v>
          </cell>
          <cell r="E3333">
            <v>2.4</v>
          </cell>
          <cell r="G3333">
            <v>3.8281000000000001</v>
          </cell>
        </row>
        <row r="3334">
          <cell r="A3334">
            <v>41194</v>
          </cell>
          <cell r="C3334">
            <v>1.8</v>
          </cell>
          <cell r="E3334">
            <v>2.39</v>
          </cell>
          <cell r="G3334">
            <v>3.8303000000000003</v>
          </cell>
        </row>
        <row r="3335">
          <cell r="A3335">
            <v>41197</v>
          </cell>
          <cell r="C3335">
            <v>1.8</v>
          </cell>
          <cell r="E3335">
            <v>2.41</v>
          </cell>
          <cell r="G3335">
            <v>3.8420000000000001</v>
          </cell>
        </row>
        <row r="3336">
          <cell r="A3336">
            <v>41198</v>
          </cell>
          <cell r="C3336">
            <v>1.83</v>
          </cell>
          <cell r="E3336">
            <v>2.44</v>
          </cell>
          <cell r="G3336">
            <v>3.8837999999999999</v>
          </cell>
        </row>
        <row r="3337">
          <cell r="A3337">
            <v>41199</v>
          </cell>
          <cell r="C3337">
            <v>1.91</v>
          </cell>
          <cell r="E3337">
            <v>2.5</v>
          </cell>
          <cell r="G3337">
            <v>3.9420000000000002</v>
          </cell>
        </row>
        <row r="3338">
          <cell r="A3338">
            <v>41200</v>
          </cell>
          <cell r="C3338">
            <v>1.89</v>
          </cell>
          <cell r="E3338">
            <v>2.48</v>
          </cell>
          <cell r="G3338">
            <v>3.9289000000000001</v>
          </cell>
        </row>
        <row r="3339">
          <cell r="A3339">
            <v>41201</v>
          </cell>
          <cell r="C3339">
            <v>1.84</v>
          </cell>
          <cell r="E3339">
            <v>2.4300000000000002</v>
          </cell>
          <cell r="G3339">
            <v>3.8771</v>
          </cell>
        </row>
        <row r="3340">
          <cell r="A3340">
            <v>41204</v>
          </cell>
          <cell r="C3340">
            <v>1.87</v>
          </cell>
          <cell r="E3340">
            <v>2.4500000000000002</v>
          </cell>
          <cell r="G3340">
            <v>3.9058000000000002</v>
          </cell>
        </row>
        <row r="3341">
          <cell r="A3341">
            <v>41205</v>
          </cell>
          <cell r="C3341">
            <v>1.85</v>
          </cell>
          <cell r="E3341">
            <v>2.42</v>
          </cell>
          <cell r="G3341">
            <v>3.8848000000000003</v>
          </cell>
        </row>
        <row r="3342">
          <cell r="A3342">
            <v>41206</v>
          </cell>
          <cell r="C3342">
            <v>1.84</v>
          </cell>
          <cell r="E3342">
            <v>2.42</v>
          </cell>
          <cell r="G3342">
            <v>3.8908</v>
          </cell>
        </row>
        <row r="3343">
          <cell r="A3343">
            <v>41207</v>
          </cell>
          <cell r="C3343">
            <v>1.89</v>
          </cell>
          <cell r="E3343">
            <v>2.46</v>
          </cell>
          <cell r="G3343">
            <v>3.9266000000000001</v>
          </cell>
        </row>
        <row r="3344">
          <cell r="A3344">
            <v>41208</v>
          </cell>
          <cell r="C3344">
            <v>1.84</v>
          </cell>
          <cell r="E3344">
            <v>2.41</v>
          </cell>
          <cell r="G3344">
            <v>3.8929</v>
          </cell>
        </row>
        <row r="3345">
          <cell r="A3345">
            <v>41211</v>
          </cell>
          <cell r="C3345">
            <v>1.79</v>
          </cell>
          <cell r="E3345">
            <v>2.38</v>
          </cell>
          <cell r="G3345">
            <v>3.8731</v>
          </cell>
        </row>
        <row r="3346">
          <cell r="A3346">
            <v>41212</v>
          </cell>
          <cell r="C3346">
            <v>1.81</v>
          </cell>
          <cell r="E3346">
            <v>2.4</v>
          </cell>
          <cell r="G3346">
            <v>3.8633999999999999</v>
          </cell>
        </row>
        <row r="3347">
          <cell r="A3347">
            <v>41213</v>
          </cell>
          <cell r="C3347">
            <v>1.78</v>
          </cell>
          <cell r="E3347">
            <v>2.38</v>
          </cell>
          <cell r="G3347">
            <v>3.8552999999999997</v>
          </cell>
        </row>
        <row r="3348">
          <cell r="A3348">
            <v>41214</v>
          </cell>
          <cell r="C3348">
            <v>1.78</v>
          </cell>
          <cell r="E3348">
            <v>2.38</v>
          </cell>
          <cell r="G3348">
            <v>3.8683000000000001</v>
          </cell>
        </row>
        <row r="3349">
          <cell r="A3349">
            <v>41215</v>
          </cell>
          <cell r="C3349">
            <v>1.77</v>
          </cell>
          <cell r="E3349">
            <v>2.36</v>
          </cell>
          <cell r="G3349">
            <v>3.8353999999999999</v>
          </cell>
        </row>
        <row r="3350">
          <cell r="A3350">
            <v>41218</v>
          </cell>
          <cell r="C3350">
            <v>1.76</v>
          </cell>
          <cell r="E3350">
            <v>2.35</v>
          </cell>
          <cell r="G3350">
            <v>3.8269000000000002</v>
          </cell>
        </row>
        <row r="3351">
          <cell r="A3351">
            <v>41219</v>
          </cell>
          <cell r="C3351">
            <v>1.8</v>
          </cell>
          <cell r="E3351">
            <v>2.38</v>
          </cell>
          <cell r="G3351">
            <v>3.8725000000000001</v>
          </cell>
        </row>
        <row r="3352">
          <cell r="A3352">
            <v>41220</v>
          </cell>
          <cell r="C3352">
            <v>1.74</v>
          </cell>
          <cell r="E3352">
            <v>2.34</v>
          </cell>
          <cell r="G3352">
            <v>3.8268</v>
          </cell>
        </row>
        <row r="3353">
          <cell r="A3353">
            <v>41221</v>
          </cell>
          <cell r="C3353">
            <v>1.72</v>
          </cell>
          <cell r="E3353">
            <v>2.31</v>
          </cell>
          <cell r="G3353">
            <v>3.7942999999999998</v>
          </cell>
        </row>
        <row r="3354">
          <cell r="A3354">
            <v>41222</v>
          </cell>
          <cell r="C3354">
            <v>1.71</v>
          </cell>
          <cell r="E3354">
            <v>2.31</v>
          </cell>
          <cell r="G3354">
            <v>3.8058000000000001</v>
          </cell>
        </row>
        <row r="3355">
          <cell r="A3355">
            <v>41225</v>
          </cell>
          <cell r="C3355" t="str">
            <v xml:space="preserve"> Bank holiday</v>
          </cell>
          <cell r="E3355" t="str">
            <v xml:space="preserve"> Bank holiday</v>
          </cell>
          <cell r="G3355">
            <v>3.8109000000000002</v>
          </cell>
        </row>
        <row r="3356">
          <cell r="A3356">
            <v>41226</v>
          </cell>
          <cell r="C3356">
            <v>1.69</v>
          </cell>
          <cell r="E3356">
            <v>2.29</v>
          </cell>
          <cell r="G3356">
            <v>3.7838000000000003</v>
          </cell>
        </row>
        <row r="3357">
          <cell r="A3357">
            <v>41227</v>
          </cell>
          <cell r="C3357">
            <v>1.7</v>
          </cell>
          <cell r="E3357">
            <v>2.29</v>
          </cell>
          <cell r="G3357">
            <v>3.7519</v>
          </cell>
        </row>
        <row r="3358">
          <cell r="A3358">
            <v>41228</v>
          </cell>
          <cell r="C3358">
            <v>1.72</v>
          </cell>
          <cell r="E3358">
            <v>2.31</v>
          </cell>
          <cell r="G3358">
            <v>3.7664999999999997</v>
          </cell>
        </row>
        <row r="3359">
          <cell r="A3359">
            <v>41229</v>
          </cell>
          <cell r="C3359">
            <v>1.69</v>
          </cell>
          <cell r="E3359">
            <v>2.29</v>
          </cell>
          <cell r="G3359">
            <v>3.7572000000000001</v>
          </cell>
        </row>
        <row r="3360">
          <cell r="A3360">
            <v>41232</v>
          </cell>
          <cell r="C3360">
            <v>1.73</v>
          </cell>
          <cell r="E3360">
            <v>2.33</v>
          </cell>
          <cell r="G3360">
            <v>3.8113999999999999</v>
          </cell>
        </row>
        <row r="3361">
          <cell r="A3361">
            <v>41233</v>
          </cell>
          <cell r="C3361">
            <v>1.76</v>
          </cell>
          <cell r="E3361">
            <v>2.35</v>
          </cell>
          <cell r="G3361">
            <v>3.8254999999999999</v>
          </cell>
        </row>
        <row r="3362">
          <cell r="A3362">
            <v>41234</v>
          </cell>
          <cell r="C3362">
            <v>1.76</v>
          </cell>
          <cell r="E3362">
            <v>2.35</v>
          </cell>
          <cell r="G3362">
            <v>3.8342999999999998</v>
          </cell>
        </row>
        <row r="3363">
          <cell r="A3363">
            <v>41235</v>
          </cell>
          <cell r="C3363">
            <v>1.77</v>
          </cell>
          <cell r="E3363">
            <v>2.36</v>
          </cell>
          <cell r="G3363">
            <v>3.8406000000000002</v>
          </cell>
        </row>
        <row r="3364">
          <cell r="A3364">
            <v>41236</v>
          </cell>
          <cell r="C3364">
            <v>1.79</v>
          </cell>
          <cell r="E3364">
            <v>2.36</v>
          </cell>
          <cell r="G3364">
            <v>3.8384</v>
          </cell>
        </row>
        <row r="3365">
          <cell r="A3365">
            <v>41239</v>
          </cell>
          <cell r="C3365">
            <v>1.76</v>
          </cell>
          <cell r="E3365">
            <v>2.34</v>
          </cell>
          <cell r="G3365">
            <v>3.8262</v>
          </cell>
        </row>
        <row r="3366">
          <cell r="A3366">
            <v>41240</v>
          </cell>
          <cell r="C3366">
            <v>1.73</v>
          </cell>
          <cell r="E3366">
            <v>2.31</v>
          </cell>
          <cell r="G3366">
            <v>3.7831000000000001</v>
          </cell>
        </row>
        <row r="3367">
          <cell r="A3367">
            <v>41241</v>
          </cell>
          <cell r="C3367">
            <v>1.72</v>
          </cell>
          <cell r="E3367">
            <v>2.2999999999999998</v>
          </cell>
          <cell r="G3367">
            <v>3.7746</v>
          </cell>
        </row>
        <row r="3368">
          <cell r="A3368">
            <v>41242</v>
          </cell>
          <cell r="C3368">
            <v>1.7</v>
          </cell>
          <cell r="E3368">
            <v>2.29</v>
          </cell>
          <cell r="G3368">
            <v>3.7618</v>
          </cell>
        </row>
        <row r="3369">
          <cell r="A3369">
            <v>41243</v>
          </cell>
          <cell r="C3369">
            <v>1.7</v>
          </cell>
          <cell r="E3369">
            <v>2.29</v>
          </cell>
          <cell r="G3369">
            <v>3.7612999999999999</v>
          </cell>
        </row>
        <row r="3370">
          <cell r="A3370">
            <v>41246</v>
          </cell>
          <cell r="C3370">
            <v>1.7</v>
          </cell>
          <cell r="E3370">
            <v>2.2999999999999998</v>
          </cell>
          <cell r="G3370">
            <v>3.7633999999999999</v>
          </cell>
        </row>
        <row r="3371">
          <cell r="A3371">
            <v>41247</v>
          </cell>
          <cell r="C3371">
            <v>1.7</v>
          </cell>
          <cell r="E3371">
            <v>2.2999999999999998</v>
          </cell>
          <cell r="G3371">
            <v>3.7658</v>
          </cell>
        </row>
        <row r="3372">
          <cell r="A3372">
            <v>41248</v>
          </cell>
          <cell r="C3372">
            <v>1.68</v>
          </cell>
          <cell r="E3372">
            <v>2.29</v>
          </cell>
          <cell r="G3372">
            <v>3.7557</v>
          </cell>
        </row>
        <row r="3373">
          <cell r="A3373">
            <v>41249</v>
          </cell>
          <cell r="C3373">
            <v>1.69</v>
          </cell>
          <cell r="E3373">
            <v>2.2999999999999998</v>
          </cell>
          <cell r="G3373">
            <v>3.7673999999999999</v>
          </cell>
        </row>
        <row r="3374">
          <cell r="A3374">
            <v>41250</v>
          </cell>
          <cell r="C3374">
            <v>1.71</v>
          </cell>
          <cell r="E3374">
            <v>2.31</v>
          </cell>
          <cell r="G3374">
            <v>3.7721999999999998</v>
          </cell>
        </row>
        <row r="3375">
          <cell r="A3375">
            <v>41253</v>
          </cell>
          <cell r="C3375">
            <v>1.7</v>
          </cell>
          <cell r="E3375">
            <v>2.31</v>
          </cell>
          <cell r="G3375">
            <v>3.7816999999999998</v>
          </cell>
        </row>
        <row r="3376">
          <cell r="A3376">
            <v>41254</v>
          </cell>
          <cell r="C3376">
            <v>1.73</v>
          </cell>
          <cell r="E3376">
            <v>2.33</v>
          </cell>
          <cell r="G3376">
            <v>3.8058999999999998</v>
          </cell>
        </row>
        <row r="3377">
          <cell r="A3377">
            <v>41255</v>
          </cell>
          <cell r="C3377">
            <v>1.76</v>
          </cell>
          <cell r="E3377">
            <v>2.37</v>
          </cell>
          <cell r="G3377">
            <v>3.8322000000000003</v>
          </cell>
        </row>
        <row r="3378">
          <cell r="A3378">
            <v>41256</v>
          </cell>
          <cell r="C3378">
            <v>1.8</v>
          </cell>
          <cell r="E3378">
            <v>2.4</v>
          </cell>
          <cell r="G3378">
            <v>3.8738999999999999</v>
          </cell>
        </row>
        <row r="3379">
          <cell r="A3379">
            <v>41257</v>
          </cell>
          <cell r="C3379">
            <v>1.79</v>
          </cell>
          <cell r="E3379">
            <v>2.38</v>
          </cell>
          <cell r="G3379">
            <v>3.8574999999999999</v>
          </cell>
        </row>
        <row r="3380">
          <cell r="A3380">
            <v>41260</v>
          </cell>
          <cell r="C3380">
            <v>1.83</v>
          </cell>
          <cell r="E3380">
            <v>2.4</v>
          </cell>
          <cell r="G3380">
            <v>3.8797000000000001</v>
          </cell>
        </row>
        <row r="3381">
          <cell r="A3381">
            <v>41261</v>
          </cell>
          <cell r="C3381">
            <v>1.84</v>
          </cell>
          <cell r="E3381">
            <v>2.42</v>
          </cell>
          <cell r="G3381">
            <v>3.8820999999999999</v>
          </cell>
        </row>
        <row r="3382">
          <cell r="A3382">
            <v>41262</v>
          </cell>
          <cell r="C3382">
            <v>1.84</v>
          </cell>
          <cell r="E3382">
            <v>2.42</v>
          </cell>
          <cell r="G3382">
            <v>3.8818000000000001</v>
          </cell>
        </row>
        <row r="3383">
          <cell r="A3383">
            <v>41263</v>
          </cell>
          <cell r="C3383">
            <v>1.84</v>
          </cell>
          <cell r="E3383">
            <v>2.41</v>
          </cell>
          <cell r="G3383">
            <v>3.8589000000000002</v>
          </cell>
        </row>
        <row r="3384">
          <cell r="A3384">
            <v>41264</v>
          </cell>
          <cell r="C3384">
            <v>1.8</v>
          </cell>
          <cell r="E3384">
            <v>2.37</v>
          </cell>
          <cell r="G3384">
            <v>3.83</v>
          </cell>
        </row>
        <row r="3385">
          <cell r="A3385">
            <v>41267</v>
          </cell>
          <cell r="C3385">
            <v>1.82</v>
          </cell>
          <cell r="E3385">
            <v>2.37</v>
          </cell>
          <cell r="G3385">
            <v>3.8193999999999999</v>
          </cell>
        </row>
        <row r="3386">
          <cell r="A3386">
            <v>41268</v>
          </cell>
          <cell r="C3386" t="str">
            <v xml:space="preserve"> Bank holiday</v>
          </cell>
          <cell r="E3386" t="str">
            <v xml:space="preserve"> Bank holiday</v>
          </cell>
          <cell r="G3386">
            <v>3.8193999999999999</v>
          </cell>
        </row>
        <row r="3387">
          <cell r="A3387">
            <v>41269</v>
          </cell>
          <cell r="C3387" t="str">
            <v xml:space="preserve"> Bank holiday</v>
          </cell>
          <cell r="E3387" t="str">
            <v xml:space="preserve"> Bank holiday</v>
          </cell>
          <cell r="G3387">
            <v>3.8182999999999998</v>
          </cell>
        </row>
        <row r="3388">
          <cell r="A3388">
            <v>41270</v>
          </cell>
          <cell r="C3388">
            <v>1.79</v>
          </cell>
          <cell r="E3388">
            <v>2.35</v>
          </cell>
          <cell r="G3388">
            <v>3.7921</v>
          </cell>
        </row>
        <row r="3389">
          <cell r="A3389">
            <v>41271</v>
          </cell>
          <cell r="C3389">
            <v>1.77</v>
          </cell>
          <cell r="E3389">
            <v>2.34</v>
          </cell>
          <cell r="G3389">
            <v>3.7698999999999998</v>
          </cell>
        </row>
        <row r="3390">
          <cell r="A3390">
            <v>41274</v>
          </cell>
          <cell r="C3390">
            <v>1.8</v>
          </cell>
          <cell r="E3390">
            <v>2.36</v>
          </cell>
          <cell r="G3390">
            <v>3.8071999999999999</v>
          </cell>
        </row>
        <row r="3391">
          <cell r="A3391">
            <v>41275</v>
          </cell>
          <cell r="C3391" t="str">
            <v xml:space="preserve"> Bank holiday</v>
          </cell>
          <cell r="E3391" t="str">
            <v xml:space="preserve"> Bank holiday</v>
          </cell>
          <cell r="G3391">
            <v>3.8071999999999999</v>
          </cell>
        </row>
        <row r="3392">
          <cell r="A3392">
            <v>41276</v>
          </cell>
          <cell r="C3392">
            <v>1.87</v>
          </cell>
          <cell r="E3392">
            <v>2.42</v>
          </cell>
          <cell r="G3392">
            <v>3.8595000000000002</v>
          </cell>
        </row>
        <row r="3393">
          <cell r="A3393">
            <v>41277</v>
          </cell>
          <cell r="C3393">
            <v>1.92</v>
          </cell>
          <cell r="E3393">
            <v>2.48</v>
          </cell>
          <cell r="G3393">
            <v>3.9146000000000001</v>
          </cell>
        </row>
        <row r="3394">
          <cell r="A3394">
            <v>41278</v>
          </cell>
          <cell r="C3394">
            <v>1.94</v>
          </cell>
          <cell r="E3394">
            <v>2.48</v>
          </cell>
          <cell r="G3394">
            <v>3.9049</v>
          </cell>
        </row>
        <row r="3395">
          <cell r="A3395">
            <v>41281</v>
          </cell>
          <cell r="C3395">
            <v>1.94</v>
          </cell>
          <cell r="E3395">
            <v>2.4900000000000002</v>
          </cell>
          <cell r="G3395">
            <v>3.9098000000000002</v>
          </cell>
        </row>
        <row r="3396">
          <cell r="A3396">
            <v>41282</v>
          </cell>
          <cell r="C3396">
            <v>1.91</v>
          </cell>
          <cell r="E3396">
            <v>2.4700000000000002</v>
          </cell>
          <cell r="G3396">
            <v>3.8835999999999999</v>
          </cell>
        </row>
        <row r="3397">
          <cell r="A3397">
            <v>41283</v>
          </cell>
          <cell r="C3397">
            <v>1.91</v>
          </cell>
          <cell r="E3397">
            <v>2.4700000000000002</v>
          </cell>
          <cell r="G3397">
            <v>3.8717000000000001</v>
          </cell>
        </row>
        <row r="3398">
          <cell r="A3398">
            <v>41284</v>
          </cell>
          <cell r="C3398">
            <v>1.96</v>
          </cell>
          <cell r="E3398">
            <v>2.52</v>
          </cell>
          <cell r="G3398">
            <v>3.9036999999999997</v>
          </cell>
        </row>
        <row r="3399">
          <cell r="A3399">
            <v>41285</v>
          </cell>
          <cell r="C3399">
            <v>1.94</v>
          </cell>
          <cell r="E3399">
            <v>2.5</v>
          </cell>
          <cell r="G3399">
            <v>3.9013999999999998</v>
          </cell>
        </row>
        <row r="3400">
          <cell r="A3400">
            <v>41288</v>
          </cell>
          <cell r="C3400">
            <v>1.94</v>
          </cell>
          <cell r="E3400">
            <v>2.5</v>
          </cell>
          <cell r="G3400">
            <v>3.8984999999999999</v>
          </cell>
        </row>
        <row r="3401">
          <cell r="A3401">
            <v>41289</v>
          </cell>
          <cell r="C3401">
            <v>1.91</v>
          </cell>
          <cell r="E3401">
            <v>2.48</v>
          </cell>
          <cell r="G3401">
            <v>3.8742000000000001</v>
          </cell>
        </row>
        <row r="3402">
          <cell r="A3402">
            <v>41290</v>
          </cell>
          <cell r="C3402">
            <v>1.89</v>
          </cell>
          <cell r="E3402">
            <v>2.46</v>
          </cell>
          <cell r="G3402">
            <v>3.8420000000000001</v>
          </cell>
        </row>
        <row r="3403">
          <cell r="A3403">
            <v>41291</v>
          </cell>
          <cell r="C3403">
            <v>1.95</v>
          </cell>
          <cell r="E3403">
            <v>2.5099999999999998</v>
          </cell>
          <cell r="G3403">
            <v>3.9079000000000002</v>
          </cell>
        </row>
        <row r="3404">
          <cell r="A3404">
            <v>41292</v>
          </cell>
          <cell r="C3404">
            <v>1.92</v>
          </cell>
          <cell r="E3404">
            <v>2.4900000000000002</v>
          </cell>
          <cell r="G3404">
            <v>3.8914</v>
          </cell>
        </row>
        <row r="3405">
          <cell r="A3405">
            <v>41295</v>
          </cell>
          <cell r="C3405">
            <v>1.93</v>
          </cell>
          <cell r="E3405">
            <v>2.5099999999999998</v>
          </cell>
          <cell r="G3405">
            <v>3.8975999999999997</v>
          </cell>
        </row>
        <row r="3406">
          <cell r="A3406">
            <v>41296</v>
          </cell>
          <cell r="C3406">
            <v>1.91</v>
          </cell>
          <cell r="E3406">
            <v>2.5</v>
          </cell>
          <cell r="G3406">
            <v>3.8913000000000002</v>
          </cell>
        </row>
        <row r="3407">
          <cell r="A3407">
            <v>41297</v>
          </cell>
          <cell r="C3407">
            <v>1.87</v>
          </cell>
          <cell r="E3407">
            <v>2.4700000000000002</v>
          </cell>
          <cell r="G3407">
            <v>3.8662000000000001</v>
          </cell>
        </row>
        <row r="3408">
          <cell r="A3408">
            <v>41298</v>
          </cell>
          <cell r="C3408">
            <v>1.89</v>
          </cell>
          <cell r="E3408">
            <v>2.48</v>
          </cell>
          <cell r="G3408">
            <v>3.8847</v>
          </cell>
        </row>
        <row r="3409">
          <cell r="A3409">
            <v>41299</v>
          </cell>
          <cell r="C3409">
            <v>1.95</v>
          </cell>
          <cell r="E3409">
            <v>2.5299999999999998</v>
          </cell>
          <cell r="G3409">
            <v>3.9388999999999998</v>
          </cell>
        </row>
        <row r="3410">
          <cell r="A3410">
            <v>41302</v>
          </cell>
          <cell r="C3410">
            <v>1.96</v>
          </cell>
          <cell r="E3410">
            <v>2.54</v>
          </cell>
          <cell r="G3410">
            <v>3.9371999999999998</v>
          </cell>
        </row>
        <row r="3411">
          <cell r="A3411">
            <v>41303</v>
          </cell>
          <cell r="C3411">
            <v>2</v>
          </cell>
          <cell r="E3411">
            <v>2.57</v>
          </cell>
          <cell r="G3411">
            <v>3.9731000000000001</v>
          </cell>
        </row>
        <row r="3412">
          <cell r="A3412">
            <v>41304</v>
          </cell>
          <cell r="C3412">
            <v>1.99</v>
          </cell>
          <cell r="E3412">
            <v>2.57</v>
          </cell>
          <cell r="G3412">
            <v>3.9659</v>
          </cell>
        </row>
        <row r="3413">
          <cell r="A3413">
            <v>41305</v>
          </cell>
          <cell r="C3413">
            <v>1.99</v>
          </cell>
          <cell r="E3413">
            <v>2.57</v>
          </cell>
          <cell r="G3413">
            <v>3.9641999999999999</v>
          </cell>
        </row>
        <row r="3414">
          <cell r="A3414">
            <v>41306</v>
          </cell>
          <cell r="C3414">
            <v>2.04</v>
          </cell>
          <cell r="E3414">
            <v>2.63</v>
          </cell>
          <cell r="G3414">
            <v>4.0199999999999996</v>
          </cell>
        </row>
        <row r="3415">
          <cell r="A3415">
            <v>41309</v>
          </cell>
          <cell r="C3415">
            <v>1.99</v>
          </cell>
          <cell r="E3415">
            <v>2.59</v>
          </cell>
          <cell r="G3415">
            <v>3.9874999999999998</v>
          </cell>
        </row>
        <row r="3416">
          <cell r="A3416">
            <v>41310</v>
          </cell>
          <cell r="C3416">
            <v>2.02</v>
          </cell>
          <cell r="E3416">
            <v>2.62</v>
          </cell>
          <cell r="G3416">
            <v>4.0045000000000002</v>
          </cell>
        </row>
        <row r="3417">
          <cell r="A3417">
            <v>41311</v>
          </cell>
          <cell r="C3417">
            <v>1.99</v>
          </cell>
          <cell r="E3417">
            <v>2.6</v>
          </cell>
          <cell r="G3417">
            <v>3.9903</v>
          </cell>
        </row>
        <row r="3418">
          <cell r="A3418">
            <v>41312</v>
          </cell>
          <cell r="C3418">
            <v>1.99</v>
          </cell>
          <cell r="E3418">
            <v>2.6</v>
          </cell>
          <cell r="G3418">
            <v>3.9941</v>
          </cell>
        </row>
        <row r="3419">
          <cell r="A3419">
            <v>41313</v>
          </cell>
          <cell r="C3419">
            <v>1.96</v>
          </cell>
          <cell r="E3419">
            <v>2.57</v>
          </cell>
          <cell r="G3419">
            <v>3.9713000000000003</v>
          </cell>
        </row>
        <row r="3420">
          <cell r="A3420">
            <v>41316</v>
          </cell>
          <cell r="C3420">
            <v>1.97</v>
          </cell>
          <cell r="E3420">
            <v>2.59</v>
          </cell>
          <cell r="G3420">
            <v>3.9915000000000003</v>
          </cell>
        </row>
        <row r="3421">
          <cell r="A3421">
            <v>41317</v>
          </cell>
          <cell r="C3421">
            <v>2</v>
          </cell>
          <cell r="E3421">
            <v>2.61</v>
          </cell>
          <cell r="G3421">
            <v>4.0087999999999999</v>
          </cell>
        </row>
        <row r="3422">
          <cell r="A3422">
            <v>41318</v>
          </cell>
          <cell r="C3422">
            <v>2.0299999999999998</v>
          </cell>
          <cell r="E3422">
            <v>2.64</v>
          </cell>
          <cell r="G3422">
            <v>4.0393999999999997</v>
          </cell>
        </row>
        <row r="3423">
          <cell r="A3423">
            <v>41319</v>
          </cell>
          <cell r="C3423">
            <v>2</v>
          </cell>
          <cell r="E3423">
            <v>2.61</v>
          </cell>
          <cell r="G3423">
            <v>4.0060000000000002</v>
          </cell>
        </row>
        <row r="3424">
          <cell r="A3424">
            <v>41320</v>
          </cell>
          <cell r="C3424">
            <v>2.0099999999999998</v>
          </cell>
          <cell r="E3424">
            <v>2.63</v>
          </cell>
          <cell r="G3424">
            <v>4.0335000000000001</v>
          </cell>
        </row>
        <row r="3425">
          <cell r="A3425">
            <v>41323</v>
          </cell>
          <cell r="C3425" t="str">
            <v xml:space="preserve"> Bank holiday</v>
          </cell>
          <cell r="E3425" t="str">
            <v xml:space="preserve"> Bank holiday</v>
          </cell>
          <cell r="G3425">
            <v>4.0293999999999999</v>
          </cell>
        </row>
        <row r="3426">
          <cell r="A3426">
            <v>41324</v>
          </cell>
          <cell r="C3426">
            <v>2.02</v>
          </cell>
          <cell r="E3426">
            <v>2.64</v>
          </cell>
          <cell r="G3426">
            <v>4.0400999999999998</v>
          </cell>
        </row>
        <row r="3427">
          <cell r="A3427">
            <v>41325</v>
          </cell>
          <cell r="C3427">
            <v>2.02</v>
          </cell>
          <cell r="E3427">
            <v>2.64</v>
          </cell>
          <cell r="G3427">
            <v>4.0391000000000004</v>
          </cell>
        </row>
        <row r="3428">
          <cell r="A3428">
            <v>41326</v>
          </cell>
          <cell r="C3428">
            <v>1.98</v>
          </cell>
          <cell r="E3428">
            <v>2.61</v>
          </cell>
          <cell r="G3428">
            <v>4.0091999999999999</v>
          </cell>
        </row>
        <row r="3429">
          <cell r="A3429">
            <v>41327</v>
          </cell>
          <cell r="C3429">
            <v>1.94</v>
          </cell>
          <cell r="E3429">
            <v>2.58</v>
          </cell>
          <cell r="G3429">
            <v>3.9817</v>
          </cell>
        </row>
        <row r="3430">
          <cell r="A3430">
            <v>41330</v>
          </cell>
          <cell r="C3430">
            <v>1.87</v>
          </cell>
          <cell r="E3430">
            <v>2.5299999999999998</v>
          </cell>
          <cell r="G3430">
            <v>3.9241999999999999</v>
          </cell>
        </row>
        <row r="3431">
          <cell r="A3431">
            <v>41331</v>
          </cell>
          <cell r="C3431">
            <v>1.86</v>
          </cell>
          <cell r="E3431">
            <v>2.5299999999999998</v>
          </cell>
          <cell r="G3431">
            <v>3.9329000000000001</v>
          </cell>
        </row>
        <row r="3432">
          <cell r="A3432">
            <v>41332</v>
          </cell>
          <cell r="C3432">
            <v>1.86</v>
          </cell>
          <cell r="E3432">
            <v>2.5299999999999998</v>
          </cell>
          <cell r="G3432">
            <v>3.9255</v>
          </cell>
        </row>
        <row r="3433">
          <cell r="A3433">
            <v>41333</v>
          </cell>
          <cell r="C3433">
            <v>1.84</v>
          </cell>
          <cell r="E3433">
            <v>2.52</v>
          </cell>
          <cell r="G3433">
            <v>3.9285000000000001</v>
          </cell>
        </row>
        <row r="3434">
          <cell r="A3434">
            <v>41334</v>
          </cell>
          <cell r="C3434">
            <v>1.8</v>
          </cell>
          <cell r="E3434">
            <v>2.4900000000000002</v>
          </cell>
          <cell r="G3434">
            <v>3.9032999999999998</v>
          </cell>
        </row>
        <row r="3435">
          <cell r="A3435">
            <v>41337</v>
          </cell>
          <cell r="C3435">
            <v>1.81</v>
          </cell>
          <cell r="E3435">
            <v>2.5</v>
          </cell>
          <cell r="G3435">
            <v>3.9156</v>
          </cell>
        </row>
        <row r="3436">
          <cell r="A3436">
            <v>41338</v>
          </cell>
          <cell r="C3436">
            <v>1.81</v>
          </cell>
          <cell r="E3436">
            <v>2.5099999999999998</v>
          </cell>
          <cell r="G3436">
            <v>3.9196999999999997</v>
          </cell>
        </row>
        <row r="3437">
          <cell r="A3437">
            <v>41339</v>
          </cell>
          <cell r="C3437">
            <v>1.84</v>
          </cell>
          <cell r="E3437">
            <v>2.5499999999999998</v>
          </cell>
          <cell r="G3437">
            <v>3.9515000000000002</v>
          </cell>
        </row>
        <row r="3438">
          <cell r="A3438">
            <v>41340</v>
          </cell>
          <cell r="C3438">
            <v>1.88</v>
          </cell>
          <cell r="E3438">
            <v>2.58</v>
          </cell>
          <cell r="G3438">
            <v>3.9927000000000001</v>
          </cell>
        </row>
        <row r="3439">
          <cell r="A3439">
            <v>41341</v>
          </cell>
          <cell r="C3439">
            <v>1.93</v>
          </cell>
          <cell r="E3439">
            <v>2.62</v>
          </cell>
          <cell r="G3439">
            <v>4.0279999999999996</v>
          </cell>
        </row>
        <row r="3440">
          <cell r="A3440">
            <v>41344</v>
          </cell>
          <cell r="C3440">
            <v>1.95</v>
          </cell>
          <cell r="E3440">
            <v>2.63</v>
          </cell>
          <cell r="G3440">
            <v>4.0305</v>
          </cell>
        </row>
        <row r="3441">
          <cell r="A3441">
            <v>41345</v>
          </cell>
          <cell r="C3441">
            <v>1.91</v>
          </cell>
          <cell r="E3441">
            <v>2.61</v>
          </cell>
          <cell r="G3441">
            <v>4.0054999999999996</v>
          </cell>
        </row>
        <row r="3442">
          <cell r="A3442">
            <v>41346</v>
          </cell>
          <cell r="C3442">
            <v>1.92</v>
          </cell>
          <cell r="E3442">
            <v>2.61</v>
          </cell>
          <cell r="G3442">
            <v>3.9933000000000001</v>
          </cell>
        </row>
        <row r="3443">
          <cell r="A3443">
            <v>41347</v>
          </cell>
          <cell r="C3443">
            <v>1.95</v>
          </cell>
          <cell r="E3443">
            <v>2.62</v>
          </cell>
          <cell r="G3443">
            <v>4.0263</v>
          </cell>
        </row>
        <row r="3444">
          <cell r="A3444">
            <v>41348</v>
          </cell>
          <cell r="C3444">
            <v>1.89</v>
          </cell>
          <cell r="E3444">
            <v>2.59</v>
          </cell>
          <cell r="G3444">
            <v>3.9803999999999999</v>
          </cell>
        </row>
        <row r="3445">
          <cell r="A3445">
            <v>41351</v>
          </cell>
          <cell r="C3445">
            <v>1.86</v>
          </cell>
          <cell r="E3445">
            <v>2.56</v>
          </cell>
          <cell r="G3445">
            <v>3.9502999999999999</v>
          </cell>
        </row>
        <row r="3446">
          <cell r="A3446">
            <v>41352</v>
          </cell>
          <cell r="C3446">
            <v>1.82</v>
          </cell>
          <cell r="E3446">
            <v>2.52</v>
          </cell>
          <cell r="G3446">
            <v>3.9056999999999999</v>
          </cell>
        </row>
        <row r="3447">
          <cell r="A3447">
            <v>41353</v>
          </cell>
          <cell r="C3447">
            <v>1.86</v>
          </cell>
          <cell r="E3447">
            <v>2.56</v>
          </cell>
          <cell r="G3447">
            <v>3.9523999999999999</v>
          </cell>
        </row>
        <row r="3448">
          <cell r="A3448">
            <v>41354</v>
          </cell>
          <cell r="C3448">
            <v>1.82</v>
          </cell>
          <cell r="E3448">
            <v>2.52</v>
          </cell>
          <cell r="G3448">
            <v>3.9169999999999998</v>
          </cell>
        </row>
        <row r="3449">
          <cell r="A3449">
            <v>41355</v>
          </cell>
          <cell r="C3449">
            <v>1.82</v>
          </cell>
          <cell r="E3449">
            <v>2.5299999999999998</v>
          </cell>
          <cell r="G3449">
            <v>3.9375999999999998</v>
          </cell>
        </row>
        <row r="3450">
          <cell r="A3450">
            <v>41358</v>
          </cell>
          <cell r="C3450">
            <v>1.82</v>
          </cell>
          <cell r="E3450">
            <v>2.5299999999999998</v>
          </cell>
          <cell r="G3450">
            <v>3.9196999999999997</v>
          </cell>
        </row>
        <row r="3451">
          <cell r="A3451">
            <v>41359</v>
          </cell>
          <cell r="C3451">
            <v>1.82</v>
          </cell>
          <cell r="E3451">
            <v>2.54</v>
          </cell>
          <cell r="G3451">
            <v>3.9274</v>
          </cell>
        </row>
        <row r="3452">
          <cell r="A3452">
            <v>41360</v>
          </cell>
          <cell r="C3452">
            <v>1.76</v>
          </cell>
          <cell r="E3452">
            <v>2.4900000000000002</v>
          </cell>
          <cell r="G3452">
            <v>3.8942000000000001</v>
          </cell>
        </row>
        <row r="3453">
          <cell r="A3453">
            <v>41361</v>
          </cell>
          <cell r="C3453">
            <v>1.76</v>
          </cell>
          <cell r="E3453">
            <v>2.5</v>
          </cell>
          <cell r="G3453">
            <v>3.9098999999999999</v>
          </cell>
        </row>
        <row r="3454">
          <cell r="A3454">
            <v>41362</v>
          </cell>
          <cell r="C3454" t="str">
            <v xml:space="preserve"> Bank holiday</v>
          </cell>
          <cell r="E3454" t="str">
            <v xml:space="preserve"> Bank holiday</v>
          </cell>
          <cell r="G3454">
            <v>3.907</v>
          </cell>
        </row>
        <row r="3455">
          <cell r="A3455">
            <v>41365</v>
          </cell>
          <cell r="C3455">
            <v>1.84</v>
          </cell>
          <cell r="E3455">
            <v>2.4900000000000002</v>
          </cell>
          <cell r="G3455">
            <v>3.8961000000000001</v>
          </cell>
        </row>
        <row r="3456">
          <cell r="A3456">
            <v>41366</v>
          </cell>
          <cell r="C3456">
            <v>1.87</v>
          </cell>
          <cell r="E3456">
            <v>2.5</v>
          </cell>
          <cell r="G3456">
            <v>3.8993000000000002</v>
          </cell>
        </row>
        <row r="3457">
          <cell r="A3457">
            <v>41367</v>
          </cell>
          <cell r="C3457">
            <v>1.83</v>
          </cell>
          <cell r="E3457">
            <v>2.4500000000000002</v>
          </cell>
          <cell r="G3457">
            <v>3.8548</v>
          </cell>
        </row>
        <row r="3458">
          <cell r="A3458">
            <v>41368</v>
          </cell>
          <cell r="C3458">
            <v>1.79</v>
          </cell>
          <cell r="E3458">
            <v>2.42</v>
          </cell>
          <cell r="G3458">
            <v>3.8296999999999999</v>
          </cell>
        </row>
        <row r="3459">
          <cell r="A3459">
            <v>41369</v>
          </cell>
          <cell r="C3459">
            <v>1.75</v>
          </cell>
          <cell r="E3459">
            <v>2.36</v>
          </cell>
          <cell r="G3459">
            <v>3.7549000000000001</v>
          </cell>
        </row>
        <row r="3460">
          <cell r="A3460">
            <v>41372</v>
          </cell>
          <cell r="C3460">
            <v>1.76</v>
          </cell>
          <cell r="E3460">
            <v>2.37</v>
          </cell>
          <cell r="G3460">
            <v>3.7762000000000002</v>
          </cell>
        </row>
        <row r="3461">
          <cell r="A3461">
            <v>41373</v>
          </cell>
          <cell r="C3461">
            <v>1.77</v>
          </cell>
          <cell r="E3461">
            <v>2.39</v>
          </cell>
          <cell r="G3461">
            <v>3.8167</v>
          </cell>
        </row>
        <row r="3462">
          <cell r="A3462">
            <v>41374</v>
          </cell>
          <cell r="C3462">
            <v>1.8</v>
          </cell>
          <cell r="E3462">
            <v>2.44</v>
          </cell>
          <cell r="G3462">
            <v>3.8540999999999999</v>
          </cell>
        </row>
        <row r="3463">
          <cell r="A3463">
            <v>41375</v>
          </cell>
          <cell r="C3463">
            <v>1.78</v>
          </cell>
          <cell r="E3463">
            <v>2.4300000000000002</v>
          </cell>
          <cell r="G3463">
            <v>3.8515000000000001</v>
          </cell>
        </row>
        <row r="3464">
          <cell r="A3464">
            <v>41376</v>
          </cell>
          <cell r="C3464">
            <v>1.74</v>
          </cell>
          <cell r="E3464">
            <v>2.39</v>
          </cell>
          <cell r="G3464">
            <v>3.7909999999999999</v>
          </cell>
        </row>
        <row r="3465">
          <cell r="A3465">
            <v>41379</v>
          </cell>
          <cell r="C3465">
            <v>1.71</v>
          </cell>
          <cell r="E3465">
            <v>2.36</v>
          </cell>
          <cell r="G3465">
            <v>3.7880000000000003</v>
          </cell>
        </row>
        <row r="3466">
          <cell r="A3466">
            <v>41380</v>
          </cell>
          <cell r="C3466">
            <v>1.73</v>
          </cell>
          <cell r="E3466">
            <v>2.38</v>
          </cell>
          <cell r="G3466">
            <v>3.8040000000000003</v>
          </cell>
        </row>
        <row r="3467">
          <cell r="A3467">
            <v>41381</v>
          </cell>
          <cell r="C3467">
            <v>1.71</v>
          </cell>
          <cell r="E3467">
            <v>2.36</v>
          </cell>
          <cell r="G3467">
            <v>3.7744999999999997</v>
          </cell>
        </row>
        <row r="3468">
          <cell r="A3468">
            <v>41382</v>
          </cell>
          <cell r="C3468">
            <v>1.7</v>
          </cell>
          <cell r="E3468">
            <v>2.35</v>
          </cell>
          <cell r="G3468">
            <v>3.7698</v>
          </cell>
        </row>
        <row r="3469">
          <cell r="A3469">
            <v>41383</v>
          </cell>
          <cell r="C3469">
            <v>1.71</v>
          </cell>
          <cell r="E3469">
            <v>2.36</v>
          </cell>
          <cell r="G3469">
            <v>3.7766000000000002</v>
          </cell>
        </row>
        <row r="3470">
          <cell r="A3470">
            <v>41386</v>
          </cell>
          <cell r="C3470">
            <v>1.71</v>
          </cell>
          <cell r="E3470">
            <v>2.37</v>
          </cell>
          <cell r="G3470">
            <v>3.7824</v>
          </cell>
        </row>
        <row r="3471">
          <cell r="A3471">
            <v>41387</v>
          </cell>
          <cell r="C3471">
            <v>1.72</v>
          </cell>
          <cell r="E3471">
            <v>2.38</v>
          </cell>
          <cell r="G3471">
            <v>3.7991000000000001</v>
          </cell>
        </row>
        <row r="3472">
          <cell r="A3472">
            <v>41388</v>
          </cell>
          <cell r="C3472">
            <v>1.72</v>
          </cell>
          <cell r="E3472">
            <v>2.38</v>
          </cell>
          <cell r="G3472">
            <v>3.7932000000000001</v>
          </cell>
        </row>
        <row r="3473">
          <cell r="A3473">
            <v>41389</v>
          </cell>
          <cell r="C3473">
            <v>1.74</v>
          </cell>
          <cell r="E3473">
            <v>2.4</v>
          </cell>
          <cell r="G3473">
            <v>3.8182999999999998</v>
          </cell>
        </row>
        <row r="3474">
          <cell r="A3474">
            <v>41390</v>
          </cell>
          <cell r="C3474">
            <v>1.7</v>
          </cell>
          <cell r="E3474">
            <v>2.37</v>
          </cell>
          <cell r="G3474">
            <v>3.7949999999999999</v>
          </cell>
        </row>
        <row r="3475">
          <cell r="A3475">
            <v>41393</v>
          </cell>
          <cell r="C3475">
            <v>1.7</v>
          </cell>
          <cell r="E3475">
            <v>2.37</v>
          </cell>
          <cell r="G3475">
            <v>3.8037999999999998</v>
          </cell>
        </row>
        <row r="3476">
          <cell r="A3476">
            <v>41394</v>
          </cell>
          <cell r="C3476">
            <v>1.69</v>
          </cell>
          <cell r="E3476">
            <v>2.37</v>
          </cell>
          <cell r="G3476">
            <v>3.8052000000000001</v>
          </cell>
        </row>
        <row r="3477">
          <cell r="A3477">
            <v>41395</v>
          </cell>
          <cell r="C3477">
            <v>1.68</v>
          </cell>
          <cell r="E3477">
            <v>2.35</v>
          </cell>
          <cell r="G3477">
            <v>3.7774999999999999</v>
          </cell>
        </row>
        <row r="3478">
          <cell r="A3478">
            <v>41396</v>
          </cell>
          <cell r="C3478">
            <v>1.67</v>
          </cell>
          <cell r="E3478">
            <v>2.35</v>
          </cell>
          <cell r="G3478">
            <v>3.7810000000000001</v>
          </cell>
        </row>
        <row r="3479">
          <cell r="A3479">
            <v>41397</v>
          </cell>
          <cell r="C3479">
            <v>1.77</v>
          </cell>
          <cell r="E3479">
            <v>2.44</v>
          </cell>
          <cell r="G3479">
            <v>3.8726000000000003</v>
          </cell>
        </row>
        <row r="3480">
          <cell r="A3480">
            <v>41400</v>
          </cell>
          <cell r="C3480">
            <v>1.8</v>
          </cell>
          <cell r="E3480">
            <v>2.4700000000000002</v>
          </cell>
          <cell r="G3480">
            <v>3.9022999999999999</v>
          </cell>
        </row>
        <row r="3481">
          <cell r="A3481">
            <v>41401</v>
          </cell>
          <cell r="C3481">
            <v>1.82</v>
          </cell>
          <cell r="E3481">
            <v>2.48</v>
          </cell>
          <cell r="G3481">
            <v>3.9102999999999999</v>
          </cell>
        </row>
        <row r="3482">
          <cell r="A3482">
            <v>41402</v>
          </cell>
          <cell r="C3482">
            <v>1.81</v>
          </cell>
          <cell r="E3482">
            <v>2.46</v>
          </cell>
          <cell r="G3482">
            <v>3.8822999999999999</v>
          </cell>
        </row>
        <row r="3483">
          <cell r="A3483">
            <v>41403</v>
          </cell>
          <cell r="C3483">
            <v>1.8</v>
          </cell>
          <cell r="E3483">
            <v>2.4500000000000002</v>
          </cell>
          <cell r="G3483">
            <v>3.8498999999999999</v>
          </cell>
        </row>
        <row r="3484">
          <cell r="A3484">
            <v>41404</v>
          </cell>
          <cell r="C3484">
            <v>1.88</v>
          </cell>
          <cell r="E3484">
            <v>2.5099999999999998</v>
          </cell>
          <cell r="G3484">
            <v>3.9194</v>
          </cell>
        </row>
        <row r="3485">
          <cell r="A3485">
            <v>41407</v>
          </cell>
          <cell r="C3485">
            <v>1.9</v>
          </cell>
          <cell r="E3485">
            <v>2.5299999999999998</v>
          </cell>
          <cell r="G3485">
            <v>3.9281000000000001</v>
          </cell>
        </row>
        <row r="3486">
          <cell r="A3486">
            <v>41408</v>
          </cell>
          <cell r="C3486">
            <v>1.95</v>
          </cell>
          <cell r="E3486">
            <v>2.56</v>
          </cell>
          <cell r="G3486">
            <v>3.9516</v>
          </cell>
        </row>
        <row r="3487">
          <cell r="A3487">
            <v>41409</v>
          </cell>
          <cell r="C3487">
            <v>1.92</v>
          </cell>
          <cell r="E3487">
            <v>2.5299999999999998</v>
          </cell>
          <cell r="G3487">
            <v>3.9074</v>
          </cell>
        </row>
        <row r="3488">
          <cell r="A3488">
            <v>41410</v>
          </cell>
          <cell r="C3488">
            <v>1.88</v>
          </cell>
          <cell r="E3488">
            <v>2.4900000000000002</v>
          </cell>
          <cell r="G3488">
            <v>3.8683999999999998</v>
          </cell>
        </row>
        <row r="3489">
          <cell r="A3489">
            <v>41411</v>
          </cell>
          <cell r="C3489">
            <v>1.92</v>
          </cell>
          <cell r="E3489">
            <v>2.5299999999999998</v>
          </cell>
          <cell r="G3489">
            <v>3.8984000000000001</v>
          </cell>
        </row>
        <row r="3490">
          <cell r="A3490">
            <v>41414</v>
          </cell>
          <cell r="C3490" t="str">
            <v xml:space="preserve"> Bank holiday</v>
          </cell>
          <cell r="E3490" t="str">
            <v xml:space="preserve"> Bank holiday</v>
          </cell>
          <cell r="G3490">
            <v>3.8881999999999999</v>
          </cell>
        </row>
        <row r="3491">
          <cell r="A3491">
            <v>41415</v>
          </cell>
          <cell r="C3491">
            <v>1.91</v>
          </cell>
          <cell r="E3491">
            <v>2.5299999999999998</v>
          </cell>
          <cell r="G3491">
            <v>3.8848000000000003</v>
          </cell>
        </row>
        <row r="3492">
          <cell r="A3492">
            <v>41416</v>
          </cell>
          <cell r="C3492">
            <v>1.96</v>
          </cell>
          <cell r="E3492">
            <v>2.57</v>
          </cell>
          <cell r="G3492">
            <v>3.9196</v>
          </cell>
        </row>
        <row r="3493">
          <cell r="A3493">
            <v>41417</v>
          </cell>
          <cell r="C3493">
            <v>1.96</v>
          </cell>
          <cell r="E3493">
            <v>2.57</v>
          </cell>
          <cell r="G3493">
            <v>3.9232</v>
          </cell>
        </row>
        <row r="3494">
          <cell r="A3494">
            <v>41418</v>
          </cell>
          <cell r="C3494">
            <v>1.95</v>
          </cell>
          <cell r="E3494">
            <v>2.56</v>
          </cell>
          <cell r="G3494">
            <v>3.9150999999999998</v>
          </cell>
        </row>
        <row r="3495">
          <cell r="A3495">
            <v>41421</v>
          </cell>
          <cell r="C3495">
            <v>1.99</v>
          </cell>
          <cell r="E3495">
            <v>2.6</v>
          </cell>
          <cell r="G3495">
            <v>3.9371999999999998</v>
          </cell>
        </row>
        <row r="3496">
          <cell r="A3496">
            <v>41422</v>
          </cell>
          <cell r="C3496">
            <v>2.0699999999999998</v>
          </cell>
          <cell r="E3496">
            <v>2.66</v>
          </cell>
          <cell r="G3496">
            <v>4.0167000000000002</v>
          </cell>
        </row>
        <row r="3497">
          <cell r="A3497">
            <v>41423</v>
          </cell>
          <cell r="C3497">
            <v>2.0699999999999998</v>
          </cell>
          <cell r="E3497">
            <v>2.65</v>
          </cell>
          <cell r="G3497">
            <v>3.9868000000000001</v>
          </cell>
        </row>
        <row r="3498">
          <cell r="A3498">
            <v>41424</v>
          </cell>
          <cell r="C3498">
            <v>2.0699999999999998</v>
          </cell>
          <cell r="E3498">
            <v>2.64</v>
          </cell>
          <cell r="G3498">
            <v>3.9741</v>
          </cell>
        </row>
        <row r="3499">
          <cell r="A3499">
            <v>41425</v>
          </cell>
          <cell r="C3499">
            <v>2.06</v>
          </cell>
          <cell r="E3499">
            <v>2.63</v>
          </cell>
          <cell r="G3499">
            <v>3.9670999999999998</v>
          </cell>
        </row>
        <row r="3500">
          <cell r="A3500">
            <v>41428</v>
          </cell>
          <cell r="C3500">
            <v>2.0499999999999998</v>
          </cell>
          <cell r="E3500">
            <v>2.6</v>
          </cell>
          <cell r="G3500">
            <v>3.9447000000000001</v>
          </cell>
        </row>
        <row r="3501">
          <cell r="A3501">
            <v>41429</v>
          </cell>
          <cell r="C3501">
            <v>2.08</v>
          </cell>
          <cell r="E3501">
            <v>2.64</v>
          </cell>
          <cell r="G3501">
            <v>3.9739</v>
          </cell>
        </row>
        <row r="3502">
          <cell r="A3502">
            <v>41430</v>
          </cell>
          <cell r="C3502">
            <v>2.0499999999999998</v>
          </cell>
          <cell r="E3502">
            <v>2.62</v>
          </cell>
          <cell r="G3502">
            <v>3.9563999999999999</v>
          </cell>
        </row>
        <row r="3503">
          <cell r="A3503">
            <v>41431</v>
          </cell>
          <cell r="C3503">
            <v>2.04</v>
          </cell>
          <cell r="E3503">
            <v>2.62</v>
          </cell>
          <cell r="G3503">
            <v>3.956</v>
          </cell>
        </row>
        <row r="3504">
          <cell r="A3504">
            <v>41432</v>
          </cell>
          <cell r="C3504">
            <v>2.15</v>
          </cell>
          <cell r="E3504">
            <v>2.72</v>
          </cell>
          <cell r="G3504">
            <v>4.069</v>
          </cell>
        </row>
        <row r="3505">
          <cell r="A3505">
            <v>41435</v>
          </cell>
          <cell r="C3505">
            <v>2.2000000000000002</v>
          </cell>
          <cell r="E3505">
            <v>2.75</v>
          </cell>
          <cell r="G3505">
            <v>4.0974000000000004</v>
          </cell>
        </row>
        <row r="3506">
          <cell r="A3506">
            <v>41436</v>
          </cell>
          <cell r="C3506">
            <v>2.17</v>
          </cell>
          <cell r="E3506">
            <v>2.72</v>
          </cell>
          <cell r="G3506">
            <v>4.0670999999999999</v>
          </cell>
        </row>
        <row r="3507">
          <cell r="A3507">
            <v>41437</v>
          </cell>
          <cell r="C3507">
            <v>2.2000000000000002</v>
          </cell>
          <cell r="E3507">
            <v>2.75</v>
          </cell>
          <cell r="G3507">
            <v>4.0873999999999997</v>
          </cell>
        </row>
        <row r="3508">
          <cell r="A3508">
            <v>41438</v>
          </cell>
          <cell r="C3508">
            <v>2.14</v>
          </cell>
          <cell r="E3508">
            <v>2.69</v>
          </cell>
          <cell r="G3508">
            <v>4.0389999999999997</v>
          </cell>
        </row>
        <row r="3509">
          <cell r="A3509">
            <v>41439</v>
          </cell>
          <cell r="C3509">
            <v>2.12</v>
          </cell>
          <cell r="E3509">
            <v>2.68</v>
          </cell>
          <cell r="G3509">
            <v>4.0382999999999996</v>
          </cell>
        </row>
        <row r="3510">
          <cell r="A3510">
            <v>41442</v>
          </cell>
          <cell r="C3510">
            <v>2.14</v>
          </cell>
          <cell r="E3510">
            <v>2.69</v>
          </cell>
          <cell r="G3510">
            <v>4.0640999999999998</v>
          </cell>
        </row>
        <row r="3511">
          <cell r="A3511">
            <v>41443</v>
          </cell>
          <cell r="C3511">
            <v>2.15</v>
          </cell>
          <cell r="E3511">
            <v>2.7</v>
          </cell>
          <cell r="G3511">
            <v>4.0571999999999999</v>
          </cell>
        </row>
        <row r="3512">
          <cell r="A3512">
            <v>41444</v>
          </cell>
          <cell r="C3512">
            <v>2.25</v>
          </cell>
          <cell r="E3512">
            <v>2.75</v>
          </cell>
          <cell r="G3512">
            <v>4.1078999999999999</v>
          </cell>
        </row>
        <row r="3513">
          <cell r="A3513">
            <v>41445</v>
          </cell>
          <cell r="C3513">
            <v>2.3199999999999998</v>
          </cell>
          <cell r="E3513">
            <v>2.8</v>
          </cell>
          <cell r="G3513">
            <v>4.1750999999999996</v>
          </cell>
        </row>
        <row r="3514">
          <cell r="A3514">
            <v>41446</v>
          </cell>
          <cell r="C3514">
            <v>2.4500000000000002</v>
          </cell>
          <cell r="E3514">
            <v>2.9</v>
          </cell>
          <cell r="G3514">
            <v>4.2967000000000004</v>
          </cell>
        </row>
        <row r="3515">
          <cell r="A3515">
            <v>41449</v>
          </cell>
          <cell r="C3515">
            <v>2.4900000000000002</v>
          </cell>
          <cell r="E3515">
            <v>2.93</v>
          </cell>
          <cell r="G3515">
            <v>4.3131000000000004</v>
          </cell>
        </row>
        <row r="3516">
          <cell r="A3516">
            <v>41450</v>
          </cell>
          <cell r="C3516">
            <v>2.5299999999999998</v>
          </cell>
          <cell r="E3516">
            <v>2.97</v>
          </cell>
          <cell r="G3516">
            <v>4.3714000000000004</v>
          </cell>
        </row>
        <row r="3517">
          <cell r="A3517">
            <v>41451</v>
          </cell>
          <cell r="C3517">
            <v>2.5</v>
          </cell>
          <cell r="E3517">
            <v>2.96</v>
          </cell>
          <cell r="G3517">
            <v>4.3364000000000003</v>
          </cell>
        </row>
        <row r="3518">
          <cell r="A3518">
            <v>41452</v>
          </cell>
          <cell r="C3518">
            <v>2.42</v>
          </cell>
          <cell r="E3518">
            <v>2.9</v>
          </cell>
          <cell r="G3518">
            <v>4.2882999999999996</v>
          </cell>
        </row>
        <row r="3519">
          <cell r="A3519">
            <v>41453</v>
          </cell>
          <cell r="C3519">
            <v>2.44</v>
          </cell>
          <cell r="E3519">
            <v>2.89</v>
          </cell>
          <cell r="G3519">
            <v>4.2977999999999996</v>
          </cell>
        </row>
        <row r="3520">
          <cell r="A3520">
            <v>41456</v>
          </cell>
          <cell r="C3520" t="str">
            <v xml:space="preserve"> Bank holiday</v>
          </cell>
          <cell r="E3520" t="str">
            <v xml:space="preserve"> Bank holiday</v>
          </cell>
          <cell r="G3520">
            <v>4.2892999999999999</v>
          </cell>
        </row>
        <row r="3521">
          <cell r="A3521">
            <v>41457</v>
          </cell>
          <cell r="C3521">
            <v>2.41</v>
          </cell>
          <cell r="E3521">
            <v>2.86</v>
          </cell>
          <cell r="G3521">
            <v>4.2576999999999998</v>
          </cell>
        </row>
        <row r="3522">
          <cell r="A3522">
            <v>41458</v>
          </cell>
          <cell r="C3522">
            <v>2.42</v>
          </cell>
          <cell r="E3522">
            <v>2.86</v>
          </cell>
          <cell r="G3522">
            <v>4.2587999999999999</v>
          </cell>
        </row>
        <row r="3523">
          <cell r="A3523">
            <v>41459</v>
          </cell>
          <cell r="C3523">
            <v>2.41</v>
          </cell>
          <cell r="E3523">
            <v>2.86</v>
          </cell>
          <cell r="G3523">
            <v>4.2632000000000003</v>
          </cell>
        </row>
        <row r="3524">
          <cell r="A3524">
            <v>41460</v>
          </cell>
          <cell r="C3524">
            <v>2.5499999999999998</v>
          </cell>
          <cell r="E3524">
            <v>2.97</v>
          </cell>
          <cell r="G3524">
            <v>4.3666999999999998</v>
          </cell>
        </row>
        <row r="3525">
          <cell r="A3525">
            <v>41463</v>
          </cell>
          <cell r="C3525">
            <v>2.48</v>
          </cell>
          <cell r="E3525">
            <v>2.92</v>
          </cell>
          <cell r="G3525">
            <v>4.3062000000000005</v>
          </cell>
        </row>
        <row r="3526">
          <cell r="A3526">
            <v>41464</v>
          </cell>
          <cell r="C3526">
            <v>2.4700000000000002</v>
          </cell>
          <cell r="E3526">
            <v>2.93</v>
          </cell>
          <cell r="G3526">
            <v>4.3189000000000002</v>
          </cell>
        </row>
        <row r="3527">
          <cell r="A3527">
            <v>41465</v>
          </cell>
          <cell r="C3527">
            <v>2.5099999999999998</v>
          </cell>
          <cell r="E3527">
            <v>2.96</v>
          </cell>
          <cell r="G3527">
            <v>4.3254000000000001</v>
          </cell>
        </row>
        <row r="3528">
          <cell r="A3528">
            <v>41466</v>
          </cell>
          <cell r="C3528">
            <v>2.44</v>
          </cell>
          <cell r="E3528">
            <v>2.92</v>
          </cell>
          <cell r="G3528">
            <v>4.3231999999999999</v>
          </cell>
        </row>
        <row r="3529">
          <cell r="A3529">
            <v>41467</v>
          </cell>
          <cell r="C3529">
            <v>2.4300000000000002</v>
          </cell>
          <cell r="E3529">
            <v>2.92</v>
          </cell>
          <cell r="G3529">
            <v>4.3109000000000002</v>
          </cell>
        </row>
        <row r="3530">
          <cell r="A3530">
            <v>41470</v>
          </cell>
          <cell r="C3530">
            <v>2.41</v>
          </cell>
          <cell r="E3530">
            <v>2.92</v>
          </cell>
          <cell r="G3530">
            <v>4.3033000000000001</v>
          </cell>
        </row>
        <row r="3531">
          <cell r="A3531">
            <v>41471</v>
          </cell>
          <cell r="C3531">
            <v>2.4</v>
          </cell>
          <cell r="E3531">
            <v>2.92</v>
          </cell>
          <cell r="G3531">
            <v>4.3094999999999999</v>
          </cell>
        </row>
        <row r="3532">
          <cell r="A3532">
            <v>41472</v>
          </cell>
          <cell r="C3532">
            <v>2.37</v>
          </cell>
          <cell r="E3532">
            <v>2.9</v>
          </cell>
          <cell r="G3532">
            <v>4.2803000000000004</v>
          </cell>
        </row>
        <row r="3533">
          <cell r="A3533">
            <v>41473</v>
          </cell>
          <cell r="C3533">
            <v>2.4</v>
          </cell>
          <cell r="E3533">
            <v>2.92</v>
          </cell>
          <cell r="G3533">
            <v>4.3055000000000003</v>
          </cell>
        </row>
        <row r="3534">
          <cell r="A3534">
            <v>41474</v>
          </cell>
          <cell r="C3534">
            <v>2.36</v>
          </cell>
          <cell r="E3534">
            <v>2.89</v>
          </cell>
          <cell r="G3534">
            <v>4.2843</v>
          </cell>
        </row>
        <row r="3535">
          <cell r="A3535">
            <v>41477</v>
          </cell>
          <cell r="C3535">
            <v>2.36</v>
          </cell>
          <cell r="E3535">
            <v>2.88</v>
          </cell>
          <cell r="G3535">
            <v>4.2706999999999997</v>
          </cell>
        </row>
        <row r="3536">
          <cell r="A3536">
            <v>41478</v>
          </cell>
          <cell r="C3536">
            <v>2.4</v>
          </cell>
          <cell r="E3536">
            <v>2.92</v>
          </cell>
          <cell r="G3536">
            <v>4.3144</v>
          </cell>
        </row>
        <row r="3537">
          <cell r="A3537">
            <v>41479</v>
          </cell>
          <cell r="C3537">
            <v>2.48</v>
          </cell>
          <cell r="E3537">
            <v>2.98</v>
          </cell>
          <cell r="G3537">
            <v>4.3560999999999996</v>
          </cell>
        </row>
        <row r="3538">
          <cell r="A3538">
            <v>41480</v>
          </cell>
          <cell r="C3538">
            <v>2.46</v>
          </cell>
          <cell r="E3538">
            <v>2.97</v>
          </cell>
          <cell r="G3538">
            <v>4.3466000000000005</v>
          </cell>
        </row>
        <row r="3539">
          <cell r="A3539">
            <v>41481</v>
          </cell>
          <cell r="C3539">
            <v>2.4500000000000002</v>
          </cell>
          <cell r="E3539">
            <v>2.95</v>
          </cell>
          <cell r="G3539">
            <v>4.3403999999999998</v>
          </cell>
        </row>
        <row r="3540">
          <cell r="A3540">
            <v>41484</v>
          </cell>
          <cell r="C3540">
            <v>2.48</v>
          </cell>
          <cell r="E3540">
            <v>2.98</v>
          </cell>
          <cell r="G3540">
            <v>4.3682999999999996</v>
          </cell>
        </row>
        <row r="3541">
          <cell r="A3541">
            <v>41485</v>
          </cell>
          <cell r="C3541">
            <v>2.5</v>
          </cell>
          <cell r="E3541">
            <v>3.02</v>
          </cell>
          <cell r="G3541">
            <v>4.3861999999999997</v>
          </cell>
        </row>
        <row r="3542">
          <cell r="A3542">
            <v>41486</v>
          </cell>
          <cell r="C3542">
            <v>2.4500000000000002</v>
          </cell>
          <cell r="E3542">
            <v>2.97</v>
          </cell>
          <cell r="G3542">
            <v>4.3285</v>
          </cell>
        </row>
        <row r="3543">
          <cell r="A3543">
            <v>41487</v>
          </cell>
          <cell r="C3543">
            <v>2.5499999999999998</v>
          </cell>
          <cell r="E3543">
            <v>3.04</v>
          </cell>
          <cell r="G3543">
            <v>4.4142000000000001</v>
          </cell>
        </row>
        <row r="3544">
          <cell r="A3544">
            <v>41488</v>
          </cell>
          <cell r="C3544">
            <v>2.4900000000000002</v>
          </cell>
          <cell r="E3544">
            <v>3</v>
          </cell>
          <cell r="G3544">
            <v>4.3811999999999998</v>
          </cell>
        </row>
        <row r="3545">
          <cell r="A3545">
            <v>41491</v>
          </cell>
          <cell r="C3545" t="str">
            <v xml:space="preserve"> Bank holiday</v>
          </cell>
          <cell r="E3545" t="str">
            <v xml:space="preserve"> Bank holiday</v>
          </cell>
          <cell r="G3545">
            <v>4.3762999999999996</v>
          </cell>
        </row>
        <row r="3546">
          <cell r="A3546">
            <v>41492</v>
          </cell>
          <cell r="C3546">
            <v>2.52</v>
          </cell>
          <cell r="E3546">
            <v>3.03</v>
          </cell>
          <cell r="G3546">
            <v>4.4015000000000004</v>
          </cell>
        </row>
        <row r="3547">
          <cell r="A3547">
            <v>41493</v>
          </cell>
          <cell r="C3547">
            <v>2.5</v>
          </cell>
          <cell r="E3547">
            <v>3.01</v>
          </cell>
          <cell r="G3547">
            <v>4.3787000000000003</v>
          </cell>
        </row>
        <row r="3548">
          <cell r="A3548">
            <v>41494</v>
          </cell>
          <cell r="C3548">
            <v>2.4900000000000002</v>
          </cell>
          <cell r="E3548">
            <v>3</v>
          </cell>
          <cell r="G3548">
            <v>4.3662000000000001</v>
          </cell>
        </row>
        <row r="3549">
          <cell r="A3549">
            <v>41495</v>
          </cell>
          <cell r="C3549">
            <v>2.48</v>
          </cell>
          <cell r="E3549">
            <v>2.99</v>
          </cell>
          <cell r="G3549">
            <v>4.3513000000000002</v>
          </cell>
        </row>
        <row r="3550">
          <cell r="A3550">
            <v>41498</v>
          </cell>
          <cell r="C3550">
            <v>2.52</v>
          </cell>
          <cell r="E3550">
            <v>3.02</v>
          </cell>
          <cell r="G3550">
            <v>4.3933</v>
          </cell>
        </row>
        <row r="3551">
          <cell r="A3551">
            <v>41499</v>
          </cell>
          <cell r="C3551">
            <v>2.62</v>
          </cell>
          <cell r="E3551">
            <v>3.09</v>
          </cell>
          <cell r="G3551">
            <v>4.4588000000000001</v>
          </cell>
        </row>
        <row r="3552">
          <cell r="A3552">
            <v>41500</v>
          </cell>
          <cell r="C3552">
            <v>2.62</v>
          </cell>
          <cell r="E3552">
            <v>3.09</v>
          </cell>
          <cell r="G3552">
            <v>4.4637000000000002</v>
          </cell>
        </row>
        <row r="3553">
          <cell r="A3553">
            <v>41501</v>
          </cell>
          <cell r="C3553">
            <v>2.68</v>
          </cell>
          <cell r="E3553">
            <v>3.15</v>
          </cell>
          <cell r="G3553">
            <v>4.5163000000000002</v>
          </cell>
        </row>
        <row r="3554">
          <cell r="A3554">
            <v>41502</v>
          </cell>
          <cell r="C3554">
            <v>2.72</v>
          </cell>
          <cell r="E3554">
            <v>3.18</v>
          </cell>
          <cell r="G3554">
            <v>4.5682</v>
          </cell>
        </row>
        <row r="3555">
          <cell r="A3555">
            <v>41505</v>
          </cell>
          <cell r="C3555">
            <v>2.74</v>
          </cell>
          <cell r="E3555">
            <v>3.21</v>
          </cell>
          <cell r="G3555">
            <v>4.6025999999999998</v>
          </cell>
        </row>
        <row r="3556">
          <cell r="A3556">
            <v>41506</v>
          </cell>
          <cell r="C3556">
            <v>2.68</v>
          </cell>
          <cell r="E3556">
            <v>3.15</v>
          </cell>
          <cell r="G3556">
            <v>4.5442999999999998</v>
          </cell>
        </row>
        <row r="3557">
          <cell r="A3557">
            <v>41507</v>
          </cell>
          <cell r="C3557">
            <v>2.74</v>
          </cell>
          <cell r="E3557">
            <v>3.21</v>
          </cell>
          <cell r="G3557">
            <v>4.5931999999999995</v>
          </cell>
        </row>
        <row r="3558">
          <cell r="A3558">
            <v>41508</v>
          </cell>
          <cell r="C3558">
            <v>2.74</v>
          </cell>
          <cell r="E3558">
            <v>3.21</v>
          </cell>
          <cell r="G3558">
            <v>4.6266999999999996</v>
          </cell>
        </row>
        <row r="3559">
          <cell r="A3559">
            <v>41509</v>
          </cell>
          <cell r="C3559">
            <v>2.69</v>
          </cell>
          <cell r="E3559">
            <v>3.16</v>
          </cell>
          <cell r="G3559">
            <v>4.5833000000000004</v>
          </cell>
        </row>
        <row r="3560">
          <cell r="A3560">
            <v>41512</v>
          </cell>
          <cell r="C3560">
            <v>2.65</v>
          </cell>
          <cell r="E3560">
            <v>3.12</v>
          </cell>
          <cell r="G3560">
            <v>4.5411000000000001</v>
          </cell>
        </row>
        <row r="3561">
          <cell r="A3561">
            <v>41513</v>
          </cell>
          <cell r="C3561">
            <v>2.57</v>
          </cell>
          <cell r="E3561">
            <v>3.04</v>
          </cell>
          <cell r="G3561">
            <v>4.4614000000000003</v>
          </cell>
        </row>
        <row r="3562">
          <cell r="A3562">
            <v>41514</v>
          </cell>
          <cell r="C3562">
            <v>2.63</v>
          </cell>
          <cell r="E3562">
            <v>3.09</v>
          </cell>
          <cell r="G3562">
            <v>4.51</v>
          </cell>
        </row>
        <row r="3563">
          <cell r="A3563">
            <v>41515</v>
          </cell>
          <cell r="C3563">
            <v>2.6</v>
          </cell>
          <cell r="E3563">
            <v>3.06</v>
          </cell>
          <cell r="G3563">
            <v>4.5172999999999996</v>
          </cell>
        </row>
        <row r="3564">
          <cell r="A3564">
            <v>41516</v>
          </cell>
          <cell r="C3564">
            <v>2.61</v>
          </cell>
          <cell r="E3564">
            <v>3.07</v>
          </cell>
          <cell r="G3564">
            <v>4.5130999999999997</v>
          </cell>
        </row>
        <row r="3565">
          <cell r="A3565">
            <v>41519</v>
          </cell>
          <cell r="C3565" t="str">
            <v xml:space="preserve"> Bank holiday</v>
          </cell>
          <cell r="E3565" t="str">
            <v xml:space="preserve"> Bank holiday</v>
          </cell>
          <cell r="G3565">
            <v>4.5290999999999997</v>
          </cell>
        </row>
        <row r="3566">
          <cell r="A3566">
            <v>41520</v>
          </cell>
          <cell r="C3566">
            <v>2.68</v>
          </cell>
          <cell r="E3566">
            <v>3.15</v>
          </cell>
          <cell r="G3566">
            <v>4.6058000000000003</v>
          </cell>
        </row>
        <row r="3567">
          <cell r="A3567">
            <v>41521</v>
          </cell>
          <cell r="C3567">
            <v>2.71</v>
          </cell>
          <cell r="E3567">
            <v>3.18</v>
          </cell>
          <cell r="G3567">
            <v>4.6284000000000001</v>
          </cell>
        </row>
        <row r="3568">
          <cell r="A3568">
            <v>41522</v>
          </cell>
          <cell r="C3568">
            <v>2.8</v>
          </cell>
          <cell r="E3568">
            <v>3.25</v>
          </cell>
          <cell r="G3568">
            <v>4.7152000000000003</v>
          </cell>
        </row>
        <row r="3569">
          <cell r="A3569">
            <v>41523</v>
          </cell>
          <cell r="C3569">
            <v>2.76</v>
          </cell>
          <cell r="E3569">
            <v>3.23</v>
          </cell>
          <cell r="G3569">
            <v>4.6955999999999998</v>
          </cell>
        </row>
        <row r="3570">
          <cell r="A3570">
            <v>41526</v>
          </cell>
          <cell r="C3570">
            <v>2.74</v>
          </cell>
          <cell r="E3570">
            <v>3.22</v>
          </cell>
          <cell r="G3570">
            <v>4.6871999999999998</v>
          </cell>
        </row>
        <row r="3571">
          <cell r="A3571">
            <v>41527</v>
          </cell>
          <cell r="C3571">
            <v>2.82</v>
          </cell>
          <cell r="E3571">
            <v>3.28</v>
          </cell>
          <cell r="G3571">
            <v>4.7488999999999999</v>
          </cell>
        </row>
        <row r="3572">
          <cell r="A3572">
            <v>41528</v>
          </cell>
          <cell r="C3572">
            <v>2.78</v>
          </cell>
          <cell r="E3572">
            <v>3.26</v>
          </cell>
          <cell r="G3572">
            <v>4.7290000000000001</v>
          </cell>
        </row>
        <row r="3573">
          <cell r="A3573">
            <v>41529</v>
          </cell>
          <cell r="C3573">
            <v>2.78</v>
          </cell>
          <cell r="E3573">
            <v>3.26</v>
          </cell>
          <cell r="G3573">
            <v>4.7260999999999997</v>
          </cell>
        </row>
        <row r="3574">
          <cell r="A3574">
            <v>41530</v>
          </cell>
          <cell r="C3574">
            <v>2.76</v>
          </cell>
          <cell r="E3574">
            <v>3.25</v>
          </cell>
          <cell r="G3574">
            <v>4.7277000000000005</v>
          </cell>
        </row>
        <row r="3575">
          <cell r="A3575">
            <v>41533</v>
          </cell>
          <cell r="C3575">
            <v>2.79</v>
          </cell>
          <cell r="E3575">
            <v>3.28</v>
          </cell>
          <cell r="G3575">
            <v>4.7605000000000004</v>
          </cell>
        </row>
        <row r="3576">
          <cell r="A3576">
            <v>41534</v>
          </cell>
          <cell r="C3576">
            <v>2.77</v>
          </cell>
          <cell r="E3576">
            <v>3.26</v>
          </cell>
          <cell r="G3576">
            <v>4.7672999999999996</v>
          </cell>
        </row>
        <row r="3577">
          <cell r="A3577">
            <v>41535</v>
          </cell>
          <cell r="C3577">
            <v>2.7</v>
          </cell>
          <cell r="E3577">
            <v>3.21</v>
          </cell>
          <cell r="G3577">
            <v>4.6927000000000003</v>
          </cell>
        </row>
        <row r="3578">
          <cell r="A3578">
            <v>41536</v>
          </cell>
          <cell r="C3578">
            <v>2.7</v>
          </cell>
          <cell r="E3578">
            <v>3.22</v>
          </cell>
          <cell r="G3578">
            <v>4.7369000000000003</v>
          </cell>
        </row>
        <row r="3579">
          <cell r="A3579">
            <v>41537</v>
          </cell>
          <cell r="C3579">
            <v>2.69</v>
          </cell>
          <cell r="E3579">
            <v>3.2</v>
          </cell>
          <cell r="G3579">
            <v>4.694</v>
          </cell>
        </row>
        <row r="3580">
          <cell r="A3580">
            <v>41540</v>
          </cell>
          <cell r="C3580">
            <v>2.65</v>
          </cell>
          <cell r="E3580">
            <v>3.17</v>
          </cell>
          <cell r="G3580">
            <v>4.6655999999999995</v>
          </cell>
        </row>
        <row r="3581">
          <cell r="A3581">
            <v>41541</v>
          </cell>
          <cell r="C3581">
            <v>2.59</v>
          </cell>
          <cell r="E3581">
            <v>3.11</v>
          </cell>
          <cell r="G3581">
            <v>4.6296999999999997</v>
          </cell>
        </row>
        <row r="3582">
          <cell r="A3582">
            <v>41542</v>
          </cell>
          <cell r="C3582">
            <v>2.57</v>
          </cell>
          <cell r="E3582">
            <v>3.09</v>
          </cell>
          <cell r="G3582">
            <v>4.5966000000000005</v>
          </cell>
        </row>
        <row r="3583">
          <cell r="A3583">
            <v>41543</v>
          </cell>
          <cell r="C3583">
            <v>2.58</v>
          </cell>
          <cell r="E3583">
            <v>3.1</v>
          </cell>
          <cell r="G3583">
            <v>4.6077000000000004</v>
          </cell>
        </row>
        <row r="3584">
          <cell r="A3584">
            <v>41544</v>
          </cell>
          <cell r="C3584">
            <v>2.5499999999999998</v>
          </cell>
          <cell r="E3584">
            <v>3.08</v>
          </cell>
          <cell r="G3584">
            <v>4.5631000000000004</v>
          </cell>
        </row>
        <row r="3585">
          <cell r="A3585">
            <v>41547</v>
          </cell>
          <cell r="C3585">
            <v>2.54</v>
          </cell>
          <cell r="E3585">
            <v>3.07</v>
          </cell>
          <cell r="G3585">
            <v>4.5601000000000003</v>
          </cell>
        </row>
        <row r="3586">
          <cell r="A3586">
            <v>41548</v>
          </cell>
          <cell r="C3586">
            <v>2.54</v>
          </cell>
          <cell r="E3586">
            <v>3.08</v>
          </cell>
          <cell r="G3586">
            <v>4.5751999999999997</v>
          </cell>
        </row>
        <row r="3587">
          <cell r="A3587">
            <v>41549</v>
          </cell>
          <cell r="C3587">
            <v>2.54</v>
          </cell>
          <cell r="E3587">
            <v>3.09</v>
          </cell>
          <cell r="G3587">
            <v>4.5595999999999997</v>
          </cell>
        </row>
        <row r="3588">
          <cell r="A3588">
            <v>41550</v>
          </cell>
          <cell r="C3588">
            <v>2.54</v>
          </cell>
          <cell r="E3588">
            <v>3.09</v>
          </cell>
          <cell r="G3588">
            <v>4.5829000000000004</v>
          </cell>
        </row>
        <row r="3589">
          <cell r="A3589">
            <v>41551</v>
          </cell>
          <cell r="C3589">
            <v>2.58</v>
          </cell>
          <cell r="E3589">
            <v>3.12</v>
          </cell>
          <cell r="G3589">
            <v>4.5978000000000003</v>
          </cell>
        </row>
        <row r="3590">
          <cell r="A3590">
            <v>41554</v>
          </cell>
          <cell r="C3590">
            <v>2.57</v>
          </cell>
          <cell r="E3590">
            <v>3.11</v>
          </cell>
          <cell r="G3590">
            <v>4.5891000000000002</v>
          </cell>
        </row>
        <row r="3591">
          <cell r="A3591">
            <v>41555</v>
          </cell>
          <cell r="C3591">
            <v>2.57</v>
          </cell>
          <cell r="E3591">
            <v>3.11</v>
          </cell>
          <cell r="G3591">
            <v>4.5815000000000001</v>
          </cell>
        </row>
        <row r="3592">
          <cell r="A3592">
            <v>41556</v>
          </cell>
          <cell r="C3592">
            <v>2.57</v>
          </cell>
          <cell r="E3592">
            <v>3.12</v>
          </cell>
          <cell r="G3592">
            <v>4.6054000000000004</v>
          </cell>
        </row>
        <row r="3593">
          <cell r="A3593">
            <v>41557</v>
          </cell>
          <cell r="C3593">
            <v>2.59</v>
          </cell>
          <cell r="E3593">
            <v>3.15</v>
          </cell>
          <cell r="G3593">
            <v>4.6265999999999998</v>
          </cell>
        </row>
        <row r="3594">
          <cell r="A3594">
            <v>41558</v>
          </cell>
          <cell r="C3594">
            <v>2.59</v>
          </cell>
          <cell r="E3594">
            <v>3.14</v>
          </cell>
          <cell r="G3594">
            <v>4.6289999999999996</v>
          </cell>
        </row>
        <row r="3595">
          <cell r="A3595">
            <v>41561</v>
          </cell>
          <cell r="C3595" t="str">
            <v xml:space="preserve"> Bank holiday</v>
          </cell>
          <cell r="E3595" t="str">
            <v xml:space="preserve"> Bank holiday</v>
          </cell>
          <cell r="G3595">
            <v>4.6182999999999996</v>
          </cell>
        </row>
        <row r="3596">
          <cell r="A3596">
            <v>41562</v>
          </cell>
          <cell r="C3596">
            <v>2.65</v>
          </cell>
          <cell r="E3596">
            <v>3.18</v>
          </cell>
          <cell r="G3596">
            <v>4.6498999999999997</v>
          </cell>
        </row>
        <row r="3597">
          <cell r="A3597">
            <v>41563</v>
          </cell>
          <cell r="C3597">
            <v>2.62</v>
          </cell>
          <cell r="E3597">
            <v>3.15</v>
          </cell>
          <cell r="G3597">
            <v>4.6239999999999997</v>
          </cell>
        </row>
        <row r="3598">
          <cell r="A3598">
            <v>41564</v>
          </cell>
          <cell r="C3598">
            <v>2.56</v>
          </cell>
          <cell r="E3598">
            <v>3.12</v>
          </cell>
          <cell r="G3598">
            <v>4.5827999999999998</v>
          </cell>
        </row>
        <row r="3599">
          <cell r="A3599">
            <v>41565</v>
          </cell>
          <cell r="C3599">
            <v>2.5299999999999998</v>
          </cell>
          <cell r="E3599">
            <v>3.1</v>
          </cell>
          <cell r="G3599">
            <v>4.5754000000000001</v>
          </cell>
        </row>
        <row r="3600">
          <cell r="A3600">
            <v>41568</v>
          </cell>
          <cell r="C3600">
            <v>2.5499999999999998</v>
          </cell>
          <cell r="E3600">
            <v>3.12</v>
          </cell>
          <cell r="G3600">
            <v>4.5865</v>
          </cell>
        </row>
        <row r="3601">
          <cell r="A3601">
            <v>41569</v>
          </cell>
          <cell r="C3601">
            <v>2.48</v>
          </cell>
          <cell r="E3601">
            <v>3.07</v>
          </cell>
          <cell r="G3601">
            <v>4.5319000000000003</v>
          </cell>
        </row>
        <row r="3602">
          <cell r="A3602">
            <v>41570</v>
          </cell>
          <cell r="C3602">
            <v>2.4300000000000002</v>
          </cell>
          <cell r="E3602">
            <v>3.03</v>
          </cell>
          <cell r="G3602">
            <v>4.4903000000000004</v>
          </cell>
        </row>
        <row r="3603">
          <cell r="A3603">
            <v>41571</v>
          </cell>
          <cell r="C3603">
            <v>2.42</v>
          </cell>
          <cell r="E3603">
            <v>3.03</v>
          </cell>
          <cell r="G3603">
            <v>4.4859</v>
          </cell>
        </row>
        <row r="3604">
          <cell r="A3604">
            <v>41572</v>
          </cell>
          <cell r="C3604">
            <v>2.41</v>
          </cell>
          <cell r="E3604">
            <v>3.02</v>
          </cell>
          <cell r="G3604">
            <v>4.4950999999999999</v>
          </cell>
        </row>
        <row r="3605">
          <cell r="A3605">
            <v>41575</v>
          </cell>
          <cell r="C3605">
            <v>2.42</v>
          </cell>
          <cell r="E3605">
            <v>3.02</v>
          </cell>
          <cell r="G3605">
            <v>4.4813999999999998</v>
          </cell>
        </row>
        <row r="3606">
          <cell r="A3606">
            <v>41576</v>
          </cell>
          <cell r="C3606">
            <v>2.4</v>
          </cell>
          <cell r="E3606">
            <v>3.01</v>
          </cell>
          <cell r="G3606">
            <v>4.4531999999999998</v>
          </cell>
        </row>
        <row r="3607">
          <cell r="A3607">
            <v>41577</v>
          </cell>
          <cell r="C3607">
            <v>2.42</v>
          </cell>
          <cell r="E3607">
            <v>3.01</v>
          </cell>
          <cell r="G3607">
            <v>4.4699</v>
          </cell>
        </row>
        <row r="3608">
          <cell r="A3608">
            <v>41578</v>
          </cell>
          <cell r="C3608">
            <v>2.42</v>
          </cell>
          <cell r="E3608">
            <v>3.01</v>
          </cell>
          <cell r="G3608">
            <v>4.4680999999999997</v>
          </cell>
        </row>
        <row r="3609">
          <cell r="A3609">
            <v>41579</v>
          </cell>
          <cell r="C3609">
            <v>2.5099999999999998</v>
          </cell>
          <cell r="E3609">
            <v>3.08</v>
          </cell>
          <cell r="G3609">
            <v>4.5202999999999998</v>
          </cell>
        </row>
        <row r="3610">
          <cell r="A3610">
            <v>41582</v>
          </cell>
          <cell r="C3610">
            <v>2.4900000000000002</v>
          </cell>
          <cell r="E3610">
            <v>3.06</v>
          </cell>
          <cell r="G3610">
            <v>4.5216000000000003</v>
          </cell>
        </row>
        <row r="3611">
          <cell r="A3611">
            <v>41583</v>
          </cell>
          <cell r="C3611">
            <v>2.5299999999999998</v>
          </cell>
          <cell r="E3611">
            <v>3.1</v>
          </cell>
          <cell r="G3611">
            <v>4.5419999999999998</v>
          </cell>
        </row>
        <row r="3612">
          <cell r="A3612">
            <v>41584</v>
          </cell>
          <cell r="C3612">
            <v>2.5299999999999998</v>
          </cell>
          <cell r="E3612">
            <v>3.11</v>
          </cell>
          <cell r="G3612">
            <v>4.5335999999999999</v>
          </cell>
        </row>
        <row r="3613">
          <cell r="A3613">
            <v>41585</v>
          </cell>
          <cell r="C3613">
            <v>2.52</v>
          </cell>
          <cell r="E3613">
            <v>3.09</v>
          </cell>
          <cell r="G3613">
            <v>4.5168999999999997</v>
          </cell>
        </row>
        <row r="3614">
          <cell r="A3614">
            <v>41586</v>
          </cell>
          <cell r="C3614">
            <v>2.6</v>
          </cell>
          <cell r="E3614">
            <v>3.16</v>
          </cell>
          <cell r="G3614">
            <v>4.5979000000000001</v>
          </cell>
        </row>
        <row r="3615">
          <cell r="A3615">
            <v>41589</v>
          </cell>
          <cell r="C3615" t="str">
            <v xml:space="preserve"> Bank holiday</v>
          </cell>
          <cell r="E3615" t="str">
            <v xml:space="preserve"> Bank holiday</v>
          </cell>
          <cell r="G3615">
            <v>4.5879000000000003</v>
          </cell>
        </row>
        <row r="3616">
          <cell r="A3616">
            <v>41590</v>
          </cell>
          <cell r="C3616">
            <v>2.65</v>
          </cell>
          <cell r="E3616">
            <v>3.19</v>
          </cell>
          <cell r="G3616">
            <v>4.6161000000000003</v>
          </cell>
        </row>
        <row r="3617">
          <cell r="A3617">
            <v>41591</v>
          </cell>
          <cell r="C3617">
            <v>2.6</v>
          </cell>
          <cell r="E3617">
            <v>3.16</v>
          </cell>
          <cell r="G3617">
            <v>4.5636000000000001</v>
          </cell>
        </row>
        <row r="3618">
          <cell r="A3618">
            <v>41592</v>
          </cell>
          <cell r="C3618">
            <v>2.56</v>
          </cell>
          <cell r="E3618">
            <v>3.11</v>
          </cell>
          <cell r="G3618">
            <v>4.5454999999999997</v>
          </cell>
        </row>
        <row r="3619">
          <cell r="A3619">
            <v>41593</v>
          </cell>
          <cell r="C3619">
            <v>2.56</v>
          </cell>
          <cell r="E3619">
            <v>3.12</v>
          </cell>
          <cell r="G3619">
            <v>4.5384000000000002</v>
          </cell>
        </row>
        <row r="3620">
          <cell r="A3620">
            <v>41596</v>
          </cell>
          <cell r="C3620">
            <v>2.52</v>
          </cell>
          <cell r="E3620">
            <v>3.08</v>
          </cell>
          <cell r="G3620">
            <v>4.4858000000000002</v>
          </cell>
        </row>
        <row r="3621">
          <cell r="A3621">
            <v>41597</v>
          </cell>
          <cell r="C3621">
            <v>2.56</v>
          </cell>
          <cell r="E3621">
            <v>3.1</v>
          </cell>
          <cell r="G3621">
            <v>4.5184999999999995</v>
          </cell>
        </row>
        <row r="3622">
          <cell r="A3622">
            <v>41598</v>
          </cell>
          <cell r="C3622">
            <v>2.62</v>
          </cell>
          <cell r="E3622">
            <v>3.18</v>
          </cell>
          <cell r="G3622">
            <v>4.6190999999999995</v>
          </cell>
        </row>
        <row r="3623">
          <cell r="A3623">
            <v>41599</v>
          </cell>
          <cell r="C3623">
            <v>2.63</v>
          </cell>
          <cell r="E3623">
            <v>3.2</v>
          </cell>
          <cell r="G3623">
            <v>4.5865999999999998</v>
          </cell>
        </row>
        <row r="3624">
          <cell r="A3624">
            <v>41600</v>
          </cell>
          <cell r="C3624">
            <v>2.58</v>
          </cell>
          <cell r="E3624">
            <v>3.15</v>
          </cell>
          <cell r="G3624">
            <v>4.5525000000000002</v>
          </cell>
        </row>
        <row r="3625">
          <cell r="A3625">
            <v>41603</v>
          </cell>
          <cell r="C3625">
            <v>2.56</v>
          </cell>
          <cell r="E3625">
            <v>3.13</v>
          </cell>
          <cell r="G3625">
            <v>4.5354000000000001</v>
          </cell>
        </row>
        <row r="3626">
          <cell r="A3626">
            <v>41604</v>
          </cell>
          <cell r="C3626">
            <v>2.52</v>
          </cell>
          <cell r="E3626">
            <v>3.1</v>
          </cell>
          <cell r="G3626">
            <v>4.5171999999999999</v>
          </cell>
        </row>
        <row r="3627">
          <cell r="A3627">
            <v>41605</v>
          </cell>
          <cell r="C3627">
            <v>2.54</v>
          </cell>
          <cell r="E3627">
            <v>3.14</v>
          </cell>
          <cell r="G3627">
            <v>4.5400999999999998</v>
          </cell>
        </row>
        <row r="3628">
          <cell r="A3628">
            <v>41606</v>
          </cell>
          <cell r="C3628">
            <v>2.54</v>
          </cell>
          <cell r="E3628">
            <v>3.14</v>
          </cell>
          <cell r="G3628">
            <v>4.5359999999999996</v>
          </cell>
        </row>
        <row r="3629">
          <cell r="A3629">
            <v>41607</v>
          </cell>
          <cell r="C3629">
            <v>2.5499999999999998</v>
          </cell>
          <cell r="E3629">
            <v>3.15</v>
          </cell>
          <cell r="G3629">
            <v>4.5613999999999999</v>
          </cell>
        </row>
        <row r="3630">
          <cell r="A3630">
            <v>41610</v>
          </cell>
          <cell r="C3630">
            <v>2.6</v>
          </cell>
          <cell r="E3630">
            <v>3.18</v>
          </cell>
          <cell r="G3630">
            <v>4.5948000000000002</v>
          </cell>
        </row>
        <row r="3631">
          <cell r="A3631">
            <v>41611</v>
          </cell>
          <cell r="C3631">
            <v>2.59</v>
          </cell>
          <cell r="E3631">
            <v>3.18</v>
          </cell>
          <cell r="G3631">
            <v>4.5918999999999999</v>
          </cell>
        </row>
        <row r="3632">
          <cell r="A3632">
            <v>41612</v>
          </cell>
          <cell r="C3632">
            <v>2.64</v>
          </cell>
          <cell r="E3632">
            <v>3.25</v>
          </cell>
          <cell r="G3632">
            <v>4.6715</v>
          </cell>
        </row>
        <row r="3633">
          <cell r="A3633">
            <v>41613</v>
          </cell>
          <cell r="C3633">
            <v>2.67</v>
          </cell>
          <cell r="E3633">
            <v>3.28</v>
          </cell>
          <cell r="G3633">
            <v>4.6917999999999997</v>
          </cell>
        </row>
        <row r="3634">
          <cell r="A3634">
            <v>41614</v>
          </cell>
          <cell r="C3634">
            <v>2.69</v>
          </cell>
          <cell r="E3634">
            <v>3.28</v>
          </cell>
          <cell r="G3634">
            <v>4.6852999999999998</v>
          </cell>
        </row>
        <row r="3635">
          <cell r="A3635">
            <v>41617</v>
          </cell>
          <cell r="C3635">
            <v>2.67</v>
          </cell>
          <cell r="E3635">
            <v>3.25</v>
          </cell>
          <cell r="G3635">
            <v>4.6478000000000002</v>
          </cell>
        </row>
        <row r="3636">
          <cell r="A3636">
            <v>41618</v>
          </cell>
          <cell r="C3636">
            <v>2.59</v>
          </cell>
          <cell r="E3636">
            <v>3.17</v>
          </cell>
          <cell r="G3636">
            <v>4.5815999999999999</v>
          </cell>
        </row>
        <row r="3637">
          <cell r="A3637">
            <v>41619</v>
          </cell>
          <cell r="C3637">
            <v>2.64</v>
          </cell>
          <cell r="E3637">
            <v>3.21</v>
          </cell>
          <cell r="G3637">
            <v>4.6002999999999998</v>
          </cell>
        </row>
        <row r="3638">
          <cell r="A3638">
            <v>41620</v>
          </cell>
          <cell r="C3638">
            <v>2.66</v>
          </cell>
          <cell r="E3638">
            <v>3.22</v>
          </cell>
          <cell r="G3638">
            <v>4.6222000000000003</v>
          </cell>
        </row>
        <row r="3639">
          <cell r="A3639">
            <v>41621</v>
          </cell>
          <cell r="C3639">
            <v>2.66</v>
          </cell>
          <cell r="E3639">
            <v>3.21</v>
          </cell>
          <cell r="G3639">
            <v>4.6177000000000001</v>
          </cell>
        </row>
        <row r="3640">
          <cell r="A3640">
            <v>41624</v>
          </cell>
          <cell r="C3640">
            <v>2.67</v>
          </cell>
          <cell r="E3640">
            <v>3.21</v>
          </cell>
          <cell r="G3640">
            <v>4.6166</v>
          </cell>
        </row>
        <row r="3641">
          <cell r="A3641">
            <v>41625</v>
          </cell>
          <cell r="C3641">
            <v>2.64</v>
          </cell>
          <cell r="E3641">
            <v>3.19</v>
          </cell>
          <cell r="G3641">
            <v>4.5793999999999997</v>
          </cell>
        </row>
        <row r="3642">
          <cell r="A3642">
            <v>41626</v>
          </cell>
          <cell r="C3642">
            <v>2.68</v>
          </cell>
          <cell r="E3642">
            <v>3.22</v>
          </cell>
          <cell r="G3642">
            <v>4.6091999999999995</v>
          </cell>
        </row>
        <row r="3643">
          <cell r="A3643">
            <v>41627</v>
          </cell>
          <cell r="C3643">
            <v>2.7</v>
          </cell>
          <cell r="E3643">
            <v>3.21</v>
          </cell>
          <cell r="G3643">
            <v>4.6052999999999997</v>
          </cell>
        </row>
        <row r="3644">
          <cell r="A3644">
            <v>41628</v>
          </cell>
          <cell r="C3644">
            <v>2.67</v>
          </cell>
          <cell r="E3644">
            <v>3.18</v>
          </cell>
          <cell r="G3644">
            <v>4.5675999999999997</v>
          </cell>
        </row>
        <row r="3645">
          <cell r="A3645">
            <v>41631</v>
          </cell>
          <cell r="C3645">
            <v>2.68</v>
          </cell>
          <cell r="E3645">
            <v>3.18</v>
          </cell>
          <cell r="G3645">
            <v>4.5453999999999999</v>
          </cell>
        </row>
        <row r="3646">
          <cell r="A3646">
            <v>41632</v>
          </cell>
          <cell r="C3646">
            <v>2.72</v>
          </cell>
          <cell r="E3646">
            <v>3.2</v>
          </cell>
          <cell r="G3646">
            <v>4.5858999999999996</v>
          </cell>
        </row>
        <row r="3647">
          <cell r="A3647">
            <v>41633</v>
          </cell>
          <cell r="C3647" t="str">
            <v xml:space="preserve"> Bank holiday</v>
          </cell>
          <cell r="E3647" t="str">
            <v xml:space="preserve"> Bank holiday</v>
          </cell>
          <cell r="G3647">
            <v>4.5858999999999996</v>
          </cell>
        </row>
        <row r="3648">
          <cell r="A3648">
            <v>41634</v>
          </cell>
          <cell r="C3648" t="str">
            <v xml:space="preserve"> Bank holiday</v>
          </cell>
          <cell r="E3648" t="str">
            <v xml:space="preserve"> Bank holiday</v>
          </cell>
          <cell r="G3648">
            <v>4.5872000000000002</v>
          </cell>
        </row>
        <row r="3649">
          <cell r="A3649">
            <v>41635</v>
          </cell>
          <cell r="C3649">
            <v>2.79</v>
          </cell>
          <cell r="E3649">
            <v>3.25</v>
          </cell>
          <cell r="G3649">
            <v>4.6279000000000003</v>
          </cell>
        </row>
        <row r="3650">
          <cell r="A3650">
            <v>41638</v>
          </cell>
          <cell r="C3650">
            <v>2.74</v>
          </cell>
          <cell r="E3650">
            <v>3.21</v>
          </cell>
          <cell r="G3650">
            <v>4.5921000000000003</v>
          </cell>
        </row>
        <row r="3651">
          <cell r="A3651">
            <v>41639</v>
          </cell>
          <cell r="C3651">
            <v>2.77</v>
          </cell>
          <cell r="E3651">
            <v>3.24</v>
          </cell>
          <cell r="G3651">
            <v>4.5978000000000003</v>
          </cell>
        </row>
        <row r="3652">
          <cell r="A3652">
            <v>41640</v>
          </cell>
          <cell r="C3652" t="str">
            <v xml:space="preserve"> Bank holiday</v>
          </cell>
          <cell r="E3652" t="str">
            <v xml:space="preserve"> Bank holiday</v>
          </cell>
          <cell r="G3652">
            <v>4.5978000000000003</v>
          </cell>
        </row>
        <row r="3653">
          <cell r="A3653">
            <v>41641</v>
          </cell>
          <cell r="C3653">
            <v>2.74</v>
          </cell>
          <cell r="E3653">
            <v>3.21</v>
          </cell>
          <cell r="G3653">
            <v>4.6055999999999999</v>
          </cell>
        </row>
        <row r="3654">
          <cell r="A3654">
            <v>41642</v>
          </cell>
          <cell r="C3654">
            <v>2.75</v>
          </cell>
          <cell r="E3654">
            <v>3.22</v>
          </cell>
          <cell r="G3654">
            <v>4.5872999999999999</v>
          </cell>
        </row>
        <row r="3655">
          <cell r="A3655">
            <v>41645</v>
          </cell>
          <cell r="C3655">
            <v>2.72</v>
          </cell>
          <cell r="E3655">
            <v>3.19</v>
          </cell>
          <cell r="G3655">
            <v>4.5717999999999996</v>
          </cell>
        </row>
        <row r="3656">
          <cell r="A3656">
            <v>41646</v>
          </cell>
          <cell r="C3656">
            <v>2.67</v>
          </cell>
          <cell r="E3656">
            <v>3.16</v>
          </cell>
          <cell r="G3656">
            <v>4.5381</v>
          </cell>
        </row>
        <row r="3657">
          <cell r="A3657">
            <v>41647</v>
          </cell>
          <cell r="C3657">
            <v>2.72</v>
          </cell>
          <cell r="E3657">
            <v>3.21</v>
          </cell>
          <cell r="G3657">
            <v>4.5694999999999997</v>
          </cell>
        </row>
        <row r="3658">
          <cell r="A3658">
            <v>41648</v>
          </cell>
          <cell r="C3658">
            <v>2.68</v>
          </cell>
          <cell r="E3658">
            <v>3.19</v>
          </cell>
          <cell r="G3658">
            <v>4.5601000000000003</v>
          </cell>
        </row>
        <row r="3659">
          <cell r="A3659">
            <v>41649</v>
          </cell>
          <cell r="C3659">
            <v>2.56</v>
          </cell>
          <cell r="E3659">
            <v>3.11</v>
          </cell>
          <cell r="G3659">
            <v>4.4813999999999998</v>
          </cell>
        </row>
        <row r="3660">
          <cell r="A3660">
            <v>41652</v>
          </cell>
          <cell r="C3660">
            <v>2.54</v>
          </cell>
          <cell r="E3660">
            <v>3.09</v>
          </cell>
          <cell r="G3660">
            <v>4.4374000000000002</v>
          </cell>
        </row>
        <row r="3661">
          <cell r="A3661">
            <v>41653</v>
          </cell>
          <cell r="C3661">
            <v>2.57</v>
          </cell>
          <cell r="E3661">
            <v>3.12</v>
          </cell>
          <cell r="G3661">
            <v>4.4824999999999999</v>
          </cell>
        </row>
        <row r="3662">
          <cell r="A3662">
            <v>41654</v>
          </cell>
          <cell r="C3662">
            <v>2.57</v>
          </cell>
          <cell r="E3662">
            <v>3.12</v>
          </cell>
          <cell r="G3662">
            <v>4.4611000000000001</v>
          </cell>
        </row>
        <row r="3663">
          <cell r="A3663">
            <v>41655</v>
          </cell>
          <cell r="C3663">
            <v>2.52</v>
          </cell>
          <cell r="E3663">
            <v>3.08</v>
          </cell>
          <cell r="G3663">
            <v>4.4272</v>
          </cell>
        </row>
        <row r="3664">
          <cell r="A3664">
            <v>41656</v>
          </cell>
          <cell r="C3664">
            <v>2.5</v>
          </cell>
          <cell r="E3664">
            <v>3.06</v>
          </cell>
          <cell r="G3664">
            <v>4.3977000000000004</v>
          </cell>
        </row>
        <row r="3665">
          <cell r="A3665">
            <v>41659</v>
          </cell>
          <cell r="C3665">
            <v>2.4900000000000002</v>
          </cell>
          <cell r="E3665">
            <v>3.05</v>
          </cell>
          <cell r="G3665">
            <v>4.3967000000000001</v>
          </cell>
        </row>
        <row r="3666">
          <cell r="A3666">
            <v>41660</v>
          </cell>
          <cell r="C3666">
            <v>2.5</v>
          </cell>
          <cell r="E3666">
            <v>3.05</v>
          </cell>
          <cell r="G3666">
            <v>4.3945999999999996</v>
          </cell>
        </row>
        <row r="3667">
          <cell r="A3667">
            <v>41661</v>
          </cell>
          <cell r="C3667">
            <v>2.48</v>
          </cell>
          <cell r="E3667">
            <v>3.05</v>
          </cell>
          <cell r="G3667">
            <v>4.3800999999999997</v>
          </cell>
        </row>
        <row r="3668">
          <cell r="A3668">
            <v>41662</v>
          </cell>
          <cell r="C3668">
            <v>2.41</v>
          </cell>
          <cell r="E3668">
            <v>2.99</v>
          </cell>
          <cell r="G3668">
            <v>4.3064</v>
          </cell>
        </row>
        <row r="3669">
          <cell r="A3669">
            <v>41663</v>
          </cell>
          <cell r="C3669">
            <v>2.4</v>
          </cell>
          <cell r="E3669">
            <v>2.97</v>
          </cell>
          <cell r="G3669">
            <v>4.3060999999999998</v>
          </cell>
        </row>
        <row r="3670">
          <cell r="A3670">
            <v>41666</v>
          </cell>
          <cell r="C3670">
            <v>2.44</v>
          </cell>
          <cell r="E3670">
            <v>3</v>
          </cell>
          <cell r="G3670">
            <v>4.3326000000000002</v>
          </cell>
        </row>
        <row r="3671">
          <cell r="A3671">
            <v>41667</v>
          </cell>
          <cell r="C3671">
            <v>2.42</v>
          </cell>
          <cell r="E3671">
            <v>2.99</v>
          </cell>
          <cell r="G3671">
            <v>4.3334000000000001</v>
          </cell>
        </row>
        <row r="3672">
          <cell r="A3672">
            <v>41668</v>
          </cell>
          <cell r="C3672">
            <v>2.36</v>
          </cell>
          <cell r="E3672">
            <v>2.94</v>
          </cell>
          <cell r="G3672">
            <v>4.274</v>
          </cell>
        </row>
        <row r="3673">
          <cell r="A3673">
            <v>41669</v>
          </cell>
          <cell r="C3673">
            <v>2.37</v>
          </cell>
          <cell r="E3673">
            <v>2.95</v>
          </cell>
          <cell r="G3673">
            <v>4.2923</v>
          </cell>
        </row>
        <row r="3674">
          <cell r="A3674">
            <v>41670</v>
          </cell>
          <cell r="C3674">
            <v>2.34</v>
          </cell>
          <cell r="E3674">
            <v>2.92</v>
          </cell>
          <cell r="G3674">
            <v>4.2690000000000001</v>
          </cell>
        </row>
        <row r="3675">
          <cell r="A3675">
            <v>41673</v>
          </cell>
          <cell r="C3675">
            <v>2.2999999999999998</v>
          </cell>
          <cell r="E3675">
            <v>2.89</v>
          </cell>
          <cell r="G3675">
            <v>4.2329999999999997</v>
          </cell>
        </row>
        <row r="3676">
          <cell r="A3676">
            <v>41674</v>
          </cell>
          <cell r="C3676">
            <v>2.34</v>
          </cell>
          <cell r="E3676">
            <v>2.93</v>
          </cell>
          <cell r="G3676">
            <v>4.2927999999999997</v>
          </cell>
        </row>
        <row r="3677">
          <cell r="A3677">
            <v>41675</v>
          </cell>
          <cell r="C3677">
            <v>2.38</v>
          </cell>
          <cell r="E3677">
            <v>2.98</v>
          </cell>
          <cell r="G3677">
            <v>4.3421000000000003</v>
          </cell>
        </row>
        <row r="3678">
          <cell r="A3678">
            <v>41676</v>
          </cell>
          <cell r="C3678">
            <v>2.4300000000000002</v>
          </cell>
          <cell r="E3678">
            <v>3.02</v>
          </cell>
          <cell r="G3678">
            <v>4.3794000000000004</v>
          </cell>
        </row>
        <row r="3679">
          <cell r="A3679">
            <v>41677</v>
          </cell>
          <cell r="C3679">
            <v>2.39</v>
          </cell>
          <cell r="E3679">
            <v>3</v>
          </cell>
          <cell r="G3679">
            <v>4.3754</v>
          </cell>
        </row>
        <row r="3680">
          <cell r="A3680">
            <v>41680</v>
          </cell>
          <cell r="C3680">
            <v>2.41</v>
          </cell>
          <cell r="E3680">
            <v>3.01</v>
          </cell>
          <cell r="G3680">
            <v>4.3605999999999998</v>
          </cell>
        </row>
        <row r="3681">
          <cell r="A3681">
            <v>41681</v>
          </cell>
          <cell r="C3681">
            <v>2.4500000000000002</v>
          </cell>
          <cell r="E3681">
            <v>3.05</v>
          </cell>
          <cell r="G3681">
            <v>4.4199000000000002</v>
          </cell>
        </row>
        <row r="3682">
          <cell r="A3682">
            <v>41682</v>
          </cell>
          <cell r="C3682">
            <v>2.48</v>
          </cell>
          <cell r="E3682">
            <v>3.07</v>
          </cell>
          <cell r="G3682">
            <v>4.4229000000000003</v>
          </cell>
        </row>
        <row r="3683">
          <cell r="A3683">
            <v>41683</v>
          </cell>
          <cell r="C3683">
            <v>2.4500000000000002</v>
          </cell>
          <cell r="E3683">
            <v>3.05</v>
          </cell>
          <cell r="G3683">
            <v>4.4053000000000004</v>
          </cell>
        </row>
        <row r="3684">
          <cell r="A3684">
            <v>41684</v>
          </cell>
          <cell r="C3684">
            <v>2.46</v>
          </cell>
          <cell r="E3684">
            <v>3.05</v>
          </cell>
          <cell r="G3684">
            <v>4.4028999999999998</v>
          </cell>
        </row>
        <row r="3685">
          <cell r="A3685">
            <v>41687</v>
          </cell>
          <cell r="C3685" t="str">
            <v xml:space="preserve"> Bank holiday</v>
          </cell>
          <cell r="E3685" t="str">
            <v xml:space="preserve"> Bank holiday</v>
          </cell>
          <cell r="G3685">
            <v>4.4047999999999998</v>
          </cell>
        </row>
        <row r="3686">
          <cell r="A3686">
            <v>41688</v>
          </cell>
          <cell r="C3686">
            <v>2.44</v>
          </cell>
          <cell r="E3686">
            <v>3.04</v>
          </cell>
          <cell r="G3686">
            <v>4.3952999999999998</v>
          </cell>
        </row>
        <row r="3687">
          <cell r="A3687">
            <v>41689</v>
          </cell>
          <cell r="C3687">
            <v>2.44</v>
          </cell>
          <cell r="E3687">
            <v>3.05</v>
          </cell>
          <cell r="G3687">
            <v>4.4020999999999999</v>
          </cell>
        </row>
        <row r="3688">
          <cell r="A3688">
            <v>41690</v>
          </cell>
          <cell r="C3688">
            <v>2.44</v>
          </cell>
          <cell r="E3688">
            <v>3.05</v>
          </cell>
          <cell r="G3688">
            <v>4.3996000000000004</v>
          </cell>
        </row>
        <row r="3689">
          <cell r="A3689">
            <v>41691</v>
          </cell>
          <cell r="C3689">
            <v>2.41</v>
          </cell>
          <cell r="E3689">
            <v>3.02</v>
          </cell>
          <cell r="G3689">
            <v>4.3761000000000001</v>
          </cell>
        </row>
        <row r="3690">
          <cell r="A3690">
            <v>41694</v>
          </cell>
          <cell r="C3690">
            <v>2.41</v>
          </cell>
          <cell r="E3690">
            <v>3.02</v>
          </cell>
          <cell r="G3690">
            <v>4.3761999999999999</v>
          </cell>
        </row>
        <row r="3691">
          <cell r="A3691">
            <v>41695</v>
          </cell>
          <cell r="C3691">
            <v>2.48</v>
          </cell>
          <cell r="E3691">
            <v>2.99</v>
          </cell>
          <cell r="G3691">
            <v>4.3498000000000001</v>
          </cell>
        </row>
        <row r="3692">
          <cell r="A3692">
            <v>41696</v>
          </cell>
          <cell r="C3692">
            <v>2.44</v>
          </cell>
          <cell r="E3692">
            <v>2.96</v>
          </cell>
          <cell r="G3692">
            <v>4.3075999999999999</v>
          </cell>
        </row>
        <row r="3693">
          <cell r="A3693">
            <v>41697</v>
          </cell>
          <cell r="C3693">
            <v>2.41</v>
          </cell>
          <cell r="E3693">
            <v>2.93</v>
          </cell>
          <cell r="G3693">
            <v>4.2929000000000004</v>
          </cell>
        </row>
        <row r="3694">
          <cell r="A3694">
            <v>41698</v>
          </cell>
          <cell r="C3694">
            <v>2.42</v>
          </cell>
          <cell r="E3694">
            <v>2.94</v>
          </cell>
          <cell r="G3694">
            <v>4.29</v>
          </cell>
        </row>
        <row r="3695">
          <cell r="A3695">
            <v>41701</v>
          </cell>
          <cell r="C3695">
            <v>2.4</v>
          </cell>
          <cell r="E3695">
            <v>2.93</v>
          </cell>
          <cell r="G3695">
            <v>4.2756999999999996</v>
          </cell>
        </row>
        <row r="3696">
          <cell r="A3696">
            <v>41702</v>
          </cell>
          <cell r="C3696">
            <v>2.4700000000000002</v>
          </cell>
          <cell r="E3696">
            <v>2.98</v>
          </cell>
          <cell r="G3696">
            <v>4.3365</v>
          </cell>
        </row>
        <row r="3697">
          <cell r="A3697">
            <v>41703</v>
          </cell>
          <cell r="C3697">
            <v>2.46</v>
          </cell>
          <cell r="E3697">
            <v>2.97</v>
          </cell>
          <cell r="G3697">
            <v>4.3337000000000003</v>
          </cell>
        </row>
        <row r="3698">
          <cell r="A3698">
            <v>41704</v>
          </cell>
          <cell r="C3698">
            <v>2.5</v>
          </cell>
          <cell r="E3698">
            <v>3.02</v>
          </cell>
          <cell r="G3698">
            <v>4.3550000000000004</v>
          </cell>
        </row>
        <row r="3699">
          <cell r="A3699">
            <v>41705</v>
          </cell>
          <cell r="C3699">
            <v>2.52</v>
          </cell>
          <cell r="E3699">
            <v>3.04</v>
          </cell>
          <cell r="G3699">
            <v>4.3741000000000003</v>
          </cell>
        </row>
        <row r="3700">
          <cell r="A3700">
            <v>41708</v>
          </cell>
          <cell r="C3700">
            <v>2.5</v>
          </cell>
          <cell r="E3700">
            <v>3.03</v>
          </cell>
          <cell r="G3700">
            <v>4.3559000000000001</v>
          </cell>
        </row>
        <row r="3701">
          <cell r="A3701">
            <v>41709</v>
          </cell>
          <cell r="C3701">
            <v>2.48</v>
          </cell>
          <cell r="E3701">
            <v>3.02</v>
          </cell>
          <cell r="G3701">
            <v>4.3483000000000001</v>
          </cell>
        </row>
        <row r="3702">
          <cell r="A3702">
            <v>41710</v>
          </cell>
          <cell r="C3702">
            <v>2.44</v>
          </cell>
          <cell r="E3702">
            <v>2.98</v>
          </cell>
          <cell r="G3702">
            <v>4.3129</v>
          </cell>
        </row>
        <row r="3703">
          <cell r="A3703">
            <v>41711</v>
          </cell>
          <cell r="C3703">
            <v>2.38</v>
          </cell>
          <cell r="E3703">
            <v>2.93</v>
          </cell>
          <cell r="G3703">
            <v>4.2308000000000003</v>
          </cell>
        </row>
        <row r="3704">
          <cell r="A3704">
            <v>41712</v>
          </cell>
          <cell r="C3704">
            <v>2.39</v>
          </cell>
          <cell r="E3704">
            <v>2.92</v>
          </cell>
          <cell r="G3704">
            <v>4.2313000000000001</v>
          </cell>
        </row>
        <row r="3705">
          <cell r="A3705">
            <v>41715</v>
          </cell>
          <cell r="C3705">
            <v>2.4300000000000002</v>
          </cell>
          <cell r="E3705">
            <v>2.95</v>
          </cell>
          <cell r="G3705">
            <v>4.2561</v>
          </cell>
        </row>
        <row r="3706">
          <cell r="A3706">
            <v>41716</v>
          </cell>
          <cell r="C3706">
            <v>2.4</v>
          </cell>
          <cell r="E3706">
            <v>2.94</v>
          </cell>
          <cell r="G3706">
            <v>4.2638999999999996</v>
          </cell>
        </row>
        <row r="3707">
          <cell r="A3707">
            <v>41717</v>
          </cell>
          <cell r="C3707">
            <v>2.48</v>
          </cell>
          <cell r="E3707">
            <v>2.98</v>
          </cell>
          <cell r="G3707">
            <v>4.2939999999999996</v>
          </cell>
        </row>
        <row r="3708">
          <cell r="A3708">
            <v>41718</v>
          </cell>
          <cell r="C3708">
            <v>2.5</v>
          </cell>
          <cell r="E3708">
            <v>2.99</v>
          </cell>
          <cell r="G3708">
            <v>4.3057999999999996</v>
          </cell>
        </row>
        <row r="3709">
          <cell r="A3709">
            <v>41719</v>
          </cell>
          <cell r="C3709">
            <v>2.48</v>
          </cell>
          <cell r="E3709">
            <v>2.95</v>
          </cell>
          <cell r="G3709">
            <v>4.2649999999999997</v>
          </cell>
        </row>
        <row r="3710">
          <cell r="A3710">
            <v>41722</v>
          </cell>
          <cell r="C3710">
            <v>2.46</v>
          </cell>
          <cell r="E3710">
            <v>2.94</v>
          </cell>
          <cell r="G3710">
            <v>4.2504</v>
          </cell>
        </row>
        <row r="3711">
          <cell r="A3711">
            <v>41723</v>
          </cell>
          <cell r="C3711">
            <v>2.4700000000000002</v>
          </cell>
          <cell r="E3711">
            <v>2.97</v>
          </cell>
          <cell r="G3711">
            <v>4.2969999999999997</v>
          </cell>
        </row>
        <row r="3712">
          <cell r="A3712">
            <v>41724</v>
          </cell>
          <cell r="C3712">
            <v>2.4500000000000002</v>
          </cell>
          <cell r="E3712">
            <v>2.96</v>
          </cell>
          <cell r="G3712">
            <v>4.2641</v>
          </cell>
        </row>
        <row r="3713">
          <cell r="A3713">
            <v>41725</v>
          </cell>
          <cell r="C3713">
            <v>2.4300000000000002</v>
          </cell>
          <cell r="E3713">
            <v>2.93</v>
          </cell>
          <cell r="G3713">
            <v>4.2363</v>
          </cell>
        </row>
        <row r="3714">
          <cell r="A3714">
            <v>41726</v>
          </cell>
          <cell r="C3714">
            <v>2.44</v>
          </cell>
          <cell r="E3714">
            <v>2.94</v>
          </cell>
          <cell r="G3714">
            <v>4.2442000000000002</v>
          </cell>
        </row>
        <row r="3715">
          <cell r="A3715">
            <v>41729</v>
          </cell>
          <cell r="C3715">
            <v>2.46</v>
          </cell>
          <cell r="E3715">
            <v>2.96</v>
          </cell>
          <cell r="G3715">
            <v>4.2620000000000005</v>
          </cell>
        </row>
        <row r="3716">
          <cell r="A3716">
            <v>41730</v>
          </cell>
          <cell r="C3716">
            <v>2.5</v>
          </cell>
          <cell r="E3716">
            <v>3.01</v>
          </cell>
          <cell r="G3716">
            <v>4.2850999999999999</v>
          </cell>
        </row>
        <row r="3717">
          <cell r="A3717">
            <v>41731</v>
          </cell>
          <cell r="C3717">
            <v>2.5499999999999998</v>
          </cell>
          <cell r="E3717">
            <v>3.04</v>
          </cell>
          <cell r="G3717">
            <v>4.2942999999999998</v>
          </cell>
        </row>
        <row r="3718">
          <cell r="A3718">
            <v>41732</v>
          </cell>
          <cell r="C3718">
            <v>2.54</v>
          </cell>
          <cell r="E3718">
            <v>3.03</v>
          </cell>
          <cell r="G3718">
            <v>4.2884000000000002</v>
          </cell>
        </row>
        <row r="3719">
          <cell r="A3719">
            <v>41733</v>
          </cell>
          <cell r="C3719">
            <v>2.4900000000000002</v>
          </cell>
          <cell r="E3719">
            <v>3</v>
          </cell>
          <cell r="G3719">
            <v>4.2507999999999999</v>
          </cell>
        </row>
        <row r="3720">
          <cell r="A3720">
            <v>41736</v>
          </cell>
          <cell r="C3720">
            <v>2.46</v>
          </cell>
          <cell r="E3720">
            <v>2.97</v>
          </cell>
          <cell r="G3720">
            <v>4.2271000000000001</v>
          </cell>
        </row>
        <row r="3721">
          <cell r="A3721">
            <v>41737</v>
          </cell>
          <cell r="C3721">
            <v>2.46</v>
          </cell>
          <cell r="E3721">
            <v>2.96</v>
          </cell>
          <cell r="G3721">
            <v>4.2191000000000001</v>
          </cell>
        </row>
        <row r="3722">
          <cell r="A3722">
            <v>41738</v>
          </cell>
          <cell r="C3722">
            <v>2.4700000000000002</v>
          </cell>
          <cell r="E3722">
            <v>2.99</v>
          </cell>
          <cell r="G3722">
            <v>4.2399000000000004</v>
          </cell>
        </row>
        <row r="3723">
          <cell r="A3723">
            <v>41739</v>
          </cell>
          <cell r="C3723">
            <v>2.4300000000000002</v>
          </cell>
          <cell r="E3723">
            <v>2.97</v>
          </cell>
          <cell r="G3723">
            <v>4.2217000000000002</v>
          </cell>
        </row>
        <row r="3724">
          <cell r="A3724">
            <v>41740</v>
          </cell>
          <cell r="C3724">
            <v>2.39</v>
          </cell>
          <cell r="E3724">
            <v>2.93</v>
          </cell>
          <cell r="G3724">
            <v>4.1916000000000002</v>
          </cell>
        </row>
        <row r="3725">
          <cell r="A3725">
            <v>41743</v>
          </cell>
          <cell r="C3725">
            <v>2.41</v>
          </cell>
          <cell r="E3725">
            <v>2.94</v>
          </cell>
          <cell r="G3725">
            <v>4.1913999999999998</v>
          </cell>
        </row>
        <row r="3726">
          <cell r="A3726">
            <v>41744</v>
          </cell>
          <cell r="C3726">
            <v>2.38</v>
          </cell>
          <cell r="E3726">
            <v>2.92</v>
          </cell>
          <cell r="G3726">
            <v>4.2013999999999996</v>
          </cell>
        </row>
        <row r="3727">
          <cell r="A3727">
            <v>41745</v>
          </cell>
          <cell r="C3727">
            <v>2.39</v>
          </cell>
          <cell r="E3727">
            <v>2.91</v>
          </cell>
          <cell r="G3727">
            <v>4.1887999999999996</v>
          </cell>
        </row>
        <row r="3728">
          <cell r="A3728">
            <v>41746</v>
          </cell>
          <cell r="C3728">
            <v>2.4500000000000002</v>
          </cell>
          <cell r="E3728">
            <v>2.95</v>
          </cell>
          <cell r="G3728">
            <v>4.2300000000000004</v>
          </cell>
        </row>
        <row r="3729">
          <cell r="A3729">
            <v>41747</v>
          </cell>
          <cell r="C3729" t="str">
            <v>Bank holiday</v>
          </cell>
          <cell r="E3729" t="str">
            <v>Bank holiday</v>
          </cell>
          <cell r="G3729">
            <v>4.2300000000000004</v>
          </cell>
        </row>
        <row r="3730">
          <cell r="A3730">
            <v>41750</v>
          </cell>
          <cell r="C3730">
            <v>2.4500000000000002</v>
          </cell>
          <cell r="E3730">
            <v>2.95</v>
          </cell>
          <cell r="G3730">
            <v>4.2076000000000002</v>
          </cell>
        </row>
        <row r="3731">
          <cell r="A3731">
            <v>41751</v>
          </cell>
          <cell r="C3731">
            <v>2.4500000000000002</v>
          </cell>
          <cell r="E3731">
            <v>2.94</v>
          </cell>
          <cell r="G3731">
            <v>4.1896000000000004</v>
          </cell>
        </row>
        <row r="3732">
          <cell r="A3732">
            <v>41752</v>
          </cell>
          <cell r="C3732">
            <v>2.42</v>
          </cell>
          <cell r="E3732">
            <v>2.93</v>
          </cell>
          <cell r="G3732">
            <v>4.1852</v>
          </cell>
        </row>
        <row r="3733">
          <cell r="A3733">
            <v>41753</v>
          </cell>
          <cell r="C3733">
            <v>2.42</v>
          </cell>
          <cell r="E3733">
            <v>2.93</v>
          </cell>
          <cell r="G3733">
            <v>4.1829000000000001</v>
          </cell>
        </row>
        <row r="3734">
          <cell r="A3734">
            <v>41754</v>
          </cell>
          <cell r="C3734">
            <v>2.41</v>
          </cell>
          <cell r="E3734">
            <v>2.93</v>
          </cell>
          <cell r="G3734">
            <v>4.1761999999999997</v>
          </cell>
        </row>
        <row r="3735">
          <cell r="A3735">
            <v>41757</v>
          </cell>
          <cell r="C3735">
            <v>2.44</v>
          </cell>
          <cell r="E3735">
            <v>2.97</v>
          </cell>
          <cell r="G3735">
            <v>4.2438000000000002</v>
          </cell>
        </row>
        <row r="3736">
          <cell r="A3736">
            <v>41758</v>
          </cell>
          <cell r="C3736">
            <v>2.4300000000000002</v>
          </cell>
          <cell r="E3736">
            <v>2.96</v>
          </cell>
          <cell r="G3736">
            <v>4.2351999999999999</v>
          </cell>
        </row>
        <row r="3737">
          <cell r="A3737">
            <v>41759</v>
          </cell>
          <cell r="C3737">
            <v>2.4</v>
          </cell>
          <cell r="E3737">
            <v>2.93</v>
          </cell>
          <cell r="G3737">
            <v>4.2633999999999999</v>
          </cell>
        </row>
        <row r="3738">
          <cell r="A3738">
            <v>41760</v>
          </cell>
          <cell r="C3738">
            <v>2.36</v>
          </cell>
          <cell r="E3738">
            <v>2.9</v>
          </cell>
          <cell r="G3738">
            <v>4.2320000000000002</v>
          </cell>
        </row>
        <row r="3739">
          <cell r="A3739">
            <v>41761</v>
          </cell>
          <cell r="C3739">
            <v>2.35</v>
          </cell>
          <cell r="E3739">
            <v>2.88</v>
          </cell>
          <cell r="G3739">
            <v>4.2115999999999998</v>
          </cell>
        </row>
        <row r="3740">
          <cell r="A3740">
            <v>41764</v>
          </cell>
          <cell r="C3740">
            <v>2.37</v>
          </cell>
          <cell r="E3740">
            <v>2.9</v>
          </cell>
          <cell r="G3740">
            <v>4.2343999999999999</v>
          </cell>
        </row>
        <row r="3741">
          <cell r="A3741">
            <v>41765</v>
          </cell>
          <cell r="C3741">
            <v>2.37</v>
          </cell>
          <cell r="E3741">
            <v>2.89</v>
          </cell>
          <cell r="G3741">
            <v>4.2222</v>
          </cell>
        </row>
        <row r="3742">
          <cell r="A3742">
            <v>41766</v>
          </cell>
          <cell r="C3742">
            <v>2.37</v>
          </cell>
          <cell r="E3742">
            <v>2.9</v>
          </cell>
          <cell r="G3742">
            <v>4.2333999999999996</v>
          </cell>
        </row>
        <row r="3743">
          <cell r="A3743">
            <v>41767</v>
          </cell>
          <cell r="C3743">
            <v>2.37</v>
          </cell>
          <cell r="E3743">
            <v>2.89</v>
          </cell>
          <cell r="G3743">
            <v>4.2270000000000003</v>
          </cell>
        </row>
        <row r="3744">
          <cell r="A3744">
            <v>41768</v>
          </cell>
          <cell r="C3744">
            <v>2.36</v>
          </cell>
          <cell r="E3744">
            <v>2.89</v>
          </cell>
          <cell r="G3744">
            <v>4.2228000000000003</v>
          </cell>
        </row>
        <row r="3745">
          <cell r="A3745">
            <v>41771</v>
          </cell>
          <cell r="C3745">
            <v>2.4</v>
          </cell>
          <cell r="E3745">
            <v>2.92</v>
          </cell>
          <cell r="G3745">
            <v>4.2523</v>
          </cell>
        </row>
        <row r="3746">
          <cell r="A3746">
            <v>41772</v>
          </cell>
          <cell r="C3746">
            <v>2.35</v>
          </cell>
          <cell r="E3746">
            <v>2.89</v>
          </cell>
          <cell r="G3746">
            <v>4.2184999999999997</v>
          </cell>
        </row>
        <row r="3747">
          <cell r="A3747">
            <v>41773</v>
          </cell>
          <cell r="C3747">
            <v>2.2799999999999998</v>
          </cell>
          <cell r="E3747">
            <v>2.83</v>
          </cell>
          <cell r="G3747">
            <v>4.1585000000000001</v>
          </cell>
        </row>
        <row r="3748">
          <cell r="A3748">
            <v>41774</v>
          </cell>
          <cell r="C3748">
            <v>2.2599999999999998</v>
          </cell>
          <cell r="E3748">
            <v>2.8</v>
          </cell>
          <cell r="G3748">
            <v>4.1261999999999999</v>
          </cell>
        </row>
        <row r="3749">
          <cell r="A3749">
            <v>41775</v>
          </cell>
          <cell r="C3749">
            <v>2.2599999999999998</v>
          </cell>
          <cell r="E3749">
            <v>2.79</v>
          </cell>
          <cell r="G3749">
            <v>4.1271000000000004</v>
          </cell>
        </row>
        <row r="3750">
          <cell r="A3750">
            <v>41778</v>
          </cell>
          <cell r="C3750" t="str">
            <v>Bank holiday</v>
          </cell>
          <cell r="E3750" t="str">
            <v>Bank holiday</v>
          </cell>
          <cell r="G3750">
            <v>4.1271000000000004</v>
          </cell>
        </row>
        <row r="3751">
          <cell r="A3751">
            <v>41779</v>
          </cell>
          <cell r="C3751">
            <v>2.27</v>
          </cell>
          <cell r="E3751">
            <v>2.81</v>
          </cell>
          <cell r="G3751">
            <v>4.1471</v>
          </cell>
        </row>
        <row r="3752">
          <cell r="A3752">
            <v>41780</v>
          </cell>
          <cell r="C3752">
            <v>2.2999999999999998</v>
          </cell>
          <cell r="E3752">
            <v>2.84</v>
          </cell>
          <cell r="G3752">
            <v>4.1787000000000001</v>
          </cell>
        </row>
        <row r="3753">
          <cell r="A3753">
            <v>41781</v>
          </cell>
          <cell r="C3753">
            <v>2.3199999999999998</v>
          </cell>
          <cell r="E3753">
            <v>2.86</v>
          </cell>
          <cell r="G3753">
            <v>4.1974999999999998</v>
          </cell>
        </row>
        <row r="3754">
          <cell r="A3754">
            <v>41782</v>
          </cell>
          <cell r="C3754">
            <v>2.2999999999999998</v>
          </cell>
          <cell r="E3754">
            <v>2.84</v>
          </cell>
          <cell r="G3754">
            <v>4.1742999999999997</v>
          </cell>
        </row>
        <row r="3755">
          <cell r="A3755">
            <v>41785</v>
          </cell>
          <cell r="C3755">
            <v>2.3199999999999998</v>
          </cell>
          <cell r="E3755">
            <v>2.85</v>
          </cell>
          <cell r="G3755">
            <v>4.1863999999999999</v>
          </cell>
        </row>
        <row r="3756">
          <cell r="A3756">
            <v>41786</v>
          </cell>
          <cell r="C3756">
            <v>2.2999999999999998</v>
          </cell>
          <cell r="E3756">
            <v>2.84</v>
          </cell>
          <cell r="G3756">
            <v>4.1713000000000005</v>
          </cell>
        </row>
        <row r="3757">
          <cell r="A3757">
            <v>41787</v>
          </cell>
          <cell r="C3757">
            <v>2.2200000000000002</v>
          </cell>
          <cell r="E3757">
            <v>2.76</v>
          </cell>
          <cell r="G3757">
            <v>4.1021000000000001</v>
          </cell>
        </row>
        <row r="3758">
          <cell r="A3758">
            <v>41788</v>
          </cell>
          <cell r="C3758">
            <v>2.25</v>
          </cell>
          <cell r="E3758">
            <v>2.78</v>
          </cell>
          <cell r="G3758">
            <v>4.1300999999999997</v>
          </cell>
        </row>
        <row r="3759">
          <cell r="A3759">
            <v>41789</v>
          </cell>
          <cell r="C3759">
            <v>2.2400000000000002</v>
          </cell>
          <cell r="E3759">
            <v>2.78</v>
          </cell>
          <cell r="G3759">
            <v>4.1185999999999998</v>
          </cell>
        </row>
        <row r="3760">
          <cell r="A3760">
            <v>41792</v>
          </cell>
          <cell r="C3760">
            <v>2.2799999999999998</v>
          </cell>
          <cell r="E3760">
            <v>2.81</v>
          </cell>
          <cell r="G3760">
            <v>4.1510999999999996</v>
          </cell>
        </row>
        <row r="3761">
          <cell r="A3761">
            <v>41793</v>
          </cell>
          <cell r="C3761">
            <v>2.34</v>
          </cell>
          <cell r="E3761">
            <v>2.85</v>
          </cell>
          <cell r="G3761">
            <v>4.1883999999999997</v>
          </cell>
        </row>
        <row r="3762">
          <cell r="A3762">
            <v>41794</v>
          </cell>
          <cell r="C3762">
            <v>2.35</v>
          </cell>
          <cell r="E3762">
            <v>2.86</v>
          </cell>
          <cell r="G3762">
            <v>4.2058999999999997</v>
          </cell>
        </row>
        <row r="3763">
          <cell r="A3763">
            <v>41795</v>
          </cell>
          <cell r="C3763">
            <v>2.33</v>
          </cell>
          <cell r="E3763">
            <v>2.85</v>
          </cell>
          <cell r="G3763">
            <v>4.1967999999999996</v>
          </cell>
        </row>
        <row r="3764">
          <cell r="A3764">
            <v>41796</v>
          </cell>
          <cell r="C3764">
            <v>2.3199999999999998</v>
          </cell>
          <cell r="E3764">
            <v>2.84</v>
          </cell>
          <cell r="G3764">
            <v>4.1837999999999997</v>
          </cell>
        </row>
        <row r="3765">
          <cell r="A3765">
            <v>41799</v>
          </cell>
          <cell r="C3765">
            <v>2.3199999999999998</v>
          </cell>
          <cell r="E3765">
            <v>2.84</v>
          </cell>
          <cell r="G3765">
            <v>4.1872999999999996</v>
          </cell>
        </row>
        <row r="3766">
          <cell r="A3766">
            <v>41800</v>
          </cell>
          <cell r="C3766">
            <v>2.34</v>
          </cell>
          <cell r="E3766">
            <v>2.86</v>
          </cell>
          <cell r="G3766">
            <v>4.202</v>
          </cell>
        </row>
        <row r="3767">
          <cell r="A3767">
            <v>41801</v>
          </cell>
          <cell r="C3767">
            <v>2.34</v>
          </cell>
          <cell r="E3767">
            <v>2.86</v>
          </cell>
          <cell r="G3767">
            <v>4.1984000000000004</v>
          </cell>
        </row>
        <row r="3768">
          <cell r="A3768">
            <v>41802</v>
          </cell>
          <cell r="C3768">
            <v>2.2999999999999998</v>
          </cell>
          <cell r="E3768">
            <v>2.83</v>
          </cell>
          <cell r="G3768">
            <v>4.1711</v>
          </cell>
        </row>
        <row r="3769">
          <cell r="A3769">
            <v>41803</v>
          </cell>
          <cell r="C3769">
            <v>2.31</v>
          </cell>
          <cell r="E3769">
            <v>2.83</v>
          </cell>
          <cell r="G3769">
            <v>4.1787999999999998</v>
          </cell>
        </row>
        <row r="3770">
          <cell r="A3770">
            <v>41806</v>
          </cell>
          <cell r="C3770">
            <v>2.29</v>
          </cell>
          <cell r="E3770">
            <v>2.81</v>
          </cell>
          <cell r="G3770">
            <v>4.1596000000000002</v>
          </cell>
        </row>
        <row r="3771">
          <cell r="A3771">
            <v>41807</v>
          </cell>
          <cell r="C3771">
            <v>2.31</v>
          </cell>
          <cell r="E3771">
            <v>2.84</v>
          </cell>
          <cell r="G3771">
            <v>4.1858000000000004</v>
          </cell>
        </row>
        <row r="3772">
          <cell r="A3772">
            <v>41808</v>
          </cell>
          <cell r="C3772">
            <v>2.27</v>
          </cell>
          <cell r="E3772">
            <v>2.81</v>
          </cell>
          <cell r="G3772">
            <v>4.1571999999999996</v>
          </cell>
        </row>
        <row r="3773">
          <cell r="A3773">
            <v>41809</v>
          </cell>
          <cell r="C3773">
            <v>2.27</v>
          </cell>
          <cell r="E3773">
            <v>2.83</v>
          </cell>
          <cell r="G3773">
            <v>4.1753</v>
          </cell>
        </row>
        <row r="3774">
          <cell r="A3774">
            <v>41810</v>
          </cell>
          <cell r="C3774">
            <v>2.2999999999999998</v>
          </cell>
          <cell r="E3774">
            <v>2.84</v>
          </cell>
          <cell r="G3774">
            <v>4.1959</v>
          </cell>
        </row>
        <row r="3775">
          <cell r="A3775">
            <v>41813</v>
          </cell>
          <cell r="C3775">
            <v>2.33</v>
          </cell>
          <cell r="E3775">
            <v>2.86</v>
          </cell>
          <cell r="G3775">
            <v>4.2081999999999997</v>
          </cell>
        </row>
        <row r="3776">
          <cell r="A3776">
            <v>41814</v>
          </cell>
          <cell r="C3776">
            <v>2.2799999999999998</v>
          </cell>
          <cell r="E3776">
            <v>2.82</v>
          </cell>
          <cell r="G3776">
            <v>4.1692999999999998</v>
          </cell>
        </row>
        <row r="3777">
          <cell r="A3777">
            <v>41815</v>
          </cell>
          <cell r="C3777">
            <v>2.2599999999999998</v>
          </cell>
          <cell r="E3777">
            <v>2.82</v>
          </cell>
          <cell r="G3777">
            <v>4.1616999999999997</v>
          </cell>
        </row>
        <row r="3778">
          <cell r="A3778">
            <v>41816</v>
          </cell>
          <cell r="C3778">
            <v>2.2400000000000002</v>
          </cell>
          <cell r="E3778">
            <v>2.8</v>
          </cell>
          <cell r="G3778">
            <v>4.1368999999999998</v>
          </cell>
        </row>
        <row r="3779">
          <cell r="A3779">
            <v>41817</v>
          </cell>
          <cell r="C3779">
            <v>2.25</v>
          </cell>
          <cell r="E3779">
            <v>2.8</v>
          </cell>
          <cell r="G3779">
            <v>4.1421000000000001</v>
          </cell>
        </row>
        <row r="3780">
          <cell r="A3780">
            <v>41820</v>
          </cell>
          <cell r="C3780">
            <v>2.2400000000000002</v>
          </cell>
          <cell r="E3780">
            <v>2.78</v>
          </cell>
          <cell r="G3780">
            <v>4.1219000000000001</v>
          </cell>
        </row>
        <row r="3781">
          <cell r="A3781">
            <v>41821</v>
          </cell>
          <cell r="C3781" t="str">
            <v>Bank holiday</v>
          </cell>
          <cell r="E3781" t="str">
            <v>Bank holiday</v>
          </cell>
          <cell r="G3781">
            <v>4.1219000000000001</v>
          </cell>
        </row>
        <row r="3782">
          <cell r="A3782">
            <v>41822</v>
          </cell>
          <cell r="C3782">
            <v>2.3199999999999998</v>
          </cell>
          <cell r="E3782">
            <v>2.85</v>
          </cell>
          <cell r="G3782">
            <v>4.1860999999999997</v>
          </cell>
        </row>
        <row r="3783">
          <cell r="A3783">
            <v>41823</v>
          </cell>
          <cell r="C3783">
            <v>2.3199999999999998</v>
          </cell>
          <cell r="E3783">
            <v>2.84</v>
          </cell>
          <cell r="G3783">
            <v>4.1837</v>
          </cell>
        </row>
        <row r="3784">
          <cell r="A3784">
            <v>41824</v>
          </cell>
          <cell r="C3784">
            <v>2.33</v>
          </cell>
          <cell r="E3784">
            <v>2.85</v>
          </cell>
          <cell r="G3784">
            <v>4.1824000000000003</v>
          </cell>
        </row>
        <row r="3785">
          <cell r="A3785">
            <v>41827</v>
          </cell>
          <cell r="C3785">
            <v>2.2999999999999998</v>
          </cell>
          <cell r="E3785">
            <v>2.83</v>
          </cell>
          <cell r="G3785">
            <v>4.1698000000000004</v>
          </cell>
        </row>
        <row r="3786">
          <cell r="A3786">
            <v>41828</v>
          </cell>
          <cell r="C3786">
            <v>2.25</v>
          </cell>
          <cell r="E3786">
            <v>2.79</v>
          </cell>
          <cell r="G3786">
            <v>4.1230000000000002</v>
          </cell>
        </row>
        <row r="3787">
          <cell r="A3787">
            <v>41829</v>
          </cell>
          <cell r="C3787">
            <v>2.2400000000000002</v>
          </cell>
          <cell r="E3787">
            <v>2.78</v>
          </cell>
          <cell r="G3787">
            <v>4.1212999999999997</v>
          </cell>
        </row>
        <row r="3788">
          <cell r="A3788">
            <v>41830</v>
          </cell>
          <cell r="C3788">
            <v>2.23</v>
          </cell>
          <cell r="E3788">
            <v>2.79</v>
          </cell>
          <cell r="G3788">
            <v>4.1272000000000002</v>
          </cell>
        </row>
        <row r="3789">
          <cell r="A3789">
            <v>41831</v>
          </cell>
          <cell r="C3789">
            <v>2.21</v>
          </cell>
          <cell r="E3789">
            <v>2.77</v>
          </cell>
          <cell r="G3789">
            <v>4.1101000000000001</v>
          </cell>
        </row>
        <row r="3790">
          <cell r="A3790">
            <v>41834</v>
          </cell>
          <cell r="C3790">
            <v>2.21</v>
          </cell>
          <cell r="E3790">
            <v>2.77</v>
          </cell>
          <cell r="G3790">
            <v>4.1028000000000002</v>
          </cell>
        </row>
        <row r="3791">
          <cell r="A3791">
            <v>41835</v>
          </cell>
          <cell r="C3791">
            <v>2.21</v>
          </cell>
          <cell r="E3791">
            <v>2.77</v>
          </cell>
          <cell r="G3791">
            <v>4.109</v>
          </cell>
        </row>
        <row r="3792">
          <cell r="A3792">
            <v>41836</v>
          </cell>
          <cell r="C3792">
            <v>2.2000000000000002</v>
          </cell>
          <cell r="E3792">
            <v>2.75</v>
          </cell>
          <cell r="G3792">
            <v>4.0891000000000002</v>
          </cell>
        </row>
        <row r="3793">
          <cell r="A3793">
            <v>41837</v>
          </cell>
          <cell r="C3793">
            <v>2.14</v>
          </cell>
          <cell r="E3793">
            <v>2.69</v>
          </cell>
          <cell r="G3793">
            <v>4.0308000000000002</v>
          </cell>
        </row>
        <row r="3794">
          <cell r="A3794">
            <v>41838</v>
          </cell>
          <cell r="C3794">
            <v>2.16</v>
          </cell>
          <cell r="E3794">
            <v>2.71</v>
          </cell>
          <cell r="G3794">
            <v>4.0556999999999999</v>
          </cell>
        </row>
        <row r="3795">
          <cell r="A3795">
            <v>41841</v>
          </cell>
          <cell r="C3795">
            <v>2.13</v>
          </cell>
          <cell r="E3795">
            <v>2.67</v>
          </cell>
          <cell r="G3795">
            <v>4.0133000000000001</v>
          </cell>
        </row>
        <row r="3796">
          <cell r="A3796">
            <v>41842</v>
          </cell>
          <cell r="C3796">
            <v>2.12</v>
          </cell>
          <cell r="E3796">
            <v>2.66</v>
          </cell>
          <cell r="G3796">
            <v>4.0084</v>
          </cell>
        </row>
        <row r="3797">
          <cell r="A3797">
            <v>41843</v>
          </cell>
          <cell r="C3797">
            <v>2.12</v>
          </cell>
          <cell r="E3797">
            <v>2.67</v>
          </cell>
          <cell r="G3797">
            <v>4.0209000000000001</v>
          </cell>
        </row>
        <row r="3798">
          <cell r="A3798">
            <v>41844</v>
          </cell>
          <cell r="C3798">
            <v>2.16</v>
          </cell>
          <cell r="E3798">
            <v>2.71</v>
          </cell>
          <cell r="G3798">
            <v>4.0643000000000002</v>
          </cell>
        </row>
        <row r="3799">
          <cell r="A3799">
            <v>41845</v>
          </cell>
          <cell r="C3799">
            <v>2.11</v>
          </cell>
          <cell r="E3799">
            <v>2.67</v>
          </cell>
          <cell r="G3799">
            <v>4.0202999999999998</v>
          </cell>
        </row>
        <row r="3800">
          <cell r="A3800">
            <v>41848</v>
          </cell>
          <cell r="C3800">
            <v>2.11</v>
          </cell>
          <cell r="E3800">
            <v>2.67</v>
          </cell>
          <cell r="G3800">
            <v>4.0221</v>
          </cell>
        </row>
        <row r="3801">
          <cell r="A3801">
            <v>41849</v>
          </cell>
          <cell r="C3801">
            <v>2.09</v>
          </cell>
          <cell r="E3801">
            <v>2.64</v>
          </cell>
          <cell r="G3801">
            <v>3.9923999999999999</v>
          </cell>
        </row>
        <row r="3802">
          <cell r="A3802">
            <v>41850</v>
          </cell>
          <cell r="C3802">
            <v>2.16</v>
          </cell>
          <cell r="E3802">
            <v>2.7</v>
          </cell>
          <cell r="G3802">
            <v>4.0571000000000002</v>
          </cell>
        </row>
        <row r="3803">
          <cell r="A3803">
            <v>41851</v>
          </cell>
          <cell r="C3803">
            <v>2.16</v>
          </cell>
          <cell r="E3803">
            <v>2.7</v>
          </cell>
          <cell r="G3803">
            <v>4.0579999999999998</v>
          </cell>
        </row>
        <row r="3804">
          <cell r="A3804">
            <v>41852</v>
          </cell>
          <cell r="C3804">
            <v>2.12</v>
          </cell>
          <cell r="E3804">
            <v>2.66</v>
          </cell>
          <cell r="G3804">
            <v>4.0168999999999997</v>
          </cell>
        </row>
        <row r="3805">
          <cell r="A3805">
            <v>41855</v>
          </cell>
          <cell r="C3805" t="str">
            <v>Bank holiday</v>
          </cell>
          <cell r="E3805" t="str">
            <v>Bank holiday</v>
          </cell>
          <cell r="G3805">
            <v>4.0168999999999997</v>
          </cell>
        </row>
        <row r="3806">
          <cell r="A3806">
            <v>41856</v>
          </cell>
          <cell r="C3806">
            <v>2.11</v>
          </cell>
          <cell r="E3806">
            <v>2.65</v>
          </cell>
          <cell r="G3806">
            <v>4.0236000000000001</v>
          </cell>
        </row>
        <row r="3807">
          <cell r="A3807">
            <v>41857</v>
          </cell>
          <cell r="C3807">
            <v>2.11</v>
          </cell>
          <cell r="E3807">
            <v>2.65</v>
          </cell>
          <cell r="G3807">
            <v>4.0176999999999996</v>
          </cell>
        </row>
        <row r="3808">
          <cell r="A3808">
            <v>41858</v>
          </cell>
          <cell r="C3808">
            <v>2.0699999999999998</v>
          </cell>
          <cell r="E3808">
            <v>2.62</v>
          </cell>
          <cell r="G3808">
            <v>3.9915000000000003</v>
          </cell>
        </row>
        <row r="3809">
          <cell r="A3809">
            <v>41859</v>
          </cell>
          <cell r="C3809">
            <v>2.06</v>
          </cell>
          <cell r="E3809">
            <v>2.62</v>
          </cell>
          <cell r="G3809">
            <v>3.9944999999999999</v>
          </cell>
        </row>
        <row r="3810">
          <cell r="A3810">
            <v>41862</v>
          </cell>
          <cell r="C3810">
            <v>2.0699999999999998</v>
          </cell>
          <cell r="E3810">
            <v>2.64</v>
          </cell>
          <cell r="G3810">
            <v>4.0110999999999999</v>
          </cell>
        </row>
        <row r="3811">
          <cell r="A3811">
            <v>41863</v>
          </cell>
          <cell r="C3811">
            <v>2.11</v>
          </cell>
          <cell r="E3811">
            <v>2.67</v>
          </cell>
          <cell r="G3811">
            <v>4.0486000000000004</v>
          </cell>
        </row>
        <row r="3812">
          <cell r="A3812">
            <v>41864</v>
          </cell>
          <cell r="C3812">
            <v>2.0699999999999998</v>
          </cell>
          <cell r="E3812">
            <v>2.64</v>
          </cell>
          <cell r="G3812">
            <v>4.0305999999999997</v>
          </cell>
        </row>
        <row r="3813">
          <cell r="A3813">
            <v>41865</v>
          </cell>
          <cell r="C3813">
            <v>2.0499999999999998</v>
          </cell>
          <cell r="E3813">
            <v>2.62</v>
          </cell>
          <cell r="G3813">
            <v>4.016</v>
          </cell>
        </row>
        <row r="3814">
          <cell r="A3814">
            <v>41866</v>
          </cell>
          <cell r="C3814">
            <v>2.02</v>
          </cell>
          <cell r="E3814">
            <v>2.58</v>
          </cell>
          <cell r="G3814">
            <v>3.9774000000000003</v>
          </cell>
        </row>
        <row r="3815">
          <cell r="A3815">
            <v>41869</v>
          </cell>
          <cell r="C3815">
            <v>2.06</v>
          </cell>
          <cell r="E3815">
            <v>2.62</v>
          </cell>
          <cell r="G3815">
            <v>4.0199999999999996</v>
          </cell>
        </row>
        <row r="3816">
          <cell r="A3816">
            <v>41870</v>
          </cell>
          <cell r="C3816">
            <v>2.0699999999999998</v>
          </cell>
          <cell r="E3816">
            <v>2.62</v>
          </cell>
          <cell r="G3816">
            <v>4.0218999999999996</v>
          </cell>
        </row>
        <row r="3817">
          <cell r="A3817">
            <v>41871</v>
          </cell>
          <cell r="C3817">
            <v>2.1</v>
          </cell>
          <cell r="E3817">
            <v>2.65</v>
          </cell>
          <cell r="G3817">
            <v>4.0548000000000002</v>
          </cell>
        </row>
        <row r="3818">
          <cell r="A3818">
            <v>41872</v>
          </cell>
          <cell r="C3818">
            <v>2.08</v>
          </cell>
          <cell r="E3818">
            <v>2.64</v>
          </cell>
          <cell r="G3818">
            <v>4.0427</v>
          </cell>
        </row>
        <row r="3819">
          <cell r="A3819">
            <v>41873</v>
          </cell>
          <cell r="C3819">
            <v>2.0699999999999998</v>
          </cell>
          <cell r="E3819">
            <v>2.63</v>
          </cell>
          <cell r="G3819">
            <v>4.0281000000000002</v>
          </cell>
        </row>
        <row r="3820">
          <cell r="A3820">
            <v>41876</v>
          </cell>
          <cell r="C3820">
            <v>2.04</v>
          </cell>
          <cell r="E3820">
            <v>2.6</v>
          </cell>
          <cell r="G3820">
            <v>3.9984000000000002</v>
          </cell>
        </row>
        <row r="3821">
          <cell r="A3821">
            <v>41877</v>
          </cell>
          <cell r="C3821">
            <v>2.04</v>
          </cell>
          <cell r="E3821">
            <v>2.6</v>
          </cell>
          <cell r="G3821">
            <v>4.0004999999999997</v>
          </cell>
        </row>
        <row r="3822">
          <cell r="A3822">
            <v>41878</v>
          </cell>
          <cell r="C3822">
            <v>2</v>
          </cell>
          <cell r="E3822">
            <v>2.57</v>
          </cell>
          <cell r="G3822">
            <v>3.9664999999999999</v>
          </cell>
        </row>
        <row r="3823">
          <cell r="A3823">
            <v>41879</v>
          </cell>
          <cell r="C3823">
            <v>2</v>
          </cell>
          <cell r="E3823">
            <v>2.56</v>
          </cell>
          <cell r="G3823">
            <v>3.9573</v>
          </cell>
        </row>
        <row r="3824">
          <cell r="A3824">
            <v>41880</v>
          </cell>
          <cell r="C3824">
            <v>1.99</v>
          </cell>
          <cell r="E3824">
            <v>2.56</v>
          </cell>
          <cell r="G3824">
            <v>3.9529999999999998</v>
          </cell>
        </row>
        <row r="3825">
          <cell r="A3825">
            <v>41883</v>
          </cell>
          <cell r="C3825" t="str">
            <v xml:space="preserve"> Bank holiday</v>
          </cell>
          <cell r="E3825" t="str">
            <v xml:space="preserve"> Bank holiday</v>
          </cell>
          <cell r="G3825">
            <v>3.9529999999999998</v>
          </cell>
        </row>
        <row r="3826">
          <cell r="A3826">
            <v>41884</v>
          </cell>
          <cell r="C3826">
            <v>2.09</v>
          </cell>
          <cell r="E3826">
            <v>2.64</v>
          </cell>
          <cell r="G3826">
            <v>4.0373999999999999</v>
          </cell>
        </row>
        <row r="3827">
          <cell r="A3827">
            <v>41885</v>
          </cell>
          <cell r="C3827">
            <v>2.09</v>
          </cell>
          <cell r="E3827">
            <v>2.63</v>
          </cell>
          <cell r="G3827">
            <v>4.0278</v>
          </cell>
        </row>
        <row r="3828">
          <cell r="A3828">
            <v>41886</v>
          </cell>
          <cell r="C3828">
            <v>2.12</v>
          </cell>
          <cell r="E3828">
            <v>2.66</v>
          </cell>
          <cell r="G3828">
            <v>4.0590000000000002</v>
          </cell>
        </row>
        <row r="3829">
          <cell r="A3829">
            <v>41887</v>
          </cell>
          <cell r="C3829">
            <v>2.11</v>
          </cell>
          <cell r="E3829">
            <v>2.67</v>
          </cell>
          <cell r="G3829">
            <v>4.0602999999999998</v>
          </cell>
        </row>
        <row r="3830">
          <cell r="A3830">
            <v>41890</v>
          </cell>
          <cell r="C3830">
            <v>2.14</v>
          </cell>
          <cell r="E3830">
            <v>2.68</v>
          </cell>
          <cell r="G3830">
            <v>4.07</v>
          </cell>
        </row>
        <row r="3831">
          <cell r="A3831">
            <v>41891</v>
          </cell>
          <cell r="C3831">
            <v>2.17</v>
          </cell>
          <cell r="E3831">
            <v>2.7</v>
          </cell>
          <cell r="G3831">
            <v>4.0895000000000001</v>
          </cell>
        </row>
        <row r="3832">
          <cell r="A3832">
            <v>41892</v>
          </cell>
          <cell r="C3832">
            <v>2.2000000000000002</v>
          </cell>
          <cell r="E3832">
            <v>2.72</v>
          </cell>
          <cell r="G3832">
            <v>4.1132999999999997</v>
          </cell>
        </row>
        <row r="3833">
          <cell r="A3833">
            <v>41893</v>
          </cell>
          <cell r="C3833">
            <v>2.2000000000000002</v>
          </cell>
          <cell r="E3833">
            <v>2.72</v>
          </cell>
          <cell r="G3833">
            <v>4.1105</v>
          </cell>
        </row>
        <row r="3834">
          <cell r="A3834">
            <v>41894</v>
          </cell>
          <cell r="C3834">
            <v>2.2400000000000002</v>
          </cell>
          <cell r="E3834">
            <v>2.76</v>
          </cell>
          <cell r="G3834">
            <v>4.1456999999999997</v>
          </cell>
        </row>
        <row r="3835">
          <cell r="A3835">
            <v>41897</v>
          </cell>
          <cell r="C3835">
            <v>2.23</v>
          </cell>
          <cell r="E3835">
            <v>2.76</v>
          </cell>
          <cell r="G3835">
            <v>4.1456999999999997</v>
          </cell>
        </row>
        <row r="3836">
          <cell r="A3836">
            <v>41898</v>
          </cell>
          <cell r="C3836">
            <v>2.2400000000000002</v>
          </cell>
          <cell r="E3836">
            <v>2.77</v>
          </cell>
          <cell r="G3836">
            <v>4.1569000000000003</v>
          </cell>
        </row>
        <row r="3837">
          <cell r="A3837">
            <v>41899</v>
          </cell>
          <cell r="C3837">
            <v>2.2599999999999998</v>
          </cell>
          <cell r="E3837">
            <v>2.79</v>
          </cell>
          <cell r="G3837">
            <v>4.1765999999999996</v>
          </cell>
        </row>
        <row r="3838">
          <cell r="A3838">
            <v>41900</v>
          </cell>
          <cell r="C3838">
            <v>2.2799999999999998</v>
          </cell>
          <cell r="E3838">
            <v>2.79</v>
          </cell>
          <cell r="G3838">
            <v>4.1787999999999998</v>
          </cell>
        </row>
        <row r="3839">
          <cell r="A3839">
            <v>41901</v>
          </cell>
          <cell r="C3839">
            <v>2.25</v>
          </cell>
          <cell r="E3839">
            <v>2.76</v>
          </cell>
          <cell r="G3839">
            <v>4.1364999999999998</v>
          </cell>
        </row>
        <row r="3840">
          <cell r="A3840">
            <v>41904</v>
          </cell>
          <cell r="C3840">
            <v>2.2200000000000002</v>
          </cell>
          <cell r="E3840">
            <v>2.74</v>
          </cell>
          <cell r="G3840">
            <v>4.1135000000000002</v>
          </cell>
        </row>
        <row r="3841">
          <cell r="A3841">
            <v>41905</v>
          </cell>
          <cell r="C3841">
            <v>2.17</v>
          </cell>
          <cell r="E3841">
            <v>2.72</v>
          </cell>
          <cell r="G3841">
            <v>4.0868000000000002</v>
          </cell>
        </row>
        <row r="3842">
          <cell r="A3842">
            <v>41906</v>
          </cell>
          <cell r="C3842">
            <v>2.2000000000000002</v>
          </cell>
          <cell r="E3842">
            <v>2.73</v>
          </cell>
          <cell r="G3842">
            <v>4.1032000000000002</v>
          </cell>
        </row>
        <row r="3843">
          <cell r="A3843">
            <v>41907</v>
          </cell>
          <cell r="C3843">
            <v>2.15</v>
          </cell>
          <cell r="E3843">
            <v>2.68</v>
          </cell>
          <cell r="G3843">
            <v>4.0536000000000003</v>
          </cell>
        </row>
        <row r="3844">
          <cell r="A3844">
            <v>41908</v>
          </cell>
          <cell r="C3844">
            <v>2.16</v>
          </cell>
          <cell r="E3844">
            <v>2.68</v>
          </cell>
          <cell r="G3844">
            <v>4.0639000000000003</v>
          </cell>
        </row>
        <row r="3845">
          <cell r="A3845">
            <v>41911</v>
          </cell>
          <cell r="C3845">
            <v>2.13</v>
          </cell>
          <cell r="E3845">
            <v>2.65</v>
          </cell>
          <cell r="G3845">
            <v>4.0370999999999997</v>
          </cell>
        </row>
        <row r="3846">
          <cell r="A3846">
            <v>41912</v>
          </cell>
          <cell r="C3846">
            <v>2.15</v>
          </cell>
          <cell r="E3846">
            <v>2.67</v>
          </cell>
          <cell r="G3846">
            <v>4.0593000000000004</v>
          </cell>
        </row>
        <row r="3847">
          <cell r="A3847">
            <v>41913</v>
          </cell>
          <cell r="C3847">
            <v>2.08</v>
          </cell>
          <cell r="E3847">
            <v>2.6</v>
          </cell>
          <cell r="G3847">
            <v>3.9908000000000001</v>
          </cell>
        </row>
        <row r="3848">
          <cell r="A3848">
            <v>41914</v>
          </cell>
          <cell r="C3848">
            <v>2.1</v>
          </cell>
          <cell r="E3848">
            <v>2.62</v>
          </cell>
          <cell r="G3848">
            <v>4.0133999999999999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2012"/>
      <sheetName val="MarSGprelim"/>
      <sheetName val="DA EM data"/>
      <sheetName val="RT EM-Mar1-10"/>
      <sheetName val="MarSGprelim2"/>
      <sheetName val="Mar 2009 CIP"/>
    </sheetNames>
    <sheetDataSet>
      <sheetData sheetId="0">
        <row r="2">
          <cell r="E2" t="str">
            <v>E3</v>
          </cell>
          <cell r="I2" t="str">
            <v>E4</v>
          </cell>
          <cell r="M2" t="str">
            <v>J5</v>
          </cell>
          <cell r="Q2" t="str">
            <v>J6</v>
          </cell>
          <cell r="U2" t="str">
            <v>J7</v>
          </cell>
          <cell r="Y2" t="str">
            <v>J8</v>
          </cell>
          <cell r="AC2" t="str">
            <v>D3</v>
          </cell>
          <cell r="AG2" t="str">
            <v>K1</v>
          </cell>
          <cell r="AK2" t="str">
            <v>K2</v>
          </cell>
          <cell r="AO2" t="str">
            <v>K3</v>
          </cell>
        </row>
        <row r="3">
          <cell r="E3">
            <v>0</v>
          </cell>
          <cell r="I3" t="str">
            <v>CS</v>
          </cell>
          <cell r="M3" t="str">
            <v>CS</v>
          </cell>
          <cell r="Q3">
            <v>0</v>
          </cell>
          <cell r="U3">
            <v>0</v>
          </cell>
          <cell r="Y3">
            <v>0</v>
          </cell>
          <cell r="AC3">
            <v>0</v>
          </cell>
          <cell r="AG3">
            <v>0</v>
          </cell>
          <cell r="AK3">
            <v>0</v>
          </cell>
          <cell r="AO3">
            <v>0</v>
          </cell>
        </row>
        <row r="4">
          <cell r="E4">
            <v>0</v>
          </cell>
          <cell r="I4">
            <v>0</v>
          </cell>
          <cell r="M4">
            <v>0</v>
          </cell>
          <cell r="Q4">
            <v>0</v>
          </cell>
          <cell r="U4">
            <v>0</v>
          </cell>
          <cell r="Y4">
            <v>0</v>
          </cell>
          <cell r="AC4">
            <v>0</v>
          </cell>
          <cell r="AG4">
            <v>0</v>
          </cell>
          <cell r="AK4">
            <v>0</v>
          </cell>
          <cell r="AO4">
            <v>0</v>
          </cell>
        </row>
        <row r="5">
          <cell r="E5">
            <v>0</v>
          </cell>
          <cell r="I5">
            <v>0</v>
          </cell>
          <cell r="M5">
            <v>0</v>
          </cell>
          <cell r="Q5">
            <v>0</v>
          </cell>
          <cell r="U5">
            <v>0</v>
          </cell>
          <cell r="Y5">
            <v>0</v>
          </cell>
          <cell r="AC5">
            <v>0</v>
          </cell>
          <cell r="AG5">
            <v>0</v>
          </cell>
          <cell r="AK5">
            <v>0</v>
          </cell>
          <cell r="AO5">
            <v>0</v>
          </cell>
        </row>
        <row r="6">
          <cell r="E6">
            <v>0</v>
          </cell>
          <cell r="I6">
            <v>0</v>
          </cell>
          <cell r="M6">
            <v>0</v>
          </cell>
          <cell r="Q6">
            <v>0</v>
          </cell>
          <cell r="U6">
            <v>0</v>
          </cell>
          <cell r="Y6">
            <v>0</v>
          </cell>
          <cell r="AC6">
            <v>0</v>
          </cell>
          <cell r="AG6">
            <v>0</v>
          </cell>
          <cell r="AK6">
            <v>0</v>
          </cell>
          <cell r="AO6">
            <v>0</v>
          </cell>
        </row>
        <row r="7">
          <cell r="E7">
            <v>0</v>
          </cell>
          <cell r="I7">
            <v>0</v>
          </cell>
          <cell r="M7">
            <v>0</v>
          </cell>
          <cell r="Q7">
            <v>0</v>
          </cell>
          <cell r="U7">
            <v>0</v>
          </cell>
          <cell r="Y7">
            <v>0</v>
          </cell>
          <cell r="AC7">
            <v>0</v>
          </cell>
          <cell r="AG7">
            <v>0</v>
          </cell>
          <cell r="AK7">
            <v>0</v>
          </cell>
          <cell r="AO7">
            <v>0</v>
          </cell>
        </row>
        <row r="8">
          <cell r="E8">
            <v>0</v>
          </cell>
          <cell r="I8">
            <v>0</v>
          </cell>
          <cell r="M8">
            <v>0</v>
          </cell>
          <cell r="Q8">
            <v>0</v>
          </cell>
          <cell r="U8">
            <v>0</v>
          </cell>
          <cell r="Y8">
            <v>0</v>
          </cell>
          <cell r="AC8">
            <v>0</v>
          </cell>
          <cell r="AG8">
            <v>0</v>
          </cell>
          <cell r="AK8">
            <v>0</v>
          </cell>
          <cell r="AO8">
            <v>0</v>
          </cell>
        </row>
        <row r="9">
          <cell r="E9">
            <v>0</v>
          </cell>
          <cell r="I9">
            <v>0</v>
          </cell>
          <cell r="M9">
            <v>0</v>
          </cell>
          <cell r="Q9">
            <v>0</v>
          </cell>
          <cell r="U9">
            <v>0</v>
          </cell>
          <cell r="Y9">
            <v>0</v>
          </cell>
          <cell r="AC9">
            <v>0</v>
          </cell>
          <cell r="AG9">
            <v>0</v>
          </cell>
          <cell r="AK9">
            <v>0</v>
          </cell>
          <cell r="AO9">
            <v>0</v>
          </cell>
        </row>
        <row r="10">
          <cell r="E10" t="str">
            <v>RT</v>
          </cell>
          <cell r="I10">
            <v>0</v>
          </cell>
          <cell r="M10">
            <v>0</v>
          </cell>
          <cell r="Q10">
            <v>0</v>
          </cell>
          <cell r="U10">
            <v>0</v>
          </cell>
          <cell r="Y10">
            <v>0</v>
          </cell>
          <cell r="AC10">
            <v>0</v>
          </cell>
          <cell r="AG10">
            <v>0</v>
          </cell>
          <cell r="AK10">
            <v>0</v>
          </cell>
          <cell r="AO10">
            <v>0</v>
          </cell>
        </row>
        <row r="11">
          <cell r="E11">
            <v>0</v>
          </cell>
          <cell r="I11">
            <v>0</v>
          </cell>
          <cell r="M11">
            <v>0</v>
          </cell>
          <cell r="Q11">
            <v>0</v>
          </cell>
          <cell r="U11">
            <v>0</v>
          </cell>
          <cell r="Y11">
            <v>0</v>
          </cell>
          <cell r="AC11">
            <v>0</v>
          </cell>
          <cell r="AG11">
            <v>0</v>
          </cell>
          <cell r="AK11">
            <v>0</v>
          </cell>
          <cell r="AO11">
            <v>0</v>
          </cell>
        </row>
        <row r="12">
          <cell r="E12">
            <v>0</v>
          </cell>
          <cell r="I12">
            <v>0</v>
          </cell>
          <cell r="M12">
            <v>0</v>
          </cell>
          <cell r="Q12">
            <v>0</v>
          </cell>
          <cell r="U12">
            <v>0</v>
          </cell>
          <cell r="Y12">
            <v>0</v>
          </cell>
          <cell r="AC12">
            <v>0</v>
          </cell>
          <cell r="AG12">
            <v>0</v>
          </cell>
          <cell r="AK12">
            <v>0</v>
          </cell>
          <cell r="AO12">
            <v>0</v>
          </cell>
        </row>
        <row r="13">
          <cell r="E13">
            <v>0</v>
          </cell>
          <cell r="I13">
            <v>0</v>
          </cell>
          <cell r="M13">
            <v>0</v>
          </cell>
          <cell r="Q13">
            <v>0</v>
          </cell>
          <cell r="U13">
            <v>0</v>
          </cell>
          <cell r="Y13">
            <v>0</v>
          </cell>
          <cell r="AC13">
            <v>0</v>
          </cell>
          <cell r="AG13">
            <v>0</v>
          </cell>
          <cell r="AK13">
            <v>0</v>
          </cell>
          <cell r="AO13">
            <v>0</v>
          </cell>
        </row>
        <row r="14">
          <cell r="E14">
            <v>0</v>
          </cell>
          <cell r="I14">
            <v>0</v>
          </cell>
          <cell r="M14">
            <v>0</v>
          </cell>
          <cell r="Q14">
            <v>0</v>
          </cell>
          <cell r="U14">
            <v>0</v>
          </cell>
          <cell r="Y14">
            <v>0</v>
          </cell>
          <cell r="AC14">
            <v>0</v>
          </cell>
          <cell r="AG14">
            <v>0</v>
          </cell>
          <cell r="AK14">
            <v>0</v>
          </cell>
          <cell r="AO14">
            <v>0</v>
          </cell>
        </row>
        <row r="15">
          <cell r="E15">
            <v>0</v>
          </cell>
          <cell r="I15">
            <v>0</v>
          </cell>
          <cell r="M15">
            <v>0</v>
          </cell>
          <cell r="Q15">
            <v>0</v>
          </cell>
          <cell r="U15">
            <v>0</v>
          </cell>
          <cell r="Y15">
            <v>0</v>
          </cell>
          <cell r="AC15">
            <v>0</v>
          </cell>
          <cell r="AG15">
            <v>0</v>
          </cell>
          <cell r="AK15">
            <v>0</v>
          </cell>
          <cell r="AO15">
            <v>0</v>
          </cell>
        </row>
        <row r="16">
          <cell r="E16">
            <v>0</v>
          </cell>
          <cell r="I16">
            <v>0</v>
          </cell>
          <cell r="M16">
            <v>0</v>
          </cell>
          <cell r="Q16">
            <v>0</v>
          </cell>
          <cell r="U16">
            <v>0</v>
          </cell>
          <cell r="Y16">
            <v>0</v>
          </cell>
          <cell r="AC16">
            <v>0</v>
          </cell>
          <cell r="AG16">
            <v>0</v>
          </cell>
          <cell r="AK16">
            <v>0</v>
          </cell>
          <cell r="AO16">
            <v>0</v>
          </cell>
        </row>
        <row r="17">
          <cell r="E17">
            <v>0</v>
          </cell>
          <cell r="I17">
            <v>0</v>
          </cell>
          <cell r="M17">
            <v>0</v>
          </cell>
          <cell r="Q17">
            <v>0</v>
          </cell>
          <cell r="U17">
            <v>0</v>
          </cell>
          <cell r="Y17">
            <v>0</v>
          </cell>
          <cell r="AC17">
            <v>0</v>
          </cell>
          <cell r="AG17">
            <v>0</v>
          </cell>
          <cell r="AK17">
            <v>0</v>
          </cell>
          <cell r="AO17">
            <v>0</v>
          </cell>
        </row>
        <row r="18">
          <cell r="E18">
            <v>0</v>
          </cell>
          <cell r="I18">
            <v>0</v>
          </cell>
          <cell r="M18">
            <v>0</v>
          </cell>
          <cell r="Q18">
            <v>0</v>
          </cell>
          <cell r="U18">
            <v>0</v>
          </cell>
          <cell r="Y18">
            <v>0</v>
          </cell>
          <cell r="AC18">
            <v>0</v>
          </cell>
          <cell r="AG18">
            <v>0</v>
          </cell>
          <cell r="AK18">
            <v>0</v>
          </cell>
          <cell r="AO18">
            <v>0</v>
          </cell>
        </row>
        <row r="19">
          <cell r="E19">
            <v>0</v>
          </cell>
          <cell r="I19">
            <v>0</v>
          </cell>
          <cell r="M19">
            <v>0</v>
          </cell>
          <cell r="Q19">
            <v>0</v>
          </cell>
          <cell r="U19">
            <v>0</v>
          </cell>
          <cell r="Y19">
            <v>0</v>
          </cell>
          <cell r="AC19">
            <v>0</v>
          </cell>
          <cell r="AG19">
            <v>0</v>
          </cell>
          <cell r="AK19">
            <v>0</v>
          </cell>
          <cell r="AO19">
            <v>0</v>
          </cell>
        </row>
        <row r="20">
          <cell r="E20">
            <v>0</v>
          </cell>
          <cell r="I20">
            <v>0</v>
          </cell>
          <cell r="M20">
            <v>0</v>
          </cell>
          <cell r="Q20" t="str">
            <v>RT</v>
          </cell>
          <cell r="U20">
            <v>0</v>
          </cell>
          <cell r="Y20">
            <v>0</v>
          </cell>
          <cell r="AC20">
            <v>0</v>
          </cell>
          <cell r="AG20">
            <v>0</v>
          </cell>
          <cell r="AK20">
            <v>0</v>
          </cell>
          <cell r="AO20">
            <v>0</v>
          </cell>
        </row>
        <row r="21">
          <cell r="E21">
            <v>0</v>
          </cell>
          <cell r="I21">
            <v>0</v>
          </cell>
          <cell r="M21">
            <v>0</v>
          </cell>
          <cell r="Q21">
            <v>0</v>
          </cell>
          <cell r="U21">
            <v>0</v>
          </cell>
          <cell r="Y21">
            <v>0</v>
          </cell>
          <cell r="AC21">
            <v>0</v>
          </cell>
          <cell r="AG21">
            <v>0</v>
          </cell>
          <cell r="AK21">
            <v>0</v>
          </cell>
          <cell r="AO21">
            <v>0</v>
          </cell>
        </row>
        <row r="22">
          <cell r="E22">
            <v>0</v>
          </cell>
          <cell r="I22">
            <v>0</v>
          </cell>
          <cell r="M22">
            <v>0</v>
          </cell>
          <cell r="Q22">
            <v>0</v>
          </cell>
          <cell r="U22">
            <v>0</v>
          </cell>
          <cell r="Y22">
            <v>0</v>
          </cell>
          <cell r="AC22">
            <v>0</v>
          </cell>
          <cell r="AG22">
            <v>0</v>
          </cell>
          <cell r="AK22">
            <v>0</v>
          </cell>
          <cell r="AO22">
            <v>0</v>
          </cell>
        </row>
        <row r="23">
          <cell r="E23">
            <v>0</v>
          </cell>
          <cell r="I23">
            <v>0</v>
          </cell>
          <cell r="M23">
            <v>0</v>
          </cell>
          <cell r="Q23">
            <v>0</v>
          </cell>
          <cell r="U23">
            <v>0</v>
          </cell>
          <cell r="Y23">
            <v>0</v>
          </cell>
          <cell r="AC23">
            <v>0</v>
          </cell>
          <cell r="AG23">
            <v>0</v>
          </cell>
          <cell r="AK23">
            <v>0</v>
          </cell>
          <cell r="AO23">
            <v>0</v>
          </cell>
        </row>
        <row r="24">
          <cell r="E24">
            <v>0</v>
          </cell>
          <cell r="I24">
            <v>0</v>
          </cell>
          <cell r="M24">
            <v>0</v>
          </cell>
          <cell r="Q24">
            <v>0</v>
          </cell>
          <cell r="U24">
            <v>0</v>
          </cell>
          <cell r="Y24">
            <v>0</v>
          </cell>
          <cell r="AC24">
            <v>0</v>
          </cell>
          <cell r="AG24">
            <v>0</v>
          </cell>
          <cell r="AK24">
            <v>0</v>
          </cell>
          <cell r="AO24">
            <v>0</v>
          </cell>
        </row>
        <row r="25">
          <cell r="E25">
            <v>0</v>
          </cell>
          <cell r="I25">
            <v>0</v>
          </cell>
          <cell r="M25">
            <v>0</v>
          </cell>
          <cell r="Q25">
            <v>0</v>
          </cell>
          <cell r="U25">
            <v>0</v>
          </cell>
          <cell r="Y25">
            <v>0</v>
          </cell>
          <cell r="AC25">
            <v>0</v>
          </cell>
          <cell r="AG25">
            <v>0</v>
          </cell>
          <cell r="AK25">
            <v>0</v>
          </cell>
          <cell r="AO25">
            <v>0</v>
          </cell>
        </row>
        <row r="26">
          <cell r="E26">
            <v>0</v>
          </cell>
          <cell r="I26">
            <v>0</v>
          </cell>
          <cell r="M26">
            <v>0</v>
          </cell>
          <cell r="Q26">
            <v>0</v>
          </cell>
          <cell r="U26">
            <v>0</v>
          </cell>
          <cell r="Y26">
            <v>0</v>
          </cell>
          <cell r="AC26">
            <v>0</v>
          </cell>
          <cell r="AG26">
            <v>0</v>
          </cell>
          <cell r="AK26">
            <v>0</v>
          </cell>
          <cell r="AO26">
            <v>0</v>
          </cell>
        </row>
        <row r="27">
          <cell r="E27">
            <v>0</v>
          </cell>
          <cell r="I27" t="str">
            <v>CS</v>
          </cell>
          <cell r="M27" t="str">
            <v>DAD</v>
          </cell>
          <cell r="Q27">
            <v>0</v>
          </cell>
          <cell r="U27">
            <v>0</v>
          </cell>
          <cell r="Y27">
            <v>0</v>
          </cell>
          <cell r="AC27">
            <v>0</v>
          </cell>
          <cell r="AG27">
            <v>0</v>
          </cell>
          <cell r="AK27">
            <v>0</v>
          </cell>
          <cell r="AO27">
            <v>0</v>
          </cell>
        </row>
        <row r="28">
          <cell r="E28">
            <v>0</v>
          </cell>
          <cell r="I28">
            <v>0</v>
          </cell>
          <cell r="M28">
            <v>0</v>
          </cell>
          <cell r="Q28">
            <v>0</v>
          </cell>
          <cell r="U28">
            <v>0</v>
          </cell>
          <cell r="Y28">
            <v>0</v>
          </cell>
          <cell r="AC28">
            <v>0</v>
          </cell>
          <cell r="AG28">
            <v>0</v>
          </cell>
          <cell r="AK28">
            <v>0</v>
          </cell>
          <cell r="AO28">
            <v>0</v>
          </cell>
        </row>
        <row r="29">
          <cell r="E29">
            <v>0</v>
          </cell>
          <cell r="I29">
            <v>0</v>
          </cell>
          <cell r="M29">
            <v>0</v>
          </cell>
          <cell r="Q29">
            <v>0</v>
          </cell>
          <cell r="U29">
            <v>0</v>
          </cell>
          <cell r="Y29">
            <v>0</v>
          </cell>
          <cell r="AC29">
            <v>0</v>
          </cell>
          <cell r="AG29">
            <v>0</v>
          </cell>
          <cell r="AK29">
            <v>0</v>
          </cell>
          <cell r="AO29">
            <v>0</v>
          </cell>
        </row>
        <row r="30">
          <cell r="E30">
            <v>0</v>
          </cell>
          <cell r="I30">
            <v>0</v>
          </cell>
          <cell r="M30">
            <v>0</v>
          </cell>
          <cell r="Q30">
            <v>0</v>
          </cell>
          <cell r="U30">
            <v>0</v>
          </cell>
          <cell r="Y30">
            <v>0</v>
          </cell>
          <cell r="AC30">
            <v>0</v>
          </cell>
          <cell r="AG30">
            <v>0</v>
          </cell>
          <cell r="AK30">
            <v>0</v>
          </cell>
          <cell r="AO30">
            <v>0</v>
          </cell>
        </row>
        <row r="31">
          <cell r="E31">
            <v>0</v>
          </cell>
          <cell r="I31">
            <v>0</v>
          </cell>
          <cell r="M31">
            <v>0</v>
          </cell>
          <cell r="Q31">
            <v>0</v>
          </cell>
          <cell r="U31">
            <v>0</v>
          </cell>
          <cell r="Y31">
            <v>0</v>
          </cell>
          <cell r="AC31">
            <v>0</v>
          </cell>
          <cell r="AG31">
            <v>0</v>
          </cell>
          <cell r="AK31">
            <v>0</v>
          </cell>
          <cell r="AO31">
            <v>0</v>
          </cell>
        </row>
        <row r="32">
          <cell r="E32">
            <v>0</v>
          </cell>
          <cell r="I32">
            <v>0</v>
          </cell>
          <cell r="M32">
            <v>0</v>
          </cell>
          <cell r="Q32">
            <v>0</v>
          </cell>
          <cell r="U32">
            <v>0</v>
          </cell>
          <cell r="Y32">
            <v>0</v>
          </cell>
          <cell r="AC32">
            <v>0</v>
          </cell>
          <cell r="AG32">
            <v>0</v>
          </cell>
          <cell r="AK32">
            <v>0</v>
          </cell>
          <cell r="AO32">
            <v>0</v>
          </cell>
        </row>
        <row r="33">
          <cell r="E33">
            <v>0</v>
          </cell>
          <cell r="I33">
            <v>0</v>
          </cell>
          <cell r="M33">
            <v>0</v>
          </cell>
          <cell r="Q33">
            <v>0</v>
          </cell>
          <cell r="U33">
            <v>0</v>
          </cell>
          <cell r="Y33">
            <v>0</v>
          </cell>
          <cell r="AC33">
            <v>0</v>
          </cell>
          <cell r="AG33">
            <v>0</v>
          </cell>
          <cell r="AK33">
            <v>0</v>
          </cell>
          <cell r="AO33">
            <v>0</v>
          </cell>
        </row>
        <row r="34">
          <cell r="E34">
            <v>0</v>
          </cell>
          <cell r="I34">
            <v>0</v>
          </cell>
          <cell r="M34">
            <v>0</v>
          </cell>
          <cell r="Q34">
            <v>0</v>
          </cell>
          <cell r="U34" t="str">
            <v>RT</v>
          </cell>
          <cell r="Y34">
            <v>0</v>
          </cell>
          <cell r="AC34">
            <v>0</v>
          </cell>
          <cell r="AG34">
            <v>0</v>
          </cell>
          <cell r="AK34">
            <v>0</v>
          </cell>
          <cell r="AO34">
            <v>0</v>
          </cell>
        </row>
        <row r="35">
          <cell r="E35">
            <v>0</v>
          </cell>
          <cell r="I35">
            <v>0</v>
          </cell>
          <cell r="M35">
            <v>0</v>
          </cell>
          <cell r="Q35">
            <v>0</v>
          </cell>
          <cell r="U35">
            <v>0</v>
          </cell>
          <cell r="Y35">
            <v>0</v>
          </cell>
          <cell r="AC35">
            <v>0</v>
          </cell>
          <cell r="AG35">
            <v>0</v>
          </cell>
          <cell r="AK35">
            <v>0</v>
          </cell>
          <cell r="AO35">
            <v>0</v>
          </cell>
        </row>
        <row r="36">
          <cell r="E36">
            <v>0</v>
          </cell>
          <cell r="I36">
            <v>0</v>
          </cell>
          <cell r="M36">
            <v>0</v>
          </cell>
          <cell r="Q36">
            <v>0</v>
          </cell>
          <cell r="U36">
            <v>0</v>
          </cell>
          <cell r="Y36">
            <v>0</v>
          </cell>
          <cell r="AC36">
            <v>0</v>
          </cell>
          <cell r="AG36">
            <v>0</v>
          </cell>
          <cell r="AK36">
            <v>0</v>
          </cell>
          <cell r="AO36">
            <v>0</v>
          </cell>
        </row>
        <row r="37">
          <cell r="E37">
            <v>0</v>
          </cell>
          <cell r="I37">
            <v>0</v>
          </cell>
          <cell r="M37">
            <v>0</v>
          </cell>
          <cell r="Q37">
            <v>0</v>
          </cell>
          <cell r="U37">
            <v>0</v>
          </cell>
          <cell r="Y37">
            <v>0</v>
          </cell>
          <cell r="AC37">
            <v>0</v>
          </cell>
          <cell r="AG37">
            <v>0</v>
          </cell>
          <cell r="AK37">
            <v>0</v>
          </cell>
          <cell r="AO37">
            <v>0</v>
          </cell>
        </row>
        <row r="38">
          <cell r="E38">
            <v>0</v>
          </cell>
          <cell r="I38">
            <v>0</v>
          </cell>
          <cell r="M38">
            <v>0</v>
          </cell>
          <cell r="Q38">
            <v>0</v>
          </cell>
          <cell r="U38">
            <v>0</v>
          </cell>
          <cell r="Y38">
            <v>0</v>
          </cell>
          <cell r="AC38">
            <v>0</v>
          </cell>
          <cell r="AG38">
            <v>0</v>
          </cell>
          <cell r="AK38">
            <v>0</v>
          </cell>
          <cell r="AO38">
            <v>0</v>
          </cell>
        </row>
        <row r="39">
          <cell r="E39">
            <v>0</v>
          </cell>
          <cell r="I39">
            <v>0</v>
          </cell>
          <cell r="M39">
            <v>0</v>
          </cell>
          <cell r="Q39">
            <v>0</v>
          </cell>
          <cell r="U39">
            <v>0</v>
          </cell>
          <cell r="Y39">
            <v>0</v>
          </cell>
          <cell r="AC39">
            <v>0</v>
          </cell>
          <cell r="AG39">
            <v>0</v>
          </cell>
          <cell r="AK39">
            <v>0</v>
          </cell>
          <cell r="AO39">
            <v>0</v>
          </cell>
        </row>
        <row r="40">
          <cell r="E40">
            <v>0</v>
          </cell>
          <cell r="I40">
            <v>0</v>
          </cell>
          <cell r="M40">
            <v>0</v>
          </cell>
          <cell r="Q40">
            <v>0</v>
          </cell>
          <cell r="U40">
            <v>0</v>
          </cell>
          <cell r="Y40">
            <v>0</v>
          </cell>
          <cell r="AC40">
            <v>0</v>
          </cell>
          <cell r="AG40">
            <v>0</v>
          </cell>
          <cell r="AK40">
            <v>0</v>
          </cell>
          <cell r="AO40">
            <v>0</v>
          </cell>
        </row>
        <row r="41">
          <cell r="E41">
            <v>0</v>
          </cell>
          <cell r="I41">
            <v>0</v>
          </cell>
          <cell r="M41">
            <v>0</v>
          </cell>
          <cell r="Q41">
            <v>0</v>
          </cell>
          <cell r="U41">
            <v>0</v>
          </cell>
          <cell r="Y41">
            <v>0</v>
          </cell>
          <cell r="AC41">
            <v>0</v>
          </cell>
          <cell r="AG41">
            <v>0</v>
          </cell>
          <cell r="AK41">
            <v>0</v>
          </cell>
          <cell r="AO41">
            <v>0</v>
          </cell>
        </row>
        <row r="42">
          <cell r="E42">
            <v>0</v>
          </cell>
          <cell r="I42">
            <v>0</v>
          </cell>
          <cell r="M42">
            <v>0</v>
          </cell>
          <cell r="Q42">
            <v>0</v>
          </cell>
          <cell r="U42">
            <v>0</v>
          </cell>
          <cell r="Y42">
            <v>0</v>
          </cell>
          <cell r="AC42">
            <v>0</v>
          </cell>
          <cell r="AG42">
            <v>0</v>
          </cell>
          <cell r="AK42">
            <v>0</v>
          </cell>
          <cell r="AO42">
            <v>0</v>
          </cell>
        </row>
        <row r="43">
          <cell r="E43">
            <v>0</v>
          </cell>
          <cell r="I43">
            <v>0</v>
          </cell>
          <cell r="M43">
            <v>0</v>
          </cell>
          <cell r="Q43">
            <v>0</v>
          </cell>
          <cell r="U43">
            <v>0</v>
          </cell>
          <cell r="Y43">
            <v>0</v>
          </cell>
          <cell r="AC43">
            <v>0</v>
          </cell>
          <cell r="AG43">
            <v>0</v>
          </cell>
          <cell r="AK43">
            <v>0</v>
          </cell>
          <cell r="AO43">
            <v>0</v>
          </cell>
        </row>
        <row r="44">
          <cell r="E44">
            <v>0</v>
          </cell>
          <cell r="I44">
            <v>0</v>
          </cell>
          <cell r="M44">
            <v>0</v>
          </cell>
          <cell r="Q44">
            <v>0</v>
          </cell>
          <cell r="U44">
            <v>0</v>
          </cell>
          <cell r="Y44">
            <v>0</v>
          </cell>
          <cell r="AC44">
            <v>0</v>
          </cell>
          <cell r="AG44">
            <v>0</v>
          </cell>
          <cell r="AK44">
            <v>0</v>
          </cell>
          <cell r="AO44">
            <v>0</v>
          </cell>
        </row>
        <row r="45">
          <cell r="E45">
            <v>0</v>
          </cell>
          <cell r="I45">
            <v>0</v>
          </cell>
          <cell r="M45">
            <v>0</v>
          </cell>
          <cell r="Q45">
            <v>0</v>
          </cell>
          <cell r="U45">
            <v>0</v>
          </cell>
          <cell r="Y45">
            <v>0</v>
          </cell>
          <cell r="AC45">
            <v>0</v>
          </cell>
          <cell r="AG45">
            <v>0</v>
          </cell>
          <cell r="AK45">
            <v>0</v>
          </cell>
          <cell r="AO45">
            <v>0</v>
          </cell>
        </row>
        <row r="46">
          <cell r="E46">
            <v>0</v>
          </cell>
          <cell r="I46">
            <v>0</v>
          </cell>
          <cell r="M46">
            <v>0</v>
          </cell>
          <cell r="Q46">
            <v>0</v>
          </cell>
          <cell r="U46">
            <v>0</v>
          </cell>
          <cell r="Y46">
            <v>0</v>
          </cell>
          <cell r="AC46">
            <v>0</v>
          </cell>
          <cell r="AG46">
            <v>0</v>
          </cell>
          <cell r="AK46">
            <v>0</v>
          </cell>
          <cell r="AO46">
            <v>0</v>
          </cell>
        </row>
        <row r="47">
          <cell r="E47">
            <v>0</v>
          </cell>
          <cell r="I47">
            <v>0</v>
          </cell>
          <cell r="M47">
            <v>0</v>
          </cell>
          <cell r="Q47">
            <v>0</v>
          </cell>
          <cell r="U47">
            <v>0</v>
          </cell>
          <cell r="Y47">
            <v>0</v>
          </cell>
          <cell r="AC47">
            <v>0</v>
          </cell>
          <cell r="AG47">
            <v>0</v>
          </cell>
          <cell r="AK47">
            <v>0</v>
          </cell>
          <cell r="AO47">
            <v>0</v>
          </cell>
        </row>
        <row r="48">
          <cell r="E48">
            <v>0</v>
          </cell>
          <cell r="I48">
            <v>0</v>
          </cell>
          <cell r="M48">
            <v>0</v>
          </cell>
          <cell r="Q48">
            <v>0</v>
          </cell>
          <cell r="U48">
            <v>0</v>
          </cell>
          <cell r="Y48">
            <v>0</v>
          </cell>
          <cell r="AC48">
            <v>0</v>
          </cell>
          <cell r="AG48">
            <v>0</v>
          </cell>
          <cell r="AK48">
            <v>0</v>
          </cell>
          <cell r="AO48">
            <v>0</v>
          </cell>
        </row>
        <row r="49">
          <cell r="E49">
            <v>0</v>
          </cell>
          <cell r="I49">
            <v>0</v>
          </cell>
          <cell r="M49">
            <v>0</v>
          </cell>
          <cell r="Q49">
            <v>0</v>
          </cell>
          <cell r="U49">
            <v>0</v>
          </cell>
          <cell r="Y49">
            <v>0</v>
          </cell>
          <cell r="AC49">
            <v>0</v>
          </cell>
          <cell r="AG49">
            <v>0</v>
          </cell>
          <cell r="AK49">
            <v>0</v>
          </cell>
          <cell r="AO49">
            <v>0</v>
          </cell>
        </row>
        <row r="50">
          <cell r="E50">
            <v>0</v>
          </cell>
          <cell r="I50">
            <v>0</v>
          </cell>
          <cell r="M50">
            <v>0</v>
          </cell>
          <cell r="Q50">
            <v>0</v>
          </cell>
          <cell r="U50">
            <v>0</v>
          </cell>
          <cell r="Y50">
            <v>0</v>
          </cell>
          <cell r="AC50">
            <v>0</v>
          </cell>
          <cell r="AG50">
            <v>0</v>
          </cell>
          <cell r="AK50">
            <v>0</v>
          </cell>
          <cell r="AO50">
            <v>0</v>
          </cell>
        </row>
        <row r="51">
          <cell r="E51" t="str">
            <v>CS</v>
          </cell>
          <cell r="I51">
            <v>0</v>
          </cell>
          <cell r="M51" t="str">
            <v>CS</v>
          </cell>
          <cell r="Q51">
            <v>0</v>
          </cell>
          <cell r="U51">
            <v>0</v>
          </cell>
          <cell r="Y51">
            <v>0</v>
          </cell>
          <cell r="AC51">
            <v>0</v>
          </cell>
          <cell r="AG51">
            <v>0</v>
          </cell>
          <cell r="AK51">
            <v>0</v>
          </cell>
          <cell r="AO51">
            <v>0</v>
          </cell>
        </row>
        <row r="52">
          <cell r="E52">
            <v>0</v>
          </cell>
          <cell r="I52">
            <v>0</v>
          </cell>
          <cell r="M52">
            <v>0</v>
          </cell>
          <cell r="Q52">
            <v>0</v>
          </cell>
          <cell r="U52">
            <v>0</v>
          </cell>
          <cell r="Y52">
            <v>0</v>
          </cell>
          <cell r="AC52">
            <v>0</v>
          </cell>
          <cell r="AG52">
            <v>0</v>
          </cell>
          <cell r="AK52">
            <v>0</v>
          </cell>
          <cell r="AO52">
            <v>0</v>
          </cell>
        </row>
        <row r="53">
          <cell r="E53">
            <v>0</v>
          </cell>
          <cell r="I53">
            <v>0</v>
          </cell>
          <cell r="M53">
            <v>0</v>
          </cell>
          <cell r="Q53">
            <v>0</v>
          </cell>
          <cell r="U53">
            <v>0</v>
          </cell>
          <cell r="Y53">
            <v>0</v>
          </cell>
          <cell r="AC53">
            <v>0</v>
          </cell>
          <cell r="AG53">
            <v>0</v>
          </cell>
          <cell r="AK53">
            <v>0</v>
          </cell>
          <cell r="AO53">
            <v>0</v>
          </cell>
        </row>
        <row r="54">
          <cell r="E54">
            <v>0</v>
          </cell>
          <cell r="I54">
            <v>0</v>
          </cell>
          <cell r="M54">
            <v>0</v>
          </cell>
          <cell r="Q54">
            <v>0</v>
          </cell>
          <cell r="U54">
            <v>0</v>
          </cell>
          <cell r="Y54">
            <v>0</v>
          </cell>
          <cell r="AC54">
            <v>0</v>
          </cell>
          <cell r="AG54">
            <v>0</v>
          </cell>
          <cell r="AK54">
            <v>0</v>
          </cell>
          <cell r="AO54">
            <v>0</v>
          </cell>
        </row>
        <row r="55">
          <cell r="E55">
            <v>0</v>
          </cell>
          <cell r="I55">
            <v>0</v>
          </cell>
          <cell r="M55">
            <v>0</v>
          </cell>
          <cell r="Q55">
            <v>0</v>
          </cell>
          <cell r="U55">
            <v>0</v>
          </cell>
          <cell r="Y55">
            <v>0</v>
          </cell>
          <cell r="AC55">
            <v>0</v>
          </cell>
          <cell r="AG55">
            <v>0</v>
          </cell>
          <cell r="AK55">
            <v>0</v>
          </cell>
          <cell r="AO55">
            <v>0</v>
          </cell>
        </row>
        <row r="56">
          <cell r="E56">
            <v>0</v>
          </cell>
          <cell r="I56">
            <v>0</v>
          </cell>
          <cell r="M56">
            <v>0</v>
          </cell>
          <cell r="Q56">
            <v>0</v>
          </cell>
          <cell r="U56">
            <v>0</v>
          </cell>
          <cell r="Y56">
            <v>0</v>
          </cell>
          <cell r="AC56">
            <v>0</v>
          </cell>
          <cell r="AG56">
            <v>0</v>
          </cell>
          <cell r="AK56">
            <v>0</v>
          </cell>
          <cell r="AO56">
            <v>0</v>
          </cell>
        </row>
        <row r="57">
          <cell r="E57">
            <v>0</v>
          </cell>
          <cell r="I57">
            <v>0</v>
          </cell>
          <cell r="M57">
            <v>0</v>
          </cell>
          <cell r="Q57">
            <v>0</v>
          </cell>
          <cell r="U57">
            <v>0</v>
          </cell>
          <cell r="Y57">
            <v>0</v>
          </cell>
          <cell r="AC57">
            <v>0</v>
          </cell>
          <cell r="AG57">
            <v>0</v>
          </cell>
          <cell r="AK57">
            <v>0</v>
          </cell>
          <cell r="AO57">
            <v>0</v>
          </cell>
        </row>
        <row r="58">
          <cell r="E58">
            <v>0</v>
          </cell>
          <cell r="I58">
            <v>0</v>
          </cell>
          <cell r="M58">
            <v>0</v>
          </cell>
          <cell r="Q58">
            <v>0</v>
          </cell>
          <cell r="U58">
            <v>0</v>
          </cell>
          <cell r="Y58">
            <v>0</v>
          </cell>
          <cell r="AC58">
            <v>0</v>
          </cell>
          <cell r="AG58">
            <v>0</v>
          </cell>
          <cell r="AK58">
            <v>0</v>
          </cell>
          <cell r="AO58">
            <v>0</v>
          </cell>
        </row>
        <row r="59">
          <cell r="E59">
            <v>0</v>
          </cell>
          <cell r="I59" t="str">
            <v>RT</v>
          </cell>
          <cell r="M59">
            <v>0</v>
          </cell>
          <cell r="Q59">
            <v>0</v>
          </cell>
          <cell r="U59">
            <v>0</v>
          </cell>
          <cell r="Y59">
            <v>0</v>
          </cell>
          <cell r="AC59">
            <v>0</v>
          </cell>
          <cell r="AG59">
            <v>0</v>
          </cell>
          <cell r="AK59">
            <v>0</v>
          </cell>
          <cell r="AO59">
            <v>0</v>
          </cell>
        </row>
        <row r="60">
          <cell r="E60">
            <v>0</v>
          </cell>
          <cell r="I60">
            <v>0</v>
          </cell>
          <cell r="M60">
            <v>0</v>
          </cell>
          <cell r="Q60">
            <v>0</v>
          </cell>
          <cell r="U60">
            <v>0</v>
          </cell>
          <cell r="Y60">
            <v>0</v>
          </cell>
          <cell r="AC60">
            <v>0</v>
          </cell>
          <cell r="AG60">
            <v>0</v>
          </cell>
          <cell r="AK60">
            <v>0</v>
          </cell>
          <cell r="AO60">
            <v>0</v>
          </cell>
        </row>
        <row r="61">
          <cell r="E61">
            <v>0</v>
          </cell>
          <cell r="I61">
            <v>0</v>
          </cell>
          <cell r="M61">
            <v>0</v>
          </cell>
          <cell r="Q61">
            <v>0</v>
          </cell>
          <cell r="U61">
            <v>0</v>
          </cell>
          <cell r="Y61">
            <v>0</v>
          </cell>
          <cell r="AC61">
            <v>0</v>
          </cell>
          <cell r="AG61">
            <v>0</v>
          </cell>
          <cell r="AK61">
            <v>0</v>
          </cell>
          <cell r="AO61">
            <v>0</v>
          </cell>
        </row>
        <row r="62">
          <cell r="E62">
            <v>0</v>
          </cell>
          <cell r="I62">
            <v>0</v>
          </cell>
          <cell r="M62">
            <v>0</v>
          </cell>
          <cell r="Q62">
            <v>0</v>
          </cell>
          <cell r="U62">
            <v>0</v>
          </cell>
          <cell r="Y62">
            <v>0</v>
          </cell>
          <cell r="AC62">
            <v>0</v>
          </cell>
          <cell r="AG62">
            <v>0</v>
          </cell>
          <cell r="AK62">
            <v>0</v>
          </cell>
          <cell r="AO62">
            <v>0</v>
          </cell>
        </row>
        <row r="63">
          <cell r="E63">
            <v>0</v>
          </cell>
          <cell r="I63">
            <v>0</v>
          </cell>
          <cell r="M63">
            <v>0</v>
          </cell>
          <cell r="Q63">
            <v>0</v>
          </cell>
          <cell r="U63">
            <v>0</v>
          </cell>
          <cell r="Y63">
            <v>0</v>
          </cell>
          <cell r="AC63">
            <v>0</v>
          </cell>
          <cell r="AG63">
            <v>0</v>
          </cell>
          <cell r="AK63">
            <v>0</v>
          </cell>
          <cell r="AO63">
            <v>0</v>
          </cell>
        </row>
        <row r="64">
          <cell r="E64">
            <v>0</v>
          </cell>
          <cell r="I64">
            <v>0</v>
          </cell>
          <cell r="M64">
            <v>0</v>
          </cell>
          <cell r="Q64">
            <v>0</v>
          </cell>
          <cell r="U64">
            <v>0</v>
          </cell>
          <cell r="Y64">
            <v>0</v>
          </cell>
          <cell r="AC64">
            <v>0</v>
          </cell>
          <cell r="AG64">
            <v>0</v>
          </cell>
          <cell r="AK64">
            <v>0</v>
          </cell>
          <cell r="AO64">
            <v>0</v>
          </cell>
        </row>
        <row r="65">
          <cell r="E65">
            <v>0</v>
          </cell>
          <cell r="I65">
            <v>0</v>
          </cell>
          <cell r="M65">
            <v>0</v>
          </cell>
          <cell r="Q65">
            <v>0</v>
          </cell>
          <cell r="U65">
            <v>0</v>
          </cell>
          <cell r="Y65">
            <v>0</v>
          </cell>
          <cell r="AC65">
            <v>0</v>
          </cell>
          <cell r="AG65">
            <v>0</v>
          </cell>
          <cell r="AK65">
            <v>0</v>
          </cell>
          <cell r="AO65">
            <v>0</v>
          </cell>
        </row>
        <row r="66">
          <cell r="E66">
            <v>0</v>
          </cell>
          <cell r="I66">
            <v>0</v>
          </cell>
          <cell r="M66">
            <v>0</v>
          </cell>
          <cell r="Q66" t="str">
            <v>RT</v>
          </cell>
          <cell r="U66">
            <v>0</v>
          </cell>
          <cell r="Y66">
            <v>0</v>
          </cell>
          <cell r="AC66">
            <v>0</v>
          </cell>
          <cell r="AG66">
            <v>0</v>
          </cell>
          <cell r="AK66">
            <v>0</v>
          </cell>
          <cell r="AO66">
            <v>0</v>
          </cell>
        </row>
        <row r="67">
          <cell r="E67">
            <v>0</v>
          </cell>
          <cell r="I67">
            <v>0</v>
          </cell>
          <cell r="M67">
            <v>0</v>
          </cell>
          <cell r="Q67">
            <v>0</v>
          </cell>
          <cell r="U67">
            <v>0</v>
          </cell>
          <cell r="Y67">
            <v>0</v>
          </cell>
          <cell r="AC67">
            <v>0</v>
          </cell>
          <cell r="AG67">
            <v>0</v>
          </cell>
          <cell r="AK67">
            <v>0</v>
          </cell>
          <cell r="AO67">
            <v>0</v>
          </cell>
        </row>
        <row r="68">
          <cell r="E68">
            <v>0</v>
          </cell>
          <cell r="I68">
            <v>0</v>
          </cell>
          <cell r="M68">
            <v>0</v>
          </cell>
          <cell r="Q68">
            <v>0</v>
          </cell>
          <cell r="U68">
            <v>0</v>
          </cell>
          <cell r="Y68">
            <v>0</v>
          </cell>
          <cell r="AC68">
            <v>0</v>
          </cell>
          <cell r="AG68">
            <v>0</v>
          </cell>
          <cell r="AK68">
            <v>0</v>
          </cell>
          <cell r="AO68">
            <v>0</v>
          </cell>
        </row>
        <row r="69">
          <cell r="E69">
            <v>0</v>
          </cell>
          <cell r="I69">
            <v>0</v>
          </cell>
          <cell r="M69">
            <v>0</v>
          </cell>
          <cell r="Q69">
            <v>0</v>
          </cell>
          <cell r="U69">
            <v>0</v>
          </cell>
          <cell r="Y69">
            <v>0</v>
          </cell>
          <cell r="AC69">
            <v>0</v>
          </cell>
          <cell r="AG69">
            <v>0</v>
          </cell>
          <cell r="AK69">
            <v>0</v>
          </cell>
          <cell r="AO69">
            <v>0</v>
          </cell>
        </row>
        <row r="70">
          <cell r="E70">
            <v>0</v>
          </cell>
          <cell r="I70">
            <v>0</v>
          </cell>
          <cell r="M70">
            <v>0</v>
          </cell>
          <cell r="Q70">
            <v>0</v>
          </cell>
          <cell r="U70">
            <v>0</v>
          </cell>
          <cell r="Y70">
            <v>0</v>
          </cell>
          <cell r="AC70">
            <v>0</v>
          </cell>
          <cell r="AG70">
            <v>0</v>
          </cell>
          <cell r="AK70">
            <v>0</v>
          </cell>
          <cell r="AO70">
            <v>0</v>
          </cell>
        </row>
        <row r="71">
          <cell r="E71">
            <v>0</v>
          </cell>
          <cell r="I71">
            <v>0</v>
          </cell>
          <cell r="M71">
            <v>0</v>
          </cell>
          <cell r="Q71">
            <v>0</v>
          </cell>
          <cell r="U71">
            <v>0</v>
          </cell>
          <cell r="Y71">
            <v>0</v>
          </cell>
          <cell r="AC71">
            <v>0</v>
          </cell>
          <cell r="AG71">
            <v>0</v>
          </cell>
          <cell r="AK71">
            <v>0</v>
          </cell>
          <cell r="AO71">
            <v>0</v>
          </cell>
        </row>
        <row r="72">
          <cell r="E72">
            <v>0</v>
          </cell>
          <cell r="I72">
            <v>0</v>
          </cell>
          <cell r="M72">
            <v>0</v>
          </cell>
          <cell r="Q72">
            <v>0</v>
          </cell>
          <cell r="U72">
            <v>0</v>
          </cell>
          <cell r="Y72">
            <v>0</v>
          </cell>
          <cell r="AC72">
            <v>0</v>
          </cell>
          <cell r="AG72">
            <v>0</v>
          </cell>
          <cell r="AK72">
            <v>0</v>
          </cell>
          <cell r="AO72">
            <v>0</v>
          </cell>
        </row>
        <row r="73">
          <cell r="E73">
            <v>0</v>
          </cell>
          <cell r="I73">
            <v>0</v>
          </cell>
          <cell r="M73">
            <v>0</v>
          </cell>
          <cell r="Q73">
            <v>0</v>
          </cell>
          <cell r="U73">
            <v>0</v>
          </cell>
          <cell r="Y73">
            <v>0</v>
          </cell>
          <cell r="AC73">
            <v>0</v>
          </cell>
          <cell r="AG73">
            <v>0</v>
          </cell>
          <cell r="AK73">
            <v>0</v>
          </cell>
          <cell r="AO73">
            <v>0</v>
          </cell>
        </row>
        <row r="74">
          <cell r="E74">
            <v>0</v>
          </cell>
          <cell r="I74">
            <v>0</v>
          </cell>
          <cell r="M74">
            <v>0</v>
          </cell>
          <cell r="Q74">
            <v>0</v>
          </cell>
          <cell r="U74">
            <v>0</v>
          </cell>
          <cell r="Y74">
            <v>0</v>
          </cell>
          <cell r="AC74">
            <v>0</v>
          </cell>
          <cell r="AG74">
            <v>0</v>
          </cell>
          <cell r="AK74">
            <v>0</v>
          </cell>
          <cell r="AO74">
            <v>0</v>
          </cell>
        </row>
        <row r="75">
          <cell r="E75" t="str">
            <v>DAD</v>
          </cell>
          <cell r="I75">
            <v>0</v>
          </cell>
          <cell r="M75" t="str">
            <v>CS</v>
          </cell>
          <cell r="Q75">
            <v>0</v>
          </cell>
          <cell r="U75">
            <v>0</v>
          </cell>
          <cell r="Y75">
            <v>0</v>
          </cell>
          <cell r="AC75">
            <v>0</v>
          </cell>
          <cell r="AG75">
            <v>0</v>
          </cell>
          <cell r="AK75">
            <v>0</v>
          </cell>
          <cell r="AO75">
            <v>0</v>
          </cell>
        </row>
        <row r="76">
          <cell r="E76">
            <v>0</v>
          </cell>
          <cell r="I76">
            <v>0</v>
          </cell>
          <cell r="M76">
            <v>0</v>
          </cell>
          <cell r="Q76">
            <v>0</v>
          </cell>
          <cell r="U76">
            <v>0</v>
          </cell>
          <cell r="Y76">
            <v>0</v>
          </cell>
          <cell r="AC76">
            <v>0</v>
          </cell>
          <cell r="AG76">
            <v>0</v>
          </cell>
          <cell r="AK76">
            <v>0</v>
          </cell>
          <cell r="AO76">
            <v>0</v>
          </cell>
        </row>
        <row r="77">
          <cell r="E77">
            <v>0</v>
          </cell>
          <cell r="I77">
            <v>0</v>
          </cell>
          <cell r="M77">
            <v>0</v>
          </cell>
          <cell r="Q77">
            <v>0</v>
          </cell>
          <cell r="U77">
            <v>0</v>
          </cell>
          <cell r="Y77">
            <v>0</v>
          </cell>
          <cell r="AC77">
            <v>0</v>
          </cell>
          <cell r="AG77">
            <v>0</v>
          </cell>
          <cell r="AK77">
            <v>0</v>
          </cell>
          <cell r="AO77">
            <v>0</v>
          </cell>
        </row>
        <row r="78">
          <cell r="E78">
            <v>0</v>
          </cell>
          <cell r="I78">
            <v>0</v>
          </cell>
          <cell r="M78">
            <v>0</v>
          </cell>
          <cell r="Q78">
            <v>0</v>
          </cell>
          <cell r="U78">
            <v>0</v>
          </cell>
          <cell r="Y78">
            <v>0</v>
          </cell>
          <cell r="AC78">
            <v>0</v>
          </cell>
          <cell r="AG78">
            <v>0</v>
          </cell>
          <cell r="AK78">
            <v>0</v>
          </cell>
          <cell r="AO78">
            <v>0</v>
          </cell>
        </row>
        <row r="79">
          <cell r="E79">
            <v>0</v>
          </cell>
          <cell r="I79">
            <v>0</v>
          </cell>
          <cell r="M79">
            <v>0</v>
          </cell>
          <cell r="Q79">
            <v>0</v>
          </cell>
          <cell r="U79">
            <v>0</v>
          </cell>
          <cell r="Y79">
            <v>0</v>
          </cell>
          <cell r="AC79">
            <v>0</v>
          </cell>
          <cell r="AG79">
            <v>0</v>
          </cell>
          <cell r="AK79">
            <v>0</v>
          </cell>
          <cell r="AO79">
            <v>0</v>
          </cell>
        </row>
        <row r="80">
          <cell r="E80">
            <v>0</v>
          </cell>
          <cell r="I80">
            <v>0</v>
          </cell>
          <cell r="M80">
            <v>0</v>
          </cell>
          <cell r="Q80">
            <v>0</v>
          </cell>
          <cell r="U80">
            <v>0</v>
          </cell>
          <cell r="Y80">
            <v>0</v>
          </cell>
          <cell r="AC80">
            <v>0</v>
          </cell>
          <cell r="AG80">
            <v>0</v>
          </cell>
          <cell r="AK80">
            <v>0</v>
          </cell>
          <cell r="AO80">
            <v>0</v>
          </cell>
        </row>
        <row r="81">
          <cell r="E81">
            <v>0</v>
          </cell>
          <cell r="I81">
            <v>0</v>
          </cell>
          <cell r="M81">
            <v>0</v>
          </cell>
          <cell r="Q81">
            <v>0</v>
          </cell>
          <cell r="U81">
            <v>0</v>
          </cell>
          <cell r="Y81">
            <v>0</v>
          </cell>
          <cell r="AC81">
            <v>0</v>
          </cell>
          <cell r="AG81">
            <v>0</v>
          </cell>
          <cell r="AK81">
            <v>0</v>
          </cell>
          <cell r="AO81">
            <v>0</v>
          </cell>
        </row>
        <row r="82">
          <cell r="E82">
            <v>0</v>
          </cell>
          <cell r="I82">
            <v>0</v>
          </cell>
          <cell r="M82">
            <v>0</v>
          </cell>
          <cell r="Q82" t="str">
            <v>RT</v>
          </cell>
          <cell r="U82">
            <v>0</v>
          </cell>
          <cell r="Y82">
            <v>0</v>
          </cell>
          <cell r="AC82">
            <v>0</v>
          </cell>
          <cell r="AG82">
            <v>0</v>
          </cell>
          <cell r="AK82">
            <v>0</v>
          </cell>
          <cell r="AO82">
            <v>0</v>
          </cell>
        </row>
        <row r="83">
          <cell r="E83">
            <v>0</v>
          </cell>
          <cell r="I83">
            <v>0</v>
          </cell>
          <cell r="M83">
            <v>0</v>
          </cell>
          <cell r="Q83">
            <v>0</v>
          </cell>
          <cell r="U83">
            <v>0</v>
          </cell>
          <cell r="Y83">
            <v>0</v>
          </cell>
          <cell r="AC83">
            <v>0</v>
          </cell>
          <cell r="AG83">
            <v>0</v>
          </cell>
          <cell r="AK83">
            <v>0</v>
          </cell>
          <cell r="AO83">
            <v>0</v>
          </cell>
        </row>
        <row r="84">
          <cell r="E84">
            <v>0</v>
          </cell>
          <cell r="I84">
            <v>0</v>
          </cell>
          <cell r="M84">
            <v>0</v>
          </cell>
          <cell r="Q84">
            <v>0</v>
          </cell>
          <cell r="U84">
            <v>0</v>
          </cell>
          <cell r="Y84">
            <v>0</v>
          </cell>
          <cell r="AC84">
            <v>0</v>
          </cell>
          <cell r="AG84">
            <v>0</v>
          </cell>
          <cell r="AK84">
            <v>0</v>
          </cell>
          <cell r="AO84">
            <v>0</v>
          </cell>
        </row>
        <row r="85">
          <cell r="E85">
            <v>0</v>
          </cell>
          <cell r="I85">
            <v>0</v>
          </cell>
          <cell r="M85">
            <v>0</v>
          </cell>
          <cell r="Q85">
            <v>0</v>
          </cell>
          <cell r="U85">
            <v>0</v>
          </cell>
          <cell r="Y85">
            <v>0</v>
          </cell>
          <cell r="AC85">
            <v>0</v>
          </cell>
          <cell r="AG85">
            <v>0</v>
          </cell>
          <cell r="AK85">
            <v>0</v>
          </cell>
          <cell r="AO85">
            <v>0</v>
          </cell>
        </row>
        <row r="86">
          <cell r="E86">
            <v>0</v>
          </cell>
          <cell r="I86">
            <v>0</v>
          </cell>
          <cell r="M86">
            <v>0</v>
          </cell>
          <cell r="Q86">
            <v>0</v>
          </cell>
          <cell r="U86">
            <v>0</v>
          </cell>
          <cell r="Y86">
            <v>0</v>
          </cell>
          <cell r="AC86">
            <v>0</v>
          </cell>
          <cell r="AG86">
            <v>0</v>
          </cell>
          <cell r="AK86">
            <v>0</v>
          </cell>
          <cell r="AO86">
            <v>0</v>
          </cell>
        </row>
        <row r="87">
          <cell r="E87">
            <v>0</v>
          </cell>
          <cell r="I87">
            <v>0</v>
          </cell>
          <cell r="M87">
            <v>0</v>
          </cell>
          <cell r="Q87">
            <v>0</v>
          </cell>
          <cell r="U87">
            <v>0</v>
          </cell>
          <cell r="Y87">
            <v>0</v>
          </cell>
          <cell r="AC87">
            <v>0</v>
          </cell>
          <cell r="AG87">
            <v>0</v>
          </cell>
          <cell r="AK87">
            <v>0</v>
          </cell>
          <cell r="AO87">
            <v>0</v>
          </cell>
        </row>
        <row r="88">
          <cell r="E88">
            <v>0</v>
          </cell>
          <cell r="I88">
            <v>0</v>
          </cell>
          <cell r="M88">
            <v>0</v>
          </cell>
          <cell r="Q88">
            <v>0</v>
          </cell>
          <cell r="U88">
            <v>0</v>
          </cell>
          <cell r="Y88">
            <v>0</v>
          </cell>
          <cell r="AC88">
            <v>0</v>
          </cell>
          <cell r="AG88">
            <v>0</v>
          </cell>
          <cell r="AK88">
            <v>0</v>
          </cell>
          <cell r="AO88">
            <v>0</v>
          </cell>
        </row>
        <row r="89">
          <cell r="E89">
            <v>0</v>
          </cell>
          <cell r="I89">
            <v>0</v>
          </cell>
          <cell r="M89">
            <v>0</v>
          </cell>
          <cell r="Q89">
            <v>0</v>
          </cell>
          <cell r="U89">
            <v>0</v>
          </cell>
          <cell r="Y89">
            <v>0</v>
          </cell>
          <cell r="AC89">
            <v>0</v>
          </cell>
          <cell r="AG89">
            <v>0</v>
          </cell>
          <cell r="AK89">
            <v>0</v>
          </cell>
          <cell r="AO89">
            <v>0</v>
          </cell>
        </row>
        <row r="90">
          <cell r="E90">
            <v>0</v>
          </cell>
          <cell r="I90">
            <v>0</v>
          </cell>
          <cell r="M90">
            <v>0</v>
          </cell>
          <cell r="Q90">
            <v>0</v>
          </cell>
          <cell r="U90">
            <v>0</v>
          </cell>
          <cell r="Y90">
            <v>0</v>
          </cell>
          <cell r="AC90">
            <v>0</v>
          </cell>
          <cell r="AG90">
            <v>0</v>
          </cell>
          <cell r="AK90">
            <v>0</v>
          </cell>
          <cell r="AO90">
            <v>0</v>
          </cell>
        </row>
        <row r="91">
          <cell r="E91">
            <v>0</v>
          </cell>
          <cell r="I91">
            <v>0</v>
          </cell>
          <cell r="M91">
            <v>0</v>
          </cell>
          <cell r="Q91">
            <v>0</v>
          </cell>
          <cell r="U91">
            <v>0</v>
          </cell>
          <cell r="Y91">
            <v>0</v>
          </cell>
          <cell r="AC91">
            <v>0</v>
          </cell>
          <cell r="AG91">
            <v>0</v>
          </cell>
          <cell r="AK91">
            <v>0</v>
          </cell>
          <cell r="AO91">
            <v>0</v>
          </cell>
        </row>
        <row r="92">
          <cell r="E92">
            <v>0</v>
          </cell>
          <cell r="I92">
            <v>0</v>
          </cell>
          <cell r="M92">
            <v>0</v>
          </cell>
          <cell r="Q92">
            <v>0</v>
          </cell>
          <cell r="U92" t="str">
            <v>RT</v>
          </cell>
          <cell r="Y92">
            <v>0</v>
          </cell>
          <cell r="AC92">
            <v>0</v>
          </cell>
          <cell r="AG92">
            <v>0</v>
          </cell>
          <cell r="AK92">
            <v>0</v>
          </cell>
          <cell r="AO92">
            <v>0</v>
          </cell>
        </row>
        <row r="93">
          <cell r="E93">
            <v>0</v>
          </cell>
          <cell r="I93">
            <v>0</v>
          </cell>
          <cell r="M93">
            <v>0</v>
          </cell>
          <cell r="Q93">
            <v>0</v>
          </cell>
          <cell r="U93">
            <v>0</v>
          </cell>
          <cell r="Y93">
            <v>0</v>
          </cell>
          <cell r="AC93">
            <v>0</v>
          </cell>
          <cell r="AG93">
            <v>0</v>
          </cell>
          <cell r="AK93">
            <v>0</v>
          </cell>
          <cell r="AO93">
            <v>0</v>
          </cell>
        </row>
        <row r="94">
          <cell r="E94">
            <v>0</v>
          </cell>
          <cell r="I94">
            <v>0</v>
          </cell>
          <cell r="M94">
            <v>0</v>
          </cell>
          <cell r="Q94">
            <v>0</v>
          </cell>
          <cell r="U94">
            <v>0</v>
          </cell>
          <cell r="Y94">
            <v>0</v>
          </cell>
          <cell r="AC94">
            <v>0</v>
          </cell>
          <cell r="AG94">
            <v>0</v>
          </cell>
          <cell r="AK94">
            <v>0</v>
          </cell>
          <cell r="AO94">
            <v>0</v>
          </cell>
        </row>
        <row r="95">
          <cell r="E95">
            <v>0</v>
          </cell>
          <cell r="I95">
            <v>0</v>
          </cell>
          <cell r="M95">
            <v>0</v>
          </cell>
          <cell r="Q95">
            <v>0</v>
          </cell>
          <cell r="U95">
            <v>0</v>
          </cell>
          <cell r="Y95">
            <v>0</v>
          </cell>
          <cell r="AC95">
            <v>0</v>
          </cell>
          <cell r="AG95">
            <v>0</v>
          </cell>
          <cell r="AK95">
            <v>0</v>
          </cell>
          <cell r="AO95">
            <v>0</v>
          </cell>
        </row>
        <row r="96">
          <cell r="E96">
            <v>0</v>
          </cell>
          <cell r="I96">
            <v>0</v>
          </cell>
          <cell r="M96">
            <v>0</v>
          </cell>
          <cell r="Q96">
            <v>0</v>
          </cell>
          <cell r="U96">
            <v>0</v>
          </cell>
          <cell r="Y96">
            <v>0</v>
          </cell>
          <cell r="AC96">
            <v>0</v>
          </cell>
          <cell r="AG96">
            <v>0</v>
          </cell>
          <cell r="AK96">
            <v>0</v>
          </cell>
          <cell r="AO96">
            <v>0</v>
          </cell>
        </row>
        <row r="97">
          <cell r="E97">
            <v>0</v>
          </cell>
          <cell r="I97">
            <v>0</v>
          </cell>
          <cell r="M97">
            <v>0</v>
          </cell>
          <cell r="Q97">
            <v>0</v>
          </cell>
          <cell r="U97">
            <v>0</v>
          </cell>
          <cell r="Y97">
            <v>0</v>
          </cell>
          <cell r="AC97">
            <v>0</v>
          </cell>
          <cell r="AG97">
            <v>0</v>
          </cell>
          <cell r="AK97">
            <v>0</v>
          </cell>
          <cell r="AO97">
            <v>0</v>
          </cell>
        </row>
        <row r="98">
          <cell r="E98">
            <v>0</v>
          </cell>
          <cell r="I98">
            <v>0</v>
          </cell>
          <cell r="M98">
            <v>0</v>
          </cell>
          <cell r="Q98">
            <v>0</v>
          </cell>
          <cell r="U98">
            <v>0</v>
          </cell>
          <cell r="Y98">
            <v>0</v>
          </cell>
          <cell r="AC98">
            <v>0</v>
          </cell>
          <cell r="AG98">
            <v>0</v>
          </cell>
          <cell r="AK98">
            <v>0</v>
          </cell>
          <cell r="AO98">
            <v>0</v>
          </cell>
        </row>
        <row r="99">
          <cell r="E99" t="str">
            <v>CS</v>
          </cell>
          <cell r="I99" t="str">
            <v>CS</v>
          </cell>
          <cell r="M99" t="str">
            <v>DAD</v>
          </cell>
          <cell r="Q99">
            <v>0</v>
          </cell>
          <cell r="U99">
            <v>0</v>
          </cell>
          <cell r="Y99">
            <v>0</v>
          </cell>
          <cell r="AC99">
            <v>0</v>
          </cell>
          <cell r="AG99">
            <v>0</v>
          </cell>
          <cell r="AK99">
            <v>0</v>
          </cell>
          <cell r="AO99">
            <v>0</v>
          </cell>
        </row>
        <row r="100">
          <cell r="E100">
            <v>0</v>
          </cell>
          <cell r="I100">
            <v>0</v>
          </cell>
          <cell r="M100">
            <v>0</v>
          </cell>
          <cell r="Q100">
            <v>0</v>
          </cell>
          <cell r="U100">
            <v>0</v>
          </cell>
          <cell r="Y100">
            <v>0</v>
          </cell>
          <cell r="AC100">
            <v>0</v>
          </cell>
          <cell r="AG100">
            <v>0</v>
          </cell>
          <cell r="AK100">
            <v>0</v>
          </cell>
          <cell r="AO100">
            <v>0</v>
          </cell>
        </row>
        <row r="101">
          <cell r="E101">
            <v>0</v>
          </cell>
          <cell r="I101">
            <v>0</v>
          </cell>
          <cell r="M101">
            <v>0</v>
          </cell>
          <cell r="Q101">
            <v>0</v>
          </cell>
          <cell r="U101">
            <v>0</v>
          </cell>
          <cell r="Y101">
            <v>0</v>
          </cell>
          <cell r="AC101">
            <v>0</v>
          </cell>
          <cell r="AG101">
            <v>0</v>
          </cell>
          <cell r="AK101">
            <v>0</v>
          </cell>
          <cell r="AO101">
            <v>0</v>
          </cell>
        </row>
        <row r="102">
          <cell r="E102">
            <v>0</v>
          </cell>
          <cell r="I102">
            <v>0</v>
          </cell>
          <cell r="M102">
            <v>0</v>
          </cell>
          <cell r="Q102">
            <v>0</v>
          </cell>
          <cell r="U102">
            <v>0</v>
          </cell>
          <cell r="Y102">
            <v>0</v>
          </cell>
          <cell r="AC102">
            <v>0</v>
          </cell>
          <cell r="AG102">
            <v>0</v>
          </cell>
          <cell r="AK102">
            <v>0</v>
          </cell>
          <cell r="AO102">
            <v>0</v>
          </cell>
        </row>
        <row r="103">
          <cell r="E103">
            <v>0</v>
          </cell>
          <cell r="I103">
            <v>0</v>
          </cell>
          <cell r="M103">
            <v>0</v>
          </cell>
          <cell r="Q103">
            <v>0</v>
          </cell>
          <cell r="U103">
            <v>0</v>
          </cell>
          <cell r="Y103">
            <v>0</v>
          </cell>
          <cell r="AC103">
            <v>0</v>
          </cell>
          <cell r="AG103">
            <v>0</v>
          </cell>
          <cell r="AK103">
            <v>0</v>
          </cell>
          <cell r="AO103">
            <v>0</v>
          </cell>
        </row>
        <row r="104">
          <cell r="E104">
            <v>0</v>
          </cell>
          <cell r="I104">
            <v>0</v>
          </cell>
          <cell r="M104">
            <v>0</v>
          </cell>
          <cell r="Q104">
            <v>0</v>
          </cell>
          <cell r="U104">
            <v>0</v>
          </cell>
          <cell r="Y104">
            <v>0</v>
          </cell>
          <cell r="AC104">
            <v>0</v>
          </cell>
          <cell r="AG104">
            <v>0</v>
          </cell>
          <cell r="AK104">
            <v>0</v>
          </cell>
          <cell r="AO104">
            <v>0</v>
          </cell>
        </row>
        <row r="105">
          <cell r="E105">
            <v>0</v>
          </cell>
          <cell r="I105">
            <v>0</v>
          </cell>
          <cell r="M105">
            <v>0</v>
          </cell>
          <cell r="Q105">
            <v>0</v>
          </cell>
          <cell r="U105">
            <v>0</v>
          </cell>
          <cell r="Y105">
            <v>0</v>
          </cell>
          <cell r="AC105">
            <v>0</v>
          </cell>
          <cell r="AG105">
            <v>0</v>
          </cell>
          <cell r="AK105">
            <v>0</v>
          </cell>
          <cell r="AO105">
            <v>0</v>
          </cell>
        </row>
        <row r="106">
          <cell r="E106">
            <v>0</v>
          </cell>
          <cell r="I106">
            <v>0</v>
          </cell>
          <cell r="M106">
            <v>0</v>
          </cell>
          <cell r="Q106">
            <v>0</v>
          </cell>
          <cell r="U106">
            <v>0</v>
          </cell>
          <cell r="Y106">
            <v>0</v>
          </cell>
          <cell r="AC106">
            <v>0</v>
          </cell>
          <cell r="AG106">
            <v>0</v>
          </cell>
          <cell r="AK106">
            <v>0</v>
          </cell>
          <cell r="AO106">
            <v>0</v>
          </cell>
        </row>
        <row r="107">
          <cell r="E107">
            <v>0</v>
          </cell>
          <cell r="I107">
            <v>0</v>
          </cell>
          <cell r="M107">
            <v>0</v>
          </cell>
          <cell r="Q107">
            <v>0</v>
          </cell>
          <cell r="U107">
            <v>0</v>
          </cell>
          <cell r="Y107">
            <v>0</v>
          </cell>
          <cell r="AC107">
            <v>0</v>
          </cell>
          <cell r="AG107">
            <v>0</v>
          </cell>
          <cell r="AK107">
            <v>0</v>
          </cell>
          <cell r="AO107">
            <v>0</v>
          </cell>
        </row>
        <row r="108">
          <cell r="E108">
            <v>0</v>
          </cell>
          <cell r="I108">
            <v>0</v>
          </cell>
          <cell r="M108">
            <v>0</v>
          </cell>
          <cell r="Q108">
            <v>0</v>
          </cell>
          <cell r="U108">
            <v>0</v>
          </cell>
          <cell r="Y108">
            <v>0</v>
          </cell>
          <cell r="AC108">
            <v>0</v>
          </cell>
          <cell r="AG108">
            <v>0</v>
          </cell>
          <cell r="AK108">
            <v>0</v>
          </cell>
          <cell r="AO108">
            <v>0</v>
          </cell>
        </row>
        <row r="109">
          <cell r="E109">
            <v>0</v>
          </cell>
          <cell r="I109">
            <v>0</v>
          </cell>
          <cell r="M109">
            <v>0</v>
          </cell>
          <cell r="Q109">
            <v>0</v>
          </cell>
          <cell r="U109">
            <v>0</v>
          </cell>
          <cell r="Y109">
            <v>0</v>
          </cell>
          <cell r="AC109">
            <v>0</v>
          </cell>
          <cell r="AG109">
            <v>0</v>
          </cell>
          <cell r="AK109">
            <v>0</v>
          </cell>
          <cell r="AO109">
            <v>0</v>
          </cell>
        </row>
        <row r="110">
          <cell r="E110">
            <v>0</v>
          </cell>
          <cell r="I110">
            <v>0</v>
          </cell>
          <cell r="M110">
            <v>0</v>
          </cell>
          <cell r="Q110">
            <v>0</v>
          </cell>
          <cell r="U110">
            <v>0</v>
          </cell>
          <cell r="Y110">
            <v>0</v>
          </cell>
          <cell r="AC110">
            <v>0</v>
          </cell>
          <cell r="AG110">
            <v>0</v>
          </cell>
          <cell r="AK110">
            <v>0</v>
          </cell>
          <cell r="AO110">
            <v>0</v>
          </cell>
        </row>
        <row r="111">
          <cell r="E111">
            <v>0</v>
          </cell>
          <cell r="I111">
            <v>0</v>
          </cell>
          <cell r="M111">
            <v>0</v>
          </cell>
          <cell r="Q111">
            <v>0</v>
          </cell>
          <cell r="U111">
            <v>0</v>
          </cell>
          <cell r="Y111">
            <v>0</v>
          </cell>
          <cell r="AC111">
            <v>0</v>
          </cell>
          <cell r="AG111">
            <v>0</v>
          </cell>
          <cell r="AK111">
            <v>0</v>
          </cell>
          <cell r="AO111">
            <v>0</v>
          </cell>
        </row>
        <row r="112">
          <cell r="E112">
            <v>0</v>
          </cell>
          <cell r="I112">
            <v>0</v>
          </cell>
          <cell r="M112">
            <v>0</v>
          </cell>
          <cell r="Q112">
            <v>0</v>
          </cell>
          <cell r="U112">
            <v>0</v>
          </cell>
          <cell r="Y112">
            <v>0</v>
          </cell>
          <cell r="AC112">
            <v>0</v>
          </cell>
          <cell r="AG112">
            <v>0</v>
          </cell>
          <cell r="AK112">
            <v>0</v>
          </cell>
          <cell r="AO112">
            <v>0</v>
          </cell>
        </row>
        <row r="113">
          <cell r="E113">
            <v>0</v>
          </cell>
          <cell r="I113">
            <v>0</v>
          </cell>
          <cell r="M113">
            <v>0</v>
          </cell>
          <cell r="Q113">
            <v>0</v>
          </cell>
          <cell r="U113">
            <v>0</v>
          </cell>
          <cell r="Y113">
            <v>0</v>
          </cell>
          <cell r="AC113">
            <v>0</v>
          </cell>
          <cell r="AG113">
            <v>0</v>
          </cell>
          <cell r="AK113">
            <v>0</v>
          </cell>
          <cell r="AO113">
            <v>0</v>
          </cell>
        </row>
        <row r="114">
          <cell r="E114">
            <v>0</v>
          </cell>
          <cell r="I114">
            <v>0</v>
          </cell>
          <cell r="M114">
            <v>0</v>
          </cell>
          <cell r="Q114">
            <v>0</v>
          </cell>
          <cell r="U114">
            <v>0</v>
          </cell>
          <cell r="Y114">
            <v>0</v>
          </cell>
          <cell r="AC114">
            <v>0</v>
          </cell>
          <cell r="AG114">
            <v>0</v>
          </cell>
          <cell r="AK114">
            <v>0</v>
          </cell>
          <cell r="AO114">
            <v>0</v>
          </cell>
        </row>
        <row r="115">
          <cell r="E115">
            <v>0</v>
          </cell>
          <cell r="I115">
            <v>0</v>
          </cell>
          <cell r="M115">
            <v>0</v>
          </cell>
          <cell r="Q115">
            <v>0</v>
          </cell>
          <cell r="U115">
            <v>0</v>
          </cell>
          <cell r="Y115">
            <v>0</v>
          </cell>
          <cell r="AC115">
            <v>0</v>
          </cell>
          <cell r="AG115">
            <v>0</v>
          </cell>
          <cell r="AK115">
            <v>0</v>
          </cell>
          <cell r="AO115">
            <v>0</v>
          </cell>
        </row>
        <row r="116">
          <cell r="E116">
            <v>0</v>
          </cell>
          <cell r="I116">
            <v>0</v>
          </cell>
          <cell r="M116">
            <v>0</v>
          </cell>
          <cell r="Q116">
            <v>0</v>
          </cell>
          <cell r="U116">
            <v>0</v>
          </cell>
          <cell r="Y116">
            <v>0</v>
          </cell>
          <cell r="AC116">
            <v>0</v>
          </cell>
          <cell r="AG116">
            <v>0</v>
          </cell>
          <cell r="AK116">
            <v>0</v>
          </cell>
          <cell r="AO116">
            <v>0</v>
          </cell>
        </row>
        <row r="117">
          <cell r="E117">
            <v>0</v>
          </cell>
          <cell r="I117">
            <v>0</v>
          </cell>
          <cell r="M117">
            <v>0</v>
          </cell>
          <cell r="Q117">
            <v>0</v>
          </cell>
          <cell r="U117">
            <v>0</v>
          </cell>
          <cell r="Y117">
            <v>0</v>
          </cell>
          <cell r="AC117">
            <v>0</v>
          </cell>
          <cell r="AG117">
            <v>0</v>
          </cell>
          <cell r="AK117">
            <v>0</v>
          </cell>
          <cell r="AO117">
            <v>0</v>
          </cell>
        </row>
        <row r="118">
          <cell r="E118">
            <v>0</v>
          </cell>
          <cell r="I118" t="str">
            <v>RT</v>
          </cell>
          <cell r="M118">
            <v>0</v>
          </cell>
          <cell r="Q118">
            <v>0</v>
          </cell>
          <cell r="U118">
            <v>0</v>
          </cell>
          <cell r="Y118">
            <v>0</v>
          </cell>
          <cell r="AC118">
            <v>0</v>
          </cell>
          <cell r="AG118">
            <v>0</v>
          </cell>
          <cell r="AK118">
            <v>0</v>
          </cell>
          <cell r="AO118">
            <v>0</v>
          </cell>
        </row>
        <row r="119">
          <cell r="E119">
            <v>0</v>
          </cell>
          <cell r="I119">
            <v>0</v>
          </cell>
          <cell r="M119">
            <v>0</v>
          </cell>
          <cell r="Q119">
            <v>0</v>
          </cell>
          <cell r="U119">
            <v>0</v>
          </cell>
          <cell r="Y119">
            <v>0</v>
          </cell>
          <cell r="AC119">
            <v>0</v>
          </cell>
          <cell r="AG119">
            <v>0</v>
          </cell>
          <cell r="AK119">
            <v>0</v>
          </cell>
          <cell r="AO119">
            <v>0</v>
          </cell>
        </row>
        <row r="120">
          <cell r="E120">
            <v>0</v>
          </cell>
          <cell r="I120">
            <v>0</v>
          </cell>
          <cell r="M120">
            <v>0</v>
          </cell>
          <cell r="Q120">
            <v>0</v>
          </cell>
          <cell r="U120">
            <v>0</v>
          </cell>
          <cell r="Y120">
            <v>0</v>
          </cell>
          <cell r="AC120">
            <v>0</v>
          </cell>
          <cell r="AG120">
            <v>0</v>
          </cell>
          <cell r="AK120">
            <v>0</v>
          </cell>
          <cell r="AO120">
            <v>0</v>
          </cell>
        </row>
        <row r="121">
          <cell r="E121">
            <v>0</v>
          </cell>
          <cell r="I121">
            <v>0</v>
          </cell>
          <cell r="M121">
            <v>0</v>
          </cell>
          <cell r="Q121">
            <v>0</v>
          </cell>
          <cell r="U121">
            <v>0</v>
          </cell>
          <cell r="Y121">
            <v>0</v>
          </cell>
          <cell r="AC121">
            <v>0</v>
          </cell>
          <cell r="AG121">
            <v>0</v>
          </cell>
          <cell r="AK121">
            <v>0</v>
          </cell>
          <cell r="AO121">
            <v>0</v>
          </cell>
        </row>
        <row r="122">
          <cell r="E122">
            <v>0</v>
          </cell>
          <cell r="I122">
            <v>0</v>
          </cell>
          <cell r="M122">
            <v>0</v>
          </cell>
          <cell r="Q122">
            <v>0</v>
          </cell>
          <cell r="U122">
            <v>0</v>
          </cell>
          <cell r="Y122">
            <v>0</v>
          </cell>
          <cell r="AC122">
            <v>0</v>
          </cell>
          <cell r="AG122">
            <v>0</v>
          </cell>
          <cell r="AK122">
            <v>0</v>
          </cell>
          <cell r="AO122">
            <v>0</v>
          </cell>
        </row>
        <row r="123">
          <cell r="E123" t="str">
            <v>CS</v>
          </cell>
          <cell r="I123">
            <v>0</v>
          </cell>
          <cell r="M123" t="str">
            <v>CS</v>
          </cell>
          <cell r="Q123" t="str">
            <v>CS</v>
          </cell>
          <cell r="U123" t="str">
            <v>CS</v>
          </cell>
          <cell r="Y123">
            <v>0</v>
          </cell>
          <cell r="AC123">
            <v>0</v>
          </cell>
          <cell r="AG123">
            <v>0</v>
          </cell>
          <cell r="AK123">
            <v>0</v>
          </cell>
          <cell r="AO123">
            <v>0</v>
          </cell>
        </row>
        <row r="124">
          <cell r="E124">
            <v>0</v>
          </cell>
          <cell r="I124">
            <v>0</v>
          </cell>
          <cell r="M124">
            <v>0</v>
          </cell>
          <cell r="Q124">
            <v>0</v>
          </cell>
          <cell r="U124">
            <v>0</v>
          </cell>
          <cell r="Y124">
            <v>0</v>
          </cell>
          <cell r="AC124">
            <v>0</v>
          </cell>
          <cell r="AG124">
            <v>0</v>
          </cell>
          <cell r="AK124">
            <v>0</v>
          </cell>
          <cell r="AO124">
            <v>0</v>
          </cell>
        </row>
        <row r="125">
          <cell r="E125">
            <v>0</v>
          </cell>
          <cell r="I125">
            <v>0</v>
          </cell>
          <cell r="M125">
            <v>0</v>
          </cell>
          <cell r="Q125">
            <v>0</v>
          </cell>
          <cell r="U125">
            <v>0</v>
          </cell>
          <cell r="Y125">
            <v>0</v>
          </cell>
          <cell r="AC125">
            <v>0</v>
          </cell>
          <cell r="AG125">
            <v>0</v>
          </cell>
          <cell r="AK125">
            <v>0</v>
          </cell>
          <cell r="AO125">
            <v>0</v>
          </cell>
        </row>
        <row r="126">
          <cell r="E126">
            <v>0</v>
          </cell>
          <cell r="I126">
            <v>0</v>
          </cell>
          <cell r="M126">
            <v>0</v>
          </cell>
          <cell r="Q126">
            <v>0</v>
          </cell>
          <cell r="U126">
            <v>0</v>
          </cell>
          <cell r="Y126">
            <v>0</v>
          </cell>
          <cell r="AC126">
            <v>0</v>
          </cell>
          <cell r="AG126">
            <v>0</v>
          </cell>
          <cell r="AK126">
            <v>0</v>
          </cell>
          <cell r="AO126">
            <v>0</v>
          </cell>
        </row>
        <row r="127">
          <cell r="E127">
            <v>0</v>
          </cell>
          <cell r="I127">
            <v>0</v>
          </cell>
          <cell r="M127">
            <v>0</v>
          </cell>
          <cell r="Q127">
            <v>0</v>
          </cell>
          <cell r="U127">
            <v>0</v>
          </cell>
          <cell r="Y127">
            <v>0</v>
          </cell>
          <cell r="AC127">
            <v>0</v>
          </cell>
          <cell r="AG127">
            <v>0</v>
          </cell>
          <cell r="AK127">
            <v>0</v>
          </cell>
          <cell r="AO127">
            <v>0</v>
          </cell>
        </row>
        <row r="128">
          <cell r="E128">
            <v>0</v>
          </cell>
          <cell r="I128">
            <v>0</v>
          </cell>
          <cell r="M128">
            <v>0</v>
          </cell>
          <cell r="Q128">
            <v>0</v>
          </cell>
          <cell r="U128">
            <v>0</v>
          </cell>
          <cell r="Y128">
            <v>0</v>
          </cell>
          <cell r="AC128">
            <v>0</v>
          </cell>
          <cell r="AG128">
            <v>0</v>
          </cell>
          <cell r="AK128">
            <v>0</v>
          </cell>
          <cell r="AO128">
            <v>0</v>
          </cell>
        </row>
        <row r="129">
          <cell r="E129">
            <v>0</v>
          </cell>
          <cell r="I129">
            <v>0</v>
          </cell>
          <cell r="M129">
            <v>0</v>
          </cell>
          <cell r="Q129">
            <v>0</v>
          </cell>
          <cell r="U129">
            <v>0</v>
          </cell>
          <cell r="Y129">
            <v>0</v>
          </cell>
          <cell r="AC129">
            <v>0</v>
          </cell>
          <cell r="AG129">
            <v>0</v>
          </cell>
          <cell r="AK129">
            <v>0</v>
          </cell>
          <cell r="AO129">
            <v>0</v>
          </cell>
        </row>
        <row r="130">
          <cell r="E130">
            <v>0</v>
          </cell>
          <cell r="I130">
            <v>0</v>
          </cell>
          <cell r="M130">
            <v>0</v>
          </cell>
          <cell r="Q130">
            <v>0</v>
          </cell>
          <cell r="U130">
            <v>0</v>
          </cell>
          <cell r="Y130">
            <v>0</v>
          </cell>
          <cell r="AC130">
            <v>0</v>
          </cell>
          <cell r="AG130">
            <v>0</v>
          </cell>
          <cell r="AK130">
            <v>0</v>
          </cell>
          <cell r="AO130">
            <v>0</v>
          </cell>
        </row>
        <row r="131">
          <cell r="E131">
            <v>0</v>
          </cell>
          <cell r="I131">
            <v>0</v>
          </cell>
          <cell r="M131">
            <v>0</v>
          </cell>
          <cell r="Q131">
            <v>0</v>
          </cell>
          <cell r="U131">
            <v>0</v>
          </cell>
          <cell r="Y131">
            <v>0</v>
          </cell>
          <cell r="AC131">
            <v>0</v>
          </cell>
          <cell r="AG131">
            <v>0</v>
          </cell>
          <cell r="AK131">
            <v>0</v>
          </cell>
          <cell r="AO131">
            <v>0</v>
          </cell>
        </row>
        <row r="132">
          <cell r="E132">
            <v>0</v>
          </cell>
          <cell r="I132">
            <v>0</v>
          </cell>
          <cell r="M132">
            <v>0</v>
          </cell>
          <cell r="Q132">
            <v>0</v>
          </cell>
          <cell r="U132">
            <v>0</v>
          </cell>
          <cell r="Y132">
            <v>0</v>
          </cell>
          <cell r="AC132">
            <v>0</v>
          </cell>
          <cell r="AG132">
            <v>0</v>
          </cell>
          <cell r="AK132">
            <v>0</v>
          </cell>
          <cell r="AO132">
            <v>0</v>
          </cell>
        </row>
        <row r="133">
          <cell r="E133">
            <v>0</v>
          </cell>
          <cell r="I133">
            <v>0</v>
          </cell>
          <cell r="M133">
            <v>0</v>
          </cell>
          <cell r="Q133">
            <v>0</v>
          </cell>
          <cell r="U133">
            <v>0</v>
          </cell>
          <cell r="Y133">
            <v>0</v>
          </cell>
          <cell r="AC133">
            <v>0</v>
          </cell>
          <cell r="AG133">
            <v>0</v>
          </cell>
          <cell r="AK133">
            <v>0</v>
          </cell>
          <cell r="AO133">
            <v>0</v>
          </cell>
        </row>
        <row r="134">
          <cell r="E134">
            <v>0</v>
          </cell>
          <cell r="I134">
            <v>0</v>
          </cell>
          <cell r="M134">
            <v>0</v>
          </cell>
          <cell r="Q134">
            <v>0</v>
          </cell>
          <cell r="U134">
            <v>0</v>
          </cell>
          <cell r="Y134">
            <v>0</v>
          </cell>
          <cell r="AC134">
            <v>0</v>
          </cell>
          <cell r="AG134">
            <v>0</v>
          </cell>
          <cell r="AK134">
            <v>0</v>
          </cell>
          <cell r="AO134">
            <v>0</v>
          </cell>
        </row>
        <row r="135">
          <cell r="E135">
            <v>0</v>
          </cell>
          <cell r="I135">
            <v>0</v>
          </cell>
          <cell r="M135">
            <v>0</v>
          </cell>
          <cell r="Q135">
            <v>0</v>
          </cell>
          <cell r="U135">
            <v>0</v>
          </cell>
          <cell r="Y135">
            <v>0</v>
          </cell>
          <cell r="AC135">
            <v>0</v>
          </cell>
          <cell r="AG135">
            <v>0</v>
          </cell>
          <cell r="AK135">
            <v>0</v>
          </cell>
          <cell r="AO135">
            <v>0</v>
          </cell>
        </row>
        <row r="136">
          <cell r="E136">
            <v>0</v>
          </cell>
          <cell r="I136">
            <v>0</v>
          </cell>
          <cell r="M136">
            <v>0</v>
          </cell>
          <cell r="Q136">
            <v>0</v>
          </cell>
          <cell r="U136">
            <v>0</v>
          </cell>
          <cell r="Y136">
            <v>0</v>
          </cell>
          <cell r="AC136">
            <v>0</v>
          </cell>
          <cell r="AG136">
            <v>0</v>
          </cell>
          <cell r="AK136">
            <v>0</v>
          </cell>
          <cell r="AO136">
            <v>0</v>
          </cell>
        </row>
        <row r="137">
          <cell r="E137">
            <v>0</v>
          </cell>
          <cell r="I137">
            <v>0</v>
          </cell>
          <cell r="M137">
            <v>0</v>
          </cell>
          <cell r="Q137">
            <v>0</v>
          </cell>
          <cell r="U137">
            <v>0</v>
          </cell>
          <cell r="Y137">
            <v>0</v>
          </cell>
          <cell r="AC137">
            <v>0</v>
          </cell>
          <cell r="AG137">
            <v>0</v>
          </cell>
          <cell r="AK137">
            <v>0</v>
          </cell>
          <cell r="AO137">
            <v>0</v>
          </cell>
        </row>
        <row r="138">
          <cell r="E138">
            <v>0</v>
          </cell>
          <cell r="I138">
            <v>0</v>
          </cell>
          <cell r="M138">
            <v>0</v>
          </cell>
          <cell r="Q138">
            <v>0</v>
          </cell>
          <cell r="U138">
            <v>0</v>
          </cell>
          <cell r="Y138">
            <v>0</v>
          </cell>
          <cell r="AC138">
            <v>0</v>
          </cell>
          <cell r="AG138">
            <v>0</v>
          </cell>
          <cell r="AK138">
            <v>0</v>
          </cell>
          <cell r="AO138">
            <v>0</v>
          </cell>
        </row>
        <row r="139">
          <cell r="E139">
            <v>0</v>
          </cell>
          <cell r="I139">
            <v>0</v>
          </cell>
          <cell r="M139">
            <v>0</v>
          </cell>
          <cell r="Q139">
            <v>0</v>
          </cell>
          <cell r="U139">
            <v>0</v>
          </cell>
          <cell r="Y139">
            <v>0</v>
          </cell>
          <cell r="AC139">
            <v>0</v>
          </cell>
          <cell r="AG139">
            <v>0</v>
          </cell>
          <cell r="AK139">
            <v>0</v>
          </cell>
          <cell r="AO139">
            <v>0</v>
          </cell>
        </row>
        <row r="140">
          <cell r="E140">
            <v>0</v>
          </cell>
          <cell r="I140">
            <v>0</v>
          </cell>
          <cell r="M140">
            <v>0</v>
          </cell>
          <cell r="Q140">
            <v>0</v>
          </cell>
          <cell r="U140">
            <v>0</v>
          </cell>
          <cell r="Y140">
            <v>0</v>
          </cell>
          <cell r="AC140">
            <v>0</v>
          </cell>
          <cell r="AG140">
            <v>0</v>
          </cell>
          <cell r="AK140">
            <v>0</v>
          </cell>
          <cell r="AO140">
            <v>0</v>
          </cell>
        </row>
        <row r="141">
          <cell r="E141">
            <v>0</v>
          </cell>
          <cell r="I141">
            <v>0</v>
          </cell>
          <cell r="M141">
            <v>0</v>
          </cell>
          <cell r="Q141">
            <v>0</v>
          </cell>
          <cell r="U141">
            <v>0</v>
          </cell>
          <cell r="Y141">
            <v>0</v>
          </cell>
          <cell r="AC141">
            <v>0</v>
          </cell>
          <cell r="AG141">
            <v>0</v>
          </cell>
          <cell r="AK141">
            <v>0</v>
          </cell>
          <cell r="AO141">
            <v>0</v>
          </cell>
        </row>
        <row r="142">
          <cell r="E142">
            <v>0</v>
          </cell>
          <cell r="I142">
            <v>0</v>
          </cell>
          <cell r="M142">
            <v>0</v>
          </cell>
          <cell r="Q142">
            <v>0</v>
          </cell>
          <cell r="U142">
            <v>0</v>
          </cell>
          <cell r="Y142">
            <v>0</v>
          </cell>
          <cell r="AC142">
            <v>0</v>
          </cell>
          <cell r="AG142">
            <v>0</v>
          </cell>
          <cell r="AK142">
            <v>0</v>
          </cell>
          <cell r="AO142">
            <v>0</v>
          </cell>
        </row>
        <row r="143">
          <cell r="E143">
            <v>0</v>
          </cell>
          <cell r="I143">
            <v>0</v>
          </cell>
          <cell r="M143">
            <v>0</v>
          </cell>
          <cell r="Q143">
            <v>0</v>
          </cell>
          <cell r="U143">
            <v>0</v>
          </cell>
          <cell r="Y143">
            <v>0</v>
          </cell>
          <cell r="AC143">
            <v>0</v>
          </cell>
          <cell r="AG143">
            <v>0</v>
          </cell>
          <cell r="AK143">
            <v>0</v>
          </cell>
          <cell r="AO143">
            <v>0</v>
          </cell>
        </row>
        <row r="144">
          <cell r="E144">
            <v>0</v>
          </cell>
          <cell r="I144">
            <v>0</v>
          </cell>
          <cell r="M144">
            <v>0</v>
          </cell>
          <cell r="Q144">
            <v>0</v>
          </cell>
          <cell r="U144">
            <v>0</v>
          </cell>
          <cell r="Y144">
            <v>0</v>
          </cell>
          <cell r="AC144">
            <v>0</v>
          </cell>
          <cell r="AG144">
            <v>0</v>
          </cell>
          <cell r="AK144">
            <v>0</v>
          </cell>
          <cell r="AO144">
            <v>0</v>
          </cell>
        </row>
        <row r="145">
          <cell r="E145">
            <v>0</v>
          </cell>
          <cell r="I145">
            <v>0</v>
          </cell>
          <cell r="M145">
            <v>0</v>
          </cell>
          <cell r="Q145">
            <v>0</v>
          </cell>
          <cell r="U145">
            <v>0</v>
          </cell>
          <cell r="Y145">
            <v>0</v>
          </cell>
          <cell r="AC145">
            <v>0</v>
          </cell>
          <cell r="AG145">
            <v>0</v>
          </cell>
          <cell r="AK145">
            <v>0</v>
          </cell>
          <cell r="AO145">
            <v>0</v>
          </cell>
        </row>
        <row r="146">
          <cell r="E146">
            <v>0</v>
          </cell>
          <cell r="I146">
            <v>0</v>
          </cell>
          <cell r="M146">
            <v>0</v>
          </cell>
          <cell r="Q146">
            <v>0</v>
          </cell>
          <cell r="U146">
            <v>0</v>
          </cell>
          <cell r="Y146">
            <v>0</v>
          </cell>
          <cell r="AC146">
            <v>0</v>
          </cell>
          <cell r="AG146">
            <v>0</v>
          </cell>
          <cell r="AK146">
            <v>0</v>
          </cell>
          <cell r="AO146">
            <v>0</v>
          </cell>
        </row>
        <row r="147">
          <cell r="E147">
            <v>0</v>
          </cell>
          <cell r="I147">
            <v>0</v>
          </cell>
          <cell r="M147" t="str">
            <v>CS</v>
          </cell>
          <cell r="Q147">
            <v>0</v>
          </cell>
          <cell r="U147">
            <v>0</v>
          </cell>
          <cell r="Y147">
            <v>0</v>
          </cell>
          <cell r="AC147">
            <v>0</v>
          </cell>
          <cell r="AG147">
            <v>0</v>
          </cell>
          <cell r="AK147">
            <v>0</v>
          </cell>
          <cell r="AO147">
            <v>0</v>
          </cell>
        </row>
        <row r="148">
          <cell r="E148">
            <v>0</v>
          </cell>
          <cell r="I148">
            <v>0</v>
          </cell>
          <cell r="M148">
            <v>0</v>
          </cell>
          <cell r="Q148">
            <v>0</v>
          </cell>
          <cell r="U148">
            <v>0</v>
          </cell>
          <cell r="Y148">
            <v>0</v>
          </cell>
          <cell r="AC148">
            <v>0</v>
          </cell>
          <cell r="AG148">
            <v>0</v>
          </cell>
          <cell r="AK148">
            <v>0</v>
          </cell>
          <cell r="AO148">
            <v>0</v>
          </cell>
        </row>
        <row r="149">
          <cell r="E149">
            <v>0</v>
          </cell>
          <cell r="I149">
            <v>0</v>
          </cell>
          <cell r="M149">
            <v>0</v>
          </cell>
          <cell r="Q149">
            <v>0</v>
          </cell>
          <cell r="U149">
            <v>0</v>
          </cell>
          <cell r="Y149">
            <v>0</v>
          </cell>
          <cell r="AC149">
            <v>0</v>
          </cell>
          <cell r="AG149">
            <v>0</v>
          </cell>
          <cell r="AK149">
            <v>0</v>
          </cell>
          <cell r="AO149">
            <v>0</v>
          </cell>
        </row>
        <row r="150">
          <cell r="E150">
            <v>0</v>
          </cell>
          <cell r="I150">
            <v>0</v>
          </cell>
          <cell r="M150">
            <v>0</v>
          </cell>
          <cell r="Q150">
            <v>0</v>
          </cell>
          <cell r="U150">
            <v>0</v>
          </cell>
          <cell r="Y150">
            <v>0</v>
          </cell>
          <cell r="AC150">
            <v>0</v>
          </cell>
          <cell r="AG150">
            <v>0</v>
          </cell>
          <cell r="AK150">
            <v>0</v>
          </cell>
          <cell r="AO150">
            <v>0</v>
          </cell>
        </row>
        <row r="151">
          <cell r="E151">
            <v>0</v>
          </cell>
          <cell r="I151">
            <v>0</v>
          </cell>
          <cell r="M151">
            <v>0</v>
          </cell>
          <cell r="Q151">
            <v>0</v>
          </cell>
          <cell r="U151">
            <v>0</v>
          </cell>
          <cell r="Y151">
            <v>0</v>
          </cell>
          <cell r="AC151">
            <v>0</v>
          </cell>
          <cell r="AG151">
            <v>0</v>
          </cell>
          <cell r="AK151">
            <v>0</v>
          </cell>
          <cell r="AO151">
            <v>0</v>
          </cell>
        </row>
        <row r="152">
          <cell r="E152">
            <v>0</v>
          </cell>
          <cell r="I152">
            <v>0</v>
          </cell>
          <cell r="M152">
            <v>0</v>
          </cell>
          <cell r="Q152">
            <v>0</v>
          </cell>
          <cell r="U152">
            <v>0</v>
          </cell>
          <cell r="Y152">
            <v>0</v>
          </cell>
          <cell r="AC152">
            <v>0</v>
          </cell>
          <cell r="AG152">
            <v>0</v>
          </cell>
          <cell r="AK152">
            <v>0</v>
          </cell>
          <cell r="AO152">
            <v>0</v>
          </cell>
        </row>
        <row r="153">
          <cell r="E153">
            <v>0</v>
          </cell>
          <cell r="I153">
            <v>0</v>
          </cell>
          <cell r="M153">
            <v>0</v>
          </cell>
          <cell r="Q153">
            <v>0</v>
          </cell>
          <cell r="U153">
            <v>0</v>
          </cell>
          <cell r="Y153">
            <v>0</v>
          </cell>
          <cell r="AC153">
            <v>0</v>
          </cell>
          <cell r="AG153">
            <v>0</v>
          </cell>
          <cell r="AK153">
            <v>0</v>
          </cell>
          <cell r="AO153">
            <v>0</v>
          </cell>
        </row>
        <row r="154">
          <cell r="E154" t="str">
            <v>DAD</v>
          </cell>
          <cell r="I154" t="str">
            <v>RT</v>
          </cell>
          <cell r="M154">
            <v>0</v>
          </cell>
          <cell r="Q154">
            <v>0</v>
          </cell>
          <cell r="U154">
            <v>0</v>
          </cell>
          <cell r="Y154">
            <v>0</v>
          </cell>
          <cell r="AC154">
            <v>0</v>
          </cell>
          <cell r="AG154">
            <v>0</v>
          </cell>
          <cell r="AK154">
            <v>0</v>
          </cell>
          <cell r="AO154">
            <v>0</v>
          </cell>
        </row>
        <row r="155">
          <cell r="E155">
            <v>0</v>
          </cell>
          <cell r="I155">
            <v>0</v>
          </cell>
          <cell r="M155">
            <v>0</v>
          </cell>
          <cell r="Q155">
            <v>0</v>
          </cell>
          <cell r="U155">
            <v>0</v>
          </cell>
          <cell r="Y155">
            <v>0</v>
          </cell>
          <cell r="AC155">
            <v>0</v>
          </cell>
          <cell r="AG155">
            <v>0</v>
          </cell>
          <cell r="AK155">
            <v>0</v>
          </cell>
          <cell r="AO155">
            <v>0</v>
          </cell>
        </row>
        <row r="156">
          <cell r="E156">
            <v>0</v>
          </cell>
          <cell r="I156">
            <v>0</v>
          </cell>
          <cell r="M156">
            <v>0</v>
          </cell>
          <cell r="Q156">
            <v>0</v>
          </cell>
          <cell r="U156">
            <v>0</v>
          </cell>
          <cell r="Y156">
            <v>0</v>
          </cell>
          <cell r="AC156">
            <v>0</v>
          </cell>
          <cell r="AG156">
            <v>0</v>
          </cell>
          <cell r="AK156">
            <v>0</v>
          </cell>
          <cell r="AO156">
            <v>0</v>
          </cell>
        </row>
        <row r="157">
          <cell r="E157">
            <v>0</v>
          </cell>
          <cell r="I157">
            <v>0</v>
          </cell>
          <cell r="M157">
            <v>0</v>
          </cell>
          <cell r="Q157">
            <v>0</v>
          </cell>
          <cell r="U157">
            <v>0</v>
          </cell>
          <cell r="Y157">
            <v>0</v>
          </cell>
          <cell r="AC157">
            <v>0</v>
          </cell>
          <cell r="AG157">
            <v>0</v>
          </cell>
          <cell r="AK157">
            <v>0</v>
          </cell>
          <cell r="AO157">
            <v>0</v>
          </cell>
        </row>
        <row r="158">
          <cell r="E158">
            <v>0</v>
          </cell>
          <cell r="I158">
            <v>0</v>
          </cell>
          <cell r="M158">
            <v>0</v>
          </cell>
          <cell r="Q158">
            <v>0</v>
          </cell>
          <cell r="U158">
            <v>0</v>
          </cell>
          <cell r="Y158">
            <v>0</v>
          </cell>
          <cell r="AC158">
            <v>0</v>
          </cell>
          <cell r="AG158">
            <v>0</v>
          </cell>
          <cell r="AK158">
            <v>0</v>
          </cell>
          <cell r="AO158">
            <v>0</v>
          </cell>
        </row>
        <row r="159">
          <cell r="E159">
            <v>0</v>
          </cell>
          <cell r="I159">
            <v>0</v>
          </cell>
          <cell r="M159">
            <v>0</v>
          </cell>
          <cell r="Q159">
            <v>0</v>
          </cell>
          <cell r="U159">
            <v>0</v>
          </cell>
          <cell r="Y159">
            <v>0</v>
          </cell>
          <cell r="AC159">
            <v>0</v>
          </cell>
          <cell r="AG159">
            <v>0</v>
          </cell>
          <cell r="AK159">
            <v>0</v>
          </cell>
          <cell r="AO159">
            <v>0</v>
          </cell>
        </row>
        <row r="160">
          <cell r="E160">
            <v>0</v>
          </cell>
          <cell r="I160">
            <v>0</v>
          </cell>
          <cell r="M160">
            <v>0</v>
          </cell>
          <cell r="Q160">
            <v>0</v>
          </cell>
          <cell r="U160">
            <v>0</v>
          </cell>
          <cell r="Y160">
            <v>0</v>
          </cell>
          <cell r="AC160">
            <v>0</v>
          </cell>
          <cell r="AG160">
            <v>0</v>
          </cell>
          <cell r="AK160">
            <v>0</v>
          </cell>
          <cell r="AO160">
            <v>0</v>
          </cell>
        </row>
        <row r="161">
          <cell r="E161">
            <v>0</v>
          </cell>
          <cell r="I161">
            <v>0</v>
          </cell>
          <cell r="M161">
            <v>0</v>
          </cell>
          <cell r="Q161">
            <v>0</v>
          </cell>
          <cell r="U161">
            <v>0</v>
          </cell>
          <cell r="Y161">
            <v>0</v>
          </cell>
          <cell r="AC161">
            <v>0</v>
          </cell>
          <cell r="AG161">
            <v>0</v>
          </cell>
          <cell r="AK161">
            <v>0</v>
          </cell>
          <cell r="AO161">
            <v>0</v>
          </cell>
        </row>
        <row r="162">
          <cell r="E162">
            <v>0</v>
          </cell>
          <cell r="I162">
            <v>0</v>
          </cell>
          <cell r="M162">
            <v>0</v>
          </cell>
          <cell r="Q162">
            <v>0</v>
          </cell>
          <cell r="U162">
            <v>0</v>
          </cell>
          <cell r="Y162">
            <v>0</v>
          </cell>
          <cell r="AC162">
            <v>0</v>
          </cell>
          <cell r="AG162">
            <v>0</v>
          </cell>
          <cell r="AK162">
            <v>0</v>
          </cell>
          <cell r="AO162">
            <v>0</v>
          </cell>
        </row>
        <row r="163">
          <cell r="E163">
            <v>0</v>
          </cell>
          <cell r="I163">
            <v>0</v>
          </cell>
          <cell r="M163">
            <v>0</v>
          </cell>
          <cell r="Q163">
            <v>0</v>
          </cell>
          <cell r="U163">
            <v>0</v>
          </cell>
          <cell r="Y163">
            <v>0</v>
          </cell>
          <cell r="AC163">
            <v>0</v>
          </cell>
          <cell r="AG163">
            <v>0</v>
          </cell>
          <cell r="AK163">
            <v>0</v>
          </cell>
          <cell r="AO163">
            <v>0</v>
          </cell>
        </row>
        <row r="164">
          <cell r="E164">
            <v>0</v>
          </cell>
          <cell r="I164">
            <v>0</v>
          </cell>
          <cell r="M164">
            <v>0</v>
          </cell>
          <cell r="Q164" t="str">
            <v>RT</v>
          </cell>
          <cell r="U164">
            <v>0</v>
          </cell>
          <cell r="Y164">
            <v>0</v>
          </cell>
          <cell r="AC164">
            <v>0</v>
          </cell>
          <cell r="AG164">
            <v>0</v>
          </cell>
          <cell r="AK164">
            <v>0</v>
          </cell>
          <cell r="AO164">
            <v>0</v>
          </cell>
        </row>
        <row r="165">
          <cell r="E165">
            <v>0</v>
          </cell>
          <cell r="I165">
            <v>0</v>
          </cell>
          <cell r="M165">
            <v>0</v>
          </cell>
          <cell r="Q165">
            <v>0</v>
          </cell>
          <cell r="U165">
            <v>0</v>
          </cell>
          <cell r="Y165">
            <v>0</v>
          </cell>
          <cell r="AC165">
            <v>0</v>
          </cell>
          <cell r="AG165">
            <v>0</v>
          </cell>
          <cell r="AK165">
            <v>0</v>
          </cell>
          <cell r="AO165">
            <v>0</v>
          </cell>
        </row>
        <row r="166">
          <cell r="E166">
            <v>0</v>
          </cell>
          <cell r="I166">
            <v>0</v>
          </cell>
          <cell r="M166">
            <v>0</v>
          </cell>
          <cell r="Q166">
            <v>0</v>
          </cell>
          <cell r="U166">
            <v>0</v>
          </cell>
          <cell r="Y166">
            <v>0</v>
          </cell>
          <cell r="AC166">
            <v>0</v>
          </cell>
          <cell r="AG166">
            <v>0</v>
          </cell>
          <cell r="AK166">
            <v>0</v>
          </cell>
          <cell r="AO166">
            <v>0</v>
          </cell>
        </row>
        <row r="167">
          <cell r="E167">
            <v>0</v>
          </cell>
          <cell r="I167">
            <v>0</v>
          </cell>
          <cell r="M167">
            <v>0</v>
          </cell>
          <cell r="Q167">
            <v>0</v>
          </cell>
          <cell r="U167">
            <v>0</v>
          </cell>
          <cell r="Y167">
            <v>0</v>
          </cell>
          <cell r="AC167">
            <v>0</v>
          </cell>
          <cell r="AG167">
            <v>0</v>
          </cell>
          <cell r="AK167">
            <v>0</v>
          </cell>
          <cell r="AO167">
            <v>0</v>
          </cell>
        </row>
        <row r="168">
          <cell r="E168">
            <v>0</v>
          </cell>
          <cell r="I168">
            <v>0</v>
          </cell>
          <cell r="M168">
            <v>0</v>
          </cell>
          <cell r="Q168">
            <v>0</v>
          </cell>
          <cell r="U168">
            <v>0</v>
          </cell>
          <cell r="Y168">
            <v>0</v>
          </cell>
          <cell r="AC168">
            <v>0</v>
          </cell>
          <cell r="AG168">
            <v>0</v>
          </cell>
          <cell r="AK168">
            <v>0</v>
          </cell>
          <cell r="AO168">
            <v>0</v>
          </cell>
        </row>
        <row r="169">
          <cell r="E169">
            <v>0</v>
          </cell>
          <cell r="I169">
            <v>0</v>
          </cell>
          <cell r="M169">
            <v>0</v>
          </cell>
          <cell r="Q169">
            <v>0</v>
          </cell>
          <cell r="U169">
            <v>0</v>
          </cell>
          <cell r="Y169">
            <v>0</v>
          </cell>
          <cell r="AC169">
            <v>0</v>
          </cell>
          <cell r="AG169">
            <v>0</v>
          </cell>
          <cell r="AK169">
            <v>0</v>
          </cell>
          <cell r="AO169">
            <v>0</v>
          </cell>
        </row>
        <row r="170">
          <cell r="E170">
            <v>0</v>
          </cell>
          <cell r="I170">
            <v>0</v>
          </cell>
          <cell r="M170">
            <v>0</v>
          </cell>
          <cell r="Q170">
            <v>0</v>
          </cell>
          <cell r="U170">
            <v>0</v>
          </cell>
          <cell r="Y170">
            <v>0</v>
          </cell>
          <cell r="AC170">
            <v>0</v>
          </cell>
          <cell r="AG170">
            <v>0</v>
          </cell>
          <cell r="AK170">
            <v>0</v>
          </cell>
          <cell r="AO170">
            <v>0</v>
          </cell>
        </row>
        <row r="171">
          <cell r="E171">
            <v>0</v>
          </cell>
          <cell r="I171">
            <v>0</v>
          </cell>
          <cell r="M171">
            <v>0</v>
          </cell>
          <cell r="Q171">
            <v>0</v>
          </cell>
          <cell r="U171">
            <v>0</v>
          </cell>
          <cell r="Y171">
            <v>0</v>
          </cell>
          <cell r="AC171">
            <v>0</v>
          </cell>
          <cell r="AG171">
            <v>0</v>
          </cell>
          <cell r="AK171">
            <v>0</v>
          </cell>
          <cell r="AO171">
            <v>0</v>
          </cell>
        </row>
        <row r="172">
          <cell r="E172">
            <v>0</v>
          </cell>
          <cell r="I172">
            <v>0</v>
          </cell>
          <cell r="M172">
            <v>0</v>
          </cell>
          <cell r="Q172">
            <v>0</v>
          </cell>
          <cell r="U172">
            <v>0</v>
          </cell>
          <cell r="Y172">
            <v>0</v>
          </cell>
          <cell r="AC172">
            <v>0</v>
          </cell>
          <cell r="AG172">
            <v>0</v>
          </cell>
          <cell r="AK172">
            <v>0</v>
          </cell>
          <cell r="AO172">
            <v>0</v>
          </cell>
        </row>
        <row r="173">
          <cell r="E173">
            <v>0</v>
          </cell>
          <cell r="I173">
            <v>0</v>
          </cell>
          <cell r="M173">
            <v>0</v>
          </cell>
          <cell r="Q173">
            <v>0</v>
          </cell>
          <cell r="U173">
            <v>0</v>
          </cell>
          <cell r="Y173">
            <v>0</v>
          </cell>
          <cell r="AC173">
            <v>0</v>
          </cell>
          <cell r="AG173">
            <v>0</v>
          </cell>
          <cell r="AK173">
            <v>0</v>
          </cell>
          <cell r="AO173">
            <v>0</v>
          </cell>
        </row>
        <row r="174">
          <cell r="E174">
            <v>0</v>
          </cell>
          <cell r="I174">
            <v>0</v>
          </cell>
          <cell r="M174">
            <v>0</v>
          </cell>
          <cell r="Q174">
            <v>0</v>
          </cell>
          <cell r="U174">
            <v>0</v>
          </cell>
          <cell r="Y174">
            <v>0</v>
          </cell>
          <cell r="AC174">
            <v>0</v>
          </cell>
          <cell r="AG174">
            <v>0</v>
          </cell>
          <cell r="AK174">
            <v>0</v>
          </cell>
          <cell r="AO174">
            <v>0</v>
          </cell>
        </row>
        <row r="175">
          <cell r="E175">
            <v>0</v>
          </cell>
          <cell r="I175">
            <v>0</v>
          </cell>
          <cell r="M175">
            <v>0</v>
          </cell>
          <cell r="Q175">
            <v>0</v>
          </cell>
          <cell r="U175">
            <v>0</v>
          </cell>
          <cell r="Y175">
            <v>0</v>
          </cell>
          <cell r="AC175">
            <v>0</v>
          </cell>
          <cell r="AG175">
            <v>0</v>
          </cell>
          <cell r="AK175">
            <v>0</v>
          </cell>
          <cell r="AO175">
            <v>0</v>
          </cell>
        </row>
        <row r="176">
          <cell r="E176">
            <v>0</v>
          </cell>
          <cell r="I176">
            <v>0</v>
          </cell>
          <cell r="M176">
            <v>0</v>
          </cell>
          <cell r="Q176">
            <v>0</v>
          </cell>
          <cell r="U176">
            <v>0</v>
          </cell>
          <cell r="Y176">
            <v>0</v>
          </cell>
          <cell r="AC176">
            <v>0</v>
          </cell>
          <cell r="AG176">
            <v>0</v>
          </cell>
          <cell r="AK176">
            <v>0</v>
          </cell>
          <cell r="AO176">
            <v>0</v>
          </cell>
        </row>
        <row r="177">
          <cell r="E177">
            <v>0</v>
          </cell>
          <cell r="I177">
            <v>0</v>
          </cell>
          <cell r="M177">
            <v>0</v>
          </cell>
          <cell r="Q177">
            <v>0</v>
          </cell>
          <cell r="U177">
            <v>0</v>
          </cell>
          <cell r="Y177">
            <v>0</v>
          </cell>
          <cell r="AC177">
            <v>0</v>
          </cell>
          <cell r="AG177">
            <v>0</v>
          </cell>
          <cell r="AK177">
            <v>0</v>
          </cell>
          <cell r="AO177">
            <v>0</v>
          </cell>
        </row>
        <row r="178">
          <cell r="E178" t="str">
            <v>DA</v>
          </cell>
          <cell r="I178" t="str">
            <v>DA</v>
          </cell>
          <cell r="M178">
            <v>0</v>
          </cell>
          <cell r="Q178">
            <v>0</v>
          </cell>
          <cell r="U178">
            <v>0</v>
          </cell>
          <cell r="Y178">
            <v>0</v>
          </cell>
          <cell r="AC178">
            <v>0</v>
          </cell>
          <cell r="AG178">
            <v>0</v>
          </cell>
          <cell r="AK178">
            <v>0</v>
          </cell>
          <cell r="AO178">
            <v>0</v>
          </cell>
        </row>
        <row r="179">
          <cell r="E179">
            <v>0</v>
          </cell>
          <cell r="I179">
            <v>0</v>
          </cell>
          <cell r="M179">
            <v>0</v>
          </cell>
          <cell r="Q179">
            <v>0</v>
          </cell>
          <cell r="U179">
            <v>0</v>
          </cell>
          <cell r="Y179">
            <v>0</v>
          </cell>
          <cell r="AC179">
            <v>0</v>
          </cell>
          <cell r="AG179">
            <v>0</v>
          </cell>
          <cell r="AK179">
            <v>0</v>
          </cell>
          <cell r="AO179">
            <v>0</v>
          </cell>
        </row>
        <row r="180">
          <cell r="E180">
            <v>0</v>
          </cell>
          <cell r="I180">
            <v>0</v>
          </cell>
          <cell r="M180">
            <v>0</v>
          </cell>
          <cell r="Q180">
            <v>0</v>
          </cell>
          <cell r="U180">
            <v>0</v>
          </cell>
          <cell r="Y180">
            <v>0</v>
          </cell>
          <cell r="AC180">
            <v>0</v>
          </cell>
          <cell r="AG180">
            <v>0</v>
          </cell>
          <cell r="AK180">
            <v>0</v>
          </cell>
          <cell r="AO180">
            <v>0</v>
          </cell>
        </row>
        <row r="181">
          <cell r="E181">
            <v>0</v>
          </cell>
          <cell r="I181">
            <v>0</v>
          </cell>
          <cell r="M181">
            <v>0</v>
          </cell>
          <cell r="Q181">
            <v>0</v>
          </cell>
          <cell r="U181">
            <v>0</v>
          </cell>
          <cell r="Y181">
            <v>0</v>
          </cell>
          <cell r="AC181">
            <v>0</v>
          </cell>
          <cell r="AG181">
            <v>0</v>
          </cell>
          <cell r="AK181">
            <v>0</v>
          </cell>
          <cell r="AO181">
            <v>0</v>
          </cell>
        </row>
        <row r="182">
          <cell r="E182">
            <v>0</v>
          </cell>
          <cell r="I182">
            <v>0</v>
          </cell>
          <cell r="M182">
            <v>0</v>
          </cell>
          <cell r="Q182">
            <v>0</v>
          </cell>
          <cell r="U182">
            <v>0</v>
          </cell>
          <cell r="Y182">
            <v>0</v>
          </cell>
          <cell r="AC182">
            <v>0</v>
          </cell>
          <cell r="AG182">
            <v>0</v>
          </cell>
          <cell r="AK182">
            <v>0</v>
          </cell>
          <cell r="AO182">
            <v>0</v>
          </cell>
        </row>
        <row r="183">
          <cell r="E183">
            <v>0</v>
          </cell>
          <cell r="I183">
            <v>0</v>
          </cell>
          <cell r="M183">
            <v>0</v>
          </cell>
          <cell r="Q183">
            <v>0</v>
          </cell>
          <cell r="U183">
            <v>0</v>
          </cell>
          <cell r="Y183">
            <v>0</v>
          </cell>
          <cell r="AC183">
            <v>0</v>
          </cell>
          <cell r="AG183">
            <v>0</v>
          </cell>
          <cell r="AK183">
            <v>0</v>
          </cell>
          <cell r="AO183">
            <v>0</v>
          </cell>
        </row>
        <row r="184">
          <cell r="E184">
            <v>0</v>
          </cell>
          <cell r="I184">
            <v>0</v>
          </cell>
          <cell r="M184">
            <v>0</v>
          </cell>
          <cell r="Q184">
            <v>0</v>
          </cell>
          <cell r="U184">
            <v>0</v>
          </cell>
          <cell r="Y184">
            <v>0</v>
          </cell>
          <cell r="AC184">
            <v>0</v>
          </cell>
          <cell r="AG184">
            <v>0</v>
          </cell>
          <cell r="AK184">
            <v>0</v>
          </cell>
          <cell r="AO184">
            <v>0</v>
          </cell>
        </row>
        <row r="185">
          <cell r="E185">
            <v>0</v>
          </cell>
          <cell r="I185">
            <v>0</v>
          </cell>
          <cell r="M185">
            <v>0</v>
          </cell>
          <cell r="Q185" t="str">
            <v>RT</v>
          </cell>
          <cell r="U185">
            <v>0</v>
          </cell>
          <cell r="Y185">
            <v>0</v>
          </cell>
          <cell r="AC185">
            <v>0</v>
          </cell>
          <cell r="AG185">
            <v>0</v>
          </cell>
          <cell r="AK185">
            <v>0</v>
          </cell>
          <cell r="AO185">
            <v>0</v>
          </cell>
        </row>
        <row r="186">
          <cell r="E186">
            <v>0</v>
          </cell>
          <cell r="I186">
            <v>0</v>
          </cell>
          <cell r="M186">
            <v>0</v>
          </cell>
          <cell r="Q186">
            <v>0</v>
          </cell>
          <cell r="U186">
            <v>0</v>
          </cell>
          <cell r="Y186">
            <v>0</v>
          </cell>
          <cell r="AC186">
            <v>0</v>
          </cell>
          <cell r="AG186">
            <v>0</v>
          </cell>
          <cell r="AK186">
            <v>0</v>
          </cell>
          <cell r="AO186">
            <v>0</v>
          </cell>
        </row>
        <row r="187">
          <cell r="E187">
            <v>0</v>
          </cell>
          <cell r="I187">
            <v>0</v>
          </cell>
          <cell r="M187">
            <v>0</v>
          </cell>
          <cell r="Q187">
            <v>0</v>
          </cell>
          <cell r="U187">
            <v>0</v>
          </cell>
          <cell r="Y187">
            <v>0</v>
          </cell>
          <cell r="AC187">
            <v>0</v>
          </cell>
          <cell r="AG187">
            <v>0</v>
          </cell>
          <cell r="AK187">
            <v>0</v>
          </cell>
          <cell r="AO187">
            <v>0</v>
          </cell>
        </row>
        <row r="188">
          <cell r="E188">
            <v>0</v>
          </cell>
          <cell r="I188">
            <v>0</v>
          </cell>
          <cell r="M188">
            <v>0</v>
          </cell>
          <cell r="Q188">
            <v>0</v>
          </cell>
          <cell r="U188">
            <v>0</v>
          </cell>
          <cell r="Y188">
            <v>0</v>
          </cell>
          <cell r="AC188">
            <v>0</v>
          </cell>
          <cell r="AG188">
            <v>0</v>
          </cell>
          <cell r="AK188">
            <v>0</v>
          </cell>
          <cell r="AO188">
            <v>0</v>
          </cell>
        </row>
        <row r="189">
          <cell r="E189">
            <v>0</v>
          </cell>
          <cell r="I189">
            <v>0</v>
          </cell>
          <cell r="M189">
            <v>0</v>
          </cell>
          <cell r="Q189">
            <v>0</v>
          </cell>
          <cell r="U189">
            <v>0</v>
          </cell>
          <cell r="Y189">
            <v>0</v>
          </cell>
          <cell r="AC189">
            <v>0</v>
          </cell>
          <cell r="AG189">
            <v>0</v>
          </cell>
          <cell r="AK189">
            <v>0</v>
          </cell>
          <cell r="AO189">
            <v>0</v>
          </cell>
        </row>
        <row r="190">
          <cell r="E190">
            <v>0</v>
          </cell>
          <cell r="I190">
            <v>0</v>
          </cell>
          <cell r="M190">
            <v>0</v>
          </cell>
          <cell r="Q190">
            <v>0</v>
          </cell>
          <cell r="U190">
            <v>0</v>
          </cell>
          <cell r="Y190">
            <v>0</v>
          </cell>
          <cell r="AC190">
            <v>0</v>
          </cell>
          <cell r="AG190">
            <v>0</v>
          </cell>
          <cell r="AK190">
            <v>0</v>
          </cell>
          <cell r="AO190">
            <v>0</v>
          </cell>
        </row>
        <row r="191">
          <cell r="E191">
            <v>0</v>
          </cell>
          <cell r="I191">
            <v>0</v>
          </cell>
          <cell r="M191">
            <v>0</v>
          </cell>
          <cell r="Q191">
            <v>0</v>
          </cell>
          <cell r="U191">
            <v>0</v>
          </cell>
          <cell r="Y191">
            <v>0</v>
          </cell>
          <cell r="AC191">
            <v>0</v>
          </cell>
          <cell r="AG191">
            <v>0</v>
          </cell>
          <cell r="AK191">
            <v>0</v>
          </cell>
          <cell r="AO191">
            <v>0</v>
          </cell>
        </row>
        <row r="192">
          <cell r="E192">
            <v>0</v>
          </cell>
          <cell r="I192">
            <v>0</v>
          </cell>
          <cell r="M192">
            <v>0</v>
          </cell>
          <cell r="Q192">
            <v>0</v>
          </cell>
          <cell r="U192">
            <v>0</v>
          </cell>
          <cell r="Y192">
            <v>0</v>
          </cell>
          <cell r="AC192">
            <v>0</v>
          </cell>
          <cell r="AG192">
            <v>0</v>
          </cell>
          <cell r="AK192">
            <v>0</v>
          </cell>
          <cell r="AO192">
            <v>0</v>
          </cell>
        </row>
        <row r="193">
          <cell r="E193">
            <v>0</v>
          </cell>
          <cell r="I193">
            <v>0</v>
          </cell>
          <cell r="M193">
            <v>0</v>
          </cell>
          <cell r="Q193">
            <v>0</v>
          </cell>
          <cell r="U193">
            <v>0</v>
          </cell>
          <cell r="Y193">
            <v>0</v>
          </cell>
          <cell r="AC193">
            <v>0</v>
          </cell>
          <cell r="AG193">
            <v>0</v>
          </cell>
          <cell r="AK193">
            <v>0</v>
          </cell>
          <cell r="AO193">
            <v>0</v>
          </cell>
        </row>
        <row r="194">
          <cell r="E194">
            <v>0</v>
          </cell>
          <cell r="I194">
            <v>0</v>
          </cell>
          <cell r="M194">
            <v>0</v>
          </cell>
          <cell r="Q194">
            <v>0</v>
          </cell>
          <cell r="U194">
            <v>0</v>
          </cell>
          <cell r="Y194">
            <v>0</v>
          </cell>
          <cell r="AC194">
            <v>0</v>
          </cell>
          <cell r="AG194">
            <v>0</v>
          </cell>
          <cell r="AK194">
            <v>0</v>
          </cell>
          <cell r="AO194">
            <v>0</v>
          </cell>
        </row>
        <row r="195">
          <cell r="E195" t="str">
            <v>CS</v>
          </cell>
          <cell r="I195">
            <v>0</v>
          </cell>
          <cell r="M195">
            <v>0</v>
          </cell>
          <cell r="Q195">
            <v>0</v>
          </cell>
          <cell r="U195">
            <v>0</v>
          </cell>
          <cell r="Y195">
            <v>0</v>
          </cell>
          <cell r="AC195">
            <v>0</v>
          </cell>
          <cell r="AG195">
            <v>0</v>
          </cell>
          <cell r="AK195">
            <v>0</v>
          </cell>
          <cell r="AO195">
            <v>0</v>
          </cell>
        </row>
        <row r="196">
          <cell r="E196">
            <v>0</v>
          </cell>
          <cell r="I196">
            <v>0</v>
          </cell>
          <cell r="M196">
            <v>0</v>
          </cell>
          <cell r="Q196">
            <v>0</v>
          </cell>
          <cell r="U196">
            <v>0</v>
          </cell>
          <cell r="Y196">
            <v>0</v>
          </cell>
          <cell r="AC196">
            <v>0</v>
          </cell>
          <cell r="AG196">
            <v>0</v>
          </cell>
          <cell r="AK196">
            <v>0</v>
          </cell>
          <cell r="AO196">
            <v>0</v>
          </cell>
        </row>
        <row r="197">
          <cell r="E197">
            <v>0</v>
          </cell>
          <cell r="I197">
            <v>0</v>
          </cell>
          <cell r="M197">
            <v>0</v>
          </cell>
          <cell r="Q197">
            <v>0</v>
          </cell>
          <cell r="U197">
            <v>0</v>
          </cell>
          <cell r="Y197">
            <v>0</v>
          </cell>
          <cell r="AC197">
            <v>0</v>
          </cell>
          <cell r="AG197">
            <v>0</v>
          </cell>
          <cell r="AK197">
            <v>0</v>
          </cell>
          <cell r="AO197">
            <v>0</v>
          </cell>
        </row>
        <row r="198">
          <cell r="E198">
            <v>0</v>
          </cell>
          <cell r="I198">
            <v>0</v>
          </cell>
          <cell r="M198">
            <v>0</v>
          </cell>
          <cell r="Q198">
            <v>0</v>
          </cell>
          <cell r="U198">
            <v>0</v>
          </cell>
          <cell r="Y198">
            <v>0</v>
          </cell>
          <cell r="AC198">
            <v>0</v>
          </cell>
          <cell r="AG198">
            <v>0</v>
          </cell>
          <cell r="AK198">
            <v>0</v>
          </cell>
          <cell r="AO198">
            <v>0</v>
          </cell>
        </row>
        <row r="199">
          <cell r="E199">
            <v>0</v>
          </cell>
          <cell r="I199">
            <v>0</v>
          </cell>
          <cell r="M199">
            <v>0</v>
          </cell>
          <cell r="Q199">
            <v>0</v>
          </cell>
          <cell r="U199">
            <v>0</v>
          </cell>
          <cell r="Y199">
            <v>0</v>
          </cell>
          <cell r="AC199">
            <v>0</v>
          </cell>
          <cell r="AG199">
            <v>0</v>
          </cell>
          <cell r="AK199">
            <v>0</v>
          </cell>
          <cell r="AO199">
            <v>0</v>
          </cell>
        </row>
        <row r="200">
          <cell r="E200">
            <v>0</v>
          </cell>
          <cell r="I200">
            <v>0</v>
          </cell>
          <cell r="M200">
            <v>0</v>
          </cell>
          <cell r="Q200">
            <v>0</v>
          </cell>
          <cell r="U200">
            <v>0</v>
          </cell>
          <cell r="Y200">
            <v>0</v>
          </cell>
          <cell r="AC200">
            <v>0</v>
          </cell>
          <cell r="AG200">
            <v>0</v>
          </cell>
          <cell r="AK200">
            <v>0</v>
          </cell>
          <cell r="AO200">
            <v>0</v>
          </cell>
        </row>
        <row r="201">
          <cell r="E201">
            <v>0</v>
          </cell>
          <cell r="I201">
            <v>0</v>
          </cell>
          <cell r="M201">
            <v>0</v>
          </cell>
          <cell r="Q201">
            <v>0</v>
          </cell>
          <cell r="U201">
            <v>0</v>
          </cell>
          <cell r="Y201">
            <v>0</v>
          </cell>
          <cell r="AC201">
            <v>0</v>
          </cell>
          <cell r="AG201">
            <v>0</v>
          </cell>
          <cell r="AK201">
            <v>0</v>
          </cell>
          <cell r="AO201">
            <v>0</v>
          </cell>
        </row>
        <row r="202">
          <cell r="E202">
            <v>0</v>
          </cell>
          <cell r="I202">
            <v>0</v>
          </cell>
          <cell r="M202">
            <v>0</v>
          </cell>
          <cell r="Q202">
            <v>0</v>
          </cell>
          <cell r="U202">
            <v>0</v>
          </cell>
          <cell r="Y202">
            <v>0</v>
          </cell>
          <cell r="AC202">
            <v>0</v>
          </cell>
          <cell r="AG202">
            <v>0</v>
          </cell>
          <cell r="AK202">
            <v>0</v>
          </cell>
          <cell r="AO202">
            <v>0</v>
          </cell>
        </row>
        <row r="203">
          <cell r="E203">
            <v>0</v>
          </cell>
          <cell r="I203">
            <v>0</v>
          </cell>
          <cell r="M203">
            <v>0</v>
          </cell>
          <cell r="Q203">
            <v>0</v>
          </cell>
          <cell r="U203">
            <v>0</v>
          </cell>
          <cell r="Y203">
            <v>0</v>
          </cell>
          <cell r="AC203">
            <v>0</v>
          </cell>
          <cell r="AG203">
            <v>0</v>
          </cell>
          <cell r="AK203">
            <v>0</v>
          </cell>
          <cell r="AO203">
            <v>0</v>
          </cell>
        </row>
        <row r="204">
          <cell r="E204">
            <v>0</v>
          </cell>
          <cell r="I204">
            <v>0</v>
          </cell>
          <cell r="M204">
            <v>0</v>
          </cell>
          <cell r="Q204">
            <v>0</v>
          </cell>
          <cell r="U204">
            <v>0</v>
          </cell>
          <cell r="Y204">
            <v>0</v>
          </cell>
          <cell r="AC204">
            <v>0</v>
          </cell>
          <cell r="AG204">
            <v>0</v>
          </cell>
          <cell r="AK204">
            <v>0</v>
          </cell>
          <cell r="AO204">
            <v>0</v>
          </cell>
        </row>
        <row r="205">
          <cell r="E205">
            <v>0</v>
          </cell>
          <cell r="I205">
            <v>0</v>
          </cell>
          <cell r="M205">
            <v>0</v>
          </cell>
          <cell r="Q205">
            <v>0</v>
          </cell>
          <cell r="U205">
            <v>0</v>
          </cell>
          <cell r="Y205">
            <v>0</v>
          </cell>
          <cell r="AC205">
            <v>0</v>
          </cell>
          <cell r="AG205">
            <v>0</v>
          </cell>
          <cell r="AK205">
            <v>0</v>
          </cell>
          <cell r="AO205">
            <v>0</v>
          </cell>
        </row>
        <row r="206">
          <cell r="E206">
            <v>0</v>
          </cell>
          <cell r="I206">
            <v>0</v>
          </cell>
          <cell r="M206">
            <v>0</v>
          </cell>
          <cell r="Q206">
            <v>0</v>
          </cell>
          <cell r="U206">
            <v>0</v>
          </cell>
          <cell r="Y206">
            <v>0</v>
          </cell>
          <cell r="AC206">
            <v>0</v>
          </cell>
          <cell r="AG206">
            <v>0</v>
          </cell>
          <cell r="AK206">
            <v>0</v>
          </cell>
          <cell r="AO206">
            <v>0</v>
          </cell>
        </row>
        <row r="207">
          <cell r="E207">
            <v>0</v>
          </cell>
          <cell r="I207">
            <v>0</v>
          </cell>
          <cell r="M207">
            <v>0</v>
          </cell>
          <cell r="Q207">
            <v>0</v>
          </cell>
          <cell r="U207">
            <v>0</v>
          </cell>
          <cell r="Y207">
            <v>0</v>
          </cell>
          <cell r="AC207">
            <v>0</v>
          </cell>
          <cell r="AG207">
            <v>0</v>
          </cell>
          <cell r="AK207">
            <v>0</v>
          </cell>
          <cell r="AO207">
            <v>0</v>
          </cell>
        </row>
        <row r="208">
          <cell r="E208">
            <v>0</v>
          </cell>
          <cell r="I208">
            <v>0</v>
          </cell>
          <cell r="M208">
            <v>0</v>
          </cell>
          <cell r="Q208">
            <v>0</v>
          </cell>
          <cell r="U208">
            <v>0</v>
          </cell>
          <cell r="Y208">
            <v>0</v>
          </cell>
          <cell r="AC208">
            <v>0</v>
          </cell>
          <cell r="AG208">
            <v>0</v>
          </cell>
          <cell r="AK208">
            <v>0</v>
          </cell>
          <cell r="AO208">
            <v>0</v>
          </cell>
        </row>
        <row r="209">
          <cell r="E209">
            <v>0</v>
          </cell>
          <cell r="I209">
            <v>0</v>
          </cell>
          <cell r="M209">
            <v>0</v>
          </cell>
          <cell r="Q209">
            <v>0</v>
          </cell>
          <cell r="U209">
            <v>0</v>
          </cell>
          <cell r="Y209">
            <v>0</v>
          </cell>
          <cell r="AC209">
            <v>0</v>
          </cell>
          <cell r="AG209">
            <v>0</v>
          </cell>
          <cell r="AK209">
            <v>0</v>
          </cell>
          <cell r="AO209">
            <v>0</v>
          </cell>
        </row>
        <row r="210">
          <cell r="E210">
            <v>0</v>
          </cell>
          <cell r="I210">
            <v>0</v>
          </cell>
          <cell r="M210">
            <v>0</v>
          </cell>
          <cell r="Q210">
            <v>0</v>
          </cell>
          <cell r="U210">
            <v>0</v>
          </cell>
          <cell r="Y210">
            <v>0</v>
          </cell>
          <cell r="AC210">
            <v>0</v>
          </cell>
          <cell r="AG210">
            <v>0</v>
          </cell>
          <cell r="AK210">
            <v>0</v>
          </cell>
          <cell r="AO210">
            <v>0</v>
          </cell>
        </row>
        <row r="211">
          <cell r="E211">
            <v>0</v>
          </cell>
          <cell r="I211">
            <v>0</v>
          </cell>
          <cell r="M211">
            <v>0</v>
          </cell>
          <cell r="Q211">
            <v>0</v>
          </cell>
          <cell r="U211">
            <v>0</v>
          </cell>
          <cell r="Y211">
            <v>0</v>
          </cell>
          <cell r="AC211">
            <v>0</v>
          </cell>
          <cell r="AG211">
            <v>0</v>
          </cell>
          <cell r="AK211">
            <v>0</v>
          </cell>
          <cell r="AO211">
            <v>0</v>
          </cell>
        </row>
        <row r="212">
          <cell r="E212">
            <v>0</v>
          </cell>
          <cell r="I212" t="str">
            <v>RT</v>
          </cell>
          <cell r="M212">
            <v>0</v>
          </cell>
          <cell r="Q212">
            <v>0</v>
          </cell>
          <cell r="U212">
            <v>0</v>
          </cell>
          <cell r="Y212">
            <v>0</v>
          </cell>
          <cell r="AC212">
            <v>0</v>
          </cell>
          <cell r="AG212">
            <v>0</v>
          </cell>
          <cell r="AK212">
            <v>0</v>
          </cell>
          <cell r="AO212">
            <v>0</v>
          </cell>
        </row>
        <row r="213">
          <cell r="E213">
            <v>0</v>
          </cell>
          <cell r="I213">
            <v>0</v>
          </cell>
          <cell r="M213">
            <v>0</v>
          </cell>
          <cell r="Q213">
            <v>0</v>
          </cell>
          <cell r="U213">
            <v>0</v>
          </cell>
          <cell r="Y213">
            <v>0</v>
          </cell>
          <cell r="AC213">
            <v>0</v>
          </cell>
          <cell r="AG213">
            <v>0</v>
          </cell>
          <cell r="AK213">
            <v>0</v>
          </cell>
          <cell r="AO213">
            <v>0</v>
          </cell>
        </row>
        <row r="214">
          <cell r="E214">
            <v>0</v>
          </cell>
          <cell r="I214">
            <v>0</v>
          </cell>
          <cell r="M214">
            <v>0</v>
          </cell>
          <cell r="Q214">
            <v>0</v>
          </cell>
          <cell r="U214">
            <v>0</v>
          </cell>
          <cell r="Y214">
            <v>0</v>
          </cell>
          <cell r="AC214">
            <v>0</v>
          </cell>
          <cell r="AG214">
            <v>0</v>
          </cell>
          <cell r="AK214">
            <v>0</v>
          </cell>
          <cell r="AO214">
            <v>0</v>
          </cell>
        </row>
        <row r="215">
          <cell r="E215">
            <v>0</v>
          </cell>
          <cell r="I215">
            <v>0</v>
          </cell>
          <cell r="M215">
            <v>0</v>
          </cell>
          <cell r="Q215">
            <v>0</v>
          </cell>
          <cell r="U215">
            <v>0</v>
          </cell>
          <cell r="Y215">
            <v>0</v>
          </cell>
          <cell r="AC215">
            <v>0</v>
          </cell>
          <cell r="AG215">
            <v>0</v>
          </cell>
          <cell r="AK215">
            <v>0</v>
          </cell>
          <cell r="AO215">
            <v>0</v>
          </cell>
        </row>
        <row r="216">
          <cell r="E216">
            <v>0</v>
          </cell>
          <cell r="I216">
            <v>0</v>
          </cell>
          <cell r="M216">
            <v>0</v>
          </cell>
          <cell r="Q216">
            <v>0</v>
          </cell>
          <cell r="U216">
            <v>0</v>
          </cell>
          <cell r="Y216">
            <v>0</v>
          </cell>
          <cell r="AC216">
            <v>0</v>
          </cell>
          <cell r="AG216">
            <v>0</v>
          </cell>
          <cell r="AK216">
            <v>0</v>
          </cell>
          <cell r="AO216">
            <v>0</v>
          </cell>
        </row>
        <row r="217">
          <cell r="E217">
            <v>0</v>
          </cell>
          <cell r="I217">
            <v>0</v>
          </cell>
          <cell r="M217">
            <v>0</v>
          </cell>
          <cell r="Q217">
            <v>0</v>
          </cell>
          <cell r="U217">
            <v>0</v>
          </cell>
          <cell r="Y217">
            <v>0</v>
          </cell>
          <cell r="AC217">
            <v>0</v>
          </cell>
          <cell r="AG217">
            <v>0</v>
          </cell>
          <cell r="AK217">
            <v>0</v>
          </cell>
          <cell r="AO217">
            <v>0</v>
          </cell>
        </row>
        <row r="218">
          <cell r="E218">
            <v>0</v>
          </cell>
          <cell r="I218">
            <v>0</v>
          </cell>
          <cell r="M218">
            <v>0</v>
          </cell>
          <cell r="Q218">
            <v>0</v>
          </cell>
          <cell r="U218">
            <v>0</v>
          </cell>
          <cell r="Y218">
            <v>0</v>
          </cell>
          <cell r="AC218">
            <v>0</v>
          </cell>
          <cell r="AG218">
            <v>0</v>
          </cell>
          <cell r="AK218">
            <v>0</v>
          </cell>
          <cell r="AO218">
            <v>0</v>
          </cell>
        </row>
        <row r="219">
          <cell r="E219" t="str">
            <v>CS</v>
          </cell>
          <cell r="I219">
            <v>0</v>
          </cell>
          <cell r="M219">
            <v>0</v>
          </cell>
          <cell r="Q219" t="str">
            <v>DAD</v>
          </cell>
          <cell r="U219">
            <v>0</v>
          </cell>
          <cell r="Y219">
            <v>0</v>
          </cell>
          <cell r="AC219">
            <v>0</v>
          </cell>
          <cell r="AG219">
            <v>0</v>
          </cell>
          <cell r="AK219">
            <v>0</v>
          </cell>
          <cell r="AO219">
            <v>0</v>
          </cell>
        </row>
        <row r="220">
          <cell r="E220">
            <v>0</v>
          </cell>
          <cell r="I220">
            <v>0</v>
          </cell>
          <cell r="M220">
            <v>0</v>
          </cell>
          <cell r="Q220">
            <v>0</v>
          </cell>
          <cell r="U220">
            <v>0</v>
          </cell>
          <cell r="Y220">
            <v>0</v>
          </cell>
          <cell r="AC220">
            <v>0</v>
          </cell>
          <cell r="AG220">
            <v>0</v>
          </cell>
          <cell r="AK220">
            <v>0</v>
          </cell>
          <cell r="AO220">
            <v>0</v>
          </cell>
        </row>
        <row r="221">
          <cell r="E221">
            <v>0</v>
          </cell>
          <cell r="I221">
            <v>0</v>
          </cell>
          <cell r="M221">
            <v>0</v>
          </cell>
          <cell r="Q221">
            <v>0</v>
          </cell>
          <cell r="U221">
            <v>0</v>
          </cell>
          <cell r="Y221">
            <v>0</v>
          </cell>
          <cell r="AC221">
            <v>0</v>
          </cell>
          <cell r="AG221">
            <v>0</v>
          </cell>
          <cell r="AK221">
            <v>0</v>
          </cell>
          <cell r="AO221">
            <v>0</v>
          </cell>
        </row>
        <row r="222">
          <cell r="E222">
            <v>0</v>
          </cell>
          <cell r="I222">
            <v>0</v>
          </cell>
          <cell r="M222">
            <v>0</v>
          </cell>
          <cell r="Q222">
            <v>0</v>
          </cell>
          <cell r="U222">
            <v>0</v>
          </cell>
          <cell r="Y222">
            <v>0</v>
          </cell>
          <cell r="AC222">
            <v>0</v>
          </cell>
          <cell r="AG222">
            <v>0</v>
          </cell>
          <cell r="AK222">
            <v>0</v>
          </cell>
          <cell r="AO222">
            <v>0</v>
          </cell>
        </row>
        <row r="223">
          <cell r="E223">
            <v>0</v>
          </cell>
          <cell r="I223">
            <v>0</v>
          </cell>
          <cell r="M223">
            <v>0</v>
          </cell>
          <cell r="Q223">
            <v>0</v>
          </cell>
          <cell r="U223">
            <v>0</v>
          </cell>
          <cell r="Y223">
            <v>0</v>
          </cell>
          <cell r="AC223">
            <v>0</v>
          </cell>
          <cell r="AG223">
            <v>0</v>
          </cell>
          <cell r="AK223">
            <v>0</v>
          </cell>
          <cell r="AO223">
            <v>0</v>
          </cell>
        </row>
        <row r="224">
          <cell r="E224">
            <v>0</v>
          </cell>
          <cell r="I224">
            <v>0</v>
          </cell>
          <cell r="M224">
            <v>0</v>
          </cell>
          <cell r="Q224">
            <v>0</v>
          </cell>
          <cell r="U224">
            <v>0</v>
          </cell>
          <cell r="Y224">
            <v>0</v>
          </cell>
          <cell r="AC224">
            <v>0</v>
          </cell>
          <cell r="AG224">
            <v>0</v>
          </cell>
          <cell r="AK224">
            <v>0</v>
          </cell>
          <cell r="AO224">
            <v>0</v>
          </cell>
        </row>
        <row r="225">
          <cell r="E225">
            <v>0</v>
          </cell>
          <cell r="I225">
            <v>0</v>
          </cell>
          <cell r="M225">
            <v>0</v>
          </cell>
          <cell r="Q225">
            <v>0</v>
          </cell>
          <cell r="U225">
            <v>0</v>
          </cell>
          <cell r="Y225">
            <v>0</v>
          </cell>
          <cell r="AC225">
            <v>0</v>
          </cell>
          <cell r="AG225">
            <v>0</v>
          </cell>
          <cell r="AK225">
            <v>0</v>
          </cell>
          <cell r="AO225">
            <v>0</v>
          </cell>
        </row>
        <row r="226">
          <cell r="E226">
            <v>0</v>
          </cell>
          <cell r="I226">
            <v>0</v>
          </cell>
          <cell r="M226">
            <v>0</v>
          </cell>
          <cell r="Q226">
            <v>0</v>
          </cell>
          <cell r="U226">
            <v>0</v>
          </cell>
          <cell r="Y226">
            <v>0</v>
          </cell>
          <cell r="AC226">
            <v>0</v>
          </cell>
          <cell r="AG226">
            <v>0</v>
          </cell>
          <cell r="AK226">
            <v>0</v>
          </cell>
          <cell r="AO226">
            <v>0</v>
          </cell>
        </row>
        <row r="227">
          <cell r="E227">
            <v>0</v>
          </cell>
          <cell r="I227">
            <v>0</v>
          </cell>
          <cell r="M227">
            <v>0</v>
          </cell>
          <cell r="Q227">
            <v>0</v>
          </cell>
          <cell r="U227">
            <v>0</v>
          </cell>
          <cell r="Y227">
            <v>0</v>
          </cell>
          <cell r="AC227">
            <v>0</v>
          </cell>
          <cell r="AG227">
            <v>0</v>
          </cell>
          <cell r="AK227">
            <v>0</v>
          </cell>
          <cell r="AO227">
            <v>0</v>
          </cell>
        </row>
        <row r="228">
          <cell r="E228">
            <v>0</v>
          </cell>
          <cell r="I228">
            <v>0</v>
          </cell>
          <cell r="M228">
            <v>0</v>
          </cell>
          <cell r="Q228">
            <v>0</v>
          </cell>
          <cell r="U228">
            <v>0</v>
          </cell>
          <cell r="Y228">
            <v>0</v>
          </cell>
          <cell r="AC228">
            <v>0</v>
          </cell>
          <cell r="AG228">
            <v>0</v>
          </cell>
          <cell r="AK228">
            <v>0</v>
          </cell>
          <cell r="AO228">
            <v>0</v>
          </cell>
        </row>
        <row r="229">
          <cell r="E229">
            <v>0</v>
          </cell>
          <cell r="I229">
            <v>0</v>
          </cell>
          <cell r="M229">
            <v>0</v>
          </cell>
          <cell r="Q229">
            <v>0</v>
          </cell>
          <cell r="U229">
            <v>0</v>
          </cell>
          <cell r="Y229">
            <v>0</v>
          </cell>
          <cell r="AC229">
            <v>0</v>
          </cell>
          <cell r="AG229">
            <v>0</v>
          </cell>
          <cell r="AK229">
            <v>0</v>
          </cell>
          <cell r="AO229">
            <v>0</v>
          </cell>
        </row>
        <row r="230">
          <cell r="E230">
            <v>0</v>
          </cell>
          <cell r="I230">
            <v>0</v>
          </cell>
          <cell r="M230">
            <v>0</v>
          </cell>
          <cell r="Q230">
            <v>0</v>
          </cell>
          <cell r="U230">
            <v>0</v>
          </cell>
          <cell r="Y230">
            <v>0</v>
          </cell>
          <cell r="AC230">
            <v>0</v>
          </cell>
          <cell r="AG230">
            <v>0</v>
          </cell>
          <cell r="AK230">
            <v>0</v>
          </cell>
          <cell r="AO230">
            <v>0</v>
          </cell>
        </row>
        <row r="231">
          <cell r="E231">
            <v>0</v>
          </cell>
          <cell r="I231">
            <v>0</v>
          </cell>
          <cell r="M231">
            <v>0</v>
          </cell>
          <cell r="Q231">
            <v>0</v>
          </cell>
          <cell r="U231">
            <v>0</v>
          </cell>
          <cell r="Y231">
            <v>0</v>
          </cell>
          <cell r="AC231">
            <v>0</v>
          </cell>
          <cell r="AG231">
            <v>0</v>
          </cell>
          <cell r="AK231">
            <v>0</v>
          </cell>
          <cell r="AO231">
            <v>0</v>
          </cell>
        </row>
        <row r="232">
          <cell r="E232">
            <v>0</v>
          </cell>
          <cell r="I232">
            <v>0</v>
          </cell>
          <cell r="M232">
            <v>0</v>
          </cell>
          <cell r="Q232">
            <v>0</v>
          </cell>
          <cell r="U232">
            <v>0</v>
          </cell>
          <cell r="Y232">
            <v>0</v>
          </cell>
          <cell r="AC232">
            <v>0</v>
          </cell>
          <cell r="AG232">
            <v>0</v>
          </cell>
          <cell r="AK232">
            <v>0</v>
          </cell>
          <cell r="AO232">
            <v>0</v>
          </cell>
        </row>
        <row r="233">
          <cell r="E233">
            <v>0</v>
          </cell>
          <cell r="I233">
            <v>0</v>
          </cell>
          <cell r="M233">
            <v>0</v>
          </cell>
          <cell r="Q233">
            <v>0</v>
          </cell>
          <cell r="U233">
            <v>0</v>
          </cell>
          <cell r="Y233">
            <v>0</v>
          </cell>
          <cell r="AC233">
            <v>0</v>
          </cell>
          <cell r="AG233">
            <v>0</v>
          </cell>
          <cell r="AK233">
            <v>0</v>
          </cell>
          <cell r="AO233">
            <v>0</v>
          </cell>
        </row>
        <row r="234">
          <cell r="E234">
            <v>0</v>
          </cell>
          <cell r="I234">
            <v>0</v>
          </cell>
          <cell r="M234">
            <v>0</v>
          </cell>
          <cell r="Q234">
            <v>0</v>
          </cell>
          <cell r="U234">
            <v>0</v>
          </cell>
          <cell r="Y234">
            <v>0</v>
          </cell>
          <cell r="AC234">
            <v>0</v>
          </cell>
          <cell r="AG234">
            <v>0</v>
          </cell>
          <cell r="AK234">
            <v>0</v>
          </cell>
          <cell r="AO234">
            <v>0</v>
          </cell>
        </row>
        <row r="235">
          <cell r="E235">
            <v>0</v>
          </cell>
          <cell r="I235">
            <v>0</v>
          </cell>
          <cell r="M235">
            <v>0</v>
          </cell>
          <cell r="Q235">
            <v>0</v>
          </cell>
          <cell r="U235">
            <v>0</v>
          </cell>
          <cell r="Y235">
            <v>0</v>
          </cell>
          <cell r="AC235">
            <v>0</v>
          </cell>
          <cell r="AG235">
            <v>0</v>
          </cell>
          <cell r="AK235">
            <v>0</v>
          </cell>
          <cell r="AO235">
            <v>0</v>
          </cell>
        </row>
        <row r="236">
          <cell r="E236">
            <v>0</v>
          </cell>
          <cell r="I236">
            <v>0</v>
          </cell>
          <cell r="M236">
            <v>0</v>
          </cell>
          <cell r="Q236">
            <v>0</v>
          </cell>
          <cell r="U236">
            <v>0</v>
          </cell>
          <cell r="Y236">
            <v>0</v>
          </cell>
          <cell r="AC236">
            <v>0</v>
          </cell>
          <cell r="AG236">
            <v>0</v>
          </cell>
          <cell r="AK236">
            <v>0</v>
          </cell>
          <cell r="AO236">
            <v>0</v>
          </cell>
        </row>
        <row r="237">
          <cell r="E237">
            <v>0</v>
          </cell>
          <cell r="I237">
            <v>0</v>
          </cell>
          <cell r="M237">
            <v>0</v>
          </cell>
          <cell r="Q237">
            <v>0</v>
          </cell>
          <cell r="U237">
            <v>0</v>
          </cell>
          <cell r="Y237">
            <v>0</v>
          </cell>
          <cell r="AC237">
            <v>0</v>
          </cell>
          <cell r="AG237">
            <v>0</v>
          </cell>
          <cell r="AK237">
            <v>0</v>
          </cell>
          <cell r="AO237">
            <v>0</v>
          </cell>
        </row>
        <row r="238">
          <cell r="E238">
            <v>0</v>
          </cell>
          <cell r="I238">
            <v>0</v>
          </cell>
          <cell r="M238">
            <v>0</v>
          </cell>
          <cell r="Q238">
            <v>0</v>
          </cell>
          <cell r="U238">
            <v>0</v>
          </cell>
          <cell r="Y238">
            <v>0</v>
          </cell>
          <cell r="AC238">
            <v>0</v>
          </cell>
          <cell r="AG238">
            <v>0</v>
          </cell>
          <cell r="AK238">
            <v>0</v>
          </cell>
          <cell r="AO238">
            <v>0</v>
          </cell>
        </row>
        <row r="239">
          <cell r="E239">
            <v>0</v>
          </cell>
          <cell r="I239">
            <v>0</v>
          </cell>
          <cell r="M239">
            <v>0</v>
          </cell>
          <cell r="Q239">
            <v>0</v>
          </cell>
          <cell r="U239">
            <v>0</v>
          </cell>
          <cell r="Y239">
            <v>0</v>
          </cell>
          <cell r="AC239">
            <v>0</v>
          </cell>
          <cell r="AG239">
            <v>0</v>
          </cell>
          <cell r="AK239">
            <v>0</v>
          </cell>
          <cell r="AO239">
            <v>0</v>
          </cell>
        </row>
        <row r="240">
          <cell r="E240">
            <v>0</v>
          </cell>
          <cell r="I240">
            <v>0</v>
          </cell>
          <cell r="M240">
            <v>0</v>
          </cell>
          <cell r="Q240">
            <v>0</v>
          </cell>
          <cell r="U240">
            <v>0</v>
          </cell>
          <cell r="Y240">
            <v>0</v>
          </cell>
          <cell r="AC240">
            <v>0</v>
          </cell>
          <cell r="AG240">
            <v>0</v>
          </cell>
          <cell r="AK240">
            <v>0</v>
          </cell>
          <cell r="AO240">
            <v>0</v>
          </cell>
        </row>
        <row r="241">
          <cell r="E241">
            <v>0</v>
          </cell>
          <cell r="I241">
            <v>0</v>
          </cell>
          <cell r="M241">
            <v>0</v>
          </cell>
          <cell r="Q241">
            <v>0</v>
          </cell>
          <cell r="U241">
            <v>0</v>
          </cell>
          <cell r="Y241">
            <v>0</v>
          </cell>
          <cell r="AC241">
            <v>0</v>
          </cell>
          <cell r="AG241">
            <v>0</v>
          </cell>
          <cell r="AK241">
            <v>0</v>
          </cell>
          <cell r="AO241">
            <v>0</v>
          </cell>
        </row>
        <row r="242">
          <cell r="E242">
            <v>0</v>
          </cell>
          <cell r="I242">
            <v>0</v>
          </cell>
          <cell r="M242">
            <v>0</v>
          </cell>
          <cell r="Q242">
            <v>0</v>
          </cell>
          <cell r="U242">
            <v>0</v>
          </cell>
          <cell r="Y242">
            <v>0</v>
          </cell>
          <cell r="AC242">
            <v>0</v>
          </cell>
          <cell r="AG242">
            <v>0</v>
          </cell>
          <cell r="AK242">
            <v>0</v>
          </cell>
          <cell r="AO242">
            <v>0</v>
          </cell>
        </row>
        <row r="243">
          <cell r="E243">
            <v>0</v>
          </cell>
          <cell r="I243">
            <v>0</v>
          </cell>
          <cell r="M243">
            <v>0</v>
          </cell>
          <cell r="Q243" t="str">
            <v>CS</v>
          </cell>
          <cell r="U243">
            <v>0</v>
          </cell>
          <cell r="Y243">
            <v>0</v>
          </cell>
          <cell r="AC243">
            <v>0</v>
          </cell>
          <cell r="AG243">
            <v>0</v>
          </cell>
          <cell r="AK243">
            <v>0</v>
          </cell>
          <cell r="AO243">
            <v>0</v>
          </cell>
        </row>
        <row r="244">
          <cell r="E244">
            <v>0</v>
          </cell>
          <cell r="I244">
            <v>0</v>
          </cell>
          <cell r="M244">
            <v>0</v>
          </cell>
          <cell r="Q244">
            <v>0</v>
          </cell>
          <cell r="U244">
            <v>0</v>
          </cell>
          <cell r="Y244">
            <v>0</v>
          </cell>
          <cell r="AC244">
            <v>0</v>
          </cell>
          <cell r="AG244">
            <v>0</v>
          </cell>
          <cell r="AK244">
            <v>0</v>
          </cell>
          <cell r="AO244">
            <v>0</v>
          </cell>
        </row>
        <row r="245">
          <cell r="E245">
            <v>0</v>
          </cell>
          <cell r="I245">
            <v>0</v>
          </cell>
          <cell r="M245">
            <v>0</v>
          </cell>
          <cell r="Q245">
            <v>0</v>
          </cell>
          <cell r="U245">
            <v>0</v>
          </cell>
          <cell r="Y245">
            <v>0</v>
          </cell>
          <cell r="AC245">
            <v>0</v>
          </cell>
          <cell r="AG245">
            <v>0</v>
          </cell>
          <cell r="AK245">
            <v>0</v>
          </cell>
          <cell r="AO245">
            <v>0</v>
          </cell>
        </row>
        <row r="246">
          <cell r="E246">
            <v>0</v>
          </cell>
          <cell r="I246">
            <v>0</v>
          </cell>
          <cell r="M246">
            <v>0</v>
          </cell>
          <cell r="Q246">
            <v>0</v>
          </cell>
          <cell r="U246">
            <v>0</v>
          </cell>
          <cell r="Y246">
            <v>0</v>
          </cell>
          <cell r="AC246">
            <v>0</v>
          </cell>
          <cell r="AG246">
            <v>0</v>
          </cell>
          <cell r="AK246">
            <v>0</v>
          </cell>
          <cell r="AO246">
            <v>0</v>
          </cell>
        </row>
        <row r="247">
          <cell r="E247">
            <v>0</v>
          </cell>
          <cell r="I247">
            <v>0</v>
          </cell>
          <cell r="M247">
            <v>0</v>
          </cell>
          <cell r="Q247">
            <v>0</v>
          </cell>
          <cell r="U247">
            <v>0</v>
          </cell>
          <cell r="Y247">
            <v>0</v>
          </cell>
          <cell r="AC247">
            <v>0</v>
          </cell>
          <cell r="AG247">
            <v>0</v>
          </cell>
          <cell r="AK247">
            <v>0</v>
          </cell>
          <cell r="AO247">
            <v>0</v>
          </cell>
        </row>
        <row r="248">
          <cell r="E248">
            <v>0</v>
          </cell>
          <cell r="I248">
            <v>0</v>
          </cell>
          <cell r="M248">
            <v>0</v>
          </cell>
          <cell r="Q248">
            <v>0</v>
          </cell>
          <cell r="U248">
            <v>0</v>
          </cell>
          <cell r="Y248">
            <v>0</v>
          </cell>
          <cell r="AC248">
            <v>0</v>
          </cell>
          <cell r="AG248">
            <v>0</v>
          </cell>
          <cell r="AK248">
            <v>0</v>
          </cell>
          <cell r="AO248">
            <v>0</v>
          </cell>
        </row>
        <row r="249">
          <cell r="E249">
            <v>0</v>
          </cell>
          <cell r="I249">
            <v>0</v>
          </cell>
          <cell r="M249">
            <v>0</v>
          </cell>
          <cell r="Q249">
            <v>0</v>
          </cell>
          <cell r="U249">
            <v>0</v>
          </cell>
          <cell r="Y249">
            <v>0</v>
          </cell>
          <cell r="AC249">
            <v>0</v>
          </cell>
          <cell r="AG249">
            <v>0</v>
          </cell>
          <cell r="AK249">
            <v>0</v>
          </cell>
          <cell r="AO249">
            <v>0</v>
          </cell>
        </row>
        <row r="250">
          <cell r="E250">
            <v>0</v>
          </cell>
          <cell r="I250">
            <v>0</v>
          </cell>
          <cell r="M250">
            <v>0</v>
          </cell>
          <cell r="Q250">
            <v>0</v>
          </cell>
          <cell r="U250">
            <v>0</v>
          </cell>
          <cell r="Y250">
            <v>0</v>
          </cell>
          <cell r="AC250">
            <v>0</v>
          </cell>
          <cell r="AG250">
            <v>0</v>
          </cell>
          <cell r="AK250">
            <v>0</v>
          </cell>
          <cell r="AO250">
            <v>0</v>
          </cell>
        </row>
        <row r="251">
          <cell r="E251">
            <v>0</v>
          </cell>
          <cell r="I251">
            <v>0</v>
          </cell>
          <cell r="M251">
            <v>0</v>
          </cell>
          <cell r="Q251">
            <v>0</v>
          </cell>
          <cell r="U251">
            <v>0</v>
          </cell>
          <cell r="Y251">
            <v>0</v>
          </cell>
          <cell r="AC251">
            <v>0</v>
          </cell>
          <cell r="AG251">
            <v>0</v>
          </cell>
          <cell r="AK251">
            <v>0</v>
          </cell>
          <cell r="AO251">
            <v>0</v>
          </cell>
        </row>
        <row r="252">
          <cell r="E252">
            <v>0</v>
          </cell>
          <cell r="I252">
            <v>0</v>
          </cell>
          <cell r="M252">
            <v>0</v>
          </cell>
          <cell r="Q252">
            <v>0</v>
          </cell>
          <cell r="U252">
            <v>0</v>
          </cell>
          <cell r="Y252">
            <v>0</v>
          </cell>
          <cell r="AC252">
            <v>0</v>
          </cell>
          <cell r="AG252">
            <v>0</v>
          </cell>
          <cell r="AK252">
            <v>0</v>
          </cell>
          <cell r="AO252">
            <v>0</v>
          </cell>
        </row>
        <row r="253">
          <cell r="E253">
            <v>0</v>
          </cell>
          <cell r="I253">
            <v>0</v>
          </cell>
          <cell r="M253">
            <v>0</v>
          </cell>
          <cell r="Q253">
            <v>0</v>
          </cell>
          <cell r="U253">
            <v>0</v>
          </cell>
          <cell r="Y253">
            <v>0</v>
          </cell>
          <cell r="AC253">
            <v>0</v>
          </cell>
          <cell r="AG253">
            <v>0</v>
          </cell>
          <cell r="AK253">
            <v>0</v>
          </cell>
          <cell r="AO253">
            <v>0</v>
          </cell>
        </row>
        <row r="254">
          <cell r="E254">
            <v>0</v>
          </cell>
          <cell r="I254">
            <v>0</v>
          </cell>
          <cell r="M254">
            <v>0</v>
          </cell>
          <cell r="Q254">
            <v>0</v>
          </cell>
          <cell r="U254">
            <v>0</v>
          </cell>
          <cell r="Y254">
            <v>0</v>
          </cell>
          <cell r="AC254">
            <v>0</v>
          </cell>
          <cell r="AG254">
            <v>0</v>
          </cell>
          <cell r="AK254">
            <v>0</v>
          </cell>
          <cell r="AO254">
            <v>0</v>
          </cell>
        </row>
        <row r="255">
          <cell r="E255">
            <v>0</v>
          </cell>
          <cell r="I255">
            <v>0</v>
          </cell>
          <cell r="M255">
            <v>0</v>
          </cell>
          <cell r="Q255">
            <v>0</v>
          </cell>
          <cell r="U255">
            <v>0</v>
          </cell>
          <cell r="Y255">
            <v>0</v>
          </cell>
          <cell r="AC255">
            <v>0</v>
          </cell>
          <cell r="AG255">
            <v>0</v>
          </cell>
          <cell r="AK255">
            <v>0</v>
          </cell>
          <cell r="AO255">
            <v>0</v>
          </cell>
        </row>
        <row r="256">
          <cell r="E256">
            <v>0</v>
          </cell>
          <cell r="I256">
            <v>0</v>
          </cell>
          <cell r="M256">
            <v>0</v>
          </cell>
          <cell r="Q256">
            <v>0</v>
          </cell>
          <cell r="U256">
            <v>0</v>
          </cell>
          <cell r="Y256">
            <v>0</v>
          </cell>
          <cell r="AC256">
            <v>0</v>
          </cell>
          <cell r="AG256">
            <v>0</v>
          </cell>
          <cell r="AK256">
            <v>0</v>
          </cell>
          <cell r="AO256">
            <v>0</v>
          </cell>
        </row>
        <row r="257">
          <cell r="E257">
            <v>0</v>
          </cell>
          <cell r="I257">
            <v>0</v>
          </cell>
          <cell r="M257">
            <v>0</v>
          </cell>
          <cell r="Q257">
            <v>0</v>
          </cell>
          <cell r="U257">
            <v>0</v>
          </cell>
          <cell r="Y257">
            <v>0</v>
          </cell>
          <cell r="AC257">
            <v>0</v>
          </cell>
          <cell r="AG257">
            <v>0</v>
          </cell>
          <cell r="AK257">
            <v>0</v>
          </cell>
          <cell r="AO257">
            <v>0</v>
          </cell>
        </row>
        <row r="258">
          <cell r="E258">
            <v>0</v>
          </cell>
          <cell r="I258">
            <v>0</v>
          </cell>
          <cell r="M258">
            <v>0</v>
          </cell>
          <cell r="Q258">
            <v>0</v>
          </cell>
          <cell r="U258">
            <v>0</v>
          </cell>
          <cell r="Y258">
            <v>0</v>
          </cell>
          <cell r="AC258">
            <v>0</v>
          </cell>
          <cell r="AG258">
            <v>0</v>
          </cell>
          <cell r="AK258">
            <v>0</v>
          </cell>
          <cell r="AO258">
            <v>0</v>
          </cell>
        </row>
        <row r="259">
          <cell r="E259">
            <v>0</v>
          </cell>
          <cell r="I259">
            <v>0</v>
          </cell>
          <cell r="M259">
            <v>0</v>
          </cell>
          <cell r="Q259">
            <v>0</v>
          </cell>
          <cell r="U259">
            <v>0</v>
          </cell>
          <cell r="Y259">
            <v>0</v>
          </cell>
          <cell r="AC259">
            <v>0</v>
          </cell>
          <cell r="AG259">
            <v>0</v>
          </cell>
          <cell r="AK259">
            <v>0</v>
          </cell>
          <cell r="AO259">
            <v>0</v>
          </cell>
        </row>
        <row r="260">
          <cell r="E260" t="str">
            <v>RT</v>
          </cell>
          <cell r="I260">
            <v>0</v>
          </cell>
          <cell r="M260">
            <v>0</v>
          </cell>
          <cell r="Q260">
            <v>0</v>
          </cell>
          <cell r="U260">
            <v>0</v>
          </cell>
          <cell r="Y260">
            <v>0</v>
          </cell>
          <cell r="AC260">
            <v>0</v>
          </cell>
          <cell r="AG260">
            <v>0</v>
          </cell>
          <cell r="AK260">
            <v>0</v>
          </cell>
          <cell r="AO260">
            <v>0</v>
          </cell>
        </row>
        <row r="261">
          <cell r="E261">
            <v>0</v>
          </cell>
          <cell r="I261">
            <v>0</v>
          </cell>
          <cell r="M261">
            <v>0</v>
          </cell>
          <cell r="Q261">
            <v>0</v>
          </cell>
          <cell r="U261">
            <v>0</v>
          </cell>
          <cell r="Y261">
            <v>0</v>
          </cell>
          <cell r="AC261">
            <v>0</v>
          </cell>
          <cell r="AG261">
            <v>0</v>
          </cell>
          <cell r="AK261">
            <v>0</v>
          </cell>
          <cell r="AO261">
            <v>0</v>
          </cell>
        </row>
        <row r="262">
          <cell r="E262">
            <v>0</v>
          </cell>
          <cell r="I262">
            <v>0</v>
          </cell>
          <cell r="M262">
            <v>0</v>
          </cell>
          <cell r="Q262">
            <v>0</v>
          </cell>
          <cell r="U262">
            <v>0</v>
          </cell>
          <cell r="Y262">
            <v>0</v>
          </cell>
          <cell r="AC262">
            <v>0</v>
          </cell>
          <cell r="AG262">
            <v>0</v>
          </cell>
          <cell r="AK262">
            <v>0</v>
          </cell>
          <cell r="AO262">
            <v>0</v>
          </cell>
        </row>
        <row r="263">
          <cell r="E263">
            <v>0</v>
          </cell>
          <cell r="I263">
            <v>0</v>
          </cell>
          <cell r="M263">
            <v>0</v>
          </cell>
          <cell r="Q263">
            <v>0</v>
          </cell>
          <cell r="U263">
            <v>0</v>
          </cell>
          <cell r="Y263">
            <v>0</v>
          </cell>
          <cell r="AC263">
            <v>0</v>
          </cell>
          <cell r="AG263">
            <v>0</v>
          </cell>
          <cell r="AK263">
            <v>0</v>
          </cell>
          <cell r="AO263">
            <v>0</v>
          </cell>
        </row>
        <row r="264">
          <cell r="E264">
            <v>0</v>
          </cell>
          <cell r="I264">
            <v>0</v>
          </cell>
          <cell r="M264">
            <v>0</v>
          </cell>
          <cell r="Q264">
            <v>0</v>
          </cell>
          <cell r="U264">
            <v>0</v>
          </cell>
          <cell r="Y264">
            <v>0</v>
          </cell>
          <cell r="AC264">
            <v>0</v>
          </cell>
          <cell r="AG264">
            <v>0</v>
          </cell>
          <cell r="AK264">
            <v>0</v>
          </cell>
          <cell r="AO264">
            <v>0</v>
          </cell>
        </row>
        <row r="265">
          <cell r="E265">
            <v>0</v>
          </cell>
          <cell r="I265">
            <v>0</v>
          </cell>
          <cell r="M265">
            <v>0</v>
          </cell>
          <cell r="Q265">
            <v>0</v>
          </cell>
          <cell r="U265">
            <v>0</v>
          </cell>
          <cell r="Y265">
            <v>0</v>
          </cell>
          <cell r="AC265">
            <v>0</v>
          </cell>
          <cell r="AG265">
            <v>0</v>
          </cell>
          <cell r="AK265">
            <v>0</v>
          </cell>
          <cell r="AO265">
            <v>0</v>
          </cell>
        </row>
        <row r="266">
          <cell r="E266">
            <v>0</v>
          </cell>
          <cell r="I266">
            <v>0</v>
          </cell>
          <cell r="M266">
            <v>0</v>
          </cell>
          <cell r="Q266">
            <v>0</v>
          </cell>
          <cell r="U266">
            <v>0</v>
          </cell>
          <cell r="Y266">
            <v>0</v>
          </cell>
          <cell r="AC266">
            <v>0</v>
          </cell>
          <cell r="AG266">
            <v>0</v>
          </cell>
          <cell r="AK266">
            <v>0</v>
          </cell>
          <cell r="AO266">
            <v>0</v>
          </cell>
        </row>
        <row r="267">
          <cell r="E267">
            <v>0</v>
          </cell>
          <cell r="I267">
            <v>0</v>
          </cell>
          <cell r="M267">
            <v>0</v>
          </cell>
          <cell r="Q267">
            <v>0</v>
          </cell>
          <cell r="U267">
            <v>0</v>
          </cell>
          <cell r="Y267">
            <v>0</v>
          </cell>
          <cell r="AC267">
            <v>0</v>
          </cell>
          <cell r="AG267">
            <v>0</v>
          </cell>
          <cell r="AK267">
            <v>0</v>
          </cell>
          <cell r="AO267">
            <v>0</v>
          </cell>
        </row>
        <row r="268">
          <cell r="E268">
            <v>0</v>
          </cell>
          <cell r="I268">
            <v>0</v>
          </cell>
          <cell r="M268">
            <v>0</v>
          </cell>
          <cell r="Q268">
            <v>0</v>
          </cell>
          <cell r="U268">
            <v>0</v>
          </cell>
          <cell r="Y268">
            <v>0</v>
          </cell>
          <cell r="AC268">
            <v>0</v>
          </cell>
          <cell r="AG268">
            <v>0</v>
          </cell>
          <cell r="AK268">
            <v>0</v>
          </cell>
          <cell r="AO268">
            <v>0</v>
          </cell>
        </row>
        <row r="269">
          <cell r="E269">
            <v>0</v>
          </cell>
          <cell r="I269">
            <v>0</v>
          </cell>
          <cell r="M269">
            <v>0</v>
          </cell>
          <cell r="Q269">
            <v>0</v>
          </cell>
          <cell r="U269">
            <v>0</v>
          </cell>
          <cell r="Y269">
            <v>0</v>
          </cell>
          <cell r="AC269">
            <v>0</v>
          </cell>
          <cell r="AG269">
            <v>0</v>
          </cell>
          <cell r="AK269">
            <v>0</v>
          </cell>
          <cell r="AO269">
            <v>0</v>
          </cell>
        </row>
        <row r="270">
          <cell r="E270">
            <v>0</v>
          </cell>
          <cell r="I270">
            <v>0</v>
          </cell>
          <cell r="M270">
            <v>0</v>
          </cell>
          <cell r="Q270">
            <v>0</v>
          </cell>
          <cell r="U270">
            <v>0</v>
          </cell>
          <cell r="Y270">
            <v>0</v>
          </cell>
          <cell r="AC270">
            <v>0</v>
          </cell>
          <cell r="AG270">
            <v>0</v>
          </cell>
          <cell r="AK270">
            <v>0</v>
          </cell>
          <cell r="AO270">
            <v>0</v>
          </cell>
        </row>
        <row r="271">
          <cell r="E271">
            <v>0</v>
          </cell>
          <cell r="I271">
            <v>0</v>
          </cell>
          <cell r="M271">
            <v>0</v>
          </cell>
          <cell r="Q271">
            <v>0</v>
          </cell>
          <cell r="U271">
            <v>0</v>
          </cell>
          <cell r="Y271">
            <v>0</v>
          </cell>
          <cell r="AC271">
            <v>0</v>
          </cell>
          <cell r="AG271">
            <v>0</v>
          </cell>
          <cell r="AK271">
            <v>0</v>
          </cell>
          <cell r="AO271">
            <v>0</v>
          </cell>
        </row>
        <row r="272">
          <cell r="E272">
            <v>0</v>
          </cell>
          <cell r="I272">
            <v>0</v>
          </cell>
          <cell r="M272">
            <v>0</v>
          </cell>
          <cell r="Q272">
            <v>0</v>
          </cell>
          <cell r="U272">
            <v>0</v>
          </cell>
          <cell r="Y272">
            <v>0</v>
          </cell>
          <cell r="AC272">
            <v>0</v>
          </cell>
          <cell r="AG272">
            <v>0</v>
          </cell>
          <cell r="AK272">
            <v>0</v>
          </cell>
          <cell r="AO272">
            <v>0</v>
          </cell>
        </row>
        <row r="273">
          <cell r="E273">
            <v>0</v>
          </cell>
          <cell r="I273">
            <v>0</v>
          </cell>
          <cell r="M273">
            <v>0</v>
          </cell>
          <cell r="Q273">
            <v>0</v>
          </cell>
          <cell r="U273">
            <v>0</v>
          </cell>
          <cell r="Y273">
            <v>0</v>
          </cell>
          <cell r="AC273">
            <v>0</v>
          </cell>
          <cell r="AG273">
            <v>0</v>
          </cell>
          <cell r="AK273">
            <v>0</v>
          </cell>
          <cell r="AO273">
            <v>0</v>
          </cell>
        </row>
        <row r="274">
          <cell r="E274">
            <v>0</v>
          </cell>
          <cell r="I274" t="str">
            <v>RT</v>
          </cell>
          <cell r="M274" t="str">
            <v>RT</v>
          </cell>
          <cell r="Q274">
            <v>0</v>
          </cell>
          <cell r="U274">
            <v>0</v>
          </cell>
          <cell r="Y274">
            <v>0</v>
          </cell>
          <cell r="AC274">
            <v>0</v>
          </cell>
          <cell r="AG274">
            <v>0</v>
          </cell>
          <cell r="AK274">
            <v>0</v>
          </cell>
          <cell r="AO274">
            <v>0</v>
          </cell>
        </row>
        <row r="275">
          <cell r="E275">
            <v>0</v>
          </cell>
          <cell r="I275">
            <v>0</v>
          </cell>
          <cell r="M275">
            <v>0</v>
          </cell>
          <cell r="Q275">
            <v>0</v>
          </cell>
          <cell r="U275">
            <v>0</v>
          </cell>
          <cell r="Y275">
            <v>0</v>
          </cell>
          <cell r="AC275">
            <v>0</v>
          </cell>
          <cell r="AG275">
            <v>0</v>
          </cell>
          <cell r="AK275">
            <v>0</v>
          </cell>
          <cell r="AO275">
            <v>0</v>
          </cell>
        </row>
        <row r="276">
          <cell r="E276">
            <v>0</v>
          </cell>
          <cell r="I276">
            <v>0</v>
          </cell>
          <cell r="M276">
            <v>0</v>
          </cell>
          <cell r="Q276">
            <v>0</v>
          </cell>
          <cell r="U276">
            <v>0</v>
          </cell>
          <cell r="Y276">
            <v>0</v>
          </cell>
          <cell r="AC276">
            <v>0</v>
          </cell>
          <cell r="AG276">
            <v>0</v>
          </cell>
          <cell r="AK276">
            <v>0</v>
          </cell>
          <cell r="AO276">
            <v>0</v>
          </cell>
        </row>
        <row r="277">
          <cell r="E277">
            <v>0</v>
          </cell>
          <cell r="I277">
            <v>0</v>
          </cell>
          <cell r="M277">
            <v>0</v>
          </cell>
          <cell r="Q277">
            <v>0</v>
          </cell>
          <cell r="U277">
            <v>0</v>
          </cell>
          <cell r="Y277">
            <v>0</v>
          </cell>
          <cell r="AC277">
            <v>0</v>
          </cell>
          <cell r="AG277">
            <v>0</v>
          </cell>
          <cell r="AK277">
            <v>0</v>
          </cell>
          <cell r="AO277">
            <v>0</v>
          </cell>
        </row>
        <row r="278">
          <cell r="E278">
            <v>0</v>
          </cell>
          <cell r="I278">
            <v>0</v>
          </cell>
          <cell r="M278">
            <v>0</v>
          </cell>
          <cell r="Q278">
            <v>0</v>
          </cell>
          <cell r="U278" t="str">
            <v>RT</v>
          </cell>
          <cell r="Y278">
            <v>0</v>
          </cell>
          <cell r="AC278">
            <v>0</v>
          </cell>
          <cell r="AG278">
            <v>0</v>
          </cell>
          <cell r="AK278">
            <v>0</v>
          </cell>
          <cell r="AO278">
            <v>0</v>
          </cell>
        </row>
        <row r="279">
          <cell r="E279">
            <v>0</v>
          </cell>
          <cell r="I279">
            <v>0</v>
          </cell>
          <cell r="M279">
            <v>0</v>
          </cell>
          <cell r="Q279">
            <v>0</v>
          </cell>
          <cell r="U279">
            <v>0</v>
          </cell>
          <cell r="Y279">
            <v>0</v>
          </cell>
          <cell r="AC279">
            <v>0</v>
          </cell>
          <cell r="AG279">
            <v>0</v>
          </cell>
          <cell r="AK279">
            <v>0</v>
          </cell>
          <cell r="AO279">
            <v>0</v>
          </cell>
        </row>
        <row r="280">
          <cell r="E280">
            <v>0</v>
          </cell>
          <cell r="I280">
            <v>0</v>
          </cell>
          <cell r="M280">
            <v>0</v>
          </cell>
          <cell r="Q280">
            <v>0</v>
          </cell>
          <cell r="U280">
            <v>0</v>
          </cell>
          <cell r="Y280">
            <v>0</v>
          </cell>
          <cell r="AC280">
            <v>0</v>
          </cell>
          <cell r="AG280">
            <v>0</v>
          </cell>
          <cell r="AK280">
            <v>0</v>
          </cell>
          <cell r="AO280">
            <v>0</v>
          </cell>
        </row>
        <row r="281">
          <cell r="E281">
            <v>0</v>
          </cell>
          <cell r="I281">
            <v>0</v>
          </cell>
          <cell r="M281">
            <v>0</v>
          </cell>
          <cell r="Q281">
            <v>0</v>
          </cell>
          <cell r="U281">
            <v>0</v>
          </cell>
          <cell r="Y281">
            <v>0</v>
          </cell>
          <cell r="AC281">
            <v>0</v>
          </cell>
          <cell r="AG281">
            <v>0</v>
          </cell>
          <cell r="AK281">
            <v>0</v>
          </cell>
          <cell r="AO281">
            <v>0</v>
          </cell>
        </row>
        <row r="282">
          <cell r="E282">
            <v>0</v>
          </cell>
          <cell r="I282">
            <v>0</v>
          </cell>
          <cell r="M282">
            <v>0</v>
          </cell>
          <cell r="Q282">
            <v>0</v>
          </cell>
          <cell r="U282">
            <v>0</v>
          </cell>
          <cell r="Y282">
            <v>0</v>
          </cell>
          <cell r="AC282">
            <v>0</v>
          </cell>
          <cell r="AG282">
            <v>0</v>
          </cell>
          <cell r="AK282">
            <v>0</v>
          </cell>
          <cell r="AO282">
            <v>0</v>
          </cell>
        </row>
        <row r="283">
          <cell r="E283">
            <v>0</v>
          </cell>
          <cell r="I283">
            <v>0</v>
          </cell>
          <cell r="M283">
            <v>0</v>
          </cell>
          <cell r="Q283">
            <v>0</v>
          </cell>
          <cell r="U283">
            <v>0</v>
          </cell>
          <cell r="Y283">
            <v>0</v>
          </cell>
          <cell r="AC283">
            <v>0</v>
          </cell>
          <cell r="AG283">
            <v>0</v>
          </cell>
          <cell r="AK283">
            <v>0</v>
          </cell>
          <cell r="AO283">
            <v>0</v>
          </cell>
        </row>
        <row r="284">
          <cell r="E284">
            <v>0</v>
          </cell>
          <cell r="I284">
            <v>0</v>
          </cell>
          <cell r="M284">
            <v>0</v>
          </cell>
          <cell r="Q284">
            <v>0</v>
          </cell>
          <cell r="U284">
            <v>0</v>
          </cell>
          <cell r="Y284">
            <v>0</v>
          </cell>
          <cell r="AC284">
            <v>0</v>
          </cell>
          <cell r="AG284">
            <v>0</v>
          </cell>
          <cell r="AK284">
            <v>0</v>
          </cell>
          <cell r="AO284">
            <v>0</v>
          </cell>
        </row>
        <row r="285">
          <cell r="E285">
            <v>0</v>
          </cell>
          <cell r="I285">
            <v>0</v>
          </cell>
          <cell r="M285">
            <v>0</v>
          </cell>
          <cell r="Q285">
            <v>0</v>
          </cell>
          <cell r="U285">
            <v>0</v>
          </cell>
          <cell r="Y285">
            <v>0</v>
          </cell>
          <cell r="AC285">
            <v>0</v>
          </cell>
          <cell r="AG285">
            <v>0</v>
          </cell>
          <cell r="AK285">
            <v>0</v>
          </cell>
          <cell r="AO285">
            <v>0</v>
          </cell>
        </row>
        <row r="286">
          <cell r="E286">
            <v>0</v>
          </cell>
          <cell r="I286">
            <v>0</v>
          </cell>
          <cell r="M286">
            <v>0</v>
          </cell>
          <cell r="Q286">
            <v>0</v>
          </cell>
          <cell r="U286">
            <v>0</v>
          </cell>
          <cell r="Y286">
            <v>0</v>
          </cell>
          <cell r="AC286">
            <v>0</v>
          </cell>
          <cell r="AG286">
            <v>0</v>
          </cell>
          <cell r="AK286">
            <v>0</v>
          </cell>
          <cell r="AO286">
            <v>0</v>
          </cell>
        </row>
        <row r="287">
          <cell r="E287">
            <v>0</v>
          </cell>
          <cell r="I287">
            <v>0</v>
          </cell>
          <cell r="M287">
            <v>0</v>
          </cell>
          <cell r="Q287">
            <v>0</v>
          </cell>
          <cell r="U287">
            <v>0</v>
          </cell>
          <cell r="Y287">
            <v>0</v>
          </cell>
          <cell r="AC287">
            <v>0</v>
          </cell>
          <cell r="AG287">
            <v>0</v>
          </cell>
          <cell r="AK287">
            <v>0</v>
          </cell>
          <cell r="AO287">
            <v>0</v>
          </cell>
        </row>
        <row r="288">
          <cell r="E288">
            <v>0</v>
          </cell>
          <cell r="I288">
            <v>0</v>
          </cell>
          <cell r="M288">
            <v>0</v>
          </cell>
          <cell r="Q288">
            <v>0</v>
          </cell>
          <cell r="U288">
            <v>0</v>
          </cell>
          <cell r="Y288">
            <v>0</v>
          </cell>
          <cell r="AC288">
            <v>0</v>
          </cell>
          <cell r="AG288">
            <v>0</v>
          </cell>
          <cell r="AK288">
            <v>0</v>
          </cell>
          <cell r="AO288">
            <v>0</v>
          </cell>
        </row>
        <row r="289">
          <cell r="E289">
            <v>0</v>
          </cell>
          <cell r="I289">
            <v>0</v>
          </cell>
          <cell r="M289">
            <v>0</v>
          </cell>
          <cell r="Q289">
            <v>0</v>
          </cell>
          <cell r="U289">
            <v>0</v>
          </cell>
          <cell r="Y289">
            <v>0</v>
          </cell>
          <cell r="AC289">
            <v>0</v>
          </cell>
          <cell r="AG289">
            <v>0</v>
          </cell>
          <cell r="AK289">
            <v>0</v>
          </cell>
          <cell r="AO289">
            <v>0</v>
          </cell>
        </row>
        <row r="290">
          <cell r="E290">
            <v>0</v>
          </cell>
          <cell r="I290">
            <v>0</v>
          </cell>
          <cell r="M290">
            <v>0</v>
          </cell>
          <cell r="Q290">
            <v>0</v>
          </cell>
          <cell r="U290">
            <v>0</v>
          </cell>
          <cell r="Y290">
            <v>0</v>
          </cell>
          <cell r="AC290">
            <v>0</v>
          </cell>
          <cell r="AG290">
            <v>0</v>
          </cell>
          <cell r="AK290">
            <v>0</v>
          </cell>
          <cell r="AO290">
            <v>0</v>
          </cell>
        </row>
        <row r="291">
          <cell r="E291">
            <v>0</v>
          </cell>
          <cell r="I291" t="str">
            <v>CS</v>
          </cell>
          <cell r="M291">
            <v>0</v>
          </cell>
          <cell r="Q291">
            <v>0</v>
          </cell>
          <cell r="U291">
            <v>0</v>
          </cell>
          <cell r="Y291">
            <v>0</v>
          </cell>
          <cell r="AC291">
            <v>0</v>
          </cell>
          <cell r="AG291">
            <v>0</v>
          </cell>
          <cell r="AK291">
            <v>0</v>
          </cell>
          <cell r="AO291">
            <v>0</v>
          </cell>
        </row>
        <row r="292">
          <cell r="E292">
            <v>0</v>
          </cell>
          <cell r="I292">
            <v>0</v>
          </cell>
          <cell r="M292">
            <v>0</v>
          </cell>
          <cell r="Q292">
            <v>0</v>
          </cell>
          <cell r="U292">
            <v>0</v>
          </cell>
          <cell r="Y292">
            <v>0</v>
          </cell>
          <cell r="AC292">
            <v>0</v>
          </cell>
          <cell r="AG292">
            <v>0</v>
          </cell>
          <cell r="AK292">
            <v>0</v>
          </cell>
          <cell r="AO292">
            <v>0</v>
          </cell>
        </row>
        <row r="293">
          <cell r="E293">
            <v>0</v>
          </cell>
          <cell r="I293">
            <v>0</v>
          </cell>
          <cell r="M293">
            <v>0</v>
          </cell>
          <cell r="Q293">
            <v>0</v>
          </cell>
          <cell r="U293">
            <v>0</v>
          </cell>
          <cell r="Y293">
            <v>0</v>
          </cell>
          <cell r="AC293">
            <v>0</v>
          </cell>
          <cell r="AG293">
            <v>0</v>
          </cell>
          <cell r="AK293">
            <v>0</v>
          </cell>
          <cell r="AO293">
            <v>0</v>
          </cell>
        </row>
        <row r="294">
          <cell r="E294">
            <v>0</v>
          </cell>
          <cell r="I294">
            <v>0</v>
          </cell>
          <cell r="M294">
            <v>0</v>
          </cell>
          <cell r="Q294">
            <v>0</v>
          </cell>
          <cell r="U294">
            <v>0</v>
          </cell>
          <cell r="Y294">
            <v>0</v>
          </cell>
          <cell r="AC294">
            <v>0</v>
          </cell>
          <cell r="AG294">
            <v>0</v>
          </cell>
          <cell r="AK294">
            <v>0</v>
          </cell>
          <cell r="AO294">
            <v>0</v>
          </cell>
        </row>
        <row r="295">
          <cell r="E295">
            <v>0</v>
          </cell>
          <cell r="I295">
            <v>0</v>
          </cell>
          <cell r="M295">
            <v>0</v>
          </cell>
          <cell r="Q295">
            <v>0</v>
          </cell>
          <cell r="U295">
            <v>0</v>
          </cell>
          <cell r="Y295">
            <v>0</v>
          </cell>
          <cell r="AC295">
            <v>0</v>
          </cell>
          <cell r="AG295">
            <v>0</v>
          </cell>
          <cell r="AK295">
            <v>0</v>
          </cell>
          <cell r="AO295">
            <v>0</v>
          </cell>
        </row>
        <row r="296">
          <cell r="E296" t="str">
            <v>DA</v>
          </cell>
          <cell r="I296">
            <v>0</v>
          </cell>
          <cell r="M296">
            <v>0</v>
          </cell>
          <cell r="Q296">
            <v>0</v>
          </cell>
          <cell r="U296">
            <v>0</v>
          </cell>
          <cell r="Y296">
            <v>0</v>
          </cell>
          <cell r="AC296">
            <v>0</v>
          </cell>
          <cell r="AG296">
            <v>0</v>
          </cell>
          <cell r="AK296">
            <v>0</v>
          </cell>
          <cell r="AO296">
            <v>0</v>
          </cell>
        </row>
        <row r="297">
          <cell r="E297">
            <v>0</v>
          </cell>
          <cell r="I297">
            <v>0</v>
          </cell>
          <cell r="M297">
            <v>0</v>
          </cell>
          <cell r="Q297">
            <v>0</v>
          </cell>
          <cell r="U297">
            <v>0</v>
          </cell>
          <cell r="Y297">
            <v>0</v>
          </cell>
          <cell r="AC297">
            <v>0</v>
          </cell>
          <cell r="AG297">
            <v>0</v>
          </cell>
          <cell r="AK297">
            <v>0</v>
          </cell>
          <cell r="AO297">
            <v>0</v>
          </cell>
        </row>
        <row r="298">
          <cell r="E298">
            <v>0</v>
          </cell>
          <cell r="I298">
            <v>0</v>
          </cell>
          <cell r="M298">
            <v>0</v>
          </cell>
          <cell r="Q298">
            <v>0</v>
          </cell>
          <cell r="U298">
            <v>0</v>
          </cell>
          <cell r="Y298">
            <v>0</v>
          </cell>
          <cell r="AC298">
            <v>0</v>
          </cell>
          <cell r="AG298">
            <v>0</v>
          </cell>
          <cell r="AK298">
            <v>0</v>
          </cell>
          <cell r="AO298">
            <v>0</v>
          </cell>
        </row>
        <row r="299">
          <cell r="E299">
            <v>0</v>
          </cell>
          <cell r="I299">
            <v>0</v>
          </cell>
          <cell r="M299">
            <v>0</v>
          </cell>
          <cell r="Q299">
            <v>0</v>
          </cell>
          <cell r="U299" t="str">
            <v>RT</v>
          </cell>
          <cell r="Y299">
            <v>0</v>
          </cell>
          <cell r="AC299">
            <v>0</v>
          </cell>
          <cell r="AG299">
            <v>0</v>
          </cell>
          <cell r="AK299">
            <v>0</v>
          </cell>
          <cell r="AO299">
            <v>0</v>
          </cell>
        </row>
        <row r="300">
          <cell r="E300">
            <v>0</v>
          </cell>
          <cell r="I300">
            <v>0</v>
          </cell>
          <cell r="M300">
            <v>0</v>
          </cell>
          <cell r="Q300">
            <v>0</v>
          </cell>
          <cell r="U300">
            <v>0</v>
          </cell>
          <cell r="Y300">
            <v>0</v>
          </cell>
          <cell r="AC300">
            <v>0</v>
          </cell>
          <cell r="AG300">
            <v>0</v>
          </cell>
          <cell r="AK300">
            <v>0</v>
          </cell>
          <cell r="AO300">
            <v>0</v>
          </cell>
        </row>
        <row r="301">
          <cell r="E301">
            <v>0</v>
          </cell>
          <cell r="I301">
            <v>0</v>
          </cell>
          <cell r="M301">
            <v>0</v>
          </cell>
          <cell r="Q301">
            <v>0</v>
          </cell>
          <cell r="U301">
            <v>0</v>
          </cell>
          <cell r="Y301">
            <v>0</v>
          </cell>
          <cell r="AC301">
            <v>0</v>
          </cell>
          <cell r="AG301">
            <v>0</v>
          </cell>
          <cell r="AK301">
            <v>0</v>
          </cell>
          <cell r="AO301">
            <v>0</v>
          </cell>
        </row>
        <row r="302">
          <cell r="E302">
            <v>0</v>
          </cell>
          <cell r="I302">
            <v>0</v>
          </cell>
          <cell r="M302">
            <v>0</v>
          </cell>
          <cell r="Q302">
            <v>0</v>
          </cell>
          <cell r="U302">
            <v>0</v>
          </cell>
          <cell r="Y302">
            <v>0</v>
          </cell>
          <cell r="AC302">
            <v>0</v>
          </cell>
          <cell r="AG302">
            <v>0</v>
          </cell>
          <cell r="AK302">
            <v>0</v>
          </cell>
          <cell r="AO302">
            <v>0</v>
          </cell>
        </row>
        <row r="303">
          <cell r="E303">
            <v>0</v>
          </cell>
          <cell r="I303">
            <v>0</v>
          </cell>
          <cell r="M303">
            <v>0</v>
          </cell>
          <cell r="Q303">
            <v>0</v>
          </cell>
          <cell r="U303">
            <v>0</v>
          </cell>
          <cell r="Y303">
            <v>0</v>
          </cell>
          <cell r="AC303">
            <v>0</v>
          </cell>
          <cell r="AG303">
            <v>0</v>
          </cell>
          <cell r="AK303">
            <v>0</v>
          </cell>
          <cell r="AO303">
            <v>0</v>
          </cell>
        </row>
        <row r="304">
          <cell r="E304">
            <v>0</v>
          </cell>
          <cell r="I304">
            <v>0</v>
          </cell>
          <cell r="M304">
            <v>0</v>
          </cell>
          <cell r="Q304">
            <v>0</v>
          </cell>
          <cell r="U304">
            <v>0</v>
          </cell>
          <cell r="Y304">
            <v>0</v>
          </cell>
          <cell r="AC304">
            <v>0</v>
          </cell>
          <cell r="AG304">
            <v>0</v>
          </cell>
          <cell r="AK304">
            <v>0</v>
          </cell>
          <cell r="AO304">
            <v>0</v>
          </cell>
        </row>
        <row r="305">
          <cell r="E305">
            <v>0</v>
          </cell>
          <cell r="I305">
            <v>0</v>
          </cell>
          <cell r="M305">
            <v>0</v>
          </cell>
          <cell r="Q305">
            <v>0</v>
          </cell>
          <cell r="U305">
            <v>0</v>
          </cell>
          <cell r="Y305">
            <v>0</v>
          </cell>
          <cell r="AC305">
            <v>0</v>
          </cell>
          <cell r="AG305">
            <v>0</v>
          </cell>
          <cell r="AK305">
            <v>0</v>
          </cell>
          <cell r="AO305">
            <v>0</v>
          </cell>
        </row>
        <row r="306">
          <cell r="E306">
            <v>0</v>
          </cell>
          <cell r="I306">
            <v>0</v>
          </cell>
          <cell r="M306">
            <v>0</v>
          </cell>
          <cell r="Q306">
            <v>0</v>
          </cell>
          <cell r="U306">
            <v>0</v>
          </cell>
          <cell r="Y306">
            <v>0</v>
          </cell>
          <cell r="AC306">
            <v>0</v>
          </cell>
          <cell r="AG306">
            <v>0</v>
          </cell>
          <cell r="AK306">
            <v>0</v>
          </cell>
          <cell r="AO306">
            <v>0</v>
          </cell>
        </row>
        <row r="307">
          <cell r="E307">
            <v>0</v>
          </cell>
          <cell r="I307">
            <v>0</v>
          </cell>
          <cell r="M307">
            <v>0</v>
          </cell>
          <cell r="Q307">
            <v>0</v>
          </cell>
          <cell r="U307">
            <v>0</v>
          </cell>
          <cell r="Y307">
            <v>0</v>
          </cell>
          <cell r="AC307">
            <v>0</v>
          </cell>
          <cell r="AG307">
            <v>0</v>
          </cell>
          <cell r="AK307">
            <v>0</v>
          </cell>
          <cell r="AO307">
            <v>0</v>
          </cell>
        </row>
        <row r="308">
          <cell r="E308">
            <v>0</v>
          </cell>
          <cell r="I308">
            <v>0</v>
          </cell>
          <cell r="M308">
            <v>0</v>
          </cell>
          <cell r="Q308">
            <v>0</v>
          </cell>
          <cell r="U308">
            <v>0</v>
          </cell>
          <cell r="Y308">
            <v>0</v>
          </cell>
          <cell r="AC308">
            <v>0</v>
          </cell>
          <cell r="AG308">
            <v>0</v>
          </cell>
          <cell r="AK308">
            <v>0</v>
          </cell>
          <cell r="AO308">
            <v>0</v>
          </cell>
        </row>
        <row r="309">
          <cell r="E309">
            <v>0</v>
          </cell>
          <cell r="I309">
            <v>0</v>
          </cell>
          <cell r="M309">
            <v>0</v>
          </cell>
          <cell r="Q309">
            <v>0</v>
          </cell>
          <cell r="U309">
            <v>0</v>
          </cell>
          <cell r="Y309">
            <v>0</v>
          </cell>
          <cell r="AC309">
            <v>0</v>
          </cell>
          <cell r="AG309">
            <v>0</v>
          </cell>
          <cell r="AK309">
            <v>0</v>
          </cell>
          <cell r="AO309">
            <v>0</v>
          </cell>
        </row>
        <row r="310">
          <cell r="E310">
            <v>0</v>
          </cell>
          <cell r="I310">
            <v>0</v>
          </cell>
          <cell r="M310">
            <v>0</v>
          </cell>
          <cell r="Q310">
            <v>0</v>
          </cell>
          <cell r="U310">
            <v>0</v>
          </cell>
          <cell r="Y310">
            <v>0</v>
          </cell>
          <cell r="AC310">
            <v>0</v>
          </cell>
          <cell r="AG310">
            <v>0</v>
          </cell>
          <cell r="AK310">
            <v>0</v>
          </cell>
          <cell r="AO310">
            <v>0</v>
          </cell>
        </row>
        <row r="311">
          <cell r="E311">
            <v>0</v>
          </cell>
          <cell r="I311">
            <v>0</v>
          </cell>
          <cell r="M311">
            <v>0</v>
          </cell>
          <cell r="Q311">
            <v>0</v>
          </cell>
          <cell r="U311">
            <v>0</v>
          </cell>
          <cell r="Y311">
            <v>0</v>
          </cell>
          <cell r="AC311">
            <v>0</v>
          </cell>
          <cell r="AG311">
            <v>0</v>
          </cell>
          <cell r="AK311">
            <v>0</v>
          </cell>
          <cell r="AO311">
            <v>0</v>
          </cell>
        </row>
        <row r="312">
          <cell r="E312">
            <v>0</v>
          </cell>
          <cell r="I312">
            <v>0</v>
          </cell>
          <cell r="M312">
            <v>0</v>
          </cell>
          <cell r="Q312">
            <v>0</v>
          </cell>
          <cell r="U312">
            <v>0</v>
          </cell>
          <cell r="Y312">
            <v>0</v>
          </cell>
          <cell r="AC312">
            <v>0</v>
          </cell>
          <cell r="AG312">
            <v>0</v>
          </cell>
          <cell r="AK312">
            <v>0</v>
          </cell>
          <cell r="AO312">
            <v>0</v>
          </cell>
        </row>
        <row r="313">
          <cell r="E313">
            <v>0</v>
          </cell>
          <cell r="I313">
            <v>0</v>
          </cell>
          <cell r="M313">
            <v>0</v>
          </cell>
          <cell r="Q313">
            <v>0</v>
          </cell>
          <cell r="U313">
            <v>0</v>
          </cell>
          <cell r="Y313">
            <v>0</v>
          </cell>
          <cell r="AC313">
            <v>0</v>
          </cell>
          <cell r="AG313">
            <v>0</v>
          </cell>
          <cell r="AK313">
            <v>0</v>
          </cell>
          <cell r="AO313">
            <v>0</v>
          </cell>
        </row>
        <row r="314">
          <cell r="E314">
            <v>0</v>
          </cell>
          <cell r="I314">
            <v>0</v>
          </cell>
          <cell r="M314">
            <v>0</v>
          </cell>
          <cell r="Q314">
            <v>0</v>
          </cell>
          <cell r="U314">
            <v>0</v>
          </cell>
          <cell r="Y314">
            <v>0</v>
          </cell>
          <cell r="AC314">
            <v>0</v>
          </cell>
          <cell r="AG314">
            <v>0</v>
          </cell>
          <cell r="AK314">
            <v>0</v>
          </cell>
          <cell r="AO314">
            <v>0</v>
          </cell>
        </row>
        <row r="315">
          <cell r="E315">
            <v>0</v>
          </cell>
          <cell r="I315">
            <v>0</v>
          </cell>
          <cell r="M315">
            <v>0</v>
          </cell>
          <cell r="Q315">
            <v>0</v>
          </cell>
          <cell r="U315">
            <v>0</v>
          </cell>
          <cell r="Y315">
            <v>0</v>
          </cell>
          <cell r="AC315">
            <v>0</v>
          </cell>
          <cell r="AG315">
            <v>0</v>
          </cell>
          <cell r="AK315">
            <v>0</v>
          </cell>
          <cell r="AO315">
            <v>0</v>
          </cell>
        </row>
        <row r="316">
          <cell r="E316">
            <v>0</v>
          </cell>
          <cell r="I316">
            <v>0</v>
          </cell>
          <cell r="M316">
            <v>0</v>
          </cell>
          <cell r="Q316">
            <v>0</v>
          </cell>
          <cell r="U316">
            <v>0</v>
          </cell>
          <cell r="Y316">
            <v>0</v>
          </cell>
          <cell r="AC316">
            <v>0</v>
          </cell>
          <cell r="AG316">
            <v>0</v>
          </cell>
          <cell r="AK316">
            <v>0</v>
          </cell>
          <cell r="AO316">
            <v>0</v>
          </cell>
        </row>
        <row r="317">
          <cell r="E317">
            <v>0</v>
          </cell>
          <cell r="I317">
            <v>0</v>
          </cell>
          <cell r="M317">
            <v>0</v>
          </cell>
          <cell r="Q317">
            <v>0</v>
          </cell>
          <cell r="U317">
            <v>0</v>
          </cell>
          <cell r="Y317">
            <v>0</v>
          </cell>
          <cell r="AC317">
            <v>0</v>
          </cell>
          <cell r="AG317">
            <v>0</v>
          </cell>
          <cell r="AK317">
            <v>0</v>
          </cell>
          <cell r="AO317">
            <v>0</v>
          </cell>
        </row>
        <row r="318">
          <cell r="E318">
            <v>0</v>
          </cell>
          <cell r="I318">
            <v>0</v>
          </cell>
          <cell r="M318">
            <v>0</v>
          </cell>
          <cell r="Q318">
            <v>0</v>
          </cell>
          <cell r="U318">
            <v>0</v>
          </cell>
          <cell r="Y318">
            <v>0</v>
          </cell>
          <cell r="AC318">
            <v>0</v>
          </cell>
          <cell r="AG318">
            <v>0</v>
          </cell>
          <cell r="AK318">
            <v>0</v>
          </cell>
          <cell r="AO318">
            <v>0</v>
          </cell>
        </row>
        <row r="319">
          <cell r="E319">
            <v>0</v>
          </cell>
          <cell r="I319">
            <v>0</v>
          </cell>
          <cell r="M319">
            <v>0</v>
          </cell>
          <cell r="Q319">
            <v>0</v>
          </cell>
          <cell r="U319">
            <v>0</v>
          </cell>
          <cell r="Y319">
            <v>0</v>
          </cell>
          <cell r="AC319">
            <v>0</v>
          </cell>
          <cell r="AG319">
            <v>0</v>
          </cell>
          <cell r="AK319">
            <v>0</v>
          </cell>
          <cell r="AO319">
            <v>0</v>
          </cell>
        </row>
        <row r="320">
          <cell r="E320">
            <v>0</v>
          </cell>
          <cell r="I320">
            <v>0</v>
          </cell>
          <cell r="M320">
            <v>0</v>
          </cell>
          <cell r="Q320">
            <v>0</v>
          </cell>
          <cell r="U320">
            <v>0</v>
          </cell>
          <cell r="Y320">
            <v>0</v>
          </cell>
          <cell r="AC320">
            <v>0</v>
          </cell>
          <cell r="AG320">
            <v>0</v>
          </cell>
          <cell r="AK320">
            <v>0</v>
          </cell>
          <cell r="AO320">
            <v>0</v>
          </cell>
        </row>
        <row r="321">
          <cell r="E321" t="str">
            <v>RT</v>
          </cell>
          <cell r="I321">
            <v>0</v>
          </cell>
          <cell r="M321" t="str">
            <v>RT</v>
          </cell>
          <cell r="Q321">
            <v>0</v>
          </cell>
          <cell r="U321">
            <v>0</v>
          </cell>
          <cell r="Y321">
            <v>0</v>
          </cell>
          <cell r="AC321">
            <v>0</v>
          </cell>
          <cell r="AG321">
            <v>0</v>
          </cell>
          <cell r="AK321">
            <v>0</v>
          </cell>
          <cell r="AO321">
            <v>0</v>
          </cell>
        </row>
        <row r="322">
          <cell r="E322">
            <v>0</v>
          </cell>
          <cell r="I322">
            <v>0</v>
          </cell>
          <cell r="M322">
            <v>0</v>
          </cell>
          <cell r="Q322">
            <v>0</v>
          </cell>
          <cell r="U322">
            <v>0</v>
          </cell>
          <cell r="Y322">
            <v>0</v>
          </cell>
          <cell r="AC322">
            <v>0</v>
          </cell>
          <cell r="AG322">
            <v>0</v>
          </cell>
          <cell r="AK322">
            <v>0</v>
          </cell>
          <cell r="AO322">
            <v>0</v>
          </cell>
        </row>
        <row r="323">
          <cell r="E323">
            <v>0</v>
          </cell>
          <cell r="I323">
            <v>0</v>
          </cell>
          <cell r="M323">
            <v>0</v>
          </cell>
          <cell r="Q323">
            <v>0</v>
          </cell>
          <cell r="U323">
            <v>0</v>
          </cell>
          <cell r="Y323">
            <v>0</v>
          </cell>
          <cell r="AC323">
            <v>0</v>
          </cell>
          <cell r="AG323">
            <v>0</v>
          </cell>
          <cell r="AK323">
            <v>0</v>
          </cell>
          <cell r="AO323">
            <v>0</v>
          </cell>
        </row>
        <row r="324">
          <cell r="E324">
            <v>0</v>
          </cell>
          <cell r="I324" t="str">
            <v>RT</v>
          </cell>
          <cell r="M324">
            <v>0</v>
          </cell>
          <cell r="Q324">
            <v>0</v>
          </cell>
          <cell r="U324">
            <v>0</v>
          </cell>
          <cell r="Y324">
            <v>0</v>
          </cell>
          <cell r="AC324">
            <v>0</v>
          </cell>
          <cell r="AG324">
            <v>0</v>
          </cell>
          <cell r="AK324">
            <v>0</v>
          </cell>
          <cell r="AO324">
            <v>0</v>
          </cell>
        </row>
        <row r="325">
          <cell r="E325">
            <v>0</v>
          </cell>
          <cell r="I325">
            <v>0</v>
          </cell>
          <cell r="M325">
            <v>0</v>
          </cell>
          <cell r="Q325">
            <v>0</v>
          </cell>
          <cell r="U325">
            <v>0</v>
          </cell>
          <cell r="Y325">
            <v>0</v>
          </cell>
          <cell r="AC325">
            <v>0</v>
          </cell>
          <cell r="AG325">
            <v>0</v>
          </cell>
          <cell r="AK325">
            <v>0</v>
          </cell>
          <cell r="AO325">
            <v>0</v>
          </cell>
        </row>
        <row r="326">
          <cell r="E326">
            <v>0</v>
          </cell>
          <cell r="I326">
            <v>0</v>
          </cell>
          <cell r="M326">
            <v>0</v>
          </cell>
          <cell r="Q326">
            <v>0</v>
          </cell>
          <cell r="U326">
            <v>0</v>
          </cell>
          <cell r="Y326">
            <v>0</v>
          </cell>
          <cell r="AC326">
            <v>0</v>
          </cell>
          <cell r="AG326">
            <v>0</v>
          </cell>
          <cell r="AK326">
            <v>0</v>
          </cell>
          <cell r="AO326">
            <v>0</v>
          </cell>
        </row>
        <row r="327">
          <cell r="E327">
            <v>0</v>
          </cell>
          <cell r="I327">
            <v>0</v>
          </cell>
          <cell r="M327">
            <v>0</v>
          </cell>
          <cell r="Q327">
            <v>0</v>
          </cell>
          <cell r="U327">
            <v>0</v>
          </cell>
          <cell r="Y327">
            <v>0</v>
          </cell>
          <cell r="AC327">
            <v>0</v>
          </cell>
          <cell r="AG327">
            <v>0</v>
          </cell>
          <cell r="AK327">
            <v>0</v>
          </cell>
          <cell r="AO327">
            <v>0</v>
          </cell>
        </row>
        <row r="328">
          <cell r="E328">
            <v>0</v>
          </cell>
          <cell r="I328">
            <v>0</v>
          </cell>
          <cell r="M328">
            <v>0</v>
          </cell>
          <cell r="Q328">
            <v>0</v>
          </cell>
          <cell r="U328">
            <v>0</v>
          </cell>
          <cell r="Y328">
            <v>0</v>
          </cell>
          <cell r="AC328">
            <v>0</v>
          </cell>
          <cell r="AG328">
            <v>0</v>
          </cell>
          <cell r="AK328">
            <v>0</v>
          </cell>
          <cell r="AO328">
            <v>0</v>
          </cell>
        </row>
        <row r="329">
          <cell r="E329">
            <v>0</v>
          </cell>
          <cell r="I329">
            <v>0</v>
          </cell>
          <cell r="M329">
            <v>0</v>
          </cell>
          <cell r="Q329">
            <v>0</v>
          </cell>
          <cell r="U329">
            <v>0</v>
          </cell>
          <cell r="Y329">
            <v>0</v>
          </cell>
          <cell r="AC329">
            <v>0</v>
          </cell>
          <cell r="AG329">
            <v>0</v>
          </cell>
          <cell r="AK329">
            <v>0</v>
          </cell>
          <cell r="AO329">
            <v>0</v>
          </cell>
        </row>
        <row r="330">
          <cell r="E330">
            <v>0</v>
          </cell>
          <cell r="I330">
            <v>0</v>
          </cell>
          <cell r="M330">
            <v>0</v>
          </cell>
          <cell r="Q330">
            <v>0</v>
          </cell>
          <cell r="U330">
            <v>0</v>
          </cell>
          <cell r="Y330">
            <v>0</v>
          </cell>
          <cell r="AC330">
            <v>0</v>
          </cell>
          <cell r="AG330">
            <v>0</v>
          </cell>
          <cell r="AK330">
            <v>0</v>
          </cell>
          <cell r="AO330">
            <v>0</v>
          </cell>
        </row>
        <row r="331">
          <cell r="E331">
            <v>0</v>
          </cell>
          <cell r="I331">
            <v>0</v>
          </cell>
          <cell r="M331">
            <v>0</v>
          </cell>
          <cell r="Q331">
            <v>0</v>
          </cell>
          <cell r="U331">
            <v>0</v>
          </cell>
          <cell r="Y331">
            <v>0</v>
          </cell>
          <cell r="AC331">
            <v>0</v>
          </cell>
          <cell r="AG331">
            <v>0</v>
          </cell>
          <cell r="AK331">
            <v>0</v>
          </cell>
          <cell r="AO331">
            <v>0</v>
          </cell>
        </row>
        <row r="332">
          <cell r="E332">
            <v>0</v>
          </cell>
          <cell r="I332">
            <v>0</v>
          </cell>
          <cell r="M332">
            <v>0</v>
          </cell>
          <cell r="Q332">
            <v>0</v>
          </cell>
          <cell r="U332">
            <v>0</v>
          </cell>
          <cell r="Y332">
            <v>0</v>
          </cell>
          <cell r="AC332">
            <v>0</v>
          </cell>
          <cell r="AG332">
            <v>0</v>
          </cell>
          <cell r="AK332">
            <v>0</v>
          </cell>
          <cell r="AO332">
            <v>0</v>
          </cell>
        </row>
        <row r="333">
          <cell r="E333">
            <v>0</v>
          </cell>
          <cell r="I333">
            <v>0</v>
          </cell>
          <cell r="M333">
            <v>0</v>
          </cell>
          <cell r="Q333">
            <v>0</v>
          </cell>
          <cell r="U333">
            <v>0</v>
          </cell>
          <cell r="Y333">
            <v>0</v>
          </cell>
          <cell r="AC333">
            <v>0</v>
          </cell>
          <cell r="AG333">
            <v>0</v>
          </cell>
          <cell r="AK333">
            <v>0</v>
          </cell>
          <cell r="AO333">
            <v>0</v>
          </cell>
        </row>
        <row r="334">
          <cell r="E334">
            <v>0</v>
          </cell>
          <cell r="I334">
            <v>0</v>
          </cell>
          <cell r="M334">
            <v>0</v>
          </cell>
          <cell r="Q334">
            <v>0</v>
          </cell>
          <cell r="U334">
            <v>0</v>
          </cell>
          <cell r="Y334">
            <v>0</v>
          </cell>
          <cell r="AC334">
            <v>0</v>
          </cell>
          <cell r="AG334">
            <v>0</v>
          </cell>
          <cell r="AK334">
            <v>0</v>
          </cell>
          <cell r="AO334">
            <v>0</v>
          </cell>
        </row>
        <row r="335">
          <cell r="E335">
            <v>0</v>
          </cell>
          <cell r="I335">
            <v>0</v>
          </cell>
          <cell r="M335">
            <v>0</v>
          </cell>
          <cell r="Q335">
            <v>0</v>
          </cell>
          <cell r="U335">
            <v>0</v>
          </cell>
          <cell r="Y335">
            <v>0</v>
          </cell>
          <cell r="AC335">
            <v>0</v>
          </cell>
          <cell r="AG335">
            <v>0</v>
          </cell>
          <cell r="AK335">
            <v>0</v>
          </cell>
          <cell r="AO335">
            <v>0</v>
          </cell>
        </row>
        <row r="336">
          <cell r="E336">
            <v>0</v>
          </cell>
          <cell r="I336">
            <v>0</v>
          </cell>
          <cell r="M336">
            <v>0</v>
          </cell>
          <cell r="Q336">
            <v>0</v>
          </cell>
          <cell r="U336">
            <v>0</v>
          </cell>
          <cell r="Y336">
            <v>0</v>
          </cell>
          <cell r="AC336">
            <v>0</v>
          </cell>
          <cell r="AG336">
            <v>0</v>
          </cell>
          <cell r="AK336">
            <v>0</v>
          </cell>
          <cell r="AO336">
            <v>0</v>
          </cell>
        </row>
        <row r="337">
          <cell r="E337">
            <v>0</v>
          </cell>
          <cell r="I337">
            <v>0</v>
          </cell>
          <cell r="M337">
            <v>0</v>
          </cell>
          <cell r="Q337">
            <v>0</v>
          </cell>
          <cell r="U337">
            <v>0</v>
          </cell>
          <cell r="Y337">
            <v>0</v>
          </cell>
          <cell r="AC337">
            <v>0</v>
          </cell>
          <cell r="AG337">
            <v>0</v>
          </cell>
          <cell r="AK337">
            <v>0</v>
          </cell>
          <cell r="AO337">
            <v>0</v>
          </cell>
        </row>
        <row r="338">
          <cell r="E338">
            <v>0</v>
          </cell>
          <cell r="I338">
            <v>0</v>
          </cell>
          <cell r="M338">
            <v>0</v>
          </cell>
          <cell r="Q338">
            <v>0</v>
          </cell>
          <cell r="U338">
            <v>0</v>
          </cell>
          <cell r="Y338">
            <v>0</v>
          </cell>
          <cell r="AC338">
            <v>0</v>
          </cell>
          <cell r="AG338">
            <v>0</v>
          </cell>
          <cell r="AK338">
            <v>0</v>
          </cell>
          <cell r="AO338">
            <v>0</v>
          </cell>
        </row>
        <row r="339">
          <cell r="E339">
            <v>0</v>
          </cell>
          <cell r="I339">
            <v>0</v>
          </cell>
          <cell r="M339">
            <v>0</v>
          </cell>
          <cell r="Q339">
            <v>0</v>
          </cell>
          <cell r="U339">
            <v>0</v>
          </cell>
          <cell r="Y339">
            <v>0</v>
          </cell>
          <cell r="AC339">
            <v>0</v>
          </cell>
          <cell r="AG339">
            <v>0</v>
          </cell>
          <cell r="AK339">
            <v>0</v>
          </cell>
          <cell r="AO339">
            <v>0</v>
          </cell>
        </row>
        <row r="340">
          <cell r="E340">
            <v>0</v>
          </cell>
          <cell r="I340">
            <v>0</v>
          </cell>
          <cell r="M340">
            <v>0</v>
          </cell>
          <cell r="Q340">
            <v>0</v>
          </cell>
          <cell r="U340">
            <v>0</v>
          </cell>
          <cell r="Y340">
            <v>0</v>
          </cell>
          <cell r="AC340">
            <v>0</v>
          </cell>
          <cell r="AG340">
            <v>0</v>
          </cell>
          <cell r="AK340">
            <v>0</v>
          </cell>
          <cell r="AO340">
            <v>0</v>
          </cell>
        </row>
        <row r="341">
          <cell r="E341">
            <v>0</v>
          </cell>
          <cell r="I341">
            <v>0</v>
          </cell>
          <cell r="M341">
            <v>0</v>
          </cell>
          <cell r="Q341">
            <v>0</v>
          </cell>
          <cell r="U341">
            <v>0</v>
          </cell>
          <cell r="Y341">
            <v>0</v>
          </cell>
          <cell r="AC341">
            <v>0</v>
          </cell>
          <cell r="AG341">
            <v>0</v>
          </cell>
          <cell r="AK341">
            <v>0</v>
          </cell>
          <cell r="AO341">
            <v>0</v>
          </cell>
        </row>
        <row r="342">
          <cell r="E342">
            <v>0</v>
          </cell>
          <cell r="I342">
            <v>0</v>
          </cell>
          <cell r="M342">
            <v>0</v>
          </cell>
          <cell r="Q342">
            <v>0</v>
          </cell>
          <cell r="U342">
            <v>0</v>
          </cell>
          <cell r="Y342">
            <v>0</v>
          </cell>
          <cell r="AC342">
            <v>0</v>
          </cell>
          <cell r="AG342">
            <v>0</v>
          </cell>
          <cell r="AK342">
            <v>0</v>
          </cell>
          <cell r="AO342">
            <v>0</v>
          </cell>
        </row>
        <row r="343">
          <cell r="E343">
            <v>0</v>
          </cell>
          <cell r="I343">
            <v>0</v>
          </cell>
          <cell r="M343">
            <v>0</v>
          </cell>
          <cell r="Q343">
            <v>0</v>
          </cell>
          <cell r="U343">
            <v>0</v>
          </cell>
          <cell r="Y343">
            <v>0</v>
          </cell>
          <cell r="AC343">
            <v>0</v>
          </cell>
          <cell r="AG343">
            <v>0</v>
          </cell>
          <cell r="AK343">
            <v>0</v>
          </cell>
          <cell r="AO343">
            <v>0</v>
          </cell>
        </row>
        <row r="344">
          <cell r="E344">
            <v>0</v>
          </cell>
          <cell r="I344">
            <v>0</v>
          </cell>
          <cell r="M344">
            <v>0</v>
          </cell>
          <cell r="Q344">
            <v>0</v>
          </cell>
          <cell r="U344">
            <v>0</v>
          </cell>
          <cell r="Y344">
            <v>0</v>
          </cell>
          <cell r="AC344">
            <v>0</v>
          </cell>
          <cell r="AG344">
            <v>0</v>
          </cell>
          <cell r="AK344">
            <v>0</v>
          </cell>
          <cell r="AO344">
            <v>0</v>
          </cell>
        </row>
        <row r="345">
          <cell r="E345">
            <v>0</v>
          </cell>
          <cell r="I345">
            <v>0</v>
          </cell>
          <cell r="M345">
            <v>0</v>
          </cell>
          <cell r="Q345">
            <v>0</v>
          </cell>
          <cell r="U345">
            <v>0</v>
          </cell>
          <cell r="Y345">
            <v>0</v>
          </cell>
          <cell r="AC345">
            <v>0</v>
          </cell>
          <cell r="AG345">
            <v>0</v>
          </cell>
          <cell r="AK345">
            <v>0</v>
          </cell>
          <cell r="AO345">
            <v>0</v>
          </cell>
        </row>
        <row r="346">
          <cell r="E346" t="str">
            <v>RT</v>
          </cell>
          <cell r="I346">
            <v>0</v>
          </cell>
          <cell r="M346">
            <v>0</v>
          </cell>
          <cell r="Q346">
            <v>0</v>
          </cell>
          <cell r="U346">
            <v>0</v>
          </cell>
          <cell r="Y346">
            <v>0</v>
          </cell>
          <cell r="AC346">
            <v>0</v>
          </cell>
          <cell r="AG346">
            <v>0</v>
          </cell>
          <cell r="AK346">
            <v>0</v>
          </cell>
          <cell r="AO346">
            <v>0</v>
          </cell>
        </row>
        <row r="347">
          <cell r="E347">
            <v>0</v>
          </cell>
          <cell r="I347">
            <v>0</v>
          </cell>
          <cell r="M347">
            <v>0</v>
          </cell>
          <cell r="Q347">
            <v>0</v>
          </cell>
          <cell r="U347">
            <v>0</v>
          </cell>
          <cell r="Y347">
            <v>0</v>
          </cell>
          <cell r="AC347">
            <v>0</v>
          </cell>
          <cell r="AG347">
            <v>0</v>
          </cell>
          <cell r="AK347">
            <v>0</v>
          </cell>
          <cell r="AO347">
            <v>0</v>
          </cell>
        </row>
        <row r="348">
          <cell r="E348">
            <v>0</v>
          </cell>
          <cell r="I348">
            <v>0</v>
          </cell>
          <cell r="M348">
            <v>0</v>
          </cell>
          <cell r="Q348">
            <v>0</v>
          </cell>
          <cell r="U348">
            <v>0</v>
          </cell>
          <cell r="Y348">
            <v>0</v>
          </cell>
          <cell r="AC348">
            <v>0</v>
          </cell>
          <cell r="AG348">
            <v>0</v>
          </cell>
          <cell r="AK348">
            <v>0</v>
          </cell>
          <cell r="AO348">
            <v>0</v>
          </cell>
        </row>
        <row r="349">
          <cell r="E349">
            <v>0</v>
          </cell>
          <cell r="I349">
            <v>0</v>
          </cell>
          <cell r="M349">
            <v>0</v>
          </cell>
          <cell r="Q349">
            <v>0</v>
          </cell>
          <cell r="U349">
            <v>0</v>
          </cell>
          <cell r="Y349">
            <v>0</v>
          </cell>
          <cell r="AC349">
            <v>0</v>
          </cell>
          <cell r="AG349">
            <v>0</v>
          </cell>
          <cell r="AK349">
            <v>0</v>
          </cell>
          <cell r="AO349">
            <v>0</v>
          </cell>
        </row>
        <row r="350">
          <cell r="E350">
            <v>0</v>
          </cell>
          <cell r="I350">
            <v>0</v>
          </cell>
          <cell r="M350">
            <v>0</v>
          </cell>
          <cell r="Q350">
            <v>0</v>
          </cell>
          <cell r="U350">
            <v>0</v>
          </cell>
          <cell r="Y350">
            <v>0</v>
          </cell>
          <cell r="AC350">
            <v>0</v>
          </cell>
          <cell r="AG350">
            <v>0</v>
          </cell>
          <cell r="AK350">
            <v>0</v>
          </cell>
          <cell r="AO350">
            <v>0</v>
          </cell>
        </row>
        <row r="351">
          <cell r="E351">
            <v>0</v>
          </cell>
          <cell r="I351">
            <v>0</v>
          </cell>
          <cell r="M351">
            <v>0</v>
          </cell>
          <cell r="Q351">
            <v>0</v>
          </cell>
          <cell r="U351">
            <v>0</v>
          </cell>
          <cell r="Y351">
            <v>0</v>
          </cell>
          <cell r="AC351">
            <v>0</v>
          </cell>
          <cell r="AG351">
            <v>0</v>
          </cell>
          <cell r="AK351">
            <v>0</v>
          </cell>
          <cell r="AO351">
            <v>0</v>
          </cell>
        </row>
        <row r="352">
          <cell r="E352">
            <v>0</v>
          </cell>
          <cell r="I352">
            <v>0</v>
          </cell>
          <cell r="M352">
            <v>0</v>
          </cell>
          <cell r="Q352">
            <v>0</v>
          </cell>
          <cell r="U352">
            <v>0</v>
          </cell>
          <cell r="Y352">
            <v>0</v>
          </cell>
          <cell r="AC352">
            <v>0</v>
          </cell>
          <cell r="AG352">
            <v>0</v>
          </cell>
          <cell r="AK352">
            <v>0</v>
          </cell>
          <cell r="AO352">
            <v>0</v>
          </cell>
        </row>
        <row r="353">
          <cell r="E353">
            <v>0</v>
          </cell>
          <cell r="I353">
            <v>0</v>
          </cell>
          <cell r="M353">
            <v>0</v>
          </cell>
          <cell r="Q353">
            <v>0</v>
          </cell>
          <cell r="U353">
            <v>0</v>
          </cell>
          <cell r="Y353">
            <v>0</v>
          </cell>
          <cell r="AC353">
            <v>0</v>
          </cell>
          <cell r="AG353">
            <v>0</v>
          </cell>
          <cell r="AK353">
            <v>0</v>
          </cell>
          <cell r="AO353">
            <v>0</v>
          </cell>
        </row>
        <row r="354">
          <cell r="E354">
            <v>0</v>
          </cell>
          <cell r="I354">
            <v>0</v>
          </cell>
          <cell r="M354">
            <v>0</v>
          </cell>
          <cell r="Q354">
            <v>0</v>
          </cell>
          <cell r="U354">
            <v>0</v>
          </cell>
          <cell r="Y354">
            <v>0</v>
          </cell>
          <cell r="AC354">
            <v>0</v>
          </cell>
          <cell r="AG354">
            <v>0</v>
          </cell>
          <cell r="AK354">
            <v>0</v>
          </cell>
          <cell r="AO354">
            <v>0</v>
          </cell>
        </row>
        <row r="355">
          <cell r="E355">
            <v>0</v>
          </cell>
          <cell r="I355">
            <v>0</v>
          </cell>
          <cell r="M355">
            <v>0</v>
          </cell>
          <cell r="Q355">
            <v>0</v>
          </cell>
          <cell r="U355">
            <v>0</v>
          </cell>
          <cell r="Y355">
            <v>0</v>
          </cell>
          <cell r="AC355">
            <v>0</v>
          </cell>
          <cell r="AG355">
            <v>0</v>
          </cell>
          <cell r="AK355">
            <v>0</v>
          </cell>
          <cell r="AO355">
            <v>0</v>
          </cell>
        </row>
        <row r="356">
          <cell r="E356">
            <v>0</v>
          </cell>
          <cell r="I356">
            <v>0</v>
          </cell>
          <cell r="M356">
            <v>0</v>
          </cell>
          <cell r="Q356">
            <v>0</v>
          </cell>
          <cell r="U356">
            <v>0</v>
          </cell>
          <cell r="Y356">
            <v>0</v>
          </cell>
          <cell r="AC356">
            <v>0</v>
          </cell>
          <cell r="AG356">
            <v>0</v>
          </cell>
          <cell r="AK356">
            <v>0</v>
          </cell>
          <cell r="AO356">
            <v>0</v>
          </cell>
        </row>
        <row r="357">
          <cell r="E357">
            <v>0</v>
          </cell>
          <cell r="I357">
            <v>0</v>
          </cell>
          <cell r="M357">
            <v>0</v>
          </cell>
          <cell r="Q357">
            <v>0</v>
          </cell>
          <cell r="U357">
            <v>0</v>
          </cell>
          <cell r="Y357">
            <v>0</v>
          </cell>
          <cell r="AC357">
            <v>0</v>
          </cell>
          <cell r="AG357">
            <v>0</v>
          </cell>
          <cell r="AK357">
            <v>0</v>
          </cell>
          <cell r="AO357">
            <v>0</v>
          </cell>
        </row>
        <row r="358">
          <cell r="E358">
            <v>0</v>
          </cell>
          <cell r="I358">
            <v>0</v>
          </cell>
          <cell r="M358">
            <v>0</v>
          </cell>
          <cell r="Q358">
            <v>0</v>
          </cell>
          <cell r="U358">
            <v>0</v>
          </cell>
          <cell r="Y358">
            <v>0</v>
          </cell>
          <cell r="AC358">
            <v>0</v>
          </cell>
          <cell r="AG358">
            <v>0</v>
          </cell>
          <cell r="AK358">
            <v>0</v>
          </cell>
          <cell r="AO358">
            <v>0</v>
          </cell>
        </row>
        <row r="359">
          <cell r="E359">
            <v>0</v>
          </cell>
          <cell r="I359">
            <v>0</v>
          </cell>
          <cell r="M359">
            <v>0</v>
          </cell>
          <cell r="Q359">
            <v>0</v>
          </cell>
          <cell r="U359">
            <v>0</v>
          </cell>
          <cell r="Y359">
            <v>0</v>
          </cell>
          <cell r="AC359">
            <v>0</v>
          </cell>
          <cell r="AG359">
            <v>0</v>
          </cell>
          <cell r="AK359">
            <v>0</v>
          </cell>
          <cell r="AO359">
            <v>0</v>
          </cell>
        </row>
        <row r="360">
          <cell r="E360">
            <v>0</v>
          </cell>
          <cell r="I360">
            <v>0</v>
          </cell>
          <cell r="M360">
            <v>0</v>
          </cell>
          <cell r="Q360">
            <v>0</v>
          </cell>
          <cell r="U360">
            <v>0</v>
          </cell>
          <cell r="Y360">
            <v>0</v>
          </cell>
          <cell r="AC360">
            <v>0</v>
          </cell>
          <cell r="AG360">
            <v>0</v>
          </cell>
          <cell r="AK360">
            <v>0</v>
          </cell>
          <cell r="AO360">
            <v>0</v>
          </cell>
        </row>
        <row r="361">
          <cell r="E361">
            <v>0</v>
          </cell>
          <cell r="I361">
            <v>0</v>
          </cell>
          <cell r="M361">
            <v>0</v>
          </cell>
          <cell r="Q361">
            <v>0</v>
          </cell>
          <cell r="U361">
            <v>0</v>
          </cell>
          <cell r="Y361">
            <v>0</v>
          </cell>
          <cell r="AC361">
            <v>0</v>
          </cell>
          <cell r="AG361">
            <v>0</v>
          </cell>
          <cell r="AK361">
            <v>0</v>
          </cell>
          <cell r="AO361">
            <v>0</v>
          </cell>
        </row>
        <row r="362">
          <cell r="E362">
            <v>0</v>
          </cell>
          <cell r="I362">
            <v>0</v>
          </cell>
          <cell r="M362">
            <v>0</v>
          </cell>
          <cell r="Q362">
            <v>0</v>
          </cell>
          <cell r="U362">
            <v>0</v>
          </cell>
          <cell r="Y362">
            <v>0</v>
          </cell>
          <cell r="AC362">
            <v>0</v>
          </cell>
          <cell r="AG362">
            <v>0</v>
          </cell>
          <cell r="AK362">
            <v>0</v>
          </cell>
          <cell r="AO362">
            <v>0</v>
          </cell>
        </row>
        <row r="363">
          <cell r="E363">
            <v>0</v>
          </cell>
          <cell r="I363">
            <v>0</v>
          </cell>
          <cell r="M363">
            <v>0</v>
          </cell>
          <cell r="Q363">
            <v>0</v>
          </cell>
          <cell r="U363">
            <v>0</v>
          </cell>
          <cell r="Y363">
            <v>0</v>
          </cell>
          <cell r="AC363">
            <v>0</v>
          </cell>
          <cell r="AG363">
            <v>0</v>
          </cell>
          <cell r="AK363">
            <v>0</v>
          </cell>
          <cell r="AO363">
            <v>0</v>
          </cell>
        </row>
        <row r="364">
          <cell r="E364">
            <v>0</v>
          </cell>
          <cell r="I364">
            <v>0</v>
          </cell>
          <cell r="M364">
            <v>0</v>
          </cell>
          <cell r="Q364">
            <v>0</v>
          </cell>
          <cell r="U364">
            <v>0</v>
          </cell>
          <cell r="Y364">
            <v>0</v>
          </cell>
          <cell r="AC364">
            <v>0</v>
          </cell>
          <cell r="AG364">
            <v>0</v>
          </cell>
          <cell r="AK364">
            <v>0</v>
          </cell>
          <cell r="AO364">
            <v>0</v>
          </cell>
        </row>
        <row r="365">
          <cell r="E365">
            <v>0</v>
          </cell>
          <cell r="I365">
            <v>0</v>
          </cell>
          <cell r="M365">
            <v>0</v>
          </cell>
          <cell r="Q365">
            <v>0</v>
          </cell>
          <cell r="U365">
            <v>0</v>
          </cell>
          <cell r="Y365">
            <v>0</v>
          </cell>
          <cell r="AC365">
            <v>0</v>
          </cell>
          <cell r="AG365">
            <v>0</v>
          </cell>
          <cell r="AK365">
            <v>0</v>
          </cell>
          <cell r="AO365">
            <v>0</v>
          </cell>
        </row>
        <row r="366">
          <cell r="E366">
            <v>0</v>
          </cell>
          <cell r="I366">
            <v>0</v>
          </cell>
          <cell r="M366">
            <v>0</v>
          </cell>
          <cell r="Q366">
            <v>0</v>
          </cell>
          <cell r="U366">
            <v>0</v>
          </cell>
          <cell r="Y366">
            <v>0</v>
          </cell>
          <cell r="AC366">
            <v>0</v>
          </cell>
          <cell r="AG366">
            <v>0</v>
          </cell>
          <cell r="AK366">
            <v>0</v>
          </cell>
          <cell r="AO366">
            <v>0</v>
          </cell>
        </row>
        <row r="367">
          <cell r="E367">
            <v>0</v>
          </cell>
          <cell r="I367">
            <v>0</v>
          </cell>
          <cell r="M367">
            <v>0</v>
          </cell>
          <cell r="Q367">
            <v>0</v>
          </cell>
          <cell r="U367">
            <v>0</v>
          </cell>
          <cell r="Y367">
            <v>0</v>
          </cell>
          <cell r="AC367">
            <v>0</v>
          </cell>
          <cell r="AG367">
            <v>0</v>
          </cell>
          <cell r="AK367">
            <v>0</v>
          </cell>
          <cell r="AO367">
            <v>0</v>
          </cell>
        </row>
        <row r="368">
          <cell r="E368">
            <v>0</v>
          </cell>
          <cell r="I368">
            <v>0</v>
          </cell>
          <cell r="M368">
            <v>0</v>
          </cell>
          <cell r="Q368">
            <v>0</v>
          </cell>
          <cell r="U368">
            <v>0</v>
          </cell>
          <cell r="Y368">
            <v>0</v>
          </cell>
          <cell r="AC368">
            <v>0</v>
          </cell>
          <cell r="AG368">
            <v>0</v>
          </cell>
          <cell r="AK368">
            <v>0</v>
          </cell>
          <cell r="AO368">
            <v>0</v>
          </cell>
        </row>
        <row r="369">
          <cell r="E369">
            <v>0</v>
          </cell>
          <cell r="I369">
            <v>0</v>
          </cell>
          <cell r="M369">
            <v>0</v>
          </cell>
          <cell r="Q369">
            <v>0</v>
          </cell>
          <cell r="U369">
            <v>0</v>
          </cell>
          <cell r="Y369">
            <v>0</v>
          </cell>
          <cell r="AC369">
            <v>0</v>
          </cell>
          <cell r="AG369">
            <v>0</v>
          </cell>
          <cell r="AK369">
            <v>0</v>
          </cell>
          <cell r="AO369">
            <v>0</v>
          </cell>
        </row>
        <row r="370">
          <cell r="E370">
            <v>0</v>
          </cell>
          <cell r="I370">
            <v>0</v>
          </cell>
          <cell r="M370">
            <v>0</v>
          </cell>
          <cell r="Q370">
            <v>0</v>
          </cell>
          <cell r="U370">
            <v>0</v>
          </cell>
          <cell r="Y370">
            <v>0</v>
          </cell>
          <cell r="AC370">
            <v>0</v>
          </cell>
          <cell r="AG370">
            <v>0</v>
          </cell>
          <cell r="AK370">
            <v>0</v>
          </cell>
          <cell r="AO370">
            <v>0</v>
          </cell>
        </row>
        <row r="371">
          <cell r="E371">
            <v>0</v>
          </cell>
          <cell r="I371">
            <v>0</v>
          </cell>
          <cell r="M371">
            <v>0</v>
          </cell>
          <cell r="Q371">
            <v>0</v>
          </cell>
          <cell r="U371">
            <v>0</v>
          </cell>
          <cell r="Y371">
            <v>0</v>
          </cell>
          <cell r="AC371">
            <v>0</v>
          </cell>
          <cell r="AG371">
            <v>0</v>
          </cell>
          <cell r="AK371" t="str">
            <v>DA</v>
          </cell>
          <cell r="AO371">
            <v>0</v>
          </cell>
        </row>
        <row r="372">
          <cell r="E372">
            <v>0</v>
          </cell>
          <cell r="I372">
            <v>0</v>
          </cell>
          <cell r="M372">
            <v>0</v>
          </cell>
          <cell r="Q372">
            <v>0</v>
          </cell>
          <cell r="U372">
            <v>0</v>
          </cell>
          <cell r="Y372">
            <v>0</v>
          </cell>
          <cell r="AC372">
            <v>0</v>
          </cell>
          <cell r="AG372">
            <v>0</v>
          </cell>
          <cell r="AK372">
            <v>0</v>
          </cell>
          <cell r="AO372">
            <v>0</v>
          </cell>
        </row>
        <row r="373">
          <cell r="E373">
            <v>0</v>
          </cell>
          <cell r="I373">
            <v>0</v>
          </cell>
          <cell r="M373">
            <v>0</v>
          </cell>
          <cell r="Q373">
            <v>0</v>
          </cell>
          <cell r="U373">
            <v>0</v>
          </cell>
          <cell r="Y373">
            <v>0</v>
          </cell>
          <cell r="AC373">
            <v>0</v>
          </cell>
          <cell r="AG373">
            <v>0</v>
          </cell>
          <cell r="AK373">
            <v>0</v>
          </cell>
          <cell r="AO373">
            <v>0</v>
          </cell>
        </row>
        <row r="374">
          <cell r="E374" t="str">
            <v>RT</v>
          </cell>
          <cell r="I374">
            <v>0</v>
          </cell>
          <cell r="M374">
            <v>0</v>
          </cell>
          <cell r="Q374">
            <v>0</v>
          </cell>
          <cell r="U374">
            <v>0</v>
          </cell>
          <cell r="Y374">
            <v>0</v>
          </cell>
          <cell r="AC374">
            <v>0</v>
          </cell>
          <cell r="AG374">
            <v>0</v>
          </cell>
          <cell r="AK374">
            <v>0</v>
          </cell>
          <cell r="AO374">
            <v>0</v>
          </cell>
        </row>
        <row r="375">
          <cell r="E375">
            <v>0</v>
          </cell>
          <cell r="I375">
            <v>0</v>
          </cell>
          <cell r="M375">
            <v>0</v>
          </cell>
          <cell r="Q375">
            <v>0</v>
          </cell>
          <cell r="U375">
            <v>0</v>
          </cell>
          <cell r="Y375">
            <v>0</v>
          </cell>
          <cell r="AC375">
            <v>0</v>
          </cell>
          <cell r="AG375">
            <v>0</v>
          </cell>
          <cell r="AK375">
            <v>0</v>
          </cell>
          <cell r="AO375">
            <v>0</v>
          </cell>
        </row>
        <row r="376">
          <cell r="E376">
            <v>0</v>
          </cell>
          <cell r="I376">
            <v>0</v>
          </cell>
          <cell r="M376">
            <v>0</v>
          </cell>
          <cell r="Q376">
            <v>0</v>
          </cell>
          <cell r="U376">
            <v>0</v>
          </cell>
          <cell r="Y376">
            <v>0</v>
          </cell>
          <cell r="AC376">
            <v>0</v>
          </cell>
          <cell r="AG376">
            <v>0</v>
          </cell>
          <cell r="AK376">
            <v>0</v>
          </cell>
          <cell r="AO376">
            <v>0</v>
          </cell>
        </row>
        <row r="377">
          <cell r="E377">
            <v>0</v>
          </cell>
          <cell r="I377">
            <v>0</v>
          </cell>
          <cell r="M377">
            <v>0</v>
          </cell>
          <cell r="Q377">
            <v>0</v>
          </cell>
          <cell r="U377">
            <v>0</v>
          </cell>
          <cell r="Y377">
            <v>0</v>
          </cell>
          <cell r="AC377">
            <v>0</v>
          </cell>
          <cell r="AG377">
            <v>0</v>
          </cell>
          <cell r="AK377">
            <v>0</v>
          </cell>
          <cell r="AO377">
            <v>0</v>
          </cell>
        </row>
        <row r="378">
          <cell r="E378">
            <v>0</v>
          </cell>
          <cell r="I378">
            <v>0</v>
          </cell>
          <cell r="M378">
            <v>0</v>
          </cell>
          <cell r="Q378">
            <v>0</v>
          </cell>
          <cell r="U378">
            <v>0</v>
          </cell>
          <cell r="Y378">
            <v>0</v>
          </cell>
          <cell r="AC378">
            <v>0</v>
          </cell>
          <cell r="AG378">
            <v>0</v>
          </cell>
          <cell r="AK378">
            <v>0</v>
          </cell>
          <cell r="AO378">
            <v>0</v>
          </cell>
        </row>
        <row r="379">
          <cell r="E379">
            <v>0</v>
          </cell>
          <cell r="I379">
            <v>0</v>
          </cell>
          <cell r="M379">
            <v>0</v>
          </cell>
          <cell r="Q379">
            <v>0</v>
          </cell>
          <cell r="U379">
            <v>0</v>
          </cell>
          <cell r="Y379">
            <v>0</v>
          </cell>
          <cell r="AC379">
            <v>0</v>
          </cell>
          <cell r="AG379">
            <v>0</v>
          </cell>
          <cell r="AK379">
            <v>0</v>
          </cell>
          <cell r="AO379">
            <v>0</v>
          </cell>
        </row>
        <row r="380">
          <cell r="E380">
            <v>0</v>
          </cell>
          <cell r="I380">
            <v>0</v>
          </cell>
          <cell r="M380">
            <v>0</v>
          </cell>
          <cell r="Q380">
            <v>0</v>
          </cell>
          <cell r="U380">
            <v>0</v>
          </cell>
          <cell r="Y380">
            <v>0</v>
          </cell>
          <cell r="AC380">
            <v>0</v>
          </cell>
          <cell r="AG380">
            <v>0</v>
          </cell>
          <cell r="AK380">
            <v>0</v>
          </cell>
          <cell r="AO380">
            <v>0</v>
          </cell>
        </row>
        <row r="381">
          <cell r="E381">
            <v>0</v>
          </cell>
          <cell r="I381">
            <v>0</v>
          </cell>
          <cell r="M381">
            <v>0</v>
          </cell>
          <cell r="Q381">
            <v>0</v>
          </cell>
          <cell r="U381">
            <v>0</v>
          </cell>
          <cell r="Y381">
            <v>0</v>
          </cell>
          <cell r="AC381">
            <v>0</v>
          </cell>
          <cell r="AG381">
            <v>0</v>
          </cell>
          <cell r="AK381">
            <v>0</v>
          </cell>
          <cell r="AO381">
            <v>0</v>
          </cell>
        </row>
        <row r="382">
          <cell r="E382">
            <v>0</v>
          </cell>
          <cell r="I382">
            <v>0</v>
          </cell>
          <cell r="M382">
            <v>0</v>
          </cell>
          <cell r="Q382">
            <v>0</v>
          </cell>
          <cell r="U382">
            <v>0</v>
          </cell>
          <cell r="Y382">
            <v>0</v>
          </cell>
          <cell r="AC382">
            <v>0</v>
          </cell>
          <cell r="AG382">
            <v>0</v>
          </cell>
          <cell r="AK382">
            <v>0</v>
          </cell>
          <cell r="AO382">
            <v>0</v>
          </cell>
        </row>
        <row r="383">
          <cell r="E383">
            <v>0</v>
          </cell>
          <cell r="I383">
            <v>0</v>
          </cell>
          <cell r="M383">
            <v>0</v>
          </cell>
          <cell r="Q383">
            <v>0</v>
          </cell>
          <cell r="U383">
            <v>0</v>
          </cell>
          <cell r="Y383">
            <v>0</v>
          </cell>
          <cell r="AC383">
            <v>0</v>
          </cell>
          <cell r="AG383">
            <v>0</v>
          </cell>
          <cell r="AK383">
            <v>0</v>
          </cell>
          <cell r="AO383">
            <v>0</v>
          </cell>
        </row>
        <row r="384">
          <cell r="E384">
            <v>0</v>
          </cell>
          <cell r="I384">
            <v>0</v>
          </cell>
          <cell r="M384">
            <v>0</v>
          </cell>
          <cell r="Q384">
            <v>0</v>
          </cell>
          <cell r="U384">
            <v>0</v>
          </cell>
          <cell r="Y384">
            <v>0</v>
          </cell>
          <cell r="AC384">
            <v>0</v>
          </cell>
          <cell r="AG384">
            <v>0</v>
          </cell>
          <cell r="AK384">
            <v>0</v>
          </cell>
          <cell r="AO384">
            <v>0</v>
          </cell>
        </row>
        <row r="385">
          <cell r="E385">
            <v>0</v>
          </cell>
          <cell r="I385">
            <v>0</v>
          </cell>
          <cell r="M385">
            <v>0</v>
          </cell>
          <cell r="Q385">
            <v>0</v>
          </cell>
          <cell r="U385">
            <v>0</v>
          </cell>
          <cell r="Y385">
            <v>0</v>
          </cell>
          <cell r="AC385">
            <v>0</v>
          </cell>
          <cell r="AG385">
            <v>0</v>
          </cell>
          <cell r="AK385">
            <v>0</v>
          </cell>
          <cell r="AO385">
            <v>0</v>
          </cell>
        </row>
        <row r="386">
          <cell r="E386">
            <v>0</v>
          </cell>
          <cell r="I386">
            <v>0</v>
          </cell>
          <cell r="M386">
            <v>0</v>
          </cell>
          <cell r="Q386">
            <v>0</v>
          </cell>
          <cell r="U386">
            <v>0</v>
          </cell>
          <cell r="Y386">
            <v>0</v>
          </cell>
          <cell r="AC386">
            <v>0</v>
          </cell>
          <cell r="AG386">
            <v>0</v>
          </cell>
          <cell r="AK386">
            <v>0</v>
          </cell>
          <cell r="AO386">
            <v>0</v>
          </cell>
        </row>
        <row r="387">
          <cell r="E387">
            <v>0</v>
          </cell>
          <cell r="I387">
            <v>0</v>
          </cell>
          <cell r="M387">
            <v>0</v>
          </cell>
          <cell r="Q387">
            <v>0</v>
          </cell>
          <cell r="U387">
            <v>0</v>
          </cell>
          <cell r="Y387">
            <v>0</v>
          </cell>
          <cell r="AC387">
            <v>0</v>
          </cell>
          <cell r="AG387">
            <v>0</v>
          </cell>
          <cell r="AK387">
            <v>0</v>
          </cell>
          <cell r="AO387">
            <v>0</v>
          </cell>
        </row>
        <row r="388">
          <cell r="E388">
            <v>0</v>
          </cell>
          <cell r="I388">
            <v>0</v>
          </cell>
          <cell r="M388">
            <v>0</v>
          </cell>
          <cell r="Q388">
            <v>0</v>
          </cell>
          <cell r="U388">
            <v>0</v>
          </cell>
          <cell r="Y388">
            <v>0</v>
          </cell>
          <cell r="AC388">
            <v>0</v>
          </cell>
          <cell r="AG388">
            <v>0</v>
          </cell>
          <cell r="AK388">
            <v>0</v>
          </cell>
          <cell r="AO388">
            <v>0</v>
          </cell>
        </row>
        <row r="389">
          <cell r="E389">
            <v>0</v>
          </cell>
          <cell r="I389">
            <v>0</v>
          </cell>
          <cell r="M389">
            <v>0</v>
          </cell>
          <cell r="Q389">
            <v>0</v>
          </cell>
          <cell r="U389">
            <v>0</v>
          </cell>
          <cell r="Y389">
            <v>0</v>
          </cell>
          <cell r="AC389">
            <v>0</v>
          </cell>
          <cell r="AG389">
            <v>0</v>
          </cell>
          <cell r="AK389">
            <v>0</v>
          </cell>
          <cell r="AO389">
            <v>0</v>
          </cell>
        </row>
        <row r="390">
          <cell r="E390">
            <v>0</v>
          </cell>
          <cell r="I390">
            <v>0</v>
          </cell>
          <cell r="M390">
            <v>0</v>
          </cell>
          <cell r="Q390">
            <v>0</v>
          </cell>
          <cell r="U390">
            <v>0</v>
          </cell>
          <cell r="Y390">
            <v>0</v>
          </cell>
          <cell r="AC390">
            <v>0</v>
          </cell>
          <cell r="AG390">
            <v>0</v>
          </cell>
          <cell r="AK390">
            <v>0</v>
          </cell>
          <cell r="AO390">
            <v>0</v>
          </cell>
        </row>
        <row r="391">
          <cell r="E391">
            <v>0</v>
          </cell>
          <cell r="I391">
            <v>0</v>
          </cell>
          <cell r="M391">
            <v>0</v>
          </cell>
          <cell r="Q391">
            <v>0</v>
          </cell>
          <cell r="U391">
            <v>0</v>
          </cell>
          <cell r="Y391">
            <v>0</v>
          </cell>
          <cell r="AC391">
            <v>0</v>
          </cell>
          <cell r="AG391">
            <v>0</v>
          </cell>
          <cell r="AK391">
            <v>0</v>
          </cell>
          <cell r="AO391">
            <v>0</v>
          </cell>
        </row>
        <row r="392">
          <cell r="E392">
            <v>0</v>
          </cell>
          <cell r="I392">
            <v>0</v>
          </cell>
          <cell r="M392">
            <v>0</v>
          </cell>
          <cell r="Q392">
            <v>0</v>
          </cell>
          <cell r="U392">
            <v>0</v>
          </cell>
          <cell r="Y392">
            <v>0</v>
          </cell>
          <cell r="AC392">
            <v>0</v>
          </cell>
          <cell r="AG392">
            <v>0</v>
          </cell>
          <cell r="AK392">
            <v>0</v>
          </cell>
          <cell r="AO392">
            <v>0</v>
          </cell>
        </row>
        <row r="393">
          <cell r="E393">
            <v>0</v>
          </cell>
          <cell r="I393">
            <v>0</v>
          </cell>
          <cell r="M393">
            <v>0</v>
          </cell>
          <cell r="Q393">
            <v>0</v>
          </cell>
          <cell r="U393">
            <v>0</v>
          </cell>
          <cell r="Y393">
            <v>0</v>
          </cell>
          <cell r="AC393">
            <v>0</v>
          </cell>
          <cell r="AG393">
            <v>0</v>
          </cell>
          <cell r="AK393">
            <v>0</v>
          </cell>
          <cell r="AO393">
            <v>0</v>
          </cell>
        </row>
        <row r="394">
          <cell r="E394">
            <v>0</v>
          </cell>
          <cell r="I394">
            <v>0</v>
          </cell>
          <cell r="M394">
            <v>0</v>
          </cell>
          <cell r="Q394">
            <v>0</v>
          </cell>
          <cell r="U394">
            <v>0</v>
          </cell>
          <cell r="Y394">
            <v>0</v>
          </cell>
          <cell r="AC394">
            <v>0</v>
          </cell>
          <cell r="AG394">
            <v>0</v>
          </cell>
          <cell r="AK394">
            <v>0</v>
          </cell>
          <cell r="AO394">
            <v>0</v>
          </cell>
        </row>
        <row r="395">
          <cell r="E395">
            <v>0</v>
          </cell>
          <cell r="I395">
            <v>0</v>
          </cell>
          <cell r="M395">
            <v>0</v>
          </cell>
          <cell r="Q395">
            <v>0</v>
          </cell>
          <cell r="U395">
            <v>0</v>
          </cell>
          <cell r="Y395">
            <v>0</v>
          </cell>
          <cell r="AC395">
            <v>0</v>
          </cell>
          <cell r="AG395">
            <v>0</v>
          </cell>
          <cell r="AK395">
            <v>0</v>
          </cell>
          <cell r="AO395">
            <v>0</v>
          </cell>
        </row>
        <row r="396">
          <cell r="E396">
            <v>0</v>
          </cell>
          <cell r="I396">
            <v>0</v>
          </cell>
          <cell r="M396">
            <v>0</v>
          </cell>
          <cell r="Q396">
            <v>0</v>
          </cell>
          <cell r="U396">
            <v>0</v>
          </cell>
          <cell r="Y396">
            <v>0</v>
          </cell>
          <cell r="AC396">
            <v>0</v>
          </cell>
          <cell r="AG396">
            <v>0</v>
          </cell>
          <cell r="AK396">
            <v>0</v>
          </cell>
          <cell r="AO396">
            <v>0</v>
          </cell>
        </row>
        <row r="397">
          <cell r="E397">
            <v>0</v>
          </cell>
          <cell r="I397">
            <v>0</v>
          </cell>
          <cell r="M397">
            <v>0</v>
          </cell>
          <cell r="Q397">
            <v>0</v>
          </cell>
          <cell r="U397">
            <v>0</v>
          </cell>
          <cell r="Y397">
            <v>0</v>
          </cell>
          <cell r="AC397">
            <v>0</v>
          </cell>
          <cell r="AG397">
            <v>0</v>
          </cell>
          <cell r="AK397">
            <v>0</v>
          </cell>
          <cell r="AO397">
            <v>0</v>
          </cell>
        </row>
        <row r="398">
          <cell r="E398">
            <v>0</v>
          </cell>
          <cell r="I398">
            <v>0</v>
          </cell>
          <cell r="M398">
            <v>0</v>
          </cell>
          <cell r="Q398">
            <v>0</v>
          </cell>
          <cell r="U398">
            <v>0</v>
          </cell>
          <cell r="Y398">
            <v>0</v>
          </cell>
          <cell r="AC398">
            <v>0</v>
          </cell>
          <cell r="AG398">
            <v>0</v>
          </cell>
          <cell r="AK398">
            <v>0</v>
          </cell>
          <cell r="AO398">
            <v>0</v>
          </cell>
        </row>
        <row r="399">
          <cell r="E399">
            <v>0</v>
          </cell>
          <cell r="I399">
            <v>0</v>
          </cell>
          <cell r="M399">
            <v>0</v>
          </cell>
          <cell r="Q399">
            <v>0</v>
          </cell>
          <cell r="U399">
            <v>0</v>
          </cell>
          <cell r="Y399">
            <v>0</v>
          </cell>
          <cell r="AC399">
            <v>0</v>
          </cell>
          <cell r="AG399">
            <v>0</v>
          </cell>
          <cell r="AK399">
            <v>0</v>
          </cell>
          <cell r="AO399">
            <v>0</v>
          </cell>
        </row>
        <row r="400">
          <cell r="E400">
            <v>0</v>
          </cell>
          <cell r="I400">
            <v>0</v>
          </cell>
          <cell r="M400">
            <v>0</v>
          </cell>
          <cell r="Q400">
            <v>0</v>
          </cell>
          <cell r="U400">
            <v>0</v>
          </cell>
          <cell r="Y400">
            <v>0</v>
          </cell>
          <cell r="AC400">
            <v>0</v>
          </cell>
          <cell r="AG400">
            <v>0</v>
          </cell>
          <cell r="AK400">
            <v>0</v>
          </cell>
          <cell r="AO400">
            <v>0</v>
          </cell>
        </row>
        <row r="401">
          <cell r="E401">
            <v>0</v>
          </cell>
          <cell r="I401">
            <v>0</v>
          </cell>
          <cell r="M401">
            <v>0</v>
          </cell>
          <cell r="Q401">
            <v>0</v>
          </cell>
          <cell r="U401">
            <v>0</v>
          </cell>
          <cell r="Y401">
            <v>0</v>
          </cell>
          <cell r="AC401">
            <v>0</v>
          </cell>
          <cell r="AG401">
            <v>0</v>
          </cell>
          <cell r="AK401">
            <v>0</v>
          </cell>
          <cell r="AO401">
            <v>0</v>
          </cell>
        </row>
        <row r="402">
          <cell r="E402">
            <v>0</v>
          </cell>
          <cell r="I402">
            <v>0</v>
          </cell>
          <cell r="M402">
            <v>0</v>
          </cell>
          <cell r="Q402">
            <v>0</v>
          </cell>
          <cell r="U402">
            <v>0</v>
          </cell>
          <cell r="Y402">
            <v>0</v>
          </cell>
          <cell r="AC402">
            <v>0</v>
          </cell>
          <cell r="AG402">
            <v>0</v>
          </cell>
          <cell r="AK402">
            <v>0</v>
          </cell>
          <cell r="AO402">
            <v>0</v>
          </cell>
        </row>
        <row r="403">
          <cell r="E403">
            <v>0</v>
          </cell>
          <cell r="I403">
            <v>0</v>
          </cell>
          <cell r="M403">
            <v>0</v>
          </cell>
          <cell r="Q403">
            <v>0</v>
          </cell>
          <cell r="U403">
            <v>0</v>
          </cell>
          <cell r="Y403">
            <v>0</v>
          </cell>
          <cell r="AC403">
            <v>0</v>
          </cell>
          <cell r="AG403">
            <v>0</v>
          </cell>
          <cell r="AK403">
            <v>0</v>
          </cell>
          <cell r="AO403">
            <v>0</v>
          </cell>
        </row>
        <row r="404">
          <cell r="E404">
            <v>0</v>
          </cell>
          <cell r="I404">
            <v>0</v>
          </cell>
          <cell r="M404">
            <v>0</v>
          </cell>
          <cell r="Q404">
            <v>0</v>
          </cell>
          <cell r="U404">
            <v>0</v>
          </cell>
          <cell r="Y404">
            <v>0</v>
          </cell>
          <cell r="AC404">
            <v>0</v>
          </cell>
          <cell r="AG404">
            <v>0</v>
          </cell>
          <cell r="AK404" t="str">
            <v>DA</v>
          </cell>
          <cell r="AO404">
            <v>0</v>
          </cell>
        </row>
        <row r="405">
          <cell r="E405">
            <v>0</v>
          </cell>
          <cell r="I405">
            <v>0</v>
          </cell>
          <cell r="M405">
            <v>0</v>
          </cell>
          <cell r="Q405">
            <v>0</v>
          </cell>
          <cell r="U405">
            <v>0</v>
          </cell>
          <cell r="Y405">
            <v>0</v>
          </cell>
          <cell r="AC405">
            <v>0</v>
          </cell>
          <cell r="AG405">
            <v>0</v>
          </cell>
          <cell r="AK405">
            <v>0</v>
          </cell>
          <cell r="AO405">
            <v>0</v>
          </cell>
        </row>
        <row r="406">
          <cell r="E406">
            <v>0</v>
          </cell>
          <cell r="I406">
            <v>0</v>
          </cell>
          <cell r="M406">
            <v>0</v>
          </cell>
          <cell r="Q406">
            <v>0</v>
          </cell>
          <cell r="U406">
            <v>0</v>
          </cell>
          <cell r="Y406">
            <v>0</v>
          </cell>
          <cell r="AC406">
            <v>0</v>
          </cell>
          <cell r="AG406">
            <v>0</v>
          </cell>
          <cell r="AK406">
            <v>0</v>
          </cell>
          <cell r="AO406">
            <v>0</v>
          </cell>
        </row>
        <row r="407">
          <cell r="E407">
            <v>0</v>
          </cell>
          <cell r="I407">
            <v>0</v>
          </cell>
          <cell r="M407">
            <v>0</v>
          </cell>
          <cell r="Q407">
            <v>0</v>
          </cell>
          <cell r="U407">
            <v>0</v>
          </cell>
          <cell r="Y407">
            <v>0</v>
          </cell>
          <cell r="AC407">
            <v>0</v>
          </cell>
          <cell r="AG407">
            <v>0</v>
          </cell>
          <cell r="AK407">
            <v>0</v>
          </cell>
          <cell r="AO407">
            <v>0</v>
          </cell>
        </row>
        <row r="408">
          <cell r="E408">
            <v>0</v>
          </cell>
          <cell r="I408">
            <v>0</v>
          </cell>
          <cell r="M408">
            <v>0</v>
          </cell>
          <cell r="Q408">
            <v>0</v>
          </cell>
          <cell r="U408">
            <v>0</v>
          </cell>
          <cell r="Y408">
            <v>0</v>
          </cell>
          <cell r="AC408">
            <v>0</v>
          </cell>
          <cell r="AG408">
            <v>0</v>
          </cell>
          <cell r="AK408">
            <v>0</v>
          </cell>
          <cell r="AO408">
            <v>0</v>
          </cell>
        </row>
        <row r="409">
          <cell r="E409">
            <v>0</v>
          </cell>
          <cell r="I409">
            <v>0</v>
          </cell>
          <cell r="M409">
            <v>0</v>
          </cell>
          <cell r="Q409">
            <v>0</v>
          </cell>
          <cell r="U409">
            <v>0</v>
          </cell>
          <cell r="Y409">
            <v>0</v>
          </cell>
          <cell r="AC409">
            <v>0</v>
          </cell>
          <cell r="AG409">
            <v>0</v>
          </cell>
          <cell r="AK409">
            <v>0</v>
          </cell>
          <cell r="AO409">
            <v>0</v>
          </cell>
        </row>
        <row r="410">
          <cell r="E410">
            <v>0</v>
          </cell>
          <cell r="I410">
            <v>0</v>
          </cell>
          <cell r="M410">
            <v>0</v>
          </cell>
          <cell r="Q410">
            <v>0</v>
          </cell>
          <cell r="U410">
            <v>0</v>
          </cell>
          <cell r="Y410">
            <v>0</v>
          </cell>
          <cell r="AC410">
            <v>0</v>
          </cell>
          <cell r="AG410">
            <v>0</v>
          </cell>
          <cell r="AK410">
            <v>0</v>
          </cell>
          <cell r="AO410">
            <v>0</v>
          </cell>
        </row>
        <row r="411">
          <cell r="E411">
            <v>0</v>
          </cell>
          <cell r="I411">
            <v>0</v>
          </cell>
          <cell r="M411">
            <v>0</v>
          </cell>
          <cell r="Q411">
            <v>0</v>
          </cell>
          <cell r="U411">
            <v>0</v>
          </cell>
          <cell r="Y411">
            <v>0</v>
          </cell>
          <cell r="AC411">
            <v>0</v>
          </cell>
          <cell r="AG411">
            <v>0</v>
          </cell>
          <cell r="AK411">
            <v>0</v>
          </cell>
          <cell r="AO411">
            <v>0</v>
          </cell>
        </row>
        <row r="412">
          <cell r="E412">
            <v>0</v>
          </cell>
          <cell r="I412">
            <v>0</v>
          </cell>
          <cell r="M412">
            <v>0</v>
          </cell>
          <cell r="Q412">
            <v>0</v>
          </cell>
          <cell r="U412">
            <v>0</v>
          </cell>
          <cell r="Y412">
            <v>0</v>
          </cell>
          <cell r="AC412">
            <v>0</v>
          </cell>
          <cell r="AG412">
            <v>0</v>
          </cell>
          <cell r="AK412">
            <v>0</v>
          </cell>
          <cell r="AO412">
            <v>0</v>
          </cell>
        </row>
        <row r="413">
          <cell r="E413">
            <v>0</v>
          </cell>
          <cell r="I413">
            <v>0</v>
          </cell>
          <cell r="M413">
            <v>0</v>
          </cell>
          <cell r="Q413">
            <v>0</v>
          </cell>
          <cell r="U413">
            <v>0</v>
          </cell>
          <cell r="Y413">
            <v>0</v>
          </cell>
          <cell r="AC413">
            <v>0</v>
          </cell>
          <cell r="AG413">
            <v>0</v>
          </cell>
          <cell r="AK413">
            <v>0</v>
          </cell>
          <cell r="AO413">
            <v>0</v>
          </cell>
        </row>
        <row r="414">
          <cell r="E414">
            <v>0</v>
          </cell>
          <cell r="I414">
            <v>0</v>
          </cell>
          <cell r="M414">
            <v>0</v>
          </cell>
          <cell r="Q414">
            <v>0</v>
          </cell>
          <cell r="U414">
            <v>0</v>
          </cell>
          <cell r="Y414">
            <v>0</v>
          </cell>
          <cell r="AC414">
            <v>0</v>
          </cell>
          <cell r="AG414">
            <v>0</v>
          </cell>
          <cell r="AK414">
            <v>0</v>
          </cell>
          <cell r="AO414">
            <v>0</v>
          </cell>
        </row>
        <row r="415">
          <cell r="E415">
            <v>0</v>
          </cell>
          <cell r="I415">
            <v>0</v>
          </cell>
          <cell r="M415">
            <v>0</v>
          </cell>
          <cell r="Q415">
            <v>0</v>
          </cell>
          <cell r="U415">
            <v>0</v>
          </cell>
          <cell r="Y415">
            <v>0</v>
          </cell>
          <cell r="AC415">
            <v>0</v>
          </cell>
          <cell r="AG415">
            <v>0</v>
          </cell>
          <cell r="AK415">
            <v>0</v>
          </cell>
          <cell r="AO415">
            <v>0</v>
          </cell>
        </row>
        <row r="416">
          <cell r="E416">
            <v>0</v>
          </cell>
          <cell r="I416">
            <v>0</v>
          </cell>
          <cell r="M416">
            <v>0</v>
          </cell>
          <cell r="Q416">
            <v>0</v>
          </cell>
          <cell r="U416">
            <v>0</v>
          </cell>
          <cell r="Y416">
            <v>0</v>
          </cell>
          <cell r="AC416">
            <v>0</v>
          </cell>
          <cell r="AG416">
            <v>0</v>
          </cell>
          <cell r="AK416">
            <v>0</v>
          </cell>
          <cell r="AO416">
            <v>0</v>
          </cell>
        </row>
        <row r="417">
          <cell r="E417">
            <v>0</v>
          </cell>
          <cell r="I417">
            <v>0</v>
          </cell>
          <cell r="M417">
            <v>0</v>
          </cell>
          <cell r="Q417">
            <v>0</v>
          </cell>
          <cell r="U417">
            <v>0</v>
          </cell>
          <cell r="Y417">
            <v>0</v>
          </cell>
          <cell r="AC417">
            <v>0</v>
          </cell>
          <cell r="AG417">
            <v>0</v>
          </cell>
          <cell r="AK417">
            <v>0</v>
          </cell>
          <cell r="AO417">
            <v>0</v>
          </cell>
        </row>
        <row r="418">
          <cell r="E418">
            <v>0</v>
          </cell>
          <cell r="I418">
            <v>0</v>
          </cell>
          <cell r="M418">
            <v>0</v>
          </cell>
          <cell r="Q418">
            <v>0</v>
          </cell>
          <cell r="U418">
            <v>0</v>
          </cell>
          <cell r="Y418">
            <v>0</v>
          </cell>
          <cell r="AC418">
            <v>0</v>
          </cell>
          <cell r="AG418">
            <v>0</v>
          </cell>
          <cell r="AK418">
            <v>0</v>
          </cell>
          <cell r="AO418">
            <v>0</v>
          </cell>
        </row>
        <row r="419">
          <cell r="E419">
            <v>0</v>
          </cell>
          <cell r="I419">
            <v>0</v>
          </cell>
          <cell r="M419">
            <v>0</v>
          </cell>
          <cell r="Q419">
            <v>0</v>
          </cell>
          <cell r="U419">
            <v>0</v>
          </cell>
          <cell r="Y419">
            <v>0</v>
          </cell>
          <cell r="AC419">
            <v>0</v>
          </cell>
          <cell r="AG419">
            <v>0</v>
          </cell>
          <cell r="AK419">
            <v>0</v>
          </cell>
          <cell r="AO419">
            <v>0</v>
          </cell>
        </row>
        <row r="420">
          <cell r="E420">
            <v>0</v>
          </cell>
          <cell r="I420">
            <v>0</v>
          </cell>
          <cell r="M420">
            <v>0</v>
          </cell>
          <cell r="Q420">
            <v>0</v>
          </cell>
          <cell r="U420">
            <v>0</v>
          </cell>
          <cell r="Y420">
            <v>0</v>
          </cell>
          <cell r="AC420">
            <v>0</v>
          </cell>
          <cell r="AG420">
            <v>0</v>
          </cell>
          <cell r="AK420">
            <v>0</v>
          </cell>
          <cell r="AO420">
            <v>0</v>
          </cell>
        </row>
        <row r="421">
          <cell r="E421">
            <v>0</v>
          </cell>
          <cell r="I421">
            <v>0</v>
          </cell>
          <cell r="M421">
            <v>0</v>
          </cell>
          <cell r="Q421">
            <v>0</v>
          </cell>
          <cell r="U421">
            <v>0</v>
          </cell>
          <cell r="Y421">
            <v>0</v>
          </cell>
          <cell r="AC421">
            <v>0</v>
          </cell>
          <cell r="AG421">
            <v>0</v>
          </cell>
          <cell r="AK421">
            <v>0</v>
          </cell>
          <cell r="AO421">
            <v>0</v>
          </cell>
        </row>
        <row r="422">
          <cell r="E422">
            <v>0</v>
          </cell>
          <cell r="I422">
            <v>0</v>
          </cell>
          <cell r="M422">
            <v>0</v>
          </cell>
          <cell r="Q422">
            <v>0</v>
          </cell>
          <cell r="U422">
            <v>0</v>
          </cell>
          <cell r="Y422">
            <v>0</v>
          </cell>
          <cell r="AC422">
            <v>0</v>
          </cell>
          <cell r="AG422">
            <v>0</v>
          </cell>
          <cell r="AK422">
            <v>0</v>
          </cell>
          <cell r="AO422">
            <v>0</v>
          </cell>
        </row>
        <row r="423">
          <cell r="E423">
            <v>0</v>
          </cell>
          <cell r="I423">
            <v>0</v>
          </cell>
          <cell r="M423">
            <v>0</v>
          </cell>
          <cell r="Q423">
            <v>0</v>
          </cell>
          <cell r="U423">
            <v>0</v>
          </cell>
          <cell r="Y423">
            <v>0</v>
          </cell>
          <cell r="AC423">
            <v>0</v>
          </cell>
          <cell r="AG423">
            <v>0</v>
          </cell>
          <cell r="AK423">
            <v>0</v>
          </cell>
          <cell r="AO423">
            <v>0</v>
          </cell>
        </row>
        <row r="424">
          <cell r="E424">
            <v>0</v>
          </cell>
          <cell r="I424">
            <v>0</v>
          </cell>
          <cell r="M424">
            <v>0</v>
          </cell>
          <cell r="Q424">
            <v>0</v>
          </cell>
          <cell r="U424">
            <v>0</v>
          </cell>
          <cell r="Y424">
            <v>0</v>
          </cell>
          <cell r="AC424">
            <v>0</v>
          </cell>
          <cell r="AG424">
            <v>0</v>
          </cell>
          <cell r="AK424">
            <v>0</v>
          </cell>
          <cell r="AO424">
            <v>0</v>
          </cell>
        </row>
        <row r="425">
          <cell r="E425">
            <v>0</v>
          </cell>
          <cell r="I425">
            <v>0</v>
          </cell>
          <cell r="M425">
            <v>0</v>
          </cell>
          <cell r="Q425">
            <v>0</v>
          </cell>
          <cell r="U425">
            <v>0</v>
          </cell>
          <cell r="Y425">
            <v>0</v>
          </cell>
          <cell r="AC425">
            <v>0</v>
          </cell>
          <cell r="AG425">
            <v>0</v>
          </cell>
          <cell r="AK425">
            <v>0</v>
          </cell>
          <cell r="AO425">
            <v>0</v>
          </cell>
        </row>
        <row r="426">
          <cell r="E426">
            <v>0</v>
          </cell>
          <cell r="I426">
            <v>0</v>
          </cell>
          <cell r="M426">
            <v>0</v>
          </cell>
          <cell r="Q426">
            <v>0</v>
          </cell>
          <cell r="U426">
            <v>0</v>
          </cell>
          <cell r="Y426">
            <v>0</v>
          </cell>
          <cell r="AC426">
            <v>0</v>
          </cell>
          <cell r="AG426">
            <v>0</v>
          </cell>
          <cell r="AK426">
            <v>0</v>
          </cell>
          <cell r="AO426">
            <v>0</v>
          </cell>
        </row>
        <row r="427">
          <cell r="E427">
            <v>0</v>
          </cell>
          <cell r="I427">
            <v>0</v>
          </cell>
          <cell r="M427">
            <v>0</v>
          </cell>
          <cell r="Q427">
            <v>0</v>
          </cell>
          <cell r="U427">
            <v>0</v>
          </cell>
          <cell r="Y427">
            <v>0</v>
          </cell>
          <cell r="AC427">
            <v>0</v>
          </cell>
          <cell r="AG427">
            <v>0</v>
          </cell>
          <cell r="AK427">
            <v>0</v>
          </cell>
          <cell r="AO427">
            <v>0</v>
          </cell>
        </row>
        <row r="428">
          <cell r="E428">
            <v>0</v>
          </cell>
          <cell r="I428">
            <v>0</v>
          </cell>
          <cell r="M428">
            <v>0</v>
          </cell>
          <cell r="Q428">
            <v>0</v>
          </cell>
          <cell r="U428">
            <v>0</v>
          </cell>
          <cell r="Y428">
            <v>0</v>
          </cell>
          <cell r="AC428">
            <v>0</v>
          </cell>
          <cell r="AG428">
            <v>0</v>
          </cell>
          <cell r="AK428" t="str">
            <v>RT</v>
          </cell>
          <cell r="AO428">
            <v>0</v>
          </cell>
        </row>
        <row r="429">
          <cell r="E429">
            <v>0</v>
          </cell>
          <cell r="I429">
            <v>0</v>
          </cell>
          <cell r="M429">
            <v>0</v>
          </cell>
          <cell r="Q429">
            <v>0</v>
          </cell>
          <cell r="U429">
            <v>0</v>
          </cell>
          <cell r="Y429">
            <v>0</v>
          </cell>
          <cell r="AC429">
            <v>0</v>
          </cell>
          <cell r="AG429">
            <v>0</v>
          </cell>
          <cell r="AK429">
            <v>0</v>
          </cell>
          <cell r="AO429">
            <v>0</v>
          </cell>
        </row>
        <row r="430">
          <cell r="E430">
            <v>0</v>
          </cell>
          <cell r="I430">
            <v>0</v>
          </cell>
          <cell r="M430">
            <v>0</v>
          </cell>
          <cell r="Q430">
            <v>0</v>
          </cell>
          <cell r="U430">
            <v>0</v>
          </cell>
          <cell r="Y430">
            <v>0</v>
          </cell>
          <cell r="AC430">
            <v>0</v>
          </cell>
          <cell r="AG430">
            <v>0</v>
          </cell>
          <cell r="AK430">
            <v>0</v>
          </cell>
          <cell r="AO430">
            <v>0</v>
          </cell>
        </row>
        <row r="431">
          <cell r="E431">
            <v>0</v>
          </cell>
          <cell r="I431">
            <v>0</v>
          </cell>
          <cell r="M431">
            <v>0</v>
          </cell>
          <cell r="Q431">
            <v>0</v>
          </cell>
          <cell r="U431">
            <v>0</v>
          </cell>
          <cell r="Y431">
            <v>0</v>
          </cell>
          <cell r="AC431">
            <v>0</v>
          </cell>
          <cell r="AG431">
            <v>0</v>
          </cell>
          <cell r="AK431">
            <v>0</v>
          </cell>
          <cell r="AO431">
            <v>0</v>
          </cell>
        </row>
        <row r="432">
          <cell r="E432">
            <v>0</v>
          </cell>
          <cell r="I432">
            <v>0</v>
          </cell>
          <cell r="M432">
            <v>0</v>
          </cell>
          <cell r="Q432">
            <v>0</v>
          </cell>
          <cell r="U432">
            <v>0</v>
          </cell>
          <cell r="Y432">
            <v>0</v>
          </cell>
          <cell r="AC432">
            <v>0</v>
          </cell>
          <cell r="AG432">
            <v>0</v>
          </cell>
          <cell r="AK432">
            <v>0</v>
          </cell>
          <cell r="AO432">
            <v>0</v>
          </cell>
        </row>
        <row r="433">
          <cell r="E433">
            <v>0</v>
          </cell>
          <cell r="I433">
            <v>0</v>
          </cell>
          <cell r="M433">
            <v>0</v>
          </cell>
          <cell r="Q433">
            <v>0</v>
          </cell>
          <cell r="U433">
            <v>0</v>
          </cell>
          <cell r="Y433">
            <v>0</v>
          </cell>
          <cell r="AC433">
            <v>0</v>
          </cell>
          <cell r="AG433">
            <v>0</v>
          </cell>
          <cell r="AK433">
            <v>0</v>
          </cell>
          <cell r="AO433">
            <v>0</v>
          </cell>
        </row>
        <row r="434">
          <cell r="E434">
            <v>0</v>
          </cell>
          <cell r="I434">
            <v>0</v>
          </cell>
          <cell r="M434">
            <v>0</v>
          </cell>
          <cell r="Q434">
            <v>0</v>
          </cell>
          <cell r="U434">
            <v>0</v>
          </cell>
          <cell r="Y434">
            <v>0</v>
          </cell>
          <cell r="AC434">
            <v>0</v>
          </cell>
          <cell r="AG434">
            <v>0</v>
          </cell>
          <cell r="AK434">
            <v>0</v>
          </cell>
          <cell r="AO434">
            <v>0</v>
          </cell>
        </row>
        <row r="435">
          <cell r="E435">
            <v>0</v>
          </cell>
          <cell r="I435">
            <v>0</v>
          </cell>
          <cell r="M435">
            <v>0</v>
          </cell>
          <cell r="Q435">
            <v>0</v>
          </cell>
          <cell r="U435">
            <v>0</v>
          </cell>
          <cell r="Y435">
            <v>0</v>
          </cell>
          <cell r="AC435">
            <v>0</v>
          </cell>
          <cell r="AG435">
            <v>0</v>
          </cell>
          <cell r="AK435">
            <v>0</v>
          </cell>
          <cell r="AO435">
            <v>0</v>
          </cell>
        </row>
        <row r="436">
          <cell r="E436">
            <v>0</v>
          </cell>
          <cell r="I436">
            <v>0</v>
          </cell>
          <cell r="M436">
            <v>0</v>
          </cell>
          <cell r="Q436">
            <v>0</v>
          </cell>
          <cell r="U436">
            <v>0</v>
          </cell>
          <cell r="Y436">
            <v>0</v>
          </cell>
          <cell r="AC436">
            <v>0</v>
          </cell>
          <cell r="AG436">
            <v>0</v>
          </cell>
          <cell r="AK436">
            <v>0</v>
          </cell>
          <cell r="AO436">
            <v>0</v>
          </cell>
        </row>
        <row r="437">
          <cell r="E437">
            <v>0</v>
          </cell>
          <cell r="I437">
            <v>0</v>
          </cell>
          <cell r="M437">
            <v>0</v>
          </cell>
          <cell r="Q437">
            <v>0</v>
          </cell>
          <cell r="U437">
            <v>0</v>
          </cell>
          <cell r="Y437">
            <v>0</v>
          </cell>
          <cell r="AC437">
            <v>0</v>
          </cell>
          <cell r="AG437">
            <v>0</v>
          </cell>
          <cell r="AK437">
            <v>0</v>
          </cell>
          <cell r="AO437">
            <v>0</v>
          </cell>
        </row>
        <row r="438">
          <cell r="E438">
            <v>0</v>
          </cell>
          <cell r="I438">
            <v>0</v>
          </cell>
          <cell r="M438">
            <v>0</v>
          </cell>
          <cell r="Q438">
            <v>0</v>
          </cell>
          <cell r="U438">
            <v>0</v>
          </cell>
          <cell r="Y438">
            <v>0</v>
          </cell>
          <cell r="AC438">
            <v>0</v>
          </cell>
          <cell r="AG438">
            <v>0</v>
          </cell>
          <cell r="AK438">
            <v>0</v>
          </cell>
          <cell r="AO438">
            <v>0</v>
          </cell>
        </row>
        <row r="439">
          <cell r="E439">
            <v>0</v>
          </cell>
          <cell r="I439">
            <v>0</v>
          </cell>
          <cell r="M439">
            <v>0</v>
          </cell>
          <cell r="Q439">
            <v>0</v>
          </cell>
          <cell r="U439">
            <v>0</v>
          </cell>
          <cell r="Y439">
            <v>0</v>
          </cell>
          <cell r="AC439">
            <v>0</v>
          </cell>
          <cell r="AG439">
            <v>0</v>
          </cell>
          <cell r="AK439">
            <v>0</v>
          </cell>
          <cell r="AO439">
            <v>0</v>
          </cell>
        </row>
        <row r="440">
          <cell r="E440">
            <v>0</v>
          </cell>
          <cell r="I440">
            <v>0</v>
          </cell>
          <cell r="M440">
            <v>0</v>
          </cell>
          <cell r="Q440">
            <v>0</v>
          </cell>
          <cell r="U440">
            <v>0</v>
          </cell>
          <cell r="Y440">
            <v>0</v>
          </cell>
          <cell r="AC440">
            <v>0</v>
          </cell>
          <cell r="AG440">
            <v>0</v>
          </cell>
          <cell r="AK440">
            <v>0</v>
          </cell>
          <cell r="AO440">
            <v>0</v>
          </cell>
        </row>
        <row r="441">
          <cell r="E441" t="str">
            <v>RT</v>
          </cell>
          <cell r="I441">
            <v>0</v>
          </cell>
          <cell r="M441" t="str">
            <v>RT</v>
          </cell>
          <cell r="Q441">
            <v>0</v>
          </cell>
          <cell r="U441">
            <v>0</v>
          </cell>
          <cell r="Y441">
            <v>0</v>
          </cell>
          <cell r="AC441">
            <v>0</v>
          </cell>
          <cell r="AG441">
            <v>0</v>
          </cell>
          <cell r="AK441">
            <v>0</v>
          </cell>
          <cell r="AO441">
            <v>0</v>
          </cell>
        </row>
        <row r="442">
          <cell r="E442">
            <v>0</v>
          </cell>
          <cell r="I442" t="str">
            <v>RT</v>
          </cell>
          <cell r="M442">
            <v>0</v>
          </cell>
          <cell r="Q442">
            <v>0</v>
          </cell>
          <cell r="U442">
            <v>0</v>
          </cell>
          <cell r="Y442">
            <v>0</v>
          </cell>
          <cell r="AC442">
            <v>0</v>
          </cell>
          <cell r="AG442">
            <v>0</v>
          </cell>
          <cell r="AK442" t="str">
            <v>DA</v>
          </cell>
          <cell r="AO442">
            <v>0</v>
          </cell>
        </row>
        <row r="443">
          <cell r="E443">
            <v>0</v>
          </cell>
          <cell r="I443">
            <v>0</v>
          </cell>
          <cell r="M443">
            <v>0</v>
          </cell>
          <cell r="Q443">
            <v>0</v>
          </cell>
          <cell r="U443">
            <v>0</v>
          </cell>
          <cell r="Y443">
            <v>0</v>
          </cell>
          <cell r="AC443">
            <v>0</v>
          </cell>
          <cell r="AG443">
            <v>0</v>
          </cell>
          <cell r="AK443">
            <v>0</v>
          </cell>
          <cell r="AO443">
            <v>0</v>
          </cell>
        </row>
        <row r="444">
          <cell r="E444">
            <v>0</v>
          </cell>
          <cell r="I444">
            <v>0</v>
          </cell>
          <cell r="M444">
            <v>0</v>
          </cell>
          <cell r="Q444">
            <v>0</v>
          </cell>
          <cell r="U444" t="str">
            <v>RT</v>
          </cell>
          <cell r="Y444">
            <v>0</v>
          </cell>
          <cell r="AC444">
            <v>0</v>
          </cell>
          <cell r="AG444">
            <v>0</v>
          </cell>
          <cell r="AK444">
            <v>0</v>
          </cell>
          <cell r="AO444">
            <v>0</v>
          </cell>
        </row>
        <row r="445">
          <cell r="E445">
            <v>0</v>
          </cell>
          <cell r="I445">
            <v>0</v>
          </cell>
          <cell r="M445">
            <v>0</v>
          </cell>
          <cell r="Q445">
            <v>0</v>
          </cell>
          <cell r="U445">
            <v>0</v>
          </cell>
          <cell r="Y445">
            <v>0</v>
          </cell>
          <cell r="AC445">
            <v>0</v>
          </cell>
          <cell r="AG445">
            <v>0</v>
          </cell>
          <cell r="AK445">
            <v>0</v>
          </cell>
          <cell r="AO445">
            <v>0</v>
          </cell>
        </row>
        <row r="446">
          <cell r="E446">
            <v>0</v>
          </cell>
          <cell r="I446">
            <v>0</v>
          </cell>
          <cell r="M446">
            <v>0</v>
          </cell>
          <cell r="Q446">
            <v>0</v>
          </cell>
          <cell r="U446">
            <v>0</v>
          </cell>
          <cell r="Y446">
            <v>0</v>
          </cell>
          <cell r="AC446">
            <v>0</v>
          </cell>
          <cell r="AG446">
            <v>0</v>
          </cell>
          <cell r="AK446">
            <v>0</v>
          </cell>
          <cell r="AO446">
            <v>0</v>
          </cell>
        </row>
        <row r="447">
          <cell r="E447">
            <v>0</v>
          </cell>
          <cell r="I447">
            <v>0</v>
          </cell>
          <cell r="M447">
            <v>0</v>
          </cell>
          <cell r="Q447">
            <v>0</v>
          </cell>
          <cell r="U447">
            <v>0</v>
          </cell>
          <cell r="Y447">
            <v>0</v>
          </cell>
          <cell r="AC447">
            <v>0</v>
          </cell>
          <cell r="AG447">
            <v>0</v>
          </cell>
          <cell r="AK447">
            <v>0</v>
          </cell>
          <cell r="AO447">
            <v>0</v>
          </cell>
        </row>
        <row r="448">
          <cell r="E448">
            <v>0</v>
          </cell>
          <cell r="I448">
            <v>0</v>
          </cell>
          <cell r="M448">
            <v>0</v>
          </cell>
          <cell r="Q448">
            <v>0</v>
          </cell>
          <cell r="U448">
            <v>0</v>
          </cell>
          <cell r="Y448">
            <v>0</v>
          </cell>
          <cell r="AC448">
            <v>0</v>
          </cell>
          <cell r="AG448">
            <v>0</v>
          </cell>
          <cell r="AK448">
            <v>0</v>
          </cell>
          <cell r="AO448">
            <v>0</v>
          </cell>
        </row>
        <row r="449">
          <cell r="E449">
            <v>0</v>
          </cell>
          <cell r="I449">
            <v>0</v>
          </cell>
          <cell r="M449">
            <v>0</v>
          </cell>
          <cell r="Q449">
            <v>0</v>
          </cell>
          <cell r="U449">
            <v>0</v>
          </cell>
          <cell r="Y449">
            <v>0</v>
          </cell>
          <cell r="AC449">
            <v>0</v>
          </cell>
          <cell r="AG449">
            <v>0</v>
          </cell>
          <cell r="AK449">
            <v>0</v>
          </cell>
          <cell r="AO449">
            <v>0</v>
          </cell>
        </row>
        <row r="450">
          <cell r="E450">
            <v>0</v>
          </cell>
          <cell r="I450">
            <v>0</v>
          </cell>
          <cell r="M450">
            <v>0</v>
          </cell>
          <cell r="Q450">
            <v>0</v>
          </cell>
          <cell r="U450">
            <v>0</v>
          </cell>
          <cell r="Y450">
            <v>0</v>
          </cell>
          <cell r="AC450">
            <v>0</v>
          </cell>
          <cell r="AG450">
            <v>0</v>
          </cell>
          <cell r="AK450">
            <v>0</v>
          </cell>
          <cell r="AO450">
            <v>0</v>
          </cell>
        </row>
        <row r="451">
          <cell r="E451">
            <v>0</v>
          </cell>
          <cell r="I451">
            <v>0</v>
          </cell>
          <cell r="M451">
            <v>0</v>
          </cell>
          <cell r="Q451">
            <v>0</v>
          </cell>
          <cell r="U451">
            <v>0</v>
          </cell>
          <cell r="Y451">
            <v>0</v>
          </cell>
          <cell r="AC451">
            <v>0</v>
          </cell>
          <cell r="AG451">
            <v>0</v>
          </cell>
          <cell r="AK451">
            <v>0</v>
          </cell>
          <cell r="AO451">
            <v>0</v>
          </cell>
        </row>
        <row r="452">
          <cell r="E452">
            <v>0</v>
          </cell>
          <cell r="I452">
            <v>0</v>
          </cell>
          <cell r="M452">
            <v>0</v>
          </cell>
          <cell r="Q452">
            <v>0</v>
          </cell>
          <cell r="U452">
            <v>0</v>
          </cell>
          <cell r="Y452">
            <v>0</v>
          </cell>
          <cell r="AC452">
            <v>0</v>
          </cell>
          <cell r="AG452">
            <v>0</v>
          </cell>
          <cell r="AK452">
            <v>0</v>
          </cell>
          <cell r="AO452">
            <v>0</v>
          </cell>
        </row>
        <row r="453">
          <cell r="E453">
            <v>0</v>
          </cell>
          <cell r="I453">
            <v>0</v>
          </cell>
          <cell r="M453">
            <v>0</v>
          </cell>
          <cell r="Q453">
            <v>0</v>
          </cell>
          <cell r="U453">
            <v>0</v>
          </cell>
          <cell r="Y453">
            <v>0</v>
          </cell>
          <cell r="AC453">
            <v>0</v>
          </cell>
          <cell r="AG453">
            <v>0</v>
          </cell>
          <cell r="AK453">
            <v>0</v>
          </cell>
          <cell r="AO453">
            <v>0</v>
          </cell>
        </row>
        <row r="454">
          <cell r="E454">
            <v>0</v>
          </cell>
          <cell r="I454">
            <v>0</v>
          </cell>
          <cell r="M454">
            <v>0</v>
          </cell>
          <cell r="Q454">
            <v>0</v>
          </cell>
          <cell r="U454">
            <v>0</v>
          </cell>
          <cell r="Y454">
            <v>0</v>
          </cell>
          <cell r="AC454">
            <v>0</v>
          </cell>
          <cell r="AG454">
            <v>0</v>
          </cell>
          <cell r="AK454">
            <v>0</v>
          </cell>
          <cell r="AO454">
            <v>0</v>
          </cell>
        </row>
        <row r="455">
          <cell r="E455">
            <v>0</v>
          </cell>
          <cell r="I455">
            <v>0</v>
          </cell>
          <cell r="M455">
            <v>0</v>
          </cell>
          <cell r="Q455">
            <v>0</v>
          </cell>
          <cell r="U455">
            <v>0</v>
          </cell>
          <cell r="Y455">
            <v>0</v>
          </cell>
          <cell r="AC455">
            <v>0</v>
          </cell>
          <cell r="AG455">
            <v>0</v>
          </cell>
          <cell r="AK455">
            <v>0</v>
          </cell>
          <cell r="AO455">
            <v>0</v>
          </cell>
        </row>
        <row r="456">
          <cell r="E456">
            <v>0</v>
          </cell>
          <cell r="I456">
            <v>0</v>
          </cell>
          <cell r="M456">
            <v>0</v>
          </cell>
          <cell r="Q456">
            <v>0</v>
          </cell>
          <cell r="U456">
            <v>0</v>
          </cell>
          <cell r="Y456">
            <v>0</v>
          </cell>
          <cell r="AC456">
            <v>0</v>
          </cell>
          <cell r="AG456">
            <v>0</v>
          </cell>
          <cell r="AK456">
            <v>0</v>
          </cell>
          <cell r="AO456">
            <v>0</v>
          </cell>
        </row>
        <row r="457">
          <cell r="E457">
            <v>0</v>
          </cell>
          <cell r="I457">
            <v>0</v>
          </cell>
          <cell r="M457">
            <v>0</v>
          </cell>
          <cell r="Q457">
            <v>0</v>
          </cell>
          <cell r="U457">
            <v>0</v>
          </cell>
          <cell r="Y457">
            <v>0</v>
          </cell>
          <cell r="AC457">
            <v>0</v>
          </cell>
          <cell r="AG457">
            <v>0</v>
          </cell>
          <cell r="AK457">
            <v>0</v>
          </cell>
          <cell r="AO457">
            <v>0</v>
          </cell>
        </row>
        <row r="458">
          <cell r="E458">
            <v>0</v>
          </cell>
          <cell r="I458">
            <v>0</v>
          </cell>
          <cell r="M458">
            <v>0</v>
          </cell>
          <cell r="Q458">
            <v>0</v>
          </cell>
          <cell r="U458">
            <v>0</v>
          </cell>
          <cell r="Y458">
            <v>0</v>
          </cell>
          <cell r="AC458">
            <v>0</v>
          </cell>
          <cell r="AG458">
            <v>0</v>
          </cell>
          <cell r="AK458">
            <v>0</v>
          </cell>
          <cell r="AO458">
            <v>0</v>
          </cell>
        </row>
        <row r="459">
          <cell r="E459">
            <v>0</v>
          </cell>
          <cell r="I459">
            <v>0</v>
          </cell>
          <cell r="M459">
            <v>0</v>
          </cell>
          <cell r="Q459">
            <v>0</v>
          </cell>
          <cell r="U459">
            <v>0</v>
          </cell>
          <cell r="Y459">
            <v>0</v>
          </cell>
          <cell r="AC459">
            <v>0</v>
          </cell>
          <cell r="AG459">
            <v>0</v>
          </cell>
          <cell r="AK459">
            <v>0</v>
          </cell>
          <cell r="AO459">
            <v>0</v>
          </cell>
        </row>
        <row r="460">
          <cell r="E460">
            <v>0</v>
          </cell>
          <cell r="I460">
            <v>0</v>
          </cell>
          <cell r="M460">
            <v>0</v>
          </cell>
          <cell r="Q460">
            <v>0</v>
          </cell>
          <cell r="U460">
            <v>0</v>
          </cell>
          <cell r="Y460">
            <v>0</v>
          </cell>
          <cell r="AC460">
            <v>0</v>
          </cell>
          <cell r="AG460">
            <v>0</v>
          </cell>
          <cell r="AK460">
            <v>0</v>
          </cell>
          <cell r="AO460">
            <v>0</v>
          </cell>
        </row>
        <row r="461">
          <cell r="E461">
            <v>0</v>
          </cell>
          <cell r="I461">
            <v>0</v>
          </cell>
          <cell r="M461">
            <v>0</v>
          </cell>
          <cell r="Q461">
            <v>0</v>
          </cell>
          <cell r="U461">
            <v>0</v>
          </cell>
          <cell r="Y461">
            <v>0</v>
          </cell>
          <cell r="AC461">
            <v>0</v>
          </cell>
          <cell r="AG461">
            <v>0</v>
          </cell>
          <cell r="AK461">
            <v>0</v>
          </cell>
          <cell r="AO461">
            <v>0</v>
          </cell>
        </row>
        <row r="462">
          <cell r="E462">
            <v>0</v>
          </cell>
          <cell r="I462">
            <v>0</v>
          </cell>
          <cell r="M462">
            <v>0</v>
          </cell>
          <cell r="Q462">
            <v>0</v>
          </cell>
          <cell r="U462">
            <v>0</v>
          </cell>
          <cell r="Y462">
            <v>0</v>
          </cell>
          <cell r="AC462">
            <v>0</v>
          </cell>
          <cell r="AG462">
            <v>0</v>
          </cell>
          <cell r="AK462">
            <v>0</v>
          </cell>
          <cell r="AO462">
            <v>0</v>
          </cell>
        </row>
        <row r="463">
          <cell r="E463">
            <v>0</v>
          </cell>
          <cell r="I463">
            <v>0</v>
          </cell>
          <cell r="M463">
            <v>0</v>
          </cell>
          <cell r="Q463">
            <v>0</v>
          </cell>
          <cell r="U463">
            <v>0</v>
          </cell>
          <cell r="Y463">
            <v>0</v>
          </cell>
          <cell r="AC463">
            <v>0</v>
          </cell>
          <cell r="AG463">
            <v>0</v>
          </cell>
          <cell r="AK463">
            <v>0</v>
          </cell>
          <cell r="AO463">
            <v>0</v>
          </cell>
        </row>
        <row r="464">
          <cell r="E464">
            <v>0</v>
          </cell>
          <cell r="I464">
            <v>0</v>
          </cell>
          <cell r="M464">
            <v>0</v>
          </cell>
          <cell r="Q464">
            <v>0</v>
          </cell>
          <cell r="U464">
            <v>0</v>
          </cell>
          <cell r="Y464">
            <v>0</v>
          </cell>
          <cell r="AC464">
            <v>0</v>
          </cell>
          <cell r="AG464">
            <v>0</v>
          </cell>
          <cell r="AK464">
            <v>0</v>
          </cell>
          <cell r="AO464">
            <v>0</v>
          </cell>
        </row>
        <row r="465">
          <cell r="E465" t="str">
            <v>DA</v>
          </cell>
          <cell r="I465">
            <v>0</v>
          </cell>
          <cell r="M465" t="str">
            <v>RT</v>
          </cell>
          <cell r="Q465">
            <v>0</v>
          </cell>
          <cell r="U465">
            <v>0</v>
          </cell>
          <cell r="Y465">
            <v>0</v>
          </cell>
          <cell r="AC465">
            <v>0</v>
          </cell>
          <cell r="AG465">
            <v>0</v>
          </cell>
          <cell r="AK465">
            <v>0</v>
          </cell>
          <cell r="AO465">
            <v>0</v>
          </cell>
        </row>
        <row r="466">
          <cell r="E466">
            <v>0</v>
          </cell>
          <cell r="I466">
            <v>0</v>
          </cell>
          <cell r="M466">
            <v>0</v>
          </cell>
          <cell r="Q466">
            <v>0</v>
          </cell>
          <cell r="U466">
            <v>0</v>
          </cell>
          <cell r="Y466">
            <v>0</v>
          </cell>
          <cell r="AC466">
            <v>0</v>
          </cell>
          <cell r="AG466">
            <v>0</v>
          </cell>
          <cell r="AK466" t="str">
            <v>RT</v>
          </cell>
          <cell r="AO466">
            <v>0</v>
          </cell>
        </row>
        <row r="467">
          <cell r="E467">
            <v>0</v>
          </cell>
          <cell r="I467">
            <v>0</v>
          </cell>
          <cell r="M467">
            <v>0</v>
          </cell>
          <cell r="Q467">
            <v>0</v>
          </cell>
          <cell r="U467">
            <v>0</v>
          </cell>
          <cell r="Y467">
            <v>0</v>
          </cell>
          <cell r="AC467">
            <v>0</v>
          </cell>
          <cell r="AG467">
            <v>0</v>
          </cell>
          <cell r="AK467">
            <v>0</v>
          </cell>
          <cell r="AO467">
            <v>0</v>
          </cell>
        </row>
        <row r="468">
          <cell r="E468">
            <v>0</v>
          </cell>
          <cell r="I468">
            <v>0</v>
          </cell>
          <cell r="M468">
            <v>0</v>
          </cell>
          <cell r="Q468">
            <v>0</v>
          </cell>
          <cell r="U468">
            <v>0</v>
          </cell>
          <cell r="Y468">
            <v>0</v>
          </cell>
          <cell r="AC468">
            <v>0</v>
          </cell>
          <cell r="AG468">
            <v>0</v>
          </cell>
          <cell r="AK468">
            <v>0</v>
          </cell>
          <cell r="AO468">
            <v>0</v>
          </cell>
        </row>
        <row r="469">
          <cell r="E469">
            <v>0</v>
          </cell>
          <cell r="I469">
            <v>0</v>
          </cell>
          <cell r="M469">
            <v>0</v>
          </cell>
          <cell r="Q469">
            <v>0</v>
          </cell>
          <cell r="U469">
            <v>0</v>
          </cell>
          <cell r="Y469">
            <v>0</v>
          </cell>
          <cell r="AC469">
            <v>0</v>
          </cell>
          <cell r="AG469">
            <v>0</v>
          </cell>
          <cell r="AK469">
            <v>0</v>
          </cell>
          <cell r="AO469">
            <v>0</v>
          </cell>
        </row>
        <row r="470">
          <cell r="E470">
            <v>0</v>
          </cell>
          <cell r="I470">
            <v>0</v>
          </cell>
          <cell r="M470">
            <v>0</v>
          </cell>
          <cell r="Q470">
            <v>0</v>
          </cell>
          <cell r="U470">
            <v>0</v>
          </cell>
          <cell r="Y470">
            <v>0</v>
          </cell>
          <cell r="AC470">
            <v>0</v>
          </cell>
          <cell r="AG470">
            <v>0</v>
          </cell>
          <cell r="AK470">
            <v>0</v>
          </cell>
          <cell r="AO470">
            <v>0</v>
          </cell>
        </row>
        <row r="471">
          <cell r="E471">
            <v>0</v>
          </cell>
          <cell r="I471">
            <v>0</v>
          </cell>
          <cell r="M471">
            <v>0</v>
          </cell>
          <cell r="Q471">
            <v>0</v>
          </cell>
          <cell r="U471">
            <v>0</v>
          </cell>
          <cell r="Y471">
            <v>0</v>
          </cell>
          <cell r="AC471">
            <v>0</v>
          </cell>
          <cell r="AG471">
            <v>0</v>
          </cell>
          <cell r="AK471">
            <v>0</v>
          </cell>
          <cell r="AO471">
            <v>0</v>
          </cell>
        </row>
        <row r="472">
          <cell r="E472">
            <v>0</v>
          </cell>
          <cell r="I472">
            <v>0</v>
          </cell>
          <cell r="M472">
            <v>0</v>
          </cell>
          <cell r="Q472">
            <v>0</v>
          </cell>
          <cell r="U472">
            <v>0</v>
          </cell>
          <cell r="Y472">
            <v>0</v>
          </cell>
          <cell r="AC472">
            <v>0</v>
          </cell>
          <cell r="AG472">
            <v>0</v>
          </cell>
          <cell r="AK472">
            <v>0</v>
          </cell>
          <cell r="AO472">
            <v>0</v>
          </cell>
        </row>
        <row r="473">
          <cell r="E473">
            <v>0</v>
          </cell>
          <cell r="I473">
            <v>0</v>
          </cell>
          <cell r="M473">
            <v>0</v>
          </cell>
          <cell r="Q473">
            <v>0</v>
          </cell>
          <cell r="U473">
            <v>0</v>
          </cell>
          <cell r="Y473">
            <v>0</v>
          </cell>
          <cell r="AC473">
            <v>0</v>
          </cell>
          <cell r="AG473">
            <v>0</v>
          </cell>
          <cell r="AK473">
            <v>0</v>
          </cell>
          <cell r="AO473">
            <v>0</v>
          </cell>
        </row>
        <row r="474">
          <cell r="E474">
            <v>0</v>
          </cell>
          <cell r="I474">
            <v>0</v>
          </cell>
          <cell r="M474">
            <v>0</v>
          </cell>
          <cell r="Q474">
            <v>0</v>
          </cell>
          <cell r="U474">
            <v>0</v>
          </cell>
          <cell r="Y474">
            <v>0</v>
          </cell>
          <cell r="AC474">
            <v>0</v>
          </cell>
          <cell r="AG474">
            <v>0</v>
          </cell>
          <cell r="AK474">
            <v>0</v>
          </cell>
          <cell r="AO474">
            <v>0</v>
          </cell>
        </row>
        <row r="475">
          <cell r="E475">
            <v>0</v>
          </cell>
          <cell r="I475">
            <v>0</v>
          </cell>
          <cell r="M475">
            <v>0</v>
          </cell>
          <cell r="Q475">
            <v>0</v>
          </cell>
          <cell r="U475">
            <v>0</v>
          </cell>
          <cell r="Y475">
            <v>0</v>
          </cell>
          <cell r="AC475">
            <v>0</v>
          </cell>
          <cell r="AG475">
            <v>0</v>
          </cell>
          <cell r="AK475">
            <v>0</v>
          </cell>
          <cell r="AO475">
            <v>0</v>
          </cell>
        </row>
        <row r="476">
          <cell r="E476">
            <v>0</v>
          </cell>
          <cell r="I476">
            <v>0</v>
          </cell>
          <cell r="M476">
            <v>0</v>
          </cell>
          <cell r="Q476">
            <v>0</v>
          </cell>
          <cell r="U476">
            <v>0</v>
          </cell>
          <cell r="Y476">
            <v>0</v>
          </cell>
          <cell r="AC476">
            <v>0</v>
          </cell>
          <cell r="AG476">
            <v>0</v>
          </cell>
          <cell r="AK476">
            <v>0</v>
          </cell>
          <cell r="AO476">
            <v>0</v>
          </cell>
        </row>
        <row r="477">
          <cell r="E477">
            <v>0</v>
          </cell>
          <cell r="I477">
            <v>0</v>
          </cell>
          <cell r="M477">
            <v>0</v>
          </cell>
          <cell r="Q477">
            <v>0</v>
          </cell>
          <cell r="U477">
            <v>0</v>
          </cell>
          <cell r="Y477">
            <v>0</v>
          </cell>
          <cell r="AC477">
            <v>0</v>
          </cell>
          <cell r="AG477">
            <v>0</v>
          </cell>
          <cell r="AK477">
            <v>0</v>
          </cell>
          <cell r="AO477">
            <v>0</v>
          </cell>
        </row>
        <row r="478">
          <cell r="E478">
            <v>0</v>
          </cell>
          <cell r="I478">
            <v>0</v>
          </cell>
          <cell r="M478">
            <v>0</v>
          </cell>
          <cell r="Q478">
            <v>0</v>
          </cell>
          <cell r="U478">
            <v>0</v>
          </cell>
          <cell r="Y478">
            <v>0</v>
          </cell>
          <cell r="AC478">
            <v>0</v>
          </cell>
          <cell r="AG478">
            <v>0</v>
          </cell>
          <cell r="AK478">
            <v>0</v>
          </cell>
          <cell r="AO478">
            <v>0</v>
          </cell>
        </row>
        <row r="479">
          <cell r="E479">
            <v>0</v>
          </cell>
          <cell r="I479">
            <v>0</v>
          </cell>
          <cell r="M479">
            <v>0</v>
          </cell>
          <cell r="Q479">
            <v>0</v>
          </cell>
          <cell r="U479">
            <v>0</v>
          </cell>
          <cell r="Y479">
            <v>0</v>
          </cell>
          <cell r="AC479">
            <v>0</v>
          </cell>
          <cell r="AG479">
            <v>0</v>
          </cell>
          <cell r="AK479">
            <v>0</v>
          </cell>
          <cell r="AO479">
            <v>0</v>
          </cell>
        </row>
        <row r="480">
          <cell r="E480">
            <v>0</v>
          </cell>
          <cell r="I480">
            <v>0</v>
          </cell>
          <cell r="M480">
            <v>0</v>
          </cell>
          <cell r="Q480">
            <v>0</v>
          </cell>
          <cell r="U480">
            <v>0</v>
          </cell>
          <cell r="Y480">
            <v>0</v>
          </cell>
          <cell r="AC480">
            <v>0</v>
          </cell>
          <cell r="AG480">
            <v>0</v>
          </cell>
          <cell r="AK480">
            <v>0</v>
          </cell>
          <cell r="AO480">
            <v>0</v>
          </cell>
        </row>
        <row r="481">
          <cell r="E481">
            <v>0</v>
          </cell>
          <cell r="I481">
            <v>0</v>
          </cell>
          <cell r="M481">
            <v>0</v>
          </cell>
          <cell r="Q481">
            <v>0</v>
          </cell>
          <cell r="U481">
            <v>0</v>
          </cell>
          <cell r="Y481">
            <v>0</v>
          </cell>
          <cell r="AC481">
            <v>0</v>
          </cell>
          <cell r="AG481">
            <v>0</v>
          </cell>
          <cell r="AK481">
            <v>0</v>
          </cell>
          <cell r="AO481">
            <v>0</v>
          </cell>
        </row>
        <row r="482">
          <cell r="E482">
            <v>0</v>
          </cell>
          <cell r="I482">
            <v>0</v>
          </cell>
          <cell r="M482">
            <v>0</v>
          </cell>
          <cell r="Q482">
            <v>0</v>
          </cell>
          <cell r="U482">
            <v>0</v>
          </cell>
          <cell r="Y482">
            <v>0</v>
          </cell>
          <cell r="AC482">
            <v>0</v>
          </cell>
          <cell r="AG482">
            <v>0</v>
          </cell>
          <cell r="AK482">
            <v>0</v>
          </cell>
          <cell r="AO482">
            <v>0</v>
          </cell>
        </row>
        <row r="483">
          <cell r="E483">
            <v>0</v>
          </cell>
          <cell r="I483">
            <v>0</v>
          </cell>
          <cell r="M483">
            <v>0</v>
          </cell>
          <cell r="Q483">
            <v>0</v>
          </cell>
          <cell r="U483">
            <v>0</v>
          </cell>
          <cell r="Y483">
            <v>0</v>
          </cell>
          <cell r="AC483">
            <v>0</v>
          </cell>
          <cell r="AG483">
            <v>0</v>
          </cell>
          <cell r="AK483">
            <v>0</v>
          </cell>
          <cell r="AO483">
            <v>0</v>
          </cell>
        </row>
        <row r="484">
          <cell r="E484">
            <v>0</v>
          </cell>
          <cell r="I484">
            <v>0</v>
          </cell>
          <cell r="M484">
            <v>0</v>
          </cell>
          <cell r="Q484">
            <v>0</v>
          </cell>
          <cell r="U484">
            <v>0</v>
          </cell>
          <cell r="Y484">
            <v>0</v>
          </cell>
          <cell r="AC484">
            <v>0</v>
          </cell>
          <cell r="AG484">
            <v>0</v>
          </cell>
          <cell r="AK484">
            <v>0</v>
          </cell>
          <cell r="AO484">
            <v>0</v>
          </cell>
        </row>
        <row r="485">
          <cell r="E485">
            <v>0</v>
          </cell>
          <cell r="I485">
            <v>0</v>
          </cell>
          <cell r="M485">
            <v>0</v>
          </cell>
          <cell r="Q485">
            <v>0</v>
          </cell>
          <cell r="U485">
            <v>0</v>
          </cell>
          <cell r="Y485">
            <v>0</v>
          </cell>
          <cell r="AC485">
            <v>0</v>
          </cell>
          <cell r="AG485">
            <v>0</v>
          </cell>
          <cell r="AK485">
            <v>0</v>
          </cell>
          <cell r="AO485">
            <v>0</v>
          </cell>
        </row>
        <row r="486">
          <cell r="E486">
            <v>0</v>
          </cell>
          <cell r="I486">
            <v>0</v>
          </cell>
          <cell r="M486">
            <v>0</v>
          </cell>
          <cell r="Q486">
            <v>0</v>
          </cell>
          <cell r="U486">
            <v>0</v>
          </cell>
          <cell r="Y486">
            <v>0</v>
          </cell>
          <cell r="AC486">
            <v>0</v>
          </cell>
          <cell r="AG486">
            <v>0</v>
          </cell>
          <cell r="AK486">
            <v>0</v>
          </cell>
          <cell r="AO486">
            <v>0</v>
          </cell>
        </row>
        <row r="487">
          <cell r="E487">
            <v>0</v>
          </cell>
          <cell r="I487">
            <v>0</v>
          </cell>
          <cell r="M487">
            <v>0</v>
          </cell>
          <cell r="Q487">
            <v>0</v>
          </cell>
          <cell r="U487">
            <v>0</v>
          </cell>
          <cell r="Y487">
            <v>0</v>
          </cell>
          <cell r="AC487">
            <v>0</v>
          </cell>
          <cell r="AG487">
            <v>0</v>
          </cell>
          <cell r="AK487">
            <v>0</v>
          </cell>
          <cell r="AO487">
            <v>0</v>
          </cell>
        </row>
        <row r="488">
          <cell r="E488">
            <v>0</v>
          </cell>
          <cell r="I488">
            <v>0</v>
          </cell>
          <cell r="M488" t="str">
            <v>RT</v>
          </cell>
          <cell r="Q488">
            <v>0</v>
          </cell>
          <cell r="U488">
            <v>0</v>
          </cell>
          <cell r="Y488">
            <v>0</v>
          </cell>
          <cell r="AC488">
            <v>0</v>
          </cell>
          <cell r="AG488">
            <v>0</v>
          </cell>
          <cell r="AK488">
            <v>0</v>
          </cell>
          <cell r="AO488">
            <v>0</v>
          </cell>
        </row>
        <row r="489">
          <cell r="E489" t="str">
            <v>DA</v>
          </cell>
          <cell r="I489">
            <v>0</v>
          </cell>
          <cell r="M489">
            <v>0</v>
          </cell>
          <cell r="Q489">
            <v>0</v>
          </cell>
          <cell r="U489">
            <v>0</v>
          </cell>
          <cell r="Y489">
            <v>0</v>
          </cell>
          <cell r="AC489">
            <v>0</v>
          </cell>
          <cell r="AG489">
            <v>0</v>
          </cell>
          <cell r="AK489">
            <v>0</v>
          </cell>
          <cell r="AO489">
            <v>0</v>
          </cell>
        </row>
        <row r="490">
          <cell r="E490">
            <v>0</v>
          </cell>
          <cell r="I490">
            <v>0</v>
          </cell>
          <cell r="M490">
            <v>0</v>
          </cell>
          <cell r="Q490">
            <v>0</v>
          </cell>
          <cell r="U490">
            <v>0</v>
          </cell>
          <cell r="Y490">
            <v>0</v>
          </cell>
          <cell r="AC490">
            <v>0</v>
          </cell>
          <cell r="AG490">
            <v>0</v>
          </cell>
          <cell r="AK490">
            <v>0</v>
          </cell>
          <cell r="AO490">
            <v>0</v>
          </cell>
        </row>
        <row r="491">
          <cell r="E491">
            <v>0</v>
          </cell>
          <cell r="I491" t="str">
            <v>RT</v>
          </cell>
          <cell r="M491">
            <v>0</v>
          </cell>
          <cell r="Q491">
            <v>0</v>
          </cell>
          <cell r="U491">
            <v>0</v>
          </cell>
          <cell r="Y491">
            <v>0</v>
          </cell>
          <cell r="AC491">
            <v>0</v>
          </cell>
          <cell r="AG491">
            <v>0</v>
          </cell>
          <cell r="AK491">
            <v>0</v>
          </cell>
          <cell r="AO491">
            <v>0</v>
          </cell>
        </row>
        <row r="492">
          <cell r="E492">
            <v>0</v>
          </cell>
          <cell r="I492">
            <v>0</v>
          </cell>
          <cell r="M492">
            <v>0</v>
          </cell>
          <cell r="Q492">
            <v>0</v>
          </cell>
          <cell r="U492">
            <v>0</v>
          </cell>
          <cell r="Y492">
            <v>0</v>
          </cell>
          <cell r="AC492">
            <v>0</v>
          </cell>
          <cell r="AG492">
            <v>0</v>
          </cell>
          <cell r="AK492">
            <v>0</v>
          </cell>
          <cell r="AO492">
            <v>0</v>
          </cell>
        </row>
        <row r="493">
          <cell r="E493">
            <v>0</v>
          </cell>
          <cell r="I493">
            <v>0</v>
          </cell>
          <cell r="M493">
            <v>0</v>
          </cell>
          <cell r="Q493">
            <v>0</v>
          </cell>
          <cell r="U493">
            <v>0</v>
          </cell>
          <cell r="Y493">
            <v>0</v>
          </cell>
          <cell r="AC493">
            <v>0</v>
          </cell>
          <cell r="AG493">
            <v>0</v>
          </cell>
          <cell r="AK493">
            <v>0</v>
          </cell>
          <cell r="AO493">
            <v>0</v>
          </cell>
        </row>
        <row r="494">
          <cell r="E494">
            <v>0</v>
          </cell>
          <cell r="I494">
            <v>0</v>
          </cell>
          <cell r="M494">
            <v>0</v>
          </cell>
          <cell r="Q494">
            <v>0</v>
          </cell>
          <cell r="U494">
            <v>0</v>
          </cell>
          <cell r="Y494">
            <v>0</v>
          </cell>
          <cell r="AC494">
            <v>0</v>
          </cell>
          <cell r="AG494">
            <v>0</v>
          </cell>
          <cell r="AK494">
            <v>0</v>
          </cell>
          <cell r="AO494">
            <v>0</v>
          </cell>
        </row>
        <row r="495">
          <cell r="E495">
            <v>0</v>
          </cell>
          <cell r="I495">
            <v>0</v>
          </cell>
          <cell r="M495">
            <v>0</v>
          </cell>
          <cell r="Q495">
            <v>0</v>
          </cell>
          <cell r="U495">
            <v>0</v>
          </cell>
          <cell r="Y495">
            <v>0</v>
          </cell>
          <cell r="AC495">
            <v>0</v>
          </cell>
          <cell r="AG495">
            <v>0</v>
          </cell>
          <cell r="AK495">
            <v>0</v>
          </cell>
          <cell r="AO495">
            <v>0</v>
          </cell>
        </row>
        <row r="496">
          <cell r="E496">
            <v>0</v>
          </cell>
          <cell r="I496">
            <v>0</v>
          </cell>
          <cell r="M496">
            <v>0</v>
          </cell>
          <cell r="Q496">
            <v>0</v>
          </cell>
          <cell r="U496">
            <v>0</v>
          </cell>
          <cell r="Y496">
            <v>0</v>
          </cell>
          <cell r="AC496">
            <v>0</v>
          </cell>
          <cell r="AG496">
            <v>0</v>
          </cell>
          <cell r="AK496">
            <v>0</v>
          </cell>
          <cell r="AO496">
            <v>0</v>
          </cell>
        </row>
        <row r="497">
          <cell r="E497">
            <v>0</v>
          </cell>
          <cell r="I497">
            <v>0</v>
          </cell>
          <cell r="M497">
            <v>0</v>
          </cell>
          <cell r="Q497">
            <v>0</v>
          </cell>
          <cell r="U497">
            <v>0</v>
          </cell>
          <cell r="Y497">
            <v>0</v>
          </cell>
          <cell r="AC497">
            <v>0</v>
          </cell>
          <cell r="AG497">
            <v>0</v>
          </cell>
          <cell r="AK497">
            <v>0</v>
          </cell>
          <cell r="AO497">
            <v>0</v>
          </cell>
        </row>
        <row r="498">
          <cell r="E498">
            <v>0</v>
          </cell>
          <cell r="I498">
            <v>0</v>
          </cell>
          <cell r="M498">
            <v>0</v>
          </cell>
          <cell r="Q498">
            <v>0</v>
          </cell>
          <cell r="U498">
            <v>0</v>
          </cell>
          <cell r="Y498">
            <v>0</v>
          </cell>
          <cell r="AC498">
            <v>0</v>
          </cell>
          <cell r="AG498">
            <v>0</v>
          </cell>
          <cell r="AK498">
            <v>0</v>
          </cell>
          <cell r="AO498">
            <v>0</v>
          </cell>
        </row>
        <row r="499">
          <cell r="E499">
            <v>0</v>
          </cell>
          <cell r="I499">
            <v>0</v>
          </cell>
          <cell r="M499">
            <v>0</v>
          </cell>
          <cell r="Q499">
            <v>0</v>
          </cell>
          <cell r="U499">
            <v>0</v>
          </cell>
          <cell r="Y499">
            <v>0</v>
          </cell>
          <cell r="AC499">
            <v>0</v>
          </cell>
          <cell r="AG499">
            <v>0</v>
          </cell>
          <cell r="AK499">
            <v>0</v>
          </cell>
          <cell r="AO499">
            <v>0</v>
          </cell>
        </row>
        <row r="500">
          <cell r="E500">
            <v>0</v>
          </cell>
          <cell r="I500">
            <v>0</v>
          </cell>
          <cell r="M500">
            <v>0</v>
          </cell>
          <cell r="Q500">
            <v>0</v>
          </cell>
          <cell r="U500">
            <v>0</v>
          </cell>
          <cell r="Y500">
            <v>0</v>
          </cell>
          <cell r="AC500">
            <v>0</v>
          </cell>
          <cell r="AG500">
            <v>0</v>
          </cell>
          <cell r="AK500">
            <v>0</v>
          </cell>
          <cell r="AO500">
            <v>0</v>
          </cell>
        </row>
        <row r="501">
          <cell r="E501">
            <v>0</v>
          </cell>
          <cell r="I501">
            <v>0</v>
          </cell>
          <cell r="M501">
            <v>0</v>
          </cell>
          <cell r="Q501">
            <v>0</v>
          </cell>
          <cell r="U501">
            <v>0</v>
          </cell>
          <cell r="Y501">
            <v>0</v>
          </cell>
          <cell r="AC501">
            <v>0</v>
          </cell>
          <cell r="AG501">
            <v>0</v>
          </cell>
          <cell r="AK501">
            <v>0</v>
          </cell>
          <cell r="AO501">
            <v>0</v>
          </cell>
        </row>
        <row r="502">
          <cell r="E502">
            <v>0</v>
          </cell>
          <cell r="I502">
            <v>0</v>
          </cell>
          <cell r="M502">
            <v>0</v>
          </cell>
          <cell r="Q502">
            <v>0</v>
          </cell>
          <cell r="U502">
            <v>0</v>
          </cell>
          <cell r="Y502">
            <v>0</v>
          </cell>
          <cell r="AC502">
            <v>0</v>
          </cell>
          <cell r="AG502">
            <v>0</v>
          </cell>
          <cell r="AK502">
            <v>0</v>
          </cell>
          <cell r="AO502">
            <v>0</v>
          </cell>
        </row>
        <row r="503">
          <cell r="E503">
            <v>0</v>
          </cell>
          <cell r="I503">
            <v>0</v>
          </cell>
          <cell r="M503">
            <v>0</v>
          </cell>
          <cell r="Q503">
            <v>0</v>
          </cell>
          <cell r="U503">
            <v>0</v>
          </cell>
          <cell r="Y503">
            <v>0</v>
          </cell>
          <cell r="AC503">
            <v>0</v>
          </cell>
          <cell r="AG503">
            <v>0</v>
          </cell>
          <cell r="AK503">
            <v>0</v>
          </cell>
          <cell r="AO503">
            <v>0</v>
          </cell>
        </row>
        <row r="504">
          <cell r="E504">
            <v>0</v>
          </cell>
          <cell r="I504">
            <v>0</v>
          </cell>
          <cell r="M504">
            <v>0</v>
          </cell>
          <cell r="Q504">
            <v>0</v>
          </cell>
          <cell r="U504">
            <v>0</v>
          </cell>
          <cell r="Y504">
            <v>0</v>
          </cell>
          <cell r="AC504">
            <v>0</v>
          </cell>
          <cell r="AG504">
            <v>0</v>
          </cell>
          <cell r="AK504">
            <v>0</v>
          </cell>
          <cell r="AO504">
            <v>0</v>
          </cell>
        </row>
        <row r="505">
          <cell r="E505">
            <v>0</v>
          </cell>
          <cell r="I505">
            <v>0</v>
          </cell>
          <cell r="M505">
            <v>0</v>
          </cell>
          <cell r="Q505">
            <v>0</v>
          </cell>
          <cell r="U505">
            <v>0</v>
          </cell>
          <cell r="Y505">
            <v>0</v>
          </cell>
          <cell r="AC505">
            <v>0</v>
          </cell>
          <cell r="AG505">
            <v>0</v>
          </cell>
          <cell r="AK505">
            <v>0</v>
          </cell>
          <cell r="AO505">
            <v>0</v>
          </cell>
        </row>
        <row r="506">
          <cell r="E506">
            <v>0</v>
          </cell>
          <cell r="I506">
            <v>0</v>
          </cell>
          <cell r="M506">
            <v>0</v>
          </cell>
          <cell r="Q506">
            <v>0</v>
          </cell>
          <cell r="U506">
            <v>0</v>
          </cell>
          <cell r="Y506">
            <v>0</v>
          </cell>
          <cell r="AC506">
            <v>0</v>
          </cell>
          <cell r="AG506">
            <v>0</v>
          </cell>
          <cell r="AK506">
            <v>0</v>
          </cell>
          <cell r="AO506">
            <v>0</v>
          </cell>
        </row>
        <row r="507">
          <cell r="E507">
            <v>0</v>
          </cell>
          <cell r="I507">
            <v>0</v>
          </cell>
          <cell r="M507">
            <v>0</v>
          </cell>
          <cell r="Q507">
            <v>0</v>
          </cell>
          <cell r="U507">
            <v>0</v>
          </cell>
          <cell r="Y507">
            <v>0</v>
          </cell>
          <cell r="AC507">
            <v>0</v>
          </cell>
          <cell r="AG507">
            <v>0</v>
          </cell>
          <cell r="AK507">
            <v>0</v>
          </cell>
          <cell r="AO507">
            <v>0</v>
          </cell>
        </row>
        <row r="508">
          <cell r="E508">
            <v>0</v>
          </cell>
          <cell r="I508">
            <v>0</v>
          </cell>
          <cell r="M508">
            <v>0</v>
          </cell>
          <cell r="Q508">
            <v>0</v>
          </cell>
          <cell r="U508">
            <v>0</v>
          </cell>
          <cell r="Y508">
            <v>0</v>
          </cell>
          <cell r="AC508">
            <v>0</v>
          </cell>
          <cell r="AG508">
            <v>0</v>
          </cell>
          <cell r="AK508">
            <v>0</v>
          </cell>
          <cell r="AO508">
            <v>0</v>
          </cell>
        </row>
        <row r="509">
          <cell r="E509">
            <v>0</v>
          </cell>
          <cell r="I509">
            <v>0</v>
          </cell>
          <cell r="M509">
            <v>0</v>
          </cell>
          <cell r="Q509">
            <v>0</v>
          </cell>
          <cell r="U509">
            <v>0</v>
          </cell>
          <cell r="Y509">
            <v>0</v>
          </cell>
          <cell r="AC509">
            <v>0</v>
          </cell>
          <cell r="AG509">
            <v>0</v>
          </cell>
          <cell r="AK509">
            <v>0</v>
          </cell>
          <cell r="AO509">
            <v>0</v>
          </cell>
        </row>
        <row r="510">
          <cell r="E510">
            <v>0</v>
          </cell>
          <cell r="I510">
            <v>0</v>
          </cell>
          <cell r="M510">
            <v>0</v>
          </cell>
          <cell r="Q510">
            <v>0</v>
          </cell>
          <cell r="U510">
            <v>0</v>
          </cell>
          <cell r="Y510">
            <v>0</v>
          </cell>
          <cell r="AC510">
            <v>0</v>
          </cell>
          <cell r="AG510">
            <v>0</v>
          </cell>
          <cell r="AK510">
            <v>0</v>
          </cell>
          <cell r="AO510">
            <v>0</v>
          </cell>
        </row>
        <row r="511">
          <cell r="E511">
            <v>0</v>
          </cell>
          <cell r="I511">
            <v>0</v>
          </cell>
          <cell r="M511">
            <v>0</v>
          </cell>
          <cell r="Q511">
            <v>0</v>
          </cell>
          <cell r="U511">
            <v>0</v>
          </cell>
          <cell r="Y511">
            <v>0</v>
          </cell>
          <cell r="AC511">
            <v>0</v>
          </cell>
          <cell r="AG511">
            <v>0</v>
          </cell>
          <cell r="AK511">
            <v>0</v>
          </cell>
          <cell r="AO511">
            <v>0</v>
          </cell>
        </row>
        <row r="512">
          <cell r="E512">
            <v>0</v>
          </cell>
          <cell r="I512">
            <v>0</v>
          </cell>
          <cell r="M512">
            <v>0</v>
          </cell>
          <cell r="Q512">
            <v>0</v>
          </cell>
          <cell r="U512">
            <v>0</v>
          </cell>
          <cell r="Y512">
            <v>0</v>
          </cell>
          <cell r="AC512">
            <v>0</v>
          </cell>
          <cell r="AG512">
            <v>0</v>
          </cell>
          <cell r="AK512">
            <v>0</v>
          </cell>
          <cell r="AO512">
            <v>0</v>
          </cell>
        </row>
        <row r="513">
          <cell r="E513" t="str">
            <v>DA</v>
          </cell>
          <cell r="I513">
            <v>0</v>
          </cell>
          <cell r="M513">
            <v>0</v>
          </cell>
          <cell r="Q513">
            <v>0</v>
          </cell>
          <cell r="U513">
            <v>0</v>
          </cell>
          <cell r="Y513">
            <v>0</v>
          </cell>
          <cell r="AC513">
            <v>0</v>
          </cell>
          <cell r="AG513">
            <v>0</v>
          </cell>
          <cell r="AK513">
            <v>0</v>
          </cell>
          <cell r="AO513">
            <v>0</v>
          </cell>
        </row>
        <row r="514">
          <cell r="E514">
            <v>0</v>
          </cell>
          <cell r="I514" t="str">
            <v>DA</v>
          </cell>
          <cell r="M514" t="str">
            <v>DA</v>
          </cell>
          <cell r="Q514" t="str">
            <v>DA</v>
          </cell>
          <cell r="U514">
            <v>0</v>
          </cell>
          <cell r="Y514">
            <v>0</v>
          </cell>
          <cell r="AC514">
            <v>0</v>
          </cell>
          <cell r="AG514" t="str">
            <v>DA</v>
          </cell>
          <cell r="AK514">
            <v>0</v>
          </cell>
          <cell r="AO514">
            <v>0</v>
          </cell>
        </row>
        <row r="515">
          <cell r="E515">
            <v>0</v>
          </cell>
          <cell r="I515">
            <v>0</v>
          </cell>
          <cell r="M515">
            <v>0</v>
          </cell>
          <cell r="Q515">
            <v>0</v>
          </cell>
          <cell r="U515">
            <v>0</v>
          </cell>
          <cell r="Y515">
            <v>0</v>
          </cell>
          <cell r="AC515">
            <v>0</v>
          </cell>
          <cell r="AG515">
            <v>0</v>
          </cell>
          <cell r="AK515">
            <v>0</v>
          </cell>
          <cell r="AO515">
            <v>0</v>
          </cell>
        </row>
        <row r="516">
          <cell r="E516">
            <v>0</v>
          </cell>
          <cell r="I516">
            <v>0</v>
          </cell>
          <cell r="M516">
            <v>0</v>
          </cell>
          <cell r="Q516">
            <v>0</v>
          </cell>
          <cell r="U516" t="str">
            <v>DA</v>
          </cell>
          <cell r="Y516">
            <v>0</v>
          </cell>
          <cell r="AC516">
            <v>0</v>
          </cell>
          <cell r="AG516">
            <v>0</v>
          </cell>
          <cell r="AK516" t="str">
            <v>DA</v>
          </cell>
          <cell r="AO516">
            <v>0</v>
          </cell>
        </row>
        <row r="517">
          <cell r="E517">
            <v>0</v>
          </cell>
          <cell r="I517">
            <v>0</v>
          </cell>
          <cell r="M517">
            <v>0</v>
          </cell>
          <cell r="Q517">
            <v>0</v>
          </cell>
          <cell r="U517">
            <v>0</v>
          </cell>
          <cell r="Y517">
            <v>0</v>
          </cell>
          <cell r="AC517">
            <v>0</v>
          </cell>
          <cell r="AG517">
            <v>0</v>
          </cell>
          <cell r="AK517">
            <v>0</v>
          </cell>
          <cell r="AO517" t="str">
            <v>DA</v>
          </cell>
        </row>
        <row r="518">
          <cell r="E518">
            <v>0</v>
          </cell>
          <cell r="I518">
            <v>0</v>
          </cell>
          <cell r="M518">
            <v>0</v>
          </cell>
          <cell r="Q518">
            <v>0</v>
          </cell>
          <cell r="U518">
            <v>0</v>
          </cell>
          <cell r="Y518">
            <v>0</v>
          </cell>
          <cell r="AC518">
            <v>0</v>
          </cell>
          <cell r="AG518">
            <v>0</v>
          </cell>
          <cell r="AK518">
            <v>0</v>
          </cell>
          <cell r="AO518">
            <v>0</v>
          </cell>
        </row>
        <row r="519">
          <cell r="E519">
            <v>0</v>
          </cell>
          <cell r="I519">
            <v>0</v>
          </cell>
          <cell r="M519">
            <v>0</v>
          </cell>
          <cell r="Q519">
            <v>0</v>
          </cell>
          <cell r="U519">
            <v>0</v>
          </cell>
          <cell r="Y519">
            <v>0</v>
          </cell>
          <cell r="AC519">
            <v>0</v>
          </cell>
          <cell r="AG519">
            <v>0</v>
          </cell>
          <cell r="AK519">
            <v>0</v>
          </cell>
          <cell r="AO519">
            <v>0</v>
          </cell>
        </row>
        <row r="520">
          <cell r="E520">
            <v>0</v>
          </cell>
          <cell r="I520">
            <v>0</v>
          </cell>
          <cell r="M520">
            <v>0</v>
          </cell>
          <cell r="Q520">
            <v>0</v>
          </cell>
          <cell r="U520">
            <v>0</v>
          </cell>
          <cell r="Y520">
            <v>0</v>
          </cell>
          <cell r="AC520">
            <v>0</v>
          </cell>
          <cell r="AG520">
            <v>0</v>
          </cell>
          <cell r="AK520">
            <v>0</v>
          </cell>
          <cell r="AO520">
            <v>0</v>
          </cell>
        </row>
        <row r="521">
          <cell r="E521">
            <v>0</v>
          </cell>
          <cell r="I521">
            <v>0</v>
          </cell>
          <cell r="M521">
            <v>0</v>
          </cell>
          <cell r="Q521">
            <v>0</v>
          </cell>
          <cell r="U521">
            <v>0</v>
          </cell>
          <cell r="Y521">
            <v>0</v>
          </cell>
          <cell r="AC521">
            <v>0</v>
          </cell>
          <cell r="AG521">
            <v>0</v>
          </cell>
          <cell r="AK521">
            <v>0</v>
          </cell>
          <cell r="AO521">
            <v>0</v>
          </cell>
        </row>
        <row r="522">
          <cell r="E522">
            <v>0</v>
          </cell>
          <cell r="I522">
            <v>0</v>
          </cell>
          <cell r="M522">
            <v>0</v>
          </cell>
          <cell r="Q522">
            <v>0</v>
          </cell>
          <cell r="U522">
            <v>0</v>
          </cell>
          <cell r="Y522">
            <v>0</v>
          </cell>
          <cell r="AC522">
            <v>0</v>
          </cell>
          <cell r="AG522">
            <v>0</v>
          </cell>
          <cell r="AK522">
            <v>0</v>
          </cell>
          <cell r="AO522">
            <v>0</v>
          </cell>
        </row>
        <row r="523">
          <cell r="E523">
            <v>0</v>
          </cell>
          <cell r="I523">
            <v>0</v>
          </cell>
          <cell r="M523">
            <v>0</v>
          </cell>
          <cell r="Q523">
            <v>0</v>
          </cell>
          <cell r="U523">
            <v>0</v>
          </cell>
          <cell r="Y523">
            <v>0</v>
          </cell>
          <cell r="AC523">
            <v>0</v>
          </cell>
          <cell r="AG523">
            <v>0</v>
          </cell>
          <cell r="AK523">
            <v>0</v>
          </cell>
          <cell r="AO523">
            <v>0</v>
          </cell>
        </row>
        <row r="524">
          <cell r="E524">
            <v>0</v>
          </cell>
          <cell r="I524">
            <v>0</v>
          </cell>
          <cell r="M524">
            <v>0</v>
          </cell>
          <cell r="Q524">
            <v>0</v>
          </cell>
          <cell r="U524">
            <v>0</v>
          </cell>
          <cell r="Y524">
            <v>0</v>
          </cell>
          <cell r="AC524">
            <v>0</v>
          </cell>
          <cell r="AG524">
            <v>0</v>
          </cell>
          <cell r="AK524">
            <v>0</v>
          </cell>
          <cell r="AO524">
            <v>0</v>
          </cell>
        </row>
        <row r="525">
          <cell r="E525">
            <v>0</v>
          </cell>
          <cell r="I525">
            <v>0</v>
          </cell>
          <cell r="M525">
            <v>0</v>
          </cell>
          <cell r="Q525">
            <v>0</v>
          </cell>
          <cell r="U525">
            <v>0</v>
          </cell>
          <cell r="Y525">
            <v>0</v>
          </cell>
          <cell r="AC525">
            <v>0</v>
          </cell>
          <cell r="AG525">
            <v>0</v>
          </cell>
          <cell r="AK525">
            <v>0</v>
          </cell>
          <cell r="AO525">
            <v>0</v>
          </cell>
        </row>
        <row r="526">
          <cell r="E526">
            <v>0</v>
          </cell>
          <cell r="I526">
            <v>0</v>
          </cell>
          <cell r="M526">
            <v>0</v>
          </cell>
          <cell r="Q526">
            <v>0</v>
          </cell>
          <cell r="U526">
            <v>0</v>
          </cell>
          <cell r="Y526">
            <v>0</v>
          </cell>
          <cell r="AC526">
            <v>0</v>
          </cell>
          <cell r="AG526">
            <v>0</v>
          </cell>
          <cell r="AK526">
            <v>0</v>
          </cell>
          <cell r="AO526">
            <v>0</v>
          </cell>
        </row>
        <row r="527">
          <cell r="E527">
            <v>0</v>
          </cell>
          <cell r="I527">
            <v>0</v>
          </cell>
          <cell r="M527">
            <v>0</v>
          </cell>
          <cell r="Q527">
            <v>0</v>
          </cell>
          <cell r="U527">
            <v>0</v>
          </cell>
          <cell r="Y527">
            <v>0</v>
          </cell>
          <cell r="AC527">
            <v>0</v>
          </cell>
          <cell r="AG527">
            <v>0</v>
          </cell>
          <cell r="AK527">
            <v>0</v>
          </cell>
          <cell r="AO527">
            <v>0</v>
          </cell>
        </row>
        <row r="528">
          <cell r="E528">
            <v>0</v>
          </cell>
          <cell r="I528">
            <v>0</v>
          </cell>
          <cell r="M528">
            <v>0</v>
          </cell>
          <cell r="Q528">
            <v>0</v>
          </cell>
          <cell r="U528">
            <v>0</v>
          </cell>
          <cell r="Y528">
            <v>0</v>
          </cell>
          <cell r="AC528">
            <v>0</v>
          </cell>
          <cell r="AG528">
            <v>0</v>
          </cell>
          <cell r="AK528">
            <v>0</v>
          </cell>
          <cell r="AO528">
            <v>0</v>
          </cell>
        </row>
        <row r="529">
          <cell r="E529">
            <v>0</v>
          </cell>
          <cell r="I529">
            <v>0</v>
          </cell>
          <cell r="M529">
            <v>0</v>
          </cell>
          <cell r="Q529">
            <v>0</v>
          </cell>
          <cell r="U529">
            <v>0</v>
          </cell>
          <cell r="Y529">
            <v>0</v>
          </cell>
          <cell r="AC529">
            <v>0</v>
          </cell>
          <cell r="AG529">
            <v>0</v>
          </cell>
          <cell r="AK529">
            <v>0</v>
          </cell>
          <cell r="AO529">
            <v>0</v>
          </cell>
        </row>
        <row r="530">
          <cell r="E530">
            <v>0</v>
          </cell>
          <cell r="I530">
            <v>0</v>
          </cell>
          <cell r="M530">
            <v>0</v>
          </cell>
          <cell r="Q530">
            <v>0</v>
          </cell>
          <cell r="U530">
            <v>0</v>
          </cell>
          <cell r="Y530">
            <v>0</v>
          </cell>
          <cell r="AC530">
            <v>0</v>
          </cell>
          <cell r="AG530">
            <v>0</v>
          </cell>
          <cell r="AK530">
            <v>0</v>
          </cell>
          <cell r="AO530">
            <v>0</v>
          </cell>
        </row>
        <row r="531">
          <cell r="E531" t="str">
            <v>CS</v>
          </cell>
          <cell r="I531">
            <v>0</v>
          </cell>
          <cell r="M531">
            <v>0</v>
          </cell>
          <cell r="Q531">
            <v>0</v>
          </cell>
          <cell r="U531">
            <v>0</v>
          </cell>
          <cell r="Y531">
            <v>0</v>
          </cell>
          <cell r="AC531">
            <v>0</v>
          </cell>
          <cell r="AG531" t="str">
            <v>DA</v>
          </cell>
          <cell r="AK531">
            <v>0</v>
          </cell>
          <cell r="AO531">
            <v>0</v>
          </cell>
        </row>
        <row r="532">
          <cell r="E532">
            <v>0</v>
          </cell>
          <cell r="I532">
            <v>0</v>
          </cell>
          <cell r="M532">
            <v>0</v>
          </cell>
          <cell r="Q532">
            <v>0</v>
          </cell>
          <cell r="U532">
            <v>0</v>
          </cell>
          <cell r="Y532">
            <v>0</v>
          </cell>
          <cell r="AC532">
            <v>0</v>
          </cell>
          <cell r="AG532">
            <v>0</v>
          </cell>
          <cell r="AK532">
            <v>0</v>
          </cell>
          <cell r="AO532">
            <v>0</v>
          </cell>
        </row>
        <row r="533">
          <cell r="E533">
            <v>0</v>
          </cell>
          <cell r="I533">
            <v>0</v>
          </cell>
          <cell r="M533">
            <v>0</v>
          </cell>
          <cell r="Q533">
            <v>0</v>
          </cell>
          <cell r="U533">
            <v>0</v>
          </cell>
          <cell r="Y533">
            <v>0</v>
          </cell>
          <cell r="AC533">
            <v>0</v>
          </cell>
          <cell r="AG533">
            <v>0</v>
          </cell>
          <cell r="AK533">
            <v>0</v>
          </cell>
          <cell r="AO533">
            <v>0</v>
          </cell>
        </row>
        <row r="534">
          <cell r="E534">
            <v>0</v>
          </cell>
          <cell r="I534">
            <v>0</v>
          </cell>
          <cell r="M534">
            <v>0</v>
          </cell>
          <cell r="Q534">
            <v>0</v>
          </cell>
          <cell r="U534">
            <v>0</v>
          </cell>
          <cell r="Y534">
            <v>0</v>
          </cell>
          <cell r="AC534">
            <v>0</v>
          </cell>
          <cell r="AG534">
            <v>0</v>
          </cell>
          <cell r="AK534">
            <v>0</v>
          </cell>
          <cell r="AO534">
            <v>0</v>
          </cell>
        </row>
        <row r="535">
          <cell r="E535">
            <v>0</v>
          </cell>
          <cell r="I535">
            <v>0</v>
          </cell>
          <cell r="M535">
            <v>0</v>
          </cell>
          <cell r="Q535">
            <v>0</v>
          </cell>
          <cell r="U535">
            <v>0</v>
          </cell>
          <cell r="Y535">
            <v>0</v>
          </cell>
          <cell r="AC535">
            <v>0</v>
          </cell>
          <cell r="AG535">
            <v>0</v>
          </cell>
          <cell r="AK535">
            <v>0</v>
          </cell>
          <cell r="AO535">
            <v>0</v>
          </cell>
        </row>
        <row r="536">
          <cell r="E536">
            <v>0</v>
          </cell>
          <cell r="I536">
            <v>0</v>
          </cell>
          <cell r="M536">
            <v>0</v>
          </cell>
          <cell r="Q536">
            <v>0</v>
          </cell>
          <cell r="U536">
            <v>0</v>
          </cell>
          <cell r="Y536">
            <v>0</v>
          </cell>
          <cell r="AC536">
            <v>0</v>
          </cell>
          <cell r="AG536">
            <v>0</v>
          </cell>
          <cell r="AK536">
            <v>0</v>
          </cell>
          <cell r="AO536">
            <v>0</v>
          </cell>
        </row>
        <row r="537">
          <cell r="E537">
            <v>0</v>
          </cell>
          <cell r="I537">
            <v>0</v>
          </cell>
          <cell r="M537" t="str">
            <v>RT</v>
          </cell>
          <cell r="Q537">
            <v>0</v>
          </cell>
          <cell r="U537">
            <v>0</v>
          </cell>
          <cell r="Y537">
            <v>0</v>
          </cell>
          <cell r="AC537">
            <v>0</v>
          </cell>
          <cell r="AG537">
            <v>0</v>
          </cell>
          <cell r="AK537">
            <v>0</v>
          </cell>
          <cell r="AO537">
            <v>0</v>
          </cell>
        </row>
        <row r="538">
          <cell r="E538">
            <v>0</v>
          </cell>
          <cell r="I538">
            <v>0</v>
          </cell>
          <cell r="M538">
            <v>0</v>
          </cell>
          <cell r="Q538">
            <v>0</v>
          </cell>
          <cell r="U538">
            <v>0</v>
          </cell>
          <cell r="Y538">
            <v>0</v>
          </cell>
          <cell r="AC538">
            <v>0</v>
          </cell>
          <cell r="AG538">
            <v>0</v>
          </cell>
          <cell r="AK538">
            <v>0</v>
          </cell>
          <cell r="AO538">
            <v>0</v>
          </cell>
        </row>
        <row r="539">
          <cell r="E539">
            <v>0</v>
          </cell>
          <cell r="I539">
            <v>0</v>
          </cell>
          <cell r="M539">
            <v>0</v>
          </cell>
          <cell r="Q539">
            <v>0</v>
          </cell>
          <cell r="U539">
            <v>0</v>
          </cell>
          <cell r="Y539">
            <v>0</v>
          </cell>
          <cell r="AC539">
            <v>0</v>
          </cell>
          <cell r="AG539">
            <v>0</v>
          </cell>
          <cell r="AK539">
            <v>0</v>
          </cell>
          <cell r="AO539">
            <v>0</v>
          </cell>
        </row>
        <row r="540">
          <cell r="E540">
            <v>0</v>
          </cell>
          <cell r="I540">
            <v>0</v>
          </cell>
          <cell r="M540">
            <v>0</v>
          </cell>
          <cell r="Q540">
            <v>0</v>
          </cell>
          <cell r="U540">
            <v>0</v>
          </cell>
          <cell r="Y540">
            <v>0</v>
          </cell>
          <cell r="AC540">
            <v>0</v>
          </cell>
          <cell r="AG540">
            <v>0</v>
          </cell>
          <cell r="AK540">
            <v>0</v>
          </cell>
          <cell r="AO540">
            <v>0</v>
          </cell>
        </row>
        <row r="541">
          <cell r="E541">
            <v>0</v>
          </cell>
          <cell r="I541">
            <v>0</v>
          </cell>
          <cell r="M541">
            <v>0</v>
          </cell>
          <cell r="Q541">
            <v>0</v>
          </cell>
          <cell r="U541">
            <v>0</v>
          </cell>
          <cell r="Y541">
            <v>0</v>
          </cell>
          <cell r="AC541">
            <v>0</v>
          </cell>
          <cell r="AG541">
            <v>0</v>
          </cell>
          <cell r="AK541">
            <v>0</v>
          </cell>
          <cell r="AO541">
            <v>0</v>
          </cell>
        </row>
        <row r="542">
          <cell r="E542">
            <v>0</v>
          </cell>
          <cell r="I542">
            <v>0</v>
          </cell>
          <cell r="M542">
            <v>0</v>
          </cell>
          <cell r="Q542">
            <v>0</v>
          </cell>
          <cell r="U542">
            <v>0</v>
          </cell>
          <cell r="Y542">
            <v>0</v>
          </cell>
          <cell r="AC542">
            <v>0</v>
          </cell>
          <cell r="AG542">
            <v>0</v>
          </cell>
          <cell r="AK542">
            <v>0</v>
          </cell>
          <cell r="AO542">
            <v>0</v>
          </cell>
        </row>
        <row r="543">
          <cell r="E543">
            <v>0</v>
          </cell>
          <cell r="I543">
            <v>0</v>
          </cell>
          <cell r="M543">
            <v>0</v>
          </cell>
          <cell r="Q543">
            <v>0</v>
          </cell>
          <cell r="U543">
            <v>0</v>
          </cell>
          <cell r="Y543">
            <v>0</v>
          </cell>
          <cell r="AC543">
            <v>0</v>
          </cell>
          <cell r="AG543">
            <v>0</v>
          </cell>
          <cell r="AK543">
            <v>0</v>
          </cell>
          <cell r="AO543">
            <v>0</v>
          </cell>
        </row>
        <row r="544">
          <cell r="E544">
            <v>0</v>
          </cell>
          <cell r="I544">
            <v>0</v>
          </cell>
          <cell r="M544">
            <v>0</v>
          </cell>
          <cell r="Q544">
            <v>0</v>
          </cell>
          <cell r="U544">
            <v>0</v>
          </cell>
          <cell r="Y544">
            <v>0</v>
          </cell>
          <cell r="AC544">
            <v>0</v>
          </cell>
          <cell r="AG544">
            <v>0</v>
          </cell>
          <cell r="AK544">
            <v>0</v>
          </cell>
          <cell r="AO544">
            <v>0</v>
          </cell>
        </row>
        <row r="545">
          <cell r="E545">
            <v>0</v>
          </cell>
          <cell r="I545">
            <v>0</v>
          </cell>
          <cell r="M545">
            <v>0</v>
          </cell>
          <cell r="Q545">
            <v>0</v>
          </cell>
          <cell r="U545">
            <v>0</v>
          </cell>
          <cell r="Y545">
            <v>0</v>
          </cell>
          <cell r="AC545">
            <v>0</v>
          </cell>
          <cell r="AG545">
            <v>0</v>
          </cell>
          <cell r="AK545">
            <v>0</v>
          </cell>
          <cell r="AO545">
            <v>0</v>
          </cell>
        </row>
        <row r="546">
          <cell r="E546">
            <v>0</v>
          </cell>
          <cell r="I546">
            <v>0</v>
          </cell>
          <cell r="M546">
            <v>0</v>
          </cell>
          <cell r="Q546">
            <v>0</v>
          </cell>
          <cell r="U546">
            <v>0</v>
          </cell>
          <cell r="Y546">
            <v>0</v>
          </cell>
          <cell r="AC546">
            <v>0</v>
          </cell>
          <cell r="AG546">
            <v>0</v>
          </cell>
          <cell r="AK546">
            <v>0</v>
          </cell>
          <cell r="AO546">
            <v>0</v>
          </cell>
        </row>
        <row r="547">
          <cell r="E547">
            <v>0</v>
          </cell>
          <cell r="I547">
            <v>0</v>
          </cell>
          <cell r="M547">
            <v>0</v>
          </cell>
          <cell r="Q547">
            <v>0</v>
          </cell>
          <cell r="U547">
            <v>0</v>
          </cell>
          <cell r="Y547">
            <v>0</v>
          </cell>
          <cell r="AC547">
            <v>0</v>
          </cell>
          <cell r="AG547">
            <v>0</v>
          </cell>
          <cell r="AK547">
            <v>0</v>
          </cell>
          <cell r="AO547">
            <v>0</v>
          </cell>
        </row>
        <row r="548">
          <cell r="E548">
            <v>0</v>
          </cell>
          <cell r="I548">
            <v>0</v>
          </cell>
          <cell r="M548">
            <v>0</v>
          </cell>
          <cell r="Q548">
            <v>0</v>
          </cell>
          <cell r="U548">
            <v>0</v>
          </cell>
          <cell r="Y548">
            <v>0</v>
          </cell>
          <cell r="AC548">
            <v>0</v>
          </cell>
          <cell r="AG548">
            <v>0</v>
          </cell>
          <cell r="AK548">
            <v>0</v>
          </cell>
          <cell r="AO548">
            <v>0</v>
          </cell>
        </row>
        <row r="549">
          <cell r="E549">
            <v>0</v>
          </cell>
          <cell r="I549">
            <v>0</v>
          </cell>
          <cell r="M549">
            <v>0</v>
          </cell>
          <cell r="Q549">
            <v>0</v>
          </cell>
          <cell r="U549">
            <v>0</v>
          </cell>
          <cell r="Y549">
            <v>0</v>
          </cell>
          <cell r="AC549">
            <v>0</v>
          </cell>
          <cell r="AG549">
            <v>0</v>
          </cell>
          <cell r="AK549">
            <v>0</v>
          </cell>
          <cell r="AO549">
            <v>0</v>
          </cell>
        </row>
        <row r="550">
          <cell r="E550">
            <v>0</v>
          </cell>
          <cell r="I550">
            <v>0</v>
          </cell>
          <cell r="M550">
            <v>0</v>
          </cell>
          <cell r="Q550">
            <v>0</v>
          </cell>
          <cell r="U550">
            <v>0</v>
          </cell>
          <cell r="Y550">
            <v>0</v>
          </cell>
          <cell r="AC550">
            <v>0</v>
          </cell>
          <cell r="AG550">
            <v>0</v>
          </cell>
          <cell r="AK550">
            <v>0</v>
          </cell>
          <cell r="AO550">
            <v>0</v>
          </cell>
        </row>
        <row r="551">
          <cell r="E551">
            <v>0</v>
          </cell>
          <cell r="I551">
            <v>0</v>
          </cell>
          <cell r="M551">
            <v>0</v>
          </cell>
          <cell r="Q551">
            <v>0</v>
          </cell>
          <cell r="U551">
            <v>0</v>
          </cell>
          <cell r="Y551">
            <v>0</v>
          </cell>
          <cell r="AC551">
            <v>0</v>
          </cell>
          <cell r="AG551">
            <v>0</v>
          </cell>
          <cell r="AK551">
            <v>0</v>
          </cell>
          <cell r="AO551">
            <v>0</v>
          </cell>
        </row>
        <row r="552">
          <cell r="E552">
            <v>0</v>
          </cell>
          <cell r="I552">
            <v>0</v>
          </cell>
          <cell r="M552">
            <v>0</v>
          </cell>
          <cell r="Q552">
            <v>0</v>
          </cell>
          <cell r="U552">
            <v>0</v>
          </cell>
          <cell r="Y552">
            <v>0</v>
          </cell>
          <cell r="AC552">
            <v>0</v>
          </cell>
          <cell r="AG552">
            <v>0</v>
          </cell>
          <cell r="AK552">
            <v>0</v>
          </cell>
          <cell r="AO552">
            <v>0</v>
          </cell>
        </row>
        <row r="553">
          <cell r="E553">
            <v>0</v>
          </cell>
          <cell r="I553">
            <v>0</v>
          </cell>
          <cell r="M553">
            <v>0</v>
          </cell>
          <cell r="Q553">
            <v>0</v>
          </cell>
          <cell r="U553">
            <v>0</v>
          </cell>
          <cell r="Y553">
            <v>0</v>
          </cell>
          <cell r="AC553">
            <v>0</v>
          </cell>
          <cell r="AG553">
            <v>0</v>
          </cell>
          <cell r="AK553">
            <v>0</v>
          </cell>
          <cell r="AO553">
            <v>0</v>
          </cell>
        </row>
        <row r="554">
          <cell r="E554">
            <v>0</v>
          </cell>
          <cell r="I554">
            <v>0</v>
          </cell>
          <cell r="M554">
            <v>0</v>
          </cell>
          <cell r="Q554">
            <v>0</v>
          </cell>
          <cell r="U554">
            <v>0</v>
          </cell>
          <cell r="Y554">
            <v>0</v>
          </cell>
          <cell r="AC554">
            <v>0</v>
          </cell>
          <cell r="AG554">
            <v>0</v>
          </cell>
          <cell r="AK554">
            <v>0</v>
          </cell>
          <cell r="AO554">
            <v>0</v>
          </cell>
        </row>
        <row r="555">
          <cell r="E555">
            <v>0</v>
          </cell>
          <cell r="I555">
            <v>0</v>
          </cell>
          <cell r="M555">
            <v>0</v>
          </cell>
          <cell r="Q555">
            <v>0</v>
          </cell>
          <cell r="U555">
            <v>0</v>
          </cell>
          <cell r="Y555">
            <v>0</v>
          </cell>
          <cell r="AC555">
            <v>0</v>
          </cell>
          <cell r="AG555">
            <v>0</v>
          </cell>
          <cell r="AK555">
            <v>0</v>
          </cell>
          <cell r="AO555">
            <v>0</v>
          </cell>
        </row>
        <row r="556">
          <cell r="E556">
            <v>0</v>
          </cell>
          <cell r="I556">
            <v>0</v>
          </cell>
          <cell r="M556">
            <v>0</v>
          </cell>
          <cell r="Q556">
            <v>0</v>
          </cell>
          <cell r="U556">
            <v>0</v>
          </cell>
          <cell r="Y556">
            <v>0</v>
          </cell>
          <cell r="AC556">
            <v>0</v>
          </cell>
          <cell r="AG556">
            <v>0</v>
          </cell>
          <cell r="AK556">
            <v>0</v>
          </cell>
          <cell r="AO556">
            <v>0</v>
          </cell>
        </row>
        <row r="557">
          <cell r="E557">
            <v>0</v>
          </cell>
          <cell r="I557">
            <v>0</v>
          </cell>
          <cell r="M557">
            <v>0</v>
          </cell>
          <cell r="Q557">
            <v>0</v>
          </cell>
          <cell r="U557">
            <v>0</v>
          </cell>
          <cell r="Y557">
            <v>0</v>
          </cell>
          <cell r="AC557">
            <v>0</v>
          </cell>
          <cell r="AG557">
            <v>0</v>
          </cell>
          <cell r="AK557">
            <v>0</v>
          </cell>
          <cell r="AO557">
            <v>0</v>
          </cell>
        </row>
        <row r="558">
          <cell r="E558">
            <v>0</v>
          </cell>
          <cell r="I558">
            <v>0</v>
          </cell>
          <cell r="M558">
            <v>0</v>
          </cell>
          <cell r="Q558">
            <v>0</v>
          </cell>
          <cell r="U558">
            <v>0</v>
          </cell>
          <cell r="Y558">
            <v>0</v>
          </cell>
          <cell r="AC558">
            <v>0</v>
          </cell>
          <cell r="AG558">
            <v>0</v>
          </cell>
          <cell r="AK558">
            <v>0</v>
          </cell>
          <cell r="AO558">
            <v>0</v>
          </cell>
        </row>
        <row r="559">
          <cell r="E559">
            <v>0</v>
          </cell>
          <cell r="I559">
            <v>0</v>
          </cell>
          <cell r="M559">
            <v>0</v>
          </cell>
          <cell r="Q559">
            <v>0</v>
          </cell>
          <cell r="U559">
            <v>0</v>
          </cell>
          <cell r="Y559">
            <v>0</v>
          </cell>
          <cell r="AC559">
            <v>0</v>
          </cell>
          <cell r="AG559">
            <v>0</v>
          </cell>
          <cell r="AK559">
            <v>0</v>
          </cell>
          <cell r="AO559">
            <v>0</v>
          </cell>
        </row>
        <row r="560">
          <cell r="E560">
            <v>0</v>
          </cell>
          <cell r="I560">
            <v>0</v>
          </cell>
          <cell r="M560">
            <v>0</v>
          </cell>
          <cell r="Q560">
            <v>0</v>
          </cell>
          <cell r="U560">
            <v>0</v>
          </cell>
          <cell r="Y560">
            <v>0</v>
          </cell>
          <cell r="AC560">
            <v>0</v>
          </cell>
          <cell r="AG560">
            <v>0</v>
          </cell>
          <cell r="AK560">
            <v>0</v>
          </cell>
          <cell r="AO560">
            <v>0</v>
          </cell>
        </row>
        <row r="561">
          <cell r="E561">
            <v>0</v>
          </cell>
          <cell r="I561">
            <v>0</v>
          </cell>
          <cell r="M561">
            <v>0</v>
          </cell>
          <cell r="Q561">
            <v>0</v>
          </cell>
          <cell r="U561">
            <v>0</v>
          </cell>
          <cell r="Y561">
            <v>0</v>
          </cell>
          <cell r="AC561">
            <v>0</v>
          </cell>
          <cell r="AG561">
            <v>0</v>
          </cell>
          <cell r="AK561">
            <v>0</v>
          </cell>
          <cell r="AO561">
            <v>0</v>
          </cell>
        </row>
        <row r="562">
          <cell r="E562">
            <v>0</v>
          </cell>
          <cell r="I562">
            <v>0</v>
          </cell>
          <cell r="M562">
            <v>0</v>
          </cell>
          <cell r="Q562">
            <v>0</v>
          </cell>
          <cell r="U562">
            <v>0</v>
          </cell>
          <cell r="Y562">
            <v>0</v>
          </cell>
          <cell r="AC562">
            <v>0</v>
          </cell>
          <cell r="AG562">
            <v>0</v>
          </cell>
          <cell r="AK562">
            <v>0</v>
          </cell>
          <cell r="AO562">
            <v>0</v>
          </cell>
        </row>
        <row r="563">
          <cell r="E563" t="str">
            <v>FAIL</v>
          </cell>
          <cell r="I563">
            <v>0</v>
          </cell>
          <cell r="M563">
            <v>0</v>
          </cell>
          <cell r="Q563">
            <v>0</v>
          </cell>
          <cell r="U563">
            <v>0</v>
          </cell>
          <cell r="Y563">
            <v>0</v>
          </cell>
          <cell r="AC563">
            <v>0</v>
          </cell>
          <cell r="AG563" t="str">
            <v>RT</v>
          </cell>
          <cell r="AK563">
            <v>0</v>
          </cell>
          <cell r="AO563">
            <v>0</v>
          </cell>
        </row>
        <row r="564">
          <cell r="E564">
            <v>0</v>
          </cell>
          <cell r="I564">
            <v>0</v>
          </cell>
          <cell r="M564">
            <v>0</v>
          </cell>
          <cell r="Q564">
            <v>0</v>
          </cell>
          <cell r="U564">
            <v>0</v>
          </cell>
          <cell r="Y564">
            <v>0</v>
          </cell>
          <cell r="AC564">
            <v>0</v>
          </cell>
          <cell r="AG564">
            <v>0</v>
          </cell>
          <cell r="AK564">
            <v>0</v>
          </cell>
          <cell r="AO564">
            <v>0</v>
          </cell>
        </row>
        <row r="565">
          <cell r="E565">
            <v>0</v>
          </cell>
          <cell r="I565">
            <v>0</v>
          </cell>
          <cell r="M565">
            <v>0</v>
          </cell>
          <cell r="Q565">
            <v>0</v>
          </cell>
          <cell r="U565">
            <v>0</v>
          </cell>
          <cell r="Y565">
            <v>0</v>
          </cell>
          <cell r="AC565">
            <v>0</v>
          </cell>
          <cell r="AG565">
            <v>0</v>
          </cell>
          <cell r="AK565">
            <v>0</v>
          </cell>
          <cell r="AO565">
            <v>0</v>
          </cell>
        </row>
        <row r="566">
          <cell r="E566">
            <v>0</v>
          </cell>
          <cell r="I566">
            <v>0</v>
          </cell>
          <cell r="M566">
            <v>0</v>
          </cell>
          <cell r="Q566">
            <v>0</v>
          </cell>
          <cell r="U566">
            <v>0</v>
          </cell>
          <cell r="Y566">
            <v>0</v>
          </cell>
          <cell r="AC566">
            <v>0</v>
          </cell>
          <cell r="AG566">
            <v>0</v>
          </cell>
          <cell r="AK566">
            <v>0</v>
          </cell>
          <cell r="AO566">
            <v>0</v>
          </cell>
        </row>
        <row r="567">
          <cell r="E567">
            <v>0</v>
          </cell>
          <cell r="I567">
            <v>0</v>
          </cell>
          <cell r="M567">
            <v>0</v>
          </cell>
          <cell r="Q567">
            <v>0</v>
          </cell>
          <cell r="U567">
            <v>0</v>
          </cell>
          <cell r="Y567">
            <v>0</v>
          </cell>
          <cell r="AC567">
            <v>0</v>
          </cell>
          <cell r="AG567">
            <v>0</v>
          </cell>
          <cell r="AK567">
            <v>0</v>
          </cell>
          <cell r="AO567">
            <v>0</v>
          </cell>
        </row>
        <row r="568">
          <cell r="E568">
            <v>0</v>
          </cell>
          <cell r="I568">
            <v>0</v>
          </cell>
          <cell r="M568">
            <v>0</v>
          </cell>
          <cell r="Q568">
            <v>0</v>
          </cell>
          <cell r="U568">
            <v>0</v>
          </cell>
          <cell r="Y568">
            <v>0</v>
          </cell>
          <cell r="AC568">
            <v>0</v>
          </cell>
          <cell r="AG568">
            <v>0</v>
          </cell>
          <cell r="AK568">
            <v>0</v>
          </cell>
          <cell r="AO568">
            <v>0</v>
          </cell>
        </row>
        <row r="569">
          <cell r="E569">
            <v>0</v>
          </cell>
          <cell r="I569">
            <v>0</v>
          </cell>
          <cell r="M569">
            <v>0</v>
          </cell>
          <cell r="Q569">
            <v>0</v>
          </cell>
          <cell r="U569">
            <v>0</v>
          </cell>
          <cell r="Y569">
            <v>0</v>
          </cell>
          <cell r="AC569">
            <v>0</v>
          </cell>
          <cell r="AG569">
            <v>0</v>
          </cell>
          <cell r="AK569">
            <v>0</v>
          </cell>
          <cell r="AO569">
            <v>0</v>
          </cell>
        </row>
        <row r="570">
          <cell r="E570">
            <v>0</v>
          </cell>
          <cell r="I570">
            <v>0</v>
          </cell>
          <cell r="M570">
            <v>0</v>
          </cell>
          <cell r="Q570">
            <v>0</v>
          </cell>
          <cell r="U570">
            <v>0</v>
          </cell>
          <cell r="Y570">
            <v>0</v>
          </cell>
          <cell r="AC570">
            <v>0</v>
          </cell>
          <cell r="AG570">
            <v>0</v>
          </cell>
          <cell r="AK570">
            <v>0</v>
          </cell>
          <cell r="AO570">
            <v>0</v>
          </cell>
        </row>
        <row r="571">
          <cell r="E571">
            <v>0</v>
          </cell>
          <cell r="I571">
            <v>0</v>
          </cell>
          <cell r="M571">
            <v>0</v>
          </cell>
          <cell r="Q571">
            <v>0</v>
          </cell>
          <cell r="U571">
            <v>0</v>
          </cell>
          <cell r="Y571">
            <v>0</v>
          </cell>
          <cell r="AC571">
            <v>0</v>
          </cell>
          <cell r="AG571">
            <v>0</v>
          </cell>
          <cell r="AK571">
            <v>0</v>
          </cell>
          <cell r="AO571">
            <v>0</v>
          </cell>
        </row>
        <row r="572">
          <cell r="E572">
            <v>0</v>
          </cell>
          <cell r="I572">
            <v>0</v>
          </cell>
          <cell r="M572">
            <v>0</v>
          </cell>
          <cell r="Q572">
            <v>0</v>
          </cell>
          <cell r="U572">
            <v>0</v>
          </cell>
          <cell r="Y572">
            <v>0</v>
          </cell>
          <cell r="AC572">
            <v>0</v>
          </cell>
          <cell r="AG572">
            <v>0</v>
          </cell>
          <cell r="AK572">
            <v>0</v>
          </cell>
          <cell r="AO572">
            <v>0</v>
          </cell>
        </row>
        <row r="573">
          <cell r="E573">
            <v>0</v>
          </cell>
          <cell r="I573">
            <v>0</v>
          </cell>
          <cell r="M573">
            <v>0</v>
          </cell>
          <cell r="Q573">
            <v>0</v>
          </cell>
          <cell r="U573">
            <v>0</v>
          </cell>
          <cell r="Y573">
            <v>0</v>
          </cell>
          <cell r="AC573">
            <v>0</v>
          </cell>
          <cell r="AG573">
            <v>0</v>
          </cell>
          <cell r="AK573">
            <v>0</v>
          </cell>
          <cell r="AO573">
            <v>0</v>
          </cell>
        </row>
        <row r="574">
          <cell r="E574">
            <v>0</v>
          </cell>
          <cell r="I574">
            <v>0</v>
          </cell>
          <cell r="M574">
            <v>0</v>
          </cell>
          <cell r="Q574">
            <v>0</v>
          </cell>
          <cell r="U574">
            <v>0</v>
          </cell>
          <cell r="Y574">
            <v>0</v>
          </cell>
          <cell r="AC574">
            <v>0</v>
          </cell>
          <cell r="AG574">
            <v>0</v>
          </cell>
          <cell r="AK574">
            <v>0</v>
          </cell>
          <cell r="AO574">
            <v>0</v>
          </cell>
        </row>
        <row r="575">
          <cell r="E575">
            <v>0</v>
          </cell>
          <cell r="I575">
            <v>0</v>
          </cell>
          <cell r="M575">
            <v>0</v>
          </cell>
          <cell r="Q575">
            <v>0</v>
          </cell>
          <cell r="U575">
            <v>0</v>
          </cell>
          <cell r="Y575">
            <v>0</v>
          </cell>
          <cell r="AC575">
            <v>0</v>
          </cell>
          <cell r="AG575">
            <v>0</v>
          </cell>
          <cell r="AK575">
            <v>0</v>
          </cell>
          <cell r="AO575">
            <v>0</v>
          </cell>
        </row>
        <row r="576">
          <cell r="E576">
            <v>0</v>
          </cell>
          <cell r="I576">
            <v>0</v>
          </cell>
          <cell r="M576">
            <v>0</v>
          </cell>
          <cell r="Q576">
            <v>0</v>
          </cell>
          <cell r="U576">
            <v>0</v>
          </cell>
          <cell r="Y576">
            <v>0</v>
          </cell>
          <cell r="AC576">
            <v>0</v>
          </cell>
          <cell r="AG576">
            <v>0</v>
          </cell>
          <cell r="AK576">
            <v>0</v>
          </cell>
          <cell r="AO576">
            <v>0</v>
          </cell>
        </row>
        <row r="577">
          <cell r="E577">
            <v>0</v>
          </cell>
          <cell r="I577">
            <v>0</v>
          </cell>
          <cell r="M577">
            <v>0</v>
          </cell>
          <cell r="Q577">
            <v>0</v>
          </cell>
          <cell r="U577">
            <v>0</v>
          </cell>
          <cell r="Y577">
            <v>0</v>
          </cell>
          <cell r="AC577">
            <v>0</v>
          </cell>
          <cell r="AG577">
            <v>0</v>
          </cell>
          <cell r="AK577">
            <v>0</v>
          </cell>
          <cell r="AO577">
            <v>0</v>
          </cell>
        </row>
        <row r="578">
          <cell r="E578">
            <v>0</v>
          </cell>
          <cell r="I578">
            <v>0</v>
          </cell>
          <cell r="M578">
            <v>0</v>
          </cell>
          <cell r="Q578">
            <v>0</v>
          </cell>
          <cell r="U578">
            <v>0</v>
          </cell>
          <cell r="Y578">
            <v>0</v>
          </cell>
          <cell r="AC578">
            <v>0</v>
          </cell>
          <cell r="AG578">
            <v>0</v>
          </cell>
          <cell r="AK578">
            <v>0</v>
          </cell>
          <cell r="AO578">
            <v>0</v>
          </cell>
        </row>
        <row r="579">
          <cell r="E579">
            <v>0</v>
          </cell>
          <cell r="I579">
            <v>0</v>
          </cell>
          <cell r="M579">
            <v>0</v>
          </cell>
          <cell r="Q579">
            <v>0</v>
          </cell>
          <cell r="U579">
            <v>0</v>
          </cell>
          <cell r="Y579">
            <v>0</v>
          </cell>
          <cell r="AC579">
            <v>0</v>
          </cell>
          <cell r="AG579">
            <v>0</v>
          </cell>
          <cell r="AK579">
            <v>0</v>
          </cell>
          <cell r="AO579">
            <v>0</v>
          </cell>
        </row>
        <row r="580">
          <cell r="E580">
            <v>0</v>
          </cell>
          <cell r="I580">
            <v>0</v>
          </cell>
          <cell r="M580">
            <v>0</v>
          </cell>
          <cell r="Q580">
            <v>0</v>
          </cell>
          <cell r="U580">
            <v>0</v>
          </cell>
          <cell r="Y580">
            <v>0</v>
          </cell>
          <cell r="AC580">
            <v>0</v>
          </cell>
          <cell r="AG580">
            <v>0</v>
          </cell>
          <cell r="AK580">
            <v>0</v>
          </cell>
          <cell r="AO580">
            <v>0</v>
          </cell>
        </row>
        <row r="581">
          <cell r="E581">
            <v>0</v>
          </cell>
          <cell r="I581">
            <v>0</v>
          </cell>
          <cell r="M581">
            <v>0</v>
          </cell>
          <cell r="Q581">
            <v>0</v>
          </cell>
          <cell r="U581">
            <v>0</v>
          </cell>
          <cell r="Y581">
            <v>0</v>
          </cell>
          <cell r="AC581">
            <v>0</v>
          </cell>
          <cell r="AG581">
            <v>0</v>
          </cell>
          <cell r="AK581">
            <v>0</v>
          </cell>
          <cell r="AO581">
            <v>0</v>
          </cell>
        </row>
        <row r="582">
          <cell r="E582">
            <v>0</v>
          </cell>
          <cell r="I582">
            <v>0</v>
          </cell>
          <cell r="M582">
            <v>0</v>
          </cell>
          <cell r="Q582">
            <v>0</v>
          </cell>
          <cell r="U582">
            <v>0</v>
          </cell>
          <cell r="Y582">
            <v>0</v>
          </cell>
          <cell r="AC582">
            <v>0</v>
          </cell>
          <cell r="AG582">
            <v>0</v>
          </cell>
          <cell r="AK582">
            <v>0</v>
          </cell>
          <cell r="AO582">
            <v>0</v>
          </cell>
        </row>
        <row r="583">
          <cell r="E583">
            <v>0</v>
          </cell>
          <cell r="I583">
            <v>0</v>
          </cell>
          <cell r="M583">
            <v>0</v>
          </cell>
          <cell r="Q583">
            <v>0</v>
          </cell>
          <cell r="U583">
            <v>0</v>
          </cell>
          <cell r="Y583">
            <v>0</v>
          </cell>
          <cell r="AC583">
            <v>0</v>
          </cell>
          <cell r="AG583">
            <v>0</v>
          </cell>
          <cell r="AK583">
            <v>0</v>
          </cell>
          <cell r="AO583">
            <v>0</v>
          </cell>
        </row>
        <row r="584">
          <cell r="E584">
            <v>0</v>
          </cell>
          <cell r="I584">
            <v>0</v>
          </cell>
          <cell r="M584">
            <v>0</v>
          </cell>
          <cell r="Q584">
            <v>0</v>
          </cell>
          <cell r="U584">
            <v>0</v>
          </cell>
          <cell r="Y584">
            <v>0</v>
          </cell>
          <cell r="AC584">
            <v>0</v>
          </cell>
          <cell r="AG584">
            <v>0</v>
          </cell>
          <cell r="AK584">
            <v>0</v>
          </cell>
          <cell r="AO584">
            <v>0</v>
          </cell>
        </row>
        <row r="585">
          <cell r="E585">
            <v>0</v>
          </cell>
          <cell r="I585">
            <v>0</v>
          </cell>
          <cell r="M585">
            <v>0</v>
          </cell>
          <cell r="Q585">
            <v>0</v>
          </cell>
          <cell r="U585">
            <v>0</v>
          </cell>
          <cell r="Y585">
            <v>0</v>
          </cell>
          <cell r="AC585">
            <v>0</v>
          </cell>
          <cell r="AG585">
            <v>0</v>
          </cell>
          <cell r="AK585">
            <v>0</v>
          </cell>
          <cell r="AO585">
            <v>0</v>
          </cell>
        </row>
        <row r="586">
          <cell r="E586">
            <v>0</v>
          </cell>
          <cell r="I586">
            <v>0</v>
          </cell>
          <cell r="M586">
            <v>0</v>
          </cell>
          <cell r="Q586">
            <v>0</v>
          </cell>
          <cell r="U586">
            <v>0</v>
          </cell>
          <cell r="Y586">
            <v>0</v>
          </cell>
          <cell r="AC586">
            <v>0</v>
          </cell>
          <cell r="AG586">
            <v>0</v>
          </cell>
          <cell r="AK586">
            <v>0</v>
          </cell>
          <cell r="AO586">
            <v>0</v>
          </cell>
        </row>
        <row r="587">
          <cell r="E587">
            <v>0</v>
          </cell>
          <cell r="I587">
            <v>0</v>
          </cell>
          <cell r="M587">
            <v>0</v>
          </cell>
          <cell r="Q587">
            <v>0</v>
          </cell>
          <cell r="U587">
            <v>0</v>
          </cell>
          <cell r="Y587">
            <v>0</v>
          </cell>
          <cell r="AC587">
            <v>0</v>
          </cell>
          <cell r="AG587" t="str">
            <v>DA</v>
          </cell>
          <cell r="AK587">
            <v>0</v>
          </cell>
          <cell r="AO587">
            <v>0</v>
          </cell>
        </row>
        <row r="588">
          <cell r="E588">
            <v>0</v>
          </cell>
          <cell r="I588">
            <v>0</v>
          </cell>
          <cell r="M588">
            <v>0</v>
          </cell>
          <cell r="Q588">
            <v>0</v>
          </cell>
          <cell r="U588">
            <v>0</v>
          </cell>
          <cell r="Y588">
            <v>0</v>
          </cell>
          <cell r="AC588">
            <v>0</v>
          </cell>
          <cell r="AG588">
            <v>0</v>
          </cell>
          <cell r="AK588">
            <v>0</v>
          </cell>
          <cell r="AO588">
            <v>0</v>
          </cell>
        </row>
        <row r="589">
          <cell r="E589">
            <v>0</v>
          </cell>
          <cell r="I589">
            <v>0</v>
          </cell>
          <cell r="M589">
            <v>0</v>
          </cell>
          <cell r="Q589">
            <v>0</v>
          </cell>
          <cell r="U589">
            <v>0</v>
          </cell>
          <cell r="Y589">
            <v>0</v>
          </cell>
          <cell r="AC589">
            <v>0</v>
          </cell>
          <cell r="AG589">
            <v>0</v>
          </cell>
          <cell r="AK589">
            <v>0</v>
          </cell>
          <cell r="AO589">
            <v>0</v>
          </cell>
        </row>
        <row r="590">
          <cell r="E590">
            <v>0</v>
          </cell>
          <cell r="I590">
            <v>0</v>
          </cell>
          <cell r="M590">
            <v>0</v>
          </cell>
          <cell r="Q590">
            <v>0</v>
          </cell>
          <cell r="U590">
            <v>0</v>
          </cell>
          <cell r="Y590">
            <v>0</v>
          </cell>
          <cell r="AC590">
            <v>0</v>
          </cell>
          <cell r="AG590">
            <v>0</v>
          </cell>
          <cell r="AK590">
            <v>0</v>
          </cell>
          <cell r="AO590">
            <v>0</v>
          </cell>
        </row>
        <row r="591">
          <cell r="E591">
            <v>0</v>
          </cell>
          <cell r="I591">
            <v>0</v>
          </cell>
          <cell r="M591">
            <v>0</v>
          </cell>
          <cell r="Q591">
            <v>0</v>
          </cell>
          <cell r="U591">
            <v>0</v>
          </cell>
          <cell r="Y591">
            <v>0</v>
          </cell>
          <cell r="AC591">
            <v>0</v>
          </cell>
          <cell r="AG591">
            <v>0</v>
          </cell>
          <cell r="AK591">
            <v>0</v>
          </cell>
          <cell r="AO591">
            <v>0</v>
          </cell>
        </row>
        <row r="592">
          <cell r="E592">
            <v>0</v>
          </cell>
          <cell r="I592">
            <v>0</v>
          </cell>
          <cell r="M592">
            <v>0</v>
          </cell>
          <cell r="Q592">
            <v>0</v>
          </cell>
          <cell r="U592">
            <v>0</v>
          </cell>
          <cell r="Y592">
            <v>0</v>
          </cell>
          <cell r="AC592">
            <v>0</v>
          </cell>
          <cell r="AG592">
            <v>0</v>
          </cell>
          <cell r="AK592">
            <v>0</v>
          </cell>
          <cell r="AO592">
            <v>0</v>
          </cell>
        </row>
        <row r="593">
          <cell r="E593">
            <v>0</v>
          </cell>
          <cell r="I593">
            <v>0</v>
          </cell>
          <cell r="M593">
            <v>0</v>
          </cell>
          <cell r="Q593">
            <v>0</v>
          </cell>
          <cell r="U593">
            <v>0</v>
          </cell>
          <cell r="Y593">
            <v>0</v>
          </cell>
          <cell r="AC593">
            <v>0</v>
          </cell>
          <cell r="AG593">
            <v>0</v>
          </cell>
          <cell r="AK593">
            <v>0</v>
          </cell>
          <cell r="AO593">
            <v>0</v>
          </cell>
        </row>
        <row r="594">
          <cell r="E594">
            <v>0</v>
          </cell>
          <cell r="I594">
            <v>0</v>
          </cell>
          <cell r="M594">
            <v>0</v>
          </cell>
          <cell r="Q594">
            <v>0</v>
          </cell>
          <cell r="U594">
            <v>0</v>
          </cell>
          <cell r="Y594">
            <v>0</v>
          </cell>
          <cell r="AC594">
            <v>0</v>
          </cell>
          <cell r="AG594">
            <v>0</v>
          </cell>
          <cell r="AK594">
            <v>0</v>
          </cell>
          <cell r="AO594">
            <v>0</v>
          </cell>
        </row>
        <row r="595">
          <cell r="E595">
            <v>0</v>
          </cell>
          <cell r="I595">
            <v>0</v>
          </cell>
          <cell r="M595">
            <v>0</v>
          </cell>
          <cell r="Q595">
            <v>0</v>
          </cell>
          <cell r="U595">
            <v>0</v>
          </cell>
          <cell r="Y595">
            <v>0</v>
          </cell>
          <cell r="AC595">
            <v>0</v>
          </cell>
          <cell r="AG595">
            <v>0</v>
          </cell>
          <cell r="AK595">
            <v>0</v>
          </cell>
          <cell r="AO595">
            <v>0</v>
          </cell>
        </row>
        <row r="596">
          <cell r="E596">
            <v>0</v>
          </cell>
          <cell r="I596">
            <v>0</v>
          </cell>
          <cell r="M596">
            <v>0</v>
          </cell>
          <cell r="Q596">
            <v>0</v>
          </cell>
          <cell r="U596">
            <v>0</v>
          </cell>
          <cell r="Y596">
            <v>0</v>
          </cell>
          <cell r="AC596">
            <v>0</v>
          </cell>
          <cell r="AG596">
            <v>0</v>
          </cell>
          <cell r="AK596">
            <v>0</v>
          </cell>
          <cell r="AO596">
            <v>0</v>
          </cell>
        </row>
        <row r="597">
          <cell r="E597">
            <v>0</v>
          </cell>
          <cell r="I597">
            <v>0</v>
          </cell>
          <cell r="M597">
            <v>0</v>
          </cell>
          <cell r="Q597">
            <v>0</v>
          </cell>
          <cell r="U597">
            <v>0</v>
          </cell>
          <cell r="Y597">
            <v>0</v>
          </cell>
          <cell r="AC597">
            <v>0</v>
          </cell>
          <cell r="AG597">
            <v>0</v>
          </cell>
          <cell r="AK597">
            <v>0</v>
          </cell>
          <cell r="AO597">
            <v>0</v>
          </cell>
        </row>
        <row r="598">
          <cell r="E598">
            <v>0</v>
          </cell>
          <cell r="I598">
            <v>0</v>
          </cell>
          <cell r="M598">
            <v>0</v>
          </cell>
          <cell r="Q598">
            <v>0</v>
          </cell>
          <cell r="U598">
            <v>0</v>
          </cell>
          <cell r="Y598">
            <v>0</v>
          </cell>
          <cell r="AC598">
            <v>0</v>
          </cell>
          <cell r="AG598">
            <v>0</v>
          </cell>
          <cell r="AK598" t="str">
            <v>RT</v>
          </cell>
          <cell r="AO598">
            <v>0</v>
          </cell>
        </row>
        <row r="599">
          <cell r="E599">
            <v>0</v>
          </cell>
          <cell r="I599">
            <v>0</v>
          </cell>
          <cell r="M599">
            <v>0</v>
          </cell>
          <cell r="Q599">
            <v>0</v>
          </cell>
          <cell r="U599">
            <v>0</v>
          </cell>
          <cell r="Y599">
            <v>0</v>
          </cell>
          <cell r="AC599">
            <v>0</v>
          </cell>
          <cell r="AG599">
            <v>0</v>
          </cell>
          <cell r="AK599">
            <v>0</v>
          </cell>
          <cell r="AO599">
            <v>0</v>
          </cell>
        </row>
        <row r="600">
          <cell r="E600">
            <v>0</v>
          </cell>
          <cell r="I600">
            <v>0</v>
          </cell>
          <cell r="M600">
            <v>0</v>
          </cell>
          <cell r="Q600">
            <v>0</v>
          </cell>
          <cell r="U600">
            <v>0</v>
          </cell>
          <cell r="Y600">
            <v>0</v>
          </cell>
          <cell r="AC600">
            <v>0</v>
          </cell>
          <cell r="AG600">
            <v>0</v>
          </cell>
          <cell r="AK600">
            <v>0</v>
          </cell>
          <cell r="AO600">
            <v>0</v>
          </cell>
        </row>
        <row r="601">
          <cell r="E601">
            <v>0</v>
          </cell>
          <cell r="I601">
            <v>0</v>
          </cell>
          <cell r="M601">
            <v>0</v>
          </cell>
          <cell r="Q601">
            <v>0</v>
          </cell>
          <cell r="U601">
            <v>0</v>
          </cell>
          <cell r="Y601">
            <v>0</v>
          </cell>
          <cell r="AC601">
            <v>0</v>
          </cell>
          <cell r="AG601">
            <v>0</v>
          </cell>
          <cell r="AK601">
            <v>0</v>
          </cell>
          <cell r="AO601">
            <v>0</v>
          </cell>
        </row>
        <row r="602">
          <cell r="E602">
            <v>0</v>
          </cell>
          <cell r="I602">
            <v>0</v>
          </cell>
          <cell r="M602">
            <v>0</v>
          </cell>
          <cell r="Q602">
            <v>0</v>
          </cell>
          <cell r="U602">
            <v>0</v>
          </cell>
          <cell r="Y602">
            <v>0</v>
          </cell>
          <cell r="AC602">
            <v>0</v>
          </cell>
          <cell r="AG602">
            <v>0</v>
          </cell>
          <cell r="AK602">
            <v>0</v>
          </cell>
          <cell r="AO602">
            <v>0</v>
          </cell>
        </row>
        <row r="603">
          <cell r="E603">
            <v>0</v>
          </cell>
          <cell r="I603">
            <v>0</v>
          </cell>
          <cell r="M603">
            <v>0</v>
          </cell>
          <cell r="Q603">
            <v>0</v>
          </cell>
          <cell r="U603">
            <v>0</v>
          </cell>
          <cell r="Y603">
            <v>0</v>
          </cell>
          <cell r="AC603">
            <v>0</v>
          </cell>
          <cell r="AG603">
            <v>0</v>
          </cell>
          <cell r="AK603">
            <v>0</v>
          </cell>
          <cell r="AO603">
            <v>0</v>
          </cell>
        </row>
        <row r="604">
          <cell r="E604">
            <v>0</v>
          </cell>
          <cell r="I604">
            <v>0</v>
          </cell>
          <cell r="M604">
            <v>0</v>
          </cell>
          <cell r="Q604">
            <v>0</v>
          </cell>
          <cell r="U604">
            <v>0</v>
          </cell>
          <cell r="Y604">
            <v>0</v>
          </cell>
          <cell r="AC604">
            <v>0</v>
          </cell>
          <cell r="AG604">
            <v>0</v>
          </cell>
          <cell r="AK604">
            <v>0</v>
          </cell>
          <cell r="AO604">
            <v>0</v>
          </cell>
        </row>
        <row r="605">
          <cell r="E605">
            <v>0</v>
          </cell>
          <cell r="I605">
            <v>0</v>
          </cell>
          <cell r="M605">
            <v>0</v>
          </cell>
          <cell r="Q605">
            <v>0</v>
          </cell>
          <cell r="U605">
            <v>0</v>
          </cell>
          <cell r="Y605">
            <v>0</v>
          </cell>
          <cell r="AC605">
            <v>0</v>
          </cell>
          <cell r="AG605">
            <v>0</v>
          </cell>
          <cell r="AK605">
            <v>0</v>
          </cell>
          <cell r="AO605">
            <v>0</v>
          </cell>
        </row>
        <row r="606">
          <cell r="E606">
            <v>0</v>
          </cell>
          <cell r="I606">
            <v>0</v>
          </cell>
          <cell r="M606">
            <v>0</v>
          </cell>
          <cell r="Q606">
            <v>0</v>
          </cell>
          <cell r="U606">
            <v>0</v>
          </cell>
          <cell r="Y606">
            <v>0</v>
          </cell>
          <cell r="AC606">
            <v>0</v>
          </cell>
          <cell r="AG606">
            <v>0</v>
          </cell>
          <cell r="AK606">
            <v>0</v>
          </cell>
          <cell r="AO606">
            <v>0</v>
          </cell>
        </row>
        <row r="607">
          <cell r="E607">
            <v>0</v>
          </cell>
          <cell r="I607">
            <v>0</v>
          </cell>
          <cell r="M607">
            <v>0</v>
          </cell>
          <cell r="Q607">
            <v>0</v>
          </cell>
          <cell r="U607">
            <v>0</v>
          </cell>
          <cell r="Y607">
            <v>0</v>
          </cell>
          <cell r="AC607">
            <v>0</v>
          </cell>
          <cell r="AG607">
            <v>0</v>
          </cell>
          <cell r="AK607">
            <v>0</v>
          </cell>
          <cell r="AO607">
            <v>0</v>
          </cell>
        </row>
        <row r="608">
          <cell r="E608">
            <v>0</v>
          </cell>
          <cell r="I608">
            <v>0</v>
          </cell>
          <cell r="M608">
            <v>0</v>
          </cell>
          <cell r="Q608">
            <v>0</v>
          </cell>
          <cell r="U608">
            <v>0</v>
          </cell>
          <cell r="Y608">
            <v>0</v>
          </cell>
          <cell r="AC608">
            <v>0</v>
          </cell>
          <cell r="AG608" t="str">
            <v>DA</v>
          </cell>
          <cell r="AK608" t="str">
            <v>DA</v>
          </cell>
          <cell r="AO608">
            <v>0</v>
          </cell>
        </row>
        <row r="609">
          <cell r="E609">
            <v>0</v>
          </cell>
          <cell r="I609">
            <v>0</v>
          </cell>
          <cell r="M609" t="str">
            <v>RT</v>
          </cell>
          <cell r="Q609">
            <v>0</v>
          </cell>
          <cell r="U609">
            <v>0</v>
          </cell>
          <cell r="Y609">
            <v>0</v>
          </cell>
          <cell r="AC609">
            <v>0</v>
          </cell>
          <cell r="AG609">
            <v>0</v>
          </cell>
          <cell r="AK609">
            <v>0</v>
          </cell>
          <cell r="AO609">
            <v>0</v>
          </cell>
        </row>
        <row r="610">
          <cell r="E610">
            <v>0</v>
          </cell>
          <cell r="I610">
            <v>0</v>
          </cell>
          <cell r="M610">
            <v>0</v>
          </cell>
          <cell r="Q610" t="str">
            <v>RT</v>
          </cell>
          <cell r="U610">
            <v>0</v>
          </cell>
          <cell r="Y610">
            <v>0</v>
          </cell>
          <cell r="AC610">
            <v>0</v>
          </cell>
          <cell r="AG610">
            <v>0</v>
          </cell>
          <cell r="AK610">
            <v>0</v>
          </cell>
          <cell r="AO610">
            <v>0</v>
          </cell>
        </row>
        <row r="611">
          <cell r="E611">
            <v>0</v>
          </cell>
          <cell r="I611">
            <v>0</v>
          </cell>
          <cell r="M611">
            <v>0</v>
          </cell>
          <cell r="Q611">
            <v>0</v>
          </cell>
          <cell r="U611">
            <v>0</v>
          </cell>
          <cell r="Y611">
            <v>0</v>
          </cell>
          <cell r="AC611">
            <v>0</v>
          </cell>
          <cell r="AG611">
            <v>0</v>
          </cell>
          <cell r="AK611">
            <v>0</v>
          </cell>
          <cell r="AO611">
            <v>0</v>
          </cell>
        </row>
        <row r="612">
          <cell r="E612">
            <v>0</v>
          </cell>
          <cell r="I612">
            <v>0</v>
          </cell>
          <cell r="M612">
            <v>0</v>
          </cell>
          <cell r="Q612">
            <v>0</v>
          </cell>
          <cell r="U612">
            <v>0</v>
          </cell>
          <cell r="Y612">
            <v>0</v>
          </cell>
          <cell r="AC612">
            <v>0</v>
          </cell>
          <cell r="AG612">
            <v>0</v>
          </cell>
          <cell r="AK612">
            <v>0</v>
          </cell>
          <cell r="AO612">
            <v>0</v>
          </cell>
        </row>
        <row r="613">
          <cell r="E613">
            <v>0</v>
          </cell>
          <cell r="I613">
            <v>0</v>
          </cell>
          <cell r="M613">
            <v>0</v>
          </cell>
          <cell r="Q613">
            <v>0</v>
          </cell>
          <cell r="U613">
            <v>0</v>
          </cell>
          <cell r="Y613">
            <v>0</v>
          </cell>
          <cell r="AC613">
            <v>0</v>
          </cell>
          <cell r="AG613">
            <v>0</v>
          </cell>
          <cell r="AK613">
            <v>0</v>
          </cell>
          <cell r="AO613">
            <v>0</v>
          </cell>
        </row>
        <row r="614">
          <cell r="E614">
            <v>0</v>
          </cell>
          <cell r="I614">
            <v>0</v>
          </cell>
          <cell r="M614">
            <v>0</v>
          </cell>
          <cell r="Q614">
            <v>0</v>
          </cell>
          <cell r="U614">
            <v>0</v>
          </cell>
          <cell r="Y614">
            <v>0</v>
          </cell>
          <cell r="AC614">
            <v>0</v>
          </cell>
          <cell r="AG614">
            <v>0</v>
          </cell>
          <cell r="AK614">
            <v>0</v>
          </cell>
          <cell r="AO614">
            <v>0</v>
          </cell>
        </row>
        <row r="615">
          <cell r="E615">
            <v>0</v>
          </cell>
          <cell r="I615">
            <v>0</v>
          </cell>
          <cell r="M615">
            <v>0</v>
          </cell>
          <cell r="Q615">
            <v>0</v>
          </cell>
          <cell r="U615">
            <v>0</v>
          </cell>
          <cell r="Y615">
            <v>0</v>
          </cell>
          <cell r="AC615">
            <v>0</v>
          </cell>
          <cell r="AG615">
            <v>0</v>
          </cell>
          <cell r="AK615">
            <v>0</v>
          </cell>
          <cell r="AO615">
            <v>0</v>
          </cell>
        </row>
        <row r="616">
          <cell r="E616">
            <v>0</v>
          </cell>
          <cell r="I616">
            <v>0</v>
          </cell>
          <cell r="M616">
            <v>0</v>
          </cell>
          <cell r="Q616">
            <v>0</v>
          </cell>
          <cell r="U616">
            <v>0</v>
          </cell>
          <cell r="Y616">
            <v>0</v>
          </cell>
          <cell r="AC616">
            <v>0</v>
          </cell>
          <cell r="AG616">
            <v>0</v>
          </cell>
          <cell r="AK616">
            <v>0</v>
          </cell>
          <cell r="AO616">
            <v>0</v>
          </cell>
        </row>
        <row r="617">
          <cell r="E617">
            <v>0</v>
          </cell>
          <cell r="I617">
            <v>0</v>
          </cell>
          <cell r="M617">
            <v>0</v>
          </cell>
          <cell r="Q617">
            <v>0</v>
          </cell>
          <cell r="U617">
            <v>0</v>
          </cell>
          <cell r="Y617">
            <v>0</v>
          </cell>
          <cell r="AC617">
            <v>0</v>
          </cell>
          <cell r="AG617">
            <v>0</v>
          </cell>
          <cell r="AK617">
            <v>0</v>
          </cell>
          <cell r="AO617">
            <v>0</v>
          </cell>
        </row>
        <row r="618">
          <cell r="E618">
            <v>0</v>
          </cell>
          <cell r="I618">
            <v>0</v>
          </cell>
          <cell r="M618">
            <v>0</v>
          </cell>
          <cell r="Q618">
            <v>0</v>
          </cell>
          <cell r="U618">
            <v>0</v>
          </cell>
          <cell r="Y618">
            <v>0</v>
          </cell>
          <cell r="AC618">
            <v>0</v>
          </cell>
          <cell r="AG618">
            <v>0</v>
          </cell>
          <cell r="AK618">
            <v>0</v>
          </cell>
          <cell r="AO618">
            <v>0</v>
          </cell>
        </row>
        <row r="619">
          <cell r="E619">
            <v>0</v>
          </cell>
          <cell r="I619">
            <v>0</v>
          </cell>
          <cell r="M619">
            <v>0</v>
          </cell>
          <cell r="Q619">
            <v>0</v>
          </cell>
          <cell r="U619">
            <v>0</v>
          </cell>
          <cell r="Y619">
            <v>0</v>
          </cell>
          <cell r="AC619">
            <v>0</v>
          </cell>
          <cell r="AG619">
            <v>0</v>
          </cell>
          <cell r="AK619">
            <v>0</v>
          </cell>
          <cell r="AO619">
            <v>0</v>
          </cell>
        </row>
        <row r="620">
          <cell r="E620">
            <v>0</v>
          </cell>
          <cell r="I620">
            <v>0</v>
          </cell>
          <cell r="M620">
            <v>0</v>
          </cell>
          <cell r="Q620">
            <v>0</v>
          </cell>
          <cell r="U620">
            <v>0</v>
          </cell>
          <cell r="Y620">
            <v>0</v>
          </cell>
          <cell r="AC620">
            <v>0</v>
          </cell>
          <cell r="AG620">
            <v>0</v>
          </cell>
          <cell r="AK620">
            <v>0</v>
          </cell>
          <cell r="AO620">
            <v>0</v>
          </cell>
        </row>
        <row r="621">
          <cell r="E621">
            <v>0</v>
          </cell>
          <cell r="I621">
            <v>0</v>
          </cell>
          <cell r="M621">
            <v>0</v>
          </cell>
          <cell r="Q621">
            <v>0</v>
          </cell>
          <cell r="U621">
            <v>0</v>
          </cell>
          <cell r="Y621">
            <v>0</v>
          </cell>
          <cell r="AC621">
            <v>0</v>
          </cell>
          <cell r="AG621">
            <v>0</v>
          </cell>
          <cell r="AK621">
            <v>0</v>
          </cell>
          <cell r="AO621">
            <v>0</v>
          </cell>
        </row>
        <row r="622">
          <cell r="E622">
            <v>0</v>
          </cell>
          <cell r="I622">
            <v>0</v>
          </cell>
          <cell r="M622">
            <v>0</v>
          </cell>
          <cell r="Q622">
            <v>0</v>
          </cell>
          <cell r="U622">
            <v>0</v>
          </cell>
          <cell r="Y622">
            <v>0</v>
          </cell>
          <cell r="AC622">
            <v>0</v>
          </cell>
          <cell r="AG622">
            <v>0</v>
          </cell>
          <cell r="AK622">
            <v>0</v>
          </cell>
          <cell r="AO622">
            <v>0</v>
          </cell>
        </row>
        <row r="623">
          <cell r="E623">
            <v>0</v>
          </cell>
          <cell r="I623">
            <v>0</v>
          </cell>
          <cell r="M623">
            <v>0</v>
          </cell>
          <cell r="Q623">
            <v>0</v>
          </cell>
          <cell r="U623">
            <v>0</v>
          </cell>
          <cell r="Y623">
            <v>0</v>
          </cell>
          <cell r="AC623">
            <v>0</v>
          </cell>
          <cell r="AG623">
            <v>0</v>
          </cell>
          <cell r="AK623">
            <v>0</v>
          </cell>
          <cell r="AO623">
            <v>0</v>
          </cell>
        </row>
        <row r="624">
          <cell r="E624">
            <v>0</v>
          </cell>
          <cell r="I624">
            <v>0</v>
          </cell>
          <cell r="M624">
            <v>0</v>
          </cell>
          <cell r="Q624">
            <v>0</v>
          </cell>
          <cell r="U624">
            <v>0</v>
          </cell>
          <cell r="Y624">
            <v>0</v>
          </cell>
          <cell r="AC624">
            <v>0</v>
          </cell>
          <cell r="AG624">
            <v>0</v>
          </cell>
          <cell r="AK624">
            <v>0</v>
          </cell>
          <cell r="AO624">
            <v>0</v>
          </cell>
        </row>
        <row r="625">
          <cell r="E625">
            <v>0</v>
          </cell>
          <cell r="I625">
            <v>0</v>
          </cell>
          <cell r="M625">
            <v>0</v>
          </cell>
          <cell r="Q625">
            <v>0</v>
          </cell>
          <cell r="U625">
            <v>0</v>
          </cell>
          <cell r="Y625">
            <v>0</v>
          </cell>
          <cell r="AC625">
            <v>0</v>
          </cell>
          <cell r="AG625">
            <v>0</v>
          </cell>
          <cell r="AK625">
            <v>0</v>
          </cell>
          <cell r="AO625">
            <v>0</v>
          </cell>
        </row>
        <row r="626">
          <cell r="E626">
            <v>0</v>
          </cell>
          <cell r="I626">
            <v>0</v>
          </cell>
          <cell r="M626">
            <v>0</v>
          </cell>
          <cell r="Q626">
            <v>0</v>
          </cell>
          <cell r="U626">
            <v>0</v>
          </cell>
          <cell r="Y626">
            <v>0</v>
          </cell>
          <cell r="AC626">
            <v>0</v>
          </cell>
          <cell r="AG626">
            <v>0</v>
          </cell>
          <cell r="AK626">
            <v>0</v>
          </cell>
          <cell r="AO626">
            <v>0</v>
          </cell>
        </row>
        <row r="627">
          <cell r="E627">
            <v>0</v>
          </cell>
          <cell r="I627">
            <v>0</v>
          </cell>
          <cell r="M627">
            <v>0</v>
          </cell>
          <cell r="Q627">
            <v>0</v>
          </cell>
          <cell r="U627">
            <v>0</v>
          </cell>
          <cell r="Y627">
            <v>0</v>
          </cell>
          <cell r="AC627">
            <v>0</v>
          </cell>
          <cell r="AG627" t="str">
            <v>cs</v>
          </cell>
          <cell r="AK627" t="str">
            <v>CS</v>
          </cell>
          <cell r="AO627">
            <v>0</v>
          </cell>
        </row>
        <row r="628">
          <cell r="E628">
            <v>0</v>
          </cell>
          <cell r="I628">
            <v>0</v>
          </cell>
          <cell r="M628">
            <v>0</v>
          </cell>
          <cell r="Q628">
            <v>0</v>
          </cell>
          <cell r="U628">
            <v>0</v>
          </cell>
          <cell r="Y628">
            <v>0</v>
          </cell>
          <cell r="AC628">
            <v>0</v>
          </cell>
          <cell r="AG628">
            <v>0</v>
          </cell>
          <cell r="AK628">
            <v>0</v>
          </cell>
          <cell r="AO628">
            <v>0</v>
          </cell>
        </row>
        <row r="629">
          <cell r="E629">
            <v>0</v>
          </cell>
          <cell r="I629">
            <v>0</v>
          </cell>
          <cell r="M629">
            <v>0</v>
          </cell>
          <cell r="Q629">
            <v>0</v>
          </cell>
          <cell r="U629">
            <v>0</v>
          </cell>
          <cell r="Y629">
            <v>0</v>
          </cell>
          <cell r="AC629">
            <v>0</v>
          </cell>
          <cell r="AG629">
            <v>0</v>
          </cell>
          <cell r="AK629">
            <v>0</v>
          </cell>
          <cell r="AO629">
            <v>0</v>
          </cell>
        </row>
        <row r="630">
          <cell r="E630">
            <v>0</v>
          </cell>
          <cell r="I630">
            <v>0</v>
          </cell>
          <cell r="M630">
            <v>0</v>
          </cell>
          <cell r="Q630">
            <v>0</v>
          </cell>
          <cell r="U630">
            <v>0</v>
          </cell>
          <cell r="Y630">
            <v>0</v>
          </cell>
          <cell r="AC630">
            <v>0</v>
          </cell>
          <cell r="AG630">
            <v>0</v>
          </cell>
          <cell r="AK630">
            <v>0</v>
          </cell>
          <cell r="AO630">
            <v>0</v>
          </cell>
        </row>
        <row r="631">
          <cell r="E631">
            <v>0</v>
          </cell>
          <cell r="I631">
            <v>0</v>
          </cell>
          <cell r="M631">
            <v>0</v>
          </cell>
          <cell r="Q631">
            <v>0</v>
          </cell>
          <cell r="U631">
            <v>0</v>
          </cell>
          <cell r="Y631">
            <v>0</v>
          </cell>
          <cell r="AC631">
            <v>0</v>
          </cell>
          <cell r="AG631">
            <v>0</v>
          </cell>
          <cell r="AK631">
            <v>0</v>
          </cell>
          <cell r="AO631">
            <v>0</v>
          </cell>
        </row>
        <row r="632">
          <cell r="E632">
            <v>0</v>
          </cell>
          <cell r="I632">
            <v>0</v>
          </cell>
          <cell r="M632">
            <v>0</v>
          </cell>
          <cell r="Q632">
            <v>0</v>
          </cell>
          <cell r="U632">
            <v>0</v>
          </cell>
          <cell r="Y632">
            <v>0</v>
          </cell>
          <cell r="AC632">
            <v>0</v>
          </cell>
          <cell r="AG632">
            <v>0</v>
          </cell>
          <cell r="AK632">
            <v>0</v>
          </cell>
          <cell r="AO632">
            <v>0</v>
          </cell>
        </row>
        <row r="633">
          <cell r="E633">
            <v>0</v>
          </cell>
          <cell r="I633">
            <v>0</v>
          </cell>
          <cell r="M633" t="str">
            <v>RT</v>
          </cell>
          <cell r="Q633">
            <v>0</v>
          </cell>
          <cell r="U633" t="str">
            <v>RT</v>
          </cell>
          <cell r="Y633">
            <v>0</v>
          </cell>
          <cell r="AC633">
            <v>0</v>
          </cell>
          <cell r="AG633">
            <v>0</v>
          </cell>
          <cell r="AK633">
            <v>0</v>
          </cell>
          <cell r="AO633">
            <v>0</v>
          </cell>
        </row>
        <row r="634">
          <cell r="E634">
            <v>0</v>
          </cell>
          <cell r="I634">
            <v>0</v>
          </cell>
          <cell r="M634">
            <v>0</v>
          </cell>
          <cell r="Q634">
            <v>0</v>
          </cell>
          <cell r="U634">
            <v>0</v>
          </cell>
          <cell r="Y634">
            <v>0</v>
          </cell>
          <cell r="AC634">
            <v>0</v>
          </cell>
          <cell r="AG634">
            <v>0</v>
          </cell>
          <cell r="AK634">
            <v>0</v>
          </cell>
          <cell r="AO634">
            <v>0</v>
          </cell>
        </row>
        <row r="635">
          <cell r="E635">
            <v>0</v>
          </cell>
          <cell r="I635">
            <v>0</v>
          </cell>
          <cell r="M635">
            <v>0</v>
          </cell>
          <cell r="Q635">
            <v>0</v>
          </cell>
          <cell r="U635">
            <v>0</v>
          </cell>
          <cell r="Y635">
            <v>0</v>
          </cell>
          <cell r="AC635">
            <v>0</v>
          </cell>
          <cell r="AG635">
            <v>0</v>
          </cell>
          <cell r="AK635">
            <v>0</v>
          </cell>
          <cell r="AO635">
            <v>0</v>
          </cell>
        </row>
        <row r="636">
          <cell r="E636">
            <v>0</v>
          </cell>
          <cell r="I636">
            <v>0</v>
          </cell>
          <cell r="M636">
            <v>0</v>
          </cell>
          <cell r="Q636">
            <v>0</v>
          </cell>
          <cell r="U636">
            <v>0</v>
          </cell>
          <cell r="Y636">
            <v>0</v>
          </cell>
          <cell r="AC636">
            <v>0</v>
          </cell>
          <cell r="AG636">
            <v>0</v>
          </cell>
          <cell r="AK636">
            <v>0</v>
          </cell>
          <cell r="AO636">
            <v>0</v>
          </cell>
        </row>
        <row r="637">
          <cell r="E637">
            <v>0</v>
          </cell>
          <cell r="I637">
            <v>0</v>
          </cell>
          <cell r="M637">
            <v>0</v>
          </cell>
          <cell r="Q637">
            <v>0</v>
          </cell>
          <cell r="U637">
            <v>0</v>
          </cell>
          <cell r="Y637">
            <v>0</v>
          </cell>
          <cell r="AC637">
            <v>0</v>
          </cell>
          <cell r="AG637">
            <v>0</v>
          </cell>
          <cell r="AK637">
            <v>0</v>
          </cell>
          <cell r="AO637">
            <v>0</v>
          </cell>
        </row>
        <row r="638">
          <cell r="E638">
            <v>0</v>
          </cell>
          <cell r="I638">
            <v>0</v>
          </cell>
          <cell r="M638">
            <v>0</v>
          </cell>
          <cell r="Q638">
            <v>0</v>
          </cell>
          <cell r="U638">
            <v>0</v>
          </cell>
          <cell r="Y638">
            <v>0</v>
          </cell>
          <cell r="AC638">
            <v>0</v>
          </cell>
          <cell r="AG638">
            <v>0</v>
          </cell>
          <cell r="AK638">
            <v>0</v>
          </cell>
          <cell r="AO638">
            <v>0</v>
          </cell>
        </row>
        <row r="639">
          <cell r="E639">
            <v>0</v>
          </cell>
          <cell r="I639">
            <v>0</v>
          </cell>
          <cell r="M639">
            <v>0</v>
          </cell>
          <cell r="Q639">
            <v>0</v>
          </cell>
          <cell r="U639">
            <v>0</v>
          </cell>
          <cell r="Y639">
            <v>0</v>
          </cell>
          <cell r="AC639">
            <v>0</v>
          </cell>
          <cell r="AG639">
            <v>0</v>
          </cell>
          <cell r="AK639">
            <v>0</v>
          </cell>
          <cell r="AO639">
            <v>0</v>
          </cell>
        </row>
        <row r="640">
          <cell r="E640">
            <v>0</v>
          </cell>
          <cell r="I640">
            <v>0</v>
          </cell>
          <cell r="M640">
            <v>0</v>
          </cell>
          <cell r="Q640">
            <v>0</v>
          </cell>
          <cell r="U640">
            <v>0</v>
          </cell>
          <cell r="Y640">
            <v>0</v>
          </cell>
          <cell r="AC640">
            <v>0</v>
          </cell>
          <cell r="AG640">
            <v>0</v>
          </cell>
          <cell r="AK640">
            <v>0</v>
          </cell>
          <cell r="AO640">
            <v>0</v>
          </cell>
        </row>
        <row r="641">
          <cell r="E641">
            <v>0</v>
          </cell>
          <cell r="I641">
            <v>0</v>
          </cell>
          <cell r="M641">
            <v>0</v>
          </cell>
          <cell r="Q641">
            <v>0</v>
          </cell>
          <cell r="U641">
            <v>0</v>
          </cell>
          <cell r="Y641">
            <v>0</v>
          </cell>
          <cell r="AC641">
            <v>0</v>
          </cell>
          <cell r="AG641">
            <v>0</v>
          </cell>
          <cell r="AK641">
            <v>0</v>
          </cell>
          <cell r="AO641">
            <v>0</v>
          </cell>
        </row>
        <row r="642">
          <cell r="E642">
            <v>0</v>
          </cell>
          <cell r="I642">
            <v>0</v>
          </cell>
          <cell r="M642">
            <v>0</v>
          </cell>
          <cell r="Q642">
            <v>0</v>
          </cell>
          <cell r="U642">
            <v>0</v>
          </cell>
          <cell r="Y642">
            <v>0</v>
          </cell>
          <cell r="AC642">
            <v>0</v>
          </cell>
          <cell r="AG642">
            <v>0</v>
          </cell>
          <cell r="AK642">
            <v>0</v>
          </cell>
          <cell r="AO642">
            <v>0</v>
          </cell>
        </row>
        <row r="643">
          <cell r="E643">
            <v>0</v>
          </cell>
          <cell r="I643">
            <v>0</v>
          </cell>
          <cell r="M643">
            <v>0</v>
          </cell>
          <cell r="Q643">
            <v>0</v>
          </cell>
          <cell r="U643">
            <v>0</v>
          </cell>
          <cell r="Y643">
            <v>0</v>
          </cell>
          <cell r="AC643">
            <v>0</v>
          </cell>
          <cell r="AG643">
            <v>0</v>
          </cell>
          <cell r="AK643">
            <v>0</v>
          </cell>
          <cell r="AO643">
            <v>0</v>
          </cell>
        </row>
        <row r="644">
          <cell r="E644">
            <v>0</v>
          </cell>
          <cell r="I644">
            <v>0</v>
          </cell>
          <cell r="M644">
            <v>0</v>
          </cell>
          <cell r="Q644">
            <v>0</v>
          </cell>
          <cell r="U644">
            <v>0</v>
          </cell>
          <cell r="Y644">
            <v>0</v>
          </cell>
          <cell r="AC644">
            <v>0</v>
          </cell>
          <cell r="AG644">
            <v>0</v>
          </cell>
          <cell r="AK644">
            <v>0</v>
          </cell>
          <cell r="AO644">
            <v>0</v>
          </cell>
        </row>
        <row r="645">
          <cell r="E645">
            <v>0</v>
          </cell>
          <cell r="I645">
            <v>0</v>
          </cell>
          <cell r="M645">
            <v>0</v>
          </cell>
          <cell r="Q645">
            <v>0</v>
          </cell>
          <cell r="U645">
            <v>0</v>
          </cell>
          <cell r="Y645">
            <v>0</v>
          </cell>
          <cell r="AC645">
            <v>0</v>
          </cell>
          <cell r="AG645">
            <v>0</v>
          </cell>
          <cell r="AK645">
            <v>0</v>
          </cell>
          <cell r="AO645">
            <v>0</v>
          </cell>
        </row>
        <row r="646">
          <cell r="E646">
            <v>0</v>
          </cell>
          <cell r="I646">
            <v>0</v>
          </cell>
          <cell r="M646">
            <v>0</v>
          </cell>
          <cell r="Q646">
            <v>0</v>
          </cell>
          <cell r="U646">
            <v>0</v>
          </cell>
          <cell r="Y646">
            <v>0</v>
          </cell>
          <cell r="AC646">
            <v>0</v>
          </cell>
          <cell r="AG646">
            <v>0</v>
          </cell>
          <cell r="AK646">
            <v>0</v>
          </cell>
          <cell r="AO646">
            <v>0</v>
          </cell>
        </row>
        <row r="647">
          <cell r="E647">
            <v>0</v>
          </cell>
          <cell r="I647">
            <v>0</v>
          </cell>
          <cell r="M647">
            <v>0</v>
          </cell>
          <cell r="Q647">
            <v>0</v>
          </cell>
          <cell r="U647">
            <v>0</v>
          </cell>
          <cell r="Y647">
            <v>0</v>
          </cell>
          <cell r="AC647">
            <v>0</v>
          </cell>
          <cell r="AG647">
            <v>0</v>
          </cell>
          <cell r="AK647">
            <v>0</v>
          </cell>
          <cell r="AO647">
            <v>0</v>
          </cell>
        </row>
        <row r="648">
          <cell r="E648">
            <v>0</v>
          </cell>
          <cell r="I648">
            <v>0</v>
          </cell>
          <cell r="M648">
            <v>0</v>
          </cell>
          <cell r="Q648">
            <v>0</v>
          </cell>
          <cell r="U648">
            <v>0</v>
          </cell>
          <cell r="Y648">
            <v>0</v>
          </cell>
          <cell r="AC648">
            <v>0</v>
          </cell>
          <cell r="AG648">
            <v>0</v>
          </cell>
          <cell r="AK648">
            <v>0</v>
          </cell>
          <cell r="AO648">
            <v>0</v>
          </cell>
        </row>
        <row r="649">
          <cell r="E649">
            <v>0</v>
          </cell>
          <cell r="I649">
            <v>0</v>
          </cell>
          <cell r="M649">
            <v>0</v>
          </cell>
          <cell r="Q649">
            <v>0</v>
          </cell>
          <cell r="U649">
            <v>0</v>
          </cell>
          <cell r="Y649">
            <v>0</v>
          </cell>
          <cell r="AC649">
            <v>0</v>
          </cell>
          <cell r="AG649">
            <v>0</v>
          </cell>
          <cell r="AK649">
            <v>0</v>
          </cell>
          <cell r="AO649">
            <v>0</v>
          </cell>
        </row>
        <row r="650">
          <cell r="E650">
            <v>0</v>
          </cell>
          <cell r="I650">
            <v>0</v>
          </cell>
          <cell r="M650">
            <v>0</v>
          </cell>
          <cell r="Q650">
            <v>0</v>
          </cell>
          <cell r="U650">
            <v>0</v>
          </cell>
          <cell r="Y650">
            <v>0</v>
          </cell>
          <cell r="AC650">
            <v>0</v>
          </cell>
          <cell r="AG650">
            <v>0</v>
          </cell>
          <cell r="AK650">
            <v>0</v>
          </cell>
          <cell r="AO650">
            <v>0</v>
          </cell>
        </row>
        <row r="651">
          <cell r="E651">
            <v>0</v>
          </cell>
          <cell r="I651">
            <v>0</v>
          </cell>
          <cell r="M651" t="str">
            <v>DAD</v>
          </cell>
          <cell r="Q651">
            <v>0</v>
          </cell>
          <cell r="U651">
            <v>0</v>
          </cell>
          <cell r="Y651">
            <v>0</v>
          </cell>
          <cell r="AC651">
            <v>0</v>
          </cell>
          <cell r="AG651">
            <v>0</v>
          </cell>
          <cell r="AK651" t="str">
            <v>CS</v>
          </cell>
          <cell r="AO651">
            <v>0</v>
          </cell>
        </row>
        <row r="652">
          <cell r="E652">
            <v>0</v>
          </cell>
          <cell r="I652">
            <v>0</v>
          </cell>
          <cell r="M652">
            <v>0</v>
          </cell>
          <cell r="Q652">
            <v>0</v>
          </cell>
          <cell r="U652">
            <v>0</v>
          </cell>
          <cell r="Y652">
            <v>0</v>
          </cell>
          <cell r="AC652">
            <v>0</v>
          </cell>
          <cell r="AG652">
            <v>0</v>
          </cell>
          <cell r="AK652">
            <v>0</v>
          </cell>
          <cell r="AO652">
            <v>0</v>
          </cell>
        </row>
        <row r="653">
          <cell r="E653">
            <v>0</v>
          </cell>
          <cell r="I653">
            <v>0</v>
          </cell>
          <cell r="M653">
            <v>0</v>
          </cell>
          <cell r="Q653">
            <v>0</v>
          </cell>
          <cell r="U653">
            <v>0</v>
          </cell>
          <cell r="Y653">
            <v>0</v>
          </cell>
          <cell r="AC653">
            <v>0</v>
          </cell>
          <cell r="AG653">
            <v>0</v>
          </cell>
          <cell r="AK653">
            <v>0</v>
          </cell>
          <cell r="AO653">
            <v>0</v>
          </cell>
        </row>
        <row r="654">
          <cell r="E654">
            <v>0</v>
          </cell>
          <cell r="I654">
            <v>0</v>
          </cell>
          <cell r="M654">
            <v>0</v>
          </cell>
          <cell r="Q654">
            <v>0</v>
          </cell>
          <cell r="U654">
            <v>0</v>
          </cell>
          <cell r="Y654">
            <v>0</v>
          </cell>
          <cell r="AC654">
            <v>0</v>
          </cell>
          <cell r="AG654">
            <v>0</v>
          </cell>
          <cell r="AK654">
            <v>0</v>
          </cell>
          <cell r="AO654">
            <v>0</v>
          </cell>
        </row>
        <row r="655">
          <cell r="E655">
            <v>0</v>
          </cell>
          <cell r="I655">
            <v>0</v>
          </cell>
          <cell r="M655">
            <v>0</v>
          </cell>
          <cell r="Q655">
            <v>0</v>
          </cell>
          <cell r="U655">
            <v>0</v>
          </cell>
          <cell r="Y655">
            <v>0</v>
          </cell>
          <cell r="AC655">
            <v>0</v>
          </cell>
          <cell r="AG655">
            <v>0</v>
          </cell>
          <cell r="AK655">
            <v>0</v>
          </cell>
          <cell r="AO655">
            <v>0</v>
          </cell>
        </row>
        <row r="656">
          <cell r="E656">
            <v>0</v>
          </cell>
          <cell r="I656">
            <v>0</v>
          </cell>
          <cell r="M656">
            <v>0</v>
          </cell>
          <cell r="Q656">
            <v>0</v>
          </cell>
          <cell r="U656">
            <v>0</v>
          </cell>
          <cell r="Y656">
            <v>0</v>
          </cell>
          <cell r="AC656">
            <v>0</v>
          </cell>
          <cell r="AG656">
            <v>0</v>
          </cell>
          <cell r="AK656">
            <v>0</v>
          </cell>
          <cell r="AO656">
            <v>0</v>
          </cell>
        </row>
        <row r="657">
          <cell r="E657">
            <v>0</v>
          </cell>
          <cell r="I657">
            <v>0</v>
          </cell>
          <cell r="M657">
            <v>0</v>
          </cell>
          <cell r="Q657">
            <v>0</v>
          </cell>
          <cell r="U657">
            <v>0</v>
          </cell>
          <cell r="Y657">
            <v>0</v>
          </cell>
          <cell r="AC657">
            <v>0</v>
          </cell>
          <cell r="AG657">
            <v>0</v>
          </cell>
          <cell r="AK657">
            <v>0</v>
          </cell>
          <cell r="AO657">
            <v>0</v>
          </cell>
        </row>
        <row r="658">
          <cell r="E658">
            <v>0</v>
          </cell>
          <cell r="I658">
            <v>0</v>
          </cell>
          <cell r="M658">
            <v>0</v>
          </cell>
          <cell r="Q658">
            <v>0</v>
          </cell>
          <cell r="U658">
            <v>0</v>
          </cell>
          <cell r="Y658">
            <v>0</v>
          </cell>
          <cell r="AC658">
            <v>0</v>
          </cell>
          <cell r="AG658">
            <v>0</v>
          </cell>
          <cell r="AK658">
            <v>0</v>
          </cell>
          <cell r="AO658">
            <v>0</v>
          </cell>
        </row>
        <row r="659">
          <cell r="E659">
            <v>0</v>
          </cell>
          <cell r="I659">
            <v>0</v>
          </cell>
          <cell r="M659">
            <v>0</v>
          </cell>
          <cell r="Q659">
            <v>0</v>
          </cell>
          <cell r="U659">
            <v>0</v>
          </cell>
          <cell r="Y659">
            <v>0</v>
          </cell>
          <cell r="AC659">
            <v>0</v>
          </cell>
          <cell r="AG659">
            <v>0</v>
          </cell>
          <cell r="AK659">
            <v>0</v>
          </cell>
          <cell r="AO659">
            <v>0</v>
          </cell>
        </row>
        <row r="660">
          <cell r="E660">
            <v>0</v>
          </cell>
          <cell r="I660">
            <v>0</v>
          </cell>
          <cell r="M660">
            <v>0</v>
          </cell>
          <cell r="Q660">
            <v>0</v>
          </cell>
          <cell r="U660">
            <v>0</v>
          </cell>
          <cell r="Y660">
            <v>0</v>
          </cell>
          <cell r="AC660">
            <v>0</v>
          </cell>
          <cell r="AG660">
            <v>0</v>
          </cell>
          <cell r="AK660">
            <v>0</v>
          </cell>
          <cell r="AO660">
            <v>0</v>
          </cell>
        </row>
        <row r="661">
          <cell r="E661">
            <v>0</v>
          </cell>
          <cell r="I661">
            <v>0</v>
          </cell>
          <cell r="M661">
            <v>0</v>
          </cell>
          <cell r="Q661">
            <v>0</v>
          </cell>
          <cell r="U661">
            <v>0</v>
          </cell>
          <cell r="Y661">
            <v>0</v>
          </cell>
          <cell r="AC661">
            <v>0</v>
          </cell>
          <cell r="AG661">
            <v>0</v>
          </cell>
          <cell r="AK661">
            <v>0</v>
          </cell>
          <cell r="AO661">
            <v>0</v>
          </cell>
        </row>
        <row r="662">
          <cell r="E662">
            <v>0</v>
          </cell>
          <cell r="I662">
            <v>0</v>
          </cell>
          <cell r="M662">
            <v>0</v>
          </cell>
          <cell r="Q662">
            <v>0</v>
          </cell>
          <cell r="U662">
            <v>0</v>
          </cell>
          <cell r="Y662">
            <v>0</v>
          </cell>
          <cell r="AC662">
            <v>0</v>
          </cell>
          <cell r="AG662">
            <v>0</v>
          </cell>
          <cell r="AK662">
            <v>0</v>
          </cell>
          <cell r="AO662">
            <v>0</v>
          </cell>
        </row>
        <row r="663">
          <cell r="E663">
            <v>0</v>
          </cell>
          <cell r="I663">
            <v>0</v>
          </cell>
          <cell r="M663">
            <v>0</v>
          </cell>
          <cell r="Q663">
            <v>0</v>
          </cell>
          <cell r="U663">
            <v>0</v>
          </cell>
          <cell r="Y663">
            <v>0</v>
          </cell>
          <cell r="AC663">
            <v>0</v>
          </cell>
          <cell r="AG663">
            <v>0</v>
          </cell>
          <cell r="AK663">
            <v>0</v>
          </cell>
          <cell r="AO663">
            <v>0</v>
          </cell>
        </row>
        <row r="664">
          <cell r="E664">
            <v>0</v>
          </cell>
          <cell r="I664">
            <v>0</v>
          </cell>
          <cell r="M664">
            <v>0</v>
          </cell>
          <cell r="Q664">
            <v>0</v>
          </cell>
          <cell r="U664">
            <v>0</v>
          </cell>
          <cell r="Y664">
            <v>0</v>
          </cell>
          <cell r="AC664">
            <v>0</v>
          </cell>
          <cell r="AG664">
            <v>0</v>
          </cell>
          <cell r="AK664">
            <v>0</v>
          </cell>
          <cell r="AO664">
            <v>0</v>
          </cell>
        </row>
        <row r="665">
          <cell r="E665">
            <v>0</v>
          </cell>
          <cell r="I665">
            <v>0</v>
          </cell>
          <cell r="M665">
            <v>0</v>
          </cell>
          <cell r="Q665">
            <v>0</v>
          </cell>
          <cell r="U665">
            <v>0</v>
          </cell>
          <cell r="Y665">
            <v>0</v>
          </cell>
          <cell r="AC665">
            <v>0</v>
          </cell>
          <cell r="AG665">
            <v>0</v>
          </cell>
          <cell r="AK665">
            <v>0</v>
          </cell>
          <cell r="AO665">
            <v>0</v>
          </cell>
        </row>
        <row r="666">
          <cell r="E666">
            <v>0</v>
          </cell>
          <cell r="I666">
            <v>0</v>
          </cell>
          <cell r="M666">
            <v>0</v>
          </cell>
          <cell r="Q666">
            <v>0</v>
          </cell>
          <cell r="U666">
            <v>0</v>
          </cell>
          <cell r="Y666">
            <v>0</v>
          </cell>
          <cell r="AC666">
            <v>0</v>
          </cell>
          <cell r="AG666">
            <v>0</v>
          </cell>
          <cell r="AK666">
            <v>0</v>
          </cell>
          <cell r="AO666">
            <v>0</v>
          </cell>
        </row>
        <row r="667">
          <cell r="E667">
            <v>0</v>
          </cell>
          <cell r="I667">
            <v>0</v>
          </cell>
          <cell r="M667">
            <v>0</v>
          </cell>
          <cell r="Q667">
            <v>0</v>
          </cell>
          <cell r="U667">
            <v>0</v>
          </cell>
          <cell r="Y667">
            <v>0</v>
          </cell>
          <cell r="AC667">
            <v>0</v>
          </cell>
          <cell r="AG667">
            <v>0</v>
          </cell>
          <cell r="AK667">
            <v>0</v>
          </cell>
          <cell r="AO667">
            <v>0</v>
          </cell>
        </row>
        <row r="668">
          <cell r="E668">
            <v>0</v>
          </cell>
          <cell r="I668">
            <v>0</v>
          </cell>
          <cell r="M668">
            <v>0</v>
          </cell>
          <cell r="Q668">
            <v>0</v>
          </cell>
          <cell r="U668">
            <v>0</v>
          </cell>
          <cell r="Y668">
            <v>0</v>
          </cell>
          <cell r="AC668">
            <v>0</v>
          </cell>
          <cell r="AG668">
            <v>0</v>
          </cell>
          <cell r="AK668">
            <v>0</v>
          </cell>
          <cell r="AO668">
            <v>0</v>
          </cell>
        </row>
        <row r="669">
          <cell r="E669">
            <v>0</v>
          </cell>
          <cell r="I669">
            <v>0</v>
          </cell>
          <cell r="M669">
            <v>0</v>
          </cell>
          <cell r="Q669">
            <v>0</v>
          </cell>
          <cell r="U669">
            <v>0</v>
          </cell>
          <cell r="Y669">
            <v>0</v>
          </cell>
          <cell r="AC669">
            <v>0</v>
          </cell>
          <cell r="AG669">
            <v>0</v>
          </cell>
          <cell r="AK669">
            <v>0</v>
          </cell>
          <cell r="AO669">
            <v>0</v>
          </cell>
        </row>
        <row r="670">
          <cell r="E670">
            <v>0</v>
          </cell>
          <cell r="I670">
            <v>0</v>
          </cell>
          <cell r="M670">
            <v>0</v>
          </cell>
          <cell r="Q670">
            <v>0</v>
          </cell>
          <cell r="U670">
            <v>0</v>
          </cell>
          <cell r="Y670">
            <v>0</v>
          </cell>
          <cell r="AC670">
            <v>0</v>
          </cell>
          <cell r="AG670">
            <v>0</v>
          </cell>
          <cell r="AK670">
            <v>0</v>
          </cell>
          <cell r="AO670">
            <v>0</v>
          </cell>
        </row>
        <row r="671">
          <cell r="E671">
            <v>0</v>
          </cell>
          <cell r="I671">
            <v>0</v>
          </cell>
          <cell r="M671">
            <v>0</v>
          </cell>
          <cell r="Q671">
            <v>0</v>
          </cell>
          <cell r="U671">
            <v>0</v>
          </cell>
          <cell r="Y671">
            <v>0</v>
          </cell>
          <cell r="AC671">
            <v>0</v>
          </cell>
          <cell r="AG671">
            <v>0</v>
          </cell>
          <cell r="AK671">
            <v>0</v>
          </cell>
          <cell r="AO671">
            <v>0</v>
          </cell>
        </row>
        <row r="672">
          <cell r="E672">
            <v>0</v>
          </cell>
          <cell r="I672">
            <v>0</v>
          </cell>
          <cell r="M672">
            <v>0</v>
          </cell>
          <cell r="Q672">
            <v>0</v>
          </cell>
          <cell r="U672">
            <v>0</v>
          </cell>
          <cell r="Y672">
            <v>0</v>
          </cell>
          <cell r="AC672">
            <v>0</v>
          </cell>
          <cell r="AG672">
            <v>0</v>
          </cell>
          <cell r="AK672">
            <v>0</v>
          </cell>
          <cell r="AO672">
            <v>0</v>
          </cell>
        </row>
        <row r="673">
          <cell r="E673">
            <v>0</v>
          </cell>
          <cell r="I673">
            <v>0</v>
          </cell>
          <cell r="M673">
            <v>0</v>
          </cell>
          <cell r="Q673">
            <v>0</v>
          </cell>
          <cell r="U673">
            <v>0</v>
          </cell>
          <cell r="Y673">
            <v>0</v>
          </cell>
          <cell r="AC673">
            <v>0</v>
          </cell>
          <cell r="AG673">
            <v>0</v>
          </cell>
          <cell r="AK673">
            <v>0</v>
          </cell>
          <cell r="AO673">
            <v>0</v>
          </cell>
        </row>
        <row r="674">
          <cell r="E674">
            <v>0</v>
          </cell>
          <cell r="I674">
            <v>0</v>
          </cell>
          <cell r="M674">
            <v>0</v>
          </cell>
          <cell r="Q674">
            <v>0</v>
          </cell>
          <cell r="U674">
            <v>0</v>
          </cell>
          <cell r="Y674">
            <v>0</v>
          </cell>
          <cell r="AC674">
            <v>0</v>
          </cell>
          <cell r="AG674">
            <v>0</v>
          </cell>
          <cell r="AK674">
            <v>0</v>
          </cell>
          <cell r="AO674">
            <v>0</v>
          </cell>
        </row>
        <row r="675">
          <cell r="E675">
            <v>0</v>
          </cell>
          <cell r="I675">
            <v>0</v>
          </cell>
          <cell r="M675" t="str">
            <v>CS</v>
          </cell>
          <cell r="Q675">
            <v>0</v>
          </cell>
          <cell r="U675">
            <v>0</v>
          </cell>
          <cell r="Y675">
            <v>0</v>
          </cell>
          <cell r="AC675">
            <v>0</v>
          </cell>
          <cell r="AG675">
            <v>0</v>
          </cell>
          <cell r="AK675" t="str">
            <v>CS</v>
          </cell>
          <cell r="AO675">
            <v>0</v>
          </cell>
        </row>
        <row r="676">
          <cell r="E676">
            <v>0</v>
          </cell>
          <cell r="I676">
            <v>0</v>
          </cell>
          <cell r="M676">
            <v>0</v>
          </cell>
          <cell r="Q676">
            <v>0</v>
          </cell>
          <cell r="U676">
            <v>0</v>
          </cell>
          <cell r="Y676">
            <v>0</v>
          </cell>
          <cell r="AC676">
            <v>0</v>
          </cell>
          <cell r="AG676">
            <v>0</v>
          </cell>
          <cell r="AK676">
            <v>0</v>
          </cell>
          <cell r="AO676">
            <v>0</v>
          </cell>
        </row>
        <row r="677">
          <cell r="E677">
            <v>0</v>
          </cell>
          <cell r="I677">
            <v>0</v>
          </cell>
          <cell r="M677">
            <v>0</v>
          </cell>
          <cell r="Q677">
            <v>0</v>
          </cell>
          <cell r="U677">
            <v>0</v>
          </cell>
          <cell r="Y677">
            <v>0</v>
          </cell>
          <cell r="AC677">
            <v>0</v>
          </cell>
          <cell r="AG677">
            <v>0</v>
          </cell>
          <cell r="AK677">
            <v>0</v>
          </cell>
          <cell r="AO677">
            <v>0</v>
          </cell>
        </row>
        <row r="678">
          <cell r="E678">
            <v>0</v>
          </cell>
          <cell r="I678">
            <v>0</v>
          </cell>
          <cell r="M678">
            <v>0</v>
          </cell>
          <cell r="Q678">
            <v>0</v>
          </cell>
          <cell r="U678">
            <v>0</v>
          </cell>
          <cell r="Y678">
            <v>0</v>
          </cell>
          <cell r="AC678">
            <v>0</v>
          </cell>
          <cell r="AG678">
            <v>0</v>
          </cell>
          <cell r="AK678">
            <v>0</v>
          </cell>
          <cell r="AO678">
            <v>0</v>
          </cell>
        </row>
        <row r="679">
          <cell r="E679">
            <v>0</v>
          </cell>
          <cell r="I679">
            <v>0</v>
          </cell>
          <cell r="M679">
            <v>0</v>
          </cell>
          <cell r="Q679">
            <v>0</v>
          </cell>
          <cell r="U679">
            <v>0</v>
          </cell>
          <cell r="Y679">
            <v>0</v>
          </cell>
          <cell r="AC679">
            <v>0</v>
          </cell>
          <cell r="AG679">
            <v>0</v>
          </cell>
          <cell r="AK679">
            <v>0</v>
          </cell>
          <cell r="AO679">
            <v>0</v>
          </cell>
        </row>
        <row r="680">
          <cell r="E680">
            <v>0</v>
          </cell>
          <cell r="I680">
            <v>0</v>
          </cell>
          <cell r="M680">
            <v>0</v>
          </cell>
          <cell r="Q680">
            <v>0</v>
          </cell>
          <cell r="U680">
            <v>0</v>
          </cell>
          <cell r="Y680">
            <v>0</v>
          </cell>
          <cell r="AC680">
            <v>0</v>
          </cell>
          <cell r="AG680">
            <v>0</v>
          </cell>
          <cell r="AK680">
            <v>0</v>
          </cell>
          <cell r="AO680">
            <v>0</v>
          </cell>
        </row>
        <row r="681">
          <cell r="E681">
            <v>0</v>
          </cell>
          <cell r="I681">
            <v>0</v>
          </cell>
          <cell r="M681">
            <v>0</v>
          </cell>
          <cell r="Q681">
            <v>0</v>
          </cell>
          <cell r="U681">
            <v>0</v>
          </cell>
          <cell r="Y681">
            <v>0</v>
          </cell>
          <cell r="AC681">
            <v>0</v>
          </cell>
          <cell r="AG681">
            <v>0</v>
          </cell>
          <cell r="AK681">
            <v>0</v>
          </cell>
          <cell r="AO681">
            <v>0</v>
          </cell>
        </row>
        <row r="682">
          <cell r="E682">
            <v>0</v>
          </cell>
          <cell r="I682">
            <v>0</v>
          </cell>
          <cell r="M682">
            <v>0</v>
          </cell>
          <cell r="Q682" t="str">
            <v>RT</v>
          </cell>
          <cell r="U682">
            <v>0</v>
          </cell>
          <cell r="Y682">
            <v>0</v>
          </cell>
          <cell r="AC682">
            <v>0</v>
          </cell>
          <cell r="AG682">
            <v>0</v>
          </cell>
          <cell r="AK682">
            <v>0</v>
          </cell>
          <cell r="AO682">
            <v>0</v>
          </cell>
        </row>
        <row r="683">
          <cell r="E683">
            <v>0</v>
          </cell>
          <cell r="I683">
            <v>0</v>
          </cell>
          <cell r="M683">
            <v>0</v>
          </cell>
          <cell r="Q683">
            <v>0</v>
          </cell>
          <cell r="U683">
            <v>0</v>
          </cell>
          <cell r="Y683">
            <v>0</v>
          </cell>
          <cell r="AC683">
            <v>0</v>
          </cell>
          <cell r="AG683">
            <v>0</v>
          </cell>
          <cell r="AK683">
            <v>0</v>
          </cell>
          <cell r="AO683">
            <v>0</v>
          </cell>
        </row>
        <row r="684">
          <cell r="E684">
            <v>0</v>
          </cell>
          <cell r="I684">
            <v>0</v>
          </cell>
          <cell r="M684">
            <v>0</v>
          </cell>
          <cell r="Q684">
            <v>0</v>
          </cell>
          <cell r="U684">
            <v>0</v>
          </cell>
          <cell r="Y684">
            <v>0</v>
          </cell>
          <cell r="AC684">
            <v>0</v>
          </cell>
          <cell r="AG684">
            <v>0</v>
          </cell>
          <cell r="AK684">
            <v>0</v>
          </cell>
          <cell r="AO684">
            <v>0</v>
          </cell>
        </row>
        <row r="685">
          <cell r="E685">
            <v>0</v>
          </cell>
          <cell r="I685">
            <v>0</v>
          </cell>
          <cell r="M685">
            <v>0</v>
          </cell>
          <cell r="Q685">
            <v>0</v>
          </cell>
          <cell r="U685">
            <v>0</v>
          </cell>
          <cell r="Y685">
            <v>0</v>
          </cell>
          <cell r="AC685">
            <v>0</v>
          </cell>
          <cell r="AG685">
            <v>0</v>
          </cell>
          <cell r="AK685">
            <v>0</v>
          </cell>
          <cell r="AO685">
            <v>0</v>
          </cell>
        </row>
        <row r="686">
          <cell r="E686">
            <v>0</v>
          </cell>
          <cell r="I686">
            <v>0</v>
          </cell>
          <cell r="M686">
            <v>0</v>
          </cell>
          <cell r="Q686">
            <v>0</v>
          </cell>
          <cell r="U686">
            <v>0</v>
          </cell>
          <cell r="Y686">
            <v>0</v>
          </cell>
          <cell r="AC686">
            <v>0</v>
          </cell>
          <cell r="AG686">
            <v>0</v>
          </cell>
          <cell r="AK686">
            <v>0</v>
          </cell>
          <cell r="AO686">
            <v>0</v>
          </cell>
        </row>
        <row r="687">
          <cell r="E687">
            <v>0</v>
          </cell>
          <cell r="I687">
            <v>0</v>
          </cell>
          <cell r="M687">
            <v>0</v>
          </cell>
          <cell r="Q687">
            <v>0</v>
          </cell>
          <cell r="U687">
            <v>0</v>
          </cell>
          <cell r="Y687">
            <v>0</v>
          </cell>
          <cell r="AC687">
            <v>0</v>
          </cell>
          <cell r="AG687">
            <v>0</v>
          </cell>
          <cell r="AK687">
            <v>0</v>
          </cell>
          <cell r="AO687">
            <v>0</v>
          </cell>
        </row>
        <row r="688">
          <cell r="E688">
            <v>0</v>
          </cell>
          <cell r="I688">
            <v>0</v>
          </cell>
          <cell r="M688">
            <v>0</v>
          </cell>
          <cell r="Q688">
            <v>0</v>
          </cell>
          <cell r="U688">
            <v>0</v>
          </cell>
          <cell r="Y688">
            <v>0</v>
          </cell>
          <cell r="AC688">
            <v>0</v>
          </cell>
          <cell r="AG688">
            <v>0</v>
          </cell>
          <cell r="AK688">
            <v>0</v>
          </cell>
          <cell r="AO688">
            <v>0</v>
          </cell>
        </row>
        <row r="689">
          <cell r="E689">
            <v>0</v>
          </cell>
          <cell r="I689">
            <v>0</v>
          </cell>
          <cell r="M689">
            <v>0</v>
          </cell>
          <cell r="Q689">
            <v>0</v>
          </cell>
          <cell r="U689">
            <v>0</v>
          </cell>
          <cell r="Y689">
            <v>0</v>
          </cell>
          <cell r="AC689">
            <v>0</v>
          </cell>
          <cell r="AG689">
            <v>0</v>
          </cell>
          <cell r="AK689">
            <v>0</v>
          </cell>
          <cell r="AO689">
            <v>0</v>
          </cell>
        </row>
        <row r="690">
          <cell r="E690">
            <v>0</v>
          </cell>
          <cell r="I690">
            <v>0</v>
          </cell>
          <cell r="M690">
            <v>0</v>
          </cell>
          <cell r="Q690">
            <v>0</v>
          </cell>
          <cell r="U690">
            <v>0</v>
          </cell>
          <cell r="Y690">
            <v>0</v>
          </cell>
          <cell r="AC690">
            <v>0</v>
          </cell>
          <cell r="AG690">
            <v>0</v>
          </cell>
          <cell r="AK690">
            <v>0</v>
          </cell>
          <cell r="AO690">
            <v>0</v>
          </cell>
        </row>
        <row r="691">
          <cell r="E691">
            <v>0</v>
          </cell>
          <cell r="I691">
            <v>0</v>
          </cell>
          <cell r="M691">
            <v>0</v>
          </cell>
          <cell r="Q691">
            <v>0</v>
          </cell>
          <cell r="U691">
            <v>0</v>
          </cell>
          <cell r="Y691">
            <v>0</v>
          </cell>
          <cell r="AC691">
            <v>0</v>
          </cell>
          <cell r="AG691">
            <v>0</v>
          </cell>
          <cell r="AK691">
            <v>0</v>
          </cell>
          <cell r="AO691">
            <v>0</v>
          </cell>
        </row>
        <row r="692">
          <cell r="E692">
            <v>0</v>
          </cell>
          <cell r="I692">
            <v>0</v>
          </cell>
          <cell r="M692">
            <v>0</v>
          </cell>
          <cell r="Q692">
            <v>0</v>
          </cell>
          <cell r="U692">
            <v>0</v>
          </cell>
          <cell r="Y692">
            <v>0</v>
          </cell>
          <cell r="AC692">
            <v>0</v>
          </cell>
          <cell r="AG692">
            <v>0</v>
          </cell>
          <cell r="AK692">
            <v>0</v>
          </cell>
          <cell r="AO692">
            <v>0</v>
          </cell>
        </row>
        <row r="693">
          <cell r="E693">
            <v>0</v>
          </cell>
          <cell r="I693">
            <v>0</v>
          </cell>
          <cell r="M693">
            <v>0</v>
          </cell>
          <cell r="Q693">
            <v>0</v>
          </cell>
          <cell r="U693">
            <v>0</v>
          </cell>
          <cell r="Y693">
            <v>0</v>
          </cell>
          <cell r="AC693">
            <v>0</v>
          </cell>
          <cell r="AG693">
            <v>0</v>
          </cell>
          <cell r="AK693">
            <v>0</v>
          </cell>
          <cell r="AO693">
            <v>0</v>
          </cell>
        </row>
        <row r="694">
          <cell r="E694">
            <v>0</v>
          </cell>
          <cell r="I694">
            <v>0</v>
          </cell>
          <cell r="M694">
            <v>0</v>
          </cell>
          <cell r="Q694">
            <v>0</v>
          </cell>
          <cell r="U694">
            <v>0</v>
          </cell>
          <cell r="Y694">
            <v>0</v>
          </cell>
          <cell r="AC694">
            <v>0</v>
          </cell>
          <cell r="AG694">
            <v>0</v>
          </cell>
          <cell r="AK694">
            <v>0</v>
          </cell>
          <cell r="AO694">
            <v>0</v>
          </cell>
        </row>
        <row r="695">
          <cell r="E695">
            <v>0</v>
          </cell>
          <cell r="I695">
            <v>0</v>
          </cell>
          <cell r="M695">
            <v>0</v>
          </cell>
          <cell r="Q695">
            <v>0</v>
          </cell>
          <cell r="U695">
            <v>0</v>
          </cell>
          <cell r="Y695">
            <v>0</v>
          </cell>
          <cell r="AC695">
            <v>0</v>
          </cell>
          <cell r="AG695">
            <v>0</v>
          </cell>
          <cell r="AK695">
            <v>0</v>
          </cell>
          <cell r="AO695">
            <v>0</v>
          </cell>
        </row>
        <row r="696">
          <cell r="E696">
            <v>0</v>
          </cell>
          <cell r="I696">
            <v>0</v>
          </cell>
          <cell r="M696">
            <v>0</v>
          </cell>
          <cell r="Q696">
            <v>0</v>
          </cell>
          <cell r="U696">
            <v>0</v>
          </cell>
          <cell r="Y696">
            <v>0</v>
          </cell>
          <cell r="AC696">
            <v>0</v>
          </cell>
          <cell r="AG696">
            <v>0</v>
          </cell>
          <cell r="AK696">
            <v>0</v>
          </cell>
          <cell r="AO696">
            <v>0</v>
          </cell>
        </row>
        <row r="697">
          <cell r="E697">
            <v>0</v>
          </cell>
          <cell r="I697">
            <v>0</v>
          </cell>
          <cell r="M697">
            <v>0</v>
          </cell>
          <cell r="Q697">
            <v>0</v>
          </cell>
          <cell r="U697">
            <v>0</v>
          </cell>
          <cell r="Y697">
            <v>0</v>
          </cell>
          <cell r="AC697">
            <v>0</v>
          </cell>
          <cell r="AG697">
            <v>0</v>
          </cell>
          <cell r="AK697">
            <v>0</v>
          </cell>
          <cell r="AO697">
            <v>0</v>
          </cell>
        </row>
        <row r="698">
          <cell r="E698">
            <v>0</v>
          </cell>
          <cell r="I698">
            <v>0</v>
          </cell>
          <cell r="M698">
            <v>0</v>
          </cell>
          <cell r="Q698">
            <v>0</v>
          </cell>
          <cell r="U698">
            <v>0</v>
          </cell>
          <cell r="Y698">
            <v>0</v>
          </cell>
          <cell r="AC698">
            <v>0</v>
          </cell>
          <cell r="AG698">
            <v>0</v>
          </cell>
          <cell r="AK698">
            <v>0</v>
          </cell>
          <cell r="AO698">
            <v>0</v>
          </cell>
        </row>
        <row r="699">
          <cell r="E699">
            <v>0</v>
          </cell>
          <cell r="I699">
            <v>0</v>
          </cell>
          <cell r="M699" t="str">
            <v>CS</v>
          </cell>
          <cell r="Q699">
            <v>0</v>
          </cell>
          <cell r="U699">
            <v>0</v>
          </cell>
          <cell r="Y699">
            <v>0</v>
          </cell>
          <cell r="AC699">
            <v>0</v>
          </cell>
          <cell r="AG699" t="str">
            <v>DA</v>
          </cell>
          <cell r="AK699">
            <v>0</v>
          </cell>
          <cell r="AO699">
            <v>0</v>
          </cell>
        </row>
        <row r="700">
          <cell r="E700">
            <v>0</v>
          </cell>
          <cell r="I700">
            <v>0</v>
          </cell>
          <cell r="M700">
            <v>0</v>
          </cell>
          <cell r="Q700">
            <v>0</v>
          </cell>
          <cell r="U700">
            <v>0</v>
          </cell>
          <cell r="Y700">
            <v>0</v>
          </cell>
          <cell r="AC700">
            <v>0</v>
          </cell>
          <cell r="AG700">
            <v>0</v>
          </cell>
          <cell r="AK700">
            <v>0</v>
          </cell>
          <cell r="AO700">
            <v>0</v>
          </cell>
        </row>
        <row r="701">
          <cell r="E701">
            <v>0</v>
          </cell>
          <cell r="I701">
            <v>0</v>
          </cell>
          <cell r="M701">
            <v>0</v>
          </cell>
          <cell r="Q701">
            <v>0</v>
          </cell>
          <cell r="U701">
            <v>0</v>
          </cell>
          <cell r="Y701">
            <v>0</v>
          </cell>
          <cell r="AC701">
            <v>0</v>
          </cell>
          <cell r="AG701">
            <v>0</v>
          </cell>
          <cell r="AK701">
            <v>0</v>
          </cell>
          <cell r="AO701">
            <v>0</v>
          </cell>
        </row>
        <row r="702">
          <cell r="E702">
            <v>0</v>
          </cell>
          <cell r="I702">
            <v>0</v>
          </cell>
          <cell r="M702">
            <v>0</v>
          </cell>
          <cell r="Q702">
            <v>0</v>
          </cell>
          <cell r="U702">
            <v>0</v>
          </cell>
          <cell r="Y702">
            <v>0</v>
          </cell>
          <cell r="AC702">
            <v>0</v>
          </cell>
          <cell r="AG702">
            <v>0</v>
          </cell>
          <cell r="AK702">
            <v>0</v>
          </cell>
          <cell r="AO702">
            <v>0</v>
          </cell>
        </row>
        <row r="703">
          <cell r="E703">
            <v>0</v>
          </cell>
          <cell r="I703">
            <v>0</v>
          </cell>
          <cell r="M703">
            <v>0</v>
          </cell>
          <cell r="Q703">
            <v>0</v>
          </cell>
          <cell r="U703">
            <v>0</v>
          </cell>
          <cell r="Y703">
            <v>0</v>
          </cell>
          <cell r="AC703">
            <v>0</v>
          </cell>
          <cell r="AG703">
            <v>0</v>
          </cell>
          <cell r="AK703">
            <v>0</v>
          </cell>
          <cell r="AO703">
            <v>0</v>
          </cell>
        </row>
        <row r="704">
          <cell r="E704">
            <v>0</v>
          </cell>
          <cell r="I704">
            <v>0</v>
          </cell>
          <cell r="M704">
            <v>0</v>
          </cell>
          <cell r="Q704" t="str">
            <v>RT</v>
          </cell>
          <cell r="U704">
            <v>0</v>
          </cell>
          <cell r="Y704">
            <v>0</v>
          </cell>
          <cell r="AC704">
            <v>0</v>
          </cell>
          <cell r="AG704">
            <v>0</v>
          </cell>
          <cell r="AK704">
            <v>0</v>
          </cell>
          <cell r="AO704">
            <v>0</v>
          </cell>
        </row>
        <row r="705">
          <cell r="E705">
            <v>0</v>
          </cell>
          <cell r="I705">
            <v>0</v>
          </cell>
          <cell r="M705">
            <v>0</v>
          </cell>
          <cell r="Q705">
            <v>0</v>
          </cell>
          <cell r="U705">
            <v>0</v>
          </cell>
          <cell r="Y705">
            <v>0</v>
          </cell>
          <cell r="AC705">
            <v>0</v>
          </cell>
          <cell r="AG705">
            <v>0</v>
          </cell>
          <cell r="AK705">
            <v>0</v>
          </cell>
          <cell r="AO705">
            <v>0</v>
          </cell>
        </row>
        <row r="706">
          <cell r="E706">
            <v>0</v>
          </cell>
          <cell r="I706">
            <v>0</v>
          </cell>
          <cell r="M706">
            <v>0</v>
          </cell>
          <cell r="Q706">
            <v>0</v>
          </cell>
          <cell r="U706">
            <v>0</v>
          </cell>
          <cell r="Y706">
            <v>0</v>
          </cell>
          <cell r="AC706">
            <v>0</v>
          </cell>
          <cell r="AG706">
            <v>0</v>
          </cell>
          <cell r="AK706">
            <v>0</v>
          </cell>
          <cell r="AO706">
            <v>0</v>
          </cell>
        </row>
        <row r="707">
          <cell r="E707">
            <v>0</v>
          </cell>
          <cell r="I707">
            <v>0</v>
          </cell>
          <cell r="M707">
            <v>0</v>
          </cell>
          <cell r="Q707">
            <v>0</v>
          </cell>
          <cell r="U707">
            <v>0</v>
          </cell>
          <cell r="Y707">
            <v>0</v>
          </cell>
          <cell r="AC707">
            <v>0</v>
          </cell>
          <cell r="AG707">
            <v>0</v>
          </cell>
          <cell r="AK707">
            <v>0</v>
          </cell>
          <cell r="AO707">
            <v>0</v>
          </cell>
        </row>
        <row r="708">
          <cell r="E708">
            <v>0</v>
          </cell>
          <cell r="I708">
            <v>0</v>
          </cell>
          <cell r="M708">
            <v>0</v>
          </cell>
          <cell r="Q708">
            <v>0</v>
          </cell>
          <cell r="U708">
            <v>0</v>
          </cell>
          <cell r="Y708">
            <v>0</v>
          </cell>
          <cell r="AC708">
            <v>0</v>
          </cell>
          <cell r="AG708">
            <v>0</v>
          </cell>
          <cell r="AK708">
            <v>0</v>
          </cell>
          <cell r="AO708">
            <v>0</v>
          </cell>
        </row>
        <row r="709">
          <cell r="E709">
            <v>0</v>
          </cell>
          <cell r="I709">
            <v>0</v>
          </cell>
          <cell r="M709">
            <v>0</v>
          </cell>
          <cell r="Q709">
            <v>0</v>
          </cell>
          <cell r="U709">
            <v>0</v>
          </cell>
          <cell r="Y709">
            <v>0</v>
          </cell>
          <cell r="AC709">
            <v>0</v>
          </cell>
          <cell r="AG709">
            <v>0</v>
          </cell>
          <cell r="AK709">
            <v>0</v>
          </cell>
          <cell r="AO709">
            <v>0</v>
          </cell>
        </row>
        <row r="710">
          <cell r="E710">
            <v>0</v>
          </cell>
          <cell r="I710">
            <v>0</v>
          </cell>
          <cell r="M710">
            <v>0</v>
          </cell>
          <cell r="Q710">
            <v>0</v>
          </cell>
          <cell r="U710">
            <v>0</v>
          </cell>
          <cell r="Y710">
            <v>0</v>
          </cell>
          <cell r="AC710">
            <v>0</v>
          </cell>
          <cell r="AG710">
            <v>0</v>
          </cell>
          <cell r="AK710">
            <v>0</v>
          </cell>
          <cell r="AO710">
            <v>0</v>
          </cell>
        </row>
        <row r="711">
          <cell r="E711">
            <v>0</v>
          </cell>
          <cell r="I711">
            <v>0</v>
          </cell>
          <cell r="M711">
            <v>0</v>
          </cell>
          <cell r="Q711">
            <v>0</v>
          </cell>
          <cell r="U711">
            <v>0</v>
          </cell>
          <cell r="Y711">
            <v>0</v>
          </cell>
          <cell r="AC711">
            <v>0</v>
          </cell>
          <cell r="AG711">
            <v>0</v>
          </cell>
          <cell r="AK711">
            <v>0</v>
          </cell>
          <cell r="AO711">
            <v>0</v>
          </cell>
        </row>
        <row r="712">
          <cell r="E712">
            <v>0</v>
          </cell>
          <cell r="I712">
            <v>0</v>
          </cell>
          <cell r="M712">
            <v>0</v>
          </cell>
          <cell r="Q712">
            <v>0</v>
          </cell>
          <cell r="U712">
            <v>0</v>
          </cell>
          <cell r="Y712">
            <v>0</v>
          </cell>
          <cell r="AC712">
            <v>0</v>
          </cell>
          <cell r="AG712">
            <v>0</v>
          </cell>
          <cell r="AK712">
            <v>0</v>
          </cell>
          <cell r="AO712">
            <v>0</v>
          </cell>
        </row>
        <row r="713">
          <cell r="E713">
            <v>0</v>
          </cell>
          <cell r="I713">
            <v>0</v>
          </cell>
          <cell r="M713">
            <v>0</v>
          </cell>
          <cell r="Q713">
            <v>0</v>
          </cell>
          <cell r="U713">
            <v>0</v>
          </cell>
          <cell r="Y713">
            <v>0</v>
          </cell>
          <cell r="AC713">
            <v>0</v>
          </cell>
          <cell r="AG713">
            <v>0</v>
          </cell>
          <cell r="AK713">
            <v>0</v>
          </cell>
          <cell r="AO713">
            <v>0</v>
          </cell>
        </row>
        <row r="714">
          <cell r="E714">
            <v>0</v>
          </cell>
          <cell r="I714">
            <v>0</v>
          </cell>
          <cell r="M714">
            <v>0</v>
          </cell>
          <cell r="Q714">
            <v>0</v>
          </cell>
          <cell r="U714">
            <v>0</v>
          </cell>
          <cell r="Y714">
            <v>0</v>
          </cell>
          <cell r="AC714">
            <v>0</v>
          </cell>
          <cell r="AG714">
            <v>0</v>
          </cell>
          <cell r="AK714">
            <v>0</v>
          </cell>
          <cell r="AO714">
            <v>0</v>
          </cell>
        </row>
        <row r="715">
          <cell r="E715">
            <v>0</v>
          </cell>
          <cell r="I715">
            <v>0</v>
          </cell>
          <cell r="M715">
            <v>0</v>
          </cell>
          <cell r="Q715">
            <v>0</v>
          </cell>
          <cell r="U715">
            <v>0</v>
          </cell>
          <cell r="Y715">
            <v>0</v>
          </cell>
          <cell r="AC715">
            <v>0</v>
          </cell>
          <cell r="AG715">
            <v>0</v>
          </cell>
          <cell r="AK715">
            <v>0</v>
          </cell>
          <cell r="AO715">
            <v>0</v>
          </cell>
        </row>
        <row r="716">
          <cell r="E716">
            <v>0</v>
          </cell>
          <cell r="I716">
            <v>0</v>
          </cell>
          <cell r="M716">
            <v>0</v>
          </cell>
          <cell r="Q716">
            <v>0</v>
          </cell>
          <cell r="U716">
            <v>0</v>
          </cell>
          <cell r="Y716">
            <v>0</v>
          </cell>
          <cell r="AC716">
            <v>0</v>
          </cell>
          <cell r="AG716">
            <v>0</v>
          </cell>
          <cell r="AK716">
            <v>0</v>
          </cell>
          <cell r="AO716">
            <v>0</v>
          </cell>
        </row>
        <row r="717">
          <cell r="E717">
            <v>0</v>
          </cell>
          <cell r="I717">
            <v>0</v>
          </cell>
          <cell r="M717">
            <v>0</v>
          </cell>
          <cell r="Q717">
            <v>0</v>
          </cell>
          <cell r="U717">
            <v>0</v>
          </cell>
          <cell r="Y717">
            <v>0</v>
          </cell>
          <cell r="AC717">
            <v>0</v>
          </cell>
          <cell r="AG717">
            <v>0</v>
          </cell>
          <cell r="AK717">
            <v>0</v>
          </cell>
          <cell r="AO717">
            <v>0</v>
          </cell>
        </row>
        <row r="718">
          <cell r="E718">
            <v>0</v>
          </cell>
          <cell r="I718">
            <v>0</v>
          </cell>
          <cell r="M718">
            <v>0</v>
          </cell>
          <cell r="Q718">
            <v>0</v>
          </cell>
          <cell r="U718">
            <v>0</v>
          </cell>
          <cell r="Y718">
            <v>0</v>
          </cell>
          <cell r="AC718">
            <v>0</v>
          </cell>
          <cell r="AG718">
            <v>0</v>
          </cell>
          <cell r="AK718">
            <v>0</v>
          </cell>
          <cell r="AO718">
            <v>0</v>
          </cell>
        </row>
        <row r="719">
          <cell r="E719">
            <v>0</v>
          </cell>
          <cell r="I719">
            <v>0</v>
          </cell>
          <cell r="M719">
            <v>0</v>
          </cell>
          <cell r="Q719">
            <v>0</v>
          </cell>
          <cell r="U719">
            <v>0</v>
          </cell>
          <cell r="Y719">
            <v>0</v>
          </cell>
          <cell r="AC719">
            <v>0</v>
          </cell>
          <cell r="AG719">
            <v>0</v>
          </cell>
          <cell r="AK719">
            <v>0</v>
          </cell>
          <cell r="AO719">
            <v>0</v>
          </cell>
        </row>
        <row r="720">
          <cell r="E720">
            <v>0</v>
          </cell>
          <cell r="I720">
            <v>0</v>
          </cell>
          <cell r="M720">
            <v>0</v>
          </cell>
          <cell r="Q720">
            <v>0</v>
          </cell>
          <cell r="U720">
            <v>0</v>
          </cell>
          <cell r="Y720">
            <v>0</v>
          </cell>
          <cell r="AC720">
            <v>0</v>
          </cell>
          <cell r="AG720">
            <v>0</v>
          </cell>
          <cell r="AK720">
            <v>0</v>
          </cell>
          <cell r="AO720">
            <v>0</v>
          </cell>
        </row>
        <row r="721">
          <cell r="E721">
            <v>0</v>
          </cell>
          <cell r="I721">
            <v>0</v>
          </cell>
          <cell r="M721">
            <v>0</v>
          </cell>
          <cell r="Q721">
            <v>0</v>
          </cell>
          <cell r="U721">
            <v>0</v>
          </cell>
          <cell r="Y721">
            <v>0</v>
          </cell>
          <cell r="AC721">
            <v>0</v>
          </cell>
          <cell r="AG721">
            <v>0</v>
          </cell>
          <cell r="AK721">
            <v>0</v>
          </cell>
          <cell r="AO721">
            <v>0</v>
          </cell>
        </row>
        <row r="722">
          <cell r="E722">
            <v>0</v>
          </cell>
          <cell r="I722">
            <v>0</v>
          </cell>
          <cell r="M722">
            <v>0</v>
          </cell>
          <cell r="Q722">
            <v>0</v>
          </cell>
          <cell r="U722">
            <v>0</v>
          </cell>
          <cell r="Y722">
            <v>0</v>
          </cell>
          <cell r="AC722">
            <v>0</v>
          </cell>
          <cell r="AG722">
            <v>0</v>
          </cell>
          <cell r="AK722">
            <v>0</v>
          </cell>
          <cell r="AO722">
            <v>0</v>
          </cell>
        </row>
        <row r="723">
          <cell r="E723">
            <v>0</v>
          </cell>
          <cell r="I723">
            <v>0</v>
          </cell>
          <cell r="M723" t="str">
            <v>CS</v>
          </cell>
          <cell r="Q723">
            <v>0</v>
          </cell>
          <cell r="U723">
            <v>0</v>
          </cell>
          <cell r="Y723">
            <v>0</v>
          </cell>
          <cell r="AC723">
            <v>0</v>
          </cell>
          <cell r="AG723" t="str">
            <v>CS</v>
          </cell>
          <cell r="AK723">
            <v>0</v>
          </cell>
          <cell r="AO723">
            <v>0</v>
          </cell>
        </row>
        <row r="724">
          <cell r="E724">
            <v>0</v>
          </cell>
          <cell r="I724">
            <v>0</v>
          </cell>
          <cell r="M724">
            <v>0</v>
          </cell>
          <cell r="Q724">
            <v>0</v>
          </cell>
          <cell r="U724">
            <v>0</v>
          </cell>
          <cell r="Y724">
            <v>0</v>
          </cell>
          <cell r="AC724">
            <v>0</v>
          </cell>
          <cell r="AG724">
            <v>0</v>
          </cell>
          <cell r="AK724">
            <v>0</v>
          </cell>
          <cell r="AO724">
            <v>0</v>
          </cell>
        </row>
        <row r="725">
          <cell r="E725">
            <v>0</v>
          </cell>
          <cell r="I725">
            <v>0</v>
          </cell>
          <cell r="M725">
            <v>0</v>
          </cell>
          <cell r="Q725">
            <v>0</v>
          </cell>
          <cell r="U725">
            <v>0</v>
          </cell>
          <cell r="Y725">
            <v>0</v>
          </cell>
          <cell r="AC725">
            <v>0</v>
          </cell>
          <cell r="AG725">
            <v>0</v>
          </cell>
          <cell r="AK725">
            <v>0</v>
          </cell>
          <cell r="AO725">
            <v>0</v>
          </cell>
        </row>
        <row r="726">
          <cell r="E726">
            <v>0</v>
          </cell>
          <cell r="I726">
            <v>0</v>
          </cell>
          <cell r="M726">
            <v>0</v>
          </cell>
          <cell r="Q726">
            <v>0</v>
          </cell>
          <cell r="U726">
            <v>0</v>
          </cell>
          <cell r="Y726">
            <v>0</v>
          </cell>
          <cell r="AC726">
            <v>0</v>
          </cell>
          <cell r="AG726">
            <v>0</v>
          </cell>
          <cell r="AK726">
            <v>0</v>
          </cell>
          <cell r="AO726">
            <v>0</v>
          </cell>
        </row>
        <row r="727">
          <cell r="E727">
            <v>0</v>
          </cell>
          <cell r="I727">
            <v>0</v>
          </cell>
          <cell r="M727">
            <v>0</v>
          </cell>
          <cell r="Q727">
            <v>0</v>
          </cell>
          <cell r="U727">
            <v>0</v>
          </cell>
          <cell r="Y727">
            <v>0</v>
          </cell>
          <cell r="AC727">
            <v>0</v>
          </cell>
          <cell r="AG727">
            <v>0</v>
          </cell>
          <cell r="AK727">
            <v>0</v>
          </cell>
          <cell r="AO727">
            <v>0</v>
          </cell>
        </row>
        <row r="728">
          <cell r="E728">
            <v>0</v>
          </cell>
          <cell r="I728">
            <v>0</v>
          </cell>
          <cell r="M728">
            <v>0</v>
          </cell>
          <cell r="Q728">
            <v>0</v>
          </cell>
          <cell r="U728">
            <v>0</v>
          </cell>
          <cell r="Y728">
            <v>0</v>
          </cell>
          <cell r="AC728">
            <v>0</v>
          </cell>
          <cell r="AG728">
            <v>0</v>
          </cell>
          <cell r="AK728" t="str">
            <v>DA</v>
          </cell>
          <cell r="AO728">
            <v>0</v>
          </cell>
        </row>
        <row r="729">
          <cell r="E729">
            <v>0</v>
          </cell>
          <cell r="I729">
            <v>0</v>
          </cell>
          <cell r="M729">
            <v>0</v>
          </cell>
          <cell r="Q729">
            <v>0</v>
          </cell>
          <cell r="U729">
            <v>0</v>
          </cell>
          <cell r="Y729">
            <v>0</v>
          </cell>
          <cell r="AC729">
            <v>0</v>
          </cell>
          <cell r="AG729">
            <v>0</v>
          </cell>
          <cell r="AK729">
            <v>0</v>
          </cell>
          <cell r="AO729">
            <v>0</v>
          </cell>
        </row>
        <row r="730">
          <cell r="E730">
            <v>0</v>
          </cell>
          <cell r="I730">
            <v>0</v>
          </cell>
          <cell r="M730">
            <v>0</v>
          </cell>
          <cell r="Q730">
            <v>0</v>
          </cell>
          <cell r="U730">
            <v>0</v>
          </cell>
          <cell r="Y730">
            <v>0</v>
          </cell>
          <cell r="AC730">
            <v>0</v>
          </cell>
          <cell r="AG730">
            <v>0</v>
          </cell>
          <cell r="AK730">
            <v>0</v>
          </cell>
          <cell r="AO730">
            <v>0</v>
          </cell>
        </row>
        <row r="731">
          <cell r="E731">
            <v>0</v>
          </cell>
          <cell r="I731">
            <v>0</v>
          </cell>
          <cell r="M731">
            <v>0</v>
          </cell>
          <cell r="Q731">
            <v>0</v>
          </cell>
          <cell r="U731">
            <v>0</v>
          </cell>
          <cell r="Y731">
            <v>0</v>
          </cell>
          <cell r="AC731">
            <v>0</v>
          </cell>
          <cell r="AG731">
            <v>0</v>
          </cell>
          <cell r="AK731">
            <v>0</v>
          </cell>
          <cell r="AO731">
            <v>0</v>
          </cell>
        </row>
        <row r="732">
          <cell r="E732">
            <v>0</v>
          </cell>
          <cell r="I732">
            <v>0</v>
          </cell>
          <cell r="M732">
            <v>0</v>
          </cell>
          <cell r="Q732">
            <v>0</v>
          </cell>
          <cell r="U732">
            <v>0</v>
          </cell>
          <cell r="Y732">
            <v>0</v>
          </cell>
          <cell r="AC732">
            <v>0</v>
          </cell>
          <cell r="AG732">
            <v>0</v>
          </cell>
          <cell r="AK732">
            <v>0</v>
          </cell>
          <cell r="AO732">
            <v>0</v>
          </cell>
        </row>
        <row r="733">
          <cell r="E733">
            <v>0</v>
          </cell>
          <cell r="I733">
            <v>0</v>
          </cell>
          <cell r="M733">
            <v>0</v>
          </cell>
          <cell r="Q733">
            <v>0</v>
          </cell>
          <cell r="U733">
            <v>0</v>
          </cell>
          <cell r="Y733">
            <v>0</v>
          </cell>
          <cell r="AC733">
            <v>0</v>
          </cell>
          <cell r="AG733">
            <v>0</v>
          </cell>
          <cell r="AK733">
            <v>0</v>
          </cell>
          <cell r="AO733">
            <v>0</v>
          </cell>
        </row>
        <row r="734">
          <cell r="E734">
            <v>0</v>
          </cell>
          <cell r="I734">
            <v>0</v>
          </cell>
          <cell r="M734">
            <v>0</v>
          </cell>
          <cell r="Q734">
            <v>0</v>
          </cell>
          <cell r="U734">
            <v>0</v>
          </cell>
          <cell r="Y734">
            <v>0</v>
          </cell>
          <cell r="AC734">
            <v>0</v>
          </cell>
          <cell r="AG734">
            <v>0</v>
          </cell>
          <cell r="AK734">
            <v>0</v>
          </cell>
          <cell r="AO734">
            <v>0</v>
          </cell>
        </row>
        <row r="735">
          <cell r="E735">
            <v>0</v>
          </cell>
          <cell r="I735">
            <v>0</v>
          </cell>
          <cell r="M735">
            <v>0</v>
          </cell>
          <cell r="Q735">
            <v>0</v>
          </cell>
          <cell r="U735">
            <v>0</v>
          </cell>
          <cell r="Y735">
            <v>0</v>
          </cell>
          <cell r="AC735">
            <v>0</v>
          </cell>
          <cell r="AG735">
            <v>0</v>
          </cell>
          <cell r="AK735">
            <v>0</v>
          </cell>
          <cell r="AO735">
            <v>0</v>
          </cell>
        </row>
        <row r="736">
          <cell r="E736">
            <v>0</v>
          </cell>
          <cell r="I736">
            <v>0</v>
          </cell>
          <cell r="M736">
            <v>0</v>
          </cell>
          <cell r="Q736">
            <v>0</v>
          </cell>
          <cell r="U736">
            <v>0</v>
          </cell>
          <cell r="Y736">
            <v>0</v>
          </cell>
          <cell r="AC736">
            <v>0</v>
          </cell>
          <cell r="AG736">
            <v>0</v>
          </cell>
          <cell r="AK736">
            <v>0</v>
          </cell>
          <cell r="AO736">
            <v>0</v>
          </cell>
        </row>
        <row r="737">
          <cell r="E737">
            <v>0</v>
          </cell>
          <cell r="I737">
            <v>0</v>
          </cell>
          <cell r="M737">
            <v>0</v>
          </cell>
          <cell r="Q737">
            <v>0</v>
          </cell>
          <cell r="U737">
            <v>0</v>
          </cell>
          <cell r="Y737">
            <v>0</v>
          </cell>
          <cell r="AC737">
            <v>0</v>
          </cell>
          <cell r="AG737">
            <v>0</v>
          </cell>
          <cell r="AK737">
            <v>0</v>
          </cell>
          <cell r="AO737">
            <v>0</v>
          </cell>
        </row>
        <row r="738">
          <cell r="E738">
            <v>0</v>
          </cell>
          <cell r="I738">
            <v>0</v>
          </cell>
          <cell r="M738">
            <v>0</v>
          </cell>
          <cell r="Q738">
            <v>0</v>
          </cell>
          <cell r="U738">
            <v>0</v>
          </cell>
          <cell r="Y738">
            <v>0</v>
          </cell>
          <cell r="AC738">
            <v>0</v>
          </cell>
          <cell r="AG738">
            <v>0</v>
          </cell>
          <cell r="AK738">
            <v>0</v>
          </cell>
          <cell r="AO738">
            <v>0</v>
          </cell>
        </row>
        <row r="739">
          <cell r="E739">
            <v>0</v>
          </cell>
          <cell r="I739">
            <v>0</v>
          </cell>
          <cell r="M739">
            <v>0</v>
          </cell>
          <cell r="Q739">
            <v>0</v>
          </cell>
          <cell r="U739">
            <v>0</v>
          </cell>
          <cell r="Y739">
            <v>0</v>
          </cell>
          <cell r="AC739">
            <v>0</v>
          </cell>
          <cell r="AG739">
            <v>0</v>
          </cell>
          <cell r="AK739">
            <v>0</v>
          </cell>
          <cell r="AO739">
            <v>0</v>
          </cell>
        </row>
        <row r="740">
          <cell r="E740">
            <v>0</v>
          </cell>
          <cell r="I740">
            <v>0</v>
          </cell>
          <cell r="M740">
            <v>0</v>
          </cell>
          <cell r="Q740">
            <v>0</v>
          </cell>
          <cell r="U740">
            <v>0</v>
          </cell>
          <cell r="Y740">
            <v>0</v>
          </cell>
          <cell r="AC740">
            <v>0</v>
          </cell>
          <cell r="AG740">
            <v>0</v>
          </cell>
          <cell r="AK740">
            <v>0</v>
          </cell>
          <cell r="AO740">
            <v>0</v>
          </cell>
        </row>
        <row r="741">
          <cell r="E741">
            <v>0</v>
          </cell>
          <cell r="I741">
            <v>0</v>
          </cell>
          <cell r="M741">
            <v>0</v>
          </cell>
          <cell r="Q741" t="str">
            <v>RT</v>
          </cell>
          <cell r="U741">
            <v>0</v>
          </cell>
          <cell r="Y741">
            <v>0</v>
          </cell>
          <cell r="AC741">
            <v>0</v>
          </cell>
          <cell r="AG741">
            <v>0</v>
          </cell>
          <cell r="AK741">
            <v>0</v>
          </cell>
          <cell r="AO741">
            <v>0</v>
          </cell>
        </row>
        <row r="742">
          <cell r="E742">
            <v>0</v>
          </cell>
          <cell r="I742">
            <v>0</v>
          </cell>
          <cell r="M742">
            <v>0</v>
          </cell>
          <cell r="Q742">
            <v>0</v>
          </cell>
          <cell r="U742">
            <v>0</v>
          </cell>
          <cell r="Y742">
            <v>0</v>
          </cell>
          <cell r="AC742">
            <v>0</v>
          </cell>
          <cell r="AG742">
            <v>0</v>
          </cell>
          <cell r="AK742">
            <v>0</v>
          </cell>
          <cell r="AO742">
            <v>0</v>
          </cell>
        </row>
        <row r="743">
          <cell r="E743">
            <v>0</v>
          </cell>
          <cell r="I743">
            <v>0</v>
          </cell>
          <cell r="M743">
            <v>0</v>
          </cell>
          <cell r="Q743">
            <v>0</v>
          </cell>
          <cell r="U743">
            <v>0</v>
          </cell>
          <cell r="Y743">
            <v>0</v>
          </cell>
          <cell r="AC743">
            <v>0</v>
          </cell>
          <cell r="AG743">
            <v>0</v>
          </cell>
          <cell r="AK743">
            <v>0</v>
          </cell>
          <cell r="AO743">
            <v>0</v>
          </cell>
        </row>
        <row r="744">
          <cell r="E744">
            <v>0</v>
          </cell>
          <cell r="I744">
            <v>0</v>
          </cell>
          <cell r="M744">
            <v>0</v>
          </cell>
          <cell r="Q744">
            <v>0</v>
          </cell>
          <cell r="U744">
            <v>0</v>
          </cell>
          <cell r="Y744">
            <v>0</v>
          </cell>
          <cell r="AC744">
            <v>0</v>
          </cell>
          <cell r="AG744">
            <v>0</v>
          </cell>
          <cell r="AK744">
            <v>0</v>
          </cell>
          <cell r="AO744">
            <v>0</v>
          </cell>
        </row>
        <row r="745">
          <cell r="E745">
            <v>0</v>
          </cell>
          <cell r="I745">
            <v>0</v>
          </cell>
          <cell r="M745">
            <v>0</v>
          </cell>
          <cell r="Q745">
            <v>0</v>
          </cell>
          <cell r="U745">
            <v>0</v>
          </cell>
          <cell r="Y745">
            <v>0</v>
          </cell>
          <cell r="AC745">
            <v>0</v>
          </cell>
          <cell r="AG745">
            <v>0</v>
          </cell>
          <cell r="AK745">
            <v>0</v>
          </cell>
          <cell r="AO745">
            <v>0</v>
          </cell>
        </row>
      </sheetData>
      <sheetData sheetId="1" refreshError="1"/>
      <sheetData sheetId="2" refreshError="1"/>
      <sheetData sheetId="3" refreshError="1"/>
      <sheetData sheetId="4"/>
      <sheetData sheetId="5"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RateForecast"/>
      <sheetName val="RateofReturn"/>
      <sheetName val="InputEscalationForecast"/>
      <sheetName val="EscalationIndices"/>
      <sheetName val="WeightedIndices"/>
      <sheetName val="InputCostWeightings"/>
      <sheetName val="InputOpeningBalances"/>
      <sheetName val="BalanceAllocation"/>
      <sheetName val="InputReferenceDatesDCM"/>
      <sheetName val="InputBaseCostsDCM"/>
      <sheetName val="ConstantCostsDCM"/>
      <sheetName val="ShiftedCostsDCM"/>
      <sheetName val="EscalationDCM"/>
      <sheetName val="AllocationDCM"/>
      <sheetName val="FixProvisionDCM"/>
      <sheetName val="InputBaseCostsUFS"/>
      <sheetName val="ConstantCostsUFS"/>
      <sheetName val="EscalationUFS"/>
      <sheetName val="AllocationUFS"/>
      <sheetName val="FixUFS PSL"/>
      <sheetName val="FixUFS Post Dism"/>
      <sheetName val="VarUFS PSL"/>
      <sheetName val="VarUFS Post Dism"/>
      <sheetName val="InputBaseCostsUFD"/>
      <sheetName val="FormattedCostsUFD"/>
      <sheetName val="ShiftedCostsUFD"/>
      <sheetName val="ConstantCostsUFD"/>
      <sheetName val="EscalationUFD"/>
      <sheetName val="AllocationUFD"/>
      <sheetName val="FixProvisionUFD"/>
      <sheetName val="VarProvisionUFD"/>
      <sheetName val="InputBaseCostsILW"/>
      <sheetName val="ShiftedCostsILW"/>
      <sheetName val="ConstantCostsOpsILW"/>
      <sheetName val="ConstantCostsDisposalILW"/>
      <sheetName val="EscalationILW"/>
      <sheetName val="AllocationILW"/>
      <sheetName val="FixProvisionOpsILW"/>
      <sheetName val="FixProvisionDisposalILW"/>
      <sheetName val="VarProvisionOpsILW"/>
      <sheetName val="VarProvisionDisposalILW"/>
      <sheetName val="InputBaseCostsLLW"/>
      <sheetName val="ConstantCostsOPSLLW"/>
      <sheetName val="ConstantCostsDisposalLLW"/>
      <sheetName val="ShiftedCostsLLW"/>
      <sheetName val="EscalationLLW"/>
      <sheetName val="AllocationLLW"/>
      <sheetName val="FixProvisionOpsLLW"/>
      <sheetName val="FixProvisionDisposalLLW"/>
      <sheetName val="VarProvisionOpsLLW"/>
      <sheetName val="VarProvisionDisposalLLW"/>
      <sheetName val="InputBundleForecast"/>
      <sheetName val="InputAccumBundles"/>
      <sheetName val="DetailedBundleSchedule"/>
      <sheetName val="Bundles"/>
      <sheetName val="InputAccumWaste"/>
      <sheetName val="InputWasteForecast"/>
      <sheetName val="ILWWaste"/>
      <sheetName val="DetailedILWSchedule"/>
      <sheetName val="LLWWaste"/>
      <sheetName val="DetailedLLWSchedule"/>
      <sheetName val="Checksheet"/>
      <sheetName val="Methods"/>
      <sheetName val="Results"/>
      <sheetName val="Ext Resul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2">
          <cell r="G2" t="str">
            <v>PA</v>
          </cell>
        </row>
        <row r="3">
          <cell r="G3" t="str">
            <v>PB</v>
          </cell>
        </row>
        <row r="4">
          <cell r="G4" t="str">
            <v>BA</v>
          </cell>
        </row>
        <row r="5">
          <cell r="G5" t="str">
            <v>BB</v>
          </cell>
        </row>
        <row r="6">
          <cell r="G6" t="str">
            <v>DA</v>
          </cell>
        </row>
        <row r="7">
          <cell r="G7" t="str">
            <v>NB</v>
          </cell>
        </row>
        <row r="8">
          <cell r="G8" t="str">
            <v>HQ</v>
          </cell>
        </row>
        <row r="9">
          <cell r="G9" t="str">
            <v>All</v>
          </cell>
        </row>
      </sheetData>
      <sheetData sheetId="64"/>
      <sheetData sheetId="65"/>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RateForecast"/>
      <sheetName val="RateofReturn"/>
      <sheetName val="InputEscalationForecast"/>
      <sheetName val="EscalationIndices"/>
      <sheetName val="WeightedIndices"/>
      <sheetName val="InputCostWeightings"/>
      <sheetName val="InputOpeningBalances"/>
      <sheetName val="BalanceAllocation"/>
      <sheetName val="InputReferenceDatesDCM"/>
      <sheetName val="InputBaseCostsDCM"/>
      <sheetName val="ConstantCostsDCM"/>
      <sheetName val="ShiftedCostsDCM"/>
      <sheetName val="EscalationDCM"/>
      <sheetName val="AllocationDCM"/>
      <sheetName val="FixProvisionDCM"/>
      <sheetName val="InputBaseCostsUFS"/>
      <sheetName val="ConstantCostsUFS"/>
      <sheetName val="EscalationUFS"/>
      <sheetName val="AllocationUFS"/>
      <sheetName val="FixUFS PSL"/>
      <sheetName val="FixUFS Post Dism"/>
      <sheetName val="VarUFS PSL"/>
      <sheetName val="VarUFS Post Dism"/>
      <sheetName val="InputBaseCostsUFD"/>
      <sheetName val="FormattedCostsUFD"/>
      <sheetName val="ShiftedCostsUFD"/>
      <sheetName val="ConstantCostsUFD"/>
      <sheetName val="EscalationUFD"/>
      <sheetName val="AllocationUFD"/>
      <sheetName val="FixProvisionUFD"/>
      <sheetName val="VarProvisionUFD"/>
      <sheetName val="InputBaseCostsILW"/>
      <sheetName val="ShiftedCostsILW"/>
      <sheetName val="ConstantCostsOpsILW"/>
      <sheetName val="ConstantCostsDisposalILW"/>
      <sheetName val="EscalationILW"/>
      <sheetName val="AllocationILW"/>
      <sheetName val="FixProvisionOpsILW"/>
      <sheetName val="FixProvisionDisposalILW"/>
      <sheetName val="VarProvisionOpsILW"/>
      <sheetName val="VarProvisionDisposalILW"/>
      <sheetName val="InputBaseCostsLLW"/>
      <sheetName val="ConstantCostsOPSLLW"/>
      <sheetName val="ConstantCostsDisposalLLW"/>
      <sheetName val="ShiftedCostsLLW"/>
      <sheetName val="EscalationLLW"/>
      <sheetName val="AllocationLLW"/>
      <sheetName val="FixProvisionOpsLLW"/>
      <sheetName val="FixProvisionDisposalLLW"/>
      <sheetName val="VarProvisionOpsLLW"/>
      <sheetName val="VarProvisionDisposalLLW"/>
      <sheetName val="InputBundleForecast"/>
      <sheetName val="InputAccumBundles"/>
      <sheetName val="DetailedBundleSchedule"/>
      <sheetName val="Bundles"/>
      <sheetName val="InputAccumWaste"/>
      <sheetName val="InputWasteForecast"/>
      <sheetName val="ILWWaste"/>
      <sheetName val="DetailedILWSchedule"/>
      <sheetName val="LLWWaste"/>
      <sheetName val="DetailedLLWSchedule"/>
      <sheetName val="Checksheet"/>
      <sheetName val="Methods"/>
      <sheetName val="Results"/>
      <sheetName val="Ext Resul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2">
          <cell r="G2" t="str">
            <v>PA</v>
          </cell>
        </row>
        <row r="3">
          <cell r="G3" t="str">
            <v>PB</v>
          </cell>
        </row>
        <row r="4">
          <cell r="G4" t="str">
            <v>BA</v>
          </cell>
        </row>
        <row r="5">
          <cell r="G5" t="str">
            <v>BB</v>
          </cell>
        </row>
        <row r="6">
          <cell r="G6" t="str">
            <v>DA</v>
          </cell>
        </row>
        <row r="7">
          <cell r="G7" t="str">
            <v>NB</v>
          </cell>
        </row>
        <row r="8">
          <cell r="G8" t="str">
            <v>HQ</v>
          </cell>
        </row>
        <row r="9">
          <cell r="G9" t="str">
            <v>All</v>
          </cell>
        </row>
      </sheetData>
      <sheetData sheetId="64"/>
      <sheetData sheetId="65"/>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2009 Var"/>
      <sheetName val="BP08R2 Ancillary"/>
      <sheetName val="Journal 09"/>
      <sheetName val="Summary-09"/>
      <sheetName val="Analysis"/>
      <sheetName val="2009 Data"/>
      <sheetName val="Ancillary From Peter09"/>
      <sheetName val="Ancillary Detail-2009"/>
      <sheetName val="INTjournal240-2008"/>
      <sheetName val="Ancillary Detail-2008"/>
      <sheetName val="Sum for Nov entry"/>
      <sheetName val="Interest240-2008"/>
      <sheetName val="Apr-onward 2008"/>
      <sheetName val="AncillaryApr Onward 2008"/>
      <sheetName val="2008 Data Sum (Apr-Dec)"/>
      <sheetName val="2008 Data Sum"/>
      <sheetName val="Summary-08"/>
      <sheetName val="Summary-08 (2)"/>
      <sheetName val="Sum 2008"/>
      <sheetName val="APr onward (Apr-Nov2008)"/>
      <sheetName val="APr onward (Apr-Sep2008)"/>
      <sheetName val="Interest by Station"/>
      <sheetName val="2008 bud vs actual"/>
      <sheetName val="RegOnly"/>
      <sheetName val="Ancillary2008"/>
      <sheetName val="Reclassjournal240-2008"/>
      <sheetName val="Summary"/>
      <sheetName val="Sheet1_Anita"/>
      <sheetName val="Interest240"/>
      <sheetName val="Summ_Anita"/>
      <sheetName val="for Lubna"/>
      <sheetName val="journal"/>
      <sheetName val="int07"/>
      <sheetName val="INTjournal240"/>
      <sheetName val="Reclassjournal240"/>
      <sheetName val="ancillary_newccJE"/>
    </sheetNames>
    <sheetDataSet>
      <sheetData sheetId="0"/>
      <sheetData sheetId="1">
        <row r="5">
          <cell r="C5">
            <v>0</v>
          </cell>
        </row>
      </sheetData>
      <sheetData sheetId="2">
        <row r="5">
          <cell r="C5">
            <v>205873.82993639843</v>
          </cell>
        </row>
      </sheetData>
      <sheetData sheetId="3">
        <row r="34">
          <cell r="C34">
            <v>42197440.102709532</v>
          </cell>
        </row>
      </sheetData>
      <sheetData sheetId="4">
        <row r="34">
          <cell r="C34">
            <v>42197440.102709532</v>
          </cell>
        </row>
      </sheetData>
      <sheetData sheetId="5"/>
      <sheetData sheetId="6">
        <row r="248">
          <cell r="O248">
            <v>78086985.243577868</v>
          </cell>
        </row>
      </sheetData>
      <sheetData sheetId="7">
        <row r="74">
          <cell r="C74">
            <v>-1056472.6862065957</v>
          </cell>
        </row>
      </sheetData>
      <sheetData sheetId="8">
        <row r="74">
          <cell r="C74">
            <v>-1056472.6862065957</v>
          </cell>
        </row>
      </sheetData>
      <sheetData sheetId="9">
        <row r="7">
          <cell r="C7">
            <v>7213446</v>
          </cell>
        </row>
      </sheetData>
      <sheetData sheetId="10">
        <row r="7">
          <cell r="C7">
            <v>7213446</v>
          </cell>
        </row>
      </sheetData>
      <sheetData sheetId="11"/>
      <sheetData sheetId="12">
        <row r="10">
          <cell r="C10">
            <v>2702587.3700045738</v>
          </cell>
        </row>
      </sheetData>
      <sheetData sheetId="13">
        <row r="5">
          <cell r="C5">
            <v>205873.82993639843</v>
          </cell>
        </row>
      </sheetData>
      <sheetData sheetId="14"/>
      <sheetData sheetId="15"/>
      <sheetData sheetId="16"/>
      <sheetData sheetId="17">
        <row r="36">
          <cell r="C36">
            <v>484372.03702609369</v>
          </cell>
        </row>
      </sheetData>
      <sheetData sheetId="18">
        <row r="34">
          <cell r="C34">
            <v>40859864.736473352</v>
          </cell>
        </row>
      </sheetData>
      <sheetData sheetId="19"/>
      <sheetData sheetId="20"/>
      <sheetData sheetId="21"/>
      <sheetData sheetId="22"/>
      <sheetData sheetId="23"/>
      <sheetData sheetId="24"/>
      <sheetData sheetId="25">
        <row r="3">
          <cell r="C3">
            <v>39478</v>
          </cell>
          <cell r="D3">
            <v>39507</v>
          </cell>
          <cell r="E3">
            <v>39538</v>
          </cell>
          <cell r="F3">
            <v>39568</v>
          </cell>
          <cell r="G3">
            <v>39599</v>
          </cell>
          <cell r="H3">
            <v>39629</v>
          </cell>
          <cell r="I3">
            <v>39660</v>
          </cell>
          <cell r="J3">
            <v>39691</v>
          </cell>
          <cell r="K3">
            <v>39721</v>
          </cell>
          <cell r="L3">
            <v>39752</v>
          </cell>
          <cell r="M3">
            <v>39782</v>
          </cell>
          <cell r="N3">
            <v>39813</v>
          </cell>
          <cell r="O3" t="str">
            <v>Total</v>
          </cell>
        </row>
        <row r="5">
          <cell r="C5">
            <v>365.04</v>
          </cell>
          <cell r="D5">
            <v>1658.97</v>
          </cell>
          <cell r="E5">
            <v>85.21</v>
          </cell>
          <cell r="F5">
            <v>0</v>
          </cell>
          <cell r="G5">
            <v>0</v>
          </cell>
          <cell r="H5">
            <v>0</v>
          </cell>
          <cell r="I5">
            <v>0</v>
          </cell>
          <cell r="J5">
            <v>0</v>
          </cell>
          <cell r="K5">
            <v>0</v>
          </cell>
          <cell r="L5">
            <v>0</v>
          </cell>
          <cell r="M5">
            <v>0</v>
          </cell>
          <cell r="N5">
            <v>0</v>
          </cell>
          <cell r="O5">
            <v>365.04</v>
          </cell>
        </row>
        <row r="6">
          <cell r="C6">
            <v>36443.730000000003</v>
          </cell>
          <cell r="D6">
            <v>210907.99</v>
          </cell>
          <cell r="E6">
            <v>125578.86</v>
          </cell>
          <cell r="F6">
            <v>0</v>
          </cell>
          <cell r="G6">
            <v>0</v>
          </cell>
          <cell r="H6">
            <v>0</v>
          </cell>
          <cell r="I6">
            <v>0</v>
          </cell>
          <cell r="J6">
            <v>0</v>
          </cell>
          <cell r="K6">
            <v>0</v>
          </cell>
          <cell r="L6">
            <v>0</v>
          </cell>
          <cell r="M6">
            <v>0</v>
          </cell>
          <cell r="N6">
            <v>0</v>
          </cell>
          <cell r="O6">
            <v>36443.730000000003</v>
          </cell>
        </row>
        <row r="7">
          <cell r="C7">
            <v>21499.9</v>
          </cell>
          <cell r="D7">
            <v>432783.65</v>
          </cell>
          <cell r="E7">
            <v>351395.86</v>
          </cell>
          <cell r="F7">
            <v>0</v>
          </cell>
          <cell r="G7">
            <v>0</v>
          </cell>
          <cell r="H7">
            <v>0</v>
          </cell>
          <cell r="I7">
            <v>0</v>
          </cell>
          <cell r="J7">
            <v>0</v>
          </cell>
          <cell r="K7">
            <v>0</v>
          </cell>
          <cell r="L7">
            <v>0</v>
          </cell>
          <cell r="M7">
            <v>0</v>
          </cell>
          <cell r="N7">
            <v>0</v>
          </cell>
          <cell r="O7">
            <v>21499.9</v>
          </cell>
        </row>
        <row r="8">
          <cell r="C8">
            <v>78589.7</v>
          </cell>
          <cell r="D8">
            <v>226076.1</v>
          </cell>
          <cell r="E8">
            <v>120535.61</v>
          </cell>
          <cell r="F8">
            <v>0</v>
          </cell>
          <cell r="G8">
            <v>0</v>
          </cell>
          <cell r="H8">
            <v>0</v>
          </cell>
          <cell r="I8">
            <v>0</v>
          </cell>
          <cell r="J8">
            <v>0</v>
          </cell>
          <cell r="K8">
            <v>0</v>
          </cell>
          <cell r="L8">
            <v>0</v>
          </cell>
          <cell r="M8">
            <v>0</v>
          </cell>
          <cell r="N8">
            <v>0</v>
          </cell>
          <cell r="O8">
            <v>78589.7</v>
          </cell>
        </row>
        <row r="9">
          <cell r="C9">
            <v>1043.6300000000001</v>
          </cell>
          <cell r="D9">
            <v>12943.45</v>
          </cell>
          <cell r="E9">
            <v>-5091.95</v>
          </cell>
          <cell r="F9">
            <v>0</v>
          </cell>
          <cell r="G9">
            <v>0</v>
          </cell>
          <cell r="H9">
            <v>0</v>
          </cell>
          <cell r="I9">
            <v>0</v>
          </cell>
          <cell r="J9">
            <v>0</v>
          </cell>
          <cell r="K9">
            <v>0</v>
          </cell>
          <cell r="L9">
            <v>0</v>
          </cell>
          <cell r="M9">
            <v>0</v>
          </cell>
          <cell r="N9">
            <v>0</v>
          </cell>
          <cell r="O9">
            <v>1043.6300000000001</v>
          </cell>
        </row>
        <row r="10">
          <cell r="C10">
            <v>137942</v>
          </cell>
          <cell r="D10">
            <v>884370.16</v>
          </cell>
          <cell r="E10">
            <v>592503.59</v>
          </cell>
          <cell r="F10">
            <v>0</v>
          </cell>
          <cell r="G10">
            <v>0</v>
          </cell>
          <cell r="H10">
            <v>0</v>
          </cell>
          <cell r="I10">
            <v>0</v>
          </cell>
          <cell r="J10">
            <v>0</v>
          </cell>
          <cell r="K10">
            <v>0</v>
          </cell>
          <cell r="L10">
            <v>0</v>
          </cell>
          <cell r="M10">
            <v>0</v>
          </cell>
          <cell r="N10">
            <v>0</v>
          </cell>
          <cell r="O10">
            <v>137942</v>
          </cell>
        </row>
        <row r="12">
          <cell r="C12">
            <v>52709.46</v>
          </cell>
          <cell r="D12">
            <v>282416.15999999997</v>
          </cell>
          <cell r="E12">
            <v>118861.75</v>
          </cell>
          <cell r="F12">
            <v>0</v>
          </cell>
          <cell r="G12">
            <v>0</v>
          </cell>
          <cell r="H12">
            <v>0</v>
          </cell>
          <cell r="I12">
            <v>0</v>
          </cell>
          <cell r="J12">
            <v>0</v>
          </cell>
          <cell r="K12">
            <v>0</v>
          </cell>
          <cell r="L12">
            <v>0</v>
          </cell>
          <cell r="M12">
            <v>0</v>
          </cell>
          <cell r="N12">
            <v>0</v>
          </cell>
          <cell r="O12">
            <v>52709.46</v>
          </cell>
        </row>
        <row r="13">
          <cell r="C13">
            <v>21508.45</v>
          </cell>
          <cell r="D13">
            <v>145252.26999999999</v>
          </cell>
          <cell r="E13">
            <v>51139.67</v>
          </cell>
          <cell r="F13">
            <v>0</v>
          </cell>
          <cell r="G13">
            <v>0</v>
          </cell>
          <cell r="H13">
            <v>0</v>
          </cell>
          <cell r="I13">
            <v>0</v>
          </cell>
          <cell r="J13">
            <v>0</v>
          </cell>
          <cell r="K13">
            <v>0</v>
          </cell>
          <cell r="L13">
            <v>0</v>
          </cell>
          <cell r="M13">
            <v>0</v>
          </cell>
          <cell r="N13">
            <v>0</v>
          </cell>
          <cell r="O13">
            <v>21508.45</v>
          </cell>
        </row>
        <row r="14">
          <cell r="C14">
            <v>-40.340000000000003</v>
          </cell>
          <cell r="D14">
            <v>11545.38</v>
          </cell>
          <cell r="E14">
            <v>-4036.11</v>
          </cell>
          <cell r="F14">
            <v>0</v>
          </cell>
          <cell r="G14">
            <v>0</v>
          </cell>
          <cell r="H14">
            <v>0</v>
          </cell>
          <cell r="I14">
            <v>0</v>
          </cell>
          <cell r="J14">
            <v>0</v>
          </cell>
          <cell r="K14">
            <v>0</v>
          </cell>
          <cell r="L14">
            <v>0</v>
          </cell>
          <cell r="M14">
            <v>0</v>
          </cell>
          <cell r="N14">
            <v>0</v>
          </cell>
          <cell r="O14">
            <v>-40.340000000000003</v>
          </cell>
        </row>
        <row r="15">
          <cell r="C15">
            <v>1338.38</v>
          </cell>
          <cell r="D15">
            <v>4389.67</v>
          </cell>
          <cell r="E15">
            <v>-123.18</v>
          </cell>
          <cell r="F15">
            <v>0</v>
          </cell>
          <cell r="G15">
            <v>0</v>
          </cell>
          <cell r="H15">
            <v>0</v>
          </cell>
          <cell r="I15">
            <v>0</v>
          </cell>
          <cell r="J15">
            <v>0</v>
          </cell>
          <cell r="K15">
            <v>0</v>
          </cell>
          <cell r="L15">
            <v>0</v>
          </cell>
          <cell r="M15">
            <v>0</v>
          </cell>
          <cell r="N15">
            <v>0</v>
          </cell>
          <cell r="O15">
            <v>1338.38</v>
          </cell>
        </row>
        <row r="16">
          <cell r="C16">
            <v>0</v>
          </cell>
          <cell r="D16">
            <v>0</v>
          </cell>
          <cell r="E16">
            <v>0</v>
          </cell>
          <cell r="F16">
            <v>0</v>
          </cell>
          <cell r="G16">
            <v>0</v>
          </cell>
          <cell r="H16">
            <v>0</v>
          </cell>
          <cell r="I16">
            <v>0</v>
          </cell>
          <cell r="J16">
            <v>0</v>
          </cell>
          <cell r="K16">
            <v>0</v>
          </cell>
          <cell r="L16">
            <v>0</v>
          </cell>
          <cell r="M16">
            <v>0</v>
          </cell>
          <cell r="N16">
            <v>0</v>
          </cell>
          <cell r="O16">
            <v>0</v>
          </cell>
        </row>
        <row r="17">
          <cell r="C17">
            <v>0</v>
          </cell>
          <cell r="D17">
            <v>0</v>
          </cell>
          <cell r="E17">
            <v>0</v>
          </cell>
          <cell r="F17">
            <v>0</v>
          </cell>
          <cell r="G17">
            <v>0</v>
          </cell>
          <cell r="H17">
            <v>0</v>
          </cell>
          <cell r="I17">
            <v>0</v>
          </cell>
          <cell r="J17">
            <v>0</v>
          </cell>
          <cell r="K17">
            <v>0</v>
          </cell>
          <cell r="L17">
            <v>0</v>
          </cell>
          <cell r="M17">
            <v>0</v>
          </cell>
          <cell r="N17">
            <v>0</v>
          </cell>
          <cell r="O17">
            <v>0</v>
          </cell>
        </row>
        <row r="18">
          <cell r="C18">
            <v>176451.41</v>
          </cell>
          <cell r="D18">
            <v>483891.03</v>
          </cell>
          <cell r="E18">
            <v>460631.07</v>
          </cell>
          <cell r="F18">
            <v>0</v>
          </cell>
          <cell r="G18">
            <v>0</v>
          </cell>
          <cell r="H18">
            <v>0</v>
          </cell>
          <cell r="I18">
            <v>0</v>
          </cell>
          <cell r="J18">
            <v>0</v>
          </cell>
          <cell r="K18">
            <v>0</v>
          </cell>
          <cell r="L18">
            <v>0</v>
          </cell>
          <cell r="M18">
            <v>0</v>
          </cell>
          <cell r="N18">
            <v>0</v>
          </cell>
          <cell r="O18">
            <v>176451.41</v>
          </cell>
        </row>
        <row r="19">
          <cell r="C19">
            <v>2058.36</v>
          </cell>
          <cell r="D19">
            <v>3112.16</v>
          </cell>
          <cell r="E19">
            <v>21421.03</v>
          </cell>
          <cell r="F19">
            <v>0</v>
          </cell>
          <cell r="G19">
            <v>0</v>
          </cell>
          <cell r="H19">
            <v>0</v>
          </cell>
          <cell r="I19">
            <v>0</v>
          </cell>
          <cell r="J19">
            <v>0</v>
          </cell>
          <cell r="K19">
            <v>0</v>
          </cell>
          <cell r="L19">
            <v>0</v>
          </cell>
          <cell r="M19">
            <v>0</v>
          </cell>
          <cell r="N19">
            <v>0</v>
          </cell>
          <cell r="O19">
            <v>2058.36</v>
          </cell>
        </row>
        <row r="20">
          <cell r="C20">
            <v>-111891.83</v>
          </cell>
          <cell r="D20">
            <v>542572.1</v>
          </cell>
          <cell r="E20">
            <v>351406.55</v>
          </cell>
          <cell r="F20">
            <v>0</v>
          </cell>
          <cell r="G20">
            <v>0</v>
          </cell>
          <cell r="H20">
            <v>0</v>
          </cell>
          <cell r="I20">
            <v>0</v>
          </cell>
          <cell r="J20">
            <v>0</v>
          </cell>
          <cell r="K20">
            <v>0</v>
          </cell>
          <cell r="L20">
            <v>0</v>
          </cell>
          <cell r="M20">
            <v>0</v>
          </cell>
          <cell r="N20">
            <v>0</v>
          </cell>
          <cell r="O20">
            <v>-111891.83</v>
          </cell>
        </row>
        <row r="21">
          <cell r="C21">
            <v>142133.89000000001</v>
          </cell>
          <cell r="D21">
            <v>1473178.77</v>
          </cell>
          <cell r="E21">
            <v>999300.78</v>
          </cell>
          <cell r="F21">
            <v>0</v>
          </cell>
          <cell r="G21">
            <v>0</v>
          </cell>
          <cell r="H21">
            <v>0</v>
          </cell>
          <cell r="I21">
            <v>0</v>
          </cell>
          <cell r="J21">
            <v>0</v>
          </cell>
          <cell r="K21">
            <v>0</v>
          </cell>
          <cell r="L21">
            <v>0</v>
          </cell>
          <cell r="M21">
            <v>0</v>
          </cell>
          <cell r="N21">
            <v>0</v>
          </cell>
          <cell r="O21">
            <v>142133.89000000001</v>
          </cell>
        </row>
        <row r="23">
          <cell r="C23">
            <v>13614.15</v>
          </cell>
          <cell r="D23">
            <v>-6449.91</v>
          </cell>
          <cell r="E23">
            <v>0</v>
          </cell>
          <cell r="F23">
            <v>0</v>
          </cell>
          <cell r="G23">
            <v>0</v>
          </cell>
          <cell r="H23">
            <v>0</v>
          </cell>
          <cell r="I23">
            <v>0</v>
          </cell>
          <cell r="J23">
            <v>0</v>
          </cell>
          <cell r="K23">
            <v>0</v>
          </cell>
          <cell r="L23">
            <v>0</v>
          </cell>
          <cell r="M23">
            <v>0</v>
          </cell>
          <cell r="N23">
            <v>0</v>
          </cell>
          <cell r="O23">
            <v>13614.15</v>
          </cell>
        </row>
        <row r="24">
          <cell r="C24">
            <v>0</v>
          </cell>
          <cell r="D24">
            <v>0</v>
          </cell>
          <cell r="E24">
            <v>0</v>
          </cell>
          <cell r="F24">
            <v>0</v>
          </cell>
          <cell r="G24">
            <v>0</v>
          </cell>
          <cell r="H24">
            <v>0</v>
          </cell>
          <cell r="I24">
            <v>0</v>
          </cell>
          <cell r="J24">
            <v>0</v>
          </cell>
          <cell r="K24">
            <v>0</v>
          </cell>
          <cell r="L24">
            <v>0</v>
          </cell>
          <cell r="M24">
            <v>0</v>
          </cell>
          <cell r="N24">
            <v>0</v>
          </cell>
          <cell r="O24">
            <v>0</v>
          </cell>
        </row>
        <row r="25">
          <cell r="C25">
            <v>0</v>
          </cell>
          <cell r="D25">
            <v>0</v>
          </cell>
          <cell r="E25">
            <v>0</v>
          </cell>
          <cell r="F25">
            <v>0</v>
          </cell>
          <cell r="G25">
            <v>0</v>
          </cell>
          <cell r="H25">
            <v>0</v>
          </cell>
          <cell r="I25">
            <v>0</v>
          </cell>
          <cell r="J25">
            <v>0</v>
          </cell>
          <cell r="K25">
            <v>0</v>
          </cell>
          <cell r="L25">
            <v>0</v>
          </cell>
          <cell r="M25">
            <v>0</v>
          </cell>
          <cell r="N25">
            <v>0</v>
          </cell>
          <cell r="O25">
            <v>0</v>
          </cell>
        </row>
        <row r="26">
          <cell r="C26">
            <v>13614.15</v>
          </cell>
          <cell r="D26">
            <v>-6449.91</v>
          </cell>
          <cell r="E26">
            <v>0</v>
          </cell>
          <cell r="F26">
            <v>0</v>
          </cell>
          <cell r="G26">
            <v>0</v>
          </cell>
          <cell r="H26">
            <v>0</v>
          </cell>
          <cell r="I26">
            <v>0</v>
          </cell>
          <cell r="J26">
            <v>0</v>
          </cell>
          <cell r="K26">
            <v>0</v>
          </cell>
          <cell r="L26">
            <v>0</v>
          </cell>
          <cell r="M26">
            <v>0</v>
          </cell>
          <cell r="N26">
            <v>0</v>
          </cell>
          <cell r="O26">
            <v>13614.15</v>
          </cell>
        </row>
        <row r="29">
          <cell r="C29">
            <v>39478</v>
          </cell>
          <cell r="D29">
            <v>39507</v>
          </cell>
          <cell r="E29">
            <v>39538</v>
          </cell>
          <cell r="F29">
            <v>39568</v>
          </cell>
          <cell r="G29">
            <v>39599</v>
          </cell>
          <cell r="H29">
            <v>39629</v>
          </cell>
          <cell r="I29">
            <v>39660</v>
          </cell>
          <cell r="J29">
            <v>39691</v>
          </cell>
          <cell r="K29">
            <v>39721</v>
          </cell>
          <cell r="L29">
            <v>39752</v>
          </cell>
          <cell r="M29">
            <v>39782</v>
          </cell>
          <cell r="N29">
            <v>39813</v>
          </cell>
        </row>
        <row r="31">
          <cell r="C31">
            <v>365.04</v>
          </cell>
          <cell r="D31">
            <v>2024.01</v>
          </cell>
          <cell r="E31">
            <v>2109.2199999999998</v>
          </cell>
          <cell r="F31">
            <v>0</v>
          </cell>
          <cell r="G31">
            <v>0</v>
          </cell>
          <cell r="H31">
            <v>0</v>
          </cell>
          <cell r="I31">
            <v>0</v>
          </cell>
          <cell r="J31">
            <v>0</v>
          </cell>
          <cell r="K31">
            <v>0</v>
          </cell>
          <cell r="L31">
            <v>0</v>
          </cell>
          <cell r="M31">
            <v>0</v>
          </cell>
          <cell r="N31">
            <v>0</v>
          </cell>
        </row>
        <row r="32">
          <cell r="C32">
            <v>36443.730000000003</v>
          </cell>
          <cell r="D32">
            <v>247351.72</v>
          </cell>
          <cell r="E32">
            <v>372930.58</v>
          </cell>
          <cell r="F32">
            <v>0</v>
          </cell>
          <cell r="G32">
            <v>0</v>
          </cell>
          <cell r="H32">
            <v>0</v>
          </cell>
          <cell r="I32">
            <v>0</v>
          </cell>
          <cell r="J32">
            <v>0</v>
          </cell>
          <cell r="K32">
            <v>0</v>
          </cell>
          <cell r="L32">
            <v>0</v>
          </cell>
          <cell r="M32">
            <v>0</v>
          </cell>
          <cell r="N32">
            <v>0</v>
          </cell>
        </row>
        <row r="33">
          <cell r="C33">
            <v>21499.9</v>
          </cell>
          <cell r="D33">
            <v>454283.55</v>
          </cell>
          <cell r="E33">
            <v>805679.41</v>
          </cell>
          <cell r="F33">
            <v>0</v>
          </cell>
          <cell r="G33">
            <v>0</v>
          </cell>
          <cell r="H33">
            <v>0</v>
          </cell>
          <cell r="I33">
            <v>0</v>
          </cell>
          <cell r="J33">
            <v>0</v>
          </cell>
          <cell r="K33">
            <v>0</v>
          </cell>
          <cell r="L33">
            <v>0</v>
          </cell>
          <cell r="M33">
            <v>0</v>
          </cell>
          <cell r="N33">
            <v>0</v>
          </cell>
        </row>
        <row r="34">
          <cell r="C34">
            <v>78589.7</v>
          </cell>
          <cell r="D34">
            <v>304665.8</v>
          </cell>
          <cell r="E34">
            <v>425201.41</v>
          </cell>
          <cell r="F34">
            <v>0</v>
          </cell>
          <cell r="G34">
            <v>0</v>
          </cell>
          <cell r="H34">
            <v>0</v>
          </cell>
          <cell r="I34">
            <v>0</v>
          </cell>
          <cell r="J34">
            <v>0</v>
          </cell>
          <cell r="K34">
            <v>0</v>
          </cell>
          <cell r="L34">
            <v>0</v>
          </cell>
          <cell r="M34">
            <v>0</v>
          </cell>
          <cell r="N34">
            <v>0</v>
          </cell>
        </row>
        <row r="35">
          <cell r="C35">
            <v>1043.6300000000001</v>
          </cell>
          <cell r="D35">
            <v>13987.08</v>
          </cell>
          <cell r="E35">
            <v>8895.1299999999992</v>
          </cell>
          <cell r="F35">
            <v>0</v>
          </cell>
          <cell r="G35">
            <v>0</v>
          </cell>
          <cell r="H35">
            <v>0</v>
          </cell>
          <cell r="I35">
            <v>0</v>
          </cell>
          <cell r="J35">
            <v>0</v>
          </cell>
          <cell r="K35">
            <v>0</v>
          </cell>
          <cell r="L35">
            <v>0</v>
          </cell>
          <cell r="M35">
            <v>0</v>
          </cell>
          <cell r="N35">
            <v>0</v>
          </cell>
        </row>
        <row r="36">
          <cell r="C36">
            <v>137942</v>
          </cell>
          <cell r="D36">
            <v>1022312.16</v>
          </cell>
          <cell r="E36">
            <v>1614815.75</v>
          </cell>
          <cell r="F36">
            <v>0</v>
          </cell>
          <cell r="G36">
            <v>0</v>
          </cell>
          <cell r="H36">
            <v>0</v>
          </cell>
          <cell r="I36">
            <v>0</v>
          </cell>
          <cell r="J36">
            <v>0</v>
          </cell>
          <cell r="K36">
            <v>0</v>
          </cell>
          <cell r="L36">
            <v>0</v>
          </cell>
          <cell r="M36">
            <v>0</v>
          </cell>
          <cell r="N36">
            <v>0</v>
          </cell>
        </row>
        <row r="38">
          <cell r="C38">
            <v>52709.46</v>
          </cell>
          <cell r="D38">
            <v>335125.62</v>
          </cell>
          <cell r="E38">
            <v>453987.37</v>
          </cell>
          <cell r="F38">
            <v>0</v>
          </cell>
          <cell r="G38">
            <v>0</v>
          </cell>
          <cell r="H38">
            <v>0</v>
          </cell>
          <cell r="I38">
            <v>0</v>
          </cell>
          <cell r="J38">
            <v>0</v>
          </cell>
          <cell r="K38">
            <v>0</v>
          </cell>
          <cell r="L38">
            <v>0</v>
          </cell>
          <cell r="M38">
            <v>0</v>
          </cell>
          <cell r="N38">
            <v>0</v>
          </cell>
        </row>
        <row r="39">
          <cell r="C39">
            <v>21508.45</v>
          </cell>
          <cell r="D39">
            <v>166760.72</v>
          </cell>
          <cell r="E39">
            <v>217900.39</v>
          </cell>
          <cell r="F39">
            <v>0</v>
          </cell>
          <cell r="G39">
            <v>0</v>
          </cell>
          <cell r="H39">
            <v>0</v>
          </cell>
          <cell r="I39">
            <v>0</v>
          </cell>
          <cell r="J39">
            <v>0</v>
          </cell>
          <cell r="K39">
            <v>0</v>
          </cell>
          <cell r="L39">
            <v>0</v>
          </cell>
          <cell r="M39">
            <v>0</v>
          </cell>
          <cell r="N39">
            <v>0</v>
          </cell>
        </row>
        <row r="40">
          <cell r="C40">
            <v>-40.340000000000003</v>
          </cell>
          <cell r="D40">
            <v>11505.04</v>
          </cell>
          <cell r="E40">
            <v>7468.93</v>
          </cell>
          <cell r="F40">
            <v>0</v>
          </cell>
          <cell r="G40">
            <v>0</v>
          </cell>
          <cell r="H40">
            <v>0</v>
          </cell>
          <cell r="I40">
            <v>0</v>
          </cell>
          <cell r="J40">
            <v>0</v>
          </cell>
          <cell r="K40">
            <v>0</v>
          </cell>
          <cell r="L40">
            <v>0</v>
          </cell>
          <cell r="M40">
            <v>0</v>
          </cell>
          <cell r="N40">
            <v>0</v>
          </cell>
        </row>
        <row r="41">
          <cell r="C41">
            <v>1338.38</v>
          </cell>
          <cell r="D41">
            <v>5728.05</v>
          </cell>
          <cell r="E41">
            <v>5604.87</v>
          </cell>
          <cell r="F41">
            <v>0</v>
          </cell>
          <cell r="G41">
            <v>0</v>
          </cell>
          <cell r="H41">
            <v>0</v>
          </cell>
          <cell r="I41">
            <v>0</v>
          </cell>
          <cell r="J41">
            <v>0</v>
          </cell>
          <cell r="K41">
            <v>0</v>
          </cell>
          <cell r="L41">
            <v>0</v>
          </cell>
          <cell r="M41">
            <v>0</v>
          </cell>
          <cell r="N41">
            <v>0</v>
          </cell>
        </row>
        <row r="42">
          <cell r="C42">
            <v>0</v>
          </cell>
          <cell r="D42">
            <v>0</v>
          </cell>
          <cell r="E42">
            <v>0</v>
          </cell>
          <cell r="F42">
            <v>0</v>
          </cell>
          <cell r="G42">
            <v>0</v>
          </cell>
          <cell r="H42">
            <v>0</v>
          </cell>
          <cell r="I42">
            <v>0</v>
          </cell>
          <cell r="J42">
            <v>0</v>
          </cell>
          <cell r="K42">
            <v>0</v>
          </cell>
          <cell r="L42">
            <v>0</v>
          </cell>
          <cell r="M42">
            <v>0</v>
          </cell>
          <cell r="N42">
            <v>0</v>
          </cell>
        </row>
        <row r="43">
          <cell r="C43">
            <v>0</v>
          </cell>
          <cell r="D43">
            <v>0</v>
          </cell>
          <cell r="E43">
            <v>0</v>
          </cell>
          <cell r="F43">
            <v>0</v>
          </cell>
          <cell r="G43">
            <v>0</v>
          </cell>
          <cell r="H43">
            <v>0</v>
          </cell>
          <cell r="I43">
            <v>0</v>
          </cell>
          <cell r="J43">
            <v>0</v>
          </cell>
          <cell r="K43">
            <v>0</v>
          </cell>
          <cell r="L43">
            <v>0</v>
          </cell>
          <cell r="M43">
            <v>0</v>
          </cell>
          <cell r="N43">
            <v>0</v>
          </cell>
        </row>
        <row r="44">
          <cell r="C44">
            <v>176451.41</v>
          </cell>
          <cell r="D44">
            <v>660342.43999999994</v>
          </cell>
          <cell r="E44">
            <v>1120973.51</v>
          </cell>
          <cell r="F44">
            <v>0</v>
          </cell>
          <cell r="G44">
            <v>0</v>
          </cell>
          <cell r="H44">
            <v>0</v>
          </cell>
          <cell r="I44">
            <v>0</v>
          </cell>
          <cell r="J44">
            <v>0</v>
          </cell>
          <cell r="K44">
            <v>0</v>
          </cell>
          <cell r="L44">
            <v>0</v>
          </cell>
          <cell r="M44">
            <v>0</v>
          </cell>
          <cell r="N44">
            <v>0</v>
          </cell>
        </row>
        <row r="45">
          <cell r="C45">
            <v>2058.36</v>
          </cell>
          <cell r="D45">
            <v>5170.5200000000004</v>
          </cell>
          <cell r="E45">
            <v>26591.55</v>
          </cell>
          <cell r="F45">
            <v>0</v>
          </cell>
          <cell r="G45">
            <v>0</v>
          </cell>
          <cell r="H45">
            <v>0</v>
          </cell>
          <cell r="I45">
            <v>0</v>
          </cell>
          <cell r="J45">
            <v>0</v>
          </cell>
          <cell r="K45">
            <v>0</v>
          </cell>
          <cell r="L45">
            <v>0</v>
          </cell>
          <cell r="M45">
            <v>0</v>
          </cell>
          <cell r="N45">
            <v>0</v>
          </cell>
        </row>
        <row r="46">
          <cell r="C46">
            <v>-111891.83</v>
          </cell>
          <cell r="D46">
            <v>430680.27</v>
          </cell>
          <cell r="E46">
            <v>782086.82</v>
          </cell>
          <cell r="F46">
            <v>0</v>
          </cell>
          <cell r="G46">
            <v>0</v>
          </cell>
          <cell r="H46">
            <v>0</v>
          </cell>
          <cell r="I46">
            <v>0</v>
          </cell>
          <cell r="J46">
            <v>0</v>
          </cell>
          <cell r="K46">
            <v>0</v>
          </cell>
          <cell r="L46">
            <v>0</v>
          </cell>
          <cell r="M46">
            <v>0</v>
          </cell>
          <cell r="N46">
            <v>0</v>
          </cell>
        </row>
        <row r="47">
          <cell r="C47">
            <v>142133.89000000001</v>
          </cell>
          <cell r="D47">
            <v>1615312.66</v>
          </cell>
          <cell r="E47">
            <v>2614613.44</v>
          </cell>
          <cell r="F47">
            <v>0</v>
          </cell>
          <cell r="G47">
            <v>0</v>
          </cell>
          <cell r="H47">
            <v>0</v>
          </cell>
          <cell r="I47">
            <v>0</v>
          </cell>
          <cell r="J47">
            <v>0</v>
          </cell>
          <cell r="K47">
            <v>0</v>
          </cell>
          <cell r="L47">
            <v>0</v>
          </cell>
          <cell r="M47">
            <v>0</v>
          </cell>
          <cell r="N47">
            <v>0</v>
          </cell>
        </row>
        <row r="49">
          <cell r="C49">
            <v>13614.15</v>
          </cell>
          <cell r="D49">
            <v>7164.24</v>
          </cell>
          <cell r="E49">
            <v>7164.24</v>
          </cell>
          <cell r="F49">
            <v>0</v>
          </cell>
          <cell r="G49">
            <v>0</v>
          </cell>
          <cell r="H49">
            <v>0</v>
          </cell>
          <cell r="I49">
            <v>0</v>
          </cell>
          <cell r="J49">
            <v>0</v>
          </cell>
          <cell r="K49">
            <v>0</v>
          </cell>
          <cell r="L49">
            <v>0</v>
          </cell>
          <cell r="M49">
            <v>0</v>
          </cell>
          <cell r="N49">
            <v>0</v>
          </cell>
        </row>
        <row r="50">
          <cell r="C50">
            <v>0</v>
          </cell>
          <cell r="D50">
            <v>0</v>
          </cell>
          <cell r="E50">
            <v>0</v>
          </cell>
          <cell r="F50">
            <v>0</v>
          </cell>
          <cell r="G50">
            <v>0</v>
          </cell>
          <cell r="H50">
            <v>0</v>
          </cell>
          <cell r="I50">
            <v>0</v>
          </cell>
          <cell r="J50">
            <v>0</v>
          </cell>
          <cell r="K50">
            <v>0</v>
          </cell>
          <cell r="L50">
            <v>0</v>
          </cell>
          <cell r="M50">
            <v>0</v>
          </cell>
          <cell r="N50">
            <v>0</v>
          </cell>
        </row>
        <row r="51">
          <cell r="C51">
            <v>0</v>
          </cell>
          <cell r="D51">
            <v>0</v>
          </cell>
          <cell r="E51">
            <v>0</v>
          </cell>
          <cell r="F51">
            <v>0</v>
          </cell>
          <cell r="G51">
            <v>0</v>
          </cell>
          <cell r="H51">
            <v>0</v>
          </cell>
          <cell r="I51">
            <v>0</v>
          </cell>
          <cell r="J51">
            <v>0</v>
          </cell>
          <cell r="K51">
            <v>0</v>
          </cell>
          <cell r="L51">
            <v>0</v>
          </cell>
          <cell r="M51">
            <v>0</v>
          </cell>
          <cell r="N51">
            <v>0</v>
          </cell>
        </row>
        <row r="52">
          <cell r="C52">
            <v>13614.15</v>
          </cell>
          <cell r="D52">
            <v>7164.24</v>
          </cell>
          <cell r="E52">
            <v>7164.24</v>
          </cell>
          <cell r="F52">
            <v>0</v>
          </cell>
          <cell r="G52">
            <v>0</v>
          </cell>
          <cell r="H52">
            <v>0</v>
          </cell>
          <cell r="I52">
            <v>0</v>
          </cell>
          <cell r="J52">
            <v>0</v>
          </cell>
          <cell r="K52">
            <v>0</v>
          </cell>
          <cell r="L52">
            <v>0</v>
          </cell>
          <cell r="M52">
            <v>0</v>
          </cell>
          <cell r="N52">
            <v>0</v>
          </cell>
        </row>
        <row r="57">
          <cell r="C57">
            <v>39478</v>
          </cell>
          <cell r="D57">
            <v>39507</v>
          </cell>
          <cell r="E57">
            <v>39538</v>
          </cell>
          <cell r="F57">
            <v>39568</v>
          </cell>
          <cell r="G57">
            <v>39599</v>
          </cell>
          <cell r="H57">
            <v>39629</v>
          </cell>
          <cell r="I57">
            <v>39660</v>
          </cell>
          <cell r="J57">
            <v>39691</v>
          </cell>
          <cell r="K57">
            <v>39721</v>
          </cell>
          <cell r="L57">
            <v>39752</v>
          </cell>
          <cell r="M57">
            <v>39782</v>
          </cell>
          <cell r="N57">
            <v>39813</v>
          </cell>
          <cell r="O57" t="str">
            <v>Total</v>
          </cell>
        </row>
        <row r="59">
          <cell r="C59">
            <v>6480.8024392673633</v>
          </cell>
          <cell r="D59">
            <v>-752.21374671012882</v>
          </cell>
          <cell r="E59">
            <v>-54.322476387995607</v>
          </cell>
          <cell r="F59">
            <v>0</v>
          </cell>
          <cell r="G59">
            <v>0</v>
          </cell>
          <cell r="H59">
            <v>0</v>
          </cell>
          <cell r="I59">
            <v>0</v>
          </cell>
          <cell r="J59">
            <v>0</v>
          </cell>
          <cell r="K59">
            <v>0</v>
          </cell>
          <cell r="L59">
            <v>0</v>
          </cell>
          <cell r="M59">
            <v>0</v>
          </cell>
          <cell r="N59">
            <v>0</v>
          </cell>
          <cell r="O59">
            <v>6480.8024392673633</v>
          </cell>
        </row>
        <row r="60">
          <cell r="C60">
            <v>-1072.5403921135749</v>
          </cell>
          <cell r="D60">
            <v>20042.375040062943</v>
          </cell>
          <cell r="E60">
            <v>14087.497526026336</v>
          </cell>
          <cell r="F60">
            <v>0</v>
          </cell>
          <cell r="G60">
            <v>0</v>
          </cell>
          <cell r="H60">
            <v>0</v>
          </cell>
          <cell r="I60">
            <v>0</v>
          </cell>
          <cell r="J60">
            <v>0</v>
          </cell>
          <cell r="K60">
            <v>0</v>
          </cell>
          <cell r="L60">
            <v>0</v>
          </cell>
          <cell r="M60">
            <v>0</v>
          </cell>
          <cell r="N60">
            <v>0</v>
          </cell>
          <cell r="O60">
            <v>-1072.5403921135749</v>
          </cell>
        </row>
        <row r="61">
          <cell r="C61">
            <v>11843.655770454239</v>
          </cell>
          <cell r="D61">
            <v>-3480.3470808263082</v>
          </cell>
          <cell r="E61">
            <v>4196.6158992424043</v>
          </cell>
          <cell r="F61">
            <v>0</v>
          </cell>
          <cell r="G61">
            <v>0</v>
          </cell>
          <cell r="H61">
            <v>0</v>
          </cell>
          <cell r="I61">
            <v>0</v>
          </cell>
          <cell r="J61">
            <v>0</v>
          </cell>
          <cell r="K61">
            <v>0</v>
          </cell>
          <cell r="L61">
            <v>0</v>
          </cell>
          <cell r="M61">
            <v>0</v>
          </cell>
          <cell r="N61">
            <v>0</v>
          </cell>
          <cell r="O61">
            <v>11843.655770454239</v>
          </cell>
        </row>
        <row r="62">
          <cell r="C62">
            <v>52290.051102448939</v>
          </cell>
          <cell r="D62">
            <v>23788.385900082445</v>
          </cell>
          <cell r="E62">
            <v>40239.446836753305</v>
          </cell>
          <cell r="F62">
            <v>0</v>
          </cell>
          <cell r="G62">
            <v>0</v>
          </cell>
          <cell r="H62">
            <v>0</v>
          </cell>
          <cell r="I62">
            <v>0</v>
          </cell>
          <cell r="J62">
            <v>0</v>
          </cell>
          <cell r="K62">
            <v>0</v>
          </cell>
          <cell r="L62">
            <v>0</v>
          </cell>
          <cell r="M62">
            <v>0</v>
          </cell>
          <cell r="N62">
            <v>0</v>
          </cell>
          <cell r="O62">
            <v>52290.051102448939</v>
          </cell>
        </row>
        <row r="63">
          <cell r="C63">
            <v>0</v>
          </cell>
          <cell r="D63">
            <v>3470.2448979517458</v>
          </cell>
          <cell r="E63">
            <v>4955.9325178195104</v>
          </cell>
          <cell r="F63">
            <v>0</v>
          </cell>
          <cell r="G63">
            <v>0</v>
          </cell>
          <cell r="H63">
            <v>0</v>
          </cell>
          <cell r="I63">
            <v>0</v>
          </cell>
          <cell r="J63">
            <v>0</v>
          </cell>
          <cell r="K63">
            <v>0</v>
          </cell>
          <cell r="L63">
            <v>0</v>
          </cell>
          <cell r="M63">
            <v>0</v>
          </cell>
          <cell r="N63">
            <v>0</v>
          </cell>
          <cell r="O63">
            <v>0</v>
          </cell>
        </row>
        <row r="64">
          <cell r="C64">
            <v>69541.96892005697</v>
          </cell>
          <cell r="D64">
            <v>43068.445010560696</v>
          </cell>
          <cell r="E64">
            <v>63425.17030345356</v>
          </cell>
          <cell r="F64">
            <v>0</v>
          </cell>
          <cell r="G64">
            <v>0</v>
          </cell>
          <cell r="H64">
            <v>0</v>
          </cell>
          <cell r="I64">
            <v>0</v>
          </cell>
          <cell r="J64">
            <v>0</v>
          </cell>
          <cell r="K64">
            <v>0</v>
          </cell>
          <cell r="L64">
            <v>0</v>
          </cell>
          <cell r="M64">
            <v>0</v>
          </cell>
          <cell r="N64">
            <v>0</v>
          </cell>
          <cell r="O64">
            <v>69541.96892005697</v>
          </cell>
        </row>
        <row r="66">
          <cell r="C66">
            <v>-4280.3313540700647</v>
          </cell>
          <cell r="D66">
            <v>10025.147731411616</v>
          </cell>
          <cell r="E66">
            <v>8198.953833303236</v>
          </cell>
          <cell r="F66">
            <v>0</v>
          </cell>
          <cell r="G66">
            <v>0</v>
          </cell>
          <cell r="H66">
            <v>0</v>
          </cell>
          <cell r="I66">
            <v>0</v>
          </cell>
          <cell r="J66">
            <v>0</v>
          </cell>
          <cell r="K66">
            <v>0</v>
          </cell>
          <cell r="L66">
            <v>0</v>
          </cell>
          <cell r="M66">
            <v>0</v>
          </cell>
          <cell r="N66">
            <v>0</v>
          </cell>
          <cell r="O66">
            <v>-4280.3313540700647</v>
          </cell>
        </row>
        <row r="67">
          <cell r="C67">
            <v>0</v>
          </cell>
          <cell r="D67">
            <v>0</v>
          </cell>
          <cell r="E67">
            <v>0</v>
          </cell>
          <cell r="F67">
            <v>0</v>
          </cell>
          <cell r="G67">
            <v>0</v>
          </cell>
          <cell r="H67">
            <v>0</v>
          </cell>
          <cell r="I67">
            <v>0</v>
          </cell>
          <cell r="J67">
            <v>0</v>
          </cell>
          <cell r="K67">
            <v>0</v>
          </cell>
          <cell r="L67">
            <v>0</v>
          </cell>
          <cell r="M67">
            <v>0</v>
          </cell>
          <cell r="N67">
            <v>0</v>
          </cell>
          <cell r="O67">
            <v>0</v>
          </cell>
        </row>
        <row r="68">
          <cell r="C68">
            <v>-6888.4028260156701</v>
          </cell>
          <cell r="D68">
            <v>19162.49663750732</v>
          </cell>
          <cell r="E68">
            <v>11487.149552343719</v>
          </cell>
          <cell r="F68">
            <v>0</v>
          </cell>
          <cell r="G68">
            <v>0</v>
          </cell>
          <cell r="H68">
            <v>0</v>
          </cell>
          <cell r="I68">
            <v>0</v>
          </cell>
          <cell r="J68">
            <v>0</v>
          </cell>
          <cell r="K68">
            <v>0</v>
          </cell>
          <cell r="L68">
            <v>0</v>
          </cell>
          <cell r="M68">
            <v>0</v>
          </cell>
          <cell r="N68">
            <v>0</v>
          </cell>
          <cell r="O68">
            <v>-6888.4028260156701</v>
          </cell>
        </row>
        <row r="69">
          <cell r="C69">
            <v>2617.5428005532372</v>
          </cell>
          <cell r="D69">
            <v>-348.26093024733905</v>
          </cell>
          <cell r="E69">
            <v>1425.7091238384401</v>
          </cell>
          <cell r="F69">
            <v>0</v>
          </cell>
          <cell r="G69">
            <v>0</v>
          </cell>
          <cell r="H69">
            <v>0</v>
          </cell>
          <cell r="I69">
            <v>0</v>
          </cell>
          <cell r="J69">
            <v>0</v>
          </cell>
          <cell r="K69">
            <v>0</v>
          </cell>
          <cell r="L69">
            <v>0</v>
          </cell>
          <cell r="M69">
            <v>0</v>
          </cell>
          <cell r="N69">
            <v>0</v>
          </cell>
          <cell r="O69">
            <v>2617.5428005532372</v>
          </cell>
        </row>
        <row r="70">
          <cell r="C70">
            <v>-2142.1986124114205</v>
          </cell>
          <cell r="D70">
            <v>5543.9405849301165</v>
          </cell>
          <cell r="E70">
            <v>6989.4102829573658</v>
          </cell>
          <cell r="F70">
            <v>0</v>
          </cell>
          <cell r="G70">
            <v>0</v>
          </cell>
          <cell r="H70">
            <v>0</v>
          </cell>
          <cell r="I70">
            <v>0</v>
          </cell>
          <cell r="J70">
            <v>0</v>
          </cell>
          <cell r="K70">
            <v>0</v>
          </cell>
          <cell r="L70">
            <v>0</v>
          </cell>
          <cell r="M70">
            <v>0</v>
          </cell>
          <cell r="N70">
            <v>0</v>
          </cell>
          <cell r="O70">
            <v>-2142.1986124114205</v>
          </cell>
        </row>
        <row r="71">
          <cell r="C71">
            <v>67.694563922895185</v>
          </cell>
          <cell r="D71">
            <v>65.626496750540127</v>
          </cell>
          <cell r="E71">
            <v>101.1300505830705</v>
          </cell>
          <cell r="F71">
            <v>0</v>
          </cell>
          <cell r="G71">
            <v>0</v>
          </cell>
          <cell r="H71">
            <v>0</v>
          </cell>
          <cell r="I71">
            <v>0</v>
          </cell>
          <cell r="J71">
            <v>0</v>
          </cell>
          <cell r="K71">
            <v>0</v>
          </cell>
          <cell r="L71">
            <v>0</v>
          </cell>
          <cell r="M71">
            <v>0</v>
          </cell>
          <cell r="N71">
            <v>0</v>
          </cell>
          <cell r="O71">
            <v>67.694563922895185</v>
          </cell>
        </row>
        <row r="72">
          <cell r="C72">
            <v>307162.61256317783</v>
          </cell>
          <cell r="D72">
            <v>243819.96860596878</v>
          </cell>
          <cell r="E72">
            <v>248476.11452134117</v>
          </cell>
          <cell r="F72">
            <v>0</v>
          </cell>
          <cell r="G72">
            <v>0</v>
          </cell>
          <cell r="H72">
            <v>0</v>
          </cell>
          <cell r="I72">
            <v>0</v>
          </cell>
          <cell r="J72">
            <v>0</v>
          </cell>
          <cell r="K72">
            <v>0</v>
          </cell>
          <cell r="L72">
            <v>0</v>
          </cell>
          <cell r="M72">
            <v>0</v>
          </cell>
          <cell r="N72">
            <v>0</v>
          </cell>
          <cell r="O72">
            <v>307162.61256317783</v>
          </cell>
        </row>
        <row r="73">
          <cell r="C73">
            <v>35693.970905894799</v>
          </cell>
          <cell r="D73">
            <v>68093.145927035817</v>
          </cell>
          <cell r="E73">
            <v>59293.645573890091</v>
          </cell>
          <cell r="F73">
            <v>0</v>
          </cell>
          <cell r="G73">
            <v>0</v>
          </cell>
          <cell r="H73">
            <v>0</v>
          </cell>
          <cell r="I73">
            <v>0</v>
          </cell>
          <cell r="J73">
            <v>0</v>
          </cell>
          <cell r="K73">
            <v>0</v>
          </cell>
          <cell r="L73">
            <v>0</v>
          </cell>
          <cell r="M73">
            <v>0</v>
          </cell>
          <cell r="N73">
            <v>0</v>
          </cell>
          <cell r="O73">
            <v>35693.970905894799</v>
          </cell>
        </row>
        <row r="74">
          <cell r="C74">
            <v>9377.9002429005486</v>
          </cell>
          <cell r="D74">
            <v>70793.344479484789</v>
          </cell>
          <cell r="E74">
            <v>68742.2152108195</v>
          </cell>
          <cell r="F74">
            <v>0</v>
          </cell>
          <cell r="G74">
            <v>0</v>
          </cell>
          <cell r="H74">
            <v>0</v>
          </cell>
          <cell r="I74">
            <v>0</v>
          </cell>
          <cell r="J74">
            <v>0</v>
          </cell>
          <cell r="K74">
            <v>0</v>
          </cell>
          <cell r="L74">
            <v>0</v>
          </cell>
          <cell r="M74">
            <v>0</v>
          </cell>
          <cell r="N74">
            <v>0</v>
          </cell>
          <cell r="O74">
            <v>9377.9002429005486</v>
          </cell>
        </row>
        <row r="75">
          <cell r="C75">
            <v>341608.78828395216</v>
          </cell>
          <cell r="D75">
            <v>417155.40953284164</v>
          </cell>
          <cell r="E75">
            <v>404714.32814907655</v>
          </cell>
          <cell r="F75">
            <v>0</v>
          </cell>
          <cell r="G75">
            <v>0</v>
          </cell>
          <cell r="H75">
            <v>0</v>
          </cell>
          <cell r="I75">
            <v>0</v>
          </cell>
          <cell r="J75">
            <v>0</v>
          </cell>
          <cell r="K75">
            <v>0</v>
          </cell>
          <cell r="L75">
            <v>0</v>
          </cell>
          <cell r="M75">
            <v>0</v>
          </cell>
          <cell r="N75">
            <v>0</v>
          </cell>
          <cell r="O75">
            <v>341608.78828395216</v>
          </cell>
        </row>
        <row r="77">
          <cell r="C77">
            <v>193890.3746269205</v>
          </cell>
          <cell r="D77">
            <v>91124.911355176519</v>
          </cell>
          <cell r="E77">
            <v>192192.51104399667</v>
          </cell>
          <cell r="F77">
            <v>0</v>
          </cell>
          <cell r="G77">
            <v>0</v>
          </cell>
          <cell r="H77">
            <v>0</v>
          </cell>
          <cell r="I77">
            <v>0</v>
          </cell>
          <cell r="J77">
            <v>0</v>
          </cell>
          <cell r="K77">
            <v>0</v>
          </cell>
          <cell r="L77">
            <v>0</v>
          </cell>
          <cell r="M77">
            <v>0</v>
          </cell>
          <cell r="N77">
            <v>0</v>
          </cell>
          <cell r="O77">
            <v>193890.3746269205</v>
          </cell>
        </row>
        <row r="78">
          <cell r="C78">
            <v>19245.694259180724</v>
          </cell>
          <cell r="D78">
            <v>48585.242734224375</v>
          </cell>
          <cell r="E78">
            <v>53256.436541470728</v>
          </cell>
          <cell r="F78">
            <v>0</v>
          </cell>
          <cell r="G78">
            <v>0</v>
          </cell>
          <cell r="H78">
            <v>0</v>
          </cell>
          <cell r="I78">
            <v>0</v>
          </cell>
          <cell r="J78">
            <v>0</v>
          </cell>
          <cell r="K78">
            <v>0</v>
          </cell>
          <cell r="L78">
            <v>0</v>
          </cell>
          <cell r="M78">
            <v>0</v>
          </cell>
          <cell r="N78">
            <v>0</v>
          </cell>
          <cell r="O78">
            <v>19245.694259180724</v>
          </cell>
        </row>
        <row r="79">
          <cell r="C79">
            <v>99603.541068346938</v>
          </cell>
          <cell r="D79">
            <v>81851.423167908506</v>
          </cell>
          <cell r="E79">
            <v>94138.249072469596</v>
          </cell>
          <cell r="F79">
            <v>0</v>
          </cell>
          <cell r="G79">
            <v>0</v>
          </cell>
          <cell r="H79">
            <v>0</v>
          </cell>
          <cell r="I79">
            <v>0</v>
          </cell>
          <cell r="J79">
            <v>0</v>
          </cell>
          <cell r="K79">
            <v>0</v>
          </cell>
          <cell r="L79">
            <v>0</v>
          </cell>
          <cell r="M79">
            <v>0</v>
          </cell>
          <cell r="N79">
            <v>0</v>
          </cell>
          <cell r="O79">
            <v>99603.541068346938</v>
          </cell>
        </row>
        <row r="80">
          <cell r="C80">
            <v>312739.60995444818</v>
          </cell>
          <cell r="D80">
            <v>221561.5772573094</v>
          </cell>
          <cell r="E80">
            <v>339587.19665793702</v>
          </cell>
          <cell r="F80">
            <v>0</v>
          </cell>
          <cell r="G80">
            <v>0</v>
          </cell>
          <cell r="H80">
            <v>0</v>
          </cell>
          <cell r="I80">
            <v>0</v>
          </cell>
          <cell r="J80">
            <v>0</v>
          </cell>
          <cell r="K80">
            <v>0</v>
          </cell>
          <cell r="L80">
            <v>0</v>
          </cell>
          <cell r="M80">
            <v>0</v>
          </cell>
          <cell r="N80">
            <v>0</v>
          </cell>
          <cell r="O80">
            <v>312739.60995444818</v>
          </cell>
        </row>
        <row r="82">
          <cell r="C82">
            <v>0</v>
          </cell>
          <cell r="D82">
            <v>0</v>
          </cell>
          <cell r="E82">
            <v>0</v>
          </cell>
          <cell r="F82">
            <v>0</v>
          </cell>
          <cell r="G82">
            <v>0</v>
          </cell>
          <cell r="H82">
            <v>0</v>
          </cell>
          <cell r="I82">
            <v>0</v>
          </cell>
          <cell r="J82">
            <v>0</v>
          </cell>
          <cell r="K82">
            <v>0</v>
          </cell>
          <cell r="L82">
            <v>0</v>
          </cell>
          <cell r="M82">
            <v>0</v>
          </cell>
          <cell r="N82">
            <v>0</v>
          </cell>
          <cell r="O82">
            <v>0</v>
          </cell>
        </row>
        <row r="85">
          <cell r="C85">
            <v>39478</v>
          </cell>
          <cell r="D85">
            <v>39507</v>
          </cell>
          <cell r="E85">
            <v>39538</v>
          </cell>
          <cell r="F85">
            <v>39568</v>
          </cell>
          <cell r="G85">
            <v>39599</v>
          </cell>
          <cell r="H85">
            <v>39629</v>
          </cell>
          <cell r="I85">
            <v>39660</v>
          </cell>
          <cell r="J85">
            <v>39691</v>
          </cell>
          <cell r="K85">
            <v>39721</v>
          </cell>
          <cell r="L85">
            <v>39752</v>
          </cell>
          <cell r="M85">
            <v>39782</v>
          </cell>
          <cell r="N85">
            <v>39813</v>
          </cell>
        </row>
        <row r="87">
          <cell r="C87">
            <v>6480.8024392673633</v>
          </cell>
          <cell r="D87">
            <v>5728.588692557234</v>
          </cell>
          <cell r="E87">
            <v>5674.2662161692388</v>
          </cell>
          <cell r="F87">
            <v>0</v>
          </cell>
          <cell r="G87">
            <v>0</v>
          </cell>
          <cell r="H87">
            <v>0</v>
          </cell>
          <cell r="I87">
            <v>0</v>
          </cell>
          <cell r="J87">
            <v>0</v>
          </cell>
          <cell r="K87">
            <v>0</v>
          </cell>
          <cell r="L87">
            <v>0</v>
          </cell>
          <cell r="M87">
            <v>0</v>
          </cell>
          <cell r="N87">
            <v>0</v>
          </cell>
        </row>
        <row r="88">
          <cell r="C88">
            <v>-1072.5403921135749</v>
          </cell>
          <cell r="D88">
            <v>18969.83464794937</v>
          </cell>
          <cell r="E88">
            <v>33057.332173975708</v>
          </cell>
          <cell r="F88">
            <v>0</v>
          </cell>
          <cell r="G88">
            <v>0</v>
          </cell>
          <cell r="H88">
            <v>0</v>
          </cell>
          <cell r="I88">
            <v>0</v>
          </cell>
          <cell r="J88">
            <v>0</v>
          </cell>
          <cell r="K88">
            <v>0</v>
          </cell>
          <cell r="L88">
            <v>0</v>
          </cell>
          <cell r="M88">
            <v>0</v>
          </cell>
          <cell r="N88">
            <v>0</v>
          </cell>
        </row>
        <row r="89">
          <cell r="C89">
            <v>11843.655770454239</v>
          </cell>
          <cell r="D89">
            <v>8363.308689627931</v>
          </cell>
          <cell r="E89">
            <v>12559.924588870335</v>
          </cell>
          <cell r="F89">
            <v>0</v>
          </cell>
          <cell r="G89">
            <v>0</v>
          </cell>
          <cell r="H89">
            <v>0</v>
          </cell>
          <cell r="I89">
            <v>0</v>
          </cell>
          <cell r="J89">
            <v>0</v>
          </cell>
          <cell r="K89">
            <v>0</v>
          </cell>
          <cell r="L89">
            <v>0</v>
          </cell>
          <cell r="M89">
            <v>0</v>
          </cell>
          <cell r="N89">
            <v>0</v>
          </cell>
        </row>
        <row r="90">
          <cell r="C90">
            <v>52290.051102448939</v>
          </cell>
          <cell r="D90">
            <v>76078.437002531384</v>
          </cell>
          <cell r="E90">
            <v>116317.88383928468</v>
          </cell>
          <cell r="F90">
            <v>0</v>
          </cell>
          <cell r="G90">
            <v>0</v>
          </cell>
          <cell r="H90">
            <v>0</v>
          </cell>
          <cell r="I90">
            <v>0</v>
          </cell>
          <cell r="J90">
            <v>0</v>
          </cell>
          <cell r="K90">
            <v>0</v>
          </cell>
          <cell r="L90">
            <v>0</v>
          </cell>
          <cell r="M90">
            <v>0</v>
          </cell>
          <cell r="N90">
            <v>0</v>
          </cell>
        </row>
        <row r="91">
          <cell r="C91">
            <v>0</v>
          </cell>
          <cell r="D91">
            <v>3470.2448979517458</v>
          </cell>
          <cell r="E91">
            <v>8426.1774157712571</v>
          </cell>
          <cell r="F91">
            <v>0</v>
          </cell>
          <cell r="G91">
            <v>0</v>
          </cell>
          <cell r="H91">
            <v>0</v>
          </cell>
          <cell r="I91">
            <v>0</v>
          </cell>
          <cell r="J91">
            <v>0</v>
          </cell>
          <cell r="K91">
            <v>0</v>
          </cell>
          <cell r="L91">
            <v>0</v>
          </cell>
          <cell r="M91">
            <v>0</v>
          </cell>
          <cell r="N91">
            <v>0</v>
          </cell>
        </row>
        <row r="92">
          <cell r="C92">
            <v>69541.96892005697</v>
          </cell>
          <cell r="D92">
            <v>112610.41393061767</v>
          </cell>
          <cell r="E92">
            <v>176035.58423407123</v>
          </cell>
          <cell r="F92">
            <v>0</v>
          </cell>
          <cell r="G92">
            <v>0</v>
          </cell>
          <cell r="H92">
            <v>0</v>
          </cell>
          <cell r="I92">
            <v>0</v>
          </cell>
          <cell r="J92">
            <v>0</v>
          </cell>
          <cell r="K92">
            <v>0</v>
          </cell>
          <cell r="L92">
            <v>0</v>
          </cell>
          <cell r="M92">
            <v>0</v>
          </cell>
          <cell r="N92">
            <v>0</v>
          </cell>
        </row>
        <row r="94">
          <cell r="C94">
            <v>-4280.3313540700647</v>
          </cell>
          <cell r="D94">
            <v>5744.8163773415517</v>
          </cell>
          <cell r="E94">
            <v>13943.770210644787</v>
          </cell>
          <cell r="F94">
            <v>0</v>
          </cell>
          <cell r="G94">
            <v>0</v>
          </cell>
          <cell r="H94">
            <v>0</v>
          </cell>
          <cell r="I94">
            <v>0</v>
          </cell>
          <cell r="J94">
            <v>0</v>
          </cell>
          <cell r="K94">
            <v>0</v>
          </cell>
          <cell r="L94">
            <v>0</v>
          </cell>
          <cell r="M94">
            <v>0</v>
          </cell>
          <cell r="N94">
            <v>0</v>
          </cell>
        </row>
        <row r="95">
          <cell r="C95">
            <v>0</v>
          </cell>
          <cell r="D95">
            <v>0</v>
          </cell>
          <cell r="E95">
            <v>0</v>
          </cell>
          <cell r="F95">
            <v>0</v>
          </cell>
          <cell r="G95">
            <v>0</v>
          </cell>
          <cell r="H95">
            <v>0</v>
          </cell>
          <cell r="I95">
            <v>0</v>
          </cell>
          <cell r="J95">
            <v>0</v>
          </cell>
          <cell r="K95">
            <v>0</v>
          </cell>
          <cell r="L95">
            <v>0</v>
          </cell>
          <cell r="M95">
            <v>0</v>
          </cell>
          <cell r="N95">
            <v>0</v>
          </cell>
        </row>
        <row r="96">
          <cell r="C96">
            <v>-6888.4028260156701</v>
          </cell>
          <cell r="D96">
            <v>12274.09381149165</v>
          </cell>
          <cell r="E96">
            <v>23761.243363835369</v>
          </cell>
          <cell r="F96">
            <v>0</v>
          </cell>
          <cell r="G96">
            <v>0</v>
          </cell>
          <cell r="H96">
            <v>0</v>
          </cell>
          <cell r="I96">
            <v>0</v>
          </cell>
          <cell r="J96">
            <v>0</v>
          </cell>
          <cell r="K96">
            <v>0</v>
          </cell>
          <cell r="L96">
            <v>0</v>
          </cell>
          <cell r="M96">
            <v>0</v>
          </cell>
          <cell r="N96">
            <v>0</v>
          </cell>
        </row>
        <row r="97">
          <cell r="C97">
            <v>2617.5428005532372</v>
          </cell>
          <cell r="D97">
            <v>2269.2818703058983</v>
          </cell>
          <cell r="E97">
            <v>3694.9909941443384</v>
          </cell>
          <cell r="F97">
            <v>0</v>
          </cell>
          <cell r="G97">
            <v>0</v>
          </cell>
          <cell r="H97">
            <v>0</v>
          </cell>
          <cell r="I97">
            <v>0</v>
          </cell>
          <cell r="J97">
            <v>0</v>
          </cell>
          <cell r="K97">
            <v>0</v>
          </cell>
          <cell r="L97">
            <v>0</v>
          </cell>
          <cell r="M97">
            <v>0</v>
          </cell>
          <cell r="N97">
            <v>0</v>
          </cell>
        </row>
        <row r="98">
          <cell r="C98">
            <v>-2142.1986124114205</v>
          </cell>
          <cell r="D98">
            <v>3401.741972518696</v>
          </cell>
          <cell r="E98">
            <v>10391.152255476061</v>
          </cell>
          <cell r="F98">
            <v>0</v>
          </cell>
          <cell r="G98">
            <v>0</v>
          </cell>
          <cell r="H98">
            <v>0</v>
          </cell>
          <cell r="I98">
            <v>0</v>
          </cell>
          <cell r="J98">
            <v>0</v>
          </cell>
          <cell r="K98">
            <v>0</v>
          </cell>
          <cell r="L98">
            <v>0</v>
          </cell>
          <cell r="M98">
            <v>0</v>
          </cell>
          <cell r="N98">
            <v>0</v>
          </cell>
        </row>
        <row r="99">
          <cell r="C99">
            <v>67.694563922895185</v>
          </cell>
          <cell r="D99">
            <v>133.32106067343531</v>
          </cell>
          <cell r="E99">
            <v>234.45111125650581</v>
          </cell>
          <cell r="F99">
            <v>0</v>
          </cell>
          <cell r="G99">
            <v>0</v>
          </cell>
          <cell r="H99">
            <v>0</v>
          </cell>
          <cell r="I99">
            <v>0</v>
          </cell>
          <cell r="J99">
            <v>0</v>
          </cell>
          <cell r="K99">
            <v>0</v>
          </cell>
          <cell r="L99">
            <v>0</v>
          </cell>
          <cell r="M99">
            <v>0</v>
          </cell>
          <cell r="N99">
            <v>0</v>
          </cell>
        </row>
        <row r="100">
          <cell r="C100">
            <v>307162.61256317783</v>
          </cell>
          <cell r="D100">
            <v>550982.58116914658</v>
          </cell>
          <cell r="E100">
            <v>799458.69569048774</v>
          </cell>
          <cell r="F100">
            <v>0</v>
          </cell>
          <cell r="G100">
            <v>0</v>
          </cell>
          <cell r="H100">
            <v>0</v>
          </cell>
          <cell r="I100">
            <v>0</v>
          </cell>
          <cell r="J100">
            <v>0</v>
          </cell>
          <cell r="K100">
            <v>0</v>
          </cell>
          <cell r="L100">
            <v>0</v>
          </cell>
          <cell r="M100">
            <v>0</v>
          </cell>
          <cell r="N100">
            <v>0</v>
          </cell>
        </row>
        <row r="101">
          <cell r="C101">
            <v>35693.970905894799</v>
          </cell>
          <cell r="D101">
            <v>103787.11683293062</v>
          </cell>
          <cell r="E101">
            <v>163080.76240682072</v>
          </cell>
          <cell r="F101">
            <v>0</v>
          </cell>
          <cell r="G101">
            <v>0</v>
          </cell>
          <cell r="H101">
            <v>0</v>
          </cell>
          <cell r="I101">
            <v>0</v>
          </cell>
          <cell r="J101">
            <v>0</v>
          </cell>
          <cell r="K101">
            <v>0</v>
          </cell>
          <cell r="L101">
            <v>0</v>
          </cell>
          <cell r="M101">
            <v>0</v>
          </cell>
          <cell r="N101">
            <v>0</v>
          </cell>
        </row>
        <row r="102">
          <cell r="C102">
            <v>9377.9002429005486</v>
          </cell>
          <cell r="D102">
            <v>80171.244722385338</v>
          </cell>
          <cell r="E102">
            <v>148913.45993320484</v>
          </cell>
          <cell r="F102">
            <v>0</v>
          </cell>
          <cell r="G102">
            <v>0</v>
          </cell>
          <cell r="H102">
            <v>0</v>
          </cell>
          <cell r="I102">
            <v>0</v>
          </cell>
          <cell r="J102">
            <v>0</v>
          </cell>
          <cell r="K102">
            <v>0</v>
          </cell>
          <cell r="L102">
            <v>0</v>
          </cell>
          <cell r="M102">
            <v>0</v>
          </cell>
          <cell r="N102">
            <v>0</v>
          </cell>
        </row>
        <row r="103">
          <cell r="C103">
            <v>341608.78828395216</v>
          </cell>
          <cell r="D103">
            <v>758764.19781679369</v>
          </cell>
          <cell r="E103">
            <v>1163478.5259658704</v>
          </cell>
          <cell r="F103">
            <v>0</v>
          </cell>
          <cell r="G103">
            <v>0</v>
          </cell>
          <cell r="H103">
            <v>0</v>
          </cell>
          <cell r="I103">
            <v>0</v>
          </cell>
          <cell r="J103">
            <v>0</v>
          </cell>
          <cell r="K103">
            <v>0</v>
          </cell>
          <cell r="L103">
            <v>0</v>
          </cell>
          <cell r="M103">
            <v>0</v>
          </cell>
          <cell r="N103">
            <v>0</v>
          </cell>
        </row>
        <row r="105">
          <cell r="C105">
            <v>193890.3746269205</v>
          </cell>
          <cell r="D105">
            <v>285015.28598209703</v>
          </cell>
          <cell r="E105">
            <v>477207.7970260937</v>
          </cell>
          <cell r="F105">
            <v>0</v>
          </cell>
          <cell r="G105">
            <v>0</v>
          </cell>
          <cell r="H105">
            <v>0</v>
          </cell>
          <cell r="I105">
            <v>0</v>
          </cell>
          <cell r="J105">
            <v>0</v>
          </cell>
          <cell r="K105">
            <v>0</v>
          </cell>
          <cell r="L105">
            <v>0</v>
          </cell>
          <cell r="M105">
            <v>0</v>
          </cell>
          <cell r="N105">
            <v>0</v>
          </cell>
        </row>
        <row r="106">
          <cell r="C106">
            <v>19245.694259180724</v>
          </cell>
          <cell r="D106">
            <v>67830.936993405106</v>
          </cell>
          <cell r="E106">
            <v>121087.37353487583</v>
          </cell>
          <cell r="F106">
            <v>0</v>
          </cell>
          <cell r="G106">
            <v>0</v>
          </cell>
          <cell r="H106">
            <v>0</v>
          </cell>
          <cell r="I106">
            <v>0</v>
          </cell>
          <cell r="J106">
            <v>0</v>
          </cell>
          <cell r="K106">
            <v>0</v>
          </cell>
          <cell r="L106">
            <v>0</v>
          </cell>
          <cell r="M106">
            <v>0</v>
          </cell>
          <cell r="N106">
            <v>0</v>
          </cell>
        </row>
        <row r="107">
          <cell r="C107">
            <v>99603.541068346938</v>
          </cell>
          <cell r="D107">
            <v>181454.96423625544</v>
          </cell>
          <cell r="E107">
            <v>275593.21330872504</v>
          </cell>
          <cell r="F107">
            <v>0</v>
          </cell>
          <cell r="G107">
            <v>0</v>
          </cell>
          <cell r="H107">
            <v>0</v>
          </cell>
          <cell r="I107">
            <v>0</v>
          </cell>
          <cell r="J107">
            <v>0</v>
          </cell>
          <cell r="K107">
            <v>0</v>
          </cell>
          <cell r="L107">
            <v>0</v>
          </cell>
          <cell r="M107">
            <v>0</v>
          </cell>
          <cell r="N107">
            <v>0</v>
          </cell>
        </row>
        <row r="108">
          <cell r="C108">
            <v>312739.60995444818</v>
          </cell>
          <cell r="D108">
            <v>534301.18721175753</v>
          </cell>
          <cell r="E108">
            <v>873888.38386969455</v>
          </cell>
          <cell r="F108">
            <v>0</v>
          </cell>
          <cell r="G108">
            <v>0</v>
          </cell>
          <cell r="H108">
            <v>0</v>
          </cell>
          <cell r="I108">
            <v>0</v>
          </cell>
          <cell r="J108">
            <v>0</v>
          </cell>
          <cell r="K108">
            <v>0</v>
          </cell>
          <cell r="L108">
            <v>0</v>
          </cell>
          <cell r="M108">
            <v>0</v>
          </cell>
          <cell r="N108">
            <v>0</v>
          </cell>
        </row>
        <row r="110">
          <cell r="C110">
            <v>0</v>
          </cell>
          <cell r="D110">
            <v>0</v>
          </cell>
          <cell r="E110">
            <v>0</v>
          </cell>
          <cell r="F110">
            <v>0</v>
          </cell>
          <cell r="G110">
            <v>0</v>
          </cell>
          <cell r="H110">
            <v>0</v>
          </cell>
          <cell r="I110">
            <v>0</v>
          </cell>
          <cell r="J110">
            <v>0</v>
          </cell>
          <cell r="K110">
            <v>0</v>
          </cell>
          <cell r="L110">
            <v>0</v>
          </cell>
          <cell r="M110">
            <v>0</v>
          </cell>
          <cell r="N110">
            <v>0</v>
          </cell>
        </row>
        <row r="115">
          <cell r="C115">
            <v>39478</v>
          </cell>
          <cell r="D115">
            <v>39507</v>
          </cell>
          <cell r="E115">
            <v>39538</v>
          </cell>
          <cell r="F115">
            <v>39568</v>
          </cell>
          <cell r="G115">
            <v>39599</v>
          </cell>
          <cell r="H115">
            <v>39629</v>
          </cell>
          <cell r="I115">
            <v>39660</v>
          </cell>
          <cell r="J115">
            <v>39691</v>
          </cell>
          <cell r="K115">
            <v>39721</v>
          </cell>
          <cell r="L115">
            <v>39752</v>
          </cell>
          <cell r="M115">
            <v>39782</v>
          </cell>
          <cell r="N115">
            <v>39813</v>
          </cell>
          <cell r="O115" t="str">
            <v>Total</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row>
        <row r="118">
          <cell r="C118">
            <v>-322221.09000000003</v>
          </cell>
          <cell r="D118">
            <v>131476.37</v>
          </cell>
          <cell r="E118">
            <v>-72846.929999999993</v>
          </cell>
          <cell r="F118">
            <v>0</v>
          </cell>
          <cell r="G118">
            <v>0</v>
          </cell>
          <cell r="H118">
            <v>0</v>
          </cell>
          <cell r="I118">
            <v>0</v>
          </cell>
          <cell r="J118">
            <v>0</v>
          </cell>
          <cell r="K118">
            <v>0</v>
          </cell>
          <cell r="L118">
            <v>0</v>
          </cell>
          <cell r="M118">
            <v>0</v>
          </cell>
          <cell r="N118">
            <v>0</v>
          </cell>
          <cell r="O118">
            <v>-322221.09000000003</v>
          </cell>
        </row>
        <row r="119">
          <cell r="C119">
            <v>0</v>
          </cell>
          <cell r="D119">
            <v>0</v>
          </cell>
          <cell r="E119">
            <v>0</v>
          </cell>
          <cell r="F119">
            <v>0</v>
          </cell>
          <cell r="G119">
            <v>0</v>
          </cell>
          <cell r="H119">
            <v>0</v>
          </cell>
          <cell r="I119">
            <v>0</v>
          </cell>
          <cell r="J119">
            <v>0</v>
          </cell>
          <cell r="K119">
            <v>0</v>
          </cell>
          <cell r="L119">
            <v>0</v>
          </cell>
          <cell r="M119">
            <v>0</v>
          </cell>
          <cell r="N119">
            <v>0</v>
          </cell>
          <cell r="O119">
            <v>0</v>
          </cell>
        </row>
        <row r="120">
          <cell r="C120">
            <v>45726.12</v>
          </cell>
          <cell r="D120">
            <v>396898.44</v>
          </cell>
          <cell r="E120">
            <v>-144795.34</v>
          </cell>
          <cell r="F120">
            <v>0</v>
          </cell>
          <cell r="G120">
            <v>0</v>
          </cell>
          <cell r="H120">
            <v>0</v>
          </cell>
          <cell r="I120">
            <v>0</v>
          </cell>
          <cell r="J120">
            <v>0</v>
          </cell>
          <cell r="K120">
            <v>0</v>
          </cell>
          <cell r="L120">
            <v>0</v>
          </cell>
          <cell r="M120">
            <v>0</v>
          </cell>
          <cell r="N120">
            <v>0</v>
          </cell>
          <cell r="O120">
            <v>45726.12</v>
          </cell>
        </row>
        <row r="121">
          <cell r="C121">
            <v>0</v>
          </cell>
          <cell r="D121">
            <v>0</v>
          </cell>
          <cell r="E121">
            <v>0</v>
          </cell>
          <cell r="F121">
            <v>0</v>
          </cell>
          <cell r="G121">
            <v>0</v>
          </cell>
          <cell r="H121">
            <v>0</v>
          </cell>
          <cell r="I121">
            <v>0</v>
          </cell>
          <cell r="J121">
            <v>0</v>
          </cell>
          <cell r="K121">
            <v>0</v>
          </cell>
          <cell r="L121">
            <v>0</v>
          </cell>
          <cell r="M121">
            <v>0</v>
          </cell>
          <cell r="N121">
            <v>0</v>
          </cell>
          <cell r="O121">
            <v>0</v>
          </cell>
        </row>
        <row r="122">
          <cell r="C122">
            <v>-276494.96999999997</v>
          </cell>
          <cell r="D122">
            <v>528374.81000000006</v>
          </cell>
          <cell r="E122">
            <v>-217642.27</v>
          </cell>
          <cell r="F122">
            <v>0</v>
          </cell>
          <cell r="G122">
            <v>0</v>
          </cell>
          <cell r="H122">
            <v>0</v>
          </cell>
          <cell r="I122">
            <v>0</v>
          </cell>
          <cell r="J122">
            <v>0</v>
          </cell>
          <cell r="K122">
            <v>0</v>
          </cell>
          <cell r="L122">
            <v>0</v>
          </cell>
          <cell r="M122">
            <v>0</v>
          </cell>
          <cell r="N122">
            <v>0</v>
          </cell>
          <cell r="O122">
            <v>-276494.96999999997</v>
          </cell>
        </row>
        <row r="124">
          <cell r="C124">
            <v>0</v>
          </cell>
          <cell r="D124">
            <v>0</v>
          </cell>
          <cell r="E124">
            <v>0</v>
          </cell>
          <cell r="F124">
            <v>0</v>
          </cell>
          <cell r="G124">
            <v>0</v>
          </cell>
          <cell r="H124">
            <v>0</v>
          </cell>
          <cell r="I124">
            <v>0</v>
          </cell>
          <cell r="J124">
            <v>0</v>
          </cell>
          <cell r="K124">
            <v>0</v>
          </cell>
          <cell r="L124">
            <v>0</v>
          </cell>
          <cell r="M124">
            <v>0</v>
          </cell>
          <cell r="N124">
            <v>0</v>
          </cell>
          <cell r="O124">
            <v>0</v>
          </cell>
        </row>
        <row r="125">
          <cell r="C125">
            <v>86391.45</v>
          </cell>
          <cell r="D125">
            <v>194230.72</v>
          </cell>
          <cell r="E125">
            <v>9256.86</v>
          </cell>
          <cell r="F125">
            <v>0</v>
          </cell>
          <cell r="G125">
            <v>0</v>
          </cell>
          <cell r="H125">
            <v>0</v>
          </cell>
          <cell r="I125">
            <v>0</v>
          </cell>
          <cell r="J125">
            <v>0</v>
          </cell>
          <cell r="K125">
            <v>0</v>
          </cell>
          <cell r="L125">
            <v>0</v>
          </cell>
          <cell r="M125">
            <v>0</v>
          </cell>
          <cell r="N125">
            <v>0</v>
          </cell>
          <cell r="O125">
            <v>86391.45</v>
          </cell>
        </row>
        <row r="126">
          <cell r="C126">
            <v>3025137</v>
          </cell>
          <cell r="D126">
            <v>3266342.98</v>
          </cell>
          <cell r="E126">
            <v>3327138.76</v>
          </cell>
          <cell r="F126">
            <v>0</v>
          </cell>
          <cell r="G126">
            <v>0</v>
          </cell>
          <cell r="H126">
            <v>0</v>
          </cell>
          <cell r="I126">
            <v>0</v>
          </cell>
          <cell r="J126">
            <v>0</v>
          </cell>
          <cell r="K126">
            <v>0</v>
          </cell>
          <cell r="L126">
            <v>0</v>
          </cell>
          <cell r="M126">
            <v>0</v>
          </cell>
          <cell r="N126">
            <v>0</v>
          </cell>
          <cell r="O126">
            <v>3025137</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row>
        <row r="130">
          <cell r="C130">
            <v>0</v>
          </cell>
          <cell r="D130">
            <v>0</v>
          </cell>
          <cell r="E130">
            <v>0</v>
          </cell>
          <cell r="F130">
            <v>0</v>
          </cell>
          <cell r="G130">
            <v>0</v>
          </cell>
          <cell r="H130">
            <v>0</v>
          </cell>
          <cell r="I130">
            <v>0</v>
          </cell>
          <cell r="J130">
            <v>0</v>
          </cell>
          <cell r="K130">
            <v>0</v>
          </cell>
          <cell r="L130">
            <v>0</v>
          </cell>
          <cell r="M130">
            <v>0</v>
          </cell>
          <cell r="N130">
            <v>0</v>
          </cell>
          <cell r="O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row>
        <row r="132">
          <cell r="C132">
            <v>145003.07999999999</v>
          </cell>
          <cell r="D132">
            <v>158335.47</v>
          </cell>
          <cell r="E132">
            <v>154848.37</v>
          </cell>
          <cell r="F132">
            <v>0</v>
          </cell>
          <cell r="G132">
            <v>0</v>
          </cell>
          <cell r="H132">
            <v>0</v>
          </cell>
          <cell r="I132">
            <v>0</v>
          </cell>
          <cell r="J132">
            <v>0</v>
          </cell>
          <cell r="K132">
            <v>0</v>
          </cell>
          <cell r="L132">
            <v>0</v>
          </cell>
          <cell r="M132">
            <v>0</v>
          </cell>
          <cell r="N132">
            <v>0</v>
          </cell>
          <cell r="O132">
            <v>145003.07999999999</v>
          </cell>
        </row>
        <row r="133">
          <cell r="C133">
            <v>3256531.53</v>
          </cell>
          <cell r="D133">
            <v>3618909.17</v>
          </cell>
          <cell r="E133">
            <v>3491243.99</v>
          </cell>
          <cell r="F133">
            <v>0</v>
          </cell>
          <cell r="G133">
            <v>0</v>
          </cell>
          <cell r="H133">
            <v>0</v>
          </cell>
          <cell r="I133">
            <v>0</v>
          </cell>
          <cell r="J133">
            <v>0</v>
          </cell>
          <cell r="K133">
            <v>0</v>
          </cell>
          <cell r="L133">
            <v>0</v>
          </cell>
          <cell r="M133">
            <v>0</v>
          </cell>
          <cell r="N133">
            <v>0</v>
          </cell>
          <cell r="O133">
            <v>3256531.53</v>
          </cell>
        </row>
        <row r="135">
          <cell r="C135">
            <v>0</v>
          </cell>
          <cell r="D135">
            <v>0</v>
          </cell>
          <cell r="E135">
            <v>0</v>
          </cell>
          <cell r="F135">
            <v>0</v>
          </cell>
          <cell r="G135">
            <v>0</v>
          </cell>
          <cell r="H135">
            <v>0</v>
          </cell>
          <cell r="I135">
            <v>0</v>
          </cell>
          <cell r="J135">
            <v>0</v>
          </cell>
          <cell r="K135">
            <v>0</v>
          </cell>
          <cell r="L135">
            <v>0</v>
          </cell>
          <cell r="M135">
            <v>0</v>
          </cell>
          <cell r="N135">
            <v>0</v>
          </cell>
          <cell r="O135">
            <v>0</v>
          </cell>
        </row>
        <row r="136">
          <cell r="C136">
            <v>0</v>
          </cell>
          <cell r="D136">
            <v>0</v>
          </cell>
          <cell r="E136">
            <v>0</v>
          </cell>
          <cell r="F136">
            <v>0</v>
          </cell>
          <cell r="G136">
            <v>0</v>
          </cell>
          <cell r="H136">
            <v>0</v>
          </cell>
          <cell r="I136">
            <v>0</v>
          </cell>
          <cell r="J136">
            <v>0</v>
          </cell>
          <cell r="K136">
            <v>0</v>
          </cell>
          <cell r="L136">
            <v>0</v>
          </cell>
          <cell r="M136">
            <v>0</v>
          </cell>
          <cell r="N136">
            <v>0</v>
          </cell>
          <cell r="O136">
            <v>0</v>
          </cell>
        </row>
        <row r="137">
          <cell r="C137">
            <v>0</v>
          </cell>
          <cell r="D137">
            <v>0</v>
          </cell>
          <cell r="E137">
            <v>0</v>
          </cell>
          <cell r="F137">
            <v>0</v>
          </cell>
          <cell r="G137">
            <v>0</v>
          </cell>
          <cell r="H137">
            <v>0</v>
          </cell>
          <cell r="I137">
            <v>0</v>
          </cell>
          <cell r="J137">
            <v>0</v>
          </cell>
          <cell r="K137">
            <v>0</v>
          </cell>
          <cell r="L137">
            <v>0</v>
          </cell>
          <cell r="M137">
            <v>0</v>
          </cell>
          <cell r="N137">
            <v>0</v>
          </cell>
          <cell r="O137">
            <v>0</v>
          </cell>
        </row>
        <row r="138">
          <cell r="C138">
            <v>0</v>
          </cell>
          <cell r="D138">
            <v>0</v>
          </cell>
          <cell r="E138">
            <v>0</v>
          </cell>
          <cell r="F138">
            <v>0</v>
          </cell>
          <cell r="G138">
            <v>0</v>
          </cell>
          <cell r="H138">
            <v>0</v>
          </cell>
          <cell r="I138">
            <v>0</v>
          </cell>
          <cell r="J138">
            <v>0</v>
          </cell>
          <cell r="K138">
            <v>0</v>
          </cell>
          <cell r="L138">
            <v>0</v>
          </cell>
          <cell r="M138">
            <v>0</v>
          </cell>
          <cell r="N138">
            <v>0</v>
          </cell>
          <cell r="O138">
            <v>0</v>
          </cell>
        </row>
        <row r="140">
          <cell r="C140">
            <v>0</v>
          </cell>
          <cell r="D140">
            <v>0</v>
          </cell>
          <cell r="E140">
            <v>0</v>
          </cell>
          <cell r="F140">
            <v>0</v>
          </cell>
          <cell r="G140">
            <v>0</v>
          </cell>
          <cell r="H140">
            <v>0</v>
          </cell>
          <cell r="I140">
            <v>0</v>
          </cell>
          <cell r="J140">
            <v>0</v>
          </cell>
          <cell r="K140">
            <v>0</v>
          </cell>
          <cell r="L140">
            <v>0</v>
          </cell>
          <cell r="M140">
            <v>0</v>
          </cell>
          <cell r="N140">
            <v>0</v>
          </cell>
          <cell r="O140">
            <v>0</v>
          </cell>
        </row>
        <row r="143">
          <cell r="C143">
            <v>39478</v>
          </cell>
          <cell r="D143">
            <v>39507</v>
          </cell>
          <cell r="E143">
            <v>39538</v>
          </cell>
          <cell r="F143">
            <v>39568</v>
          </cell>
          <cell r="G143">
            <v>39599</v>
          </cell>
          <cell r="H143">
            <v>39629</v>
          </cell>
          <cell r="I143">
            <v>39660</v>
          </cell>
          <cell r="J143">
            <v>39691</v>
          </cell>
          <cell r="K143">
            <v>39721</v>
          </cell>
          <cell r="L143">
            <v>39752</v>
          </cell>
          <cell r="M143">
            <v>39782</v>
          </cell>
          <cell r="N143">
            <v>39813</v>
          </cell>
        </row>
        <row r="145">
          <cell r="C145">
            <v>0</v>
          </cell>
          <cell r="D145">
            <v>0</v>
          </cell>
          <cell r="E145">
            <v>0</v>
          </cell>
          <cell r="F145">
            <v>0</v>
          </cell>
          <cell r="G145">
            <v>0</v>
          </cell>
          <cell r="H145">
            <v>0</v>
          </cell>
          <cell r="I145">
            <v>0</v>
          </cell>
          <cell r="J145">
            <v>0</v>
          </cell>
          <cell r="K145">
            <v>0</v>
          </cell>
          <cell r="L145">
            <v>0</v>
          </cell>
          <cell r="M145">
            <v>0</v>
          </cell>
          <cell r="N145">
            <v>0</v>
          </cell>
        </row>
        <row r="146">
          <cell r="C146">
            <v>-322221.09000000003</v>
          </cell>
          <cell r="D146">
            <v>-190744.72</v>
          </cell>
          <cell r="E146">
            <v>-263591.65000000002</v>
          </cell>
          <cell r="F146">
            <v>0</v>
          </cell>
          <cell r="G146">
            <v>0</v>
          </cell>
          <cell r="H146">
            <v>0</v>
          </cell>
          <cell r="I146">
            <v>0</v>
          </cell>
          <cell r="J146">
            <v>0</v>
          </cell>
          <cell r="K146">
            <v>0</v>
          </cell>
          <cell r="L146">
            <v>0</v>
          </cell>
          <cell r="M146">
            <v>0</v>
          </cell>
          <cell r="N146">
            <v>0</v>
          </cell>
        </row>
        <row r="147">
          <cell r="C147">
            <v>0</v>
          </cell>
          <cell r="D147">
            <v>0</v>
          </cell>
          <cell r="E147">
            <v>0</v>
          </cell>
          <cell r="F147">
            <v>0</v>
          </cell>
          <cell r="G147">
            <v>0</v>
          </cell>
          <cell r="H147">
            <v>0</v>
          </cell>
          <cell r="I147">
            <v>0</v>
          </cell>
          <cell r="J147">
            <v>0</v>
          </cell>
          <cell r="K147">
            <v>0</v>
          </cell>
          <cell r="L147">
            <v>0</v>
          </cell>
          <cell r="M147">
            <v>0</v>
          </cell>
          <cell r="N147">
            <v>0</v>
          </cell>
        </row>
        <row r="148">
          <cell r="C148">
            <v>45726.12</v>
          </cell>
          <cell r="D148">
            <v>442624.56</v>
          </cell>
          <cell r="E148">
            <v>297829.21999999997</v>
          </cell>
          <cell r="F148">
            <v>0</v>
          </cell>
          <cell r="G148">
            <v>0</v>
          </cell>
          <cell r="H148">
            <v>0</v>
          </cell>
          <cell r="I148">
            <v>0</v>
          </cell>
          <cell r="J148">
            <v>0</v>
          </cell>
          <cell r="K148">
            <v>0</v>
          </cell>
          <cell r="L148">
            <v>0</v>
          </cell>
          <cell r="M148">
            <v>0</v>
          </cell>
          <cell r="N148">
            <v>0</v>
          </cell>
        </row>
        <row r="149">
          <cell r="C149">
            <v>0</v>
          </cell>
          <cell r="D149">
            <v>0</v>
          </cell>
          <cell r="E149">
            <v>0</v>
          </cell>
          <cell r="F149">
            <v>0</v>
          </cell>
          <cell r="G149">
            <v>0</v>
          </cell>
          <cell r="H149">
            <v>0</v>
          </cell>
          <cell r="I149">
            <v>0</v>
          </cell>
          <cell r="J149">
            <v>0</v>
          </cell>
          <cell r="K149">
            <v>0</v>
          </cell>
          <cell r="L149">
            <v>0</v>
          </cell>
          <cell r="M149">
            <v>0</v>
          </cell>
          <cell r="N149">
            <v>0</v>
          </cell>
        </row>
        <row r="150">
          <cell r="C150">
            <v>-276494.96999999997</v>
          </cell>
          <cell r="D150">
            <v>251879.84</v>
          </cell>
          <cell r="E150">
            <v>34237.569999999949</v>
          </cell>
          <cell r="F150">
            <v>0</v>
          </cell>
          <cell r="G150">
            <v>0</v>
          </cell>
          <cell r="H150">
            <v>0</v>
          </cell>
          <cell r="I150">
            <v>0</v>
          </cell>
          <cell r="J150">
            <v>0</v>
          </cell>
          <cell r="K150">
            <v>0</v>
          </cell>
          <cell r="L150">
            <v>0</v>
          </cell>
          <cell r="M150">
            <v>0</v>
          </cell>
          <cell r="N150">
            <v>0</v>
          </cell>
        </row>
        <row r="152">
          <cell r="C152">
            <v>0</v>
          </cell>
          <cell r="D152">
            <v>0</v>
          </cell>
          <cell r="E152">
            <v>0</v>
          </cell>
          <cell r="F152">
            <v>0</v>
          </cell>
          <cell r="G152">
            <v>0</v>
          </cell>
          <cell r="H152">
            <v>0</v>
          </cell>
          <cell r="I152">
            <v>0</v>
          </cell>
          <cell r="J152">
            <v>0</v>
          </cell>
          <cell r="K152">
            <v>0</v>
          </cell>
          <cell r="L152">
            <v>0</v>
          </cell>
          <cell r="M152">
            <v>0</v>
          </cell>
          <cell r="N152">
            <v>0</v>
          </cell>
        </row>
        <row r="153">
          <cell r="C153">
            <v>86391.45</v>
          </cell>
          <cell r="D153">
            <v>280622.17</v>
          </cell>
          <cell r="E153">
            <v>289879.03000000003</v>
          </cell>
          <cell r="F153">
            <v>0</v>
          </cell>
          <cell r="G153">
            <v>0</v>
          </cell>
          <cell r="H153">
            <v>0</v>
          </cell>
          <cell r="I153">
            <v>0</v>
          </cell>
          <cell r="J153">
            <v>0</v>
          </cell>
          <cell r="K153">
            <v>0</v>
          </cell>
          <cell r="L153">
            <v>0</v>
          </cell>
          <cell r="M153">
            <v>0</v>
          </cell>
          <cell r="N153">
            <v>0</v>
          </cell>
        </row>
        <row r="154">
          <cell r="C154">
            <v>3025137</v>
          </cell>
          <cell r="D154">
            <v>6291479.9800000004</v>
          </cell>
          <cell r="E154">
            <v>9618618.7400000002</v>
          </cell>
          <cell r="F154">
            <v>0</v>
          </cell>
          <cell r="G154">
            <v>0</v>
          </cell>
          <cell r="H154">
            <v>0</v>
          </cell>
          <cell r="I154">
            <v>0</v>
          </cell>
          <cell r="J154">
            <v>0</v>
          </cell>
          <cell r="K154">
            <v>0</v>
          </cell>
          <cell r="L154">
            <v>0</v>
          </cell>
          <cell r="M154">
            <v>0</v>
          </cell>
          <cell r="N154">
            <v>0</v>
          </cell>
        </row>
        <row r="155">
          <cell r="C155">
            <v>0</v>
          </cell>
          <cell r="D155">
            <v>0</v>
          </cell>
          <cell r="E155">
            <v>0</v>
          </cell>
          <cell r="F155">
            <v>0</v>
          </cell>
          <cell r="G155">
            <v>0</v>
          </cell>
          <cell r="H155">
            <v>0</v>
          </cell>
          <cell r="I155">
            <v>0</v>
          </cell>
          <cell r="J155">
            <v>0</v>
          </cell>
          <cell r="K155">
            <v>0</v>
          </cell>
          <cell r="L155">
            <v>0</v>
          </cell>
          <cell r="M155">
            <v>0</v>
          </cell>
          <cell r="N155">
            <v>0</v>
          </cell>
        </row>
        <row r="156">
          <cell r="C156">
            <v>0</v>
          </cell>
          <cell r="D156">
            <v>0</v>
          </cell>
          <cell r="E156">
            <v>0</v>
          </cell>
          <cell r="F156">
            <v>0</v>
          </cell>
          <cell r="G156">
            <v>0</v>
          </cell>
          <cell r="H156">
            <v>0</v>
          </cell>
          <cell r="I156">
            <v>0</v>
          </cell>
          <cell r="J156">
            <v>0</v>
          </cell>
          <cell r="K156">
            <v>0</v>
          </cell>
          <cell r="L156">
            <v>0</v>
          </cell>
          <cell r="M156">
            <v>0</v>
          </cell>
          <cell r="N156">
            <v>0</v>
          </cell>
        </row>
        <row r="157">
          <cell r="C157">
            <v>0</v>
          </cell>
          <cell r="D157">
            <v>0</v>
          </cell>
          <cell r="E157">
            <v>0</v>
          </cell>
          <cell r="F157">
            <v>0</v>
          </cell>
          <cell r="G157">
            <v>0</v>
          </cell>
          <cell r="H157">
            <v>0</v>
          </cell>
          <cell r="I157">
            <v>0</v>
          </cell>
          <cell r="J157">
            <v>0</v>
          </cell>
          <cell r="K157">
            <v>0</v>
          </cell>
          <cell r="L157">
            <v>0</v>
          </cell>
          <cell r="M157">
            <v>0</v>
          </cell>
          <cell r="N157">
            <v>0</v>
          </cell>
        </row>
        <row r="158">
          <cell r="C158">
            <v>0</v>
          </cell>
          <cell r="D158">
            <v>0</v>
          </cell>
          <cell r="E158">
            <v>0</v>
          </cell>
          <cell r="F158">
            <v>0</v>
          </cell>
          <cell r="G158">
            <v>0</v>
          </cell>
          <cell r="H158">
            <v>0</v>
          </cell>
          <cell r="I158">
            <v>0</v>
          </cell>
          <cell r="J158">
            <v>0</v>
          </cell>
          <cell r="K158">
            <v>0</v>
          </cell>
          <cell r="L158">
            <v>0</v>
          </cell>
          <cell r="M158">
            <v>0</v>
          </cell>
          <cell r="N158">
            <v>0</v>
          </cell>
        </row>
        <row r="159">
          <cell r="C159">
            <v>0</v>
          </cell>
          <cell r="D159">
            <v>0</v>
          </cell>
          <cell r="E159">
            <v>0</v>
          </cell>
          <cell r="F159">
            <v>0</v>
          </cell>
          <cell r="G159">
            <v>0</v>
          </cell>
          <cell r="H159">
            <v>0</v>
          </cell>
          <cell r="I159">
            <v>0</v>
          </cell>
          <cell r="J159">
            <v>0</v>
          </cell>
          <cell r="K159">
            <v>0</v>
          </cell>
          <cell r="L159">
            <v>0</v>
          </cell>
          <cell r="M159">
            <v>0</v>
          </cell>
          <cell r="N159">
            <v>0</v>
          </cell>
        </row>
        <row r="160">
          <cell r="C160">
            <v>145003.07999999999</v>
          </cell>
          <cell r="D160">
            <v>303338.55</v>
          </cell>
          <cell r="E160">
            <v>458186.92</v>
          </cell>
          <cell r="F160">
            <v>0</v>
          </cell>
          <cell r="G160">
            <v>0</v>
          </cell>
          <cell r="H160">
            <v>0</v>
          </cell>
          <cell r="I160">
            <v>0</v>
          </cell>
          <cell r="J160">
            <v>0</v>
          </cell>
          <cell r="K160">
            <v>0</v>
          </cell>
          <cell r="L160">
            <v>0</v>
          </cell>
          <cell r="M160">
            <v>0</v>
          </cell>
          <cell r="N160">
            <v>0</v>
          </cell>
        </row>
        <row r="161">
          <cell r="C161">
            <v>3256531.53</v>
          </cell>
          <cell r="D161">
            <v>6875440.7000000002</v>
          </cell>
          <cell r="E161">
            <v>10366684.689999999</v>
          </cell>
          <cell r="F161">
            <v>0</v>
          </cell>
          <cell r="G161">
            <v>0</v>
          </cell>
          <cell r="H161">
            <v>0</v>
          </cell>
          <cell r="I161">
            <v>0</v>
          </cell>
          <cell r="J161">
            <v>0</v>
          </cell>
          <cell r="K161">
            <v>0</v>
          </cell>
          <cell r="L161">
            <v>0</v>
          </cell>
          <cell r="M161">
            <v>0</v>
          </cell>
          <cell r="N161">
            <v>0</v>
          </cell>
        </row>
        <row r="163">
          <cell r="C163">
            <v>0</v>
          </cell>
          <cell r="D163">
            <v>0</v>
          </cell>
          <cell r="E163">
            <v>0</v>
          </cell>
          <cell r="F163">
            <v>0</v>
          </cell>
          <cell r="G163">
            <v>0</v>
          </cell>
          <cell r="H163">
            <v>0</v>
          </cell>
          <cell r="I163">
            <v>0</v>
          </cell>
          <cell r="J163">
            <v>0</v>
          </cell>
          <cell r="K163">
            <v>0</v>
          </cell>
          <cell r="L163">
            <v>0</v>
          </cell>
          <cell r="M163">
            <v>0</v>
          </cell>
          <cell r="N163">
            <v>0</v>
          </cell>
        </row>
        <row r="164">
          <cell r="C164">
            <v>0</v>
          </cell>
          <cell r="D164">
            <v>0</v>
          </cell>
          <cell r="E164">
            <v>0</v>
          </cell>
          <cell r="F164">
            <v>0</v>
          </cell>
          <cell r="G164">
            <v>0</v>
          </cell>
          <cell r="H164">
            <v>0</v>
          </cell>
          <cell r="I164">
            <v>0</v>
          </cell>
          <cell r="J164">
            <v>0</v>
          </cell>
          <cell r="K164">
            <v>0</v>
          </cell>
          <cell r="L164">
            <v>0</v>
          </cell>
          <cell r="M164">
            <v>0</v>
          </cell>
          <cell r="N164">
            <v>0</v>
          </cell>
        </row>
        <row r="165">
          <cell r="C165">
            <v>0</v>
          </cell>
          <cell r="D165">
            <v>0</v>
          </cell>
          <cell r="E165">
            <v>0</v>
          </cell>
          <cell r="F165">
            <v>0</v>
          </cell>
          <cell r="G165">
            <v>0</v>
          </cell>
          <cell r="H165">
            <v>0</v>
          </cell>
          <cell r="I165">
            <v>0</v>
          </cell>
          <cell r="J165">
            <v>0</v>
          </cell>
          <cell r="K165">
            <v>0</v>
          </cell>
          <cell r="L165">
            <v>0</v>
          </cell>
          <cell r="M165">
            <v>0</v>
          </cell>
          <cell r="N165">
            <v>0</v>
          </cell>
        </row>
        <row r="166">
          <cell r="C166">
            <v>0</v>
          </cell>
          <cell r="D166">
            <v>0</v>
          </cell>
          <cell r="E166">
            <v>0</v>
          </cell>
          <cell r="F166">
            <v>0</v>
          </cell>
          <cell r="G166">
            <v>0</v>
          </cell>
          <cell r="H166">
            <v>0</v>
          </cell>
          <cell r="I166">
            <v>0</v>
          </cell>
          <cell r="J166">
            <v>0</v>
          </cell>
          <cell r="K166">
            <v>0</v>
          </cell>
          <cell r="L166">
            <v>0</v>
          </cell>
          <cell r="M166">
            <v>0</v>
          </cell>
          <cell r="N166">
            <v>0</v>
          </cell>
        </row>
        <row r="168">
          <cell r="C168">
            <v>0</v>
          </cell>
          <cell r="D168">
            <v>0</v>
          </cell>
          <cell r="E168">
            <v>0</v>
          </cell>
          <cell r="F168">
            <v>0</v>
          </cell>
          <cell r="G168">
            <v>0</v>
          </cell>
          <cell r="H168">
            <v>0</v>
          </cell>
          <cell r="I168">
            <v>0</v>
          </cell>
          <cell r="J168">
            <v>0</v>
          </cell>
          <cell r="K168">
            <v>0</v>
          </cell>
          <cell r="L168">
            <v>0</v>
          </cell>
          <cell r="M168">
            <v>0</v>
          </cell>
          <cell r="N168">
            <v>0</v>
          </cell>
        </row>
        <row r="173">
          <cell r="C173">
            <v>39478</v>
          </cell>
          <cell r="D173">
            <v>39507</v>
          </cell>
          <cell r="E173">
            <v>39538</v>
          </cell>
          <cell r="F173">
            <v>39568</v>
          </cell>
          <cell r="G173">
            <v>39599</v>
          </cell>
          <cell r="H173">
            <v>39629</v>
          </cell>
          <cell r="I173">
            <v>39660</v>
          </cell>
          <cell r="J173">
            <v>39691</v>
          </cell>
          <cell r="K173">
            <v>39721</v>
          </cell>
          <cell r="L173">
            <v>39752</v>
          </cell>
          <cell r="M173">
            <v>39782</v>
          </cell>
          <cell r="N173">
            <v>39813</v>
          </cell>
          <cell r="O173" t="str">
            <v>Total</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row>
        <row r="176">
          <cell r="C176">
            <v>0</v>
          </cell>
          <cell r="D176">
            <v>0</v>
          </cell>
          <cell r="E176">
            <v>0</v>
          </cell>
          <cell r="F176">
            <v>0</v>
          </cell>
          <cell r="G176">
            <v>0</v>
          </cell>
          <cell r="H176">
            <v>0</v>
          </cell>
          <cell r="I176">
            <v>0</v>
          </cell>
          <cell r="J176">
            <v>0</v>
          </cell>
          <cell r="K176">
            <v>0</v>
          </cell>
          <cell r="L176">
            <v>0</v>
          </cell>
          <cell r="M176">
            <v>0</v>
          </cell>
          <cell r="N176">
            <v>0</v>
          </cell>
          <cell r="O176">
            <v>0</v>
          </cell>
        </row>
        <row r="177">
          <cell r="C177">
            <v>0</v>
          </cell>
          <cell r="D177">
            <v>0</v>
          </cell>
          <cell r="E177">
            <v>0</v>
          </cell>
          <cell r="F177">
            <v>0</v>
          </cell>
          <cell r="G177">
            <v>0</v>
          </cell>
          <cell r="H177">
            <v>0</v>
          </cell>
          <cell r="I177">
            <v>0</v>
          </cell>
          <cell r="J177">
            <v>0</v>
          </cell>
          <cell r="K177">
            <v>0</v>
          </cell>
          <cell r="L177">
            <v>0</v>
          </cell>
          <cell r="M177">
            <v>0</v>
          </cell>
          <cell r="N177">
            <v>0</v>
          </cell>
          <cell r="O177">
            <v>0</v>
          </cell>
        </row>
        <row r="178">
          <cell r="C178">
            <v>0</v>
          </cell>
          <cell r="D178">
            <v>0</v>
          </cell>
          <cell r="E178">
            <v>0</v>
          </cell>
          <cell r="F178">
            <v>0</v>
          </cell>
          <cell r="G178">
            <v>0</v>
          </cell>
          <cell r="H178">
            <v>0</v>
          </cell>
          <cell r="I178">
            <v>0</v>
          </cell>
          <cell r="J178">
            <v>0</v>
          </cell>
          <cell r="K178">
            <v>0</v>
          </cell>
          <cell r="L178">
            <v>0</v>
          </cell>
          <cell r="M178">
            <v>0</v>
          </cell>
          <cell r="N178">
            <v>0</v>
          </cell>
          <cell r="O178">
            <v>0</v>
          </cell>
        </row>
        <row r="179">
          <cell r="C179">
            <v>0</v>
          </cell>
          <cell r="D179">
            <v>0</v>
          </cell>
          <cell r="E179">
            <v>0</v>
          </cell>
          <cell r="F179">
            <v>0</v>
          </cell>
          <cell r="G179">
            <v>0</v>
          </cell>
          <cell r="H179">
            <v>0</v>
          </cell>
          <cell r="I179">
            <v>0</v>
          </cell>
          <cell r="J179">
            <v>0</v>
          </cell>
          <cell r="K179">
            <v>0</v>
          </cell>
          <cell r="L179">
            <v>0</v>
          </cell>
          <cell r="M179">
            <v>0</v>
          </cell>
          <cell r="N179">
            <v>0</v>
          </cell>
          <cell r="O179">
            <v>0</v>
          </cell>
        </row>
        <row r="180">
          <cell r="C180">
            <v>0</v>
          </cell>
          <cell r="D180">
            <v>0</v>
          </cell>
          <cell r="E180">
            <v>0</v>
          </cell>
          <cell r="F180">
            <v>0</v>
          </cell>
          <cell r="G180">
            <v>0</v>
          </cell>
          <cell r="H180">
            <v>0</v>
          </cell>
          <cell r="I180">
            <v>0</v>
          </cell>
          <cell r="J180">
            <v>0</v>
          </cell>
          <cell r="K180">
            <v>0</v>
          </cell>
          <cell r="L180">
            <v>0</v>
          </cell>
          <cell r="M180">
            <v>0</v>
          </cell>
          <cell r="N180">
            <v>0</v>
          </cell>
          <cell r="O180">
            <v>0</v>
          </cell>
        </row>
        <row r="182">
          <cell r="C182">
            <v>0</v>
          </cell>
          <cell r="D182">
            <v>0</v>
          </cell>
          <cell r="E182">
            <v>0</v>
          </cell>
          <cell r="F182">
            <v>0</v>
          </cell>
          <cell r="G182">
            <v>0</v>
          </cell>
          <cell r="H182">
            <v>0</v>
          </cell>
          <cell r="I182">
            <v>0</v>
          </cell>
          <cell r="J182">
            <v>0</v>
          </cell>
          <cell r="K182">
            <v>0</v>
          </cell>
          <cell r="L182">
            <v>0</v>
          </cell>
          <cell r="M182">
            <v>0</v>
          </cell>
          <cell r="N182">
            <v>0</v>
          </cell>
          <cell r="O182">
            <v>0</v>
          </cell>
        </row>
        <row r="183">
          <cell r="C183">
            <v>0</v>
          </cell>
          <cell r="D183">
            <v>0</v>
          </cell>
          <cell r="E183">
            <v>0</v>
          </cell>
          <cell r="F183">
            <v>0</v>
          </cell>
          <cell r="G183">
            <v>0</v>
          </cell>
          <cell r="H183">
            <v>0</v>
          </cell>
          <cell r="I183">
            <v>0</v>
          </cell>
          <cell r="J183">
            <v>0</v>
          </cell>
          <cell r="K183">
            <v>0</v>
          </cell>
          <cell r="L183">
            <v>0</v>
          </cell>
          <cell r="M183">
            <v>0</v>
          </cell>
          <cell r="N183">
            <v>0</v>
          </cell>
          <cell r="O183">
            <v>0</v>
          </cell>
        </row>
        <row r="184">
          <cell r="C184">
            <v>16065</v>
          </cell>
          <cell r="D184">
            <v>16065</v>
          </cell>
          <cell r="E184">
            <v>16065</v>
          </cell>
          <cell r="F184">
            <v>0</v>
          </cell>
          <cell r="G184">
            <v>0</v>
          </cell>
          <cell r="H184">
            <v>0</v>
          </cell>
          <cell r="I184">
            <v>0</v>
          </cell>
          <cell r="J184">
            <v>0</v>
          </cell>
          <cell r="K184">
            <v>0</v>
          </cell>
          <cell r="L184">
            <v>0</v>
          </cell>
          <cell r="M184">
            <v>0</v>
          </cell>
          <cell r="N184">
            <v>0</v>
          </cell>
          <cell r="O184">
            <v>16065</v>
          </cell>
        </row>
        <row r="185">
          <cell r="C185">
            <v>0</v>
          </cell>
          <cell r="D185">
            <v>0</v>
          </cell>
          <cell r="E185">
            <v>0</v>
          </cell>
          <cell r="F185">
            <v>0</v>
          </cell>
          <cell r="G185">
            <v>0</v>
          </cell>
          <cell r="H185">
            <v>0</v>
          </cell>
          <cell r="I185">
            <v>0</v>
          </cell>
          <cell r="J185">
            <v>0</v>
          </cell>
          <cell r="K185">
            <v>0</v>
          </cell>
          <cell r="L185">
            <v>0</v>
          </cell>
          <cell r="M185">
            <v>0</v>
          </cell>
          <cell r="N185">
            <v>0</v>
          </cell>
          <cell r="O185">
            <v>0</v>
          </cell>
        </row>
        <row r="186">
          <cell r="C186">
            <v>18585</v>
          </cell>
          <cell r="D186">
            <v>18585</v>
          </cell>
          <cell r="E186">
            <v>18585</v>
          </cell>
          <cell r="F186">
            <v>0</v>
          </cell>
          <cell r="G186">
            <v>0</v>
          </cell>
          <cell r="H186">
            <v>0</v>
          </cell>
          <cell r="I186">
            <v>0</v>
          </cell>
          <cell r="J186">
            <v>0</v>
          </cell>
          <cell r="K186">
            <v>0</v>
          </cell>
          <cell r="L186">
            <v>0</v>
          </cell>
          <cell r="M186">
            <v>0</v>
          </cell>
          <cell r="N186">
            <v>0</v>
          </cell>
          <cell r="O186">
            <v>18585</v>
          </cell>
        </row>
        <row r="187">
          <cell r="C187">
            <v>0</v>
          </cell>
          <cell r="D187">
            <v>0</v>
          </cell>
          <cell r="E187">
            <v>0</v>
          </cell>
          <cell r="F187">
            <v>0</v>
          </cell>
          <cell r="G187">
            <v>0</v>
          </cell>
          <cell r="H187">
            <v>0</v>
          </cell>
          <cell r="I187">
            <v>0</v>
          </cell>
          <cell r="J187">
            <v>0</v>
          </cell>
          <cell r="K187">
            <v>0</v>
          </cell>
          <cell r="L187">
            <v>0</v>
          </cell>
          <cell r="M187">
            <v>0</v>
          </cell>
          <cell r="N187">
            <v>0</v>
          </cell>
          <cell r="O187">
            <v>0</v>
          </cell>
        </row>
        <row r="188">
          <cell r="C188">
            <v>0</v>
          </cell>
          <cell r="D188">
            <v>0</v>
          </cell>
          <cell r="E188">
            <v>0</v>
          </cell>
          <cell r="F188">
            <v>0</v>
          </cell>
          <cell r="G188">
            <v>0</v>
          </cell>
          <cell r="H188">
            <v>0</v>
          </cell>
          <cell r="I188">
            <v>0</v>
          </cell>
          <cell r="J188">
            <v>0</v>
          </cell>
          <cell r="K188">
            <v>0</v>
          </cell>
          <cell r="L188">
            <v>0</v>
          </cell>
          <cell r="M188">
            <v>0</v>
          </cell>
          <cell r="N188">
            <v>0</v>
          </cell>
          <cell r="O188">
            <v>0</v>
          </cell>
        </row>
        <row r="189">
          <cell r="C189">
            <v>0</v>
          </cell>
          <cell r="D189">
            <v>0</v>
          </cell>
          <cell r="E189">
            <v>0</v>
          </cell>
          <cell r="F189">
            <v>0</v>
          </cell>
          <cell r="G189">
            <v>0</v>
          </cell>
          <cell r="H189">
            <v>0</v>
          </cell>
          <cell r="I189">
            <v>0</v>
          </cell>
          <cell r="J189">
            <v>0</v>
          </cell>
          <cell r="K189">
            <v>0</v>
          </cell>
          <cell r="L189">
            <v>0</v>
          </cell>
          <cell r="M189">
            <v>0</v>
          </cell>
          <cell r="N189">
            <v>0</v>
          </cell>
          <cell r="O189">
            <v>0</v>
          </cell>
        </row>
        <row r="190">
          <cell r="C190">
            <v>0</v>
          </cell>
          <cell r="D190">
            <v>0</v>
          </cell>
          <cell r="E190">
            <v>0</v>
          </cell>
          <cell r="F190">
            <v>0</v>
          </cell>
          <cell r="G190">
            <v>0</v>
          </cell>
          <cell r="H190">
            <v>0</v>
          </cell>
          <cell r="I190">
            <v>0</v>
          </cell>
          <cell r="J190">
            <v>0</v>
          </cell>
          <cell r="K190">
            <v>0</v>
          </cell>
          <cell r="L190">
            <v>0</v>
          </cell>
          <cell r="M190">
            <v>0</v>
          </cell>
          <cell r="N190">
            <v>0</v>
          </cell>
          <cell r="O190">
            <v>0</v>
          </cell>
        </row>
        <row r="191">
          <cell r="C191">
            <v>34650</v>
          </cell>
          <cell r="D191">
            <v>34650</v>
          </cell>
          <cell r="E191">
            <v>34650</v>
          </cell>
          <cell r="F191">
            <v>0</v>
          </cell>
          <cell r="G191">
            <v>0</v>
          </cell>
          <cell r="H191">
            <v>0</v>
          </cell>
          <cell r="I191">
            <v>0</v>
          </cell>
          <cell r="J191">
            <v>0</v>
          </cell>
          <cell r="K191">
            <v>0</v>
          </cell>
          <cell r="L191">
            <v>0</v>
          </cell>
          <cell r="M191">
            <v>0</v>
          </cell>
          <cell r="N191">
            <v>0</v>
          </cell>
          <cell r="O191">
            <v>34650</v>
          </cell>
        </row>
        <row r="193">
          <cell r="C193">
            <v>0</v>
          </cell>
          <cell r="D193">
            <v>0</v>
          </cell>
          <cell r="E193">
            <v>0</v>
          </cell>
          <cell r="F193">
            <v>0</v>
          </cell>
          <cell r="G193">
            <v>0</v>
          </cell>
          <cell r="H193">
            <v>0</v>
          </cell>
          <cell r="I193">
            <v>0</v>
          </cell>
          <cell r="J193">
            <v>0</v>
          </cell>
          <cell r="K193">
            <v>0</v>
          </cell>
          <cell r="L193">
            <v>0</v>
          </cell>
          <cell r="M193">
            <v>0</v>
          </cell>
          <cell r="N193">
            <v>0</v>
          </cell>
          <cell r="O193">
            <v>0</v>
          </cell>
        </row>
        <row r="194">
          <cell r="C194">
            <v>0</v>
          </cell>
          <cell r="D194">
            <v>0</v>
          </cell>
          <cell r="E194">
            <v>0</v>
          </cell>
          <cell r="F194">
            <v>0</v>
          </cell>
          <cell r="G194">
            <v>0</v>
          </cell>
          <cell r="H194">
            <v>0</v>
          </cell>
          <cell r="I194">
            <v>0</v>
          </cell>
          <cell r="J194">
            <v>0</v>
          </cell>
          <cell r="K194">
            <v>0</v>
          </cell>
          <cell r="L194">
            <v>0</v>
          </cell>
          <cell r="M194">
            <v>0</v>
          </cell>
          <cell r="N194">
            <v>0</v>
          </cell>
          <cell r="O194">
            <v>0</v>
          </cell>
        </row>
        <row r="195">
          <cell r="C195">
            <v>0</v>
          </cell>
          <cell r="D195">
            <v>0</v>
          </cell>
          <cell r="E195">
            <v>0</v>
          </cell>
          <cell r="F195">
            <v>0</v>
          </cell>
          <cell r="G195">
            <v>0</v>
          </cell>
          <cell r="H195">
            <v>0</v>
          </cell>
          <cell r="I195">
            <v>0</v>
          </cell>
          <cell r="J195">
            <v>0</v>
          </cell>
          <cell r="K195">
            <v>0</v>
          </cell>
          <cell r="L195">
            <v>0</v>
          </cell>
          <cell r="M195">
            <v>0</v>
          </cell>
          <cell r="N195">
            <v>0</v>
          </cell>
          <cell r="O195">
            <v>0</v>
          </cell>
        </row>
        <row r="196">
          <cell r="C196">
            <v>0</v>
          </cell>
          <cell r="D196">
            <v>0</v>
          </cell>
          <cell r="E196">
            <v>0</v>
          </cell>
          <cell r="F196">
            <v>0</v>
          </cell>
          <cell r="G196">
            <v>0</v>
          </cell>
          <cell r="H196">
            <v>0</v>
          </cell>
          <cell r="I196">
            <v>0</v>
          </cell>
          <cell r="J196">
            <v>0</v>
          </cell>
          <cell r="K196">
            <v>0</v>
          </cell>
          <cell r="L196">
            <v>0</v>
          </cell>
          <cell r="M196">
            <v>0</v>
          </cell>
          <cell r="N196">
            <v>0</v>
          </cell>
          <cell r="O196">
            <v>0</v>
          </cell>
        </row>
        <row r="199">
          <cell r="C199">
            <v>39478</v>
          </cell>
          <cell r="D199">
            <v>39507</v>
          </cell>
          <cell r="E199">
            <v>39538</v>
          </cell>
          <cell r="F199">
            <v>39568</v>
          </cell>
          <cell r="G199">
            <v>39599</v>
          </cell>
          <cell r="H199">
            <v>39629</v>
          </cell>
          <cell r="I199">
            <v>39660</v>
          </cell>
          <cell r="J199">
            <v>39691</v>
          </cell>
          <cell r="K199">
            <v>39721</v>
          </cell>
          <cell r="L199">
            <v>39752</v>
          </cell>
          <cell r="M199">
            <v>39782</v>
          </cell>
          <cell r="N199">
            <v>39813</v>
          </cell>
        </row>
        <row r="201">
          <cell r="C201">
            <v>0</v>
          </cell>
          <cell r="D201">
            <v>0</v>
          </cell>
          <cell r="E201">
            <v>0</v>
          </cell>
          <cell r="F201">
            <v>0</v>
          </cell>
          <cell r="G201">
            <v>0</v>
          </cell>
          <cell r="H201">
            <v>0</v>
          </cell>
          <cell r="I201">
            <v>0</v>
          </cell>
          <cell r="J201">
            <v>0</v>
          </cell>
          <cell r="K201">
            <v>0</v>
          </cell>
          <cell r="L201">
            <v>0</v>
          </cell>
          <cell r="M201">
            <v>0</v>
          </cell>
          <cell r="N201">
            <v>0</v>
          </cell>
        </row>
        <row r="202">
          <cell r="C202">
            <v>0</v>
          </cell>
          <cell r="D202">
            <v>0</v>
          </cell>
          <cell r="E202">
            <v>0</v>
          </cell>
          <cell r="F202">
            <v>0</v>
          </cell>
          <cell r="G202">
            <v>0</v>
          </cell>
          <cell r="H202">
            <v>0</v>
          </cell>
          <cell r="I202">
            <v>0</v>
          </cell>
          <cell r="J202">
            <v>0</v>
          </cell>
          <cell r="K202">
            <v>0</v>
          </cell>
          <cell r="L202">
            <v>0</v>
          </cell>
          <cell r="M202">
            <v>0</v>
          </cell>
          <cell r="N202">
            <v>0</v>
          </cell>
        </row>
        <row r="203">
          <cell r="C203">
            <v>0</v>
          </cell>
          <cell r="D203">
            <v>0</v>
          </cell>
          <cell r="E203">
            <v>0</v>
          </cell>
          <cell r="F203">
            <v>0</v>
          </cell>
          <cell r="G203">
            <v>0</v>
          </cell>
          <cell r="H203">
            <v>0</v>
          </cell>
          <cell r="I203">
            <v>0</v>
          </cell>
          <cell r="J203">
            <v>0</v>
          </cell>
          <cell r="K203">
            <v>0</v>
          </cell>
          <cell r="L203">
            <v>0</v>
          </cell>
          <cell r="M203">
            <v>0</v>
          </cell>
          <cell r="N203">
            <v>0</v>
          </cell>
        </row>
        <row r="204">
          <cell r="C204">
            <v>0</v>
          </cell>
          <cell r="D204">
            <v>0</v>
          </cell>
          <cell r="E204">
            <v>0</v>
          </cell>
          <cell r="F204">
            <v>0</v>
          </cell>
          <cell r="G204">
            <v>0</v>
          </cell>
          <cell r="H204">
            <v>0</v>
          </cell>
          <cell r="I204">
            <v>0</v>
          </cell>
          <cell r="J204">
            <v>0</v>
          </cell>
          <cell r="K204">
            <v>0</v>
          </cell>
          <cell r="L204">
            <v>0</v>
          </cell>
          <cell r="M204">
            <v>0</v>
          </cell>
          <cell r="N204">
            <v>0</v>
          </cell>
        </row>
        <row r="205">
          <cell r="C205">
            <v>0</v>
          </cell>
          <cell r="D205">
            <v>0</v>
          </cell>
          <cell r="E205">
            <v>0</v>
          </cell>
          <cell r="F205">
            <v>0</v>
          </cell>
          <cell r="G205">
            <v>0</v>
          </cell>
          <cell r="H205">
            <v>0</v>
          </cell>
          <cell r="I205">
            <v>0</v>
          </cell>
          <cell r="J205">
            <v>0</v>
          </cell>
          <cell r="K205">
            <v>0</v>
          </cell>
          <cell r="L205">
            <v>0</v>
          </cell>
          <cell r="M205">
            <v>0</v>
          </cell>
          <cell r="N205">
            <v>0</v>
          </cell>
        </row>
        <row r="206">
          <cell r="C206">
            <v>0</v>
          </cell>
          <cell r="D206">
            <v>0</v>
          </cell>
          <cell r="E206">
            <v>0</v>
          </cell>
          <cell r="F206">
            <v>0</v>
          </cell>
          <cell r="G206">
            <v>0</v>
          </cell>
          <cell r="H206">
            <v>0</v>
          </cell>
          <cell r="I206">
            <v>0</v>
          </cell>
          <cell r="J206">
            <v>0</v>
          </cell>
          <cell r="K206">
            <v>0</v>
          </cell>
          <cell r="L206">
            <v>0</v>
          </cell>
          <cell r="M206">
            <v>0</v>
          </cell>
          <cell r="N206">
            <v>0</v>
          </cell>
        </row>
        <row r="208">
          <cell r="C208">
            <v>0</v>
          </cell>
          <cell r="D208">
            <v>0</v>
          </cell>
          <cell r="E208">
            <v>0</v>
          </cell>
          <cell r="F208">
            <v>0</v>
          </cell>
          <cell r="G208">
            <v>0</v>
          </cell>
          <cell r="H208">
            <v>0</v>
          </cell>
          <cell r="I208">
            <v>0</v>
          </cell>
          <cell r="J208">
            <v>0</v>
          </cell>
          <cell r="K208">
            <v>0</v>
          </cell>
          <cell r="L208">
            <v>0</v>
          </cell>
          <cell r="M208">
            <v>0</v>
          </cell>
          <cell r="N208">
            <v>0</v>
          </cell>
        </row>
        <row r="209">
          <cell r="C209">
            <v>0</v>
          </cell>
          <cell r="D209">
            <v>0</v>
          </cell>
          <cell r="E209">
            <v>0</v>
          </cell>
          <cell r="F209">
            <v>0</v>
          </cell>
          <cell r="G209">
            <v>0</v>
          </cell>
          <cell r="H209">
            <v>0</v>
          </cell>
          <cell r="I209">
            <v>0</v>
          </cell>
          <cell r="J209">
            <v>0</v>
          </cell>
          <cell r="K209">
            <v>0</v>
          </cell>
          <cell r="L209">
            <v>0</v>
          </cell>
          <cell r="M209">
            <v>0</v>
          </cell>
          <cell r="N209">
            <v>0</v>
          </cell>
        </row>
        <row r="210">
          <cell r="C210">
            <v>16065</v>
          </cell>
          <cell r="D210">
            <v>32130</v>
          </cell>
          <cell r="E210">
            <v>48195</v>
          </cell>
          <cell r="F210">
            <v>0</v>
          </cell>
          <cell r="G210">
            <v>0</v>
          </cell>
          <cell r="H210">
            <v>0</v>
          </cell>
          <cell r="I210">
            <v>0</v>
          </cell>
          <cell r="J210">
            <v>0</v>
          </cell>
          <cell r="K210">
            <v>0</v>
          </cell>
          <cell r="L210">
            <v>0</v>
          </cell>
          <cell r="M210">
            <v>0</v>
          </cell>
          <cell r="N210">
            <v>0</v>
          </cell>
        </row>
        <row r="211">
          <cell r="C211">
            <v>0</v>
          </cell>
          <cell r="D211">
            <v>0</v>
          </cell>
          <cell r="E211">
            <v>0</v>
          </cell>
          <cell r="F211">
            <v>0</v>
          </cell>
          <cell r="G211">
            <v>0</v>
          </cell>
          <cell r="H211">
            <v>0</v>
          </cell>
          <cell r="I211">
            <v>0</v>
          </cell>
          <cell r="J211">
            <v>0</v>
          </cell>
          <cell r="K211">
            <v>0</v>
          </cell>
          <cell r="L211">
            <v>0</v>
          </cell>
          <cell r="M211">
            <v>0</v>
          </cell>
          <cell r="N211">
            <v>0</v>
          </cell>
        </row>
        <row r="212">
          <cell r="C212">
            <v>18585</v>
          </cell>
          <cell r="D212">
            <v>37170</v>
          </cell>
          <cell r="E212">
            <v>55755</v>
          </cell>
          <cell r="F212">
            <v>0</v>
          </cell>
          <cell r="G212">
            <v>0</v>
          </cell>
          <cell r="H212">
            <v>0</v>
          </cell>
          <cell r="I212">
            <v>0</v>
          </cell>
          <cell r="J212">
            <v>0</v>
          </cell>
          <cell r="K212">
            <v>0</v>
          </cell>
          <cell r="L212">
            <v>0</v>
          </cell>
          <cell r="M212">
            <v>0</v>
          </cell>
          <cell r="N212">
            <v>0</v>
          </cell>
        </row>
        <row r="213">
          <cell r="C213">
            <v>0</v>
          </cell>
          <cell r="D213">
            <v>0</v>
          </cell>
          <cell r="E213">
            <v>0</v>
          </cell>
          <cell r="F213">
            <v>0</v>
          </cell>
          <cell r="G213">
            <v>0</v>
          </cell>
          <cell r="H213">
            <v>0</v>
          </cell>
          <cell r="I213">
            <v>0</v>
          </cell>
          <cell r="J213">
            <v>0</v>
          </cell>
          <cell r="K213">
            <v>0</v>
          </cell>
          <cell r="L213">
            <v>0</v>
          </cell>
          <cell r="M213">
            <v>0</v>
          </cell>
          <cell r="N213">
            <v>0</v>
          </cell>
        </row>
        <row r="214">
          <cell r="C214">
            <v>0</v>
          </cell>
          <cell r="D214">
            <v>0</v>
          </cell>
          <cell r="E214">
            <v>0</v>
          </cell>
          <cell r="F214">
            <v>0</v>
          </cell>
          <cell r="G214">
            <v>0</v>
          </cell>
          <cell r="H214">
            <v>0</v>
          </cell>
          <cell r="I214">
            <v>0</v>
          </cell>
          <cell r="J214">
            <v>0</v>
          </cell>
          <cell r="K214">
            <v>0</v>
          </cell>
          <cell r="L214">
            <v>0</v>
          </cell>
          <cell r="M214">
            <v>0</v>
          </cell>
          <cell r="N214">
            <v>0</v>
          </cell>
        </row>
        <row r="215">
          <cell r="C215">
            <v>0</v>
          </cell>
          <cell r="D215">
            <v>0</v>
          </cell>
          <cell r="E215">
            <v>0</v>
          </cell>
          <cell r="F215">
            <v>0</v>
          </cell>
          <cell r="G215">
            <v>0</v>
          </cell>
          <cell r="H215">
            <v>0</v>
          </cell>
          <cell r="I215">
            <v>0</v>
          </cell>
          <cell r="J215">
            <v>0</v>
          </cell>
          <cell r="K215">
            <v>0</v>
          </cell>
          <cell r="L215">
            <v>0</v>
          </cell>
          <cell r="M215">
            <v>0</v>
          </cell>
          <cell r="N215">
            <v>0</v>
          </cell>
        </row>
        <row r="216">
          <cell r="C216">
            <v>0</v>
          </cell>
          <cell r="D216">
            <v>0</v>
          </cell>
          <cell r="E216">
            <v>0</v>
          </cell>
          <cell r="F216">
            <v>0</v>
          </cell>
          <cell r="G216">
            <v>0</v>
          </cell>
          <cell r="H216">
            <v>0</v>
          </cell>
          <cell r="I216">
            <v>0</v>
          </cell>
          <cell r="J216">
            <v>0</v>
          </cell>
          <cell r="K216">
            <v>0</v>
          </cell>
          <cell r="L216">
            <v>0</v>
          </cell>
          <cell r="M216">
            <v>0</v>
          </cell>
          <cell r="N216">
            <v>0</v>
          </cell>
        </row>
        <row r="217">
          <cell r="C217">
            <v>34650</v>
          </cell>
          <cell r="D217">
            <v>69300</v>
          </cell>
          <cell r="E217">
            <v>103950</v>
          </cell>
          <cell r="F217">
            <v>0</v>
          </cell>
          <cell r="G217">
            <v>0</v>
          </cell>
          <cell r="H217">
            <v>0</v>
          </cell>
          <cell r="I217">
            <v>0</v>
          </cell>
          <cell r="J217">
            <v>0</v>
          </cell>
          <cell r="K217">
            <v>0</v>
          </cell>
          <cell r="L217">
            <v>0</v>
          </cell>
          <cell r="M217">
            <v>0</v>
          </cell>
          <cell r="N217">
            <v>0</v>
          </cell>
        </row>
        <row r="219">
          <cell r="C219">
            <v>0</v>
          </cell>
          <cell r="D219">
            <v>0</v>
          </cell>
          <cell r="E219">
            <v>0</v>
          </cell>
          <cell r="F219">
            <v>0</v>
          </cell>
          <cell r="G219">
            <v>0</v>
          </cell>
          <cell r="H219">
            <v>0</v>
          </cell>
          <cell r="I219">
            <v>0</v>
          </cell>
          <cell r="J219">
            <v>0</v>
          </cell>
          <cell r="K219">
            <v>0</v>
          </cell>
          <cell r="L219">
            <v>0</v>
          </cell>
          <cell r="M219">
            <v>0</v>
          </cell>
          <cell r="N219">
            <v>0</v>
          </cell>
        </row>
        <row r="220">
          <cell r="C220">
            <v>0</v>
          </cell>
          <cell r="D220">
            <v>0</v>
          </cell>
          <cell r="E220">
            <v>0</v>
          </cell>
          <cell r="F220">
            <v>0</v>
          </cell>
          <cell r="G220">
            <v>0</v>
          </cell>
          <cell r="H220">
            <v>0</v>
          </cell>
          <cell r="I220">
            <v>0</v>
          </cell>
          <cell r="J220">
            <v>0</v>
          </cell>
          <cell r="K220">
            <v>0</v>
          </cell>
          <cell r="L220">
            <v>0</v>
          </cell>
          <cell r="M220">
            <v>0</v>
          </cell>
          <cell r="N220">
            <v>0</v>
          </cell>
        </row>
        <row r="221">
          <cell r="C221">
            <v>0</v>
          </cell>
          <cell r="D221">
            <v>0</v>
          </cell>
          <cell r="E221">
            <v>0</v>
          </cell>
          <cell r="F221">
            <v>0</v>
          </cell>
          <cell r="G221">
            <v>0</v>
          </cell>
          <cell r="H221">
            <v>0</v>
          </cell>
          <cell r="I221">
            <v>0</v>
          </cell>
          <cell r="J221">
            <v>0</v>
          </cell>
          <cell r="K221">
            <v>0</v>
          </cell>
          <cell r="L221">
            <v>0</v>
          </cell>
          <cell r="M221">
            <v>0</v>
          </cell>
          <cell r="N221">
            <v>0</v>
          </cell>
        </row>
        <row r="222">
          <cell r="C222">
            <v>0</v>
          </cell>
          <cell r="D222">
            <v>0</v>
          </cell>
          <cell r="E222">
            <v>0</v>
          </cell>
          <cell r="F222">
            <v>0</v>
          </cell>
          <cell r="G222">
            <v>0</v>
          </cell>
          <cell r="H222">
            <v>0</v>
          </cell>
          <cell r="I222">
            <v>0</v>
          </cell>
          <cell r="J222">
            <v>0</v>
          </cell>
          <cell r="K222">
            <v>0</v>
          </cell>
          <cell r="L222">
            <v>0</v>
          </cell>
          <cell r="M222">
            <v>0</v>
          </cell>
          <cell r="N222">
            <v>0</v>
          </cell>
        </row>
        <row r="228">
          <cell r="C228">
            <v>39478</v>
          </cell>
          <cell r="D228">
            <v>39507</v>
          </cell>
          <cell r="E228">
            <v>39538</v>
          </cell>
          <cell r="F228">
            <v>39568</v>
          </cell>
          <cell r="G228">
            <v>39599</v>
          </cell>
          <cell r="H228">
            <v>39629</v>
          </cell>
          <cell r="I228">
            <v>39660</v>
          </cell>
          <cell r="J228">
            <v>39691</v>
          </cell>
          <cell r="K228">
            <v>39721</v>
          </cell>
          <cell r="L228">
            <v>39752</v>
          </cell>
          <cell r="M228">
            <v>39782</v>
          </cell>
          <cell r="N228">
            <v>39813</v>
          </cell>
          <cell r="O228" t="str">
            <v>Total</v>
          </cell>
        </row>
        <row r="230">
          <cell r="C230">
            <v>5970152.1400000006</v>
          </cell>
          <cell r="D230">
            <v>9832128.7000000011</v>
          </cell>
          <cell r="E230">
            <v>7618745.5499999998</v>
          </cell>
          <cell r="F230">
            <v>0</v>
          </cell>
          <cell r="G230">
            <v>0</v>
          </cell>
          <cell r="H230">
            <v>0</v>
          </cell>
          <cell r="I230">
            <v>0</v>
          </cell>
          <cell r="J230">
            <v>0</v>
          </cell>
          <cell r="K230">
            <v>0</v>
          </cell>
          <cell r="L230">
            <v>0</v>
          </cell>
          <cell r="M230">
            <v>0</v>
          </cell>
          <cell r="N230">
            <v>0</v>
          </cell>
          <cell r="O230">
            <v>5970152.1400000006</v>
          </cell>
        </row>
        <row r="233">
          <cell r="C233">
            <v>39478</v>
          </cell>
          <cell r="D233">
            <v>39507</v>
          </cell>
          <cell r="E233">
            <v>39538</v>
          </cell>
          <cell r="F233">
            <v>39568</v>
          </cell>
          <cell r="G233">
            <v>39599</v>
          </cell>
          <cell r="H233">
            <v>39629</v>
          </cell>
          <cell r="I233">
            <v>39660</v>
          </cell>
          <cell r="J233">
            <v>39691</v>
          </cell>
          <cell r="K233">
            <v>39721</v>
          </cell>
          <cell r="L233">
            <v>39752</v>
          </cell>
          <cell r="M233">
            <v>39782</v>
          </cell>
          <cell r="N233">
            <v>39813</v>
          </cell>
        </row>
        <row r="235">
          <cell r="C235">
            <v>5970152.1400000006</v>
          </cell>
          <cell r="D235">
            <v>15802280.840000002</v>
          </cell>
          <cell r="E235">
            <v>23421026.390000001</v>
          </cell>
          <cell r="F235">
            <v>0</v>
          </cell>
          <cell r="G235">
            <v>0</v>
          </cell>
          <cell r="H235">
            <v>0</v>
          </cell>
          <cell r="I235">
            <v>0</v>
          </cell>
          <cell r="J235">
            <v>0</v>
          </cell>
          <cell r="K235">
            <v>0</v>
          </cell>
          <cell r="L235">
            <v>0</v>
          </cell>
          <cell r="M235">
            <v>0</v>
          </cell>
          <cell r="N235">
            <v>0</v>
          </cell>
        </row>
        <row r="241">
          <cell r="C241">
            <v>39478</v>
          </cell>
          <cell r="D241">
            <v>39507</v>
          </cell>
          <cell r="E241">
            <v>39538</v>
          </cell>
          <cell r="F241">
            <v>39568</v>
          </cell>
          <cell r="G241">
            <v>39599</v>
          </cell>
          <cell r="H241">
            <v>39629</v>
          </cell>
          <cell r="I241">
            <v>39660</v>
          </cell>
          <cell r="J241">
            <v>39691</v>
          </cell>
          <cell r="K241">
            <v>39721</v>
          </cell>
          <cell r="L241">
            <v>39752</v>
          </cell>
          <cell r="M241">
            <v>39782</v>
          </cell>
          <cell r="N241">
            <v>39813</v>
          </cell>
          <cell r="O241" t="str">
            <v>Total</v>
          </cell>
        </row>
        <row r="243">
          <cell r="C243">
            <v>6845.8424392673633</v>
          </cell>
          <cell r="D243">
            <v>906.75625328987098</v>
          </cell>
          <cell r="E243">
            <v>30.887523612004401</v>
          </cell>
          <cell r="F243">
            <v>0</v>
          </cell>
          <cell r="G243">
            <v>0</v>
          </cell>
          <cell r="H243">
            <v>0</v>
          </cell>
          <cell r="I243">
            <v>0</v>
          </cell>
          <cell r="J243">
            <v>0</v>
          </cell>
          <cell r="K243">
            <v>0</v>
          </cell>
          <cell r="L243">
            <v>0</v>
          </cell>
          <cell r="M243">
            <v>0</v>
          </cell>
          <cell r="N243">
            <v>0</v>
          </cell>
          <cell r="O243">
            <v>6845.8424392673633</v>
          </cell>
        </row>
        <row r="244">
          <cell r="C244">
            <v>-286849.9003921136</v>
          </cell>
          <cell r="D244">
            <v>362426.73504006292</v>
          </cell>
          <cell r="E244">
            <v>66819.427526026353</v>
          </cell>
          <cell r="F244">
            <v>0</v>
          </cell>
          <cell r="G244">
            <v>0</v>
          </cell>
          <cell r="H244">
            <v>0</v>
          </cell>
          <cell r="I244">
            <v>0</v>
          </cell>
          <cell r="J244">
            <v>0</v>
          </cell>
          <cell r="K244">
            <v>0</v>
          </cell>
          <cell r="L244">
            <v>0</v>
          </cell>
          <cell r="M244">
            <v>0</v>
          </cell>
          <cell r="N244">
            <v>0</v>
          </cell>
          <cell r="O244">
            <v>-286849.9003921136</v>
          </cell>
        </row>
        <row r="245">
          <cell r="C245">
            <v>6003495.6957704546</v>
          </cell>
          <cell r="D245">
            <v>10261432.002919175</v>
          </cell>
          <cell r="E245">
            <v>7974338.0258992426</v>
          </cell>
          <cell r="F245">
            <v>0</v>
          </cell>
          <cell r="G245">
            <v>0</v>
          </cell>
          <cell r="H245">
            <v>0</v>
          </cell>
          <cell r="I245">
            <v>0</v>
          </cell>
          <cell r="J245">
            <v>0</v>
          </cell>
          <cell r="K245">
            <v>0</v>
          </cell>
          <cell r="L245">
            <v>0</v>
          </cell>
          <cell r="M245">
            <v>0</v>
          </cell>
          <cell r="N245">
            <v>0</v>
          </cell>
          <cell r="O245">
            <v>6003495.6957704546</v>
          </cell>
        </row>
        <row r="246">
          <cell r="C246">
            <v>176605.87110244893</v>
          </cell>
          <cell r="D246">
            <v>646762.92590008245</v>
          </cell>
          <cell r="E246">
            <v>15979.716836753301</v>
          </cell>
          <cell r="F246">
            <v>0</v>
          </cell>
          <cell r="G246">
            <v>0</v>
          </cell>
          <cell r="H246">
            <v>0</v>
          </cell>
          <cell r="I246">
            <v>0</v>
          </cell>
          <cell r="J246">
            <v>0</v>
          </cell>
          <cell r="K246">
            <v>0</v>
          </cell>
          <cell r="L246">
            <v>0</v>
          </cell>
          <cell r="M246">
            <v>0</v>
          </cell>
          <cell r="N246">
            <v>0</v>
          </cell>
          <cell r="O246">
            <v>176605.87110244893</v>
          </cell>
        </row>
        <row r="247">
          <cell r="C247">
            <v>1043.6300000000001</v>
          </cell>
          <cell r="D247">
            <v>16413.694897951747</v>
          </cell>
          <cell r="E247">
            <v>-136.01748218049033</v>
          </cell>
          <cell r="F247">
            <v>0</v>
          </cell>
          <cell r="G247">
            <v>0</v>
          </cell>
          <cell r="H247">
            <v>0</v>
          </cell>
          <cell r="I247">
            <v>0</v>
          </cell>
          <cell r="J247">
            <v>0</v>
          </cell>
          <cell r="K247">
            <v>0</v>
          </cell>
          <cell r="L247">
            <v>0</v>
          </cell>
          <cell r="M247">
            <v>0</v>
          </cell>
          <cell r="N247">
            <v>0</v>
          </cell>
          <cell r="O247">
            <v>1043.6300000000001</v>
          </cell>
        </row>
        <row r="248">
          <cell r="C248">
            <v>5901141.1389200566</v>
          </cell>
          <cell r="D248">
            <v>11287942.115010561</v>
          </cell>
          <cell r="E248">
            <v>8057032.0403034538</v>
          </cell>
          <cell r="F248">
            <v>0</v>
          </cell>
          <cell r="G248">
            <v>0</v>
          </cell>
          <cell r="H248">
            <v>0</v>
          </cell>
          <cell r="I248">
            <v>0</v>
          </cell>
          <cell r="J248">
            <v>0</v>
          </cell>
          <cell r="K248">
            <v>0</v>
          </cell>
          <cell r="L248">
            <v>0</v>
          </cell>
          <cell r="M248">
            <v>0</v>
          </cell>
          <cell r="N248">
            <v>0</v>
          </cell>
          <cell r="O248">
            <v>5901141.1389200566</v>
          </cell>
        </row>
        <row r="250">
          <cell r="C250">
            <v>48429.12864592993</v>
          </cell>
          <cell r="D250">
            <v>292441.30773141165</v>
          </cell>
          <cell r="E250">
            <v>127060.70383330324</v>
          </cell>
          <cell r="F250">
            <v>0</v>
          </cell>
          <cell r="G250">
            <v>0</v>
          </cell>
          <cell r="H250">
            <v>0</v>
          </cell>
          <cell r="I250">
            <v>0</v>
          </cell>
          <cell r="J250">
            <v>0</v>
          </cell>
          <cell r="K250">
            <v>0</v>
          </cell>
          <cell r="L250">
            <v>0</v>
          </cell>
          <cell r="M250">
            <v>0</v>
          </cell>
          <cell r="N250">
            <v>0</v>
          </cell>
          <cell r="O250">
            <v>48429.12864592993</v>
          </cell>
        </row>
        <row r="251">
          <cell r="C251">
            <v>107899.9</v>
          </cell>
          <cell r="D251">
            <v>339482.99</v>
          </cell>
          <cell r="E251">
            <v>60396.53</v>
          </cell>
          <cell r="F251">
            <v>0</v>
          </cell>
          <cell r="G251">
            <v>0</v>
          </cell>
          <cell r="H251">
            <v>0</v>
          </cell>
          <cell r="I251">
            <v>0</v>
          </cell>
          <cell r="J251">
            <v>0</v>
          </cell>
          <cell r="K251">
            <v>0</v>
          </cell>
          <cell r="L251">
            <v>0</v>
          </cell>
          <cell r="M251">
            <v>0</v>
          </cell>
          <cell r="N251">
            <v>0</v>
          </cell>
          <cell r="O251">
            <v>107899.9</v>
          </cell>
        </row>
        <row r="252">
          <cell r="C252">
            <v>3034273.2571739843</v>
          </cell>
          <cell r="D252">
            <v>3313115.8566375072</v>
          </cell>
          <cell r="E252">
            <v>3350654.7995523438</v>
          </cell>
          <cell r="F252">
            <v>0</v>
          </cell>
          <cell r="G252">
            <v>0</v>
          </cell>
          <cell r="H252">
            <v>0</v>
          </cell>
          <cell r="I252">
            <v>0</v>
          </cell>
          <cell r="J252">
            <v>0</v>
          </cell>
          <cell r="K252">
            <v>0</v>
          </cell>
          <cell r="L252">
            <v>0</v>
          </cell>
          <cell r="M252">
            <v>0</v>
          </cell>
          <cell r="N252">
            <v>0</v>
          </cell>
          <cell r="O252">
            <v>3034273.2571739843</v>
          </cell>
        </row>
        <row r="253">
          <cell r="C253">
            <v>3955.9228005532364</v>
          </cell>
          <cell r="D253">
            <v>4041.409069752659</v>
          </cell>
          <cell r="E253">
            <v>1302.52912383844</v>
          </cell>
          <cell r="F253">
            <v>0</v>
          </cell>
          <cell r="G253">
            <v>0</v>
          </cell>
          <cell r="H253">
            <v>0</v>
          </cell>
          <cell r="I253">
            <v>0</v>
          </cell>
          <cell r="J253">
            <v>0</v>
          </cell>
          <cell r="K253">
            <v>0</v>
          </cell>
          <cell r="L253">
            <v>0</v>
          </cell>
          <cell r="M253">
            <v>0</v>
          </cell>
          <cell r="N253">
            <v>0</v>
          </cell>
          <cell r="O253">
            <v>3955.9228005532364</v>
          </cell>
        </row>
        <row r="254">
          <cell r="C254">
            <v>16442.801387588581</v>
          </cell>
          <cell r="D254">
            <v>24128.940584930118</v>
          </cell>
          <cell r="E254">
            <v>25574.410282957368</v>
          </cell>
          <cell r="F254">
            <v>0</v>
          </cell>
          <cell r="G254">
            <v>0</v>
          </cell>
          <cell r="H254">
            <v>0</v>
          </cell>
          <cell r="I254">
            <v>0</v>
          </cell>
          <cell r="J254">
            <v>0</v>
          </cell>
          <cell r="K254">
            <v>0</v>
          </cell>
          <cell r="L254">
            <v>0</v>
          </cell>
          <cell r="M254">
            <v>0</v>
          </cell>
          <cell r="N254">
            <v>0</v>
          </cell>
          <cell r="O254">
            <v>16442.801387588581</v>
          </cell>
        </row>
        <row r="255">
          <cell r="C255">
            <v>67.694563922895185</v>
          </cell>
          <cell r="D255">
            <v>65.626496750540127</v>
          </cell>
          <cell r="E255">
            <v>101.1300505830705</v>
          </cell>
          <cell r="F255">
            <v>0</v>
          </cell>
          <cell r="G255">
            <v>0</v>
          </cell>
          <cell r="H255">
            <v>0</v>
          </cell>
          <cell r="I255">
            <v>0</v>
          </cell>
          <cell r="J255">
            <v>0</v>
          </cell>
          <cell r="K255">
            <v>0</v>
          </cell>
          <cell r="L255">
            <v>0</v>
          </cell>
          <cell r="M255">
            <v>0</v>
          </cell>
          <cell r="N255">
            <v>0</v>
          </cell>
          <cell r="O255">
            <v>67.694563922895185</v>
          </cell>
        </row>
        <row r="256">
          <cell r="C256">
            <v>483614.0225631778</v>
          </cell>
          <cell r="D256">
            <v>727710.99860596878</v>
          </cell>
          <cell r="E256">
            <v>709107.18452134111</v>
          </cell>
          <cell r="F256">
            <v>0</v>
          </cell>
          <cell r="G256">
            <v>0</v>
          </cell>
          <cell r="H256">
            <v>0</v>
          </cell>
          <cell r="I256">
            <v>0</v>
          </cell>
          <cell r="J256">
            <v>0</v>
          </cell>
          <cell r="K256">
            <v>0</v>
          </cell>
          <cell r="L256">
            <v>0</v>
          </cell>
          <cell r="M256">
            <v>0</v>
          </cell>
          <cell r="N256">
            <v>0</v>
          </cell>
          <cell r="O256">
            <v>483614.0225631778</v>
          </cell>
        </row>
        <row r="257">
          <cell r="C257">
            <v>37752.3309058948</v>
          </cell>
          <cell r="D257">
            <v>71205.305927035821</v>
          </cell>
          <cell r="E257">
            <v>80714.675573890097</v>
          </cell>
          <cell r="F257">
            <v>0</v>
          </cell>
          <cell r="G257">
            <v>0</v>
          </cell>
          <cell r="H257">
            <v>0</v>
          </cell>
          <cell r="I257">
            <v>0</v>
          </cell>
          <cell r="J257">
            <v>0</v>
          </cell>
          <cell r="K257">
            <v>0</v>
          </cell>
          <cell r="L257">
            <v>0</v>
          </cell>
          <cell r="M257">
            <v>0</v>
          </cell>
          <cell r="N257">
            <v>0</v>
          </cell>
          <cell r="O257">
            <v>37752.3309058948</v>
          </cell>
        </row>
        <row r="258">
          <cell r="C258">
            <v>42489.15024290049</v>
          </cell>
          <cell r="D258">
            <v>771700.91447948478</v>
          </cell>
          <cell r="E258">
            <v>574997.13521081954</v>
          </cell>
          <cell r="F258">
            <v>0</v>
          </cell>
          <cell r="G258">
            <v>0</v>
          </cell>
          <cell r="H258">
            <v>0</v>
          </cell>
          <cell r="I258">
            <v>0</v>
          </cell>
          <cell r="J258">
            <v>0</v>
          </cell>
          <cell r="K258">
            <v>0</v>
          </cell>
          <cell r="L258">
            <v>0</v>
          </cell>
          <cell r="M258">
            <v>0</v>
          </cell>
          <cell r="N258">
            <v>0</v>
          </cell>
          <cell r="O258">
            <v>42489.15024290049</v>
          </cell>
        </row>
        <row r="259">
          <cell r="C259">
            <v>3774924.2082839515</v>
          </cell>
          <cell r="D259">
            <v>5543893.3495328408</v>
          </cell>
          <cell r="E259">
            <v>4929909.098149077</v>
          </cell>
          <cell r="F259">
            <v>0</v>
          </cell>
          <cell r="G259">
            <v>0</v>
          </cell>
          <cell r="H259">
            <v>0</v>
          </cell>
          <cell r="I259">
            <v>0</v>
          </cell>
          <cell r="J259">
            <v>0</v>
          </cell>
          <cell r="K259">
            <v>0</v>
          </cell>
          <cell r="L259">
            <v>0</v>
          </cell>
          <cell r="M259">
            <v>0</v>
          </cell>
          <cell r="N259">
            <v>0</v>
          </cell>
          <cell r="O259">
            <v>3774924.2082839515</v>
          </cell>
        </row>
        <row r="261">
          <cell r="C261">
            <v>207504.52462692049</v>
          </cell>
          <cell r="D261">
            <v>84675.001355176515</v>
          </cell>
          <cell r="E261">
            <v>192192.51104399667</v>
          </cell>
          <cell r="F261">
            <v>0</v>
          </cell>
          <cell r="G261">
            <v>0</v>
          </cell>
          <cell r="H261">
            <v>0</v>
          </cell>
          <cell r="I261">
            <v>0</v>
          </cell>
          <cell r="J261">
            <v>0</v>
          </cell>
          <cell r="K261">
            <v>0</v>
          </cell>
          <cell r="L261">
            <v>0</v>
          </cell>
          <cell r="M261">
            <v>0</v>
          </cell>
          <cell r="N261">
            <v>0</v>
          </cell>
          <cell r="O261">
            <v>207504.52462692049</v>
          </cell>
        </row>
        <row r="262">
          <cell r="C262">
            <v>19245.694259180724</v>
          </cell>
          <cell r="D262">
            <v>48585.242734224375</v>
          </cell>
          <cell r="E262">
            <v>53256.436541470728</v>
          </cell>
          <cell r="F262">
            <v>0</v>
          </cell>
          <cell r="G262">
            <v>0</v>
          </cell>
          <cell r="H262">
            <v>0</v>
          </cell>
          <cell r="I262">
            <v>0</v>
          </cell>
          <cell r="J262">
            <v>0</v>
          </cell>
          <cell r="K262">
            <v>0</v>
          </cell>
          <cell r="L262">
            <v>0</v>
          </cell>
          <cell r="M262">
            <v>0</v>
          </cell>
          <cell r="N262">
            <v>0</v>
          </cell>
          <cell r="O262">
            <v>19245.694259180724</v>
          </cell>
        </row>
        <row r="263">
          <cell r="C263">
            <v>99603.541068346938</v>
          </cell>
          <cell r="D263">
            <v>81851.423167908506</v>
          </cell>
          <cell r="E263">
            <v>94138.249072469596</v>
          </cell>
          <cell r="F263">
            <v>0</v>
          </cell>
          <cell r="G263">
            <v>0</v>
          </cell>
          <cell r="H263">
            <v>0</v>
          </cell>
          <cell r="I263">
            <v>0</v>
          </cell>
          <cell r="J263">
            <v>0</v>
          </cell>
          <cell r="K263">
            <v>0</v>
          </cell>
          <cell r="L263">
            <v>0</v>
          </cell>
          <cell r="M263">
            <v>0</v>
          </cell>
          <cell r="N263">
            <v>0</v>
          </cell>
          <cell r="O263">
            <v>99603.541068346938</v>
          </cell>
        </row>
        <row r="264">
          <cell r="C264">
            <v>326353.75995444815</v>
          </cell>
          <cell r="D264">
            <v>215111.6672573094</v>
          </cell>
          <cell r="E264">
            <v>339587.19665793702</v>
          </cell>
          <cell r="F264">
            <v>0</v>
          </cell>
          <cell r="G264">
            <v>0</v>
          </cell>
          <cell r="H264">
            <v>0</v>
          </cell>
          <cell r="I264">
            <v>0</v>
          </cell>
          <cell r="J264">
            <v>0</v>
          </cell>
          <cell r="K264">
            <v>0</v>
          </cell>
          <cell r="L264">
            <v>0</v>
          </cell>
          <cell r="M264">
            <v>0</v>
          </cell>
          <cell r="N264">
            <v>0</v>
          </cell>
          <cell r="O264">
            <v>326353.75995444815</v>
          </cell>
        </row>
        <row r="266">
          <cell r="C266">
            <v>0</v>
          </cell>
          <cell r="D266">
            <v>0</v>
          </cell>
          <cell r="E266">
            <v>0</v>
          </cell>
          <cell r="F266">
            <v>0</v>
          </cell>
          <cell r="G266">
            <v>0</v>
          </cell>
          <cell r="H266">
            <v>0</v>
          </cell>
          <cell r="I266">
            <v>0</v>
          </cell>
          <cell r="J266">
            <v>0</v>
          </cell>
          <cell r="K266">
            <v>0</v>
          </cell>
          <cell r="L266">
            <v>0</v>
          </cell>
          <cell r="M266">
            <v>0</v>
          </cell>
          <cell r="N266">
            <v>0</v>
          </cell>
          <cell r="O266">
            <v>0</v>
          </cell>
        </row>
        <row r="269">
          <cell r="C269">
            <v>39478</v>
          </cell>
          <cell r="D269">
            <v>39507</v>
          </cell>
          <cell r="E269">
            <v>39538</v>
          </cell>
          <cell r="F269">
            <v>39568</v>
          </cell>
          <cell r="G269">
            <v>39599</v>
          </cell>
          <cell r="H269">
            <v>39629</v>
          </cell>
          <cell r="I269">
            <v>39660</v>
          </cell>
          <cell r="J269">
            <v>39691</v>
          </cell>
          <cell r="K269">
            <v>39721</v>
          </cell>
          <cell r="L269">
            <v>39752</v>
          </cell>
          <cell r="M269">
            <v>39782</v>
          </cell>
          <cell r="N269">
            <v>39813</v>
          </cell>
        </row>
        <row r="271">
          <cell r="C271">
            <v>6845.8424392673633</v>
          </cell>
          <cell r="D271">
            <v>7752.5986925572342</v>
          </cell>
          <cell r="E271">
            <v>7783.486216169239</v>
          </cell>
          <cell r="F271">
            <v>0</v>
          </cell>
          <cell r="G271">
            <v>0</v>
          </cell>
          <cell r="H271">
            <v>0</v>
          </cell>
          <cell r="I271">
            <v>0</v>
          </cell>
          <cell r="J271">
            <v>0</v>
          </cell>
          <cell r="K271">
            <v>0</v>
          </cell>
          <cell r="L271">
            <v>0</v>
          </cell>
          <cell r="M271">
            <v>0</v>
          </cell>
          <cell r="N271">
            <v>0</v>
          </cell>
        </row>
        <row r="272">
          <cell r="C272">
            <v>-286849.9003921136</v>
          </cell>
          <cell r="D272">
            <v>75576.834647949319</v>
          </cell>
          <cell r="E272">
            <v>142396.26217397567</v>
          </cell>
          <cell r="F272">
            <v>0</v>
          </cell>
          <cell r="G272">
            <v>0</v>
          </cell>
          <cell r="H272">
            <v>0</v>
          </cell>
          <cell r="I272">
            <v>0</v>
          </cell>
          <cell r="J272">
            <v>0</v>
          </cell>
          <cell r="K272">
            <v>0</v>
          </cell>
          <cell r="L272">
            <v>0</v>
          </cell>
          <cell r="M272">
            <v>0</v>
          </cell>
          <cell r="N272">
            <v>0</v>
          </cell>
        </row>
        <row r="273">
          <cell r="C273">
            <v>6003495.6957704546</v>
          </cell>
          <cell r="D273">
            <v>16264927.698689628</v>
          </cell>
          <cell r="E273">
            <v>24239265.724588871</v>
          </cell>
          <cell r="F273">
            <v>0</v>
          </cell>
          <cell r="G273">
            <v>0</v>
          </cell>
          <cell r="H273">
            <v>0</v>
          </cell>
          <cell r="I273">
            <v>0</v>
          </cell>
          <cell r="J273">
            <v>0</v>
          </cell>
          <cell r="K273">
            <v>0</v>
          </cell>
          <cell r="L273">
            <v>0</v>
          </cell>
          <cell r="M273">
            <v>0</v>
          </cell>
          <cell r="N273">
            <v>0</v>
          </cell>
        </row>
        <row r="274">
          <cell r="C274">
            <v>176605.87110244893</v>
          </cell>
          <cell r="D274">
            <v>823368.79700253136</v>
          </cell>
          <cell r="E274">
            <v>839348.51383928466</v>
          </cell>
          <cell r="F274">
            <v>0</v>
          </cell>
          <cell r="G274">
            <v>0</v>
          </cell>
          <cell r="H274">
            <v>0</v>
          </cell>
          <cell r="I274">
            <v>0</v>
          </cell>
          <cell r="J274">
            <v>0</v>
          </cell>
          <cell r="K274">
            <v>0</v>
          </cell>
          <cell r="L274">
            <v>0</v>
          </cell>
          <cell r="M274">
            <v>0</v>
          </cell>
          <cell r="N274">
            <v>0</v>
          </cell>
        </row>
        <row r="275">
          <cell r="C275">
            <v>1043.6300000000001</v>
          </cell>
          <cell r="D275">
            <v>17457.324897951748</v>
          </cell>
          <cell r="E275">
            <v>17321.307415771258</v>
          </cell>
          <cell r="F275">
            <v>0</v>
          </cell>
          <cell r="G275">
            <v>0</v>
          </cell>
          <cell r="H275">
            <v>0</v>
          </cell>
          <cell r="I275">
            <v>0</v>
          </cell>
          <cell r="J275">
            <v>0</v>
          </cell>
          <cell r="K275">
            <v>0</v>
          </cell>
          <cell r="L275">
            <v>0</v>
          </cell>
          <cell r="M275">
            <v>0</v>
          </cell>
          <cell r="N275">
            <v>0</v>
          </cell>
        </row>
        <row r="276">
          <cell r="C276">
            <v>5901141.1389200566</v>
          </cell>
          <cell r="D276">
            <v>17189083.253930617</v>
          </cell>
          <cell r="E276">
            <v>25246115.294234075</v>
          </cell>
          <cell r="F276">
            <v>0</v>
          </cell>
          <cell r="G276">
            <v>0</v>
          </cell>
          <cell r="H276">
            <v>0</v>
          </cell>
          <cell r="I276">
            <v>0</v>
          </cell>
          <cell r="J276">
            <v>0</v>
          </cell>
          <cell r="K276">
            <v>0</v>
          </cell>
          <cell r="L276">
            <v>0</v>
          </cell>
          <cell r="M276">
            <v>0</v>
          </cell>
          <cell r="N276">
            <v>0</v>
          </cell>
        </row>
        <row r="278">
          <cell r="C278">
            <v>48429.12864592993</v>
          </cell>
          <cell r="D278">
            <v>340870.43637734157</v>
          </cell>
          <cell r="E278">
            <v>467931.14021064481</v>
          </cell>
          <cell r="F278">
            <v>0</v>
          </cell>
          <cell r="G278">
            <v>0</v>
          </cell>
          <cell r="H278">
            <v>0</v>
          </cell>
          <cell r="I278">
            <v>0</v>
          </cell>
          <cell r="J278">
            <v>0</v>
          </cell>
          <cell r="K278">
            <v>0</v>
          </cell>
          <cell r="L278">
            <v>0</v>
          </cell>
          <cell r="M278">
            <v>0</v>
          </cell>
          <cell r="N278">
            <v>0</v>
          </cell>
        </row>
        <row r="279">
          <cell r="C279">
            <v>107899.9</v>
          </cell>
          <cell r="D279">
            <v>447382.89</v>
          </cell>
          <cell r="E279">
            <v>507779.42</v>
          </cell>
          <cell r="F279">
            <v>0</v>
          </cell>
          <cell r="G279">
            <v>0</v>
          </cell>
          <cell r="H279">
            <v>0</v>
          </cell>
          <cell r="I279">
            <v>0</v>
          </cell>
          <cell r="J279">
            <v>0</v>
          </cell>
          <cell r="K279">
            <v>0</v>
          </cell>
          <cell r="L279">
            <v>0</v>
          </cell>
          <cell r="M279">
            <v>0</v>
          </cell>
          <cell r="N279">
            <v>0</v>
          </cell>
        </row>
        <row r="280">
          <cell r="C280">
            <v>3034273.2571739843</v>
          </cell>
          <cell r="D280">
            <v>6347389.1138114911</v>
          </cell>
          <cell r="E280">
            <v>9698043.9133638348</v>
          </cell>
          <cell r="F280">
            <v>0</v>
          </cell>
          <cell r="G280">
            <v>0</v>
          </cell>
          <cell r="H280">
            <v>0</v>
          </cell>
          <cell r="I280">
            <v>0</v>
          </cell>
          <cell r="J280">
            <v>0</v>
          </cell>
          <cell r="K280">
            <v>0</v>
          </cell>
          <cell r="L280">
            <v>0</v>
          </cell>
          <cell r="M280">
            <v>0</v>
          </cell>
          <cell r="N280">
            <v>0</v>
          </cell>
        </row>
        <row r="281">
          <cell r="C281">
            <v>3955.9228005532364</v>
          </cell>
          <cell r="D281">
            <v>7997.3318703058958</v>
          </cell>
          <cell r="E281">
            <v>9299.8609941443356</v>
          </cell>
          <cell r="F281">
            <v>0</v>
          </cell>
          <cell r="G281">
            <v>0</v>
          </cell>
          <cell r="H281">
            <v>0</v>
          </cell>
          <cell r="I281">
            <v>0</v>
          </cell>
          <cell r="J281">
            <v>0</v>
          </cell>
          <cell r="K281">
            <v>0</v>
          </cell>
          <cell r="L281">
            <v>0</v>
          </cell>
          <cell r="M281">
            <v>0</v>
          </cell>
          <cell r="N281">
            <v>0</v>
          </cell>
        </row>
        <row r="282">
          <cell r="C282">
            <v>16442.801387588581</v>
          </cell>
          <cell r="D282">
            <v>40571.741972518699</v>
          </cell>
          <cell r="E282">
            <v>66146.152255476074</v>
          </cell>
          <cell r="F282">
            <v>0</v>
          </cell>
          <cell r="G282">
            <v>0</v>
          </cell>
          <cell r="H282">
            <v>0</v>
          </cell>
          <cell r="I282">
            <v>0</v>
          </cell>
          <cell r="J282">
            <v>0</v>
          </cell>
          <cell r="K282">
            <v>0</v>
          </cell>
          <cell r="L282">
            <v>0</v>
          </cell>
          <cell r="M282">
            <v>0</v>
          </cell>
          <cell r="N282">
            <v>0</v>
          </cell>
        </row>
        <row r="283">
          <cell r="C283">
            <v>67.694563922895185</v>
          </cell>
          <cell r="D283">
            <v>133.32106067343531</v>
          </cell>
          <cell r="E283">
            <v>234.45111125650581</v>
          </cell>
          <cell r="F283">
            <v>0</v>
          </cell>
          <cell r="G283">
            <v>0</v>
          </cell>
          <cell r="H283">
            <v>0</v>
          </cell>
          <cell r="I283">
            <v>0</v>
          </cell>
          <cell r="J283">
            <v>0</v>
          </cell>
          <cell r="K283">
            <v>0</v>
          </cell>
          <cell r="L283">
            <v>0</v>
          </cell>
          <cell r="M283">
            <v>0</v>
          </cell>
          <cell r="N283">
            <v>0</v>
          </cell>
        </row>
        <row r="284">
          <cell r="C284">
            <v>483614.0225631778</v>
          </cell>
          <cell r="D284">
            <v>1211325.0211691465</v>
          </cell>
          <cell r="E284">
            <v>1920432.2056904878</v>
          </cell>
          <cell r="F284">
            <v>0</v>
          </cell>
          <cell r="G284">
            <v>0</v>
          </cell>
          <cell r="H284">
            <v>0</v>
          </cell>
          <cell r="I284">
            <v>0</v>
          </cell>
          <cell r="J284">
            <v>0</v>
          </cell>
          <cell r="K284">
            <v>0</v>
          </cell>
          <cell r="L284">
            <v>0</v>
          </cell>
          <cell r="M284">
            <v>0</v>
          </cell>
          <cell r="N284">
            <v>0</v>
          </cell>
        </row>
        <row r="285">
          <cell r="C285">
            <v>37752.3309058948</v>
          </cell>
          <cell r="D285">
            <v>108957.63683293061</v>
          </cell>
          <cell r="E285">
            <v>189672.31240682071</v>
          </cell>
          <cell r="F285">
            <v>0</v>
          </cell>
          <cell r="G285">
            <v>0</v>
          </cell>
          <cell r="H285">
            <v>0</v>
          </cell>
          <cell r="I285">
            <v>0</v>
          </cell>
          <cell r="J285">
            <v>0</v>
          </cell>
          <cell r="K285">
            <v>0</v>
          </cell>
          <cell r="L285">
            <v>0</v>
          </cell>
          <cell r="M285">
            <v>0</v>
          </cell>
          <cell r="N285">
            <v>0</v>
          </cell>
        </row>
        <row r="286">
          <cell r="C286">
            <v>42489.15024290049</v>
          </cell>
          <cell r="D286">
            <v>814190.06472238526</v>
          </cell>
          <cell r="E286">
            <v>1389187.1999332048</v>
          </cell>
          <cell r="F286">
            <v>0</v>
          </cell>
          <cell r="G286">
            <v>0</v>
          </cell>
          <cell r="H286">
            <v>0</v>
          </cell>
          <cell r="I286">
            <v>0</v>
          </cell>
          <cell r="J286">
            <v>0</v>
          </cell>
          <cell r="K286">
            <v>0</v>
          </cell>
          <cell r="L286">
            <v>0</v>
          </cell>
          <cell r="M286">
            <v>0</v>
          </cell>
          <cell r="N286">
            <v>0</v>
          </cell>
        </row>
        <row r="287">
          <cell r="C287">
            <v>3774924.2082839515</v>
          </cell>
          <cell r="D287">
            <v>9318817.5578167923</v>
          </cell>
          <cell r="E287">
            <v>14248726.65596587</v>
          </cell>
          <cell r="F287">
            <v>0</v>
          </cell>
          <cell r="G287">
            <v>0</v>
          </cell>
          <cell r="H287">
            <v>0</v>
          </cell>
          <cell r="I287">
            <v>0</v>
          </cell>
          <cell r="J287">
            <v>0</v>
          </cell>
          <cell r="K287">
            <v>0</v>
          </cell>
          <cell r="L287">
            <v>0</v>
          </cell>
          <cell r="M287">
            <v>0</v>
          </cell>
          <cell r="N287">
            <v>0</v>
          </cell>
        </row>
        <row r="289">
          <cell r="C289">
            <v>207504.52462692049</v>
          </cell>
          <cell r="D289">
            <v>292179.52598209702</v>
          </cell>
          <cell r="E289">
            <v>484372.03702609369</v>
          </cell>
          <cell r="F289">
            <v>0</v>
          </cell>
          <cell r="G289">
            <v>0</v>
          </cell>
          <cell r="H289">
            <v>0</v>
          </cell>
          <cell r="I289">
            <v>0</v>
          </cell>
          <cell r="J289">
            <v>0</v>
          </cell>
          <cell r="K289">
            <v>0</v>
          </cell>
          <cell r="L289">
            <v>0</v>
          </cell>
          <cell r="M289">
            <v>0</v>
          </cell>
          <cell r="N289">
            <v>0</v>
          </cell>
        </row>
        <row r="290">
          <cell r="C290">
            <v>19245.694259180724</v>
          </cell>
          <cell r="D290">
            <v>67830.936993405106</v>
          </cell>
          <cell r="E290">
            <v>121087.37353487583</v>
          </cell>
          <cell r="F290">
            <v>0</v>
          </cell>
          <cell r="G290">
            <v>0</v>
          </cell>
          <cell r="H290">
            <v>0</v>
          </cell>
          <cell r="I290">
            <v>0</v>
          </cell>
          <cell r="J290">
            <v>0</v>
          </cell>
          <cell r="K290">
            <v>0</v>
          </cell>
          <cell r="L290">
            <v>0</v>
          </cell>
          <cell r="M290">
            <v>0</v>
          </cell>
          <cell r="N290">
            <v>0</v>
          </cell>
        </row>
        <row r="291">
          <cell r="C291">
            <v>99603.541068346938</v>
          </cell>
          <cell r="D291">
            <v>181454.96423625544</v>
          </cell>
          <cell r="E291">
            <v>275593.21330872504</v>
          </cell>
          <cell r="F291">
            <v>0</v>
          </cell>
          <cell r="G291">
            <v>0</v>
          </cell>
          <cell r="H291">
            <v>0</v>
          </cell>
          <cell r="I291">
            <v>0</v>
          </cell>
          <cell r="J291">
            <v>0</v>
          </cell>
          <cell r="K291">
            <v>0</v>
          </cell>
          <cell r="L291">
            <v>0</v>
          </cell>
          <cell r="M291">
            <v>0</v>
          </cell>
          <cell r="N291">
            <v>0</v>
          </cell>
        </row>
        <row r="292">
          <cell r="C292">
            <v>326353.75995444815</v>
          </cell>
          <cell r="D292">
            <v>541465.42721175752</v>
          </cell>
          <cell r="E292">
            <v>881052.62386969454</v>
          </cell>
          <cell r="F292">
            <v>0</v>
          </cell>
          <cell r="G292">
            <v>0</v>
          </cell>
          <cell r="H292">
            <v>0</v>
          </cell>
          <cell r="I292">
            <v>0</v>
          </cell>
          <cell r="J292">
            <v>0</v>
          </cell>
          <cell r="K292">
            <v>0</v>
          </cell>
          <cell r="L292">
            <v>0</v>
          </cell>
          <cell r="M292">
            <v>0</v>
          </cell>
          <cell r="N292">
            <v>0</v>
          </cell>
        </row>
        <row r="294">
          <cell r="C294">
            <v>0</v>
          </cell>
          <cell r="D294">
            <v>0</v>
          </cell>
          <cell r="E294">
            <v>0</v>
          </cell>
          <cell r="F294">
            <v>0</v>
          </cell>
          <cell r="G294">
            <v>0</v>
          </cell>
          <cell r="H294">
            <v>0</v>
          </cell>
          <cell r="I294">
            <v>0</v>
          </cell>
          <cell r="J294">
            <v>0</v>
          </cell>
          <cell r="K294">
            <v>0</v>
          </cell>
          <cell r="L294">
            <v>0</v>
          </cell>
          <cell r="M294">
            <v>0</v>
          </cell>
          <cell r="N294">
            <v>0</v>
          </cell>
        </row>
        <row r="299">
          <cell r="C299">
            <v>39478</v>
          </cell>
          <cell r="D299">
            <v>39507</v>
          </cell>
          <cell r="E299">
            <v>39538</v>
          </cell>
          <cell r="F299">
            <v>39568</v>
          </cell>
          <cell r="G299">
            <v>39599</v>
          </cell>
          <cell r="H299">
            <v>39629</v>
          </cell>
          <cell r="I299">
            <v>39660</v>
          </cell>
          <cell r="J299">
            <v>39691</v>
          </cell>
          <cell r="K299">
            <v>39721</v>
          </cell>
          <cell r="L299">
            <v>39752</v>
          </cell>
          <cell r="M299">
            <v>39782</v>
          </cell>
          <cell r="N299">
            <v>39813</v>
          </cell>
        </row>
        <row r="300">
          <cell r="C300">
            <v>293690.03999999998</v>
          </cell>
          <cell r="D300">
            <v>2351099.02</v>
          </cell>
          <cell r="E300">
            <v>1591804.37</v>
          </cell>
          <cell r="F300">
            <v>0</v>
          </cell>
          <cell r="G300">
            <v>0</v>
          </cell>
          <cell r="H300">
            <v>0</v>
          </cell>
          <cell r="I300">
            <v>0</v>
          </cell>
          <cell r="J300">
            <v>0</v>
          </cell>
          <cell r="K300">
            <v>0</v>
          </cell>
          <cell r="L300">
            <v>0</v>
          </cell>
          <cell r="M300">
            <v>0</v>
          </cell>
          <cell r="N300">
            <v>0</v>
          </cell>
        </row>
        <row r="301">
          <cell r="C301">
            <v>723890.36715845729</v>
          </cell>
          <cell r="D301">
            <v>681785.43180071167</v>
          </cell>
          <cell r="E301">
            <v>807726.69511046715</v>
          </cell>
          <cell r="F301">
            <v>0</v>
          </cell>
          <cell r="G301">
            <v>0</v>
          </cell>
          <cell r="H301">
            <v>0</v>
          </cell>
          <cell r="I301">
            <v>0</v>
          </cell>
          <cell r="J301">
            <v>0</v>
          </cell>
          <cell r="K301">
            <v>0</v>
          </cell>
          <cell r="L301">
            <v>0</v>
          </cell>
          <cell r="M301">
            <v>0</v>
          </cell>
          <cell r="N301">
            <v>0</v>
          </cell>
        </row>
        <row r="302">
          <cell r="C302">
            <v>2980036.56</v>
          </cell>
          <cell r="D302">
            <v>4147283.98</v>
          </cell>
          <cell r="E302">
            <v>3273601.72</v>
          </cell>
          <cell r="F302">
            <v>0</v>
          </cell>
          <cell r="G302">
            <v>0</v>
          </cell>
          <cell r="H302">
            <v>0</v>
          </cell>
          <cell r="I302">
            <v>0</v>
          </cell>
          <cell r="J302">
            <v>0</v>
          </cell>
          <cell r="K302">
            <v>0</v>
          </cell>
          <cell r="L302">
            <v>0</v>
          </cell>
          <cell r="M302">
            <v>0</v>
          </cell>
          <cell r="N302">
            <v>0</v>
          </cell>
        </row>
        <row r="303">
          <cell r="C303">
            <v>34650</v>
          </cell>
          <cell r="D303">
            <v>34650</v>
          </cell>
          <cell r="E303">
            <v>34650</v>
          </cell>
          <cell r="F303">
            <v>0</v>
          </cell>
          <cell r="G303">
            <v>0</v>
          </cell>
          <cell r="H303">
            <v>0</v>
          </cell>
          <cell r="I303">
            <v>0</v>
          </cell>
          <cell r="J303">
            <v>0</v>
          </cell>
          <cell r="K303">
            <v>0</v>
          </cell>
          <cell r="L303">
            <v>0</v>
          </cell>
          <cell r="M303">
            <v>0</v>
          </cell>
          <cell r="N303">
            <v>0</v>
          </cell>
        </row>
        <row r="304">
          <cell r="C304">
            <v>5970152.1400000006</v>
          </cell>
          <cell r="D304">
            <v>9832128.7000000011</v>
          </cell>
          <cell r="E304">
            <v>7618745.5499999998</v>
          </cell>
          <cell r="F304">
            <v>0</v>
          </cell>
          <cell r="G304">
            <v>0</v>
          </cell>
          <cell r="H304">
            <v>0</v>
          </cell>
          <cell r="I304">
            <v>0</v>
          </cell>
          <cell r="J304">
            <v>0</v>
          </cell>
          <cell r="K304">
            <v>0</v>
          </cell>
          <cell r="L304">
            <v>0</v>
          </cell>
          <cell r="M304">
            <v>0</v>
          </cell>
          <cell r="N304">
            <v>0</v>
          </cell>
        </row>
        <row r="307">
          <cell r="C307">
            <v>39478</v>
          </cell>
          <cell r="D307">
            <v>39507</v>
          </cell>
          <cell r="E307">
            <v>39538</v>
          </cell>
          <cell r="F307">
            <v>39568</v>
          </cell>
          <cell r="G307">
            <v>39599</v>
          </cell>
          <cell r="H307">
            <v>39629</v>
          </cell>
          <cell r="I307">
            <v>39660</v>
          </cell>
          <cell r="J307">
            <v>39691</v>
          </cell>
          <cell r="K307">
            <v>39721</v>
          </cell>
          <cell r="L307">
            <v>39752</v>
          </cell>
          <cell r="M307">
            <v>39782</v>
          </cell>
          <cell r="N307">
            <v>39813</v>
          </cell>
        </row>
        <row r="308">
          <cell r="C308">
            <v>293690.03999999998</v>
          </cell>
          <cell r="D308">
            <v>2644789.06</v>
          </cell>
          <cell r="E308">
            <v>4236593.43</v>
          </cell>
          <cell r="F308">
            <v>0</v>
          </cell>
          <cell r="G308">
            <v>0</v>
          </cell>
          <cell r="H308">
            <v>0</v>
          </cell>
          <cell r="I308">
            <v>0</v>
          </cell>
          <cell r="J308">
            <v>0</v>
          </cell>
          <cell r="K308">
            <v>0</v>
          </cell>
          <cell r="L308">
            <v>0</v>
          </cell>
          <cell r="M308">
            <v>0</v>
          </cell>
          <cell r="N308">
            <v>0</v>
          </cell>
        </row>
        <row r="309">
          <cell r="C309">
            <v>723890.36715845729</v>
          </cell>
          <cell r="D309">
            <v>1405675.7989591691</v>
          </cell>
          <cell r="E309">
            <v>2213402.4940696363</v>
          </cell>
          <cell r="F309">
            <v>0</v>
          </cell>
          <cell r="G309">
            <v>0</v>
          </cell>
          <cell r="H309">
            <v>0</v>
          </cell>
          <cell r="I309">
            <v>0</v>
          </cell>
          <cell r="J309">
            <v>0</v>
          </cell>
          <cell r="K309">
            <v>0</v>
          </cell>
          <cell r="L309">
            <v>0</v>
          </cell>
          <cell r="M309">
            <v>0</v>
          </cell>
          <cell r="N309">
            <v>0</v>
          </cell>
        </row>
        <row r="310">
          <cell r="C310">
            <v>2980036.56</v>
          </cell>
          <cell r="D310">
            <v>7127320.540000001</v>
          </cell>
          <cell r="E310">
            <v>10400922.260000002</v>
          </cell>
          <cell r="F310">
            <v>0</v>
          </cell>
          <cell r="G310">
            <v>0</v>
          </cell>
          <cell r="H310">
            <v>0</v>
          </cell>
          <cell r="I310">
            <v>0</v>
          </cell>
          <cell r="J310">
            <v>0</v>
          </cell>
          <cell r="K310">
            <v>0</v>
          </cell>
          <cell r="L310">
            <v>0</v>
          </cell>
          <cell r="M310">
            <v>0</v>
          </cell>
          <cell r="N310">
            <v>0</v>
          </cell>
        </row>
        <row r="311">
          <cell r="C311">
            <v>34650</v>
          </cell>
          <cell r="D311">
            <v>69300</v>
          </cell>
          <cell r="E311">
            <v>103950</v>
          </cell>
          <cell r="F311">
            <v>0</v>
          </cell>
          <cell r="G311">
            <v>0</v>
          </cell>
          <cell r="H311">
            <v>0</v>
          </cell>
          <cell r="I311">
            <v>0</v>
          </cell>
          <cell r="J311">
            <v>0</v>
          </cell>
          <cell r="K311">
            <v>0</v>
          </cell>
          <cell r="L311">
            <v>0</v>
          </cell>
          <cell r="M311">
            <v>0</v>
          </cell>
          <cell r="N311">
            <v>0</v>
          </cell>
        </row>
        <row r="312">
          <cell r="C312">
            <v>5970152.1400000006</v>
          </cell>
          <cell r="D312">
            <v>15802280.840000002</v>
          </cell>
          <cell r="E312">
            <v>23421026.390000001</v>
          </cell>
          <cell r="F312">
            <v>0</v>
          </cell>
          <cell r="G312">
            <v>0</v>
          </cell>
          <cell r="H312">
            <v>0</v>
          </cell>
          <cell r="I312">
            <v>0</v>
          </cell>
          <cell r="J312">
            <v>0</v>
          </cell>
          <cell r="K312">
            <v>0</v>
          </cell>
          <cell r="L312">
            <v>0</v>
          </cell>
          <cell r="M312">
            <v>0</v>
          </cell>
          <cell r="N312">
            <v>0</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mbton"/>
      <sheetName val="Nanticoke"/>
      <sheetName val="Northwest"/>
      <sheetName val="Lennox"/>
      <sheetName val="Total FBU"/>
      <sheetName val="Other Summaries"/>
      <sheetName val="Initial Workbook"/>
      <sheetName val="Bal-sum"/>
    </sheetNames>
    <sheetDataSet>
      <sheetData sheetId="0"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Lambton</v>
          </cell>
          <cell r="B5" t="str">
            <v>Energy</v>
          </cell>
          <cell r="D5" t="str">
            <v>GWh</v>
          </cell>
          <cell r="F5">
            <v>459.68599999999998</v>
          </cell>
          <cell r="G5">
            <v>400</v>
          </cell>
          <cell r="H5">
            <v>304.24400000000003</v>
          </cell>
          <cell r="I5">
            <v>236.83699999999999</v>
          </cell>
          <cell r="J5">
            <v>345.4468</v>
          </cell>
          <cell r="K5">
            <v>473.40769999999998</v>
          </cell>
          <cell r="L5">
            <v>501.04559999999998</v>
          </cell>
          <cell r="M5">
            <v>512.34670000000006</v>
          </cell>
          <cell r="N5">
            <v>522.99170000000004</v>
          </cell>
          <cell r="O5">
            <v>556.00869999999998</v>
          </cell>
          <cell r="P5">
            <v>540.08789999999999</v>
          </cell>
          <cell r="Q5">
            <v>581.27030000000002</v>
          </cell>
          <cell r="R5">
            <v>5433.3724000000002</v>
          </cell>
        </row>
        <row r="6">
          <cell r="A6" t="str">
            <v xml:space="preserve">  Units 1&amp;2</v>
          </cell>
          <cell r="B6" t="str">
            <v xml:space="preserve">ByProducts </v>
          </cell>
        </row>
        <row r="7">
          <cell r="D7" t="str">
            <v>SO2   (Mg)</v>
          </cell>
          <cell r="F7">
            <v>2495.6999999999998</v>
          </cell>
          <cell r="G7">
            <v>2128.1</v>
          </cell>
          <cell r="H7">
            <v>1984.1738606955582</v>
          </cell>
          <cell r="I7">
            <v>1343.8980338339577</v>
          </cell>
          <cell r="J7">
            <v>1945.988186378456</v>
          </cell>
          <cell r="K7">
            <v>2642.0417876462079</v>
          </cell>
          <cell r="L7">
            <v>2790.457758426021</v>
          </cell>
          <cell r="M7">
            <v>2851.0035670875832</v>
          </cell>
          <cell r="N7">
            <v>2908.3479980202992</v>
          </cell>
          <cell r="O7">
            <v>3084.2542346731025</v>
          </cell>
          <cell r="P7">
            <v>2999.2018682303683</v>
          </cell>
          <cell r="Q7">
            <v>3217.8170363173867</v>
          </cell>
          <cell r="R7">
            <v>30390.98433130894</v>
          </cell>
        </row>
        <row r="8">
          <cell r="D8" t="str">
            <v>NOx   (Mg)</v>
          </cell>
          <cell r="F8">
            <v>430.1</v>
          </cell>
          <cell r="G8">
            <v>360</v>
          </cell>
          <cell r="H8">
            <v>309.58344447374401</v>
          </cell>
          <cell r="I8">
            <v>245.319831801801</v>
          </cell>
          <cell r="J8">
            <v>347.65210376820505</v>
          </cell>
          <cell r="K8">
            <v>460.01334553637247</v>
          </cell>
          <cell r="L8">
            <v>483.11650612129341</v>
          </cell>
          <cell r="M8">
            <v>492.44410278875887</v>
          </cell>
          <cell r="N8">
            <v>501.16686374913087</v>
          </cell>
          <cell r="O8">
            <v>527.8310922170881</v>
          </cell>
          <cell r="P8">
            <v>515.04736133414281</v>
          </cell>
          <cell r="Q8">
            <v>547.83316118957362</v>
          </cell>
          <cell r="R8">
            <v>5220.1078129801099</v>
          </cell>
        </row>
        <row r="9">
          <cell r="D9" t="str">
            <v>Total AGE   (Mg)</v>
          </cell>
          <cell r="F9">
            <v>2925.8</v>
          </cell>
          <cell r="G9">
            <v>2488.1</v>
          </cell>
          <cell r="H9">
            <v>2293.7573051693021</v>
          </cell>
          <cell r="I9">
            <v>1589.2178656357587</v>
          </cell>
          <cell r="J9">
            <v>2293.6402901466608</v>
          </cell>
          <cell r="K9">
            <v>3102.0551331825804</v>
          </cell>
          <cell r="L9">
            <v>3273.5742645473142</v>
          </cell>
          <cell r="M9">
            <v>3343.4476698763419</v>
          </cell>
          <cell r="N9">
            <v>3409.5148617694299</v>
          </cell>
          <cell r="O9">
            <v>3612.0853268901906</v>
          </cell>
          <cell r="P9">
            <v>3514.2492295645111</v>
          </cell>
          <cell r="Q9">
            <v>3765.6501975069605</v>
          </cell>
          <cell r="R9">
            <v>35611.092144289047</v>
          </cell>
        </row>
        <row r="10">
          <cell r="D10" t="str">
            <v>CO2  (Gg)</v>
          </cell>
          <cell r="F10">
            <v>411.18322027585617</v>
          </cell>
          <cell r="G10">
            <v>359.21145532045256</v>
          </cell>
          <cell r="H10">
            <v>307.21890848047923</v>
          </cell>
          <cell r="I10">
            <v>227.91278703430822</v>
          </cell>
          <cell r="J10">
            <v>330.10213959784318</v>
          </cell>
          <cell r="K10">
            <v>448.09139025850521</v>
          </cell>
          <cell r="L10">
            <v>473.218861780265</v>
          </cell>
          <cell r="M10">
            <v>483.48649703370353</v>
          </cell>
          <cell r="N10">
            <v>493.36086591161592</v>
          </cell>
          <cell r="O10">
            <v>523.17176142906442</v>
          </cell>
          <cell r="P10">
            <v>508.63239328165429</v>
          </cell>
          <cell r="Q10">
            <v>545.66400273546708</v>
          </cell>
          <cell r="R10">
            <v>5111.2542831392147</v>
          </cell>
        </row>
        <row r="11">
          <cell r="D11" t="str">
            <v>Particulate  (Mg)</v>
          </cell>
          <cell r="F11">
            <v>0</v>
          </cell>
          <cell r="G11">
            <v>0</v>
          </cell>
          <cell r="H11">
            <v>239.55346404970609</v>
          </cell>
          <cell r="I11">
            <v>180.80849644428022</v>
          </cell>
          <cell r="J11">
            <v>261.78401175661816</v>
          </cell>
          <cell r="K11">
            <v>355.45177794763327</v>
          </cell>
          <cell r="L11">
            <v>375.43552670804894</v>
          </cell>
          <cell r="M11">
            <v>383.58152122245673</v>
          </cell>
          <cell r="N11">
            <v>391.24113687188947</v>
          </cell>
          <cell r="O11">
            <v>414.9155028876857</v>
          </cell>
          <cell r="P11">
            <v>403.51540142279657</v>
          </cell>
          <cell r="Q11">
            <v>432.94414679745989</v>
          </cell>
          <cell r="R11">
            <v>3439.2309861085751</v>
          </cell>
        </row>
        <row r="12">
          <cell r="B12" t="str">
            <v>Ash Summary (Gg)</v>
          </cell>
        </row>
        <row r="13">
          <cell r="C13" t="str">
            <v xml:space="preserve">     Total Fly Ash Production </v>
          </cell>
          <cell r="F13">
            <v>16.086854981363413</v>
          </cell>
          <cell r="G13">
            <v>14.043401112892067</v>
          </cell>
          <cell r="H13">
            <v>11.738119738435591</v>
          </cell>
          <cell r="I13">
            <v>8.8596163257697214</v>
          </cell>
          <cell r="J13">
            <v>12.827416576074279</v>
          </cell>
          <cell r="K13">
            <v>17.417137119434013</v>
          </cell>
          <cell r="L13">
            <v>18.396340808694379</v>
          </cell>
          <cell r="M13">
            <v>18.795494539900361</v>
          </cell>
          <cell r="N13">
            <v>19.170815706722564</v>
          </cell>
          <cell r="O13">
            <v>20.330859641496581</v>
          </cell>
          <cell r="P13">
            <v>19.772254669717015</v>
          </cell>
          <cell r="Q13">
            <v>21.214263193075521</v>
          </cell>
          <cell r="R13">
            <v>198.65257441357551</v>
          </cell>
        </row>
        <row r="14">
          <cell r="C14" t="str">
            <v xml:space="preserve">     Bottom Ash Production</v>
          </cell>
          <cell r="F14">
            <v>2.821581770982486</v>
          </cell>
          <cell r="G14">
            <v>2.4631666431155401</v>
          </cell>
          <cell r="H14">
            <v>2.0588278266913638</v>
          </cell>
          <cell r="I14">
            <v>1.5539477387998439</v>
          </cell>
          <cell r="J14">
            <v>2.2498869307754674</v>
          </cell>
          <cell r="K14">
            <v>3.0549089089091992</v>
          </cell>
          <cell r="L14">
            <v>3.2266580346952329</v>
          </cell>
          <cell r="M14">
            <v>3.2966682941956251</v>
          </cell>
          <cell r="N14">
            <v>3.3624983998188971</v>
          </cell>
          <cell r="O14">
            <v>3.5659663134470798</v>
          </cell>
          <cell r="P14">
            <v>3.4679888276439592</v>
          </cell>
          <cell r="Q14">
            <v>3.7209124082831422</v>
          </cell>
          <cell r="R14">
            <v>34.843012097357835</v>
          </cell>
        </row>
        <row r="15">
          <cell r="B15" t="str">
            <v>Consumption</v>
          </cell>
        </row>
        <row r="16">
          <cell r="C16" t="str">
            <v>(ktons)</v>
          </cell>
          <cell r="D16" t="str">
            <v>MSC</v>
          </cell>
          <cell r="F16">
            <v>0</v>
          </cell>
          <cell r="G16">
            <v>0</v>
          </cell>
          <cell r="H16">
            <v>0</v>
          </cell>
          <cell r="I16">
            <v>0</v>
          </cell>
          <cell r="J16">
            <v>0</v>
          </cell>
          <cell r="K16">
            <v>0</v>
          </cell>
          <cell r="L16">
            <v>0</v>
          </cell>
          <cell r="M16">
            <v>0</v>
          </cell>
          <cell r="N16">
            <v>0</v>
          </cell>
          <cell r="O16">
            <v>0</v>
          </cell>
          <cell r="P16">
            <v>0</v>
          </cell>
          <cell r="Q16">
            <v>0</v>
          </cell>
          <cell r="R16">
            <v>0</v>
          </cell>
        </row>
        <row r="17">
          <cell r="D17" t="str">
            <v>HiQ LSC</v>
          </cell>
          <cell r="F17">
            <v>28.222468533000004</v>
          </cell>
          <cell r="G17">
            <v>0</v>
          </cell>
          <cell r="H17">
            <v>0</v>
          </cell>
          <cell r="I17">
            <v>0</v>
          </cell>
          <cell r="J17">
            <v>0</v>
          </cell>
          <cell r="K17">
            <v>0</v>
          </cell>
          <cell r="L17">
            <v>0</v>
          </cell>
          <cell r="M17">
            <v>0</v>
          </cell>
          <cell r="N17">
            <v>0</v>
          </cell>
          <cell r="O17">
            <v>0</v>
          </cell>
          <cell r="P17">
            <v>0</v>
          </cell>
          <cell r="Q17">
            <v>0</v>
          </cell>
          <cell r="R17">
            <v>28.222468533000004</v>
          </cell>
        </row>
        <row r="18">
          <cell r="C18">
            <v>12573.542209480798</v>
          </cell>
          <cell r="D18" t="str">
            <v>Port Mix LSC</v>
          </cell>
          <cell r="F18">
            <v>98.205989301000017</v>
          </cell>
          <cell r="G18">
            <v>122.557141602</v>
          </cell>
          <cell r="H18">
            <v>117.56808201600001</v>
          </cell>
          <cell r="I18">
            <v>75.256722153298</v>
          </cell>
          <cell r="J18">
            <v>108.96062422052592</v>
          </cell>
          <cell r="K18">
            <v>147.94733775215263</v>
          </cell>
          <cell r="L18">
            <v>156.26504105492512</v>
          </cell>
          <cell r="M18">
            <v>159.65559436347493</v>
          </cell>
          <cell r="N18">
            <v>162.84370542056817</v>
          </cell>
          <cell r="O18">
            <v>172.69752988370846</v>
          </cell>
          <cell r="P18">
            <v>167.95254120599469</v>
          </cell>
          <cell r="Q18">
            <v>180.20147285210069</v>
          </cell>
          <cell r="R18">
            <v>1670.1117818257487</v>
          </cell>
        </row>
        <row r="19">
          <cell r="D19" t="str">
            <v>WCB</v>
          </cell>
          <cell r="F19">
            <v>61.117633395000006</v>
          </cell>
          <cell r="G19">
            <v>36.612157553999999</v>
          </cell>
          <cell r="H19">
            <v>16.012169585999999</v>
          </cell>
          <cell r="I19">
            <v>25.085574051099332</v>
          </cell>
          <cell r="J19">
            <v>36.320208073508638</v>
          </cell>
          <cell r="K19">
            <v>49.315779250717547</v>
          </cell>
          <cell r="L19">
            <v>52.088347018308376</v>
          </cell>
          <cell r="M19">
            <v>53.218531454491647</v>
          </cell>
          <cell r="N19">
            <v>54.281235140189388</v>
          </cell>
          <cell r="O19">
            <v>57.565843294569483</v>
          </cell>
          <cell r="P19">
            <v>55.984180401998231</v>
          </cell>
          <cell r="Q19">
            <v>60.067157617366895</v>
          </cell>
          <cell r="R19">
            <v>557.66881683724955</v>
          </cell>
        </row>
        <row r="20">
          <cell r="D20" t="str">
            <v>PRB</v>
          </cell>
          <cell r="F20">
            <v>0</v>
          </cell>
          <cell r="G20">
            <v>0</v>
          </cell>
          <cell r="H20">
            <v>0</v>
          </cell>
          <cell r="I20">
            <v>0</v>
          </cell>
          <cell r="J20">
            <v>0</v>
          </cell>
          <cell r="K20">
            <v>0</v>
          </cell>
          <cell r="L20">
            <v>0</v>
          </cell>
          <cell r="M20">
            <v>0</v>
          </cell>
          <cell r="N20">
            <v>0</v>
          </cell>
          <cell r="O20">
            <v>0</v>
          </cell>
          <cell r="P20">
            <v>0</v>
          </cell>
          <cell r="Q20">
            <v>0</v>
          </cell>
          <cell r="R20">
            <v>0</v>
          </cell>
        </row>
        <row r="21">
          <cell r="C21" t="str">
            <v>*Fuel Conv Factor (MWh/ton)</v>
          </cell>
          <cell r="F21">
            <v>2.5582245393776253</v>
          </cell>
          <cell r="G21">
            <v>2.5973178307876541</v>
          </cell>
          <cell r="H21">
            <v>2.3167842693026435</v>
          </cell>
          <cell r="I21">
            <v>2.4465649551791238</v>
          </cell>
          <cell r="J21">
            <v>2.4647001368265067</v>
          </cell>
          <cell r="K21">
            <v>2.4876006442590848</v>
          </cell>
          <cell r="L21">
            <v>2.4926879833019639</v>
          </cell>
          <cell r="M21">
            <v>2.4947802664381045</v>
          </cell>
          <cell r="N21">
            <v>2.4967572427849092</v>
          </cell>
          <cell r="O21">
            <v>2.5029257082061878</v>
          </cell>
          <cell r="P21">
            <v>2.4999444930146555</v>
          </cell>
          <cell r="Q21">
            <v>2.507681030520879</v>
          </cell>
          <cell r="R21">
            <v>2.4945397562960356</v>
          </cell>
        </row>
        <row r="22">
          <cell r="C22" t="str">
            <v>($ 000's)</v>
          </cell>
          <cell r="D22" t="str">
            <v>MSC</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HiQ LSC</v>
          </cell>
          <cell r="F23">
            <v>1800.0039999999999</v>
          </cell>
          <cell r="G23">
            <v>0</v>
          </cell>
          <cell r="H23">
            <v>0</v>
          </cell>
          <cell r="I23">
            <v>0</v>
          </cell>
          <cell r="J23">
            <v>0</v>
          </cell>
          <cell r="K23">
            <v>0</v>
          </cell>
          <cell r="L23">
            <v>0</v>
          </cell>
          <cell r="M23">
            <v>0</v>
          </cell>
          <cell r="N23">
            <v>0</v>
          </cell>
          <cell r="O23">
            <v>0</v>
          </cell>
          <cell r="P23">
            <v>0</v>
          </cell>
          <cell r="Q23">
            <v>0</v>
          </cell>
          <cell r="R23">
            <v>1800.0039999999999</v>
          </cell>
        </row>
        <row r="24">
          <cell r="D24" t="str">
            <v>Port Mix LSC</v>
          </cell>
          <cell r="F24">
            <v>6603.951</v>
          </cell>
          <cell r="G24">
            <v>8029.4269999999997</v>
          </cell>
          <cell r="H24">
            <v>7721.8159999999998</v>
          </cell>
          <cell r="I24">
            <v>4942.0093369375018</v>
          </cell>
          <cell r="J24">
            <v>7494.2289872427218</v>
          </cell>
          <cell r="K24">
            <v>10401.654216578034</v>
          </cell>
          <cell r="L24">
            <v>11179.771427442471</v>
          </cell>
          <cell r="M24">
            <v>11553.096654898272</v>
          </cell>
          <cell r="N24">
            <v>11883.049776803653</v>
          </cell>
          <cell r="O24">
            <v>12656.858488851938</v>
          </cell>
          <cell r="P24">
            <v>12344.48672185213</v>
          </cell>
          <cell r="Q24">
            <v>13257.566905504611</v>
          </cell>
          <cell r="R24">
            <v>118067.91651611133</v>
          </cell>
        </row>
        <row r="25">
          <cell r="D25" t="str">
            <v>WCB</v>
          </cell>
          <cell r="F25">
            <v>3604.1080000000002</v>
          </cell>
          <cell r="G25">
            <v>2159.1239999999998</v>
          </cell>
          <cell r="H25">
            <v>932.69600000000003</v>
          </cell>
          <cell r="I25">
            <v>1383.1163048690628</v>
          </cell>
          <cell r="J25">
            <v>2039.1641483283688</v>
          </cell>
          <cell r="K25">
            <v>2809.4509528470335</v>
          </cell>
          <cell r="L25">
            <v>3027.9539390522391</v>
          </cell>
          <cell r="M25">
            <v>3125.9318392591313</v>
          </cell>
          <cell r="N25">
            <v>3199.7318978298017</v>
          </cell>
          <cell r="O25">
            <v>3410.5063727156926</v>
          </cell>
          <cell r="P25">
            <v>3324.9000988764742</v>
          </cell>
          <cell r="Q25">
            <v>3571.3390823330792</v>
          </cell>
          <cell r="R25">
            <v>32588.022636110883</v>
          </cell>
        </row>
        <row r="26">
          <cell r="D26" t="str">
            <v>PRB</v>
          </cell>
          <cell r="F26">
            <v>0</v>
          </cell>
          <cell r="G26">
            <v>0</v>
          </cell>
          <cell r="H26">
            <v>0</v>
          </cell>
          <cell r="I26">
            <v>0</v>
          </cell>
          <cell r="J26">
            <v>0</v>
          </cell>
          <cell r="K26">
            <v>0</v>
          </cell>
          <cell r="L26">
            <v>0</v>
          </cell>
          <cell r="M26">
            <v>0</v>
          </cell>
          <cell r="N26">
            <v>0</v>
          </cell>
          <cell r="O26">
            <v>0</v>
          </cell>
          <cell r="P26">
            <v>0</v>
          </cell>
          <cell r="Q26">
            <v>0</v>
          </cell>
          <cell r="R26">
            <v>0</v>
          </cell>
        </row>
        <row r="27">
          <cell r="D27" t="str">
            <v>*Unit Cost ($/ton)</v>
          </cell>
          <cell r="F27">
            <v>66.826750079385732</v>
          </cell>
          <cell r="G27">
            <v>66.157262955473456</v>
          </cell>
          <cell r="H27">
            <v>65.903147671247282</v>
          </cell>
          <cell r="I27">
            <v>65.339582634253958</v>
          </cell>
          <cell r="J27">
            <v>68.019027432481479</v>
          </cell>
          <cell r="K27">
            <v>69.419981404688443</v>
          </cell>
          <cell r="L27">
            <v>70.683040208547595</v>
          </cell>
          <cell r="M27">
            <v>71.476893708316126</v>
          </cell>
          <cell r="N27">
            <v>72.005051681479031</v>
          </cell>
          <cell r="O27">
            <v>72.328761357774397</v>
          </cell>
          <cell r="P27">
            <v>72.530040557096171</v>
          </cell>
          <cell r="Q27">
            <v>72.602244274513609</v>
          </cell>
          <cell r="R27">
            <v>69.994725794393673</v>
          </cell>
        </row>
        <row r="28">
          <cell r="D28" t="str">
            <v>Ignition Support</v>
          </cell>
          <cell r="F28">
            <v>41.567</v>
          </cell>
          <cell r="G28">
            <v>54.564</v>
          </cell>
          <cell r="H28">
            <v>37.049999999999997</v>
          </cell>
          <cell r="I28">
            <v>71.437714990663309</v>
          </cell>
          <cell r="J28">
            <v>78.06271658097711</v>
          </cell>
          <cell r="K28">
            <v>83.213571596717287</v>
          </cell>
          <cell r="L28">
            <v>84.439566083351281</v>
          </cell>
          <cell r="M28">
            <v>84.795690950452325</v>
          </cell>
          <cell r="N28">
            <v>86.100133838826082</v>
          </cell>
          <cell r="O28">
            <v>87.744821635321216</v>
          </cell>
          <cell r="P28">
            <v>87.928352096000253</v>
          </cell>
          <cell r="Q28">
            <v>89.459575700772035</v>
          </cell>
          <cell r="R28">
            <v>886.36314347308087</v>
          </cell>
        </row>
        <row r="29">
          <cell r="B29" t="str">
            <v>Total Consumption Costs ($K)</v>
          </cell>
          <cell r="F29">
            <v>12049.63</v>
          </cell>
          <cell r="G29">
            <v>10243.115</v>
          </cell>
          <cell r="H29">
            <v>8691.5619999999999</v>
          </cell>
          <cell r="I29">
            <v>6396.5633567972272</v>
          </cell>
          <cell r="J29">
            <v>9611.4558521520667</v>
          </cell>
          <cell r="K29">
            <v>13294.318741021785</v>
          </cell>
          <cell r="L29">
            <v>14292.16493257806</v>
          </cell>
          <cell r="M29">
            <v>14763.824185107855</v>
          </cell>
          <cell r="N29">
            <v>15168.881808472281</v>
          </cell>
          <cell r="O29">
            <v>16155.109683202951</v>
          </cell>
          <cell r="P29">
            <v>15757.315172824605</v>
          </cell>
          <cell r="Q29">
            <v>16918.365563538464</v>
          </cell>
          <cell r="R29">
            <v>153342.30629569531</v>
          </cell>
        </row>
        <row r="30">
          <cell r="D30" t="str">
            <v>FUEC ($/MWh)</v>
          </cell>
          <cell r="F30">
            <v>26.212740870942337</v>
          </cell>
          <cell r="G30">
            <v>25.607787500000001</v>
          </cell>
          <cell r="H30">
            <v>28.567735107348046</v>
          </cell>
          <cell r="I30">
            <v>27.008294129706201</v>
          </cell>
          <cell r="J30">
            <v>27.823259188251466</v>
          </cell>
          <cell r="K30">
            <v>28.082176823532414</v>
          </cell>
          <cell r="L30">
            <v>28.524679056313559</v>
          </cell>
          <cell r="M30">
            <v>28.816081347079727</v>
          </cell>
          <cell r="N30">
            <v>29.004058398005704</v>
          </cell>
          <cell r="O30">
            <v>29.055498022248486</v>
          </cell>
          <cell r="P30">
            <v>29.175464165785986</v>
          </cell>
          <cell r="Q30">
            <v>29.105848971706386</v>
          </cell>
          <cell r="R30">
            <v>28.222307437586149</v>
          </cell>
        </row>
        <row r="31">
          <cell r="B31" t="str">
            <v>Deliveries</v>
          </cell>
        </row>
        <row r="32">
          <cell r="C32" t="str">
            <v>(ktons)</v>
          </cell>
          <cell r="D32" t="str">
            <v>MSC</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HiQ LSC</v>
          </cell>
          <cell r="F33">
            <v>28.222468533000004</v>
          </cell>
          <cell r="G33">
            <v>0</v>
          </cell>
          <cell r="H33">
            <v>0</v>
          </cell>
          <cell r="I33">
            <v>0</v>
          </cell>
          <cell r="J33">
            <v>0</v>
          </cell>
          <cell r="K33">
            <v>0</v>
          </cell>
          <cell r="L33">
            <v>0</v>
          </cell>
          <cell r="M33">
            <v>0</v>
          </cell>
          <cell r="N33">
            <v>0</v>
          </cell>
          <cell r="O33">
            <v>0</v>
          </cell>
          <cell r="P33">
            <v>0</v>
          </cell>
          <cell r="Q33">
            <v>9.9999972746900312E-9</v>
          </cell>
          <cell r="R33">
            <v>28.222468543000002</v>
          </cell>
        </row>
        <row r="34">
          <cell r="D34" t="str">
            <v>Port Mix LSC</v>
          </cell>
          <cell r="F34">
            <v>168.30745734600001</v>
          </cell>
          <cell r="G34">
            <v>0</v>
          </cell>
          <cell r="H34">
            <v>0</v>
          </cell>
          <cell r="I34">
            <v>174</v>
          </cell>
          <cell r="J34">
            <v>145</v>
          </cell>
          <cell r="K34">
            <v>174</v>
          </cell>
          <cell r="L34">
            <v>174</v>
          </cell>
          <cell r="M34">
            <v>203</v>
          </cell>
          <cell r="N34">
            <v>203</v>
          </cell>
          <cell r="O34">
            <v>203</v>
          </cell>
          <cell r="P34">
            <v>203</v>
          </cell>
          <cell r="Q34">
            <v>115.99979860165004</v>
          </cell>
          <cell r="R34">
            <v>1763.30725594765</v>
          </cell>
        </row>
        <row r="35">
          <cell r="D35" t="str">
            <v>WCB</v>
          </cell>
          <cell r="F35">
            <v>0</v>
          </cell>
          <cell r="G35">
            <v>0</v>
          </cell>
          <cell r="H35">
            <v>0</v>
          </cell>
          <cell r="I35">
            <v>29</v>
          </cell>
          <cell r="J35">
            <v>29</v>
          </cell>
          <cell r="K35">
            <v>58</v>
          </cell>
          <cell r="L35">
            <v>58</v>
          </cell>
          <cell r="M35">
            <v>29</v>
          </cell>
          <cell r="N35">
            <v>58</v>
          </cell>
          <cell r="O35">
            <v>58</v>
          </cell>
          <cell r="P35">
            <v>52</v>
          </cell>
          <cell r="Q35">
            <v>29</v>
          </cell>
          <cell r="R35">
            <v>400</v>
          </cell>
        </row>
        <row r="36">
          <cell r="D36" t="str">
            <v>PRB</v>
          </cell>
          <cell r="F36">
            <v>-5.5115549999999996E-3</v>
          </cell>
          <cell r="G36">
            <v>0</v>
          </cell>
          <cell r="H36">
            <v>0</v>
          </cell>
          <cell r="I36">
            <v>0</v>
          </cell>
          <cell r="J36">
            <v>0</v>
          </cell>
          <cell r="K36">
            <v>0</v>
          </cell>
          <cell r="L36">
            <v>0</v>
          </cell>
          <cell r="M36">
            <v>0</v>
          </cell>
          <cell r="N36">
            <v>0</v>
          </cell>
          <cell r="O36">
            <v>0</v>
          </cell>
          <cell r="P36">
            <v>0</v>
          </cell>
          <cell r="Q36">
            <v>0</v>
          </cell>
          <cell r="R36">
            <v>-5.5115549999999996E-3</v>
          </cell>
        </row>
        <row r="37">
          <cell r="C37" t="str">
            <v>($ 000's)</v>
          </cell>
          <cell r="D37" t="str">
            <v>MSC</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HiQ LSC</v>
          </cell>
          <cell r="F38">
            <v>1800.152</v>
          </cell>
          <cell r="G38">
            <v>0</v>
          </cell>
          <cell r="H38">
            <v>0</v>
          </cell>
          <cell r="I38">
            <v>0</v>
          </cell>
          <cell r="J38">
            <v>0</v>
          </cell>
          <cell r="K38">
            <v>0</v>
          </cell>
          <cell r="L38">
            <v>0</v>
          </cell>
          <cell r="M38">
            <v>0</v>
          </cell>
          <cell r="N38">
            <v>0</v>
          </cell>
          <cell r="O38">
            <v>0</v>
          </cell>
          <cell r="P38">
            <v>0</v>
          </cell>
          <cell r="Q38">
            <v>7.0749982960272897E-7</v>
          </cell>
          <cell r="R38">
            <v>1800.1520007074998</v>
          </cell>
        </row>
        <row r="39">
          <cell r="D39" t="str">
            <v>Port Mix LSC</v>
          </cell>
          <cell r="F39">
            <v>10611.369000000001</v>
          </cell>
          <cell r="G39">
            <v>87.772999999999996</v>
          </cell>
          <cell r="H39">
            <v>-4.617</v>
          </cell>
          <cell r="I39">
            <v>13036.571312847405</v>
          </cell>
          <cell r="J39">
            <v>10818.61611714528</v>
          </cell>
          <cell r="K39">
            <v>12950.58858912349</v>
          </cell>
          <cell r="L39">
            <v>12937.919113459036</v>
          </cell>
          <cell r="M39">
            <v>15080.198699377812</v>
          </cell>
          <cell r="N39">
            <v>15029.249546920919</v>
          </cell>
          <cell r="O39">
            <v>15027.55757577097</v>
          </cell>
          <cell r="P39">
            <v>14973.423524635633</v>
          </cell>
          <cell r="Q39">
            <v>8514.7947387015338</v>
          </cell>
          <cell r="R39">
            <v>129063.44421798208</v>
          </cell>
        </row>
        <row r="40">
          <cell r="D40" t="str">
            <v>WCB</v>
          </cell>
          <cell r="F40">
            <v>0</v>
          </cell>
          <cell r="G40">
            <v>-100.19799999999999</v>
          </cell>
          <cell r="H40">
            <v>-381.27</v>
          </cell>
          <cell r="I40">
            <v>1726.3297041062822</v>
          </cell>
          <cell r="J40">
            <v>1726.329704106282</v>
          </cell>
          <cell r="K40">
            <v>3452.6594082125639</v>
          </cell>
          <cell r="L40">
            <v>3452.6594082125644</v>
          </cell>
          <cell r="M40">
            <v>1726.329704106282</v>
          </cell>
          <cell r="N40">
            <v>3452.6594082125639</v>
          </cell>
          <cell r="O40">
            <v>3452.6594082125639</v>
          </cell>
          <cell r="P40">
            <v>3095.4877452940232</v>
          </cell>
          <cell r="Q40">
            <v>1726.3297041062824</v>
          </cell>
          <cell r="R40">
            <v>23329.976194569408</v>
          </cell>
        </row>
        <row r="41">
          <cell r="D41" t="str">
            <v>PRB</v>
          </cell>
          <cell r="F41">
            <v>-0.22900000000000001</v>
          </cell>
          <cell r="G41">
            <v>0</v>
          </cell>
          <cell r="H41">
            <v>0</v>
          </cell>
          <cell r="I41">
            <v>0</v>
          </cell>
          <cell r="J41">
            <v>0</v>
          </cell>
          <cell r="K41">
            <v>0</v>
          </cell>
          <cell r="L41">
            <v>0</v>
          </cell>
          <cell r="M41">
            <v>0</v>
          </cell>
          <cell r="N41">
            <v>0</v>
          </cell>
          <cell r="O41">
            <v>0</v>
          </cell>
          <cell r="P41">
            <v>0</v>
          </cell>
          <cell r="Q41">
            <v>0</v>
          </cell>
          <cell r="R41">
            <v>-0.22900000000000001</v>
          </cell>
        </row>
        <row r="42">
          <cell r="C42" t="str">
            <v xml:space="preserve"> ($/ton)</v>
          </cell>
          <cell r="D42" t="str">
            <v>MSC</v>
          </cell>
          <cell r="F42">
            <v>0</v>
          </cell>
          <cell r="G42">
            <v>0</v>
          </cell>
          <cell r="H42">
            <v>0</v>
          </cell>
          <cell r="I42">
            <v>0</v>
          </cell>
          <cell r="J42">
            <v>0</v>
          </cell>
          <cell r="K42">
            <v>0</v>
          </cell>
          <cell r="L42">
            <v>0</v>
          </cell>
          <cell r="M42">
            <v>0</v>
          </cell>
          <cell r="N42">
            <v>0</v>
          </cell>
          <cell r="O42">
            <v>0</v>
          </cell>
          <cell r="P42">
            <v>0</v>
          </cell>
          <cell r="Q42">
            <v>0</v>
          </cell>
          <cell r="R42">
            <v>0</v>
          </cell>
        </row>
        <row r="43">
          <cell r="D43" t="str">
            <v>HiQ LSC</v>
          </cell>
          <cell r="F43">
            <v>63.784356704840185</v>
          </cell>
          <cell r="G43">
            <v>0</v>
          </cell>
          <cell r="H43">
            <v>0</v>
          </cell>
          <cell r="I43">
            <v>0</v>
          </cell>
          <cell r="J43">
            <v>0</v>
          </cell>
          <cell r="K43">
            <v>0</v>
          </cell>
          <cell r="L43">
            <v>0</v>
          </cell>
          <cell r="M43">
            <v>0</v>
          </cell>
          <cell r="N43">
            <v>0</v>
          </cell>
          <cell r="O43">
            <v>0</v>
          </cell>
          <cell r="P43">
            <v>0</v>
          </cell>
          <cell r="Q43">
            <v>70.750002241841543</v>
          </cell>
          <cell r="R43">
            <v>63.784356707308305</v>
          </cell>
        </row>
        <row r="44">
          <cell r="D44" t="str">
            <v>Port Mix LSC</v>
          </cell>
          <cell r="F44">
            <v>63.047527229798</v>
          </cell>
          <cell r="G44">
            <v>0</v>
          </cell>
          <cell r="H44">
            <v>0</v>
          </cell>
          <cell r="I44">
            <v>74.922823637054051</v>
          </cell>
          <cell r="J44">
            <v>74.611145635484689</v>
          </cell>
          <cell r="K44">
            <v>74.428670052433858</v>
          </cell>
          <cell r="L44">
            <v>74.355856973902505</v>
          </cell>
          <cell r="M44">
            <v>74.286693100383303</v>
          </cell>
          <cell r="N44">
            <v>74.035712053797624</v>
          </cell>
          <cell r="O44">
            <v>74.027377220546654</v>
          </cell>
          <cell r="P44">
            <v>73.760707017909525</v>
          </cell>
          <cell r="Q44">
            <v>73.403530362512328</v>
          </cell>
          <cell r="R44">
            <v>73.193961961337152</v>
          </cell>
        </row>
        <row r="45">
          <cell r="D45" t="str">
            <v>WCB</v>
          </cell>
          <cell r="F45">
            <v>0</v>
          </cell>
          <cell r="G45">
            <v>0</v>
          </cell>
          <cell r="H45">
            <v>0</v>
          </cell>
          <cell r="I45">
            <v>59.528610486423531</v>
          </cell>
          <cell r="J45">
            <v>59.528610486423524</v>
          </cell>
          <cell r="K45">
            <v>59.528610486423524</v>
          </cell>
          <cell r="L45">
            <v>59.528610486423531</v>
          </cell>
          <cell r="M45">
            <v>59.528610486423524</v>
          </cell>
          <cell r="N45">
            <v>59.528610486423524</v>
          </cell>
          <cell r="O45">
            <v>59.528610486423524</v>
          </cell>
          <cell r="P45">
            <v>59.528610486423524</v>
          </cell>
          <cell r="Q45">
            <v>59.528610486423524</v>
          </cell>
          <cell r="R45">
            <v>58.324940486423529</v>
          </cell>
        </row>
        <row r="46">
          <cell r="D46" t="str">
            <v>PRB</v>
          </cell>
          <cell r="F46">
            <v>41.549072811574952</v>
          </cell>
          <cell r="G46">
            <v>0</v>
          </cell>
          <cell r="H46">
            <v>0</v>
          </cell>
          <cell r="I46">
            <v>0</v>
          </cell>
          <cell r="J46">
            <v>0</v>
          </cell>
          <cell r="K46">
            <v>0</v>
          </cell>
          <cell r="L46">
            <v>0</v>
          </cell>
          <cell r="M46">
            <v>0</v>
          </cell>
          <cell r="N46">
            <v>0</v>
          </cell>
          <cell r="O46">
            <v>0</v>
          </cell>
          <cell r="P46">
            <v>0</v>
          </cell>
          <cell r="Q46">
            <v>0</v>
          </cell>
          <cell r="R46">
            <v>41.549072811574952</v>
          </cell>
        </row>
        <row r="47">
          <cell r="B47" t="str">
            <v>Month End Inventories</v>
          </cell>
        </row>
        <row r="48">
          <cell r="C48" t="str">
            <v>(ktons)</v>
          </cell>
          <cell r="D48" t="str">
            <v>MSC</v>
          </cell>
          <cell r="F48">
            <v>0</v>
          </cell>
          <cell r="G48">
            <v>0</v>
          </cell>
          <cell r="H48">
            <v>0</v>
          </cell>
          <cell r="I48">
            <v>0</v>
          </cell>
          <cell r="J48">
            <v>0</v>
          </cell>
          <cell r="K48">
            <v>0</v>
          </cell>
          <cell r="L48">
            <v>0</v>
          </cell>
          <cell r="M48">
            <v>0</v>
          </cell>
          <cell r="N48">
            <v>0</v>
          </cell>
          <cell r="O48">
            <v>0</v>
          </cell>
          <cell r="P48">
            <v>0</v>
          </cell>
          <cell r="Q48">
            <v>0</v>
          </cell>
          <cell r="R48">
            <v>0</v>
          </cell>
        </row>
        <row r="49">
          <cell r="D49" t="str">
            <v>HiQ LSC</v>
          </cell>
          <cell r="F49">
            <v>0</v>
          </cell>
          <cell r="G49">
            <v>0</v>
          </cell>
          <cell r="H49">
            <v>0</v>
          </cell>
          <cell r="I49">
            <v>0</v>
          </cell>
          <cell r="J49">
            <v>0</v>
          </cell>
          <cell r="K49">
            <v>0</v>
          </cell>
          <cell r="L49">
            <v>0</v>
          </cell>
          <cell r="M49">
            <v>0</v>
          </cell>
          <cell r="N49">
            <v>0</v>
          </cell>
          <cell r="O49">
            <v>0</v>
          </cell>
          <cell r="P49">
            <v>0</v>
          </cell>
          <cell r="Q49">
            <v>9.9999972746900312E-9</v>
          </cell>
          <cell r="R49">
            <v>9.9999972746900312E-9</v>
          </cell>
        </row>
        <row r="50">
          <cell r="D50" t="str">
            <v>Port Mix LSC</v>
          </cell>
          <cell r="F50">
            <v>659.04529143599996</v>
          </cell>
          <cell r="G50">
            <v>536.48814983400007</v>
          </cell>
          <cell r="H50">
            <v>418.918965507</v>
          </cell>
          <cell r="I50">
            <v>517.66224335370191</v>
          </cell>
          <cell r="J50">
            <v>553.701619133176</v>
          </cell>
          <cell r="K50">
            <v>579.75428138102336</v>
          </cell>
          <cell r="L50">
            <v>597.4892403260983</v>
          </cell>
          <cell r="M50">
            <v>640.83364596262334</v>
          </cell>
          <cell r="N50">
            <v>680.98994054205514</v>
          </cell>
          <cell r="O50">
            <v>711.29241065834663</v>
          </cell>
          <cell r="P50">
            <v>746.33986945235188</v>
          </cell>
          <cell r="Q50">
            <v>682.13819520190123</v>
          </cell>
          <cell r="R50">
            <v>682.13819520190123</v>
          </cell>
        </row>
        <row r="51">
          <cell r="D51" t="str">
            <v>WCB</v>
          </cell>
          <cell r="F51">
            <v>175.07013533100002</v>
          </cell>
          <cell r="G51">
            <v>138.457977777</v>
          </cell>
          <cell r="H51">
            <v>122.44470588</v>
          </cell>
          <cell r="I51">
            <v>126.35913182890066</v>
          </cell>
          <cell r="J51">
            <v>119.03892375539201</v>
          </cell>
          <cell r="K51">
            <v>127.72314450467445</v>
          </cell>
          <cell r="L51">
            <v>133.63479748636607</v>
          </cell>
          <cell r="M51">
            <v>109.41626603187441</v>
          </cell>
          <cell r="N51">
            <v>113.13503089168503</v>
          </cell>
          <cell r="O51">
            <v>113.56918759711556</v>
          </cell>
          <cell r="P51">
            <v>109.58500719511733</v>
          </cell>
          <cell r="Q51">
            <v>78.517849577750439</v>
          </cell>
          <cell r="R51">
            <v>78.517849577750439</v>
          </cell>
        </row>
        <row r="52">
          <cell r="D52" t="str">
            <v>PRB</v>
          </cell>
          <cell r="F52">
            <v>0</v>
          </cell>
          <cell r="G52">
            <v>0</v>
          </cell>
          <cell r="H52">
            <v>0</v>
          </cell>
          <cell r="I52">
            <v>0</v>
          </cell>
          <cell r="J52">
            <v>0</v>
          </cell>
          <cell r="K52">
            <v>0</v>
          </cell>
          <cell r="L52">
            <v>0</v>
          </cell>
          <cell r="M52">
            <v>0</v>
          </cell>
          <cell r="N52">
            <v>0</v>
          </cell>
          <cell r="O52">
            <v>0</v>
          </cell>
          <cell r="P52">
            <v>0</v>
          </cell>
          <cell r="Q52">
            <v>0</v>
          </cell>
          <cell r="R52">
            <v>0</v>
          </cell>
        </row>
        <row r="53">
          <cell r="C53" t="str">
            <v>($ 000's)</v>
          </cell>
          <cell r="D53" t="str">
            <v>MSC</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HiQ LSC</v>
          </cell>
          <cell r="F54">
            <v>0</v>
          </cell>
          <cell r="G54">
            <v>0</v>
          </cell>
          <cell r="H54">
            <v>0</v>
          </cell>
          <cell r="I54">
            <v>0</v>
          </cell>
          <cell r="J54">
            <v>0</v>
          </cell>
          <cell r="K54">
            <v>0</v>
          </cell>
          <cell r="L54">
            <v>0</v>
          </cell>
          <cell r="M54">
            <v>0</v>
          </cell>
          <cell r="N54">
            <v>0</v>
          </cell>
          <cell r="O54">
            <v>0</v>
          </cell>
          <cell r="P54">
            <v>0</v>
          </cell>
          <cell r="Q54">
            <v>7.0749982960272897E-7</v>
          </cell>
          <cell r="R54">
            <v>7.0749982960272897E-7</v>
          </cell>
        </row>
        <row r="55">
          <cell r="D55" t="str">
            <v>Port Mix LSC</v>
          </cell>
          <cell r="F55">
            <v>43177.942000000003</v>
          </cell>
          <cell r="G55">
            <v>35236.286999999997</v>
          </cell>
          <cell r="H55">
            <v>27509.853999999999</v>
          </cell>
          <cell r="I55">
            <v>35604.415975909906</v>
          </cell>
          <cell r="J55">
            <v>38928.803105812462</v>
          </cell>
          <cell r="K55">
            <v>41477.737478357922</v>
          </cell>
          <cell r="L55">
            <v>43235.885164374486</v>
          </cell>
          <cell r="M55">
            <v>46762.987208854029</v>
          </cell>
          <cell r="N55">
            <v>49909.186978971295</v>
          </cell>
          <cell r="O55">
            <v>52279.886065890329</v>
          </cell>
          <cell r="P55">
            <v>54908.822868673822</v>
          </cell>
          <cell r="Q55">
            <v>50166.05070187075</v>
          </cell>
          <cell r="R55">
            <v>50166.05070187075</v>
          </cell>
        </row>
        <row r="56">
          <cell r="D56" t="str">
            <v>WCB</v>
          </cell>
          <cell r="F56">
            <v>10324.39</v>
          </cell>
          <cell r="G56">
            <v>8065.0680000000002</v>
          </cell>
          <cell r="H56">
            <v>6751.1019999999999</v>
          </cell>
          <cell r="I56">
            <v>7094.315399237219</v>
          </cell>
          <cell r="J56">
            <v>6781.4809550151313</v>
          </cell>
          <cell r="K56">
            <v>7424.6894103806626</v>
          </cell>
          <cell r="L56">
            <v>7849.3948795409888</v>
          </cell>
          <cell r="M56">
            <v>6449.792744388139</v>
          </cell>
          <cell r="N56">
            <v>6702.7202547709012</v>
          </cell>
          <cell r="O56">
            <v>6744.873290267773</v>
          </cell>
          <cell r="P56">
            <v>6515.4609366853219</v>
          </cell>
          <cell r="Q56">
            <v>4670.4515584585261</v>
          </cell>
          <cell r="R56">
            <v>4670.4515584585261</v>
          </cell>
        </row>
        <row r="57">
          <cell r="D57" t="str">
            <v>PRB</v>
          </cell>
          <cell r="F57">
            <v>0</v>
          </cell>
          <cell r="G57">
            <v>0</v>
          </cell>
          <cell r="H57">
            <v>0</v>
          </cell>
          <cell r="I57">
            <v>0</v>
          </cell>
          <cell r="J57">
            <v>0</v>
          </cell>
          <cell r="K57">
            <v>0</v>
          </cell>
          <cell r="L57">
            <v>0</v>
          </cell>
          <cell r="M57">
            <v>0</v>
          </cell>
          <cell r="N57">
            <v>0</v>
          </cell>
          <cell r="O57">
            <v>0</v>
          </cell>
          <cell r="P57">
            <v>0</v>
          </cell>
          <cell r="Q57">
            <v>0</v>
          </cell>
          <cell r="R57">
            <v>0</v>
          </cell>
        </row>
        <row r="58">
          <cell r="C58" t="str">
            <v xml:space="preserve"> ($/ton)</v>
          </cell>
          <cell r="D58" t="str">
            <v>MSC</v>
          </cell>
          <cell r="F58">
            <v>0</v>
          </cell>
          <cell r="G58">
            <v>0</v>
          </cell>
          <cell r="H58">
            <v>0</v>
          </cell>
          <cell r="I58">
            <v>0</v>
          </cell>
          <cell r="J58">
            <v>0</v>
          </cell>
          <cell r="K58">
            <v>0</v>
          </cell>
          <cell r="L58">
            <v>0</v>
          </cell>
          <cell r="M58">
            <v>0</v>
          </cell>
          <cell r="N58">
            <v>0</v>
          </cell>
          <cell r="O58">
            <v>0</v>
          </cell>
          <cell r="P58">
            <v>0</v>
          </cell>
          <cell r="Q58">
            <v>0</v>
          </cell>
          <cell r="R58">
            <v>0</v>
          </cell>
        </row>
        <row r="59">
          <cell r="D59" t="str">
            <v>HiQ LSC</v>
          </cell>
          <cell r="F59">
            <v>0</v>
          </cell>
          <cell r="G59">
            <v>0</v>
          </cell>
          <cell r="H59">
            <v>0</v>
          </cell>
          <cell r="I59">
            <v>0</v>
          </cell>
          <cell r="J59">
            <v>0</v>
          </cell>
          <cell r="K59">
            <v>0</v>
          </cell>
          <cell r="L59">
            <v>0</v>
          </cell>
          <cell r="M59">
            <v>0</v>
          </cell>
          <cell r="N59">
            <v>0</v>
          </cell>
          <cell r="O59">
            <v>0</v>
          </cell>
          <cell r="P59">
            <v>0</v>
          </cell>
          <cell r="Q59">
            <v>70.750002241841543</v>
          </cell>
          <cell r="R59">
            <v>70.750002241841543</v>
          </cell>
        </row>
        <row r="60">
          <cell r="D60" t="str">
            <v>Port Mix LSC</v>
          </cell>
          <cell r="F60">
            <v>65.515894827075059</v>
          </cell>
          <cell r="G60">
            <v>65.679525281038906</v>
          </cell>
          <cell r="H60">
            <v>65.668676438905024</v>
          </cell>
          <cell r="I60">
            <v>68.779240582130996</v>
          </cell>
          <cell r="J60">
            <v>70.306464277196426</v>
          </cell>
          <cell r="K60">
            <v>71.543650147014816</v>
          </cell>
          <cell r="L60">
            <v>72.362617175795762</v>
          </cell>
          <cell r="M60">
            <v>72.972116092015369</v>
          </cell>
          <cell r="N60">
            <v>73.289169204532627</v>
          </cell>
          <cell r="O60">
            <v>73.499850810304508</v>
          </cell>
          <cell r="P60">
            <v>73.570802145361384</v>
          </cell>
          <cell r="Q60">
            <v>73.5423570395768</v>
          </cell>
          <cell r="R60">
            <v>73.5423570395768</v>
          </cell>
        </row>
        <row r="61">
          <cell r="D61" t="str">
            <v>WCB</v>
          </cell>
          <cell r="F61">
            <v>58.972879528995485</v>
          </cell>
          <cell r="G61">
            <v>58.249211273254147</v>
          </cell>
          <cell r="H61">
            <v>55.135924019584081</v>
          </cell>
          <cell r="I61">
            <v>56.144065700320191</v>
          </cell>
          <cell r="J61">
            <v>56.968601034650703</v>
          </cell>
          <cell r="K61">
            <v>58.131119768265116</v>
          </cell>
          <cell r="L61">
            <v>58.737656861730301</v>
          </cell>
          <cell r="M61">
            <v>58.947293471970873</v>
          </cell>
          <cell r="N61">
            <v>59.245312454884598</v>
          </cell>
          <cell r="O61">
            <v>59.389993298138904</v>
          </cell>
          <cell r="P61">
            <v>59.455769575161604</v>
          </cell>
          <cell r="Q61">
            <v>59.482672839043076</v>
          </cell>
          <cell r="R61">
            <v>59.482672839043076</v>
          </cell>
        </row>
        <row r="62">
          <cell r="D62" t="str">
            <v>PRB</v>
          </cell>
          <cell r="F62">
            <v>0</v>
          </cell>
          <cell r="G62">
            <v>0</v>
          </cell>
          <cell r="H62">
            <v>0</v>
          </cell>
          <cell r="I62">
            <v>0</v>
          </cell>
          <cell r="J62">
            <v>0</v>
          </cell>
          <cell r="K62">
            <v>0</v>
          </cell>
          <cell r="L62">
            <v>0</v>
          </cell>
          <cell r="M62">
            <v>0</v>
          </cell>
          <cell r="N62">
            <v>0</v>
          </cell>
          <cell r="O62">
            <v>0</v>
          </cell>
          <cell r="P62">
            <v>0</v>
          </cell>
          <cell r="Q62">
            <v>0</v>
          </cell>
          <cell r="R62">
            <v>0</v>
          </cell>
        </row>
        <row r="64">
          <cell r="A64" t="str">
            <v>I:\Fuelsdiv\Planning &amp; Reporting\FRCST-02\Revision\May01-02\Monthly.123</v>
          </cell>
          <cell r="R64" t="str">
            <v>* Port Mix Basis</v>
          </cell>
        </row>
        <row r="66">
          <cell r="J66" t="str">
            <v>FBU FUEL FORECAST</v>
          </cell>
        </row>
        <row r="67">
          <cell r="A67" t="str">
            <v xml:space="preserve"> May Update (P5)</v>
          </cell>
        </row>
        <row r="68">
          <cell r="F68">
            <v>2002</v>
          </cell>
        </row>
        <row r="69">
          <cell r="F69" t="str">
            <v xml:space="preserve">   Jan    </v>
          </cell>
          <cell r="G69" t="str">
            <v xml:space="preserve">Feb    </v>
          </cell>
          <cell r="H69" t="str">
            <v xml:space="preserve">    Mar    </v>
          </cell>
          <cell r="I69" t="str">
            <v xml:space="preserve">    Apr    </v>
          </cell>
          <cell r="J69" t="str">
            <v xml:space="preserve">    May    </v>
          </cell>
          <cell r="K69" t="str">
            <v xml:space="preserve">    Jun    </v>
          </cell>
          <cell r="L69" t="str">
            <v xml:space="preserve">    Jul    </v>
          </cell>
          <cell r="M69" t="str">
            <v xml:space="preserve">    Aug    </v>
          </cell>
          <cell r="N69" t="str">
            <v xml:space="preserve">    Sep    </v>
          </cell>
          <cell r="O69" t="str">
            <v xml:space="preserve">    Oct    </v>
          </cell>
          <cell r="P69" t="str">
            <v xml:space="preserve">    Nov    </v>
          </cell>
          <cell r="Q69" t="str">
            <v xml:space="preserve">    Dec    </v>
          </cell>
          <cell r="R69" t="str">
            <v xml:space="preserve">  TOTAL</v>
          </cell>
        </row>
        <row r="70">
          <cell r="A70" t="str">
            <v>Lambton</v>
          </cell>
          <cell r="B70" t="str">
            <v>Energy</v>
          </cell>
          <cell r="D70" t="str">
            <v>GWh</v>
          </cell>
          <cell r="F70">
            <v>523</v>
          </cell>
          <cell r="G70">
            <v>553.19899999999996</v>
          </cell>
          <cell r="H70">
            <v>666.73900000000003</v>
          </cell>
          <cell r="I70">
            <v>642.99900000000002</v>
          </cell>
          <cell r="J70">
            <v>378.80930000000001</v>
          </cell>
          <cell r="K70">
            <v>475.57080000000002</v>
          </cell>
          <cell r="L70">
            <v>596.22270000000003</v>
          </cell>
          <cell r="M70">
            <v>592.10140000000001</v>
          </cell>
          <cell r="N70">
            <v>307.83600000000001</v>
          </cell>
          <cell r="O70">
            <v>327.19729999999998</v>
          </cell>
          <cell r="P70">
            <v>536.97789999999998</v>
          </cell>
          <cell r="Q70">
            <v>682.24490000000003</v>
          </cell>
          <cell r="R70">
            <v>6282.8972999999996</v>
          </cell>
        </row>
        <row r="71">
          <cell r="A71" t="str">
            <v xml:space="preserve">  Units 3&amp;4</v>
          </cell>
          <cell r="B71" t="str">
            <v xml:space="preserve">ByProducts </v>
          </cell>
        </row>
        <row r="72">
          <cell r="D72" t="str">
            <v>SO2   (Mg)</v>
          </cell>
          <cell r="F72">
            <v>469.3</v>
          </cell>
          <cell r="G72">
            <v>607.5</v>
          </cell>
          <cell r="H72">
            <v>734.86738455301702</v>
          </cell>
          <cell r="I72">
            <v>714.47655521002446</v>
          </cell>
          <cell r="J72">
            <v>426.44558332417142</v>
          </cell>
          <cell r="K72">
            <v>532.34556224687731</v>
          </cell>
          <cell r="L72">
            <v>663.65627419700706</v>
          </cell>
          <cell r="M72">
            <v>665.87022952751113</v>
          </cell>
          <cell r="N72">
            <v>359.08513402377162</v>
          </cell>
          <cell r="O72">
            <v>381.13031623681331</v>
          </cell>
          <cell r="P72">
            <v>618.14471429503988</v>
          </cell>
          <cell r="Q72">
            <v>780.67156584254246</v>
          </cell>
          <cell r="R72">
            <v>6953.4933194567757</v>
          </cell>
        </row>
        <row r="73">
          <cell r="D73" t="str">
            <v>NOx   (Mg)</v>
          </cell>
          <cell r="F73">
            <v>590.6</v>
          </cell>
          <cell r="G73">
            <v>639.20000000000005</v>
          </cell>
          <cell r="H73">
            <v>722.54883966066723</v>
          </cell>
          <cell r="I73">
            <v>699.14077105039803</v>
          </cell>
          <cell r="J73">
            <v>427.0883168999261</v>
          </cell>
          <cell r="K73">
            <v>529.1908875254145</v>
          </cell>
          <cell r="L73">
            <v>652.51737139781562</v>
          </cell>
          <cell r="M73">
            <v>648.37767448703335</v>
          </cell>
          <cell r="N73">
            <v>350.38879078502515</v>
          </cell>
          <cell r="O73">
            <v>371.46400274013644</v>
          </cell>
          <cell r="P73">
            <v>358.35025028530981</v>
          </cell>
          <cell r="Q73">
            <v>451.29713807329745</v>
          </cell>
          <cell r="R73">
            <v>6440.164042905024</v>
          </cell>
        </row>
        <row r="74">
          <cell r="D74" t="str">
            <v>Total AGE   (Mg)</v>
          </cell>
          <cell r="F74">
            <v>1059.9000000000001</v>
          </cell>
          <cell r="G74">
            <v>1246.7</v>
          </cell>
          <cell r="H74">
            <v>1457.4162242136842</v>
          </cell>
          <cell r="I74">
            <v>1413.6173262604225</v>
          </cell>
          <cell r="J74">
            <v>853.53390022409758</v>
          </cell>
          <cell r="K74">
            <v>1061.5364497722917</v>
          </cell>
          <cell r="L74">
            <v>1316.1736455948226</v>
          </cell>
          <cell r="M74">
            <v>1314.2479040145445</v>
          </cell>
          <cell r="N74">
            <v>709.47392480879671</v>
          </cell>
          <cell r="O74">
            <v>752.59431897694981</v>
          </cell>
          <cell r="P74">
            <v>976.49496458034969</v>
          </cell>
          <cell r="Q74">
            <v>1231.9687039158398</v>
          </cell>
          <cell r="R74">
            <v>13393.657362361799</v>
          </cell>
        </row>
        <row r="75">
          <cell r="D75" t="str">
            <v>CO2  (Gg)</v>
          </cell>
          <cell r="F75">
            <v>467.81677972414383</v>
          </cell>
          <cell r="G75">
            <v>496.7885446795475</v>
          </cell>
          <cell r="H75">
            <v>601.58192659803774</v>
          </cell>
          <cell r="I75">
            <v>584.83170394526701</v>
          </cell>
          <cell r="J75">
            <v>348.99695866718702</v>
          </cell>
          <cell r="K75">
            <v>435.73139732663122</v>
          </cell>
          <cell r="L75">
            <v>543.25174768978445</v>
          </cell>
          <cell r="M75">
            <v>540.92253281623243</v>
          </cell>
          <cell r="N75">
            <v>287.08186200846581</v>
          </cell>
          <cell r="O75">
            <v>304.71940862003197</v>
          </cell>
          <cell r="P75">
            <v>494.29623036228793</v>
          </cell>
          <cell r="Q75">
            <v>624.29713622811641</v>
          </cell>
          <cell r="R75">
            <v>5730.3162286657334</v>
          </cell>
        </row>
        <row r="76">
          <cell r="D76" t="str">
            <v>Gypsum   (Gg)</v>
          </cell>
          <cell r="F76">
            <v>20.826710042348171</v>
          </cell>
          <cell r="G76">
            <v>22.652296984571191</v>
          </cell>
          <cell r="H76">
            <v>26.244542572205614</v>
          </cell>
          <cell r="I76">
            <v>25.517325203863848</v>
          </cell>
          <cell r="J76">
            <v>15.23329563187375</v>
          </cell>
          <cell r="K76">
            <v>19.019902064978304</v>
          </cell>
          <cell r="L76">
            <v>23.710136758186426</v>
          </cell>
          <cell r="M76">
            <v>23.789406510567044</v>
          </cell>
          <cell r="N76">
            <v>12.833314937271671</v>
          </cell>
          <cell r="O76">
            <v>13.62151744845735</v>
          </cell>
          <cell r="P76">
            <v>22.085533213985261</v>
          </cell>
          <cell r="Q76">
            <v>27.890436876517914</v>
          </cell>
          <cell r="R76">
            <v>253.42441824482654</v>
          </cell>
        </row>
        <row r="77">
          <cell r="D77" t="str">
            <v>Particulate  (Mg)</v>
          </cell>
          <cell r="F77">
            <v>0</v>
          </cell>
          <cell r="G77">
            <v>0</v>
          </cell>
          <cell r="H77">
            <v>323.50082386363664</v>
          </cell>
          <cell r="I77">
            <v>314.43574820465375</v>
          </cell>
          <cell r="J77">
            <v>187.57068895324494</v>
          </cell>
          <cell r="K77">
            <v>234.25398227358562</v>
          </cell>
          <cell r="L77">
            <v>292.09894675886454</v>
          </cell>
          <cell r="M77">
            <v>285.4611775004002</v>
          </cell>
          <cell r="N77">
            <v>145.46578852653263</v>
          </cell>
          <cell r="O77">
            <v>154.415754934549</v>
          </cell>
          <cell r="P77">
            <v>250.56418334381328</v>
          </cell>
          <cell r="Q77">
            <v>316.50049887788248</v>
          </cell>
          <cell r="R77">
            <v>2504.2675932371631</v>
          </cell>
        </row>
        <row r="78">
          <cell r="B78" t="str">
            <v>Ash Summary (Gg)</v>
          </cell>
        </row>
        <row r="79">
          <cell r="C79" t="str">
            <v xml:space="preserve">     Total Fly Ash Production </v>
          </cell>
          <cell r="F79">
            <v>12.576998437499999</v>
          </cell>
          <cell r="G79">
            <v>13.675848494318181</v>
          </cell>
          <cell r="H79">
            <v>15.851540369318178</v>
          </cell>
          <cell r="I79">
            <v>15.407351662028022</v>
          </cell>
          <cell r="J79">
            <v>9.1909637587089925</v>
          </cell>
          <cell r="K79">
            <v>11.478445131405683</v>
          </cell>
          <cell r="L79">
            <v>14.31284839118435</v>
          </cell>
          <cell r="M79">
            <v>13.987597697519597</v>
          </cell>
          <cell r="N79">
            <v>7.1278236378000948</v>
          </cell>
          <cell r="O79">
            <v>7.566371991792896</v>
          </cell>
          <cell r="P79">
            <v>12.277644983846843</v>
          </cell>
          <cell r="Q79">
            <v>15.508524445016233</v>
          </cell>
          <cell r="R79">
            <v>148.96195900043907</v>
          </cell>
        </row>
        <row r="80">
          <cell r="C80" t="str">
            <v xml:space="preserve">     Bottom Ash Production</v>
          </cell>
          <cell r="F80">
            <v>2.2194703125000004</v>
          </cell>
          <cell r="G80">
            <v>2.4133850284090914</v>
          </cell>
          <cell r="H80">
            <v>2.7973306534090914</v>
          </cell>
          <cell r="I80">
            <v>2.7189444109461225</v>
          </cell>
          <cell r="J80">
            <v>1.6219347809486457</v>
          </cell>
          <cell r="K80">
            <v>2.0256079643657094</v>
          </cell>
          <cell r="L80">
            <v>2.5257967749148857</v>
          </cell>
          <cell r="M80">
            <v>2.4683995936799294</v>
          </cell>
          <cell r="N80">
            <v>1.2578512302000169</v>
          </cell>
          <cell r="O80">
            <v>1.3352421161987467</v>
          </cell>
          <cell r="P80">
            <v>2.1666432324435605</v>
          </cell>
          <cell r="Q80">
            <v>2.7367984314734524</v>
          </cell>
          <cell r="R80">
            <v>26.287404529489251</v>
          </cell>
        </row>
        <row r="81">
          <cell r="B81" t="str">
            <v>Consumption</v>
          </cell>
        </row>
        <row r="82">
          <cell r="C82" t="str">
            <v>(ktons)</v>
          </cell>
          <cell r="D82" t="str">
            <v>HSC</v>
          </cell>
          <cell r="F82">
            <v>195.27990520500001</v>
          </cell>
          <cell r="G82">
            <v>212.34147486300003</v>
          </cell>
          <cell r="H82">
            <v>246.12289776900002</v>
          </cell>
          <cell r="I82">
            <v>239.2260909447165</v>
          </cell>
          <cell r="J82">
            <v>142.70579267878537</v>
          </cell>
          <cell r="K82">
            <v>178.22294312117714</v>
          </cell>
          <cell r="L82">
            <v>222.23201274401978</v>
          </cell>
          <cell r="M82">
            <v>216.94579156920426</v>
          </cell>
          <cell r="N82">
            <v>110.28496787377166</v>
          </cell>
          <cell r="O82">
            <v>117.07038984671469</v>
          </cell>
          <cell r="P82">
            <v>189.96537392261132</v>
          </cell>
          <cell r="Q82">
            <v>239.95502794399889</v>
          </cell>
          <cell r="R82">
            <v>2310.3526684819999</v>
          </cell>
        </row>
        <row r="83">
          <cell r="D83" t="str">
            <v>Pet coke</v>
          </cell>
          <cell r="F83">
            <v>0</v>
          </cell>
          <cell r="G83">
            <v>0</v>
          </cell>
          <cell r="H83">
            <v>0</v>
          </cell>
          <cell r="I83">
            <v>0</v>
          </cell>
          <cell r="J83">
            <v>0</v>
          </cell>
          <cell r="K83">
            <v>0</v>
          </cell>
          <cell r="L83">
            <v>0</v>
          </cell>
          <cell r="M83">
            <v>3.5420265542441367</v>
          </cell>
          <cell r="N83">
            <v>5.8044719933564037</v>
          </cell>
          <cell r="O83">
            <v>6.1615994656165638</v>
          </cell>
          <cell r="P83">
            <v>9.9981775748742816</v>
          </cell>
          <cell r="Q83">
            <v>12.629211997052575</v>
          </cell>
          <cell r="R83">
            <v>38.135487585143963</v>
          </cell>
        </row>
      </sheetData>
      <sheetData sheetId="1"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Nanticoke</v>
          </cell>
          <cell r="B5" t="str">
            <v>Energy</v>
          </cell>
          <cell r="D5" t="str">
            <v>GWh</v>
          </cell>
          <cell r="F5">
            <v>2030.6959999999999</v>
          </cell>
          <cell r="G5">
            <v>1924.1389999999999</v>
          </cell>
          <cell r="H5">
            <v>1858.365</v>
          </cell>
          <cell r="I5">
            <v>1735.836</v>
          </cell>
          <cell r="J5">
            <v>1544.5881999999999</v>
          </cell>
          <cell r="K5">
            <v>1735.7340999999999</v>
          </cell>
          <cell r="L5">
            <v>1923.3889999999999</v>
          </cell>
          <cell r="M5">
            <v>1967.4384</v>
          </cell>
          <cell r="N5">
            <v>1802.0365999999999</v>
          </cell>
          <cell r="O5">
            <v>1829.462</v>
          </cell>
          <cell r="P5">
            <v>1905.6241</v>
          </cell>
          <cell r="Q5">
            <v>2201.7118999999998</v>
          </cell>
          <cell r="R5">
            <v>22459.0203</v>
          </cell>
        </row>
        <row r="6">
          <cell r="B6" t="str">
            <v xml:space="preserve">ByProducts </v>
          </cell>
          <cell r="D6" t="str">
            <v>SO2   (Mg)</v>
          </cell>
          <cell r="F6">
            <v>7369.2</v>
          </cell>
          <cell r="G6">
            <v>7260.9</v>
          </cell>
          <cell r="H6">
            <v>7306.6116520350006</v>
          </cell>
          <cell r="I6">
            <v>6419.5714919516777</v>
          </cell>
          <cell r="J6">
            <v>5710.6541175530838</v>
          </cell>
          <cell r="K6">
            <v>6419.193661312047</v>
          </cell>
          <cell r="L6">
            <v>7115.1858318284912</v>
          </cell>
          <cell r="M6">
            <v>7278.6168334352014</v>
          </cell>
          <cell r="N6">
            <v>6665.0581282464755</v>
          </cell>
          <cell r="O6">
            <v>6766.7718459977241</v>
          </cell>
          <cell r="P6">
            <v>7049.281008499609</v>
          </cell>
          <cell r="Q6">
            <v>8126.0398994336247</v>
          </cell>
          <cell r="R6">
            <v>83487.084470292932</v>
          </cell>
        </row>
        <row r="7">
          <cell r="B7" t="str">
            <v xml:space="preserve"> (Excluding Ash)</v>
          </cell>
          <cell r="D7" t="str">
            <v>NOx   (Mg)</v>
          </cell>
          <cell r="F7">
            <v>2159.6</v>
          </cell>
          <cell r="G7">
            <v>2058.5</v>
          </cell>
          <cell r="H7">
            <v>2000.0454937515526</v>
          </cell>
          <cell r="I7">
            <v>1868.7484381935947</v>
          </cell>
          <cell r="J7">
            <v>1663.6533309574172</v>
          </cell>
          <cell r="K7">
            <v>1868.6392126361575</v>
          </cell>
          <cell r="L7">
            <v>2069.6896653252643</v>
          </cell>
          <cell r="M7">
            <v>2116.855967172989</v>
          </cell>
          <cell r="N7">
            <v>1939.6963428295101</v>
          </cell>
          <cell r="O7">
            <v>1969.0815196349365</v>
          </cell>
          <cell r="P7">
            <v>2050.6647737373373</v>
          </cell>
          <cell r="Q7">
            <v>2367.5306733622374</v>
          </cell>
          <cell r="R7">
            <v>24132.705417600995</v>
          </cell>
        </row>
        <row r="8">
          <cell r="D8" t="str">
            <v>Total AGE   (Mg)</v>
          </cell>
          <cell r="F8">
            <v>9528.7999999999993</v>
          </cell>
          <cell r="G8">
            <v>9319.4</v>
          </cell>
          <cell r="H8">
            <v>9306.6571457865539</v>
          </cell>
          <cell r="I8">
            <v>8288.3199301452732</v>
          </cell>
          <cell r="J8">
            <v>7374.3074485105008</v>
          </cell>
          <cell r="K8">
            <v>8287.832873948204</v>
          </cell>
          <cell r="L8">
            <v>9184.8754971537564</v>
          </cell>
          <cell r="M8">
            <v>9395.4728006081896</v>
          </cell>
          <cell r="N8">
            <v>8604.7544710759848</v>
          </cell>
          <cell r="O8">
            <v>8735.8533656326599</v>
          </cell>
          <cell r="P8">
            <v>9099.9457822369459</v>
          </cell>
          <cell r="Q8">
            <v>10493.570572795863</v>
          </cell>
          <cell r="R8">
            <v>107619.78988789393</v>
          </cell>
        </row>
        <row r="9">
          <cell r="D9" t="str">
            <v>Sulphur Content (%)</v>
          </cell>
          <cell r="F9">
            <v>0.46684403587251877</v>
          </cell>
          <cell r="G9">
            <v>0.4378813153854354</v>
          </cell>
          <cell r="H9">
            <v>0.45115630970154336</v>
          </cell>
          <cell r="I9">
            <v>0.4425</v>
          </cell>
          <cell r="J9">
            <v>0.4425</v>
          </cell>
          <cell r="K9">
            <v>0.4425</v>
          </cell>
          <cell r="L9">
            <v>0.4425</v>
          </cell>
          <cell r="M9">
            <v>0.4425</v>
          </cell>
          <cell r="N9">
            <v>0.4425</v>
          </cell>
          <cell r="O9">
            <v>0.4425</v>
          </cell>
          <cell r="P9">
            <v>0.4425</v>
          </cell>
          <cell r="Q9">
            <v>0.4425</v>
          </cell>
          <cell r="R9">
            <v>0.44504527804530741</v>
          </cell>
        </row>
        <row r="10">
          <cell r="D10" t="str">
            <v>CO2  (Gg)</v>
          </cell>
          <cell r="F10">
            <v>1997</v>
          </cell>
          <cell r="G10">
            <v>1835</v>
          </cell>
          <cell r="H10">
            <v>1883.119231245598</v>
          </cell>
          <cell r="I10">
            <v>1679.1824503542584</v>
          </cell>
          <cell r="J10">
            <v>1494.0543906908078</v>
          </cell>
          <cell r="K10">
            <v>1679.0838030003817</v>
          </cell>
          <cell r="L10">
            <v>1860.7633134314742</v>
          </cell>
          <cell r="M10">
            <v>1903.4142929562877</v>
          </cell>
          <cell r="N10">
            <v>1743.2717431520973</v>
          </cell>
          <cell r="O10">
            <v>1769.8235383124518</v>
          </cell>
          <cell r="P10">
            <v>1843.5628433459428</v>
          </cell>
          <cell r="Q10">
            <v>2124.495484314953</v>
          </cell>
          <cell r="R10">
            <v>21812.771090804254</v>
          </cell>
        </row>
        <row r="11">
          <cell r="D11" t="str">
            <v>Particulate  (Mg)</v>
          </cell>
          <cell r="F11">
            <v>0</v>
          </cell>
          <cell r="G11">
            <v>0</v>
          </cell>
          <cell r="H11">
            <v>764.58061193181891</v>
          </cell>
          <cell r="I11">
            <v>679.83531413730486</v>
          </cell>
          <cell r="J11">
            <v>604.64087252471529</v>
          </cell>
          <cell r="K11">
            <v>679.79522998680329</v>
          </cell>
          <cell r="L11">
            <v>753.64745568188289</v>
          </cell>
          <cell r="M11">
            <v>770.99336302889913</v>
          </cell>
          <cell r="N11">
            <v>705.88083040505092</v>
          </cell>
          <cell r="O11">
            <v>716.67343919593645</v>
          </cell>
          <cell r="P11">
            <v>746.65302744281826</v>
          </cell>
          <cell r="Q11">
            <v>860.96402401005719</v>
          </cell>
          <cell r="R11">
            <v>7283.6641683452872</v>
          </cell>
        </row>
        <row r="12">
          <cell r="B12" t="str">
            <v>Ash Summary (Gg)</v>
          </cell>
        </row>
        <row r="13">
          <cell r="C13" t="str">
            <v xml:space="preserve">     Total Fly Ash Production </v>
          </cell>
          <cell r="F13">
            <v>63445.348760025037</v>
          </cell>
          <cell r="G13">
            <v>59361.347911248085</v>
          </cell>
          <cell r="H13">
            <v>59357.595732450427</v>
          </cell>
          <cell r="I13">
            <v>52778.463266609848</v>
          </cell>
          <cell r="J13">
            <v>46940.803774708613</v>
          </cell>
          <cell r="K13">
            <v>52775.351366093906</v>
          </cell>
          <cell r="L13">
            <v>58508.809013776372</v>
          </cell>
          <cell r="M13">
            <v>59855.444463131105</v>
          </cell>
          <cell r="N13">
            <v>54800.485799142618</v>
          </cell>
          <cell r="O13">
            <v>55638.361229817296</v>
          </cell>
          <cell r="P13">
            <v>57965.802249917884</v>
          </cell>
          <cell r="Q13">
            <v>66840.243762197249</v>
          </cell>
          <cell r="R13">
            <v>688268.05732911848</v>
          </cell>
        </row>
        <row r="14">
          <cell r="C14" t="str">
            <v xml:space="preserve">     Bottom Ash Production</v>
          </cell>
          <cell r="F14">
            <v>11196.238016475007</v>
          </cell>
          <cell r="G14">
            <v>10475.531984337902</v>
          </cell>
          <cell r="H14">
            <v>10474.869835138314</v>
          </cell>
          <cell r="I14">
            <v>9313.8464588135048</v>
          </cell>
          <cell r="J14">
            <v>8283.6712543603444</v>
          </cell>
          <cell r="K14">
            <v>9313.297299898928</v>
          </cell>
          <cell r="L14">
            <v>10325.083943607597</v>
          </cell>
          <cell r="M14">
            <v>10562.725493493728</v>
          </cell>
          <cell r="N14">
            <v>9670.6739645545804</v>
          </cell>
          <cell r="O14">
            <v>9818.5343346736427</v>
          </cell>
          <cell r="P14">
            <v>10229.259220573746</v>
          </cell>
          <cell r="Q14">
            <v>11795.337134505402</v>
          </cell>
          <cell r="R14">
            <v>121459.0689404327</v>
          </cell>
        </row>
        <row r="15">
          <cell r="B15" t="str">
            <v>Consumption</v>
          </cell>
          <cell r="D15" t="str">
            <v>MSC</v>
          </cell>
          <cell r="F15">
            <v>42.237845758319153</v>
          </cell>
          <cell r="G15">
            <v>10.151239054409405</v>
          </cell>
          <cell r="H15">
            <v>0</v>
          </cell>
          <cell r="I15">
            <v>0</v>
          </cell>
          <cell r="J15">
            <v>0</v>
          </cell>
          <cell r="K15">
            <v>0</v>
          </cell>
          <cell r="L15">
            <v>0</v>
          </cell>
          <cell r="M15">
            <v>0</v>
          </cell>
          <cell r="N15">
            <v>0</v>
          </cell>
          <cell r="O15">
            <v>0</v>
          </cell>
          <cell r="P15">
            <v>0</v>
          </cell>
          <cell r="Q15">
            <v>0</v>
          </cell>
          <cell r="R15">
            <v>52.389084812728555</v>
          </cell>
        </row>
        <row r="16">
          <cell r="C16" t="str">
            <v>(ktons)</v>
          </cell>
          <cell r="D16" t="str">
            <v>HiQ LSC</v>
          </cell>
          <cell r="F16">
            <v>182.82907097468998</v>
          </cell>
          <cell r="G16">
            <v>281.75069159999998</v>
          </cell>
          <cell r="H16">
            <v>355.370736357</v>
          </cell>
          <cell r="I16">
            <v>304.25058895804625</v>
          </cell>
          <cell r="J16">
            <v>270.59839015158474</v>
          </cell>
          <cell r="K16">
            <v>304.23264986876336</v>
          </cell>
          <cell r="L16">
            <v>337.28415910391374</v>
          </cell>
          <cell r="M16">
            <v>345.04707229273276</v>
          </cell>
          <cell r="N16">
            <v>315.90688791661671</v>
          </cell>
          <cell r="O16">
            <v>320.7369658968812</v>
          </cell>
          <cell r="P16">
            <v>334.15390260368963</v>
          </cell>
          <cell r="Q16">
            <v>385.31215712022299</v>
          </cell>
          <cell r="R16">
            <v>3737.4732728441413</v>
          </cell>
        </row>
        <row r="17">
          <cell r="C17">
            <v>12566</v>
          </cell>
          <cell r="D17" t="str">
            <v>Port Mix LSC</v>
          </cell>
          <cell r="F17">
            <v>104.81177543799085</v>
          </cell>
          <cell r="G17">
            <v>25.189953916590596</v>
          </cell>
          <cell r="H17">
            <v>0</v>
          </cell>
          <cell r="I17">
            <v>0</v>
          </cell>
          <cell r="J17">
            <v>0</v>
          </cell>
          <cell r="K17">
            <v>0</v>
          </cell>
          <cell r="L17">
            <v>0</v>
          </cell>
          <cell r="M17">
            <v>0</v>
          </cell>
          <cell r="N17">
            <v>0</v>
          </cell>
          <cell r="O17">
            <v>0</v>
          </cell>
          <cell r="P17">
            <v>0</v>
          </cell>
          <cell r="Q17">
            <v>0</v>
          </cell>
          <cell r="R17">
            <v>130.00172935458144</v>
          </cell>
        </row>
        <row r="18">
          <cell r="D18" t="str">
            <v>WCB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PRB</v>
          </cell>
          <cell r="F19">
            <v>693.07583662800005</v>
          </cell>
          <cell r="G19">
            <v>662.82070661100011</v>
          </cell>
          <cell r="H19">
            <v>616.28113619100009</v>
          </cell>
          <cell r="I19">
            <v>565.0368080649431</v>
          </cell>
          <cell r="J19">
            <v>502.53986742437172</v>
          </cell>
          <cell r="K19">
            <v>565.00349261341773</v>
          </cell>
          <cell r="L19">
            <v>626.38486690726847</v>
          </cell>
          <cell r="M19">
            <v>640.80170568650374</v>
          </cell>
          <cell r="N19">
            <v>586.68422041657402</v>
          </cell>
          <cell r="O19">
            <v>595.65436523706512</v>
          </cell>
          <cell r="P19">
            <v>620.57153340685227</v>
          </cell>
          <cell r="Q19">
            <v>715.57972036612841</v>
          </cell>
          <cell r="R19">
            <v>7390.4342595531252</v>
          </cell>
        </row>
        <row r="20">
          <cell r="D20" t="str">
            <v>Gas (million m3)</v>
          </cell>
          <cell r="F20">
            <v>5.6390000000000002</v>
          </cell>
          <cell r="G20">
            <v>4.6440000000000001</v>
          </cell>
          <cell r="H20">
            <v>4.2709999999999999</v>
          </cell>
          <cell r="I20">
            <v>3.4111230148787675</v>
          </cell>
          <cell r="J20">
            <v>3.033829448272638</v>
          </cell>
          <cell r="K20">
            <v>3.4109218897452771</v>
          </cell>
          <cell r="L20">
            <v>3.781480790599355</v>
          </cell>
          <cell r="M20">
            <v>3.8685151392642898</v>
          </cell>
          <cell r="N20">
            <v>3.5418082825131041</v>
          </cell>
          <cell r="O20">
            <v>3.5959609801909109</v>
          </cell>
          <cell r="P20">
            <v>3.7463857394214561</v>
          </cell>
          <cell r="Q20">
            <v>6.0516749001116459</v>
          </cell>
          <cell r="R20">
            <v>48.995700184997446</v>
          </cell>
        </row>
        <row r="21">
          <cell r="C21" t="str">
            <v>Fuel Conv Factor (MWh/ton)</v>
          </cell>
          <cell r="F21">
            <v>2.5279910220665371</v>
          </cell>
          <cell r="G21">
            <v>2.49464196133182</v>
          </cell>
          <cell r="H21">
            <v>2.387378410313675</v>
          </cell>
          <cell r="I21">
            <v>2.5105281039235381</v>
          </cell>
          <cell r="J21">
            <v>2.5117437372002667</v>
          </cell>
          <cell r="K21">
            <v>2.5105287513197996</v>
          </cell>
          <cell r="L21">
            <v>2.5093370982605125</v>
          </cell>
          <cell r="M21">
            <v>2.5090575380610023</v>
          </cell>
          <cell r="N21">
            <v>2.5101075854631953</v>
          </cell>
          <cell r="O21">
            <v>2.5099334155146282</v>
          </cell>
          <cell r="P21">
            <v>2.5094498611027225</v>
          </cell>
          <cell r="Q21">
            <v>2.5075950566893708</v>
          </cell>
          <cell r="R21">
            <v>2.4994510110277006</v>
          </cell>
        </row>
        <row r="22">
          <cell r="C22" t="str">
            <v>($ 000's)</v>
          </cell>
          <cell r="D22" t="str">
            <v>MSC</v>
          </cell>
          <cell r="F22">
            <v>3033.7238464292291</v>
          </cell>
          <cell r="G22">
            <v>693.25279773456975</v>
          </cell>
          <cell r="H22">
            <v>0</v>
          </cell>
          <cell r="I22">
            <v>0</v>
          </cell>
          <cell r="J22">
            <v>0</v>
          </cell>
          <cell r="K22">
            <v>0</v>
          </cell>
          <cell r="L22">
            <v>0</v>
          </cell>
          <cell r="M22">
            <v>0</v>
          </cell>
          <cell r="N22">
            <v>0</v>
          </cell>
          <cell r="O22">
            <v>0</v>
          </cell>
          <cell r="P22">
            <v>0</v>
          </cell>
          <cell r="Q22">
            <v>0</v>
          </cell>
          <cell r="R22">
            <v>3726.9766441637989</v>
          </cell>
        </row>
        <row r="23">
          <cell r="D23" t="str">
            <v>HiQ LSC</v>
          </cell>
          <cell r="F23">
            <v>12660.096638843814</v>
          </cell>
          <cell r="G23">
            <v>18932.988000000001</v>
          </cell>
          <cell r="H23">
            <v>23907.751</v>
          </cell>
          <cell r="I23">
            <v>20470.263910334408</v>
          </cell>
          <cell r="J23">
            <v>18796.79633705593</v>
          </cell>
          <cell r="K23">
            <v>21449.369720239021</v>
          </cell>
          <cell r="L23">
            <v>23964.409369980709</v>
          </cell>
          <cell r="M23">
            <v>24631.799413382698</v>
          </cell>
          <cell r="N23">
            <v>22607.43483033932</v>
          </cell>
          <cell r="O23">
            <v>22981.874391428271</v>
          </cell>
          <cell r="P23">
            <v>23954.318341455371</v>
          </cell>
          <cell r="Q23">
            <v>27597.670124275897</v>
          </cell>
          <cell r="R23">
            <v>261954.77207733545</v>
          </cell>
        </row>
        <row r="24">
          <cell r="D24" t="str">
            <v>Port Mix LSC</v>
          </cell>
          <cell r="F24">
            <v>6796.5685147269551</v>
          </cell>
          <cell r="G24">
            <v>1720.2832022654304</v>
          </cell>
          <cell r="H24">
            <v>-0.06</v>
          </cell>
          <cell r="I24">
            <v>0</v>
          </cell>
          <cell r="J24">
            <v>0</v>
          </cell>
          <cell r="K24">
            <v>0</v>
          </cell>
          <cell r="L24">
            <v>0</v>
          </cell>
          <cell r="M24">
            <v>0</v>
          </cell>
          <cell r="N24">
            <v>0</v>
          </cell>
          <cell r="O24">
            <v>0</v>
          </cell>
          <cell r="P24">
            <v>0</v>
          </cell>
          <cell r="Q24">
            <v>0</v>
          </cell>
          <cell r="R24">
            <v>8516.7917169923858</v>
          </cell>
        </row>
        <row r="25">
          <cell r="D25" t="str">
            <v>WCB</v>
          </cell>
          <cell r="F25">
            <v>0</v>
          </cell>
          <cell r="G25">
            <v>0</v>
          </cell>
          <cell r="H25">
            <v>0</v>
          </cell>
          <cell r="I25">
            <v>0</v>
          </cell>
          <cell r="J25">
            <v>0</v>
          </cell>
          <cell r="K25">
            <v>0</v>
          </cell>
          <cell r="L25">
            <v>0</v>
          </cell>
          <cell r="M25">
            <v>0</v>
          </cell>
          <cell r="N25">
            <v>0</v>
          </cell>
          <cell r="O25">
            <v>0</v>
          </cell>
          <cell r="P25">
            <v>0</v>
          </cell>
          <cell r="Q25">
            <v>0</v>
          </cell>
          <cell r="R25">
            <v>0</v>
          </cell>
        </row>
        <row r="26">
          <cell r="D26" t="str">
            <v>PRB</v>
          </cell>
          <cell r="F26">
            <v>26410.357</v>
          </cell>
          <cell r="G26">
            <v>24752.542000000001</v>
          </cell>
          <cell r="H26">
            <v>23041.83</v>
          </cell>
          <cell r="I26">
            <v>21650.143352428226</v>
          </cell>
          <cell r="J26">
            <v>20511.587208418317</v>
          </cell>
          <cell r="K26">
            <v>23396.668126929853</v>
          </cell>
          <cell r="L26">
            <v>26142.17795409017</v>
          </cell>
          <cell r="M26">
            <v>26820.622674232487</v>
          </cell>
          <cell r="N26">
            <v>24705.764356222699</v>
          </cell>
          <cell r="O26">
            <v>25027.847727450342</v>
          </cell>
          <cell r="P26">
            <v>26239.230637031964</v>
          </cell>
          <cell r="Q26">
            <v>30058.933398799061</v>
          </cell>
          <cell r="R26">
            <v>298757.70443560311</v>
          </cell>
        </row>
        <row r="27">
          <cell r="D27" t="str">
            <v>Natural Gas</v>
          </cell>
          <cell r="F27">
            <v>1922.3240000000001</v>
          </cell>
          <cell r="G27">
            <v>1610.759</v>
          </cell>
          <cell r="H27">
            <v>1493.9010000000001</v>
          </cell>
          <cell r="I27">
            <v>958.26293706787317</v>
          </cell>
          <cell r="J27">
            <v>859.00964581621906</v>
          </cell>
          <cell r="K27">
            <v>958.20990173929533</v>
          </cell>
          <cell r="L27">
            <v>1056.1746200866696</v>
          </cell>
          <cell r="M27">
            <v>1079.2612025062308</v>
          </cell>
          <cell r="N27">
            <v>992.75404878721451</v>
          </cell>
          <cell r="O27">
            <v>1007.0644568361512</v>
          </cell>
          <cell r="P27">
            <v>1046.8740565658504</v>
          </cell>
          <cell r="Q27">
            <v>1640.7065495073946</v>
          </cell>
          <cell r="R27">
            <v>14625.301418912899</v>
          </cell>
        </row>
        <row r="28">
          <cell r="D28" t="str">
            <v>Unit Cost ($/ton)</v>
          </cell>
          <cell r="F28">
            <v>61.468726744202066</v>
          </cell>
          <cell r="G28">
            <v>60.265766185223633</v>
          </cell>
          <cell r="H28">
            <v>60.772486951132272</v>
          </cell>
          <cell r="I28">
            <v>61.334112747152652</v>
          </cell>
          <cell r="J28">
            <v>64.357761420218409</v>
          </cell>
          <cell r="K28">
            <v>65.306921492357688</v>
          </cell>
          <cell r="L28">
            <v>65.817265255914947</v>
          </cell>
          <cell r="M28">
            <v>66.064542216780893</v>
          </cell>
          <cell r="N28">
            <v>66.353551458321874</v>
          </cell>
          <cell r="O28">
            <v>66.316428457785591</v>
          </cell>
          <cell r="P28">
            <v>66.549120355426211</v>
          </cell>
          <cell r="Q28">
            <v>66.294468990826871</v>
          </cell>
          <cell r="R28">
            <v>64.245154356497494</v>
          </cell>
        </row>
        <row r="29">
          <cell r="D29" t="str">
            <v>Ignition Support</v>
          </cell>
          <cell r="F29">
            <v>0</v>
          </cell>
          <cell r="G29">
            <v>0</v>
          </cell>
          <cell r="H29">
            <v>0</v>
          </cell>
          <cell r="I29">
            <v>438.10761348772053</v>
          </cell>
          <cell r="J29">
            <v>454.08856033997796</v>
          </cell>
          <cell r="K29">
            <v>438.119816920098</v>
          </cell>
          <cell r="L29">
            <v>408.9583157632751</v>
          </cell>
          <cell r="M29">
            <v>400.16894145967586</v>
          </cell>
          <cell r="N29">
            <v>429.34639830699956</v>
          </cell>
          <cell r="O29">
            <v>425.22902293199149</v>
          </cell>
          <cell r="P29">
            <v>412.29347788358069</v>
          </cell>
          <cell r="Q29">
            <v>332.91656169172353</v>
          </cell>
          <cell r="R29">
            <v>3739.2287087850427</v>
          </cell>
        </row>
        <row r="30">
          <cell r="B30" t="str">
            <v>Total Consumption Costs ($K)</v>
          </cell>
          <cell r="F30">
            <v>50823.07</v>
          </cell>
          <cell r="G30">
            <v>47709.824999999997</v>
          </cell>
          <cell r="H30">
            <v>48443.421999999999</v>
          </cell>
          <cell r="I30">
            <v>43516.777813318229</v>
          </cell>
          <cell r="J30">
            <v>40621.481751630447</v>
          </cell>
          <cell r="K30">
            <v>46242.367565828274</v>
          </cell>
          <cell r="L30">
            <v>51571.720259920825</v>
          </cell>
          <cell r="M30">
            <v>52931.852231581091</v>
          </cell>
          <cell r="N30">
            <v>48735.299633656228</v>
          </cell>
          <cell r="O30">
            <v>49442.015598646758</v>
          </cell>
          <cell r="P30">
            <v>51652.716512936771</v>
          </cell>
          <cell r="Q30">
            <v>59630.226634274077</v>
          </cell>
          <cell r="R30">
            <v>591320.7750017927</v>
          </cell>
        </row>
        <row r="31">
          <cell r="D31" t="str">
            <v>FUEC ($/MWh)</v>
          </cell>
          <cell r="F31">
            <v>25.027414246150091</v>
          </cell>
          <cell r="G31">
            <v>24.795414988210315</v>
          </cell>
          <cell r="H31">
            <v>26.067764943915755</v>
          </cell>
          <cell r="I31">
            <v>25.069636655374257</v>
          </cell>
          <cell r="J31">
            <v>26.299230922281065</v>
          </cell>
          <cell r="K31">
            <v>26.641389119352024</v>
          </cell>
          <cell r="L31">
            <v>26.812943330715122</v>
          </cell>
          <cell r="M31">
            <v>26.903943844737956</v>
          </cell>
          <cell r="N31">
            <v>27.044567038014783</v>
          </cell>
          <cell r="O31">
            <v>27.025440046662219</v>
          </cell>
          <cell r="P31">
            <v>27.105406839122558</v>
          </cell>
          <cell r="Q31">
            <v>27.0835737565274</v>
          </cell>
          <cell r="R31">
            <v>26.328876643020475</v>
          </cell>
        </row>
        <row r="32">
          <cell r="B32" t="str">
            <v>Deliveries</v>
          </cell>
          <cell r="D32" t="str">
            <v>MSC</v>
          </cell>
          <cell r="F32">
            <v>52.391739519000005</v>
          </cell>
          <cell r="G32">
            <v>0</v>
          </cell>
          <cell r="H32">
            <v>0</v>
          </cell>
          <cell r="I32">
            <v>0</v>
          </cell>
          <cell r="J32">
            <v>0</v>
          </cell>
          <cell r="K32">
            <v>0</v>
          </cell>
          <cell r="L32">
            <v>0</v>
          </cell>
          <cell r="M32">
            <v>0</v>
          </cell>
          <cell r="N32">
            <v>0</v>
          </cell>
          <cell r="O32">
            <v>0</v>
          </cell>
          <cell r="P32">
            <v>0</v>
          </cell>
          <cell r="Q32">
            <v>9.9999994063182385E-8</v>
          </cell>
          <cell r="R32">
            <v>52.391739618999999</v>
          </cell>
        </row>
        <row r="33">
          <cell r="C33" t="str">
            <v>(ktons)</v>
          </cell>
          <cell r="D33" t="str">
            <v>HiQ LSC</v>
          </cell>
          <cell r="F33">
            <v>339.59997288</v>
          </cell>
          <cell r="G33">
            <v>1.1023109999999999E-3</v>
          </cell>
          <cell r="H33">
            <v>88.572893472000004</v>
          </cell>
          <cell r="I33">
            <v>341</v>
          </cell>
          <cell r="J33">
            <v>341</v>
          </cell>
          <cell r="K33">
            <v>341</v>
          </cell>
          <cell r="L33">
            <v>372</v>
          </cell>
          <cell r="M33">
            <v>372</v>
          </cell>
          <cell r="N33">
            <v>403</v>
          </cell>
          <cell r="O33">
            <v>372</v>
          </cell>
          <cell r="P33">
            <v>372</v>
          </cell>
          <cell r="Q33">
            <v>309.99951005904961</v>
          </cell>
          <cell r="R33">
            <v>3652.1734787220498</v>
          </cell>
        </row>
        <row r="34">
          <cell r="D34" t="str">
            <v>Port Mix LSC</v>
          </cell>
          <cell r="F34">
            <v>130.00876396199999</v>
          </cell>
          <cell r="G34">
            <v>0</v>
          </cell>
          <cell r="H34">
            <v>0</v>
          </cell>
          <cell r="I34">
            <v>0</v>
          </cell>
          <cell r="J34">
            <v>0</v>
          </cell>
          <cell r="K34">
            <v>0</v>
          </cell>
          <cell r="L34">
            <v>0</v>
          </cell>
          <cell r="M34">
            <v>0</v>
          </cell>
          <cell r="N34">
            <v>0</v>
          </cell>
          <cell r="O34">
            <v>0</v>
          </cell>
          <cell r="P34">
            <v>0</v>
          </cell>
          <cell r="Q34">
            <v>9.9999994063182385E-8</v>
          </cell>
          <cell r="R34">
            <v>130.00876406199998</v>
          </cell>
        </row>
        <row r="35">
          <cell r="D35" t="str">
            <v>WCB</v>
          </cell>
          <cell r="F35">
            <v>0</v>
          </cell>
          <cell r="G35">
            <v>0</v>
          </cell>
          <cell r="H35">
            <v>0</v>
          </cell>
          <cell r="I35">
            <v>0</v>
          </cell>
          <cell r="J35">
            <v>0</v>
          </cell>
          <cell r="K35">
            <v>0</v>
          </cell>
          <cell r="L35">
            <v>0</v>
          </cell>
          <cell r="M35">
            <v>0</v>
          </cell>
          <cell r="N35">
            <v>0</v>
          </cell>
          <cell r="O35">
            <v>0</v>
          </cell>
          <cell r="P35">
            <v>0</v>
          </cell>
          <cell r="Q35">
            <v>0</v>
          </cell>
          <cell r="R35">
            <v>0</v>
          </cell>
        </row>
        <row r="36">
          <cell r="D36" t="str">
            <v>PRB</v>
          </cell>
          <cell r="F36">
            <v>279.11727062100005</v>
          </cell>
          <cell r="G36">
            <v>0.86421182400000007</v>
          </cell>
          <cell r="H36">
            <v>117.56257046100001</v>
          </cell>
          <cell r="I36">
            <v>924</v>
          </cell>
          <cell r="J36">
            <v>837</v>
          </cell>
          <cell r="K36">
            <v>837</v>
          </cell>
          <cell r="L36">
            <v>864</v>
          </cell>
          <cell r="M36">
            <v>864</v>
          </cell>
          <cell r="N36">
            <v>808</v>
          </cell>
          <cell r="O36">
            <v>808</v>
          </cell>
          <cell r="P36">
            <v>808</v>
          </cell>
          <cell r="Q36">
            <v>696.00016120875966</v>
          </cell>
          <cell r="R36">
            <v>7843.5442141147605</v>
          </cell>
        </row>
        <row r="37">
          <cell r="C37" t="str">
            <v>($ 000's)</v>
          </cell>
          <cell r="D37" t="str">
            <v>MSC</v>
          </cell>
          <cell r="F37">
            <v>3763.0250000000001</v>
          </cell>
          <cell r="G37">
            <v>-1.5980000000000001</v>
          </cell>
          <cell r="H37">
            <v>0</v>
          </cell>
          <cell r="I37">
            <v>0</v>
          </cell>
          <cell r="J37">
            <v>0</v>
          </cell>
          <cell r="K37">
            <v>0</v>
          </cell>
          <cell r="L37">
            <v>0</v>
          </cell>
          <cell r="M37">
            <v>0</v>
          </cell>
          <cell r="N37">
            <v>0</v>
          </cell>
          <cell r="O37">
            <v>0</v>
          </cell>
          <cell r="P37">
            <v>0</v>
          </cell>
          <cell r="Q37">
            <v>7.6384485070335149E-6</v>
          </cell>
          <cell r="R37">
            <v>3761.4270076384487</v>
          </cell>
        </row>
        <row r="38">
          <cell r="D38" t="str">
            <v>HiQ LSC</v>
          </cell>
          <cell r="F38">
            <v>22201.312000000002</v>
          </cell>
          <cell r="G38">
            <v>80.194000000000003</v>
          </cell>
          <cell r="H38">
            <v>5962.8549999999996</v>
          </cell>
          <cell r="I38">
            <v>24662.847254194185</v>
          </cell>
          <cell r="J38">
            <v>24579.326151525747</v>
          </cell>
          <cell r="K38">
            <v>24532.046244742909</v>
          </cell>
          <cell r="L38">
            <v>26743.145409102643</v>
          </cell>
          <cell r="M38">
            <v>26725.0673452103</v>
          </cell>
          <cell r="N38">
            <v>28933.807751990549</v>
          </cell>
          <cell r="O38">
            <v>26691.341569881846</v>
          </cell>
          <cell r="P38">
            <v>26596.789288255084</v>
          </cell>
          <cell r="Q38">
            <v>22094.768848156898</v>
          </cell>
          <cell r="R38">
            <v>259803.50086306015</v>
          </cell>
        </row>
        <row r="39">
          <cell r="D39" t="str">
            <v>Port Mix LSC</v>
          </cell>
          <cell r="F39">
            <v>8430.4789999999994</v>
          </cell>
          <cell r="G39">
            <v>0</v>
          </cell>
          <cell r="H39">
            <v>0</v>
          </cell>
          <cell r="I39">
            <v>0</v>
          </cell>
          <cell r="J39">
            <v>0</v>
          </cell>
          <cell r="K39">
            <v>0</v>
          </cell>
          <cell r="L39">
            <v>0</v>
          </cell>
          <cell r="M39">
            <v>0</v>
          </cell>
          <cell r="N39">
            <v>0</v>
          </cell>
          <cell r="O39">
            <v>0</v>
          </cell>
          <cell r="P39">
            <v>0</v>
          </cell>
          <cell r="Q39">
            <v>7.3927084273666921E-6</v>
          </cell>
          <cell r="R39">
            <v>8430.479007392707</v>
          </cell>
        </row>
        <row r="40">
          <cell r="D40" t="str">
            <v>WCB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PRB</v>
          </cell>
          <cell r="F41">
            <v>9205.6859999999997</v>
          </cell>
          <cell r="G41">
            <v>86.241</v>
          </cell>
          <cell r="H41">
            <v>5064.6940000000004</v>
          </cell>
          <cell r="I41">
            <v>38103.186276954264</v>
          </cell>
          <cell r="J41">
            <v>35002.820546648174</v>
          </cell>
          <cell r="K41">
            <v>35208.399008493092</v>
          </cell>
          <cell r="L41">
            <v>36289.493316391709</v>
          </cell>
          <cell r="M41">
            <v>36712.281123573928</v>
          </cell>
          <cell r="N41">
            <v>33804.26207239279</v>
          </cell>
          <cell r="O41">
            <v>34633.849002357674</v>
          </cell>
          <cell r="P41">
            <v>33400.269259939982</v>
          </cell>
          <cell r="Q41">
            <v>29432.223331000376</v>
          </cell>
          <cell r="R41">
            <v>326943.404937752</v>
          </cell>
        </row>
        <row r="42">
          <cell r="C42" t="str">
            <v xml:space="preserve"> ($/ton)</v>
          </cell>
          <cell r="D42" t="str">
            <v>MSC</v>
          </cell>
          <cell r="F42">
            <v>71.824776855048469</v>
          </cell>
          <cell r="G42">
            <v>0</v>
          </cell>
          <cell r="H42">
            <v>0</v>
          </cell>
          <cell r="I42">
            <v>0</v>
          </cell>
          <cell r="J42">
            <v>0</v>
          </cell>
          <cell r="K42">
            <v>0</v>
          </cell>
          <cell r="L42">
            <v>0</v>
          </cell>
          <cell r="M42">
            <v>0</v>
          </cell>
          <cell r="N42">
            <v>0</v>
          </cell>
          <cell r="O42">
            <v>0</v>
          </cell>
          <cell r="P42">
            <v>0</v>
          </cell>
          <cell r="Q42">
            <v>76.384489605142988</v>
          </cell>
          <cell r="R42">
            <v>71.794275872343007</v>
          </cell>
        </row>
        <row r="43">
          <cell r="D43" t="str">
            <v>HiQ LSC</v>
          </cell>
          <cell r="F43">
            <v>65.374893324402564</v>
          </cell>
          <cell r="G43">
            <v>72750.793560075152</v>
          </cell>
          <cell r="H43">
            <v>67.321443008802689</v>
          </cell>
          <cell r="I43">
            <v>72.325065261566522</v>
          </cell>
          <cell r="J43">
            <v>72.080135341717735</v>
          </cell>
          <cell r="K43">
            <v>71.94148458868888</v>
          </cell>
          <cell r="L43">
            <v>71.890175830921081</v>
          </cell>
          <cell r="M43">
            <v>71.841578884973927</v>
          </cell>
          <cell r="N43">
            <v>71.796049012383492</v>
          </cell>
          <cell r="O43">
            <v>71.75091819860711</v>
          </cell>
          <cell r="P43">
            <v>71.496745398535168</v>
          </cell>
          <cell r="Q43">
            <v>71.273560541912545</v>
          </cell>
          <cell r="R43">
            <v>71.136681315031424</v>
          </cell>
        </row>
        <row r="44">
          <cell r="D44" t="str">
            <v>Port Mix LSC</v>
          </cell>
          <cell r="F44">
            <v>64.845466898401767</v>
          </cell>
          <cell r="G44">
            <v>0</v>
          </cell>
          <cell r="H44">
            <v>0</v>
          </cell>
          <cell r="I44">
            <v>0</v>
          </cell>
          <cell r="J44">
            <v>0</v>
          </cell>
          <cell r="K44">
            <v>0</v>
          </cell>
          <cell r="L44">
            <v>0</v>
          </cell>
          <cell r="M44">
            <v>0</v>
          </cell>
          <cell r="N44">
            <v>0</v>
          </cell>
          <cell r="O44">
            <v>0</v>
          </cell>
          <cell r="P44">
            <v>0</v>
          </cell>
          <cell r="Q44">
            <v>73.927088662583344</v>
          </cell>
          <cell r="R44">
            <v>64.845466905387156</v>
          </cell>
        </row>
        <row r="45">
          <cell r="D45" t="str">
            <v>WCB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PRB</v>
          </cell>
          <cell r="F46">
            <v>32.981427410487825</v>
          </cell>
          <cell r="G46">
            <v>99.791506671169998</v>
          </cell>
          <cell r="H46">
            <v>43.080837550078513</v>
          </cell>
          <cell r="I46">
            <v>41.237214585448335</v>
          </cell>
          <cell r="J46">
            <v>41.819379386676424</v>
          </cell>
          <cell r="K46">
            <v>42.064992841688273</v>
          </cell>
          <cell r="L46">
            <v>42.001728375453368</v>
          </cell>
          <cell r="M46">
            <v>42.491066115247605</v>
          </cell>
          <cell r="N46">
            <v>41.836958010387107</v>
          </cell>
          <cell r="O46">
            <v>42.863674507868403</v>
          </cell>
          <cell r="P46">
            <v>41.336966905866305</v>
          </cell>
          <cell r="Q46">
            <v>42.287667404968339</v>
          </cell>
          <cell r="R46">
            <v>41.683121304958632</v>
          </cell>
        </row>
        <row r="47">
          <cell r="B47" t="str">
            <v>Month End</v>
          </cell>
          <cell r="D47" t="str">
            <v>MSC</v>
          </cell>
          <cell r="E47">
            <v>-2.6547062714499248E-3</v>
          </cell>
          <cell r="F47">
            <v>10.151239054409405</v>
          </cell>
          <cell r="G47">
            <v>0</v>
          </cell>
          <cell r="H47">
            <v>0</v>
          </cell>
          <cell r="I47">
            <v>0</v>
          </cell>
          <cell r="J47">
            <v>0</v>
          </cell>
          <cell r="K47">
            <v>0</v>
          </cell>
          <cell r="L47">
            <v>0</v>
          </cell>
          <cell r="M47">
            <v>0</v>
          </cell>
          <cell r="N47">
            <v>0</v>
          </cell>
          <cell r="O47">
            <v>0</v>
          </cell>
          <cell r="P47">
            <v>0</v>
          </cell>
          <cell r="Q47">
            <v>9.9999994063182385E-8</v>
          </cell>
          <cell r="R47">
            <v>9.9999994063182385E-8</v>
          </cell>
        </row>
        <row r="48">
          <cell r="B48" t="str">
            <v>Inventories</v>
          </cell>
          <cell r="D48" t="str">
            <v>HiQ LSC</v>
          </cell>
          <cell r="E48">
            <v>1142.9992721466901</v>
          </cell>
          <cell r="F48">
            <v>1299.7701740520001</v>
          </cell>
          <cell r="G48">
            <v>1018.0205847630001</v>
          </cell>
          <cell r="H48">
            <v>751.22274187800008</v>
          </cell>
          <cell r="I48">
            <v>787.97215291995383</v>
          </cell>
          <cell r="J48">
            <v>858.37376276836903</v>
          </cell>
          <cell r="K48">
            <v>895.14111289960567</v>
          </cell>
          <cell r="L48">
            <v>929.85695379569188</v>
          </cell>
          <cell r="M48">
            <v>956.80988150295912</v>
          </cell>
          <cell r="N48">
            <v>1043.9029935863423</v>
          </cell>
          <cell r="O48">
            <v>1095.1660276894611</v>
          </cell>
          <cell r="P48">
            <v>1133.0121250857715</v>
          </cell>
          <cell r="Q48">
            <v>1057.699478024598</v>
          </cell>
          <cell r="R48">
            <v>1057.699478024598</v>
          </cell>
        </row>
        <row r="49">
          <cell r="C49" t="str">
            <v>(ktons)</v>
          </cell>
          <cell r="D49" t="str">
            <v>Port Mix LSC</v>
          </cell>
          <cell r="F49">
            <v>25.189953916590596</v>
          </cell>
          <cell r="G49">
            <v>0</v>
          </cell>
          <cell r="H49">
            <v>0</v>
          </cell>
          <cell r="I49">
            <v>0</v>
          </cell>
          <cell r="J49">
            <v>0</v>
          </cell>
          <cell r="K49">
            <v>0</v>
          </cell>
          <cell r="L49">
            <v>0</v>
          </cell>
          <cell r="M49">
            <v>0</v>
          </cell>
          <cell r="N49">
            <v>0</v>
          </cell>
          <cell r="O49">
            <v>0</v>
          </cell>
          <cell r="P49">
            <v>0</v>
          </cell>
          <cell r="Q49">
            <v>9.9999994063182385E-8</v>
          </cell>
          <cell r="R49">
            <v>9.9999994063182385E-8</v>
          </cell>
        </row>
        <row r="50">
          <cell r="D50" t="str">
            <v>WCB</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1">
          <cell r="B51">
            <v>93.235302512423402</v>
          </cell>
          <cell r="C51" t="str">
            <v>Days</v>
          </cell>
          <cell r="D51" t="str">
            <v>PRB</v>
          </cell>
          <cell r="E51">
            <v>2295.427073247</v>
          </cell>
          <cell r="F51">
            <v>1881.46850724</v>
          </cell>
          <cell r="G51">
            <v>1219.5153193860001</v>
          </cell>
          <cell r="H51">
            <v>720.80777676599996</v>
          </cell>
          <cell r="I51">
            <v>1079.770968701057</v>
          </cell>
          <cell r="J51">
            <v>1414.2311012766852</v>
          </cell>
          <cell r="K51">
            <v>1686.2276086632678</v>
          </cell>
          <cell r="L51">
            <v>1923.8427417559992</v>
          </cell>
          <cell r="M51">
            <v>2147.0410360694955</v>
          </cell>
          <cell r="N51">
            <v>2368.3568156529213</v>
          </cell>
          <cell r="O51">
            <v>2580.7024504158562</v>
          </cell>
          <cell r="P51">
            <v>2768.130917009004</v>
          </cell>
          <cell r="Q51">
            <v>2748.5513578516347</v>
          </cell>
          <cell r="R51">
            <v>2748.5513578516347</v>
          </cell>
        </row>
        <row r="52">
          <cell r="C52" t="str">
            <v>($ 000's)</v>
          </cell>
          <cell r="D52" t="str">
            <v>MSC</v>
          </cell>
          <cell r="F52">
            <v>693.24734026339172</v>
          </cell>
          <cell r="G52">
            <v>0</v>
          </cell>
          <cell r="H52">
            <v>0</v>
          </cell>
          <cell r="I52">
            <v>0</v>
          </cell>
          <cell r="J52">
            <v>0</v>
          </cell>
          <cell r="K52">
            <v>0</v>
          </cell>
          <cell r="L52">
            <v>0</v>
          </cell>
          <cell r="M52">
            <v>0</v>
          </cell>
          <cell r="N52">
            <v>0</v>
          </cell>
          <cell r="O52">
            <v>0</v>
          </cell>
          <cell r="P52">
            <v>0</v>
          </cell>
          <cell r="Q52">
            <v>7.6384485070335149E-6</v>
          </cell>
          <cell r="R52">
            <v>7.6384485070335149E-6</v>
          </cell>
        </row>
        <row r="53">
          <cell r="D53" t="str">
            <v>HiQ LSC</v>
          </cell>
          <cell r="F53">
            <v>87341.51758</v>
          </cell>
          <cell r="G53">
            <v>68487.862999999998</v>
          </cell>
          <cell r="H53">
            <v>50542.968000000001</v>
          </cell>
          <cell r="I53">
            <v>54735.55134385977</v>
          </cell>
          <cell r="J53">
            <v>60518.081158329587</v>
          </cell>
          <cell r="K53">
            <v>63600.757682833471</v>
          </cell>
          <cell r="L53">
            <v>66379.493721955398</v>
          </cell>
          <cell r="M53">
            <v>68472.761653782989</v>
          </cell>
          <cell r="N53">
            <v>74799.134575434218</v>
          </cell>
          <cell r="O53">
            <v>78508.601753887793</v>
          </cell>
          <cell r="P53">
            <v>81151.072700687509</v>
          </cell>
          <cell r="Q53">
            <v>75648.171424568514</v>
          </cell>
          <cell r="R53">
            <v>75648.171424568514</v>
          </cell>
        </row>
        <row r="54">
          <cell r="D54" t="str">
            <v>Port Mix LSC</v>
          </cell>
          <cell r="F54">
            <v>1720.2696597366082</v>
          </cell>
          <cell r="G54">
            <v>-0.06</v>
          </cell>
          <cell r="H54">
            <v>0</v>
          </cell>
          <cell r="I54">
            <v>0</v>
          </cell>
          <cell r="J54">
            <v>0</v>
          </cell>
          <cell r="K54">
            <v>0</v>
          </cell>
          <cell r="L54">
            <v>0</v>
          </cell>
          <cell r="M54">
            <v>0</v>
          </cell>
          <cell r="N54">
            <v>0</v>
          </cell>
          <cell r="O54">
            <v>0</v>
          </cell>
          <cell r="P54">
            <v>0</v>
          </cell>
          <cell r="Q54">
            <v>7.3927084273666921E-6</v>
          </cell>
          <cell r="R54">
            <v>7.3927084273666921E-6</v>
          </cell>
        </row>
        <row r="55">
          <cell r="D55" t="str">
            <v>WCB</v>
          </cell>
          <cell r="F55">
            <v>0</v>
          </cell>
          <cell r="G55">
            <v>0</v>
          </cell>
          <cell r="H55">
            <v>0</v>
          </cell>
          <cell r="I55">
            <v>0</v>
          </cell>
          <cell r="J55">
            <v>0</v>
          </cell>
          <cell r="K55">
            <v>0</v>
          </cell>
          <cell r="L55">
            <v>0</v>
          </cell>
          <cell r="M55">
            <v>0</v>
          </cell>
          <cell r="N55">
            <v>0</v>
          </cell>
          <cell r="O55">
            <v>0</v>
          </cell>
          <cell r="P55">
            <v>0</v>
          </cell>
          <cell r="Q55">
            <v>0</v>
          </cell>
          <cell r="R55">
            <v>0</v>
          </cell>
        </row>
        <row r="56">
          <cell r="D56" t="str">
            <v>PRB</v>
          </cell>
          <cell r="F56">
            <v>70262.154580000002</v>
          </cell>
          <cell r="G56">
            <v>45595.853000000003</v>
          </cell>
          <cell r="H56">
            <v>27618.717000000001</v>
          </cell>
          <cell r="I56">
            <v>44071.759924526043</v>
          </cell>
          <cell r="J56">
            <v>58562.993262755888</v>
          </cell>
          <cell r="K56">
            <v>70374.724144319116</v>
          </cell>
          <cell r="L56">
            <v>80522.03950662064</v>
          </cell>
          <cell r="M56">
            <v>90413.697955962067</v>
          </cell>
          <cell r="N56">
            <v>99512.195672132162</v>
          </cell>
          <cell r="O56">
            <v>109118.19694703948</v>
          </cell>
          <cell r="P56">
            <v>116279.23556994752</v>
          </cell>
          <cell r="Q56">
            <v>115652.52550214881</v>
          </cell>
          <cell r="R56">
            <v>115652.52550214881</v>
          </cell>
        </row>
        <row r="57">
          <cell r="C57" t="str">
            <v xml:space="preserve"> ($/ton)</v>
          </cell>
          <cell r="D57" t="str">
            <v>MSC</v>
          </cell>
          <cell r="F57">
            <v>68.291893880901668</v>
          </cell>
          <cell r="G57">
            <v>0</v>
          </cell>
          <cell r="H57">
            <v>0</v>
          </cell>
          <cell r="I57">
            <v>0</v>
          </cell>
          <cell r="J57">
            <v>0</v>
          </cell>
          <cell r="K57">
            <v>0</v>
          </cell>
          <cell r="L57">
            <v>0</v>
          </cell>
          <cell r="M57">
            <v>0</v>
          </cell>
          <cell r="N57">
            <v>0</v>
          </cell>
          <cell r="O57">
            <v>0</v>
          </cell>
          <cell r="P57">
            <v>0</v>
          </cell>
          <cell r="Q57">
            <v>76.384489605142988</v>
          </cell>
          <cell r="R57">
            <v>76.384489605142988</v>
          </cell>
        </row>
        <row r="58">
          <cell r="D58" t="str">
            <v>HiQ LSC</v>
          </cell>
          <cell r="F58">
            <v>67.197662574234229</v>
          </cell>
          <cell r="G58">
            <v>67.275518810795248</v>
          </cell>
          <cell r="H58">
            <v>67.280934378592434</v>
          </cell>
          <cell r="I58" t="str">
            <v xml:space="preserve"> </v>
          </cell>
          <cell r="J58">
            <v>70.503181461594025</v>
          </cell>
          <cell r="K58">
            <v>71.051096599521955</v>
          </cell>
          <cell r="L58">
            <v>71.386779924582143</v>
          </cell>
          <cell r="M58">
            <v>71.563602108943343</v>
          </cell>
          <cell r="N58">
            <v>71.653338514205061</v>
          </cell>
          <cell r="O58">
            <v>71.686483847131569</v>
          </cell>
          <cell r="P58">
            <v>71.624187335633493</v>
          </cell>
          <cell r="Q58">
            <v>71.521422668991079</v>
          </cell>
          <cell r="R58">
            <v>71.521422668991079</v>
          </cell>
        </row>
        <row r="59">
          <cell r="D59" t="str">
            <v>Port Mix LSC</v>
          </cell>
          <cell r="F59">
            <v>68.291893880901668</v>
          </cell>
          <cell r="G59">
            <v>0</v>
          </cell>
          <cell r="H59">
            <v>0</v>
          </cell>
          <cell r="I59">
            <v>0</v>
          </cell>
          <cell r="J59">
            <v>0</v>
          </cell>
          <cell r="K59">
            <v>0</v>
          </cell>
          <cell r="L59">
            <v>0</v>
          </cell>
          <cell r="M59">
            <v>0</v>
          </cell>
          <cell r="N59">
            <v>0</v>
          </cell>
          <cell r="O59">
            <v>0</v>
          </cell>
          <cell r="P59">
            <v>0</v>
          </cell>
          <cell r="Q59">
            <v>73.927088662583344</v>
          </cell>
          <cell r="R59">
            <v>73.927088662583344</v>
          </cell>
        </row>
        <row r="60">
          <cell r="D60" t="str">
            <v>WCB</v>
          </cell>
          <cell r="F60">
            <v>0</v>
          </cell>
          <cell r="G60">
            <v>0</v>
          </cell>
          <cell r="H60">
            <v>0</v>
          </cell>
          <cell r="I60">
            <v>0</v>
          </cell>
          <cell r="J60">
            <v>0</v>
          </cell>
          <cell r="K60">
            <v>0</v>
          </cell>
          <cell r="L60">
            <v>0</v>
          </cell>
          <cell r="M60">
            <v>0</v>
          </cell>
          <cell r="N60">
            <v>0</v>
          </cell>
          <cell r="O60">
            <v>0</v>
          </cell>
          <cell r="P60">
            <v>0</v>
          </cell>
          <cell r="Q60">
            <v>0</v>
          </cell>
          <cell r="R60">
            <v>0</v>
          </cell>
        </row>
        <row r="61">
          <cell r="D61" t="str">
            <v>PRB</v>
          </cell>
          <cell r="F61">
            <v>37.344316053990354</v>
          </cell>
          <cell r="G61">
            <v>37.388503674522546</v>
          </cell>
          <cell r="H61">
            <v>38.316341596528069</v>
          </cell>
          <cell r="I61">
            <v>40.815840768106121</v>
          </cell>
          <cell r="J61">
            <v>41.409776103699485</v>
          </cell>
          <cell r="K61">
            <v>41.735008834369431</v>
          </cell>
          <cell r="L61">
            <v>41.854792888697162</v>
          </cell>
          <cell r="M61">
            <v>42.110838329144798</v>
          </cell>
          <cell r="N61">
            <v>42.017400002582846</v>
          </cell>
          <cell r="O61">
            <v>42.282362668139484</v>
          </cell>
          <cell r="P61">
            <v>42.006407592740779</v>
          </cell>
          <cell r="Q61">
            <v>42.077629428961053</v>
          </cell>
          <cell r="R61">
            <v>42.077629428961053</v>
          </cell>
        </row>
        <row r="62">
          <cell r="E62">
            <v>6817.5473017723052</v>
          </cell>
          <cell r="F62">
            <v>6505.7265317487345</v>
          </cell>
          <cell r="G62">
            <v>4401.2243647050518</v>
          </cell>
          <cell r="H62">
            <v>3110.9313437650358</v>
          </cell>
          <cell r="I62">
            <v>3815.0725909972734</v>
          </cell>
          <cell r="J62">
            <v>4558.365626096157</v>
          </cell>
          <cell r="K62">
            <v>5110.484552920464</v>
          </cell>
          <cell r="L62">
            <v>5600.5940432835341</v>
          </cell>
          <cell r="M62">
            <v>6049.8399814268296</v>
          </cell>
          <cell r="N62">
            <v>6644.0406693064169</v>
          </cell>
          <cell r="O62">
            <v>7132.11515688074</v>
          </cell>
          <cell r="P62">
            <v>7539.8965542722744</v>
          </cell>
          <cell r="Q62">
            <v>7294.0412100609583</v>
          </cell>
        </row>
        <row r="63">
          <cell r="A63" t="str">
            <v>I:\Fuelsdiv\Planning &amp; Reporting\FRCST-02\Revision\May01-02\Monthly.123</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2"/>
      <sheetName val="Variance"/>
      <sheetName val="S&amp;D"/>
      <sheetName val="AncilRev"/>
      <sheetName val="ONPA"/>
      <sheetName val="GenCost"/>
      <sheetName val="Margin Detail"/>
      <sheetName val="Avg Price"/>
      <sheetName val="Nuclear"/>
      <sheetName val="Hydro"/>
      <sheetName val="Fossil"/>
      <sheetName val="Prod_Var"/>
      <sheetName val="Production"/>
      <sheetName val="Prod_SS"/>
      <sheetName val="IMOData1"/>
      <sheetName val="EmbGen"/>
      <sheetName val="Acc_EmbGen"/>
      <sheetName val="P&amp;L"/>
      <sheetName val="GenRev"/>
      <sheetName val="Rev"/>
      <sheetName val="Ancillary"/>
      <sheetName val="50020"/>
      <sheetName val="IMOData_LM"/>
      <sheetName val="IMO_Accrual"/>
      <sheetName val="IB Reserve"/>
      <sheetName val="ICRpt"/>
      <sheetName val="ICQty"/>
      <sheetName val="Total MtM"/>
      <sheetName val="HedgeMargin"/>
      <sheetName val="TradeMargin"/>
      <sheetName val="OntDataSched"/>
      <sheetName val="Budget"/>
      <sheetName val="GenRev_Budget"/>
      <sheetName val="GenGWh_Budget"/>
      <sheetName val="Hydro_Reg_NonReg_Budget"/>
      <sheetName val="AncRev_GenCost_Budget"/>
      <sheetName val="AncRev_Bud_Detail"/>
      <sheetName val="ONPA_Var"/>
      <sheetName val="Actual_LY"/>
      <sheetName val="TrdBk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F1">
            <v>1</v>
          </cell>
          <cell r="G1">
            <v>2</v>
          </cell>
          <cell r="H1">
            <v>3</v>
          </cell>
          <cell r="I1">
            <v>4</v>
          </cell>
          <cell r="J1">
            <v>5</v>
          </cell>
          <cell r="K1">
            <v>6</v>
          </cell>
          <cell r="L1">
            <v>7</v>
          </cell>
          <cell r="M1">
            <v>8</v>
          </cell>
          <cell r="N1">
            <v>9</v>
          </cell>
          <cell r="O1">
            <v>10</v>
          </cell>
          <cell r="P1">
            <v>11</v>
          </cell>
          <cell r="Q1">
            <v>12</v>
          </cell>
          <cell r="R1">
            <v>13</v>
          </cell>
          <cell r="Y1">
            <v>1</v>
          </cell>
          <cell r="Z1">
            <v>2</v>
          </cell>
          <cell r="AA1">
            <v>3</v>
          </cell>
          <cell r="AB1">
            <v>4</v>
          </cell>
          <cell r="AC1">
            <v>5</v>
          </cell>
          <cell r="AD1">
            <v>6</v>
          </cell>
          <cell r="AE1">
            <v>7</v>
          </cell>
          <cell r="AF1">
            <v>8</v>
          </cell>
          <cell r="AG1">
            <v>9</v>
          </cell>
          <cell r="AH1">
            <v>10</v>
          </cell>
          <cell r="AI1">
            <v>11</v>
          </cell>
          <cell r="AJ1">
            <v>12</v>
          </cell>
        </row>
        <row r="2">
          <cell r="F2" t="str">
            <v>Year 2006 Actual</v>
          </cell>
          <cell r="Y2" t="str">
            <v>Year 2006 Actual</v>
          </cell>
        </row>
        <row r="4">
          <cell r="F4" t="str">
            <v>JAN</v>
          </cell>
          <cell r="G4" t="str">
            <v>FEB</v>
          </cell>
          <cell r="H4" t="str">
            <v>MAR</v>
          </cell>
          <cell r="I4" t="str">
            <v>APR</v>
          </cell>
          <cell r="J4" t="str">
            <v>MAY</v>
          </cell>
          <cell r="K4" t="str">
            <v>JUNE</v>
          </cell>
          <cell r="L4" t="str">
            <v>JULY</v>
          </cell>
          <cell r="M4" t="str">
            <v>AUG</v>
          </cell>
          <cell r="N4" t="str">
            <v>SEP</v>
          </cell>
          <cell r="O4" t="str">
            <v>OCT</v>
          </cell>
          <cell r="P4" t="str">
            <v>NOV</v>
          </cell>
          <cell r="Q4" t="str">
            <v>DEC</v>
          </cell>
          <cell r="R4" t="str">
            <v>TOTAL</v>
          </cell>
          <cell r="Y4" t="str">
            <v>JAN</v>
          </cell>
          <cell r="Z4" t="str">
            <v>FEB</v>
          </cell>
          <cell r="AA4" t="str">
            <v>MAR</v>
          </cell>
          <cell r="AB4" t="str">
            <v>APR</v>
          </cell>
          <cell r="AC4" t="str">
            <v>MAY</v>
          </cell>
          <cell r="AD4" t="str">
            <v>JUNE</v>
          </cell>
          <cell r="AE4" t="str">
            <v>JULY</v>
          </cell>
          <cell r="AF4" t="str">
            <v>AUG</v>
          </cell>
          <cell r="AG4" t="str">
            <v>SEP</v>
          </cell>
          <cell r="AH4" t="str">
            <v>OCT</v>
          </cell>
          <cell r="AI4" t="str">
            <v>NOV</v>
          </cell>
          <cell r="AJ4" t="str">
            <v>DEC</v>
          </cell>
        </row>
        <row r="6">
          <cell r="F6">
            <v>13596.691000000001</v>
          </cell>
          <cell r="G6">
            <v>12568.343000000001</v>
          </cell>
          <cell r="H6">
            <v>13200.01</v>
          </cell>
          <cell r="I6">
            <v>11512.843000000001</v>
          </cell>
          <cell r="J6">
            <v>11927.397000000001</v>
          </cell>
          <cell r="K6">
            <v>12540.68</v>
          </cell>
          <cell r="L6">
            <v>13853.63</v>
          </cell>
          <cell r="M6">
            <v>13308.137000000001</v>
          </cell>
          <cell r="N6">
            <v>11521.434999999999</v>
          </cell>
          <cell r="O6">
            <v>11962.319</v>
          </cell>
          <cell r="P6">
            <v>12178.62</v>
          </cell>
          <cell r="Q6">
            <v>12884.175999999999</v>
          </cell>
          <cell r="R6">
            <v>151054.28100000002</v>
          </cell>
          <cell r="Y6">
            <v>13596.691000000001</v>
          </cell>
          <cell r="Z6">
            <v>26165.034</v>
          </cell>
          <cell r="AA6">
            <v>39365.044000000002</v>
          </cell>
          <cell r="AB6">
            <v>50877.887000000002</v>
          </cell>
          <cell r="AC6">
            <v>62805.284</v>
          </cell>
          <cell r="AD6">
            <v>75345.964000000007</v>
          </cell>
          <cell r="AE6">
            <v>89199.594000000012</v>
          </cell>
          <cell r="AF6">
            <v>102507.73100000001</v>
          </cell>
          <cell r="AG6">
            <v>114029.16600000001</v>
          </cell>
          <cell r="AH6">
            <v>125991.48500000002</v>
          </cell>
          <cell r="AI6">
            <v>138170.10500000001</v>
          </cell>
          <cell r="AJ6">
            <v>151054.28100000002</v>
          </cell>
        </row>
        <row r="7">
          <cell r="F7">
            <v>1297.5909999999999</v>
          </cell>
          <cell r="G7">
            <v>1141.269</v>
          </cell>
          <cell r="H7">
            <v>1222.2370000000001</v>
          </cell>
          <cell r="I7">
            <v>1265.643</v>
          </cell>
          <cell r="J7">
            <v>1203.6010000000001</v>
          </cell>
          <cell r="K7">
            <v>981.62199999999996</v>
          </cell>
          <cell r="L7">
            <v>1041.9449999999999</v>
          </cell>
          <cell r="M7">
            <v>1255.154</v>
          </cell>
          <cell r="N7">
            <v>867.97</v>
          </cell>
          <cell r="O7">
            <v>1032.8109999999999</v>
          </cell>
          <cell r="P7">
            <v>662.12799999999993</v>
          </cell>
          <cell r="Q7">
            <v>643.67299999999989</v>
          </cell>
          <cell r="R7">
            <v>12615.644</v>
          </cell>
          <cell r="Y7">
            <v>1297.5909999999999</v>
          </cell>
          <cell r="Z7">
            <v>2438.8599999999997</v>
          </cell>
          <cell r="AA7">
            <v>3661.0969999999998</v>
          </cell>
          <cell r="AB7">
            <v>4926.74</v>
          </cell>
          <cell r="AC7">
            <v>6130.3410000000003</v>
          </cell>
          <cell r="AD7">
            <v>7111.9630000000006</v>
          </cell>
          <cell r="AE7">
            <v>8153.9080000000004</v>
          </cell>
          <cell r="AF7">
            <v>9409.0619999999999</v>
          </cell>
          <cell r="AG7">
            <v>10277.031999999999</v>
          </cell>
          <cell r="AH7">
            <v>11309.842999999999</v>
          </cell>
          <cell r="AI7">
            <v>11971.971</v>
          </cell>
          <cell r="AJ7">
            <v>12615.644</v>
          </cell>
        </row>
        <row r="8">
          <cell r="F8">
            <v>14894.282000000001</v>
          </cell>
          <cell r="G8">
            <v>13709.612000000001</v>
          </cell>
          <cell r="H8">
            <v>14422.246999999999</v>
          </cell>
          <cell r="I8">
            <v>12778.486000000001</v>
          </cell>
          <cell r="J8">
            <v>13130.998000000001</v>
          </cell>
          <cell r="K8">
            <v>13522.302</v>
          </cell>
          <cell r="L8">
            <v>14895.574999999999</v>
          </cell>
          <cell r="M8">
            <v>14563.291000000001</v>
          </cell>
          <cell r="N8">
            <v>12389.404999999999</v>
          </cell>
          <cell r="O8">
            <v>12995.13</v>
          </cell>
          <cell r="P8">
            <v>12840.748000000001</v>
          </cell>
          <cell r="Q8">
            <v>13527.849</v>
          </cell>
          <cell r="R8">
            <v>163669.92499999999</v>
          </cell>
          <cell r="Y8">
            <v>14894.282000000001</v>
          </cell>
          <cell r="Z8">
            <v>28603.894</v>
          </cell>
          <cell r="AA8">
            <v>43026.141000000003</v>
          </cell>
          <cell r="AB8">
            <v>55804.627</v>
          </cell>
          <cell r="AC8">
            <v>68935.625</v>
          </cell>
          <cell r="AD8">
            <v>82457.927000000011</v>
          </cell>
          <cell r="AE8">
            <v>97353.502000000008</v>
          </cell>
          <cell r="AF8">
            <v>111916.79300000002</v>
          </cell>
          <cell r="AG8">
            <v>124306.198</v>
          </cell>
          <cell r="AH8">
            <v>137301.32800000001</v>
          </cell>
          <cell r="AI8">
            <v>150142.076</v>
          </cell>
          <cell r="AJ8">
            <v>163669.92500000002</v>
          </cell>
        </row>
        <row r="12">
          <cell r="F12">
            <v>785.02300000000002</v>
          </cell>
          <cell r="G12">
            <v>452.738</v>
          </cell>
          <cell r="H12">
            <v>564.88900000000001</v>
          </cell>
          <cell r="I12">
            <v>261.06599999999997</v>
          </cell>
          <cell r="J12">
            <v>541.21500000000003</v>
          </cell>
          <cell r="K12">
            <v>618.43299999999999</v>
          </cell>
          <cell r="L12">
            <v>582.18700000000001</v>
          </cell>
          <cell r="M12">
            <v>423.59800000000001</v>
          </cell>
          <cell r="N12">
            <v>358.56799999999998</v>
          </cell>
          <cell r="O12">
            <v>377.63200000000001</v>
          </cell>
          <cell r="P12">
            <v>769.14200000000005</v>
          </cell>
          <cell r="Q12">
            <v>454.88099999999997</v>
          </cell>
          <cell r="R12">
            <v>6189.3720000000003</v>
          </cell>
          <cell r="Y12">
            <v>785.02300000000002</v>
          </cell>
          <cell r="Z12">
            <v>1237.761</v>
          </cell>
          <cell r="AA12">
            <v>1802.65</v>
          </cell>
          <cell r="AB12">
            <v>2063.7159999999999</v>
          </cell>
          <cell r="AC12">
            <v>2604.931</v>
          </cell>
          <cell r="AD12">
            <v>3223.364</v>
          </cell>
          <cell r="AE12">
            <v>3805.5509999999999</v>
          </cell>
          <cell r="AF12">
            <v>4229.1490000000003</v>
          </cell>
          <cell r="AG12">
            <v>4587.7170000000006</v>
          </cell>
          <cell r="AH12">
            <v>4965.3490000000002</v>
          </cell>
          <cell r="AI12">
            <v>5734.491</v>
          </cell>
          <cell r="AJ12">
            <v>6189.3720000000003</v>
          </cell>
        </row>
        <row r="13">
          <cell r="F13">
            <v>919.64550000000236</v>
          </cell>
          <cell r="G13">
            <v>886.41818000000058</v>
          </cell>
          <cell r="H13">
            <v>1056.1342800000002</v>
          </cell>
          <cell r="I13">
            <v>805.27231000000029</v>
          </cell>
          <cell r="J13">
            <v>849.12823000000208</v>
          </cell>
          <cell r="K13">
            <v>861.47044999999889</v>
          </cell>
          <cell r="L13">
            <v>879.83120000000099</v>
          </cell>
          <cell r="M13">
            <v>879.23571000000095</v>
          </cell>
          <cell r="N13">
            <v>793.74488999999801</v>
          </cell>
          <cell r="O13">
            <v>970.67591000000004</v>
          </cell>
          <cell r="P13">
            <v>998.33474999999999</v>
          </cell>
          <cell r="Q13">
            <v>928.91042000000004</v>
          </cell>
          <cell r="R13">
            <v>10828.801830000004</v>
          </cell>
          <cell r="Y13">
            <v>919.64550000000236</v>
          </cell>
          <cell r="Z13">
            <v>1806.0636800000029</v>
          </cell>
          <cell r="AA13">
            <v>2862.1979600000031</v>
          </cell>
          <cell r="AB13">
            <v>3667.4702700000034</v>
          </cell>
          <cell r="AC13">
            <v>4516.5985000000055</v>
          </cell>
          <cell r="AD13">
            <v>5378.0689500000044</v>
          </cell>
          <cell r="AE13">
            <v>6257.9001500000049</v>
          </cell>
          <cell r="AF13">
            <v>7137.1358600000058</v>
          </cell>
          <cell r="AG13">
            <v>7930.8807500000039</v>
          </cell>
          <cell r="AH13">
            <v>8901.5566600000038</v>
          </cell>
          <cell r="AI13">
            <v>9899.8914100000038</v>
          </cell>
          <cell r="AJ13">
            <v>10828.801830000004</v>
          </cell>
        </row>
        <row r="15">
          <cell r="F15">
            <v>26.292000000000002</v>
          </cell>
          <cell r="G15">
            <v>0</v>
          </cell>
          <cell r="H15">
            <v>6.4459999999999997</v>
          </cell>
          <cell r="I15">
            <v>20.170000000000002</v>
          </cell>
          <cell r="J15">
            <v>55.896999999999998</v>
          </cell>
          <cell r="K15">
            <v>136.76900000000001</v>
          </cell>
          <cell r="L15">
            <v>174.15</v>
          </cell>
          <cell r="M15">
            <v>139.06700000000001</v>
          </cell>
          <cell r="N15">
            <v>89.331999999999994</v>
          </cell>
          <cell r="O15">
            <v>97.146000000000001</v>
          </cell>
          <cell r="P15">
            <v>126.28700000000001</v>
          </cell>
          <cell r="Q15">
            <v>90.843000000000004</v>
          </cell>
          <cell r="R15">
            <v>962.399</v>
          </cell>
          <cell r="Y15">
            <v>26.292000000000002</v>
          </cell>
          <cell r="Z15">
            <v>26.292000000000002</v>
          </cell>
          <cell r="AA15">
            <v>32.738</v>
          </cell>
          <cell r="AB15">
            <v>52.908000000000001</v>
          </cell>
          <cell r="AC15">
            <v>108.80500000000001</v>
          </cell>
          <cell r="AD15">
            <v>245.57400000000001</v>
          </cell>
          <cell r="AE15">
            <v>419.72400000000005</v>
          </cell>
          <cell r="AF15">
            <v>558.79100000000005</v>
          </cell>
          <cell r="AG15">
            <v>648.12300000000005</v>
          </cell>
          <cell r="AH15">
            <v>745.26900000000001</v>
          </cell>
          <cell r="AI15">
            <v>871.55600000000004</v>
          </cell>
          <cell r="AJ15">
            <v>962.399</v>
          </cell>
        </row>
        <row r="16">
          <cell r="F16">
            <v>1.5640000000000001</v>
          </cell>
          <cell r="G16">
            <v>1.3</v>
          </cell>
          <cell r="H16">
            <v>1.252</v>
          </cell>
          <cell r="I16">
            <v>1.7350000000000001</v>
          </cell>
          <cell r="J16">
            <v>49.17</v>
          </cell>
          <cell r="K16">
            <v>61.04</v>
          </cell>
          <cell r="L16">
            <v>61.787999999999997</v>
          </cell>
          <cell r="M16">
            <v>64.367999999999995</v>
          </cell>
          <cell r="N16">
            <v>53.387999999999998</v>
          </cell>
          <cell r="O16">
            <v>65.876000000000005</v>
          </cell>
          <cell r="P16">
            <v>58.54</v>
          </cell>
          <cell r="Q16">
            <v>71.635000000000005</v>
          </cell>
          <cell r="R16">
            <v>491.65600000000001</v>
          </cell>
          <cell r="Y16">
            <v>1.5640000000000001</v>
          </cell>
          <cell r="Z16">
            <v>2.8639999999999999</v>
          </cell>
          <cell r="AA16">
            <v>4.1159999999999997</v>
          </cell>
          <cell r="AB16">
            <v>5.851</v>
          </cell>
          <cell r="AC16">
            <v>55.021000000000001</v>
          </cell>
          <cell r="AD16">
            <v>116.06100000000001</v>
          </cell>
          <cell r="AE16">
            <v>177.84899999999999</v>
          </cell>
          <cell r="AF16">
            <v>242.21699999999998</v>
          </cell>
          <cell r="AG16">
            <v>295.60499999999996</v>
          </cell>
          <cell r="AH16">
            <v>361.48099999999999</v>
          </cell>
          <cell r="AI16">
            <v>420.02100000000002</v>
          </cell>
          <cell r="AJ16">
            <v>491.65600000000001</v>
          </cell>
        </row>
        <row r="17">
          <cell r="R17">
            <v>0</v>
          </cell>
          <cell r="Y17">
            <v>0</v>
          </cell>
          <cell r="Z17">
            <v>0</v>
          </cell>
          <cell r="AA17">
            <v>0</v>
          </cell>
          <cell r="AB17">
            <v>0</v>
          </cell>
          <cell r="AC17">
            <v>0</v>
          </cell>
          <cell r="AD17">
            <v>0</v>
          </cell>
          <cell r="AE17">
            <v>0</v>
          </cell>
          <cell r="AF17">
            <v>0</v>
          </cell>
          <cell r="AG17">
            <v>0</v>
          </cell>
          <cell r="AH17">
            <v>0</v>
          </cell>
          <cell r="AI17">
            <v>0</v>
          </cell>
          <cell r="AJ17">
            <v>0</v>
          </cell>
        </row>
        <row r="18">
          <cell r="F18">
            <v>104.447</v>
          </cell>
          <cell r="G18">
            <v>100.125</v>
          </cell>
          <cell r="H18">
            <v>139.77500000000001</v>
          </cell>
          <cell r="I18">
            <v>116.926</v>
          </cell>
          <cell r="J18">
            <v>126.91500000000001</v>
          </cell>
          <cell r="K18">
            <v>153.923</v>
          </cell>
          <cell r="L18">
            <v>178.113</v>
          </cell>
          <cell r="M18">
            <v>130.24199999999999</v>
          </cell>
          <cell r="N18">
            <v>144.49100000000001</v>
          </cell>
          <cell r="O18">
            <v>71.402000000000001</v>
          </cell>
          <cell r="P18">
            <v>4.7229999999999999</v>
          </cell>
          <cell r="Q18">
            <v>76.465000000000003</v>
          </cell>
          <cell r="R18">
            <v>1347.5469999999998</v>
          </cell>
          <cell r="Y18">
            <v>104.447</v>
          </cell>
          <cell r="Z18">
            <v>204.572</v>
          </cell>
          <cell r="AA18">
            <v>344.34699999999998</v>
          </cell>
          <cell r="AB18">
            <v>461.27299999999997</v>
          </cell>
          <cell r="AC18">
            <v>588.18799999999999</v>
          </cell>
          <cell r="AD18">
            <v>742.11099999999999</v>
          </cell>
          <cell r="AE18">
            <v>920.22399999999993</v>
          </cell>
          <cell r="AF18">
            <v>1050.4659999999999</v>
          </cell>
          <cell r="AG18">
            <v>1194.9569999999999</v>
          </cell>
          <cell r="AH18">
            <v>1266.3589999999999</v>
          </cell>
          <cell r="AI18">
            <v>1271.0819999999999</v>
          </cell>
          <cell r="AJ18">
            <v>1347.5469999999998</v>
          </cell>
        </row>
        <row r="19">
          <cell r="F19">
            <v>1.8</v>
          </cell>
          <cell r="G19">
            <v>2.9129999999999998</v>
          </cell>
          <cell r="H19">
            <v>16.138000000000002</v>
          </cell>
          <cell r="I19">
            <v>11.706</v>
          </cell>
          <cell r="J19">
            <v>21.966999999999999</v>
          </cell>
          <cell r="K19">
            <v>23.843</v>
          </cell>
          <cell r="L19">
            <v>26.943999999999999</v>
          </cell>
          <cell r="M19">
            <v>19.276</v>
          </cell>
          <cell r="N19">
            <v>14.778</v>
          </cell>
          <cell r="O19">
            <v>13.067</v>
          </cell>
          <cell r="P19">
            <v>20.603999999999999</v>
          </cell>
          <cell r="Q19">
            <v>12.678000000000001</v>
          </cell>
          <cell r="R19">
            <v>185.714</v>
          </cell>
          <cell r="Y19">
            <v>1.8</v>
          </cell>
          <cell r="Z19">
            <v>4.7130000000000001</v>
          </cell>
          <cell r="AA19">
            <v>20.851000000000003</v>
          </cell>
          <cell r="AB19">
            <v>32.557000000000002</v>
          </cell>
          <cell r="AC19">
            <v>54.524000000000001</v>
          </cell>
          <cell r="AD19">
            <v>78.367000000000004</v>
          </cell>
          <cell r="AE19">
            <v>105.31100000000001</v>
          </cell>
          <cell r="AF19">
            <v>124.587</v>
          </cell>
          <cell r="AG19">
            <v>139.36500000000001</v>
          </cell>
          <cell r="AH19">
            <v>152.43200000000002</v>
          </cell>
          <cell r="AI19">
            <v>173.036</v>
          </cell>
          <cell r="AJ19">
            <v>185.714</v>
          </cell>
        </row>
        <row r="20">
          <cell r="F20">
            <v>0</v>
          </cell>
          <cell r="G20">
            <v>1.179</v>
          </cell>
          <cell r="H20">
            <v>19.5</v>
          </cell>
          <cell r="I20">
            <v>20.306999999999999</v>
          </cell>
          <cell r="J20">
            <v>19.553999999999998</v>
          </cell>
          <cell r="K20">
            <v>22.54</v>
          </cell>
          <cell r="L20">
            <v>26.457000000000001</v>
          </cell>
          <cell r="M20">
            <v>19.952999999999999</v>
          </cell>
          <cell r="N20">
            <v>46.719000000000001</v>
          </cell>
          <cell r="O20">
            <v>75.721000000000004</v>
          </cell>
          <cell r="P20">
            <v>68.741</v>
          </cell>
          <cell r="Q20">
            <v>108.684</v>
          </cell>
          <cell r="R20">
            <v>429.35500000000002</v>
          </cell>
          <cell r="Y20">
            <v>0</v>
          </cell>
          <cell r="Z20">
            <v>1.179</v>
          </cell>
          <cell r="AA20">
            <v>20.678999999999998</v>
          </cell>
          <cell r="AB20">
            <v>40.985999999999997</v>
          </cell>
          <cell r="AC20">
            <v>60.539999999999992</v>
          </cell>
          <cell r="AD20">
            <v>83.079999999999984</v>
          </cell>
          <cell r="AE20">
            <v>109.53699999999998</v>
          </cell>
          <cell r="AF20">
            <v>129.48999999999998</v>
          </cell>
          <cell r="AG20">
            <v>176.20899999999997</v>
          </cell>
          <cell r="AH20">
            <v>251.92999999999998</v>
          </cell>
          <cell r="AI20">
            <v>320.67099999999999</v>
          </cell>
          <cell r="AJ20">
            <v>429.35500000000002</v>
          </cell>
        </row>
        <row r="21">
          <cell r="F21">
            <v>55.502400000000002</v>
          </cell>
          <cell r="G21">
            <v>50.1312</v>
          </cell>
          <cell r="H21">
            <v>55.502400000000002</v>
          </cell>
          <cell r="I21">
            <v>53.712000000000003</v>
          </cell>
          <cell r="J21">
            <v>55.502400000000002</v>
          </cell>
          <cell r="K21">
            <v>53.712000000000003</v>
          </cell>
          <cell r="L21">
            <v>55.502400000000002</v>
          </cell>
          <cell r="M21">
            <v>55.502400000000002</v>
          </cell>
          <cell r="N21">
            <v>53.712000000000003</v>
          </cell>
          <cell r="O21">
            <v>55.502400000000002</v>
          </cell>
          <cell r="P21">
            <v>53.712000000000003</v>
          </cell>
          <cell r="Q21">
            <v>55.502400000000002</v>
          </cell>
          <cell r="R21">
            <v>653.49599999999998</v>
          </cell>
          <cell r="Y21">
            <v>55.502400000000002</v>
          </cell>
          <cell r="Z21">
            <v>105.6336</v>
          </cell>
          <cell r="AA21">
            <v>161.136</v>
          </cell>
          <cell r="AB21">
            <v>214.84800000000001</v>
          </cell>
          <cell r="AC21">
            <v>270.35040000000004</v>
          </cell>
          <cell r="AD21">
            <v>324.06240000000003</v>
          </cell>
          <cell r="AE21">
            <v>379.56480000000005</v>
          </cell>
          <cell r="AF21">
            <v>435.06720000000007</v>
          </cell>
          <cell r="AG21">
            <v>488.77920000000006</v>
          </cell>
          <cell r="AH21">
            <v>544.28160000000003</v>
          </cell>
          <cell r="AI21">
            <v>597.99360000000001</v>
          </cell>
          <cell r="AJ21">
            <v>653.49599999999998</v>
          </cell>
        </row>
        <row r="22">
          <cell r="F22">
            <v>1011.436</v>
          </cell>
          <cell r="G22">
            <v>816.096</v>
          </cell>
          <cell r="H22">
            <v>716.38699999999994</v>
          </cell>
          <cell r="I22">
            <v>935.83699999999999</v>
          </cell>
          <cell r="J22">
            <v>556.01199999999994</v>
          </cell>
          <cell r="K22">
            <v>623.21199999999999</v>
          </cell>
          <cell r="L22">
            <v>925.09699999999998</v>
          </cell>
          <cell r="M22">
            <v>1039.133</v>
          </cell>
          <cell r="N22">
            <v>894.69</v>
          </cell>
          <cell r="O22">
            <v>1094.9269999999999</v>
          </cell>
          <cell r="P22">
            <v>1011.4109999999999</v>
          </cell>
          <cell r="Q22">
            <v>1097.0329999999999</v>
          </cell>
          <cell r="R22">
            <v>10721.270999999999</v>
          </cell>
          <cell r="Y22">
            <v>1011.436</v>
          </cell>
          <cell r="Z22">
            <v>1827.5320000000002</v>
          </cell>
          <cell r="AA22">
            <v>2543.9189999999999</v>
          </cell>
          <cell r="AB22">
            <v>3479.7559999999999</v>
          </cell>
          <cell r="AC22">
            <v>4035.768</v>
          </cell>
          <cell r="AD22">
            <v>4658.9799999999996</v>
          </cell>
          <cell r="AE22">
            <v>5584.0769999999993</v>
          </cell>
          <cell r="AF22">
            <v>6623.2099999999991</v>
          </cell>
          <cell r="AG22">
            <v>7517.9</v>
          </cell>
          <cell r="AH22">
            <v>8612.8269999999993</v>
          </cell>
          <cell r="AI22">
            <v>9624.2379999999994</v>
          </cell>
          <cell r="AJ22">
            <v>10721.270999999999</v>
          </cell>
        </row>
        <row r="23">
          <cell r="F23">
            <v>2311.413</v>
          </cell>
          <cell r="G23">
            <v>1983.9079999999999</v>
          </cell>
          <cell r="H23">
            <v>2390.1849999999999</v>
          </cell>
          <cell r="I23">
            <v>2233.4749999999999</v>
          </cell>
          <cell r="J23">
            <v>2265.864</v>
          </cell>
          <cell r="K23">
            <v>2181.16</v>
          </cell>
          <cell r="L23">
            <v>2381.9409999999998</v>
          </cell>
          <cell r="M23">
            <v>2375.77</v>
          </cell>
          <cell r="N23">
            <v>1835.5909999999999</v>
          </cell>
          <cell r="O23">
            <v>1791.8050000000001</v>
          </cell>
          <cell r="P23">
            <v>1897.7429999999999</v>
          </cell>
          <cell r="Q23">
            <v>2408.069</v>
          </cell>
          <cell r="R23">
            <v>26056.923999999999</v>
          </cell>
          <cell r="Y23">
            <v>2311.413</v>
          </cell>
          <cell r="Z23">
            <v>4295.3209999999999</v>
          </cell>
          <cell r="AA23">
            <v>6685.5059999999994</v>
          </cell>
          <cell r="AB23">
            <v>8918.9809999999998</v>
          </cell>
          <cell r="AC23">
            <v>11184.844999999999</v>
          </cell>
          <cell r="AD23">
            <v>13366.004999999999</v>
          </cell>
          <cell r="AE23">
            <v>15747.946</v>
          </cell>
          <cell r="AF23">
            <v>18123.716</v>
          </cell>
          <cell r="AG23">
            <v>19959.307000000001</v>
          </cell>
          <cell r="AH23">
            <v>21751.112000000001</v>
          </cell>
          <cell r="AI23">
            <v>23648.855</v>
          </cell>
          <cell r="AJ23">
            <v>26056.923999999999</v>
          </cell>
        </row>
        <row r="24">
          <cell r="F24">
            <v>45.036000000000001</v>
          </cell>
          <cell r="G24">
            <v>67.784000000000006</v>
          </cell>
          <cell r="H24">
            <v>59.070999999999998</v>
          </cell>
          <cell r="I24">
            <v>80.73</v>
          </cell>
          <cell r="J24">
            <v>82.14</v>
          </cell>
          <cell r="K24">
            <v>38.527000000000001</v>
          </cell>
          <cell r="L24">
            <v>44.593000000000004</v>
          </cell>
          <cell r="M24">
            <v>37.954999999999998</v>
          </cell>
          <cell r="N24">
            <v>25.788</v>
          </cell>
          <cell r="O24">
            <v>23.585999999999999</v>
          </cell>
          <cell r="P24">
            <v>23.686</v>
          </cell>
          <cell r="Q24">
            <v>42.024999999999999</v>
          </cell>
          <cell r="R24">
            <v>570.92100000000005</v>
          </cell>
          <cell r="Y24">
            <v>45.036000000000001</v>
          </cell>
          <cell r="Z24">
            <v>112.82000000000001</v>
          </cell>
          <cell r="AA24">
            <v>171.89100000000002</v>
          </cell>
          <cell r="AB24">
            <v>252.62100000000004</v>
          </cell>
          <cell r="AC24">
            <v>334.76100000000002</v>
          </cell>
          <cell r="AD24">
            <v>373.28800000000001</v>
          </cell>
          <cell r="AE24">
            <v>417.88100000000003</v>
          </cell>
          <cell r="AF24">
            <v>455.83600000000001</v>
          </cell>
          <cell r="AG24">
            <v>481.62400000000002</v>
          </cell>
          <cell r="AH24">
            <v>505.21000000000004</v>
          </cell>
          <cell r="AI24">
            <v>528.89600000000007</v>
          </cell>
          <cell r="AJ24">
            <v>570.92100000000005</v>
          </cell>
        </row>
        <row r="25">
          <cell r="F25">
            <v>5262.1589000000022</v>
          </cell>
          <cell r="G25">
            <v>4362.59238</v>
          </cell>
          <cell r="H25">
            <v>5025.2796799999996</v>
          </cell>
          <cell r="I25">
            <v>4540.9363099999991</v>
          </cell>
          <cell r="J25">
            <v>4623.3646300000028</v>
          </cell>
          <cell r="K25">
            <v>4774.6294499999985</v>
          </cell>
          <cell r="L25">
            <v>5336.6036000000013</v>
          </cell>
          <cell r="M25">
            <v>5184.1001100000012</v>
          </cell>
          <cell r="N25">
            <v>4310.8018899999979</v>
          </cell>
          <cell r="O25">
            <v>4637.3403100000005</v>
          </cell>
          <cell r="P25">
            <v>5032.9237499999999</v>
          </cell>
          <cell r="Q25">
            <v>5346.7258199999997</v>
          </cell>
          <cell r="R25">
            <v>58437.456830000003</v>
          </cell>
          <cell r="Y25">
            <v>5262.1589000000022</v>
          </cell>
          <cell r="Z25">
            <v>9624.751280000004</v>
          </cell>
          <cell r="AA25">
            <v>14650.030960000002</v>
          </cell>
          <cell r="AB25">
            <v>19190.967270000001</v>
          </cell>
          <cell r="AC25">
            <v>23814.331900000005</v>
          </cell>
          <cell r="AD25">
            <v>28588.961350000005</v>
          </cell>
          <cell r="AE25">
            <v>33925.564950000007</v>
          </cell>
          <cell r="AF25">
            <v>39109.665060000007</v>
          </cell>
          <cell r="AG25">
            <v>43420.466950000009</v>
          </cell>
          <cell r="AH25">
            <v>48057.807260000001</v>
          </cell>
          <cell r="AI25">
            <v>53090.731009999996</v>
          </cell>
          <cell r="AJ25">
            <v>58437.456830000003</v>
          </cell>
        </row>
        <row r="26">
          <cell r="F26">
            <v>9632.1230999999989</v>
          </cell>
          <cell r="G26">
            <v>9347.0196200000009</v>
          </cell>
          <cell r="H26">
            <v>9396.9673199999997</v>
          </cell>
          <cell r="I26">
            <v>8237.5496899999998</v>
          </cell>
          <cell r="J26">
            <v>8507.6333699999996</v>
          </cell>
          <cell r="K26">
            <v>8747.6725500000011</v>
          </cell>
          <cell r="L26">
            <v>9558.9713999999985</v>
          </cell>
          <cell r="M26">
            <v>9379.1908900000017</v>
          </cell>
          <cell r="N26">
            <v>8078.6031100000009</v>
          </cell>
          <cell r="O26">
            <v>8357.7896899999996</v>
          </cell>
          <cell r="P26">
            <v>7807.8242500000006</v>
          </cell>
          <cell r="Q26">
            <v>8181.1231800000005</v>
          </cell>
          <cell r="R26">
            <v>105232.46816999999</v>
          </cell>
          <cell r="Y26">
            <v>9632.1231000000007</v>
          </cell>
          <cell r="Z26">
            <v>18979.142720000003</v>
          </cell>
          <cell r="AA26">
            <v>28376.11004</v>
          </cell>
          <cell r="AB26">
            <v>36613.659729999999</v>
          </cell>
          <cell r="AC26">
            <v>45121.293100000003</v>
          </cell>
          <cell r="AD26">
            <v>53868.965649999998</v>
          </cell>
          <cell r="AE26">
            <v>63427.937049999993</v>
          </cell>
          <cell r="AF26">
            <v>72807.127940000006</v>
          </cell>
          <cell r="AG26">
            <v>80885.731050000002</v>
          </cell>
          <cell r="AH26">
            <v>89243.520739999993</v>
          </cell>
          <cell r="AI26">
            <v>97051.344990000012</v>
          </cell>
          <cell r="AJ26">
            <v>105232.46816999999</v>
          </cell>
        </row>
        <row r="27">
          <cell r="F27">
            <v>14894.282000000001</v>
          </cell>
          <cell r="G27">
            <v>13709.612000000001</v>
          </cell>
          <cell r="H27">
            <v>14422.246999999999</v>
          </cell>
          <cell r="I27">
            <v>12778.485999999999</v>
          </cell>
          <cell r="J27">
            <v>13130.998000000003</v>
          </cell>
          <cell r="K27">
            <v>13522.302</v>
          </cell>
          <cell r="L27">
            <v>14895.575000000001</v>
          </cell>
          <cell r="M27">
            <v>14563.291000000003</v>
          </cell>
          <cell r="N27">
            <v>12389.404999999999</v>
          </cell>
          <cell r="O27">
            <v>12995.13</v>
          </cell>
          <cell r="P27">
            <v>12840.748</v>
          </cell>
          <cell r="Q27">
            <v>13527.849</v>
          </cell>
          <cell r="R27">
            <v>163669.92499999996</v>
          </cell>
          <cell r="Y27">
            <v>14894.282000000003</v>
          </cell>
          <cell r="Z27">
            <v>28603.894000000008</v>
          </cell>
          <cell r="AA27">
            <v>43026.141000000003</v>
          </cell>
          <cell r="AB27">
            <v>55804.627</v>
          </cell>
          <cell r="AC27">
            <v>68935.625</v>
          </cell>
          <cell r="AD27">
            <v>82457.926999999996</v>
          </cell>
          <cell r="AE27">
            <v>97353.502000000008</v>
          </cell>
          <cell r="AF27">
            <v>111916.79300000001</v>
          </cell>
          <cell r="AG27">
            <v>124306.198</v>
          </cell>
          <cell r="AH27">
            <v>137301.32799999998</v>
          </cell>
          <cell r="AI27">
            <v>150142.076</v>
          </cell>
          <cell r="AJ27">
            <v>163669.92499999999</v>
          </cell>
        </row>
        <row r="30">
          <cell r="F30">
            <v>2930.7507499999997</v>
          </cell>
          <cell r="G30">
            <v>2767.3133200000002</v>
          </cell>
          <cell r="H30">
            <v>3021.2859800000006</v>
          </cell>
          <cell r="I30">
            <v>3437.3560999999995</v>
          </cell>
          <cell r="J30">
            <v>3115.9231500000005</v>
          </cell>
          <cell r="K30">
            <v>2444.9744800000003</v>
          </cell>
          <cell r="L30">
            <v>2399.2164499999994</v>
          </cell>
          <cell r="M30">
            <v>2279.3866499999999</v>
          </cell>
          <cell r="N30">
            <v>2098.2412099999997</v>
          </cell>
          <cell r="O30">
            <v>2714.4649599999998</v>
          </cell>
          <cell r="P30">
            <v>2965.8812600000001</v>
          </cell>
          <cell r="Q30">
            <v>3090.9919199999999</v>
          </cell>
          <cell r="R30">
            <v>33269.291230000003</v>
          </cell>
          <cell r="Y30">
            <v>2930.7507499999997</v>
          </cell>
          <cell r="Z30">
            <v>5698.0640700000004</v>
          </cell>
          <cell r="AA30">
            <v>8719.3500500000009</v>
          </cell>
          <cell r="AB30">
            <v>12156.70615</v>
          </cell>
          <cell r="AC30">
            <v>15272.629300000001</v>
          </cell>
          <cell r="AD30">
            <v>17717.603780000001</v>
          </cell>
          <cell r="AE30">
            <v>20116.820230000001</v>
          </cell>
          <cell r="AF30">
            <v>22396.206880000002</v>
          </cell>
          <cell r="AG30">
            <v>24494.448090000002</v>
          </cell>
          <cell r="AH30">
            <v>27208.913050000003</v>
          </cell>
          <cell r="AI30">
            <v>30174.794310000005</v>
          </cell>
          <cell r="AJ30">
            <v>33265.786230000005</v>
          </cell>
        </row>
        <row r="31">
          <cell r="F31">
            <v>0.54300000000000004</v>
          </cell>
          <cell r="G31">
            <v>0.47199999999999998</v>
          </cell>
          <cell r="H31">
            <v>0.35499999999999998</v>
          </cell>
          <cell r="I31">
            <v>0.35899999999999999</v>
          </cell>
          <cell r="J31">
            <v>0.23</v>
          </cell>
          <cell r="K31">
            <v>0.09</v>
          </cell>
          <cell r="L31">
            <v>0.222</v>
          </cell>
          <cell r="M31">
            <v>0.18</v>
          </cell>
          <cell r="N31">
            <v>0.255</v>
          </cell>
          <cell r="O31">
            <v>0.26600000000000001</v>
          </cell>
          <cell r="P31">
            <v>0.22900000000000001</v>
          </cell>
          <cell r="Q31">
            <v>0.30399999999999999</v>
          </cell>
          <cell r="R31">
            <v>3.5049999999999999</v>
          </cell>
          <cell r="Y31">
            <v>0.54300000000000004</v>
          </cell>
          <cell r="Z31">
            <v>1.0150000000000001</v>
          </cell>
          <cell r="AA31">
            <v>1.37</v>
          </cell>
          <cell r="AB31">
            <v>1.7290000000000001</v>
          </cell>
          <cell r="AC31">
            <v>1.9590000000000001</v>
          </cell>
          <cell r="AD31">
            <v>2.0489999999999999</v>
          </cell>
          <cell r="AE31">
            <v>2.2709999999999999</v>
          </cell>
          <cell r="AF31">
            <v>2.4510000000000001</v>
          </cell>
          <cell r="AG31">
            <v>2.706</v>
          </cell>
          <cell r="AH31">
            <v>2.972</v>
          </cell>
          <cell r="AI31">
            <v>3.2010000000000001</v>
          </cell>
          <cell r="AJ31">
            <v>3.5049999999999999</v>
          </cell>
        </row>
        <row r="33">
          <cell r="F33">
            <v>43.512540000000001</v>
          </cell>
          <cell r="G33">
            <v>69.343330000000009</v>
          </cell>
          <cell r="H33">
            <v>88.831310000000002</v>
          </cell>
          <cell r="I33">
            <v>59.99532</v>
          </cell>
          <cell r="J33">
            <v>36.73357</v>
          </cell>
          <cell r="K33">
            <v>-1.54935</v>
          </cell>
          <cell r="L33">
            <v>23.189109999999999</v>
          </cell>
          <cell r="M33">
            <v>24.28623</v>
          </cell>
          <cell r="N33">
            <v>75.254639999999995</v>
          </cell>
          <cell r="O33">
            <v>107.61995</v>
          </cell>
          <cell r="P33">
            <v>99.743880000000004</v>
          </cell>
          <cell r="Q33">
            <v>103.28338000000001</v>
          </cell>
          <cell r="R33">
            <v>730.24390999999991</v>
          </cell>
          <cell r="Y33">
            <v>43.512540000000001</v>
          </cell>
          <cell r="Z33">
            <v>112.85587000000001</v>
          </cell>
          <cell r="AA33">
            <v>201.68718000000001</v>
          </cell>
          <cell r="AB33">
            <v>261.6825</v>
          </cell>
          <cell r="AC33">
            <v>298.41606999999999</v>
          </cell>
          <cell r="AD33">
            <v>296.86671999999999</v>
          </cell>
          <cell r="AE33">
            <v>320.05583000000001</v>
          </cell>
          <cell r="AF33">
            <v>344.34206</v>
          </cell>
          <cell r="AG33">
            <v>419.5967</v>
          </cell>
          <cell r="AH33">
            <v>527.21664999999996</v>
          </cell>
          <cell r="AI33">
            <v>626.96052999999995</v>
          </cell>
          <cell r="AJ33">
            <v>730.24390999999991</v>
          </cell>
        </row>
        <row r="34">
          <cell r="F34">
            <v>214.04353389080265</v>
          </cell>
          <cell r="G34">
            <v>159.52540075828622</v>
          </cell>
          <cell r="H34">
            <v>52.808454192958735</v>
          </cell>
          <cell r="I34">
            <v>61.63901686456505</v>
          </cell>
          <cell r="J34">
            <v>20.829135410024584</v>
          </cell>
          <cell r="K34">
            <v>153.04326617236507</v>
          </cell>
          <cell r="L34">
            <v>208.18844065537854</v>
          </cell>
          <cell r="M34">
            <v>254.48028138481718</v>
          </cell>
          <cell r="N34">
            <v>69.070677262040846</v>
          </cell>
          <cell r="O34">
            <v>178.85394891138284</v>
          </cell>
          <cell r="P34">
            <v>248.16731447251516</v>
          </cell>
          <cell r="Q34">
            <v>101.88815428783691</v>
          </cell>
          <cell r="R34">
            <v>1722.5376242629734</v>
          </cell>
          <cell r="Y34">
            <v>214.04353389080265</v>
          </cell>
          <cell r="Z34">
            <v>373.56893464908887</v>
          </cell>
          <cell r="AA34">
            <v>426.37738884204759</v>
          </cell>
          <cell r="AB34">
            <v>488.01640570661266</v>
          </cell>
          <cell r="AC34">
            <v>508.84554111663726</v>
          </cell>
          <cell r="AD34">
            <v>661.88880728900233</v>
          </cell>
          <cell r="AE34">
            <v>870.07724794438082</v>
          </cell>
          <cell r="AF34">
            <v>1124.5575293291979</v>
          </cell>
          <cell r="AG34">
            <v>1193.6282065912387</v>
          </cell>
          <cell r="AH34">
            <v>1372.4821555026215</v>
          </cell>
          <cell r="AI34">
            <v>1620.6494699751365</v>
          </cell>
          <cell r="AJ34">
            <v>1722.5376242629734</v>
          </cell>
        </row>
        <row r="35">
          <cell r="F35">
            <v>628.03248610919729</v>
          </cell>
          <cell r="G35">
            <v>516.92390924171389</v>
          </cell>
          <cell r="H35">
            <v>353.20050580704128</v>
          </cell>
          <cell r="I35">
            <v>295.6886031354349</v>
          </cell>
          <cell r="J35">
            <v>542.03257458997541</v>
          </cell>
          <cell r="K35">
            <v>485.75697382763497</v>
          </cell>
          <cell r="L35">
            <v>562.7352793446214</v>
          </cell>
          <cell r="M35">
            <v>423.71557861518284</v>
          </cell>
          <cell r="N35">
            <v>364.46630273795915</v>
          </cell>
          <cell r="O35">
            <v>369.23874108861713</v>
          </cell>
          <cell r="P35">
            <v>255.37937552748488</v>
          </cell>
          <cell r="Q35">
            <v>341.54581571216306</v>
          </cell>
          <cell r="R35">
            <v>5138.7161457370257</v>
          </cell>
          <cell r="Y35">
            <v>628.03248610919729</v>
          </cell>
          <cell r="Z35">
            <v>1144.9563953509112</v>
          </cell>
          <cell r="AA35">
            <v>1498.1569011579525</v>
          </cell>
          <cell r="AB35">
            <v>1793.8455042933874</v>
          </cell>
          <cell r="AC35">
            <v>2335.8780788833628</v>
          </cell>
          <cell r="AD35">
            <v>2821.635052710998</v>
          </cell>
          <cell r="AE35">
            <v>3384.3703320556197</v>
          </cell>
          <cell r="AF35">
            <v>3808.0859106708026</v>
          </cell>
          <cell r="AG35">
            <v>4172.5522134087614</v>
          </cell>
          <cell r="AH35">
            <v>4541.7909544973782</v>
          </cell>
          <cell r="AI35">
            <v>4797.1703300248628</v>
          </cell>
          <cell r="AJ35">
            <v>5138.7161457370257</v>
          </cell>
        </row>
        <row r="36">
          <cell r="Y36">
            <v>0</v>
          </cell>
          <cell r="Z36">
            <v>0</v>
          </cell>
          <cell r="AA36">
            <v>0</v>
          </cell>
          <cell r="AB36">
            <v>0</v>
          </cell>
          <cell r="AC36">
            <v>0</v>
          </cell>
          <cell r="AD36">
            <v>0</v>
          </cell>
          <cell r="AE36">
            <v>0</v>
          </cell>
          <cell r="AF36">
            <v>0</v>
          </cell>
          <cell r="AG36">
            <v>0</v>
          </cell>
          <cell r="AH36">
            <v>0</v>
          </cell>
          <cell r="AI36">
            <v>0</v>
          </cell>
          <cell r="AJ36">
            <v>0</v>
          </cell>
        </row>
        <row r="37">
          <cell r="F37">
            <v>7.7111099999999997</v>
          </cell>
          <cell r="G37">
            <v>-0.35719000000000001</v>
          </cell>
          <cell r="H37">
            <v>-5.8654599999999997</v>
          </cell>
          <cell r="I37">
            <v>-0.59754999999999991</v>
          </cell>
          <cell r="J37">
            <v>29.71238</v>
          </cell>
          <cell r="K37">
            <v>54.337420000000002</v>
          </cell>
          <cell r="L37">
            <v>124.94547</v>
          </cell>
          <cell r="M37">
            <v>60.173769999999998</v>
          </cell>
          <cell r="N37">
            <v>-4.1263399999999999</v>
          </cell>
          <cell r="O37">
            <v>-0.91148000000000007</v>
          </cell>
          <cell r="P37">
            <v>45.948089999999993</v>
          </cell>
          <cell r="Q37">
            <v>5.3340100000000001</v>
          </cell>
          <cell r="R37">
            <v>316.30422999999996</v>
          </cell>
          <cell r="Y37">
            <v>7.7111099999999997</v>
          </cell>
          <cell r="Z37">
            <v>7.3539199999999996</v>
          </cell>
          <cell r="AA37">
            <v>1.4884599999999999</v>
          </cell>
          <cell r="AB37">
            <v>0.89090999999999998</v>
          </cell>
          <cell r="AC37">
            <v>30.603290000000001</v>
          </cell>
          <cell r="AD37">
            <v>84.940709999999996</v>
          </cell>
          <cell r="AE37">
            <v>209.88618</v>
          </cell>
          <cell r="AF37">
            <v>270.05995000000001</v>
          </cell>
          <cell r="AG37">
            <v>265.93360999999999</v>
          </cell>
          <cell r="AH37">
            <v>265.02213</v>
          </cell>
          <cell r="AI37">
            <v>310.97021999999998</v>
          </cell>
          <cell r="AJ37">
            <v>316.30422999999996</v>
          </cell>
        </row>
        <row r="38">
          <cell r="F38">
            <v>1102.3191433790544</v>
          </cell>
          <cell r="G38">
            <v>882.00536003660739</v>
          </cell>
          <cell r="H38">
            <v>953.37004832907564</v>
          </cell>
          <cell r="I38">
            <v>632.86868359715811</v>
          </cell>
          <cell r="J38">
            <v>751.29985429493456</v>
          </cell>
          <cell r="K38">
            <v>1038.6675848982779</v>
          </cell>
          <cell r="L38">
            <v>1339.4001027681245</v>
          </cell>
          <cell r="M38">
            <v>1187.2107732654579</v>
          </cell>
          <cell r="N38">
            <v>785.10072937224925</v>
          </cell>
          <cell r="O38">
            <v>702.31639029980158</v>
          </cell>
          <cell r="P38">
            <v>717.02649004520424</v>
          </cell>
          <cell r="Q38">
            <v>669.5123329815242</v>
          </cell>
          <cell r="R38">
            <v>10761.097493267469</v>
          </cell>
          <cell r="Y38">
            <v>1102.3191433790544</v>
          </cell>
          <cell r="Z38">
            <v>1984.3245034156616</v>
          </cell>
          <cell r="AA38">
            <v>2937.6945517447375</v>
          </cell>
          <cell r="AB38">
            <v>3570.5632353418955</v>
          </cell>
          <cell r="AC38">
            <v>4321.8630896368304</v>
          </cell>
          <cell r="AD38">
            <v>5360.5306745351081</v>
          </cell>
          <cell r="AE38">
            <v>6699.9307773032324</v>
          </cell>
          <cell r="AF38">
            <v>7887.14155056869</v>
          </cell>
          <cell r="AG38">
            <v>8672.2422799409396</v>
          </cell>
          <cell r="AH38">
            <v>9374.5586702407418</v>
          </cell>
          <cell r="AI38">
            <v>10091.585160285946</v>
          </cell>
          <cell r="AJ38">
            <v>10761.097493267469</v>
          </cell>
        </row>
        <row r="39">
          <cell r="F39">
            <v>553.62765662094557</v>
          </cell>
          <cell r="G39">
            <v>543.82183996339256</v>
          </cell>
          <cell r="H39">
            <v>548.14004167092423</v>
          </cell>
          <cell r="I39">
            <v>145.09751640284179</v>
          </cell>
          <cell r="J39">
            <v>291.70440570506537</v>
          </cell>
          <cell r="K39">
            <v>555.99113510172197</v>
          </cell>
          <cell r="L39">
            <v>593.14357723187538</v>
          </cell>
          <cell r="M39">
            <v>412.62047673454202</v>
          </cell>
          <cell r="N39">
            <v>520.71780062775076</v>
          </cell>
          <cell r="O39">
            <v>581.88693970019847</v>
          </cell>
          <cell r="P39">
            <v>383.13858995479575</v>
          </cell>
          <cell r="Q39">
            <v>283.35535701847573</v>
          </cell>
          <cell r="R39">
            <v>5413.2453367325297</v>
          </cell>
          <cell r="Y39">
            <v>553.62765662094557</v>
          </cell>
          <cell r="Z39">
            <v>1097.4494965843382</v>
          </cell>
          <cell r="AA39">
            <v>1645.5895382552626</v>
          </cell>
          <cell r="AB39">
            <v>1790.6870546581044</v>
          </cell>
          <cell r="AC39">
            <v>2082.3914603631697</v>
          </cell>
          <cell r="AD39">
            <v>2638.3825954648919</v>
          </cell>
          <cell r="AE39">
            <v>3231.5261726967674</v>
          </cell>
          <cell r="AF39">
            <v>3644.1466494313095</v>
          </cell>
          <cell r="AG39">
            <v>4164.8644500590599</v>
          </cell>
          <cell r="AH39">
            <v>4746.751389759258</v>
          </cell>
          <cell r="AI39">
            <v>5129.8899797140539</v>
          </cell>
          <cell r="AJ39">
            <v>5413.2453367325297</v>
          </cell>
        </row>
        <row r="40">
          <cell r="F40">
            <v>113.93313000000001</v>
          </cell>
          <cell r="G40">
            <v>96.45438</v>
          </cell>
          <cell r="H40">
            <v>55.556230000000006</v>
          </cell>
          <cell r="I40">
            <v>30.71331</v>
          </cell>
          <cell r="J40">
            <v>47.634320000000002</v>
          </cell>
          <cell r="K40">
            <v>84.707009999999997</v>
          </cell>
          <cell r="L40">
            <v>97.380169999999993</v>
          </cell>
          <cell r="M40">
            <v>138.20842999999999</v>
          </cell>
          <cell r="N40">
            <v>39.34301</v>
          </cell>
          <cell r="O40">
            <v>54.115029999999997</v>
          </cell>
          <cell r="P40">
            <v>101.57131</v>
          </cell>
          <cell r="Q40">
            <v>99.60772</v>
          </cell>
          <cell r="R40">
            <v>959.22405000000015</v>
          </cell>
          <cell r="Y40">
            <v>113.93313000000001</v>
          </cell>
          <cell r="Z40">
            <v>210.38751000000002</v>
          </cell>
          <cell r="AA40">
            <v>265.94374000000005</v>
          </cell>
          <cell r="AB40">
            <v>296.65705000000003</v>
          </cell>
          <cell r="AC40">
            <v>344.29137000000003</v>
          </cell>
          <cell r="AD40">
            <v>428.99838</v>
          </cell>
          <cell r="AE40">
            <v>526.37855000000002</v>
          </cell>
          <cell r="AF40">
            <v>664.58698000000004</v>
          </cell>
          <cell r="AG40">
            <v>703.92999000000009</v>
          </cell>
          <cell r="AH40">
            <v>758.04502000000014</v>
          </cell>
          <cell r="AI40">
            <v>859.61633000000018</v>
          </cell>
          <cell r="AJ40">
            <v>959.22405000000015</v>
          </cell>
        </row>
        <row r="41">
          <cell r="F41">
            <v>2663.1795999999999</v>
          </cell>
          <cell r="G41">
            <v>2267.7170300000002</v>
          </cell>
          <cell r="H41">
            <v>2046.0411299999998</v>
          </cell>
          <cell r="I41">
            <v>1225.4049</v>
          </cell>
          <cell r="J41">
            <v>1719.9462400000002</v>
          </cell>
          <cell r="K41">
            <v>2370.9540399999996</v>
          </cell>
          <cell r="L41">
            <v>2948.9821499999998</v>
          </cell>
          <cell r="M41">
            <v>2500.6955400000002</v>
          </cell>
          <cell r="N41">
            <v>1849.8268200000002</v>
          </cell>
          <cell r="O41">
            <v>1993.1195200000002</v>
          </cell>
          <cell r="P41">
            <v>1850.9750500000002</v>
          </cell>
          <cell r="Q41">
            <v>1604.5267699999999</v>
          </cell>
          <cell r="R41">
            <v>25041.368790000004</v>
          </cell>
          <cell r="Y41">
            <v>2663.1795999999999</v>
          </cell>
          <cell r="Z41">
            <v>4930.8966300000011</v>
          </cell>
          <cell r="AA41">
            <v>6976.9377599999998</v>
          </cell>
          <cell r="AB41">
            <v>8202.3426600000003</v>
          </cell>
          <cell r="AC41">
            <v>9922.2889000000014</v>
          </cell>
          <cell r="AD41">
            <v>12293.24294</v>
          </cell>
          <cell r="AE41">
            <v>15242.22509</v>
          </cell>
          <cell r="AF41">
            <v>17742.920630000001</v>
          </cell>
          <cell r="AG41">
            <v>19592.747449999999</v>
          </cell>
          <cell r="AH41">
            <v>21585.866969999999</v>
          </cell>
          <cell r="AI41">
            <v>23436.84202</v>
          </cell>
          <cell r="AJ41">
            <v>25041.368789999997</v>
          </cell>
        </row>
        <row r="43">
          <cell r="F43">
            <v>564.22648000000004</v>
          </cell>
          <cell r="G43">
            <v>694.49473999999998</v>
          </cell>
          <cell r="H43">
            <v>767.90824999999995</v>
          </cell>
          <cell r="I43">
            <v>734.71956999999998</v>
          </cell>
          <cell r="J43">
            <v>662.14281999999992</v>
          </cell>
          <cell r="K43">
            <v>482.04962</v>
          </cell>
          <cell r="L43">
            <v>599.49023</v>
          </cell>
          <cell r="M43">
            <v>640.79203000000007</v>
          </cell>
          <cell r="N43">
            <v>612.85818000000006</v>
          </cell>
          <cell r="O43">
            <v>107.26992</v>
          </cell>
          <cell r="P43">
            <v>185.39922000000001</v>
          </cell>
          <cell r="Q43">
            <v>365.33454999999998</v>
          </cell>
          <cell r="R43">
            <v>6416.6856099999995</v>
          </cell>
          <cell r="Y43">
            <v>564.22648000000004</v>
          </cell>
          <cell r="Z43">
            <v>1258.7212199999999</v>
          </cell>
          <cell r="AA43">
            <v>2026.6294699999999</v>
          </cell>
          <cell r="AB43">
            <v>2761.3490400000001</v>
          </cell>
          <cell r="AC43">
            <v>3423.4918600000001</v>
          </cell>
          <cell r="AD43">
            <v>3905.5414799999999</v>
          </cell>
          <cell r="AE43">
            <v>4505.0317100000002</v>
          </cell>
          <cell r="AF43">
            <v>5145.8237399999998</v>
          </cell>
          <cell r="AG43">
            <v>5758.68192</v>
          </cell>
          <cell r="AH43">
            <v>5865.9518399999997</v>
          </cell>
          <cell r="AI43">
            <v>6051.35106</v>
          </cell>
          <cell r="AJ43">
            <v>6416.6856099999995</v>
          </cell>
        </row>
        <row r="44">
          <cell r="F44">
            <v>1085.2080800000001</v>
          </cell>
          <cell r="G44">
            <v>1276.7833600000001</v>
          </cell>
          <cell r="H44">
            <v>1132.2558100000001</v>
          </cell>
          <cell r="I44">
            <v>989.13646999999992</v>
          </cell>
          <cell r="J44">
            <v>1073.3608100000001</v>
          </cell>
          <cell r="K44">
            <v>1152.4770600000002</v>
          </cell>
          <cell r="L44">
            <v>1451.5518999999999</v>
          </cell>
          <cell r="M44">
            <v>1429.3705600000001</v>
          </cell>
          <cell r="N44">
            <v>1077.55467</v>
          </cell>
          <cell r="O44">
            <v>1099.60293</v>
          </cell>
          <cell r="P44">
            <v>910.17254000000003</v>
          </cell>
          <cell r="Q44">
            <v>858.64594</v>
          </cell>
          <cell r="R44">
            <v>13536.120129999998</v>
          </cell>
          <cell r="Y44">
            <v>1085.2080800000001</v>
          </cell>
          <cell r="Z44">
            <v>2361.9914400000002</v>
          </cell>
          <cell r="AA44">
            <v>3494.2472500000003</v>
          </cell>
          <cell r="AB44">
            <v>4483.3837199999998</v>
          </cell>
          <cell r="AC44">
            <v>5556.7445299999999</v>
          </cell>
          <cell r="AD44">
            <v>6709.2215900000001</v>
          </cell>
          <cell r="AE44">
            <v>8160.7734899999996</v>
          </cell>
          <cell r="AF44">
            <v>9590.144049999999</v>
          </cell>
          <cell r="AG44">
            <v>10667.698719999999</v>
          </cell>
          <cell r="AH44">
            <v>11767.301649999998</v>
          </cell>
          <cell r="AI44">
            <v>12677.474189999997</v>
          </cell>
          <cell r="AJ44">
            <v>13536.120129999998</v>
          </cell>
        </row>
        <row r="45">
          <cell r="F45">
            <v>2388.2151899999999</v>
          </cell>
          <cell r="G45">
            <v>2340.2391699999998</v>
          </cell>
          <cell r="H45">
            <v>2429.1211499999999</v>
          </cell>
          <cell r="I45">
            <v>1850.5736499999998</v>
          </cell>
          <cell r="J45">
            <v>1936.03035</v>
          </cell>
          <cell r="K45">
            <v>2297.1273500000002</v>
          </cell>
          <cell r="L45">
            <v>2159.5086699999997</v>
          </cell>
          <cell r="M45">
            <v>2528.76611</v>
          </cell>
          <cell r="N45">
            <v>2439.8672299999998</v>
          </cell>
          <cell r="O45">
            <v>2443.0663599999998</v>
          </cell>
          <cell r="P45">
            <v>1895.1671799999999</v>
          </cell>
          <cell r="Q45">
            <v>2261.3200000000002</v>
          </cell>
          <cell r="R45">
            <v>26969.002409999997</v>
          </cell>
          <cell r="Y45">
            <v>2388.2151899999999</v>
          </cell>
          <cell r="Z45">
            <v>4728.4543599999997</v>
          </cell>
          <cell r="AA45">
            <v>7157.5755099999997</v>
          </cell>
          <cell r="AB45">
            <v>9008.149159999999</v>
          </cell>
          <cell r="AC45">
            <v>10944.179509999998</v>
          </cell>
          <cell r="AD45">
            <v>13241.306859999999</v>
          </cell>
          <cell r="AE45">
            <v>15400.815529999998</v>
          </cell>
          <cell r="AF45">
            <v>17929.581639999997</v>
          </cell>
          <cell r="AG45">
            <v>20369.448869999997</v>
          </cell>
          <cell r="AH45">
            <v>22812.515229999997</v>
          </cell>
          <cell r="AI45">
            <v>24707.682409999998</v>
          </cell>
          <cell r="AJ45">
            <v>26969.002409999997</v>
          </cell>
        </row>
        <row r="46">
          <cell r="F46">
            <v>4037.64975</v>
          </cell>
          <cell r="G46">
            <v>4311.5172700000003</v>
          </cell>
          <cell r="H46">
            <v>4329.28521</v>
          </cell>
          <cell r="I46">
            <v>3574.4296899999999</v>
          </cell>
          <cell r="J46">
            <v>3671.5339800000002</v>
          </cell>
          <cell r="K46">
            <v>3931.6540300000006</v>
          </cell>
          <cell r="L46">
            <v>4210.5507999999991</v>
          </cell>
          <cell r="M46">
            <v>4598.9287000000004</v>
          </cell>
          <cell r="N46">
            <v>4130.2800800000005</v>
          </cell>
          <cell r="O46">
            <v>3649.9392099999995</v>
          </cell>
          <cell r="P46">
            <v>2990.7389400000002</v>
          </cell>
          <cell r="Q46">
            <v>3485.3004900000001</v>
          </cell>
          <cell r="R46">
            <v>46921.808150000004</v>
          </cell>
          <cell r="Y46">
            <v>4037.64975</v>
          </cell>
          <cell r="Z46">
            <v>8349.1670200000008</v>
          </cell>
          <cell r="AA46">
            <v>12678.452229999999</v>
          </cell>
          <cell r="AB46">
            <v>16252.88192</v>
          </cell>
          <cell r="AC46">
            <v>19924.4159</v>
          </cell>
          <cell r="AD46">
            <v>23856.069929999998</v>
          </cell>
          <cell r="AE46">
            <v>28066.620729999995</v>
          </cell>
          <cell r="AF46">
            <v>32665.549429999995</v>
          </cell>
          <cell r="AG46">
            <v>36795.829509999996</v>
          </cell>
          <cell r="AH46">
            <v>40445.768719999993</v>
          </cell>
          <cell r="AI46">
            <v>43436.507659999996</v>
          </cell>
          <cell r="AJ46">
            <v>46921.808149999997</v>
          </cell>
        </row>
        <row r="47">
          <cell r="F47">
            <v>9632.1230999999989</v>
          </cell>
          <cell r="G47">
            <v>9347.0196200000009</v>
          </cell>
          <cell r="H47">
            <v>9396.9673199999997</v>
          </cell>
          <cell r="I47">
            <v>8237.5496899999998</v>
          </cell>
          <cell r="J47">
            <v>8507.6333699999996</v>
          </cell>
          <cell r="K47">
            <v>8747.6725500000011</v>
          </cell>
          <cell r="L47">
            <v>9558.9713999999985</v>
          </cell>
          <cell r="M47">
            <v>9379.1908900000017</v>
          </cell>
          <cell r="N47">
            <v>8078.6031100000009</v>
          </cell>
          <cell r="O47">
            <v>8357.7896899999996</v>
          </cell>
          <cell r="P47">
            <v>7807.8242500000006</v>
          </cell>
          <cell r="Q47">
            <v>8181.1231800000005</v>
          </cell>
          <cell r="R47">
            <v>105232.46816999999</v>
          </cell>
          <cell r="Y47">
            <v>9632.1231000000007</v>
          </cell>
          <cell r="Z47">
            <v>18979.142720000003</v>
          </cell>
          <cell r="AA47">
            <v>28376.11004</v>
          </cell>
          <cell r="AB47">
            <v>36613.659729999999</v>
          </cell>
          <cell r="AC47">
            <v>45121.293100000003</v>
          </cell>
          <cell r="AD47">
            <v>53868.965649999998</v>
          </cell>
          <cell r="AE47">
            <v>63427.937049999993</v>
          </cell>
          <cell r="AF47">
            <v>72807.127940000006</v>
          </cell>
          <cell r="AG47">
            <v>80885.731050000002</v>
          </cell>
          <cell r="AH47">
            <v>89243.520739999993</v>
          </cell>
          <cell r="AI47">
            <v>97051.344990000012</v>
          </cell>
          <cell r="AJ47">
            <v>105232.46816999999</v>
          </cell>
        </row>
        <row r="49">
          <cell r="F49">
            <v>4037.64975</v>
          </cell>
          <cell r="G49">
            <v>4311.5172699999994</v>
          </cell>
          <cell r="H49">
            <v>4329.28521</v>
          </cell>
          <cell r="I49">
            <v>3574.4296899999999</v>
          </cell>
          <cell r="J49">
            <v>3671.5339800000002</v>
          </cell>
          <cell r="K49">
            <v>3931.6540299999997</v>
          </cell>
          <cell r="L49">
            <v>4210.5508</v>
          </cell>
          <cell r="M49">
            <v>4598.9287000000004</v>
          </cell>
          <cell r="N49">
            <v>4130.2800800000005</v>
          </cell>
          <cell r="O49">
            <v>3649.93921</v>
          </cell>
          <cell r="P49">
            <v>2990.7389399999997</v>
          </cell>
          <cell r="Q49">
            <v>3485.3004900000001</v>
          </cell>
          <cell r="R49">
            <v>46921.808150000004</v>
          </cell>
          <cell r="Y49">
            <v>4037.64975</v>
          </cell>
          <cell r="Z49">
            <v>8349.167019999999</v>
          </cell>
          <cell r="AA49">
            <v>12678.452229999999</v>
          </cell>
          <cell r="AB49">
            <v>16252.88192</v>
          </cell>
          <cell r="AC49">
            <v>19924.4159</v>
          </cell>
          <cell r="AD49">
            <v>23856.069929999998</v>
          </cell>
          <cell r="AE49">
            <v>28066.620729999999</v>
          </cell>
          <cell r="AF49">
            <v>32665.549429999999</v>
          </cell>
          <cell r="AG49">
            <v>36795.829509999996</v>
          </cell>
          <cell r="AH49">
            <v>40445.768719999993</v>
          </cell>
          <cell r="AI49">
            <v>43436.507659999996</v>
          </cell>
          <cell r="AJ49">
            <v>46921.808149999997</v>
          </cell>
        </row>
        <row r="50">
          <cell r="F50">
            <v>1241.1683699999999</v>
          </cell>
          <cell r="G50">
            <v>1139.6443300000001</v>
          </cell>
          <cell r="H50">
            <v>1298.9561999999999</v>
          </cell>
          <cell r="I50">
            <v>1225.19973</v>
          </cell>
          <cell r="J50">
            <v>1247.5178600000002</v>
          </cell>
          <cell r="K50">
            <v>1181.2514799999999</v>
          </cell>
          <cell r="L50">
            <v>1249.0585000000001</v>
          </cell>
          <cell r="M50">
            <v>1228.6007500000001</v>
          </cell>
          <cell r="N50">
            <v>1209.86797</v>
          </cell>
          <cell r="O50">
            <v>1275.4656200000002</v>
          </cell>
          <cell r="P50">
            <v>1236.7686999999999</v>
          </cell>
          <cell r="Q50">
            <v>1313.0140100000001</v>
          </cell>
          <cell r="R50">
            <v>14846.51352</v>
          </cell>
          <cell r="Y50">
            <v>1241.1683699999999</v>
          </cell>
          <cell r="Z50">
            <v>2380.8126999999999</v>
          </cell>
          <cell r="AA50">
            <v>3679.7689</v>
          </cell>
          <cell r="AB50">
            <v>4904.9686300000003</v>
          </cell>
          <cell r="AC50">
            <v>6152.4864900000002</v>
          </cell>
          <cell r="AD50">
            <v>7333.7379700000001</v>
          </cell>
          <cell r="AE50">
            <v>8582.7964700000011</v>
          </cell>
          <cell r="AF50">
            <v>9811.3972200000007</v>
          </cell>
          <cell r="AG50">
            <v>11021.26519</v>
          </cell>
          <cell r="AH50">
            <v>12296.730810000001</v>
          </cell>
          <cell r="AI50">
            <v>13533.499510000001</v>
          </cell>
          <cell r="AJ50">
            <v>14846.513520000002</v>
          </cell>
        </row>
        <row r="51">
          <cell r="F51">
            <v>269.11603000000002</v>
          </cell>
          <cell r="G51">
            <v>278.8503</v>
          </cell>
          <cell r="H51">
            <v>337.22591000000006</v>
          </cell>
          <cell r="I51">
            <v>269.63529999999997</v>
          </cell>
          <cell r="J51">
            <v>269.69808999999998</v>
          </cell>
          <cell r="K51">
            <v>209.05992000000001</v>
          </cell>
          <cell r="L51">
            <v>300.88903000000005</v>
          </cell>
          <cell r="M51">
            <v>292.33492000000001</v>
          </cell>
          <cell r="N51">
            <v>246.81027000000003</v>
          </cell>
          <cell r="O51">
            <v>304.70754999999997</v>
          </cell>
          <cell r="P51">
            <v>355.16096000000005</v>
          </cell>
          <cell r="Q51">
            <v>312.05515000000003</v>
          </cell>
          <cell r="R51">
            <v>3445.5434300000002</v>
          </cell>
          <cell r="Y51">
            <v>269.11603000000002</v>
          </cell>
          <cell r="Z51">
            <v>547.96632999999997</v>
          </cell>
          <cell r="AA51">
            <v>885.19224000000008</v>
          </cell>
          <cell r="AB51">
            <v>1154.82754</v>
          </cell>
          <cell r="AC51">
            <v>1424.5256300000001</v>
          </cell>
          <cell r="AD51">
            <v>1633.58555</v>
          </cell>
          <cell r="AE51">
            <v>1934.4745800000001</v>
          </cell>
          <cell r="AF51">
            <v>2226.8095000000003</v>
          </cell>
          <cell r="AG51">
            <v>2473.6197700000002</v>
          </cell>
          <cell r="AH51">
            <v>2778.3273200000003</v>
          </cell>
          <cell r="AI51">
            <v>3133.4882800000005</v>
          </cell>
          <cell r="AJ51">
            <v>3445.5434300000006</v>
          </cell>
        </row>
        <row r="52">
          <cell r="F52">
            <v>7.7111099999999997</v>
          </cell>
          <cell r="G52">
            <v>-0.35719000000000001</v>
          </cell>
          <cell r="H52">
            <v>-5.8654599999999997</v>
          </cell>
          <cell r="I52">
            <v>-0.59754999999999991</v>
          </cell>
          <cell r="J52">
            <v>29.71238</v>
          </cell>
          <cell r="K52">
            <v>54.337420000000002</v>
          </cell>
          <cell r="L52">
            <v>124.94547</v>
          </cell>
          <cell r="M52">
            <v>60.173769999999998</v>
          </cell>
          <cell r="N52">
            <v>-4.1263399999999999</v>
          </cell>
          <cell r="O52">
            <v>-0.91148000000000007</v>
          </cell>
          <cell r="P52">
            <v>45.948089999999993</v>
          </cell>
          <cell r="Q52">
            <v>5.3340100000000001</v>
          </cell>
          <cell r="R52">
            <v>316.30422999999996</v>
          </cell>
          <cell r="Y52">
            <v>7.7111099999999997</v>
          </cell>
          <cell r="Z52">
            <v>7.3539199999999996</v>
          </cell>
          <cell r="AA52">
            <v>1.4884599999999999</v>
          </cell>
          <cell r="AB52">
            <v>0.89090999999999998</v>
          </cell>
          <cell r="AC52">
            <v>30.603290000000001</v>
          </cell>
          <cell r="AD52">
            <v>84.940709999999996</v>
          </cell>
          <cell r="AE52">
            <v>209.88618</v>
          </cell>
          <cell r="AF52">
            <v>270.05995000000001</v>
          </cell>
          <cell r="AG52">
            <v>265.93360999999999</v>
          </cell>
          <cell r="AH52">
            <v>265.02213</v>
          </cell>
          <cell r="AI52">
            <v>310.97021999999998</v>
          </cell>
          <cell r="AJ52">
            <v>316.30422999999996</v>
          </cell>
        </row>
        <row r="53">
          <cell r="F53">
            <v>4076.4778399999987</v>
          </cell>
          <cell r="G53">
            <v>3617.3649099999993</v>
          </cell>
          <cell r="H53">
            <v>3437.36546</v>
          </cell>
          <cell r="I53">
            <v>3168.8825200000001</v>
          </cell>
          <cell r="J53">
            <v>3289.1710600000015</v>
          </cell>
          <cell r="K53">
            <v>3371.369700000002</v>
          </cell>
          <cell r="L53">
            <v>3673.5275999999985</v>
          </cell>
          <cell r="M53">
            <v>3199.1527499999993</v>
          </cell>
          <cell r="N53">
            <v>2495.7711299999992</v>
          </cell>
          <cell r="O53">
            <v>3128.5887899999989</v>
          </cell>
          <cell r="P53">
            <v>3179.2075599999998</v>
          </cell>
          <cell r="Q53">
            <v>3065.4195199999995</v>
          </cell>
          <cell r="R53">
            <v>39702.298840000003</v>
          </cell>
          <cell r="Y53">
            <v>4076.4778399999987</v>
          </cell>
          <cell r="Z53">
            <v>7693.842749999998</v>
          </cell>
          <cell r="AA53">
            <v>11131.208209999997</v>
          </cell>
          <cell r="AB53">
            <v>14300.090729999996</v>
          </cell>
          <cell r="AC53">
            <v>17589.261789999997</v>
          </cell>
          <cell r="AD53">
            <v>20960.63149</v>
          </cell>
          <cell r="AE53">
            <v>24634.159089999997</v>
          </cell>
          <cell r="AF53">
            <v>27833.311839999995</v>
          </cell>
          <cell r="AG53">
            <v>30329.082969999996</v>
          </cell>
          <cell r="AH53">
            <v>33457.671759999997</v>
          </cell>
          <cell r="AI53">
            <v>36636.87932</v>
          </cell>
          <cell r="AJ53">
            <v>39702.298840000003</v>
          </cell>
        </row>
        <row r="54">
          <cell r="F54">
            <v>9632.1230999999989</v>
          </cell>
          <cell r="G54">
            <v>9347.0196199999991</v>
          </cell>
          <cell r="H54">
            <v>9396.9673199999997</v>
          </cell>
          <cell r="I54">
            <v>8237.5496899999998</v>
          </cell>
          <cell r="J54">
            <v>8507.6333700000014</v>
          </cell>
          <cell r="K54">
            <v>8747.6725500000011</v>
          </cell>
          <cell r="L54">
            <v>9558.9713999999985</v>
          </cell>
          <cell r="M54">
            <v>9379.1908899999999</v>
          </cell>
          <cell r="N54">
            <v>8078.60311</v>
          </cell>
          <cell r="O54">
            <v>8357.7896899999996</v>
          </cell>
          <cell r="P54">
            <v>7807.8242499999997</v>
          </cell>
          <cell r="Q54">
            <v>8181.1231799999996</v>
          </cell>
          <cell r="R54">
            <v>105232.46817000001</v>
          </cell>
          <cell r="Y54">
            <v>9632.1230999999989</v>
          </cell>
          <cell r="Z54">
            <v>18979.142719999996</v>
          </cell>
          <cell r="AA54">
            <v>28376.110039999996</v>
          </cell>
          <cell r="AB54">
            <v>36613.659729999992</v>
          </cell>
          <cell r="AC54">
            <v>45121.293099999995</v>
          </cell>
          <cell r="AD54">
            <v>53868.965650000006</v>
          </cell>
          <cell r="AE54">
            <v>63427.937049999993</v>
          </cell>
          <cell r="AF54">
            <v>72807.127940000006</v>
          </cell>
          <cell r="AG54">
            <v>80885.731049999988</v>
          </cell>
          <cell r="AH54">
            <v>89243.520739999993</v>
          </cell>
          <cell r="AI54">
            <v>97051.344989999998</v>
          </cell>
          <cell r="AJ54">
            <v>105232.46817000001</v>
          </cell>
        </row>
        <row r="56">
          <cell r="F56">
            <v>55.536250000000003</v>
          </cell>
          <cell r="G56">
            <v>48.123913690476151</v>
          </cell>
          <cell r="H56">
            <v>49.014475806451607</v>
          </cell>
          <cell r="I56">
            <v>43.524111111111125</v>
          </cell>
          <cell r="J56">
            <v>46.317701612903193</v>
          </cell>
          <cell r="K56">
            <v>46.076180555555574</v>
          </cell>
          <cell r="L56">
            <v>50.520564516129049</v>
          </cell>
          <cell r="M56">
            <v>52.716384408602138</v>
          </cell>
          <cell r="N56">
            <v>35.41776388888885</v>
          </cell>
          <cell r="O56">
            <v>40.204677419354866</v>
          </cell>
          <cell r="P56">
            <v>49.712166666666661</v>
          </cell>
          <cell r="Q56">
            <v>39.252741935483918</v>
          </cell>
          <cell r="R56">
            <v>46.383076484018154</v>
          </cell>
        </row>
        <row r="57">
          <cell r="F57">
            <v>57.103559509442412</v>
          </cell>
          <cell r="G57">
            <v>49.00966047871227</v>
          </cell>
          <cell r="H57">
            <v>50.08623211497568</v>
          </cell>
          <cell r="I57">
            <v>45.426612401472006</v>
          </cell>
          <cell r="J57">
            <v>49.594157202950484</v>
          </cell>
          <cell r="K57">
            <v>48.196954754447106</v>
          </cell>
          <cell r="L57">
            <v>54.285537954312304</v>
          </cell>
          <cell r="M57">
            <v>56.671810824460202</v>
          </cell>
          <cell r="N57">
            <v>36.794473310833254</v>
          </cell>
          <cell r="O57">
            <v>41.658488825619855</v>
          </cell>
          <cell r="P57">
            <v>51.415209265089103</v>
          </cell>
          <cell r="Q57">
            <v>41.702288329498167</v>
          </cell>
          <cell r="R57">
            <v>48.753605663053094</v>
          </cell>
        </row>
        <row r="58">
          <cell r="F58">
            <v>61.018042749354521</v>
          </cell>
          <cell r="G58">
            <v>50.748426092263379</v>
          </cell>
          <cell r="H58">
            <v>52.19667146331544</v>
          </cell>
          <cell r="I58">
            <v>48.18670370247299</v>
          </cell>
          <cell r="J58">
            <v>52.166700122850486</v>
          </cell>
          <cell r="K58">
            <v>51.598200788687677</v>
          </cell>
          <cell r="L58">
            <v>57.763418881959254</v>
          </cell>
          <cell r="M58">
            <v>61.694313350294443</v>
          </cell>
          <cell r="N58">
            <v>39.50496691985272</v>
          </cell>
          <cell r="O58">
            <v>44.705260402901452</v>
          </cell>
          <cell r="P58">
            <v>51.990737576125149</v>
          </cell>
          <cell r="Q58">
            <v>48.132023698909599</v>
          </cell>
          <cell r="R58">
            <v>52.158997193797688</v>
          </cell>
        </row>
        <row r="61">
          <cell r="F61">
            <v>199.35509667155247</v>
          </cell>
          <cell r="G61">
            <v>214.08294586029945</v>
          </cell>
          <cell r="H61">
            <v>214.37826802807552</v>
          </cell>
          <cell r="I61">
            <v>176.97931734127053</v>
          </cell>
          <cell r="J61">
            <v>182.18309685879612</v>
          </cell>
          <cell r="K61">
            <v>195.0060991787137</v>
          </cell>
          <cell r="L61">
            <v>208.77872540171333</v>
          </cell>
          <cell r="M61">
            <v>227.41156165293077</v>
          </cell>
          <cell r="N61">
            <v>204.59745697545154</v>
          </cell>
          <cell r="O61">
            <v>182.85008020258763</v>
          </cell>
          <cell r="P61">
            <v>147.46054447890299</v>
          </cell>
          <cell r="Q61">
            <v>172.82404559672278</v>
          </cell>
          <cell r="R61">
            <v>2325.9072382470167</v>
          </cell>
          <cell r="Y61">
            <v>199.35509667155247</v>
          </cell>
          <cell r="Z61">
            <v>413.43804253185192</v>
          </cell>
          <cell r="AA61">
            <v>627.81631055992739</v>
          </cell>
          <cell r="AB61">
            <v>804.79562790119792</v>
          </cell>
          <cell r="AC61">
            <v>986.97872475999407</v>
          </cell>
          <cell r="AD61">
            <v>1181.9848239387077</v>
          </cell>
          <cell r="AE61">
            <v>1390.7635493404209</v>
          </cell>
          <cell r="AF61">
            <v>1618.1751109933516</v>
          </cell>
          <cell r="AG61">
            <v>1822.7725679688031</v>
          </cell>
          <cell r="AH61">
            <v>2005.6226481713907</v>
          </cell>
          <cell r="AI61">
            <v>2153.0831926502938</v>
          </cell>
          <cell r="AJ61">
            <v>2325.9072382470167</v>
          </cell>
        </row>
        <row r="62">
          <cell r="F62">
            <v>38.646591854771316</v>
          </cell>
          <cell r="G62">
            <v>38.571515601038548</v>
          </cell>
          <cell r="H62">
            <v>42.172822438266778</v>
          </cell>
          <cell r="I62">
            <v>41.881900226844031</v>
          </cell>
          <cell r="J62">
            <v>41.168389965495798</v>
          </cell>
          <cell r="K62">
            <v>38.893779419291263</v>
          </cell>
          <cell r="L62">
            <v>40.765575722137015</v>
          </cell>
          <cell r="M62">
            <v>41.044907556968688</v>
          </cell>
          <cell r="N62">
            <v>39.732063827385474</v>
          </cell>
          <cell r="O62">
            <v>41.687224274712484</v>
          </cell>
          <cell r="P62">
            <v>41.331513486509408</v>
          </cell>
          <cell r="Q62">
            <v>43.778149219757985</v>
          </cell>
          <cell r="R62">
            <v>489.67443359317883</v>
          </cell>
          <cell r="Y62">
            <v>38.646591854771316</v>
          </cell>
          <cell r="Z62">
            <v>77.218107455809871</v>
          </cell>
          <cell r="AA62">
            <v>119.39092989407665</v>
          </cell>
          <cell r="AB62">
            <v>161.27283012092067</v>
          </cell>
          <cell r="AC62">
            <v>202.44122008641648</v>
          </cell>
          <cell r="AD62">
            <v>241.33499950570774</v>
          </cell>
          <cell r="AE62">
            <v>282.10057522784473</v>
          </cell>
          <cell r="AF62">
            <v>323.1454827848134</v>
          </cell>
          <cell r="AG62">
            <v>362.8775466121989</v>
          </cell>
          <cell r="AH62">
            <v>404.56477088691139</v>
          </cell>
          <cell r="AI62">
            <v>445.89628437342083</v>
          </cell>
          <cell r="AJ62">
            <v>489.67443359317883</v>
          </cell>
        </row>
        <row r="63">
          <cell r="F63">
            <v>15.656685700900001</v>
          </cell>
          <cell r="G63">
            <v>13.283194763700003</v>
          </cell>
          <cell r="H63">
            <v>17.211974649800002</v>
          </cell>
          <cell r="I63">
            <v>12.889760162938089</v>
          </cell>
          <cell r="J63">
            <v>13.15602436362189</v>
          </cell>
          <cell r="K63">
            <v>1.3967348385000065</v>
          </cell>
          <cell r="L63">
            <v>17.081504669399997</v>
          </cell>
          <cell r="M63">
            <v>16.404853277199997</v>
          </cell>
          <cell r="N63">
            <v>10.256540129999999</v>
          </cell>
          <cell r="O63">
            <v>12.763901924600006</v>
          </cell>
          <cell r="P63">
            <v>18.526363017219985</v>
          </cell>
          <cell r="Q63">
            <v>11.241411390069999</v>
          </cell>
          <cell r="R63">
            <v>159.86894888794998</v>
          </cell>
          <cell r="Y63">
            <v>15.656685700900001</v>
          </cell>
          <cell r="Z63">
            <v>28.939880464600002</v>
          </cell>
          <cell r="AA63">
            <v>46.151855114400007</v>
          </cell>
          <cell r="AB63">
            <v>59.041615277338096</v>
          </cell>
          <cell r="AC63">
            <v>72.197639640959991</v>
          </cell>
          <cell r="AD63">
            <v>73.594374479460001</v>
          </cell>
          <cell r="AE63">
            <v>90.675879148859991</v>
          </cell>
          <cell r="AF63">
            <v>107.08073242606</v>
          </cell>
          <cell r="AG63">
            <v>117.33727255606</v>
          </cell>
          <cell r="AH63">
            <v>130.10117448066001</v>
          </cell>
          <cell r="AI63">
            <v>148.62753749787998</v>
          </cell>
          <cell r="AJ63">
            <v>159.86894888794998</v>
          </cell>
        </row>
        <row r="64">
          <cell r="F64">
            <v>2.0919751813874874</v>
          </cell>
          <cell r="G64">
            <v>0.58818292287277374</v>
          </cell>
          <cell r="H64">
            <v>-0.25802493857902087</v>
          </cell>
          <cell r="I64">
            <v>8.6048087504985687E-2</v>
          </cell>
          <cell r="J64">
            <v>4.5663142835778077</v>
          </cell>
          <cell r="K64">
            <v>4.6627857212672641</v>
          </cell>
          <cell r="L64">
            <v>12.303562891353543</v>
          </cell>
          <cell r="M64">
            <v>10.395303027153743</v>
          </cell>
          <cell r="N64">
            <v>-0.18091412884145938</v>
          </cell>
          <cell r="O64">
            <v>-9.5083392692622507E-3</v>
          </cell>
          <cell r="P64">
            <v>5.8712743030542391</v>
          </cell>
          <cell r="Q64">
            <v>1.1559325064506589</v>
          </cell>
          <cell r="R64">
            <v>41.272931517932768</v>
          </cell>
          <cell r="Y64">
            <v>2.0919751813874874</v>
          </cell>
          <cell r="Z64">
            <v>2.6801581042602614</v>
          </cell>
          <cell r="AA64">
            <v>2.4221331656812404</v>
          </cell>
          <cell r="AB64">
            <v>2.5081812531862262</v>
          </cell>
          <cell r="AC64">
            <v>7.0744955367640339</v>
          </cell>
          <cell r="AD64">
            <v>11.737281258031299</v>
          </cell>
          <cell r="AE64">
            <v>24.040844149384842</v>
          </cell>
          <cell r="AF64">
            <v>34.436147176538583</v>
          </cell>
          <cell r="AG64">
            <v>34.255233047697125</v>
          </cell>
          <cell r="AH64">
            <v>34.245724708427865</v>
          </cell>
          <cell r="AI64">
            <v>40.116999011482108</v>
          </cell>
          <cell r="AJ64">
            <v>41.272931517932768</v>
          </cell>
        </row>
        <row r="65">
          <cell r="F65">
            <v>248.73869910791632</v>
          </cell>
          <cell r="G65">
            <v>183.57557578388193</v>
          </cell>
          <cell r="H65">
            <v>179.41903561496815</v>
          </cell>
          <cell r="I65">
            <v>152.69800305918594</v>
          </cell>
          <cell r="J65">
            <v>171.58520033977834</v>
          </cell>
          <cell r="K65">
            <v>173.95661071349784</v>
          </cell>
          <cell r="L65">
            <v>212.19551353323837</v>
          </cell>
          <cell r="M65">
            <v>197.36953221395615</v>
          </cell>
          <cell r="N65">
            <v>98.595355930173412</v>
          </cell>
          <cell r="O65">
            <v>139.86437655054831</v>
          </cell>
          <cell r="P65">
            <v>165.28934595199314</v>
          </cell>
          <cell r="Q65">
            <v>147.54484498374006</v>
          </cell>
          <cell r="R65">
            <v>2070.8320937828776</v>
          </cell>
          <cell r="Y65">
            <v>248.73869910791632</v>
          </cell>
          <cell r="Z65">
            <v>432.31427489179828</v>
          </cell>
          <cell r="AA65">
            <v>611.73331050676643</v>
          </cell>
          <cell r="AB65">
            <v>764.43131356595234</v>
          </cell>
          <cell r="AC65">
            <v>936.01651390573068</v>
          </cell>
          <cell r="AD65">
            <v>1109.9731246192284</v>
          </cell>
          <cell r="AE65">
            <v>1322.1686381524669</v>
          </cell>
          <cell r="AF65">
            <v>1519.5381703664229</v>
          </cell>
          <cell r="AG65">
            <v>1618.1335262965963</v>
          </cell>
          <cell r="AH65">
            <v>1757.9979028471446</v>
          </cell>
          <cell r="AI65">
            <v>1923.2872487991376</v>
          </cell>
          <cell r="AJ65">
            <v>2070.8320937828776</v>
          </cell>
        </row>
        <row r="66">
          <cell r="F66">
            <v>-1.4821070062255861E-2</v>
          </cell>
          <cell r="G66">
            <v>-0.34660822781372069</v>
          </cell>
          <cell r="H66">
            <v>-0.63411816972045887</v>
          </cell>
          <cell r="I66">
            <v>-1.1849069780517578</v>
          </cell>
          <cell r="J66">
            <v>1.0608602375915526</v>
          </cell>
          <cell r="K66">
            <v>2.4593301014770508</v>
          </cell>
          <cell r="L66">
            <v>0.71903567361755372</v>
          </cell>
          <cell r="M66">
            <v>0.30059326005554199</v>
          </cell>
          <cell r="N66">
            <v>0.35324042097778319</v>
          </cell>
          <cell r="O66">
            <v>-1.5872109704315185</v>
          </cell>
          <cell r="P66">
            <v>-1.1559652567199705</v>
          </cell>
          <cell r="Q66">
            <v>-0.52933599924316399</v>
          </cell>
          <cell r="R66">
            <v>-0.55990697832336378</v>
          </cell>
          <cell r="Y66">
            <v>-1.4821070062255861E-2</v>
          </cell>
          <cell r="Z66">
            <v>-0.36142929787597655</v>
          </cell>
          <cell r="AA66">
            <v>-0.99554746759643542</v>
          </cell>
          <cell r="AB66">
            <v>-2.1804544456481931</v>
          </cell>
          <cell r="AC66">
            <v>-1.1195942080566406</v>
          </cell>
          <cell r="AD66">
            <v>1.3397358934204102</v>
          </cell>
          <cell r="AE66">
            <v>2.0587715670379638</v>
          </cell>
          <cell r="AF66">
            <v>2.3593648270935059</v>
          </cell>
          <cell r="AG66">
            <v>2.7126052480712892</v>
          </cell>
          <cell r="AH66">
            <v>1.1253942776397707</v>
          </cell>
          <cell r="AI66">
            <v>-3.0570979080199789E-2</v>
          </cell>
          <cell r="AJ66">
            <v>-0.55990697832336378</v>
          </cell>
        </row>
        <row r="67">
          <cell r="F67">
            <v>4.0209999999999999</v>
          </cell>
          <cell r="G67">
            <v>3.899</v>
          </cell>
          <cell r="H67">
            <v>4.338000000000001</v>
          </cell>
          <cell r="I67">
            <v>5.431</v>
          </cell>
          <cell r="J67">
            <v>19.975999999999999</v>
          </cell>
          <cell r="K67">
            <v>4.7759999999999998</v>
          </cell>
          <cell r="L67">
            <v>4.3789999999999978</v>
          </cell>
          <cell r="M67">
            <v>6.2350000000000003</v>
          </cell>
          <cell r="N67">
            <v>4.3230000000000004</v>
          </cell>
          <cell r="O67">
            <v>3.82</v>
          </cell>
          <cell r="P67">
            <v>5.94</v>
          </cell>
          <cell r="Q67">
            <v>5.8559999999999999</v>
          </cell>
          <cell r="R67">
            <v>72.994</v>
          </cell>
          <cell r="Y67">
            <v>4.0209999999999999</v>
          </cell>
          <cell r="Z67">
            <v>7.92</v>
          </cell>
          <cell r="AA67">
            <v>12.258000000000001</v>
          </cell>
          <cell r="AB67">
            <v>17.689</v>
          </cell>
          <cell r="AC67">
            <v>37.664999999999999</v>
          </cell>
          <cell r="AD67">
            <v>42.441000000000003</v>
          </cell>
          <cell r="AE67">
            <v>46.82</v>
          </cell>
          <cell r="AF67">
            <v>53.055</v>
          </cell>
          <cell r="AG67">
            <v>57.378</v>
          </cell>
          <cell r="AH67">
            <v>61.198</v>
          </cell>
          <cell r="AI67">
            <v>67.138000000000005</v>
          </cell>
          <cell r="AJ67">
            <v>72.994</v>
          </cell>
        </row>
        <row r="68">
          <cell r="H68">
            <v>29.064</v>
          </cell>
          <cell r="I68">
            <v>4.7450000000000001</v>
          </cell>
          <cell r="J68">
            <v>5.4260000000000002</v>
          </cell>
          <cell r="K68">
            <v>5.4260000000000002</v>
          </cell>
          <cell r="L68">
            <v>4.5420000000000016</v>
          </cell>
          <cell r="M68">
            <v>6.9</v>
          </cell>
          <cell r="N68">
            <v>1.4</v>
          </cell>
          <cell r="O68">
            <v>1.345</v>
          </cell>
          <cell r="P68">
            <v>0</v>
          </cell>
          <cell r="Q68">
            <v>0</v>
          </cell>
          <cell r="R68">
            <v>58.847999999999999</v>
          </cell>
          <cell r="Y68">
            <v>0</v>
          </cell>
          <cell r="Z68">
            <v>0</v>
          </cell>
          <cell r="AA68">
            <v>29.064</v>
          </cell>
          <cell r="AB68">
            <v>33.808999999999997</v>
          </cell>
          <cell r="AC68">
            <v>39.234999999999999</v>
          </cell>
          <cell r="AD68">
            <v>44.661000000000001</v>
          </cell>
          <cell r="AE68">
            <v>49.203000000000003</v>
          </cell>
          <cell r="AF68">
            <v>56.103000000000002</v>
          </cell>
          <cell r="AG68">
            <v>57.503</v>
          </cell>
          <cell r="AH68">
            <v>58.847999999999999</v>
          </cell>
          <cell r="AI68">
            <v>58.847999999999999</v>
          </cell>
          <cell r="AJ68">
            <v>58.847999999999999</v>
          </cell>
        </row>
        <row r="69">
          <cell r="F69">
            <v>-2.0584898521182029</v>
          </cell>
          <cell r="G69">
            <v>0.7153173833905776</v>
          </cell>
          <cell r="H69">
            <v>-0.36355039227860014</v>
          </cell>
          <cell r="I69">
            <v>3.3199964525585668</v>
          </cell>
          <cell r="J69">
            <v>1.7667715664476882</v>
          </cell>
          <cell r="K69">
            <v>2.2438202799999711</v>
          </cell>
          <cell r="L69">
            <v>0.39574019999999743</v>
          </cell>
          <cell r="M69">
            <v>-0.1883454899999906</v>
          </cell>
          <cell r="N69">
            <v>4.7738331100000009</v>
          </cell>
          <cell r="O69">
            <v>3.50914886999999</v>
          </cell>
          <cell r="P69">
            <v>0.96496342000001278</v>
          </cell>
          <cell r="Q69">
            <v>3.2872251199999862</v>
          </cell>
          <cell r="R69">
            <v>18.366430667999996</v>
          </cell>
          <cell r="Y69">
            <v>-2.0584898521182029</v>
          </cell>
          <cell r="Z69">
            <v>-1.3431724687276252</v>
          </cell>
          <cell r="AA69">
            <v>-1.7067228610062253</v>
          </cell>
          <cell r="AB69">
            <v>1.6132735915523415</v>
          </cell>
          <cell r="AC69">
            <v>3.3800451580000299</v>
          </cell>
          <cell r="AD69">
            <v>5.623865438000001</v>
          </cell>
          <cell r="AE69">
            <v>6.019605637999998</v>
          </cell>
          <cell r="AF69">
            <v>5.8312601480000072</v>
          </cell>
          <cell r="AG69">
            <v>10.605093258000007</v>
          </cell>
          <cell r="AH69">
            <v>14.114242127999997</v>
          </cell>
          <cell r="AI69">
            <v>15.07920554800001</v>
          </cell>
          <cell r="AJ69">
            <v>18.366430667999996</v>
          </cell>
        </row>
        <row r="70">
          <cell r="F70">
            <v>10.187508087156948</v>
          </cell>
          <cell r="G70">
            <v>4.9167240654387792</v>
          </cell>
          <cell r="H70">
            <v>3.9145781603654033</v>
          </cell>
          <cell r="I70">
            <v>3.3776397822537474</v>
          </cell>
          <cell r="J70">
            <v>4.3495957021824907</v>
          </cell>
          <cell r="K70">
            <v>9.811785243671606</v>
          </cell>
          <cell r="L70">
            <v>0.46432002914416809</v>
          </cell>
          <cell r="M70">
            <v>9.6800975274872769</v>
          </cell>
          <cell r="N70">
            <v>8.5688385769710447</v>
          </cell>
          <cell r="O70">
            <v>5.0599964832839177</v>
          </cell>
          <cell r="P70">
            <v>3.0572455382329298</v>
          </cell>
          <cell r="Q70">
            <v>9.0453956700000919</v>
          </cell>
          <cell r="R70">
            <v>72.433724866188399</v>
          </cell>
          <cell r="Y70">
            <v>10.187508087156948</v>
          </cell>
          <cell r="Z70">
            <v>15.104232152595728</v>
          </cell>
          <cell r="AA70">
            <v>19.018810312961129</v>
          </cell>
          <cell r="AB70">
            <v>22.396450095214878</v>
          </cell>
          <cell r="AC70">
            <v>26.746045797397368</v>
          </cell>
          <cell r="AD70">
            <v>36.557831041068972</v>
          </cell>
          <cell r="AE70">
            <v>37.022151070213141</v>
          </cell>
          <cell r="AF70">
            <v>46.702248597700418</v>
          </cell>
          <cell r="AG70">
            <v>55.271087174671464</v>
          </cell>
          <cell r="AH70">
            <v>60.331083657955382</v>
          </cell>
          <cell r="AI70">
            <v>63.388329196188309</v>
          </cell>
          <cell r="AJ70">
            <v>72.433724866188399</v>
          </cell>
        </row>
        <row r="71">
          <cell r="F71">
            <v>516.62424568150402</v>
          </cell>
          <cell r="G71">
            <v>459.28584815280828</v>
          </cell>
          <cell r="H71">
            <v>489.24298539089784</v>
          </cell>
          <cell r="I71">
            <v>400.22375813450412</v>
          </cell>
          <cell r="J71">
            <v>445.23825331749174</v>
          </cell>
          <cell r="K71">
            <v>438.63294549641864</v>
          </cell>
          <cell r="L71">
            <v>501.624978120604</v>
          </cell>
          <cell r="M71">
            <v>515.55350302575221</v>
          </cell>
          <cell r="N71">
            <v>372.4194148421177</v>
          </cell>
          <cell r="O71">
            <v>389.30300899603156</v>
          </cell>
          <cell r="P71">
            <v>387.28528493919271</v>
          </cell>
          <cell r="Q71">
            <v>394.20366848749836</v>
          </cell>
          <cell r="R71">
            <v>5309.637894584821</v>
          </cell>
          <cell r="Y71">
            <v>516.62424568150402</v>
          </cell>
          <cell r="Z71">
            <v>975.91009383431253</v>
          </cell>
          <cell r="AA71">
            <v>1465.1530792252101</v>
          </cell>
          <cell r="AB71">
            <v>1865.3768373597145</v>
          </cell>
          <cell r="AC71">
            <v>2310.6150906772064</v>
          </cell>
          <cell r="AD71">
            <v>2749.2480361736239</v>
          </cell>
          <cell r="AE71">
            <v>3250.8730142942286</v>
          </cell>
          <cell r="AF71">
            <v>3766.4265173199806</v>
          </cell>
          <cell r="AG71">
            <v>4138.8459321620985</v>
          </cell>
          <cell r="AH71">
            <v>4528.1489411581306</v>
          </cell>
          <cell r="AI71">
            <v>4915.4342260973226</v>
          </cell>
          <cell r="AJ71">
            <v>5309.637894584821</v>
          </cell>
        </row>
        <row r="74">
          <cell r="F74">
            <v>39.268808981861476</v>
          </cell>
          <cell r="G74">
            <v>8.8628787542950818</v>
          </cell>
          <cell r="H74">
            <v>12.207727786680261</v>
          </cell>
          <cell r="I74">
            <v>2.4562222136730854</v>
          </cell>
          <cell r="J74">
            <v>10.495604756763074</v>
          </cell>
          <cell r="K74">
            <v>16.284124752880555</v>
          </cell>
          <cell r="L74">
            <v>31.692196744549147</v>
          </cell>
          <cell r="M74">
            <v>36.270618546528098</v>
          </cell>
          <cell r="N74">
            <v>-9.6357969006143396</v>
          </cell>
          <cell r="O74">
            <v>-3.6875080643684486</v>
          </cell>
          <cell r="P74">
            <v>15.522843969276989</v>
          </cell>
          <cell r="Q74">
            <v>1.6773522429136791</v>
          </cell>
          <cell r="R74">
            <v>161.41507378443868</v>
          </cell>
          <cell r="Y74">
            <v>39.268808981861476</v>
          </cell>
          <cell r="Z74">
            <v>48.131687736156557</v>
          </cell>
          <cell r="AA74">
            <v>60.339415522836816</v>
          </cell>
          <cell r="AB74">
            <v>62.795637736509903</v>
          </cell>
          <cell r="AC74">
            <v>73.291242493272975</v>
          </cell>
          <cell r="AD74">
            <v>89.575367246153533</v>
          </cell>
          <cell r="AE74">
            <v>121.26756399070268</v>
          </cell>
          <cell r="AF74">
            <v>157.5381825372308</v>
          </cell>
          <cell r="AG74">
            <v>147.90238563661646</v>
          </cell>
          <cell r="AH74">
            <v>144.21487757224801</v>
          </cell>
          <cell r="AI74">
            <v>159.73772154152499</v>
          </cell>
          <cell r="AJ74">
            <v>161.41507378443868</v>
          </cell>
        </row>
        <row r="75">
          <cell r="F75">
            <v>2.2706271940562974</v>
          </cell>
          <cell r="G75">
            <v>1.6629720525201437</v>
          </cell>
          <cell r="H75">
            <v>1.3221547515128895</v>
          </cell>
          <cell r="I75">
            <v>1.748313995172297</v>
          </cell>
          <cell r="J75">
            <v>1.7763506154055266</v>
          </cell>
          <cell r="K75">
            <v>2.2077541032893859</v>
          </cell>
          <cell r="L75">
            <v>2.1289626752720632</v>
          </cell>
          <cell r="M75">
            <v>2.1509532999096681</v>
          </cell>
          <cell r="N75">
            <v>1.7023775227971383</v>
          </cell>
          <cell r="O75">
            <v>1.3562584692548116</v>
          </cell>
          <cell r="P75">
            <v>2.0344596784812783</v>
          </cell>
          <cell r="Q75">
            <v>1.9926917386718923</v>
          </cell>
          <cell r="R75">
            <v>22.353876096343392</v>
          </cell>
          <cell r="Y75">
            <v>2.2706271940562974</v>
          </cell>
          <cell r="Z75">
            <v>3.9335992465764411</v>
          </cell>
          <cell r="AA75">
            <v>5.2557539980893306</v>
          </cell>
          <cell r="AB75">
            <v>7.0040679932616277</v>
          </cell>
          <cell r="AC75">
            <v>8.780418608667155</v>
          </cell>
          <cell r="AD75">
            <v>10.98817271195654</v>
          </cell>
          <cell r="AE75">
            <v>13.117135387228604</v>
          </cell>
          <cell r="AF75">
            <v>15.268088687138272</v>
          </cell>
          <cell r="AG75">
            <v>16.97046620993541</v>
          </cell>
          <cell r="AH75">
            <v>18.326724679190221</v>
          </cell>
          <cell r="AI75">
            <v>20.361184357671497</v>
          </cell>
          <cell r="AJ75">
            <v>22.353876096343392</v>
          </cell>
        </row>
        <row r="76">
          <cell r="F76">
            <v>0.86099999999999999</v>
          </cell>
          <cell r="G76">
            <v>1.2250000000000001</v>
          </cell>
          <cell r="H76">
            <v>1.5469999999999999</v>
          </cell>
          <cell r="I76">
            <v>1.081</v>
          </cell>
          <cell r="J76">
            <v>0.68400000000000005</v>
          </cell>
          <cell r="K76">
            <v>1.4E-2</v>
          </cell>
          <cell r="L76">
            <v>0.45</v>
          </cell>
          <cell r="M76">
            <v>0.45700000000000002</v>
          </cell>
          <cell r="N76">
            <v>1.3380000000000001</v>
          </cell>
          <cell r="O76">
            <v>1.9139999999999999</v>
          </cell>
          <cell r="P76">
            <v>2.0819999999999999</v>
          </cell>
          <cell r="Q76">
            <v>1.762</v>
          </cell>
          <cell r="R76">
            <v>13.414999999999999</v>
          </cell>
          <cell r="Y76">
            <v>0.86099999999999999</v>
          </cell>
          <cell r="Z76">
            <v>2.0860000000000003</v>
          </cell>
          <cell r="AA76">
            <v>3.633</v>
          </cell>
          <cell r="AB76">
            <v>4.7140000000000004</v>
          </cell>
          <cell r="AC76">
            <v>5.3980000000000006</v>
          </cell>
          <cell r="AD76">
            <v>5.4120000000000008</v>
          </cell>
          <cell r="AE76">
            <v>5.862000000000001</v>
          </cell>
          <cell r="AF76">
            <v>6.3190000000000008</v>
          </cell>
          <cell r="AG76">
            <v>7.6570000000000009</v>
          </cell>
          <cell r="AH76">
            <v>9.5710000000000015</v>
          </cell>
          <cell r="AI76">
            <v>11.653000000000002</v>
          </cell>
          <cell r="AJ76">
            <v>13.415000000000003</v>
          </cell>
        </row>
        <row r="77">
          <cell r="F77">
            <v>17.611000000000001</v>
          </cell>
          <cell r="G77">
            <v>15.956</v>
          </cell>
          <cell r="H77">
            <v>9.2899999999999991</v>
          </cell>
          <cell r="I77">
            <v>7.827</v>
          </cell>
          <cell r="J77">
            <v>10.827</v>
          </cell>
          <cell r="K77">
            <v>8.2319999999999993</v>
          </cell>
          <cell r="L77">
            <v>16.998000000000001</v>
          </cell>
          <cell r="M77">
            <v>16.594000000000001</v>
          </cell>
          <cell r="N77">
            <v>9.9969999999999999</v>
          </cell>
          <cell r="O77">
            <v>12.811</v>
          </cell>
          <cell r="P77">
            <v>13.12</v>
          </cell>
          <cell r="Q77">
            <v>11.718999999999999</v>
          </cell>
          <cell r="R77">
            <v>150.982</v>
          </cell>
          <cell r="Y77">
            <v>17.611000000000001</v>
          </cell>
          <cell r="Z77">
            <v>33.567</v>
          </cell>
          <cell r="AA77">
            <v>42.856999999999999</v>
          </cell>
          <cell r="AB77">
            <v>50.683999999999997</v>
          </cell>
          <cell r="AC77">
            <v>61.510999999999996</v>
          </cell>
          <cell r="AD77">
            <v>69.742999999999995</v>
          </cell>
          <cell r="AE77">
            <v>86.741</v>
          </cell>
          <cell r="AF77">
            <v>103.33500000000001</v>
          </cell>
          <cell r="AG77">
            <v>113.33200000000001</v>
          </cell>
          <cell r="AH77">
            <v>126.143</v>
          </cell>
          <cell r="AI77">
            <v>139.26300000000001</v>
          </cell>
          <cell r="AJ77">
            <v>150.982</v>
          </cell>
        </row>
        <row r="79">
          <cell r="F79">
            <v>43.573999999999998</v>
          </cell>
          <cell r="G79">
            <v>36.649000000000001</v>
          </cell>
          <cell r="H79">
            <v>37.548000000000002</v>
          </cell>
          <cell r="I79">
            <v>21.222999999999999</v>
          </cell>
          <cell r="J79">
            <v>28.54</v>
          </cell>
          <cell r="K79">
            <v>34.1</v>
          </cell>
          <cell r="L79">
            <v>50.31</v>
          </cell>
          <cell r="M79">
            <v>41.978000000000002</v>
          </cell>
          <cell r="N79">
            <v>34.213999999999999</v>
          </cell>
          <cell r="O79">
            <v>32.406999999999996</v>
          </cell>
          <cell r="P79">
            <v>28.006</v>
          </cell>
          <cell r="Q79">
            <v>26.068999999999999</v>
          </cell>
          <cell r="R79">
            <v>414.61799999999999</v>
          </cell>
          <cell r="Y79">
            <v>43.573999999999998</v>
          </cell>
          <cell r="Z79">
            <v>80.222999999999999</v>
          </cell>
          <cell r="AA79">
            <v>117.771</v>
          </cell>
          <cell r="AB79">
            <v>138.994</v>
          </cell>
          <cell r="AC79">
            <v>167.53399999999999</v>
          </cell>
          <cell r="AD79">
            <v>201.63399999999999</v>
          </cell>
          <cell r="AE79">
            <v>251.94399999999999</v>
          </cell>
          <cell r="AF79">
            <v>293.92199999999997</v>
          </cell>
          <cell r="AG79">
            <v>328.13599999999997</v>
          </cell>
          <cell r="AH79">
            <v>360.54299999999995</v>
          </cell>
          <cell r="AI79">
            <v>388.54899999999998</v>
          </cell>
          <cell r="AJ79">
            <v>414.61799999999999</v>
          </cell>
        </row>
        <row r="80">
          <cell r="F80">
            <v>2.4910000000000001</v>
          </cell>
          <cell r="G80">
            <v>2.1419999999999999</v>
          </cell>
          <cell r="H80">
            <v>1.3660000000000001</v>
          </cell>
          <cell r="I80">
            <v>0.88200000000000001</v>
          </cell>
          <cell r="J80">
            <v>1.3540000000000001</v>
          </cell>
          <cell r="K80">
            <v>2.2109999999999999</v>
          </cell>
          <cell r="L80">
            <v>2.5249999999999999</v>
          </cell>
          <cell r="M80">
            <v>3.2250000000000001</v>
          </cell>
          <cell r="N80">
            <v>1.024</v>
          </cell>
          <cell r="O80">
            <v>1.3440000000000001</v>
          </cell>
          <cell r="P80">
            <v>2.0470000000000002</v>
          </cell>
          <cell r="Q80">
            <v>2.347</v>
          </cell>
          <cell r="R80">
            <v>22.958000000000006</v>
          </cell>
          <cell r="Y80">
            <v>2.4910000000000001</v>
          </cell>
          <cell r="Z80">
            <v>4.633</v>
          </cell>
          <cell r="AA80">
            <v>5.9990000000000006</v>
          </cell>
          <cell r="AB80">
            <v>6.8810000000000002</v>
          </cell>
          <cell r="AC80">
            <v>8.2349999999999994</v>
          </cell>
          <cell r="AD80">
            <v>10.446</v>
          </cell>
          <cell r="AE80">
            <v>12.971</v>
          </cell>
          <cell r="AF80">
            <v>16.196000000000002</v>
          </cell>
          <cell r="AG80">
            <v>17.220000000000002</v>
          </cell>
          <cell r="AH80">
            <v>18.564000000000004</v>
          </cell>
          <cell r="AI80">
            <v>20.611000000000004</v>
          </cell>
          <cell r="AJ80">
            <v>22.958000000000006</v>
          </cell>
        </row>
        <row r="81">
          <cell r="F81">
            <v>2.9279999999999999</v>
          </cell>
          <cell r="G81">
            <v>1.5589999999999999</v>
          </cell>
          <cell r="H81">
            <v>0.58899999999999997</v>
          </cell>
          <cell r="I81">
            <v>1.1419999999999999</v>
          </cell>
          <cell r="J81">
            <v>4.6710000000000003</v>
          </cell>
          <cell r="K81">
            <v>6.4320000000000004</v>
          </cell>
          <cell r="L81">
            <v>12.616</v>
          </cell>
          <cell r="M81">
            <v>6.6230000000000002</v>
          </cell>
          <cell r="N81">
            <v>0.16200000000000001</v>
          </cell>
          <cell r="O81">
            <v>0.55800000000000005</v>
          </cell>
          <cell r="P81">
            <v>6.8959999999999999</v>
          </cell>
          <cell r="Q81">
            <v>2.6110000000000002</v>
          </cell>
          <cell r="R81">
            <v>46.786999999999992</v>
          </cell>
          <cell r="Y81">
            <v>2.9279999999999999</v>
          </cell>
          <cell r="Z81">
            <v>4.4870000000000001</v>
          </cell>
          <cell r="AA81">
            <v>5.0760000000000005</v>
          </cell>
          <cell r="AB81">
            <v>6.218</v>
          </cell>
          <cell r="AC81">
            <v>10.888999999999999</v>
          </cell>
          <cell r="AD81">
            <v>17.320999999999998</v>
          </cell>
          <cell r="AE81">
            <v>29.936999999999998</v>
          </cell>
          <cell r="AF81">
            <v>36.559999999999995</v>
          </cell>
          <cell r="AG81">
            <v>36.721999999999994</v>
          </cell>
          <cell r="AH81">
            <v>37.279999999999994</v>
          </cell>
          <cell r="AI81">
            <v>44.175999999999995</v>
          </cell>
          <cell r="AJ81">
            <v>46.786999999999992</v>
          </cell>
        </row>
        <row r="82">
          <cell r="F82">
            <v>0</v>
          </cell>
          <cell r="G82">
            <v>4.5999999999999999E-2</v>
          </cell>
          <cell r="H82">
            <v>9.8000000000000004E-2</v>
          </cell>
          <cell r="I82">
            <v>3.5999999999999997E-2</v>
          </cell>
          <cell r="J82">
            <v>0.70199999999999996</v>
          </cell>
          <cell r="K82">
            <v>0.05</v>
          </cell>
          <cell r="L82">
            <v>7.1999999999999995E-2</v>
          </cell>
          <cell r="M82">
            <v>5.6000000000000001E-2</v>
          </cell>
          <cell r="N82">
            <v>0.16300000000000001</v>
          </cell>
          <cell r="O82">
            <v>4.2000000000000003E-2</v>
          </cell>
          <cell r="P82">
            <v>0.159</v>
          </cell>
          <cell r="Q82">
            <v>4.2000000000000003E-2</v>
          </cell>
          <cell r="R82">
            <v>1.4660000000000002</v>
          </cell>
          <cell r="Y82">
            <v>0</v>
          </cell>
          <cell r="Z82">
            <v>4.5999999999999999E-2</v>
          </cell>
          <cell r="AA82">
            <v>0.14400000000000002</v>
          </cell>
          <cell r="AB82">
            <v>0.18000000000000002</v>
          </cell>
          <cell r="AC82">
            <v>0.88200000000000001</v>
          </cell>
          <cell r="AD82">
            <v>0.93200000000000005</v>
          </cell>
          <cell r="AE82">
            <v>1.004</v>
          </cell>
          <cell r="AF82">
            <v>1.06</v>
          </cell>
          <cell r="AG82">
            <v>1.2230000000000001</v>
          </cell>
          <cell r="AH82">
            <v>1.2650000000000001</v>
          </cell>
          <cell r="AI82">
            <v>1.4240000000000002</v>
          </cell>
          <cell r="AJ82">
            <v>1.4660000000000002</v>
          </cell>
        </row>
        <row r="83">
          <cell r="Y83">
            <v>0</v>
          </cell>
          <cell r="Z83">
            <v>0</v>
          </cell>
          <cell r="AA83">
            <v>0</v>
          </cell>
          <cell r="AB83">
            <v>0</v>
          </cell>
          <cell r="AC83">
            <v>0</v>
          </cell>
          <cell r="AD83">
            <v>0</v>
          </cell>
          <cell r="AE83">
            <v>0</v>
          </cell>
          <cell r="AF83">
            <v>0</v>
          </cell>
          <cell r="AG83">
            <v>0</v>
          </cell>
          <cell r="AH83">
            <v>0</v>
          </cell>
          <cell r="AI83">
            <v>0</v>
          </cell>
          <cell r="AJ83">
            <v>0</v>
          </cell>
        </row>
        <row r="84">
          <cell r="F84">
            <v>17.245999999999999</v>
          </cell>
          <cell r="G84">
            <v>25.587</v>
          </cell>
          <cell r="H84">
            <v>29.483000000000001</v>
          </cell>
          <cell r="I84">
            <v>30.923999999999999</v>
          </cell>
          <cell r="J84">
            <v>29.166</v>
          </cell>
          <cell r="K84">
            <v>23.835000000000001</v>
          </cell>
          <cell r="L84">
            <v>26.634</v>
          </cell>
          <cell r="M84">
            <v>27.867999999999999</v>
          </cell>
          <cell r="N84">
            <v>23.908000000000001</v>
          </cell>
          <cell r="O84">
            <v>30.335000000000001</v>
          </cell>
          <cell r="P84">
            <v>34.186</v>
          </cell>
          <cell r="Q84">
            <v>34.244</v>
          </cell>
          <cell r="R84">
            <v>333.41599999999994</v>
          </cell>
          <cell r="Y84">
            <v>17.245999999999999</v>
          </cell>
          <cell r="Z84">
            <v>42.832999999999998</v>
          </cell>
          <cell r="AA84">
            <v>72.316000000000003</v>
          </cell>
          <cell r="AB84">
            <v>103.24000000000001</v>
          </cell>
          <cell r="AC84">
            <v>132.40600000000001</v>
          </cell>
          <cell r="AD84">
            <v>156.24100000000001</v>
          </cell>
          <cell r="AE84">
            <v>182.875</v>
          </cell>
          <cell r="AF84">
            <v>210.74299999999999</v>
          </cell>
          <cell r="AG84">
            <v>234.65100000000001</v>
          </cell>
          <cell r="AH84">
            <v>264.98599999999999</v>
          </cell>
          <cell r="AI84">
            <v>299.17199999999997</v>
          </cell>
          <cell r="AJ84">
            <v>333.41599999999994</v>
          </cell>
        </row>
        <row r="85">
          <cell r="F85">
            <v>7.21</v>
          </cell>
          <cell r="G85">
            <v>8.0579999999999998</v>
          </cell>
          <cell r="H85">
            <v>7.218</v>
          </cell>
          <cell r="I85">
            <v>6.9880000000000004</v>
          </cell>
          <cell r="J85">
            <v>7.2830000000000004</v>
          </cell>
          <cell r="K85">
            <v>6.5860000000000003</v>
          </cell>
          <cell r="L85">
            <v>8.6869999999999994</v>
          </cell>
          <cell r="M85">
            <v>8.4410000000000007</v>
          </cell>
          <cell r="N85">
            <v>7.5369999999999999</v>
          </cell>
          <cell r="O85">
            <v>6.9219999999999997</v>
          </cell>
          <cell r="P85">
            <v>5.609</v>
          </cell>
          <cell r="Q85">
            <v>7.0730000000000004</v>
          </cell>
          <cell r="R85">
            <v>87.611999999999995</v>
          </cell>
          <cell r="Y85">
            <v>7.21</v>
          </cell>
          <cell r="Z85">
            <v>15.268000000000001</v>
          </cell>
          <cell r="AA85">
            <v>22.486000000000001</v>
          </cell>
          <cell r="AB85">
            <v>29.474</v>
          </cell>
          <cell r="AC85">
            <v>36.756999999999998</v>
          </cell>
          <cell r="AD85">
            <v>43.342999999999996</v>
          </cell>
          <cell r="AE85">
            <v>52.029999999999994</v>
          </cell>
          <cell r="AF85">
            <v>60.470999999999997</v>
          </cell>
          <cell r="AG85">
            <v>68.007999999999996</v>
          </cell>
          <cell r="AH85">
            <v>74.929999999999993</v>
          </cell>
          <cell r="AI85">
            <v>80.538999999999987</v>
          </cell>
          <cell r="AJ85">
            <v>87.611999999999995</v>
          </cell>
        </row>
        <row r="86">
          <cell r="F86">
            <v>2.746</v>
          </cell>
          <cell r="G86">
            <v>2.665</v>
          </cell>
          <cell r="H86">
            <v>1.9870000000000001</v>
          </cell>
          <cell r="I86">
            <v>3.0720000000000001</v>
          </cell>
          <cell r="J86">
            <v>2.7280000000000002</v>
          </cell>
          <cell r="K86">
            <v>2.5979999999999999</v>
          </cell>
          <cell r="L86">
            <v>2.9470000000000001</v>
          </cell>
          <cell r="M86">
            <v>3.3980000000000001</v>
          </cell>
          <cell r="N86">
            <v>2.5099999999999998</v>
          </cell>
          <cell r="O86">
            <v>2.6080000000000001</v>
          </cell>
          <cell r="P86">
            <v>2.44</v>
          </cell>
          <cell r="Q86">
            <v>2.1930000000000001</v>
          </cell>
          <cell r="R86">
            <v>31.891999999999999</v>
          </cell>
          <cell r="Y86">
            <v>2.746</v>
          </cell>
          <cell r="Z86">
            <v>5.4109999999999996</v>
          </cell>
          <cell r="AA86">
            <v>7.3979999999999997</v>
          </cell>
          <cell r="AB86">
            <v>10.469999999999999</v>
          </cell>
          <cell r="AC86">
            <v>13.197999999999999</v>
          </cell>
          <cell r="AD86">
            <v>15.795999999999999</v>
          </cell>
          <cell r="AE86">
            <v>18.742999999999999</v>
          </cell>
          <cell r="AF86">
            <v>22.140999999999998</v>
          </cell>
          <cell r="AG86">
            <v>24.650999999999996</v>
          </cell>
          <cell r="AH86">
            <v>27.258999999999997</v>
          </cell>
          <cell r="AI86">
            <v>29.698999999999998</v>
          </cell>
          <cell r="AJ86">
            <v>31.891999999999999</v>
          </cell>
        </row>
        <row r="87">
          <cell r="F87">
            <v>136.20643617591776</v>
          </cell>
          <cell r="G87">
            <v>104.41285080681523</v>
          </cell>
          <cell r="H87">
            <v>102.65588253819315</v>
          </cell>
          <cell r="I87">
            <v>77.379536208845394</v>
          </cell>
          <cell r="J87">
            <v>98.22695537216859</v>
          </cell>
          <cell r="K87">
            <v>102.54987885616993</v>
          </cell>
          <cell r="L87">
            <v>155.06015941982122</v>
          </cell>
          <cell r="M87">
            <v>147.06157184643777</v>
          </cell>
          <cell r="N87">
            <v>72.919580622182806</v>
          </cell>
          <cell r="O87">
            <v>86.60975040488637</v>
          </cell>
          <cell r="P87">
            <v>112.10230364775826</v>
          </cell>
          <cell r="Q87">
            <v>91.730043981585581</v>
          </cell>
          <cell r="R87">
            <v>1286.9149498807822</v>
          </cell>
          <cell r="Y87">
            <v>136.20643617591776</v>
          </cell>
          <cell r="Z87">
            <v>240.619286982733</v>
          </cell>
          <cell r="AA87">
            <v>343.27516952092617</v>
          </cell>
          <cell r="AB87">
            <v>420.65470572977154</v>
          </cell>
          <cell r="AC87">
            <v>518.88166110194015</v>
          </cell>
          <cell r="AD87">
            <v>621.43153995811008</v>
          </cell>
          <cell r="AE87">
            <v>776.49169937793135</v>
          </cell>
          <cell r="AF87">
            <v>923.55327122436904</v>
          </cell>
          <cell r="AG87">
            <v>996.47285184655186</v>
          </cell>
          <cell r="AH87">
            <v>1083.0826022514382</v>
          </cell>
          <cell r="AI87">
            <v>1195.1849058991966</v>
          </cell>
          <cell r="AJ87">
            <v>1286.9149498807822</v>
          </cell>
        </row>
        <row r="89">
          <cell r="F89">
            <v>380.41780950558626</v>
          </cell>
          <cell r="G89">
            <v>354.87299734599304</v>
          </cell>
          <cell r="H89">
            <v>386.58710285270467</v>
          </cell>
          <cell r="I89">
            <v>322.84422192565876</v>
          </cell>
          <cell r="J89">
            <v>347.01129794532312</v>
          </cell>
          <cell r="K89">
            <v>336.08306664024872</v>
          </cell>
          <cell r="L89">
            <v>346.56481870078278</v>
          </cell>
          <cell r="M89">
            <v>368.49193117931441</v>
          </cell>
          <cell r="N89">
            <v>299.49983421993488</v>
          </cell>
          <cell r="O89">
            <v>302.6932585911452</v>
          </cell>
          <cell r="P89">
            <v>275.18298129143443</v>
          </cell>
          <cell r="Q89">
            <v>302.47362450591277</v>
          </cell>
          <cell r="R89">
            <v>4022.722944704039</v>
          </cell>
          <cell r="Y89">
            <v>380.41780950558626</v>
          </cell>
          <cell r="Z89">
            <v>735.29080685157953</v>
          </cell>
          <cell r="AA89">
            <v>1121.8779097042839</v>
          </cell>
          <cell r="AB89">
            <v>1444.7221316299429</v>
          </cell>
          <cell r="AC89">
            <v>1791.7334295752662</v>
          </cell>
          <cell r="AD89">
            <v>2127.8164962155138</v>
          </cell>
          <cell r="AE89">
            <v>2474.381314916297</v>
          </cell>
          <cell r="AF89">
            <v>2842.8732460956116</v>
          </cell>
          <cell r="AG89">
            <v>3142.3730803155468</v>
          </cell>
          <cell r="AH89">
            <v>3445.0663389066922</v>
          </cell>
          <cell r="AI89">
            <v>3720.249320198126</v>
          </cell>
          <cell r="AJ89">
            <v>4022.722944704039</v>
          </cell>
        </row>
      </sheetData>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GEM Board Submission"/>
      <sheetName val="BUS YE Proj'n"/>
      <sheetName val="Variance"/>
      <sheetName val="S&amp;D"/>
      <sheetName val="AncilRev"/>
      <sheetName val="ONPA"/>
      <sheetName val="GenCost"/>
      <sheetName val="Margin Detail"/>
      <sheetName val="GenRev"/>
      <sheetName val="BP_Update"/>
      <sheetName val="BP_Prod"/>
      <sheetName val="BP_Rev"/>
      <sheetName val="AncRev_GenCost_Budget"/>
      <sheetName val="Budget"/>
      <sheetName val="GenCost_Budget"/>
      <sheetName val="Static Data"/>
      <sheetName val="Trading BP_Monthly"/>
      <sheetName val="Actual_LY"/>
    </sheetNames>
    <sheetDataSet>
      <sheetData sheetId="0"/>
      <sheetData sheetId="1"/>
      <sheetData sheetId="2"/>
      <sheetData sheetId="3"/>
      <sheetData sheetId="4"/>
      <sheetData sheetId="5"/>
      <sheetData sheetId="6"/>
      <sheetData sheetId="7"/>
      <sheetData sheetId="8" refreshError="1">
        <row r="24">
          <cell r="G24" t="str">
            <v>Total</v>
          </cell>
          <cell r="H24" t="str">
            <v>Darlington</v>
          </cell>
          <cell r="I24" t="str">
            <v>Pickering A</v>
          </cell>
          <cell r="J24" t="str">
            <v>Pickering B</v>
          </cell>
          <cell r="L24" t="str">
            <v>Total</v>
          </cell>
          <cell r="M24" t="str">
            <v>Saunders</v>
          </cell>
          <cell r="N24" t="str">
            <v>Beck 1</v>
          </cell>
          <cell r="O24" t="str">
            <v>Beck 2</v>
          </cell>
          <cell r="P24" t="str">
            <v>Pump GS</v>
          </cell>
          <cell r="Q24" t="str">
            <v>Decew</v>
          </cell>
        </row>
        <row r="26">
          <cell r="G26">
            <v>0</v>
          </cell>
          <cell r="H26">
            <v>0</v>
          </cell>
          <cell r="I26">
            <v>0</v>
          </cell>
          <cell r="J26">
            <v>0</v>
          </cell>
          <cell r="L26">
            <v>0</v>
          </cell>
          <cell r="M26">
            <v>0</v>
          </cell>
          <cell r="N26">
            <v>0</v>
          </cell>
          <cell r="O26">
            <v>0</v>
          </cell>
          <cell r="P26">
            <v>0</v>
          </cell>
          <cell r="Q26">
            <v>0</v>
          </cell>
        </row>
        <row r="27">
          <cell r="G27">
            <v>1848772.2966270214</v>
          </cell>
          <cell r="H27">
            <v>1130956.6830663912</v>
          </cell>
          <cell r="I27">
            <v>153447.81180746292</v>
          </cell>
          <cell r="J27">
            <v>564367.80175316741</v>
          </cell>
          <cell r="L27">
            <v>407171.70759782358</v>
          </cell>
          <cell r="M27">
            <v>132005.56391516145</v>
          </cell>
          <cell r="N27">
            <v>32589.787838735814</v>
          </cell>
          <cell r="O27">
            <v>213990.43226941692</v>
          </cell>
          <cell r="P27">
            <v>2828.0096901369648</v>
          </cell>
          <cell r="Q27">
            <v>25757.913884372454</v>
          </cell>
        </row>
        <row r="28">
          <cell r="G28">
            <v>0</v>
          </cell>
          <cell r="L28">
            <v>137547.67466662664</v>
          </cell>
          <cell r="M28">
            <v>70987.933529723596</v>
          </cell>
          <cell r="N28">
            <v>9228.3727330352667</v>
          </cell>
          <cell r="O28">
            <v>51345.025011011283</v>
          </cell>
          <cell r="P28">
            <v>1074.0364418712975</v>
          </cell>
          <cell r="Q28">
            <v>4912.3069509852075</v>
          </cell>
        </row>
        <row r="29">
          <cell r="G29">
            <v>2163.4452457498701</v>
          </cell>
          <cell r="H29">
            <v>352.3601075115148</v>
          </cell>
          <cell r="I29">
            <v>497.82745026957127</v>
          </cell>
          <cell r="J29">
            <v>1313.257687968784</v>
          </cell>
          <cell r="L29">
            <v>5921.0036593585801</v>
          </cell>
          <cell r="M29">
            <v>28.472189244872425</v>
          </cell>
          <cell r="N29">
            <v>3375.385379316911</v>
          </cell>
          <cell r="O29">
            <v>1029.3429718294647</v>
          </cell>
          <cell r="P29">
            <v>1395.7187353335767</v>
          </cell>
          <cell r="Q29">
            <v>92.084383633755351</v>
          </cell>
        </row>
        <row r="30">
          <cell r="G30">
            <v>0</v>
          </cell>
          <cell r="L30">
            <v>0</v>
          </cell>
        </row>
        <row r="31">
          <cell r="G31">
            <v>0</v>
          </cell>
          <cell r="L31">
            <v>0</v>
          </cell>
        </row>
        <row r="32">
          <cell r="G32">
            <v>2362.6597306250919</v>
          </cell>
          <cell r="H32">
            <v>1341.2951564566674</v>
          </cell>
          <cell r="I32">
            <v>212.80503000000004</v>
          </cell>
          <cell r="J32">
            <v>808.55954416842462</v>
          </cell>
          <cell r="L32">
            <v>30375.713319833278</v>
          </cell>
          <cell r="M32">
            <v>241.64719000000005</v>
          </cell>
          <cell r="N32">
            <v>1824.1986705337235</v>
          </cell>
          <cell r="O32">
            <v>26577.366770370991</v>
          </cell>
          <cell r="P32">
            <v>1684.0832905882353</v>
          </cell>
          <cell r="Q32">
            <v>48.417398340325434</v>
          </cell>
        </row>
        <row r="33">
          <cell r="G33">
            <v>0</v>
          </cell>
          <cell r="L33">
            <v>0</v>
          </cell>
        </row>
        <row r="34">
          <cell r="G34">
            <v>1853298.4016033963</v>
          </cell>
          <cell r="H34">
            <v>1132650.3383303594</v>
          </cell>
          <cell r="I34">
            <v>154158.44428773248</v>
          </cell>
          <cell r="J34">
            <v>566489.61898530461</v>
          </cell>
          <cell r="L34">
            <v>581016.09924364206</v>
          </cell>
          <cell r="M34">
            <v>203263.61682412989</v>
          </cell>
          <cell r="N34">
            <v>47017.744621621714</v>
          </cell>
          <cell r="O34">
            <v>292942.16702262865</v>
          </cell>
          <cell r="P34">
            <v>6981.8481579300742</v>
          </cell>
          <cell r="Q34">
            <v>30810.722617331743</v>
          </cell>
        </row>
        <row r="36">
          <cell r="G36">
            <v>-33339.420136120461</v>
          </cell>
          <cell r="H36">
            <v>-6192.1211517697739</v>
          </cell>
          <cell r="I36">
            <v>-8733.6231565071812</v>
          </cell>
          <cell r="J36">
            <v>-18413.675827843505</v>
          </cell>
          <cell r="L36">
            <v>-9277.3110171673707</v>
          </cell>
          <cell r="M36">
            <v>-0.20909694702210257</v>
          </cell>
          <cell r="N36">
            <v>-1161.6130402501219</v>
          </cell>
          <cell r="O36">
            <v>-264.99570224937435</v>
          </cell>
          <cell r="P36">
            <v>-7738.418967976947</v>
          </cell>
          <cell r="Q36">
            <v>-112.07420974390473</v>
          </cell>
        </row>
        <row r="37">
          <cell r="G37">
            <v>-8160.4777847194928</v>
          </cell>
          <cell r="H37">
            <v>-1466.884934624195</v>
          </cell>
          <cell r="I37">
            <v>-2357.8728813428156</v>
          </cell>
          <cell r="J37">
            <v>-4335.7199687524826</v>
          </cell>
          <cell r="L37">
            <v>-2350.1066411614161</v>
          </cell>
          <cell r="M37">
            <v>8.4683434763729739</v>
          </cell>
          <cell r="N37">
            <v>950.81422191209288</v>
          </cell>
          <cell r="O37">
            <v>-74.608824535948543</v>
          </cell>
          <cell r="P37">
            <v>-2554.146675466925</v>
          </cell>
          <cell r="Q37">
            <v>-680.63370654700827</v>
          </cell>
        </row>
        <row r="38">
          <cell r="G38">
            <v>-41499.897920839954</v>
          </cell>
          <cell r="H38">
            <v>-7659.0060863939689</v>
          </cell>
          <cell r="I38">
            <v>-11091.496037849996</v>
          </cell>
          <cell r="J38">
            <v>-22749.395796595985</v>
          </cell>
          <cell r="L38">
            <v>-11627.417658328786</v>
          </cell>
          <cell r="M38">
            <v>8.2592465293508717</v>
          </cell>
          <cell r="N38">
            <v>-210.79881833802904</v>
          </cell>
          <cell r="O38">
            <v>-339.60452678532289</v>
          </cell>
          <cell r="P38">
            <v>-10292.565643443872</v>
          </cell>
          <cell r="Q38">
            <v>-792.70791629091298</v>
          </cell>
        </row>
        <row r="39">
          <cell r="G39">
            <v>1811798.5036825563</v>
          </cell>
          <cell r="H39">
            <v>1124991.3322439655</v>
          </cell>
          <cell r="I39">
            <v>143066.94824988249</v>
          </cell>
          <cell r="J39">
            <v>543740.22318870865</v>
          </cell>
          <cell r="L39">
            <v>569388.68158531329</v>
          </cell>
          <cell r="M39">
            <v>203271.87607065923</v>
          </cell>
          <cell r="N39">
            <v>46806.945803283685</v>
          </cell>
          <cell r="O39">
            <v>292602.56249584333</v>
          </cell>
          <cell r="P39">
            <v>-3310.7174855137973</v>
          </cell>
          <cell r="Q39">
            <v>30018.014701040829</v>
          </cell>
        </row>
        <row r="44">
          <cell r="G44" t="str">
            <v>Total</v>
          </cell>
          <cell r="H44" t="str">
            <v>Atikokan</v>
          </cell>
          <cell r="I44" t="str">
            <v>Lakeview</v>
          </cell>
          <cell r="J44" t="str">
            <v>Lambton</v>
          </cell>
          <cell r="K44" t="str">
            <v>Lennox</v>
          </cell>
          <cell r="L44" t="str">
            <v>Nanticoke</v>
          </cell>
          <cell r="M44" t="str">
            <v>Thunder Bay</v>
          </cell>
          <cell r="O44" t="str">
            <v>Total</v>
          </cell>
          <cell r="P44" t="str">
            <v>Northeast</v>
          </cell>
          <cell r="Q44" t="str">
            <v>Northwest</v>
          </cell>
          <cell r="R44" t="str">
            <v>East</v>
          </cell>
          <cell r="S44" t="str">
            <v>Small Hydro</v>
          </cell>
          <cell r="U44" t="str">
            <v>Pool</v>
          </cell>
        </row>
        <row r="46">
          <cell r="G46">
            <v>0</v>
          </cell>
          <cell r="H46">
            <v>0</v>
          </cell>
          <cell r="I46">
            <v>0</v>
          </cell>
          <cell r="J46">
            <v>0</v>
          </cell>
          <cell r="K46">
            <v>0</v>
          </cell>
          <cell r="L46">
            <v>0</v>
          </cell>
          <cell r="M46">
            <v>0</v>
          </cell>
          <cell r="O46">
            <v>0</v>
          </cell>
          <cell r="P46">
            <v>0</v>
          </cell>
          <cell r="Q46">
            <v>0</v>
          </cell>
          <cell r="R46">
            <v>0</v>
          </cell>
          <cell r="S46">
            <v>0</v>
          </cell>
          <cell r="U46">
            <v>0</v>
          </cell>
        </row>
        <row r="47">
          <cell r="G47">
            <v>1354091.1559693438</v>
          </cell>
          <cell r="H47">
            <v>31324.542274730655</v>
          </cell>
          <cell r="I47">
            <v>0</v>
          </cell>
          <cell r="J47">
            <v>411733.5535507446</v>
          </cell>
          <cell r="K47">
            <v>67122.662020000018</v>
          </cell>
          <cell r="L47">
            <v>813370.20111106441</v>
          </cell>
          <cell r="M47">
            <v>30540.197012804118</v>
          </cell>
          <cell r="O47">
            <v>602530.18136304873</v>
          </cell>
          <cell r="P47">
            <v>205482.08528133642</v>
          </cell>
          <cell r="Q47">
            <v>148644.41806003134</v>
          </cell>
          <cell r="R47">
            <v>227126.52199552208</v>
          </cell>
          <cell r="S47">
            <v>21277.156026158998</v>
          </cell>
          <cell r="U47">
            <v>-3.0000007152557374E-4</v>
          </cell>
        </row>
        <row r="48">
          <cell r="G48">
            <v>0</v>
          </cell>
          <cell r="O48">
            <v>0</v>
          </cell>
        </row>
        <row r="49">
          <cell r="G49">
            <v>24736.864537670423</v>
          </cell>
          <cell r="H49">
            <v>4453.9484800898681</v>
          </cell>
          <cell r="I49">
            <v>0</v>
          </cell>
          <cell r="J49">
            <v>5226.1473477016552</v>
          </cell>
          <cell r="K49">
            <v>7222.7658278921299</v>
          </cell>
          <cell r="L49">
            <v>3846.8571035391651</v>
          </cell>
          <cell r="M49">
            <v>3987.1457784476042</v>
          </cell>
          <cell r="O49">
            <v>16435.525362756078</v>
          </cell>
          <cell r="P49">
            <v>8996.1408908007434</v>
          </cell>
          <cell r="Q49">
            <v>4129.9229972358735</v>
          </cell>
          <cell r="R49">
            <v>3309.4615247194597</v>
          </cell>
          <cell r="S49">
            <v>-4.9999998736893758E-5</v>
          </cell>
          <cell r="U49">
            <v>1.5133992149751752E-12</v>
          </cell>
        </row>
        <row r="50">
          <cell r="G50">
            <v>-140256.76027418638</v>
          </cell>
          <cell r="H50">
            <v>-4146.7207794143214</v>
          </cell>
          <cell r="I50">
            <v>0</v>
          </cell>
          <cell r="J50">
            <v>-48622.247353660707</v>
          </cell>
          <cell r="K50">
            <v>0</v>
          </cell>
          <cell r="L50">
            <v>-83250.870357915555</v>
          </cell>
          <cell r="M50">
            <v>-4236.9217831958131</v>
          </cell>
          <cell r="O50">
            <v>-53163.361820556238</v>
          </cell>
          <cell r="P50">
            <v>-19611.884954656845</v>
          </cell>
          <cell r="Q50">
            <v>-9445.7732358246394</v>
          </cell>
          <cell r="R50">
            <v>-23309.526928931635</v>
          </cell>
          <cell r="S50">
            <v>-796.17670114312045</v>
          </cell>
          <cell r="U50">
            <v>0</v>
          </cell>
        </row>
        <row r="51">
          <cell r="G51">
            <v>0</v>
          </cell>
          <cell r="O51">
            <v>0</v>
          </cell>
        </row>
        <row r="52">
          <cell r="G52">
            <v>71079.016211904192</v>
          </cell>
          <cell r="H52">
            <v>31.11252642627127</v>
          </cell>
          <cell r="I52">
            <v>0</v>
          </cell>
          <cell r="J52">
            <v>1117.8901579014564</v>
          </cell>
          <cell r="K52">
            <v>67812.721316771247</v>
          </cell>
          <cell r="L52">
            <v>2071.3718555110918</v>
          </cell>
          <cell r="M52">
            <v>45.920355294117648</v>
          </cell>
          <cell r="O52">
            <v>12388.003606146482</v>
          </cell>
          <cell r="P52">
            <v>4984.9591913515396</v>
          </cell>
          <cell r="Q52">
            <v>1424.1531594259511</v>
          </cell>
          <cell r="R52">
            <v>5978.4546144093511</v>
          </cell>
          <cell r="S52">
            <v>0.43664095963968746</v>
          </cell>
          <cell r="U52">
            <v>-4.9999996088445186E-5</v>
          </cell>
        </row>
        <row r="53">
          <cell r="G53">
            <v>0</v>
          </cell>
          <cell r="O53">
            <v>0</v>
          </cell>
        </row>
        <row r="54">
          <cell r="G54">
            <v>1309650.2764447322</v>
          </cell>
          <cell r="H54">
            <v>31662.882501832471</v>
          </cell>
          <cell r="I54">
            <v>0</v>
          </cell>
          <cell r="J54">
            <v>369455.34370268701</v>
          </cell>
          <cell r="K54">
            <v>142158.14916466339</v>
          </cell>
          <cell r="L54">
            <v>736037.55971219914</v>
          </cell>
          <cell r="M54">
            <v>30336.341363350028</v>
          </cell>
          <cell r="O54">
            <v>578190.34851139504</v>
          </cell>
          <cell r="P54">
            <v>199851.30040883186</v>
          </cell>
          <cell r="Q54">
            <v>144752.72098086853</v>
          </cell>
          <cell r="R54">
            <v>213104.91120571928</v>
          </cell>
          <cell r="S54">
            <v>20481.415915975518</v>
          </cell>
          <cell r="U54">
            <v>-3.5000006610061971E-4</v>
          </cell>
        </row>
        <row r="56">
          <cell r="G56">
            <v>-13320.451785418187</v>
          </cell>
          <cell r="H56">
            <v>-408.69743029346841</v>
          </cell>
          <cell r="I56">
            <v>-5.7573060997568732E-7</v>
          </cell>
          <cell r="J56">
            <v>-3108.7090208908653</v>
          </cell>
          <cell r="K56">
            <v>-3613.8724815979049</v>
          </cell>
          <cell r="L56">
            <v>-4987.0911765233113</v>
          </cell>
          <cell r="M56">
            <v>-1202.0816755369058</v>
          </cell>
          <cell r="O56">
            <v>-2929.0333829837232</v>
          </cell>
          <cell r="P56">
            <v>-2093.8365435592891</v>
          </cell>
          <cell r="Q56">
            <v>-108.84986955923044</v>
          </cell>
          <cell r="R56">
            <v>-726.25449301179162</v>
          </cell>
          <cell r="S56">
            <v>-9.2476853412467239E-2</v>
          </cell>
          <cell r="U56">
            <v>1.7999999917810782E-4</v>
          </cell>
        </row>
        <row r="57">
          <cell r="G57">
            <v>-4042.8222624990985</v>
          </cell>
          <cell r="H57">
            <v>-218.27731972238701</v>
          </cell>
          <cell r="I57">
            <v>8.5235886433627623</v>
          </cell>
          <cell r="J57">
            <v>-804.35550313019542</v>
          </cell>
          <cell r="K57">
            <v>-1445.1348154516606</v>
          </cell>
          <cell r="L57">
            <v>-1241.2315798053633</v>
          </cell>
          <cell r="M57">
            <v>-342.34663303285447</v>
          </cell>
          <cell r="O57">
            <v>-1417.4878292725591</v>
          </cell>
          <cell r="P57">
            <v>-1123.1720336589819</v>
          </cell>
          <cell r="Q57">
            <v>-67.196642040792938</v>
          </cell>
          <cell r="R57">
            <v>-81.733772283809486</v>
          </cell>
          <cell r="S57">
            <v>-145.3853812889748</v>
          </cell>
          <cell r="U57">
            <v>4.9999999460851537E-5</v>
          </cell>
        </row>
        <row r="58">
          <cell r="G58">
            <v>-17363.274047917286</v>
          </cell>
          <cell r="H58">
            <v>-626.97475001585542</v>
          </cell>
          <cell r="I58">
            <v>8.5235880676321525</v>
          </cell>
          <cell r="J58">
            <v>-3913.0645240210606</v>
          </cell>
          <cell r="K58">
            <v>-5059.0072970495658</v>
          </cell>
          <cell r="L58">
            <v>-6228.3227563286746</v>
          </cell>
          <cell r="M58">
            <v>-1544.4283085697602</v>
          </cell>
          <cell r="O58">
            <v>-4346.5212122562825</v>
          </cell>
          <cell r="P58">
            <v>-3217.0085772182711</v>
          </cell>
          <cell r="Q58">
            <v>-176.04651160002339</v>
          </cell>
          <cell r="R58">
            <v>-807.98826529560108</v>
          </cell>
          <cell r="S58">
            <v>-145.47785814238728</v>
          </cell>
          <cell r="U58">
            <v>2.2999999863895936E-4</v>
          </cell>
        </row>
        <row r="59">
          <cell r="G59">
            <v>1292287.002396815</v>
          </cell>
          <cell r="H59">
            <v>31035.907751816616</v>
          </cell>
          <cell r="I59">
            <v>8.5235880676321525</v>
          </cell>
          <cell r="J59">
            <v>365542.27917866595</v>
          </cell>
          <cell r="K59">
            <v>137099.14186761383</v>
          </cell>
          <cell r="L59">
            <v>729809.23695587052</v>
          </cell>
          <cell r="M59">
            <v>28791.913054780267</v>
          </cell>
          <cell r="O59">
            <v>573843.82729913876</v>
          </cell>
          <cell r="P59">
            <v>196634.29183161358</v>
          </cell>
          <cell r="Q59">
            <v>144576.6744692685</v>
          </cell>
          <cell r="R59">
            <v>212296.92294042368</v>
          </cell>
          <cell r="S59">
            <v>20335.938057833129</v>
          </cell>
          <cell r="U59">
            <v>-1.2000006746166035E-4</v>
          </cell>
        </row>
      </sheetData>
      <sheetData sheetId="9"/>
      <sheetData sheetId="10" refreshError="1">
        <row r="78">
          <cell r="U78">
            <v>1</v>
          </cell>
          <cell r="V78">
            <v>2</v>
          </cell>
          <cell r="W78">
            <v>3</v>
          </cell>
          <cell r="X78">
            <v>4</v>
          </cell>
          <cell r="Y78">
            <v>5</v>
          </cell>
          <cell r="Z78">
            <v>6</v>
          </cell>
          <cell r="AA78">
            <v>7</v>
          </cell>
          <cell r="AB78">
            <v>8</v>
          </cell>
          <cell r="AC78">
            <v>9</v>
          </cell>
          <cell r="AD78">
            <v>10</v>
          </cell>
          <cell r="AE78">
            <v>11</v>
          </cell>
          <cell r="AF78">
            <v>12</v>
          </cell>
        </row>
        <row r="79">
          <cell r="U79">
            <v>0</v>
          </cell>
          <cell r="V79">
            <v>0</v>
          </cell>
          <cell r="W79">
            <v>0</v>
          </cell>
          <cell r="X79">
            <v>0</v>
          </cell>
          <cell r="Y79">
            <v>0</v>
          </cell>
          <cell r="Z79">
            <v>0</v>
          </cell>
          <cell r="AA79">
            <v>0</v>
          </cell>
          <cell r="AB79">
            <v>0</v>
          </cell>
          <cell r="AC79">
            <v>0</v>
          </cell>
          <cell r="AD79">
            <v>0</v>
          </cell>
          <cell r="AE79">
            <v>4.1823262146628341E-2</v>
          </cell>
          <cell r="AF79">
            <v>7.8747242043078702E-2</v>
          </cell>
        </row>
        <row r="80">
          <cell r="U80">
            <v>0</v>
          </cell>
          <cell r="V80">
            <v>0</v>
          </cell>
          <cell r="W80">
            <v>0</v>
          </cell>
          <cell r="X80">
            <v>0</v>
          </cell>
          <cell r="Y80">
            <v>0</v>
          </cell>
          <cell r="Z80">
            <v>0</v>
          </cell>
          <cell r="AA80">
            <v>0</v>
          </cell>
          <cell r="AB80">
            <v>0</v>
          </cell>
          <cell r="AC80">
            <v>0</v>
          </cell>
          <cell r="AD80">
            <v>0</v>
          </cell>
          <cell r="AE80">
            <v>0.76005336367523324</v>
          </cell>
          <cell r="AF80">
            <v>1.415972691377215</v>
          </cell>
        </row>
        <row r="81">
          <cell r="U81">
            <v>0</v>
          </cell>
          <cell r="V81">
            <v>0</v>
          </cell>
          <cell r="W81">
            <v>0</v>
          </cell>
          <cell r="X81">
            <v>0</v>
          </cell>
          <cell r="Y81">
            <v>0</v>
          </cell>
          <cell r="Z81">
            <v>0</v>
          </cell>
          <cell r="AA81">
            <v>0</v>
          </cell>
          <cell r="AB81">
            <v>0</v>
          </cell>
          <cell r="AC81">
            <v>0</v>
          </cell>
          <cell r="AD81">
            <v>0</v>
          </cell>
          <cell r="AE81">
            <v>1.5241591676578414</v>
          </cell>
          <cell r="AF81">
            <v>2.4378229784949159</v>
          </cell>
        </row>
        <row r="82">
          <cell r="U82">
            <v>0</v>
          </cell>
          <cell r="V82">
            <v>0</v>
          </cell>
          <cell r="W82">
            <v>0</v>
          </cell>
          <cell r="X82">
            <v>0</v>
          </cell>
          <cell r="Y82">
            <v>0</v>
          </cell>
          <cell r="Z82">
            <v>0</v>
          </cell>
          <cell r="AA82">
            <v>0</v>
          </cell>
          <cell r="AB82">
            <v>0</v>
          </cell>
          <cell r="AC82">
            <v>0</v>
          </cell>
          <cell r="AD82">
            <v>0</v>
          </cell>
          <cell r="AE82">
            <v>4.2797406451285838E-2</v>
          </cell>
          <cell r="AF82">
            <v>8.5277869005996432E-2</v>
          </cell>
        </row>
        <row r="83">
          <cell r="U83">
            <v>0</v>
          </cell>
          <cell r="V83">
            <v>0</v>
          </cell>
          <cell r="W83">
            <v>0</v>
          </cell>
          <cell r="X83">
            <v>0</v>
          </cell>
          <cell r="Y83">
            <v>0</v>
          </cell>
          <cell r="Z83">
            <v>0</v>
          </cell>
          <cell r="AA83">
            <v>0</v>
          </cell>
          <cell r="AB83">
            <v>0</v>
          </cell>
          <cell r="AC83">
            <v>0</v>
          </cell>
          <cell r="AD83">
            <v>0</v>
          </cell>
          <cell r="AE83">
            <v>0.52229524986323539</v>
          </cell>
          <cell r="AF83">
            <v>0.80268336210090763</v>
          </cell>
        </row>
        <row r="84">
          <cell r="U84">
            <v>0</v>
          </cell>
          <cell r="V84">
            <v>0</v>
          </cell>
          <cell r="W84">
            <v>0</v>
          </cell>
          <cell r="X84">
            <v>0</v>
          </cell>
          <cell r="Y84">
            <v>0</v>
          </cell>
          <cell r="Z84">
            <v>0</v>
          </cell>
          <cell r="AA84">
            <v>0</v>
          </cell>
          <cell r="AB84">
            <v>0</v>
          </cell>
          <cell r="AC84">
            <v>0</v>
          </cell>
          <cell r="AD84">
            <v>0</v>
          </cell>
          <cell r="AE84">
            <v>0.55893802483101163</v>
          </cell>
          <cell r="AF84">
            <v>0.90003769702836034</v>
          </cell>
        </row>
        <row r="85">
          <cell r="U85">
            <v>0</v>
          </cell>
          <cell r="V85">
            <v>0</v>
          </cell>
          <cell r="W85">
            <v>0</v>
          </cell>
          <cell r="X85">
            <v>0</v>
          </cell>
          <cell r="Y85">
            <v>0</v>
          </cell>
          <cell r="Z85">
            <v>0</v>
          </cell>
          <cell r="AA85">
            <v>0</v>
          </cell>
          <cell r="AB85">
            <v>0</v>
          </cell>
          <cell r="AC85">
            <v>0</v>
          </cell>
          <cell r="AD85">
            <v>0</v>
          </cell>
          <cell r="AE85">
            <v>0.34880860402102593</v>
          </cell>
          <cell r="AF85">
            <v>0.77673726059058723</v>
          </cell>
        </row>
        <row r="86">
          <cell r="U86">
            <v>0</v>
          </cell>
          <cell r="V86">
            <v>0</v>
          </cell>
          <cell r="W86">
            <v>0</v>
          </cell>
          <cell r="X86">
            <v>0</v>
          </cell>
          <cell r="Y86">
            <v>0</v>
          </cell>
          <cell r="Z86">
            <v>0</v>
          </cell>
          <cell r="AA86">
            <v>0</v>
          </cell>
          <cell r="AB86">
            <v>0</v>
          </cell>
          <cell r="AC86">
            <v>0</v>
          </cell>
          <cell r="AD86">
            <v>0</v>
          </cell>
          <cell r="AE86">
            <v>6.67892940492434E-2</v>
          </cell>
          <cell r="AF86">
            <v>0.11920985055746715</v>
          </cell>
        </row>
        <row r="87">
          <cell r="U87">
            <v>0</v>
          </cell>
          <cell r="V87">
            <v>0</v>
          </cell>
          <cell r="W87">
            <v>0</v>
          </cell>
          <cell r="X87">
            <v>0</v>
          </cell>
          <cell r="Y87">
            <v>0</v>
          </cell>
          <cell r="Z87">
            <v>0</v>
          </cell>
          <cell r="AA87">
            <v>0</v>
          </cell>
          <cell r="AB87">
            <v>0</v>
          </cell>
          <cell r="AC87">
            <v>0</v>
          </cell>
          <cell r="AD87">
            <v>0</v>
          </cell>
          <cell r="AE87">
            <v>3.8656643726955053</v>
          </cell>
          <cell r="AF87">
            <v>6.6164889511985283</v>
          </cell>
        </row>
      </sheetData>
      <sheetData sheetId="11" refreshError="1">
        <row r="1">
          <cell r="U1">
            <v>1</v>
          </cell>
          <cell r="V1">
            <v>2</v>
          </cell>
          <cell r="W1">
            <v>3</v>
          </cell>
          <cell r="X1">
            <v>4</v>
          </cell>
          <cell r="Y1">
            <v>5</v>
          </cell>
          <cell r="Z1">
            <v>6</v>
          </cell>
          <cell r="AA1">
            <v>7</v>
          </cell>
          <cell r="AB1">
            <v>8</v>
          </cell>
          <cell r="AC1">
            <v>9</v>
          </cell>
          <cell r="AD1">
            <v>10</v>
          </cell>
          <cell r="AE1">
            <v>11</v>
          </cell>
          <cell r="AF1">
            <v>12</v>
          </cell>
        </row>
        <row r="3">
          <cell r="U3">
            <v>39083</v>
          </cell>
          <cell r="V3">
            <v>39114</v>
          </cell>
          <cell r="W3">
            <v>39142</v>
          </cell>
          <cell r="X3">
            <v>39173</v>
          </cell>
          <cell r="Y3">
            <v>39203</v>
          </cell>
          <cell r="Z3">
            <v>39234</v>
          </cell>
          <cell r="AA3">
            <v>39264</v>
          </cell>
          <cell r="AB3">
            <v>39295</v>
          </cell>
          <cell r="AC3">
            <v>39326</v>
          </cell>
          <cell r="AD3">
            <v>39356</v>
          </cell>
          <cell r="AE3">
            <v>39387</v>
          </cell>
          <cell r="AF3">
            <v>39417</v>
          </cell>
        </row>
        <row r="5">
          <cell r="U5">
            <v>0</v>
          </cell>
          <cell r="V5">
            <v>0</v>
          </cell>
          <cell r="W5">
            <v>0</v>
          </cell>
          <cell r="X5">
            <v>0</v>
          </cell>
          <cell r="Y5">
            <v>0</v>
          </cell>
          <cell r="Z5">
            <v>0</v>
          </cell>
          <cell r="AA5">
            <v>0</v>
          </cell>
          <cell r="AB5">
            <v>0</v>
          </cell>
          <cell r="AC5">
            <v>0</v>
          </cell>
          <cell r="AD5">
            <v>0</v>
          </cell>
          <cell r="AE5">
            <v>5.28</v>
          </cell>
          <cell r="AF5">
            <v>10.16</v>
          </cell>
        </row>
        <row r="6">
          <cell r="U6">
            <v>0</v>
          </cell>
          <cell r="V6">
            <v>0</v>
          </cell>
          <cell r="W6">
            <v>0</v>
          </cell>
          <cell r="X6">
            <v>0</v>
          </cell>
          <cell r="Y6">
            <v>0</v>
          </cell>
          <cell r="Z6">
            <v>0</v>
          </cell>
          <cell r="AA6">
            <v>0</v>
          </cell>
          <cell r="AB6">
            <v>0</v>
          </cell>
          <cell r="AC6">
            <v>0</v>
          </cell>
          <cell r="AD6">
            <v>0</v>
          </cell>
          <cell r="AE6">
            <v>0.42</v>
          </cell>
          <cell r="AF6">
            <v>1.1399999999999999</v>
          </cell>
        </row>
        <row r="7">
          <cell r="U7">
            <v>0</v>
          </cell>
          <cell r="V7">
            <v>0</v>
          </cell>
          <cell r="W7">
            <v>0</v>
          </cell>
          <cell r="X7">
            <v>0</v>
          </cell>
          <cell r="Y7">
            <v>0</v>
          </cell>
          <cell r="Z7">
            <v>0</v>
          </cell>
          <cell r="AA7">
            <v>0</v>
          </cell>
          <cell r="AB7">
            <v>0</v>
          </cell>
          <cell r="AC7">
            <v>0</v>
          </cell>
          <cell r="AD7">
            <v>0</v>
          </cell>
          <cell r="AE7">
            <v>1.04</v>
          </cell>
          <cell r="AF7">
            <v>2.37</v>
          </cell>
        </row>
        <row r="8">
          <cell r="U8">
            <v>0</v>
          </cell>
          <cell r="V8">
            <v>0</v>
          </cell>
          <cell r="W8">
            <v>0</v>
          </cell>
          <cell r="X8">
            <v>0</v>
          </cell>
          <cell r="Y8">
            <v>0</v>
          </cell>
          <cell r="Z8">
            <v>0</v>
          </cell>
          <cell r="AA8">
            <v>0</v>
          </cell>
          <cell r="AB8">
            <v>0</v>
          </cell>
          <cell r="AC8">
            <v>0</v>
          </cell>
          <cell r="AD8">
            <v>0</v>
          </cell>
          <cell r="AE8">
            <v>1.25</v>
          </cell>
          <cell r="AF8">
            <v>2.7800000000000002</v>
          </cell>
        </row>
        <row r="9">
          <cell r="U9">
            <v>0</v>
          </cell>
          <cell r="V9">
            <v>0</v>
          </cell>
          <cell r="W9">
            <v>0</v>
          </cell>
          <cell r="X9">
            <v>0</v>
          </cell>
          <cell r="Y9">
            <v>0</v>
          </cell>
          <cell r="Z9">
            <v>0</v>
          </cell>
          <cell r="AA9">
            <v>0</v>
          </cell>
          <cell r="AB9">
            <v>0</v>
          </cell>
          <cell r="AC9">
            <v>0</v>
          </cell>
          <cell r="AD9">
            <v>0</v>
          </cell>
          <cell r="AE9">
            <v>0.83</v>
          </cell>
          <cell r="AF9">
            <v>2.4500000000000002</v>
          </cell>
        </row>
        <row r="10">
          <cell r="U10">
            <v>0</v>
          </cell>
          <cell r="V10">
            <v>0</v>
          </cell>
          <cell r="W10">
            <v>0</v>
          </cell>
          <cell r="X10">
            <v>0</v>
          </cell>
          <cell r="Y10">
            <v>0</v>
          </cell>
          <cell r="Z10">
            <v>0</v>
          </cell>
          <cell r="AA10">
            <v>0</v>
          </cell>
          <cell r="AB10">
            <v>0</v>
          </cell>
          <cell r="AC10">
            <v>0</v>
          </cell>
          <cell r="AD10">
            <v>0</v>
          </cell>
          <cell r="AE10">
            <v>31.44</v>
          </cell>
          <cell r="AF10">
            <v>63.739999999999995</v>
          </cell>
        </row>
        <row r="11">
          <cell r="U11">
            <v>0</v>
          </cell>
          <cell r="V11">
            <v>0</v>
          </cell>
          <cell r="W11">
            <v>0</v>
          </cell>
          <cell r="X11">
            <v>0</v>
          </cell>
          <cell r="Y11">
            <v>0</v>
          </cell>
          <cell r="Z11">
            <v>0</v>
          </cell>
          <cell r="AA11">
            <v>0</v>
          </cell>
          <cell r="AB11">
            <v>0</v>
          </cell>
          <cell r="AC11">
            <v>0</v>
          </cell>
          <cell r="AD11">
            <v>0</v>
          </cell>
          <cell r="AE11">
            <v>0.08</v>
          </cell>
          <cell r="AF11">
            <v>0.22000000000000003</v>
          </cell>
        </row>
        <row r="12">
          <cell r="U12">
            <v>0</v>
          </cell>
          <cell r="V12">
            <v>0</v>
          </cell>
          <cell r="W12">
            <v>0</v>
          </cell>
          <cell r="X12">
            <v>0</v>
          </cell>
          <cell r="Y12">
            <v>0</v>
          </cell>
          <cell r="Z12">
            <v>0</v>
          </cell>
          <cell r="AA12">
            <v>0</v>
          </cell>
          <cell r="AB12">
            <v>0</v>
          </cell>
          <cell r="AC12">
            <v>0</v>
          </cell>
          <cell r="AD12">
            <v>0</v>
          </cell>
          <cell r="AE12">
            <v>1.24</v>
          </cell>
          <cell r="AF12">
            <v>3.54</v>
          </cell>
        </row>
        <row r="13">
          <cell r="U13">
            <v>0</v>
          </cell>
          <cell r="V13">
            <v>0</v>
          </cell>
          <cell r="W13">
            <v>0</v>
          </cell>
          <cell r="X13">
            <v>0</v>
          </cell>
          <cell r="Y13">
            <v>0</v>
          </cell>
          <cell r="Z13">
            <v>0</v>
          </cell>
          <cell r="AA13">
            <v>0</v>
          </cell>
          <cell r="AB13">
            <v>0</v>
          </cell>
          <cell r="AC13">
            <v>0</v>
          </cell>
          <cell r="AD13">
            <v>0</v>
          </cell>
          <cell r="AE13">
            <v>1.66</v>
          </cell>
          <cell r="AF13">
            <v>4.68</v>
          </cell>
        </row>
        <row r="14">
          <cell r="U14">
            <v>0</v>
          </cell>
          <cell r="V14">
            <v>0</v>
          </cell>
          <cell r="W14">
            <v>0</v>
          </cell>
          <cell r="X14">
            <v>0</v>
          </cell>
          <cell r="Y14">
            <v>0</v>
          </cell>
          <cell r="Z14">
            <v>0</v>
          </cell>
          <cell r="AA14">
            <v>0</v>
          </cell>
          <cell r="AB14">
            <v>0</v>
          </cell>
          <cell r="AC14">
            <v>0</v>
          </cell>
          <cell r="AD14">
            <v>0</v>
          </cell>
          <cell r="AE14">
            <v>3</v>
          </cell>
          <cell r="AF14">
            <v>6.37</v>
          </cell>
        </row>
        <row r="15">
          <cell r="U15">
            <v>0</v>
          </cell>
          <cell r="V15">
            <v>0</v>
          </cell>
          <cell r="W15">
            <v>0</v>
          </cell>
          <cell r="X15">
            <v>0</v>
          </cell>
          <cell r="Y15">
            <v>0</v>
          </cell>
          <cell r="Z15">
            <v>0</v>
          </cell>
          <cell r="AA15">
            <v>0</v>
          </cell>
          <cell r="AB15">
            <v>0</v>
          </cell>
          <cell r="AC15">
            <v>0</v>
          </cell>
          <cell r="AD15">
            <v>0</v>
          </cell>
          <cell r="AE15">
            <v>5.13</v>
          </cell>
          <cell r="AF15">
            <v>14.32</v>
          </cell>
        </row>
        <row r="16">
          <cell r="U16">
            <v>0</v>
          </cell>
          <cell r="V16">
            <v>0</v>
          </cell>
          <cell r="W16">
            <v>0</v>
          </cell>
          <cell r="X16">
            <v>0</v>
          </cell>
          <cell r="Y16">
            <v>0</v>
          </cell>
          <cell r="Z16">
            <v>0</v>
          </cell>
          <cell r="AA16">
            <v>0</v>
          </cell>
          <cell r="AB16">
            <v>0</v>
          </cell>
          <cell r="AC16">
            <v>0</v>
          </cell>
          <cell r="AD16">
            <v>0</v>
          </cell>
          <cell r="AE16">
            <v>0.71</v>
          </cell>
          <cell r="AF16">
            <v>1.56</v>
          </cell>
        </row>
        <row r="17">
          <cell r="U17">
            <v>0</v>
          </cell>
          <cell r="V17">
            <v>0</v>
          </cell>
          <cell r="W17">
            <v>0</v>
          </cell>
          <cell r="X17">
            <v>0</v>
          </cell>
          <cell r="Y17">
            <v>0</v>
          </cell>
          <cell r="Z17">
            <v>0</v>
          </cell>
          <cell r="AA17">
            <v>0</v>
          </cell>
          <cell r="AB17">
            <v>0</v>
          </cell>
          <cell r="AC17">
            <v>0</v>
          </cell>
          <cell r="AD17">
            <v>0</v>
          </cell>
          <cell r="AE17">
            <v>2.59</v>
          </cell>
          <cell r="AF17">
            <v>4.74</v>
          </cell>
        </row>
        <row r="18">
          <cell r="U18">
            <v>0</v>
          </cell>
          <cell r="V18">
            <v>0</v>
          </cell>
          <cell r="W18">
            <v>0</v>
          </cell>
          <cell r="X18">
            <v>0</v>
          </cell>
          <cell r="Y18">
            <v>0</v>
          </cell>
          <cell r="Z18">
            <v>0</v>
          </cell>
          <cell r="AA18">
            <v>0</v>
          </cell>
          <cell r="AB18">
            <v>0</v>
          </cell>
          <cell r="AC18">
            <v>0</v>
          </cell>
          <cell r="AD18">
            <v>0</v>
          </cell>
          <cell r="AE18">
            <v>2.67</v>
          </cell>
          <cell r="AF18">
            <v>4.8499999999999996</v>
          </cell>
        </row>
        <row r="19">
          <cell r="U19">
            <v>0</v>
          </cell>
          <cell r="V19">
            <v>0</v>
          </cell>
          <cell r="W19">
            <v>0</v>
          </cell>
          <cell r="X19">
            <v>0</v>
          </cell>
          <cell r="Y19">
            <v>0</v>
          </cell>
          <cell r="Z19">
            <v>0</v>
          </cell>
          <cell r="AA19">
            <v>0</v>
          </cell>
          <cell r="AB19">
            <v>0</v>
          </cell>
          <cell r="AC19">
            <v>0</v>
          </cell>
          <cell r="AD19">
            <v>0</v>
          </cell>
          <cell r="AE19">
            <v>3.74</v>
          </cell>
          <cell r="AF19">
            <v>7.0500000000000007</v>
          </cell>
        </row>
        <row r="20">
          <cell r="U20">
            <v>0</v>
          </cell>
          <cell r="V20">
            <v>0</v>
          </cell>
          <cell r="W20">
            <v>0</v>
          </cell>
          <cell r="X20">
            <v>0</v>
          </cell>
          <cell r="Y20">
            <v>0</v>
          </cell>
          <cell r="Z20">
            <v>0</v>
          </cell>
          <cell r="AA20">
            <v>0</v>
          </cell>
          <cell r="AB20">
            <v>0</v>
          </cell>
          <cell r="AC20">
            <v>0</v>
          </cell>
          <cell r="AD20">
            <v>0</v>
          </cell>
          <cell r="AE20">
            <v>1.61</v>
          </cell>
          <cell r="AF20">
            <v>3.41</v>
          </cell>
        </row>
        <row r="21">
          <cell r="U21">
            <v>0</v>
          </cell>
          <cell r="V21">
            <v>0</v>
          </cell>
          <cell r="W21">
            <v>0</v>
          </cell>
          <cell r="X21">
            <v>0</v>
          </cell>
          <cell r="Y21">
            <v>0</v>
          </cell>
          <cell r="Z21">
            <v>0</v>
          </cell>
          <cell r="AA21">
            <v>0</v>
          </cell>
          <cell r="AB21">
            <v>0</v>
          </cell>
          <cell r="AC21">
            <v>0</v>
          </cell>
          <cell r="AD21">
            <v>0</v>
          </cell>
          <cell r="AE21">
            <v>0.84</v>
          </cell>
          <cell r="AF21">
            <v>2.36</v>
          </cell>
        </row>
        <row r="22">
          <cell r="U22">
            <v>0</v>
          </cell>
          <cell r="V22">
            <v>0</v>
          </cell>
          <cell r="W22">
            <v>0</v>
          </cell>
          <cell r="X22">
            <v>0</v>
          </cell>
          <cell r="Y22">
            <v>0</v>
          </cell>
          <cell r="Z22">
            <v>0</v>
          </cell>
          <cell r="AA22">
            <v>0</v>
          </cell>
          <cell r="AB22">
            <v>0</v>
          </cell>
          <cell r="AC22">
            <v>0</v>
          </cell>
          <cell r="AD22">
            <v>0</v>
          </cell>
          <cell r="AE22">
            <v>2.85</v>
          </cell>
          <cell r="AF22">
            <v>5.23</v>
          </cell>
        </row>
        <row r="23">
          <cell r="U23">
            <v>0</v>
          </cell>
          <cell r="V23">
            <v>0</v>
          </cell>
          <cell r="W23">
            <v>0</v>
          </cell>
          <cell r="X23">
            <v>0</v>
          </cell>
          <cell r="Y23">
            <v>0</v>
          </cell>
          <cell r="Z23">
            <v>0</v>
          </cell>
          <cell r="AA23">
            <v>0</v>
          </cell>
          <cell r="AB23">
            <v>0</v>
          </cell>
          <cell r="AC23">
            <v>0</v>
          </cell>
          <cell r="AD23">
            <v>0</v>
          </cell>
          <cell r="AE23">
            <v>3.07</v>
          </cell>
          <cell r="AF23">
            <v>8.4700000000000006</v>
          </cell>
        </row>
        <row r="24">
          <cell r="U24">
            <v>0</v>
          </cell>
          <cell r="V24">
            <v>0</v>
          </cell>
          <cell r="W24">
            <v>0</v>
          </cell>
          <cell r="X24">
            <v>0</v>
          </cell>
          <cell r="Y24">
            <v>0</v>
          </cell>
          <cell r="Z24">
            <v>0</v>
          </cell>
          <cell r="AA24">
            <v>0</v>
          </cell>
          <cell r="AB24">
            <v>0</v>
          </cell>
          <cell r="AC24">
            <v>0</v>
          </cell>
          <cell r="AD24">
            <v>0</v>
          </cell>
          <cell r="AE24">
            <v>17.989999999999998</v>
          </cell>
          <cell r="AF24">
            <v>36.299999999999997</v>
          </cell>
        </row>
        <row r="25">
          <cell r="U25">
            <v>0</v>
          </cell>
          <cell r="V25">
            <v>0</v>
          </cell>
          <cell r="W25">
            <v>0</v>
          </cell>
          <cell r="X25">
            <v>0</v>
          </cell>
          <cell r="Y25">
            <v>0</v>
          </cell>
          <cell r="Z25">
            <v>0</v>
          </cell>
          <cell r="AA25">
            <v>0</v>
          </cell>
          <cell r="AB25">
            <v>0</v>
          </cell>
          <cell r="AC25">
            <v>0</v>
          </cell>
          <cell r="AD25">
            <v>0</v>
          </cell>
          <cell r="AE25">
            <v>0.84</v>
          </cell>
          <cell r="AF25">
            <v>2.41</v>
          </cell>
        </row>
        <row r="26">
          <cell r="U26">
            <v>0</v>
          </cell>
          <cell r="V26">
            <v>0</v>
          </cell>
          <cell r="W26">
            <v>0</v>
          </cell>
          <cell r="X26">
            <v>0</v>
          </cell>
          <cell r="Y26">
            <v>0</v>
          </cell>
          <cell r="Z26">
            <v>0</v>
          </cell>
          <cell r="AA26">
            <v>0</v>
          </cell>
          <cell r="AB26">
            <v>0</v>
          </cell>
          <cell r="AC26">
            <v>0</v>
          </cell>
          <cell r="AD26">
            <v>0</v>
          </cell>
          <cell r="AE26">
            <v>-0.84</v>
          </cell>
          <cell r="AF26">
            <v>-1.3399999999999999</v>
          </cell>
        </row>
        <row r="27">
          <cell r="U27">
            <v>0</v>
          </cell>
          <cell r="V27">
            <v>0</v>
          </cell>
          <cell r="W27">
            <v>0</v>
          </cell>
          <cell r="X27">
            <v>0</v>
          </cell>
          <cell r="Y27">
            <v>0</v>
          </cell>
          <cell r="Z27">
            <v>0</v>
          </cell>
          <cell r="AA27">
            <v>0</v>
          </cell>
          <cell r="AB27">
            <v>0</v>
          </cell>
          <cell r="AC27">
            <v>0</v>
          </cell>
          <cell r="AD27">
            <v>0</v>
          </cell>
          <cell r="AE27">
            <v>1.28</v>
          </cell>
          <cell r="AF27">
            <v>2.58</v>
          </cell>
        </row>
        <row r="28">
          <cell r="U28">
            <v>0</v>
          </cell>
          <cell r="V28">
            <v>0</v>
          </cell>
          <cell r="W28">
            <v>0</v>
          </cell>
          <cell r="X28">
            <v>0</v>
          </cell>
          <cell r="Y28">
            <v>0</v>
          </cell>
          <cell r="Z28">
            <v>0</v>
          </cell>
          <cell r="AA28">
            <v>0</v>
          </cell>
          <cell r="AB28">
            <v>0</v>
          </cell>
          <cell r="AC28">
            <v>0</v>
          </cell>
          <cell r="AD28">
            <v>0</v>
          </cell>
          <cell r="AE28">
            <v>1.86</v>
          </cell>
          <cell r="AF28">
            <v>3.72</v>
          </cell>
        </row>
        <row r="29">
          <cell r="U29">
            <v>0</v>
          </cell>
          <cell r="V29">
            <v>0</v>
          </cell>
          <cell r="W29">
            <v>0</v>
          </cell>
          <cell r="X29">
            <v>0</v>
          </cell>
          <cell r="Y29">
            <v>0</v>
          </cell>
          <cell r="Z29">
            <v>0</v>
          </cell>
          <cell r="AA29">
            <v>0</v>
          </cell>
          <cell r="AB29">
            <v>0</v>
          </cell>
          <cell r="AC29">
            <v>0</v>
          </cell>
          <cell r="AD29">
            <v>0</v>
          </cell>
          <cell r="AE29">
            <v>2.39</v>
          </cell>
          <cell r="AF29">
            <v>4.8100000000000005</v>
          </cell>
        </row>
        <row r="30">
          <cell r="U30">
            <v>0</v>
          </cell>
          <cell r="V30">
            <v>0</v>
          </cell>
          <cell r="W30">
            <v>0</v>
          </cell>
          <cell r="X30">
            <v>0</v>
          </cell>
          <cell r="Y30">
            <v>0</v>
          </cell>
          <cell r="Z30">
            <v>0</v>
          </cell>
          <cell r="AA30">
            <v>0</v>
          </cell>
          <cell r="AB30">
            <v>0</v>
          </cell>
          <cell r="AC30">
            <v>0</v>
          </cell>
          <cell r="AD30">
            <v>0</v>
          </cell>
          <cell r="AE30">
            <v>2.62</v>
          </cell>
          <cell r="AF30">
            <v>5.1400000000000006</v>
          </cell>
        </row>
        <row r="31">
          <cell r="U31">
            <v>0</v>
          </cell>
          <cell r="V31">
            <v>0</v>
          </cell>
          <cell r="W31">
            <v>0</v>
          </cell>
          <cell r="X31">
            <v>0</v>
          </cell>
          <cell r="Y31">
            <v>0</v>
          </cell>
          <cell r="Z31">
            <v>0</v>
          </cell>
          <cell r="AA31">
            <v>0</v>
          </cell>
          <cell r="AB31">
            <v>0</v>
          </cell>
          <cell r="AC31">
            <v>0</v>
          </cell>
          <cell r="AD31">
            <v>0</v>
          </cell>
          <cell r="AE31">
            <v>0.47</v>
          </cell>
          <cell r="AF31">
            <v>0.94</v>
          </cell>
        </row>
        <row r="32">
          <cell r="U32">
            <v>0</v>
          </cell>
          <cell r="V32">
            <v>0</v>
          </cell>
          <cell r="W32">
            <v>0</v>
          </cell>
          <cell r="X32">
            <v>0</v>
          </cell>
          <cell r="Y32">
            <v>0</v>
          </cell>
          <cell r="Z32">
            <v>0</v>
          </cell>
          <cell r="AA32">
            <v>0</v>
          </cell>
          <cell r="AB32">
            <v>0</v>
          </cell>
          <cell r="AC32">
            <v>0</v>
          </cell>
          <cell r="AD32">
            <v>0</v>
          </cell>
          <cell r="AE32">
            <v>0.69</v>
          </cell>
          <cell r="AF32">
            <v>1.3599999999999999</v>
          </cell>
        </row>
        <row r="33">
          <cell r="U33">
            <v>0</v>
          </cell>
          <cell r="V33">
            <v>0</v>
          </cell>
          <cell r="W33">
            <v>0</v>
          </cell>
          <cell r="X33">
            <v>0</v>
          </cell>
          <cell r="Y33">
            <v>0</v>
          </cell>
          <cell r="Z33">
            <v>0</v>
          </cell>
          <cell r="AA33">
            <v>0</v>
          </cell>
          <cell r="AB33">
            <v>0</v>
          </cell>
          <cell r="AC33">
            <v>0</v>
          </cell>
          <cell r="AD33">
            <v>0</v>
          </cell>
          <cell r="AE33">
            <v>2</v>
          </cell>
          <cell r="AF33">
            <v>4</v>
          </cell>
        </row>
        <row r="34">
          <cell r="U34">
            <v>0</v>
          </cell>
          <cell r="V34">
            <v>0</v>
          </cell>
          <cell r="W34">
            <v>0</v>
          </cell>
          <cell r="X34">
            <v>0</v>
          </cell>
          <cell r="Y34">
            <v>0</v>
          </cell>
          <cell r="Z34">
            <v>0</v>
          </cell>
          <cell r="AA34">
            <v>0</v>
          </cell>
          <cell r="AB34">
            <v>0</v>
          </cell>
          <cell r="AC34">
            <v>0</v>
          </cell>
          <cell r="AD34">
            <v>0</v>
          </cell>
          <cell r="AE34">
            <v>4.3899999999999997</v>
          </cell>
          <cell r="AF34">
            <v>8.61</v>
          </cell>
        </row>
        <row r="35">
          <cell r="U35">
            <v>0</v>
          </cell>
          <cell r="V35">
            <v>0</v>
          </cell>
          <cell r="W35">
            <v>0</v>
          </cell>
          <cell r="X35">
            <v>0</v>
          </cell>
          <cell r="Y35">
            <v>0</v>
          </cell>
          <cell r="Z35">
            <v>0</v>
          </cell>
          <cell r="AA35">
            <v>0</v>
          </cell>
          <cell r="AB35">
            <v>0</v>
          </cell>
          <cell r="AC35">
            <v>0</v>
          </cell>
          <cell r="AD35">
            <v>0</v>
          </cell>
          <cell r="AE35">
            <v>1.47</v>
          </cell>
          <cell r="AF35">
            <v>2.71</v>
          </cell>
        </row>
        <row r="36">
          <cell r="U36">
            <v>0</v>
          </cell>
          <cell r="V36">
            <v>0</v>
          </cell>
          <cell r="W36">
            <v>0</v>
          </cell>
          <cell r="X36">
            <v>0</v>
          </cell>
          <cell r="Y36">
            <v>0</v>
          </cell>
          <cell r="Z36">
            <v>0</v>
          </cell>
          <cell r="AA36">
            <v>0</v>
          </cell>
          <cell r="AB36">
            <v>0</v>
          </cell>
          <cell r="AC36">
            <v>0</v>
          </cell>
          <cell r="AD36">
            <v>0</v>
          </cell>
          <cell r="AE36">
            <v>1.58</v>
          </cell>
          <cell r="AF36">
            <v>3.12</v>
          </cell>
        </row>
        <row r="37">
          <cell r="U37">
            <v>0</v>
          </cell>
          <cell r="V37">
            <v>0</v>
          </cell>
          <cell r="W37">
            <v>0</v>
          </cell>
          <cell r="X37">
            <v>0</v>
          </cell>
          <cell r="Y37">
            <v>0</v>
          </cell>
          <cell r="Z37">
            <v>0</v>
          </cell>
          <cell r="AA37">
            <v>0</v>
          </cell>
          <cell r="AB37">
            <v>0</v>
          </cell>
          <cell r="AC37">
            <v>0</v>
          </cell>
          <cell r="AD37">
            <v>0</v>
          </cell>
          <cell r="AE37">
            <v>0</v>
          </cell>
          <cell r="AF37">
            <v>0</v>
          </cell>
        </row>
        <row r="38">
          <cell r="U38">
            <v>0</v>
          </cell>
          <cell r="V38">
            <v>0</v>
          </cell>
          <cell r="W38">
            <v>0</v>
          </cell>
          <cell r="X38">
            <v>0</v>
          </cell>
          <cell r="Y38">
            <v>0</v>
          </cell>
          <cell r="Z38">
            <v>0</v>
          </cell>
          <cell r="AA38">
            <v>0</v>
          </cell>
          <cell r="AB38">
            <v>0</v>
          </cell>
          <cell r="AC38">
            <v>0</v>
          </cell>
          <cell r="AD38">
            <v>0</v>
          </cell>
          <cell r="AE38">
            <v>106.19</v>
          </cell>
          <cell r="AF38">
            <v>223.80000000000004</v>
          </cell>
        </row>
        <row r="39">
          <cell r="U39">
            <v>0</v>
          </cell>
          <cell r="V39">
            <v>0</v>
          </cell>
          <cell r="W39">
            <v>0</v>
          </cell>
          <cell r="X39">
            <v>0</v>
          </cell>
          <cell r="Y39">
            <v>0</v>
          </cell>
          <cell r="Z39">
            <v>0</v>
          </cell>
          <cell r="AA39">
            <v>0</v>
          </cell>
          <cell r="AB39">
            <v>0</v>
          </cell>
          <cell r="AC39">
            <v>0</v>
          </cell>
          <cell r="AD39">
            <v>0</v>
          </cell>
          <cell r="AE39">
            <v>0.02</v>
          </cell>
          <cell r="AF39">
            <v>0.04</v>
          </cell>
        </row>
        <row r="40">
          <cell r="U40">
            <v>0</v>
          </cell>
          <cell r="V40">
            <v>0</v>
          </cell>
          <cell r="W40">
            <v>0</v>
          </cell>
          <cell r="X40">
            <v>0</v>
          </cell>
          <cell r="Y40">
            <v>0</v>
          </cell>
          <cell r="Z40">
            <v>0</v>
          </cell>
          <cell r="AA40">
            <v>0</v>
          </cell>
          <cell r="AB40">
            <v>0</v>
          </cell>
          <cell r="AC40">
            <v>0</v>
          </cell>
          <cell r="AD40">
            <v>0</v>
          </cell>
          <cell r="AE40">
            <v>106.21</v>
          </cell>
          <cell r="AF40">
            <v>223.84000000000003</v>
          </cell>
        </row>
        <row r="42">
          <cell r="U42">
            <v>0</v>
          </cell>
          <cell r="V42">
            <v>0</v>
          </cell>
          <cell r="W42">
            <v>0</v>
          </cell>
          <cell r="X42">
            <v>0</v>
          </cell>
          <cell r="Y42">
            <v>0</v>
          </cell>
          <cell r="Z42">
            <v>0</v>
          </cell>
          <cell r="AA42">
            <v>0</v>
          </cell>
          <cell r="AB42">
            <v>0</v>
          </cell>
          <cell r="AC42">
            <v>0</v>
          </cell>
          <cell r="AD42">
            <v>0</v>
          </cell>
          <cell r="AE42">
            <v>1.62</v>
          </cell>
          <cell r="AF42">
            <v>4.17</v>
          </cell>
        </row>
        <row r="43">
          <cell r="U43">
            <v>0</v>
          </cell>
          <cell r="V43">
            <v>0</v>
          </cell>
          <cell r="W43">
            <v>0</v>
          </cell>
          <cell r="X43">
            <v>0</v>
          </cell>
          <cell r="Y43">
            <v>0</v>
          </cell>
          <cell r="Z43">
            <v>0</v>
          </cell>
          <cell r="AA43">
            <v>0</v>
          </cell>
          <cell r="AB43">
            <v>0</v>
          </cell>
          <cell r="AC43">
            <v>0</v>
          </cell>
          <cell r="AD43">
            <v>0</v>
          </cell>
          <cell r="AE43">
            <v>14.77</v>
          </cell>
          <cell r="AF43">
            <v>27.38</v>
          </cell>
        </row>
        <row r="44">
          <cell r="U44">
            <v>0</v>
          </cell>
          <cell r="V44">
            <v>0</v>
          </cell>
          <cell r="W44">
            <v>0</v>
          </cell>
          <cell r="X44">
            <v>0</v>
          </cell>
          <cell r="Y44">
            <v>0</v>
          </cell>
          <cell r="Z44">
            <v>0</v>
          </cell>
          <cell r="AA44">
            <v>0</v>
          </cell>
          <cell r="AB44">
            <v>0</v>
          </cell>
          <cell r="AC44">
            <v>0</v>
          </cell>
          <cell r="AD44">
            <v>0</v>
          </cell>
          <cell r="AE44">
            <v>14.08</v>
          </cell>
          <cell r="AF44">
            <v>39.19</v>
          </cell>
        </row>
        <row r="45">
          <cell r="U45">
            <v>0</v>
          </cell>
          <cell r="V45">
            <v>0</v>
          </cell>
          <cell r="W45">
            <v>0</v>
          </cell>
          <cell r="X45">
            <v>0</v>
          </cell>
          <cell r="Y45">
            <v>0</v>
          </cell>
          <cell r="Z45">
            <v>0</v>
          </cell>
          <cell r="AA45">
            <v>0</v>
          </cell>
          <cell r="AB45">
            <v>0</v>
          </cell>
          <cell r="AC45">
            <v>0</v>
          </cell>
          <cell r="AD45">
            <v>0</v>
          </cell>
          <cell r="AE45">
            <v>3.61</v>
          </cell>
          <cell r="AF45">
            <v>4.8899999999999997</v>
          </cell>
        </row>
        <row r="46">
          <cell r="U46">
            <v>0</v>
          </cell>
          <cell r="V46">
            <v>0</v>
          </cell>
          <cell r="W46">
            <v>0</v>
          </cell>
          <cell r="X46">
            <v>0</v>
          </cell>
          <cell r="Y46">
            <v>0</v>
          </cell>
          <cell r="Z46">
            <v>0</v>
          </cell>
          <cell r="AA46">
            <v>0</v>
          </cell>
          <cell r="AB46">
            <v>0</v>
          </cell>
          <cell r="AC46">
            <v>0</v>
          </cell>
          <cell r="AD46">
            <v>0</v>
          </cell>
          <cell r="AE46">
            <v>56.09</v>
          </cell>
          <cell r="AF46">
            <v>112.51</v>
          </cell>
        </row>
        <row r="47">
          <cell r="U47">
            <v>0</v>
          </cell>
          <cell r="V47">
            <v>0</v>
          </cell>
          <cell r="W47">
            <v>0</v>
          </cell>
          <cell r="X47">
            <v>0</v>
          </cell>
          <cell r="Y47">
            <v>0</v>
          </cell>
          <cell r="Z47">
            <v>0</v>
          </cell>
          <cell r="AA47">
            <v>0</v>
          </cell>
          <cell r="AB47">
            <v>0</v>
          </cell>
          <cell r="AC47">
            <v>0</v>
          </cell>
          <cell r="AD47">
            <v>0</v>
          </cell>
          <cell r="AE47">
            <v>2.0499999999999998</v>
          </cell>
          <cell r="AF47">
            <v>5.22</v>
          </cell>
        </row>
        <row r="48">
          <cell r="U48">
            <v>0</v>
          </cell>
          <cell r="V48">
            <v>0</v>
          </cell>
          <cell r="W48">
            <v>0</v>
          </cell>
          <cell r="X48">
            <v>0</v>
          </cell>
          <cell r="Y48">
            <v>0</v>
          </cell>
          <cell r="Z48">
            <v>0</v>
          </cell>
          <cell r="AA48">
            <v>0</v>
          </cell>
          <cell r="AB48">
            <v>0</v>
          </cell>
          <cell r="AC48">
            <v>0</v>
          </cell>
          <cell r="AD48">
            <v>0</v>
          </cell>
          <cell r="AE48">
            <v>92.22</v>
          </cell>
          <cell r="AF48">
            <v>193.35999999999999</v>
          </cell>
        </row>
        <row r="50">
          <cell r="U50">
            <v>0</v>
          </cell>
          <cell r="V50">
            <v>0</v>
          </cell>
          <cell r="W50">
            <v>0</v>
          </cell>
          <cell r="X50">
            <v>0</v>
          </cell>
          <cell r="Y50">
            <v>0</v>
          </cell>
          <cell r="Z50">
            <v>0</v>
          </cell>
          <cell r="AA50">
            <v>0</v>
          </cell>
          <cell r="AB50">
            <v>0</v>
          </cell>
          <cell r="AC50">
            <v>0</v>
          </cell>
          <cell r="AD50">
            <v>0</v>
          </cell>
          <cell r="AE50">
            <v>94.61</v>
          </cell>
          <cell r="AF50">
            <v>220.82</v>
          </cell>
        </row>
        <row r="51">
          <cell r="U51">
            <v>0</v>
          </cell>
          <cell r="V51">
            <v>0</v>
          </cell>
          <cell r="W51">
            <v>0</v>
          </cell>
          <cell r="X51">
            <v>0</v>
          </cell>
          <cell r="Y51">
            <v>0</v>
          </cell>
          <cell r="Z51">
            <v>0</v>
          </cell>
          <cell r="AA51">
            <v>0</v>
          </cell>
          <cell r="AB51">
            <v>0</v>
          </cell>
          <cell r="AC51">
            <v>0</v>
          </cell>
          <cell r="AD51">
            <v>0</v>
          </cell>
          <cell r="AE51">
            <v>16.62</v>
          </cell>
          <cell r="AF51">
            <v>39.980000000000004</v>
          </cell>
        </row>
        <row r="52">
          <cell r="U52">
            <v>0</v>
          </cell>
          <cell r="V52">
            <v>0</v>
          </cell>
          <cell r="W52">
            <v>0</v>
          </cell>
          <cell r="X52">
            <v>0</v>
          </cell>
          <cell r="Y52">
            <v>0</v>
          </cell>
          <cell r="Z52">
            <v>0</v>
          </cell>
          <cell r="AA52">
            <v>0</v>
          </cell>
          <cell r="AB52">
            <v>0</v>
          </cell>
          <cell r="AC52">
            <v>0</v>
          </cell>
          <cell r="AD52">
            <v>0</v>
          </cell>
          <cell r="AE52">
            <v>63.5</v>
          </cell>
          <cell r="AF52">
            <v>135.73000000000002</v>
          </cell>
        </row>
        <row r="53">
          <cell r="U53">
            <v>0</v>
          </cell>
          <cell r="V53">
            <v>0</v>
          </cell>
          <cell r="W53">
            <v>0</v>
          </cell>
          <cell r="X53">
            <v>0</v>
          </cell>
          <cell r="Y53">
            <v>0</v>
          </cell>
          <cell r="Z53">
            <v>0</v>
          </cell>
          <cell r="AA53">
            <v>0</v>
          </cell>
          <cell r="AB53">
            <v>0</v>
          </cell>
          <cell r="AC53">
            <v>0</v>
          </cell>
          <cell r="AD53">
            <v>0</v>
          </cell>
          <cell r="AE53">
            <v>174.73000000000002</v>
          </cell>
          <cell r="AF53">
            <v>396.53000000000003</v>
          </cell>
        </row>
        <row r="54">
          <cell r="U54">
            <v>0</v>
          </cell>
          <cell r="V54">
            <v>0</v>
          </cell>
          <cell r="W54">
            <v>0</v>
          </cell>
          <cell r="X54">
            <v>0</v>
          </cell>
          <cell r="Y54">
            <v>0</v>
          </cell>
          <cell r="Z54">
            <v>0</v>
          </cell>
          <cell r="AA54">
            <v>0</v>
          </cell>
          <cell r="AB54">
            <v>0</v>
          </cell>
          <cell r="AC54">
            <v>0</v>
          </cell>
          <cell r="AD54">
            <v>0</v>
          </cell>
          <cell r="AE54">
            <v>373.16</v>
          </cell>
          <cell r="AF54">
            <v>813.73</v>
          </cell>
        </row>
        <row r="57">
          <cell r="U57">
            <v>0</v>
          </cell>
          <cell r="V57">
            <v>0</v>
          </cell>
          <cell r="W57">
            <v>0</v>
          </cell>
          <cell r="X57">
            <v>0</v>
          </cell>
          <cell r="Y57">
            <v>0</v>
          </cell>
          <cell r="Z57">
            <v>0</v>
          </cell>
          <cell r="AA57">
            <v>0</v>
          </cell>
          <cell r="AB57">
            <v>0</v>
          </cell>
          <cell r="AC57">
            <v>0</v>
          </cell>
          <cell r="AD57">
            <v>0</v>
          </cell>
          <cell r="AE57">
            <v>34.44</v>
          </cell>
          <cell r="AF57">
            <v>70.109999999999985</v>
          </cell>
        </row>
        <row r="58">
          <cell r="U58">
            <v>0</v>
          </cell>
          <cell r="V58">
            <v>0</v>
          </cell>
          <cell r="W58">
            <v>0</v>
          </cell>
          <cell r="X58">
            <v>0</v>
          </cell>
          <cell r="Y58">
            <v>0</v>
          </cell>
          <cell r="Z58">
            <v>0</v>
          </cell>
          <cell r="AA58">
            <v>0</v>
          </cell>
          <cell r="AB58">
            <v>0</v>
          </cell>
          <cell r="AC58">
            <v>0</v>
          </cell>
          <cell r="AD58">
            <v>0</v>
          </cell>
          <cell r="AE58">
            <v>17.989999999999998</v>
          </cell>
          <cell r="AF58">
            <v>36.299999999999997</v>
          </cell>
        </row>
        <row r="59">
          <cell r="U59">
            <v>0</v>
          </cell>
          <cell r="V59">
            <v>0</v>
          </cell>
          <cell r="W59">
            <v>0</v>
          </cell>
          <cell r="X59">
            <v>0</v>
          </cell>
          <cell r="Y59">
            <v>0</v>
          </cell>
          <cell r="Z59">
            <v>0</v>
          </cell>
          <cell r="AA59">
            <v>0</v>
          </cell>
          <cell r="AB59">
            <v>0</v>
          </cell>
          <cell r="AC59">
            <v>0</v>
          </cell>
          <cell r="AD59">
            <v>0</v>
          </cell>
          <cell r="AE59">
            <v>19.325937499999998</v>
          </cell>
          <cell r="AF59">
            <v>36.8419375</v>
          </cell>
        </row>
        <row r="60">
          <cell r="U60">
            <v>0</v>
          </cell>
          <cell r="V60">
            <v>0</v>
          </cell>
          <cell r="W60">
            <v>0</v>
          </cell>
          <cell r="X60">
            <v>0</v>
          </cell>
          <cell r="Y60">
            <v>0</v>
          </cell>
          <cell r="Z60">
            <v>0</v>
          </cell>
          <cell r="AA60">
            <v>0</v>
          </cell>
          <cell r="AB60">
            <v>0</v>
          </cell>
          <cell r="AC60">
            <v>0</v>
          </cell>
          <cell r="AD60">
            <v>0</v>
          </cell>
          <cell r="AE60">
            <v>18.75</v>
          </cell>
          <cell r="AF60">
            <v>36.989999999999995</v>
          </cell>
        </row>
        <row r="61">
          <cell r="U61">
            <v>0</v>
          </cell>
          <cell r="V61">
            <v>0</v>
          </cell>
          <cell r="W61">
            <v>0</v>
          </cell>
          <cell r="X61">
            <v>0</v>
          </cell>
          <cell r="Y61">
            <v>0</v>
          </cell>
          <cell r="Z61">
            <v>0</v>
          </cell>
          <cell r="AA61">
            <v>0</v>
          </cell>
          <cell r="AB61">
            <v>0</v>
          </cell>
          <cell r="AC61">
            <v>0</v>
          </cell>
          <cell r="AD61">
            <v>0</v>
          </cell>
          <cell r="AE61">
            <v>13.27</v>
          </cell>
          <cell r="AF61">
            <v>38.25</v>
          </cell>
        </row>
        <row r="62">
          <cell r="U62">
            <v>0</v>
          </cell>
          <cell r="V62">
            <v>0</v>
          </cell>
          <cell r="W62">
            <v>0</v>
          </cell>
          <cell r="X62">
            <v>0</v>
          </cell>
          <cell r="Y62">
            <v>0</v>
          </cell>
          <cell r="Z62">
            <v>0</v>
          </cell>
          <cell r="AA62">
            <v>0</v>
          </cell>
          <cell r="AB62">
            <v>0</v>
          </cell>
          <cell r="AC62">
            <v>0</v>
          </cell>
          <cell r="AD62">
            <v>0</v>
          </cell>
          <cell r="AE62">
            <v>2.4340625</v>
          </cell>
          <cell r="AF62">
            <v>5.3480625000000002</v>
          </cell>
        </row>
        <row r="63">
          <cell r="U63">
            <v>0</v>
          </cell>
          <cell r="V63">
            <v>0</v>
          </cell>
          <cell r="W63">
            <v>0</v>
          </cell>
          <cell r="X63">
            <v>0</v>
          </cell>
          <cell r="Y63">
            <v>0</v>
          </cell>
          <cell r="Z63">
            <v>0</v>
          </cell>
          <cell r="AA63">
            <v>0</v>
          </cell>
          <cell r="AB63">
            <v>0</v>
          </cell>
          <cell r="AC63">
            <v>0</v>
          </cell>
          <cell r="AD63">
            <v>0</v>
          </cell>
          <cell r="AE63">
            <v>106.20999999999998</v>
          </cell>
          <cell r="AF63">
            <v>223.84</v>
          </cell>
        </row>
        <row r="66">
          <cell r="U66">
            <v>0</v>
          </cell>
          <cell r="V66">
            <v>0</v>
          </cell>
          <cell r="W66">
            <v>0</v>
          </cell>
          <cell r="X66">
            <v>0</v>
          </cell>
          <cell r="Y66">
            <v>0</v>
          </cell>
          <cell r="Z66">
            <v>0</v>
          </cell>
          <cell r="AA66">
            <v>0</v>
          </cell>
          <cell r="AB66">
            <v>0</v>
          </cell>
          <cell r="AC66">
            <v>0</v>
          </cell>
          <cell r="AD66">
            <v>0</v>
          </cell>
          <cell r="AE66">
            <v>0.6640625</v>
          </cell>
          <cell r="AF66">
            <v>1.3780625</v>
          </cell>
        </row>
        <row r="67">
          <cell r="U67">
            <v>0</v>
          </cell>
          <cell r="V67">
            <v>0</v>
          </cell>
          <cell r="W67">
            <v>0</v>
          </cell>
          <cell r="X67">
            <v>0</v>
          </cell>
          <cell r="Y67">
            <v>0</v>
          </cell>
          <cell r="Z67">
            <v>0</v>
          </cell>
          <cell r="AA67">
            <v>0</v>
          </cell>
          <cell r="AB67">
            <v>0</v>
          </cell>
          <cell r="AC67">
            <v>0</v>
          </cell>
          <cell r="AD67">
            <v>0</v>
          </cell>
          <cell r="AE67">
            <v>0.5859375</v>
          </cell>
          <cell r="AF67">
            <v>1.4019375000000001</v>
          </cell>
        </row>
        <row r="68">
          <cell r="U68">
            <v>0</v>
          </cell>
          <cell r="V68">
            <v>0</v>
          </cell>
          <cell r="W68">
            <v>0</v>
          </cell>
          <cell r="X68">
            <v>0</v>
          </cell>
          <cell r="Y68">
            <v>0</v>
          </cell>
          <cell r="Z68">
            <v>0</v>
          </cell>
          <cell r="AA68">
            <v>0</v>
          </cell>
          <cell r="AB68">
            <v>0</v>
          </cell>
          <cell r="AC68">
            <v>0</v>
          </cell>
          <cell r="AD68">
            <v>0</v>
          </cell>
          <cell r="AE68">
            <v>1.25</v>
          </cell>
          <cell r="AF68">
            <v>2.7800000000000002</v>
          </cell>
        </row>
        <row r="70">
          <cell r="U70">
            <v>0</v>
          </cell>
          <cell r="V70">
            <v>0</v>
          </cell>
          <cell r="W70">
            <v>0</v>
          </cell>
          <cell r="X70">
            <v>0</v>
          </cell>
          <cell r="Y70">
            <v>0</v>
          </cell>
          <cell r="Z70">
            <v>0</v>
          </cell>
          <cell r="AA70">
            <v>0</v>
          </cell>
          <cell r="AB70">
            <v>0</v>
          </cell>
          <cell r="AC70">
            <v>0</v>
          </cell>
          <cell r="AD70">
            <v>0</v>
          </cell>
          <cell r="AE70">
            <v>0.68</v>
          </cell>
          <cell r="AF70">
            <v>1.38</v>
          </cell>
        </row>
        <row r="71">
          <cell r="U71">
            <v>0</v>
          </cell>
          <cell r="V71">
            <v>0</v>
          </cell>
          <cell r="W71">
            <v>0</v>
          </cell>
          <cell r="X71">
            <v>0</v>
          </cell>
          <cell r="Y71">
            <v>0</v>
          </cell>
          <cell r="Z71">
            <v>0</v>
          </cell>
          <cell r="AA71">
            <v>0</v>
          </cell>
          <cell r="AB71">
            <v>0</v>
          </cell>
          <cell r="AC71">
            <v>0</v>
          </cell>
          <cell r="AD71">
            <v>0</v>
          </cell>
          <cell r="AE71">
            <v>0.6</v>
          </cell>
          <cell r="AF71">
            <v>1.4</v>
          </cell>
        </row>
        <row r="72">
          <cell r="U72">
            <v>0</v>
          </cell>
          <cell r="V72">
            <v>0</v>
          </cell>
          <cell r="W72">
            <v>0</v>
          </cell>
          <cell r="X72">
            <v>0</v>
          </cell>
          <cell r="Y72">
            <v>0</v>
          </cell>
          <cell r="Z72">
            <v>0</v>
          </cell>
          <cell r="AA72">
            <v>0</v>
          </cell>
          <cell r="AB72">
            <v>0</v>
          </cell>
          <cell r="AC72">
            <v>0</v>
          </cell>
          <cell r="AD72">
            <v>0</v>
          </cell>
          <cell r="AE72">
            <v>1.28</v>
          </cell>
          <cell r="AF72">
            <v>2.78</v>
          </cell>
        </row>
      </sheetData>
      <sheetData sheetId="12" refreshError="1">
        <row r="1">
          <cell r="S1">
            <v>1</v>
          </cell>
          <cell r="T1">
            <v>2</v>
          </cell>
          <cell r="U1">
            <v>3</v>
          </cell>
          <cell r="V1">
            <v>4</v>
          </cell>
          <cell r="W1">
            <v>5</v>
          </cell>
          <cell r="X1">
            <v>6</v>
          </cell>
          <cell r="Y1">
            <v>7</v>
          </cell>
          <cell r="Z1">
            <v>8</v>
          </cell>
          <cell r="AA1">
            <v>9</v>
          </cell>
          <cell r="AB1">
            <v>10</v>
          </cell>
          <cell r="AC1">
            <v>11</v>
          </cell>
          <cell r="AD1">
            <v>12</v>
          </cell>
        </row>
        <row r="3">
          <cell r="S3" t="str">
            <v>Jan</v>
          </cell>
          <cell r="T3" t="str">
            <v>Feb</v>
          </cell>
          <cell r="U3" t="str">
            <v>Mar</v>
          </cell>
          <cell r="V3" t="str">
            <v>Apr</v>
          </cell>
          <cell r="W3" t="str">
            <v>May</v>
          </cell>
          <cell r="X3" t="str">
            <v>Jun</v>
          </cell>
          <cell r="Y3" t="str">
            <v>Jul</v>
          </cell>
          <cell r="Z3" t="str">
            <v>Aug</v>
          </cell>
          <cell r="AA3" t="str">
            <v>Sep</v>
          </cell>
          <cell r="AB3" t="str">
            <v>Oct</v>
          </cell>
          <cell r="AC3" t="str">
            <v>Nov</v>
          </cell>
          <cell r="AD3" t="str">
            <v>Dec</v>
          </cell>
        </row>
        <row r="4">
          <cell r="S4">
            <v>0</v>
          </cell>
          <cell r="T4">
            <v>0</v>
          </cell>
          <cell r="U4">
            <v>0</v>
          </cell>
          <cell r="V4">
            <v>0</v>
          </cell>
          <cell r="W4">
            <v>0</v>
          </cell>
          <cell r="X4">
            <v>0</v>
          </cell>
          <cell r="Y4">
            <v>0</v>
          </cell>
          <cell r="Z4">
            <v>0</v>
          </cell>
          <cell r="AA4">
            <v>0</v>
          </cell>
          <cell r="AB4">
            <v>0</v>
          </cell>
          <cell r="AC4">
            <v>1.061251229562955E-2</v>
          </cell>
          <cell r="AD4">
            <v>2.1496280683442628E-2</v>
          </cell>
        </row>
        <row r="5">
          <cell r="S5">
            <v>0</v>
          </cell>
          <cell r="T5">
            <v>0</v>
          </cell>
          <cell r="U5">
            <v>0</v>
          </cell>
          <cell r="V5">
            <v>0</v>
          </cell>
          <cell r="W5">
            <v>0</v>
          </cell>
          <cell r="X5">
            <v>0</v>
          </cell>
          <cell r="Y5">
            <v>0</v>
          </cell>
          <cell r="Z5">
            <v>0</v>
          </cell>
          <cell r="AA5">
            <v>0</v>
          </cell>
          <cell r="AB5">
            <v>0</v>
          </cell>
          <cell r="AC5">
            <v>6.6663756569130275E-2</v>
          </cell>
          <cell r="AD5">
            <v>0.13503144050187482</v>
          </cell>
        </row>
        <row r="6">
          <cell r="S6">
            <v>0</v>
          </cell>
          <cell r="T6">
            <v>0</v>
          </cell>
          <cell r="U6">
            <v>0</v>
          </cell>
          <cell r="V6">
            <v>0</v>
          </cell>
          <cell r="W6">
            <v>0</v>
          </cell>
          <cell r="X6">
            <v>0</v>
          </cell>
          <cell r="Y6">
            <v>0</v>
          </cell>
          <cell r="Z6">
            <v>0</v>
          </cell>
          <cell r="AA6">
            <v>0</v>
          </cell>
          <cell r="AB6">
            <v>0</v>
          </cell>
          <cell r="AC6">
            <v>0.15831823809439557</v>
          </cell>
          <cell r="AD6">
            <v>0.32068309450032451</v>
          </cell>
        </row>
        <row r="7">
          <cell r="S7">
            <v>0</v>
          </cell>
          <cell r="T7">
            <v>0</v>
          </cell>
          <cell r="U7">
            <v>0</v>
          </cell>
          <cell r="V7">
            <v>0</v>
          </cell>
          <cell r="W7">
            <v>0</v>
          </cell>
          <cell r="X7">
            <v>0</v>
          </cell>
          <cell r="Y7">
            <v>0</v>
          </cell>
          <cell r="Z7">
            <v>0</v>
          </cell>
          <cell r="AA7">
            <v>0</v>
          </cell>
          <cell r="AB7">
            <v>0</v>
          </cell>
          <cell r="AC7">
            <v>2.4983754047398175</v>
          </cell>
          <cell r="AD7">
            <v>5.0606093502491234</v>
          </cell>
        </row>
        <row r="8">
          <cell r="S8">
            <v>0</v>
          </cell>
          <cell r="T8">
            <v>0</v>
          </cell>
          <cell r="U8">
            <v>0</v>
          </cell>
          <cell r="V8">
            <v>0</v>
          </cell>
          <cell r="W8">
            <v>0</v>
          </cell>
          <cell r="X8">
            <v>0</v>
          </cell>
          <cell r="Y8">
            <v>0</v>
          </cell>
          <cell r="Z8">
            <v>0</v>
          </cell>
          <cell r="AA8">
            <v>0</v>
          </cell>
          <cell r="AB8">
            <v>0</v>
          </cell>
          <cell r="AC8">
            <v>2.1565934447507356E-2</v>
          </cell>
          <cell r="AD8">
            <v>4.3683094744234791E-2</v>
          </cell>
        </row>
        <row r="9">
          <cell r="S9">
            <v>0</v>
          </cell>
          <cell r="T9">
            <v>0</v>
          </cell>
          <cell r="U9">
            <v>0</v>
          </cell>
          <cell r="V9">
            <v>0</v>
          </cell>
          <cell r="W9">
            <v>0</v>
          </cell>
          <cell r="X9">
            <v>0</v>
          </cell>
          <cell r="Y9">
            <v>0</v>
          </cell>
          <cell r="Z9">
            <v>0</v>
          </cell>
          <cell r="AA9">
            <v>0</v>
          </cell>
          <cell r="AB9">
            <v>0</v>
          </cell>
          <cell r="AC9">
            <v>0.4977888542010091</v>
          </cell>
          <cell r="AD9">
            <v>1.0083012045508697</v>
          </cell>
        </row>
        <row r="10">
          <cell r="S10">
            <v>0</v>
          </cell>
          <cell r="T10">
            <v>0</v>
          </cell>
          <cell r="U10">
            <v>0</v>
          </cell>
          <cell r="V10">
            <v>0</v>
          </cell>
          <cell r="W10">
            <v>0</v>
          </cell>
          <cell r="X10">
            <v>0</v>
          </cell>
          <cell r="Y10">
            <v>0</v>
          </cell>
          <cell r="Z10">
            <v>0</v>
          </cell>
          <cell r="AA10">
            <v>0</v>
          </cell>
          <cell r="AB10">
            <v>0</v>
          </cell>
          <cell r="AC10">
            <v>0.23208025141838334</v>
          </cell>
          <cell r="AD10">
            <v>0.47009248014044874</v>
          </cell>
        </row>
        <row r="11">
          <cell r="S11">
            <v>0</v>
          </cell>
          <cell r="T11">
            <v>0</v>
          </cell>
          <cell r="U11">
            <v>0</v>
          </cell>
          <cell r="V11">
            <v>0</v>
          </cell>
          <cell r="W11">
            <v>0</v>
          </cell>
          <cell r="X11">
            <v>0</v>
          </cell>
          <cell r="Y11">
            <v>0</v>
          </cell>
          <cell r="Z11">
            <v>0</v>
          </cell>
          <cell r="AA11">
            <v>0</v>
          </cell>
          <cell r="AB11">
            <v>0</v>
          </cell>
          <cell r="AC11">
            <v>1.0421325377480444</v>
          </cell>
          <cell r="AD11">
            <v>2.1109020104509959</v>
          </cell>
        </row>
        <row r="12">
          <cell r="S12">
            <v>0</v>
          </cell>
          <cell r="T12">
            <v>0</v>
          </cell>
          <cell r="U12">
            <v>0</v>
          </cell>
          <cell r="V12">
            <v>0</v>
          </cell>
          <cell r="W12">
            <v>0</v>
          </cell>
          <cell r="X12">
            <v>0</v>
          </cell>
          <cell r="Y12">
            <v>0</v>
          </cell>
          <cell r="Z12">
            <v>0</v>
          </cell>
          <cell r="AA12">
            <v>0</v>
          </cell>
          <cell r="AB12">
            <v>0</v>
          </cell>
          <cell r="AC12">
            <v>0</v>
          </cell>
          <cell r="AD12">
            <v>0</v>
          </cell>
        </row>
        <row r="13">
          <cell r="S13">
            <v>0</v>
          </cell>
          <cell r="T13">
            <v>0</v>
          </cell>
          <cell r="U13">
            <v>0</v>
          </cell>
          <cell r="V13">
            <v>0</v>
          </cell>
          <cell r="W13">
            <v>0</v>
          </cell>
          <cell r="X13">
            <v>0</v>
          </cell>
          <cell r="Y13">
            <v>0</v>
          </cell>
          <cell r="Z13">
            <v>0</v>
          </cell>
          <cell r="AA13">
            <v>0</v>
          </cell>
          <cell r="AB13">
            <v>0</v>
          </cell>
          <cell r="AC13">
            <v>9.9355255260020862E-3</v>
          </cell>
          <cell r="AD13">
            <v>2.012500334462794E-2</v>
          </cell>
        </row>
        <row r="14">
          <cell r="S14">
            <v>0</v>
          </cell>
          <cell r="T14">
            <v>0</v>
          </cell>
          <cell r="U14">
            <v>0</v>
          </cell>
          <cell r="V14">
            <v>0</v>
          </cell>
          <cell r="W14">
            <v>0</v>
          </cell>
          <cell r="X14">
            <v>0</v>
          </cell>
          <cell r="Y14">
            <v>0</v>
          </cell>
          <cell r="Z14">
            <v>0</v>
          </cell>
          <cell r="AA14">
            <v>0</v>
          </cell>
          <cell r="AB14">
            <v>0</v>
          </cell>
          <cell r="AC14">
            <v>0.22842009902442137</v>
          </cell>
          <cell r="AD14">
            <v>0.46267862176148766</v>
          </cell>
        </row>
        <row r="15">
          <cell r="S15">
            <v>0</v>
          </cell>
          <cell r="T15">
            <v>0</v>
          </cell>
          <cell r="U15">
            <v>0</v>
          </cell>
          <cell r="V15">
            <v>0</v>
          </cell>
          <cell r="W15">
            <v>0</v>
          </cell>
          <cell r="X15">
            <v>0</v>
          </cell>
          <cell r="Y15">
            <v>0</v>
          </cell>
          <cell r="Z15">
            <v>0</v>
          </cell>
          <cell r="AA15">
            <v>0</v>
          </cell>
          <cell r="AB15">
            <v>0</v>
          </cell>
          <cell r="AC15">
            <v>6.0395328231907319</v>
          </cell>
          <cell r="AD15">
            <v>11.920143753443487</v>
          </cell>
        </row>
        <row r="16">
          <cell r="S16">
            <v>0</v>
          </cell>
          <cell r="T16">
            <v>0</v>
          </cell>
          <cell r="U16">
            <v>0</v>
          </cell>
          <cell r="V16">
            <v>0</v>
          </cell>
          <cell r="W16">
            <v>0</v>
          </cell>
          <cell r="X16">
            <v>0</v>
          </cell>
          <cell r="Y16">
            <v>0</v>
          </cell>
          <cell r="Z16">
            <v>0</v>
          </cell>
          <cell r="AA16">
            <v>0</v>
          </cell>
          <cell r="AB16">
            <v>0</v>
          </cell>
          <cell r="AC16">
            <v>0.48455882583610688</v>
          </cell>
          <cell r="AD16">
            <v>0.98150298794960689</v>
          </cell>
        </row>
        <row r="17">
          <cell r="S17">
            <v>0</v>
          </cell>
          <cell r="T17">
            <v>0</v>
          </cell>
          <cell r="U17">
            <v>0</v>
          </cell>
          <cell r="V17">
            <v>0</v>
          </cell>
          <cell r="W17">
            <v>0</v>
          </cell>
          <cell r="X17">
            <v>0</v>
          </cell>
          <cell r="Y17">
            <v>0</v>
          </cell>
          <cell r="Z17">
            <v>0</v>
          </cell>
          <cell r="AA17">
            <v>0</v>
          </cell>
          <cell r="AB17">
            <v>0</v>
          </cell>
          <cell r="AC17">
            <v>9.9355255260020862E-3</v>
          </cell>
          <cell r="AD17">
            <v>2.012500334462794E-2</v>
          </cell>
        </row>
        <row r="18">
          <cell r="S18">
            <v>0</v>
          </cell>
          <cell r="T18">
            <v>0</v>
          </cell>
          <cell r="U18">
            <v>0</v>
          </cell>
          <cell r="V18">
            <v>0</v>
          </cell>
          <cell r="W18">
            <v>0</v>
          </cell>
          <cell r="X18">
            <v>0</v>
          </cell>
          <cell r="Y18">
            <v>0</v>
          </cell>
          <cell r="Z18">
            <v>0</v>
          </cell>
          <cell r="AA18">
            <v>0</v>
          </cell>
          <cell r="AB18">
            <v>0</v>
          </cell>
          <cell r="AC18">
            <v>11.29992028861718</v>
          </cell>
          <cell r="AD18">
            <v>22.575374325665152</v>
          </cell>
        </row>
        <row r="21">
          <cell r="S21" t="str">
            <v>Jan</v>
          </cell>
          <cell r="T21" t="str">
            <v>Feb</v>
          </cell>
          <cell r="U21" t="str">
            <v>Mar</v>
          </cell>
          <cell r="V21" t="str">
            <v>Apr</v>
          </cell>
          <cell r="W21" t="str">
            <v>May</v>
          </cell>
          <cell r="X21" t="str">
            <v>Jun</v>
          </cell>
          <cell r="Y21" t="str">
            <v>Jul</v>
          </cell>
          <cell r="Z21" t="str">
            <v>Aug</v>
          </cell>
          <cell r="AA21" t="str">
            <v>Sep</v>
          </cell>
          <cell r="AB21" t="str">
            <v>Oct</v>
          </cell>
          <cell r="AC21" t="str">
            <v>Nov</v>
          </cell>
          <cell r="AD21" t="str">
            <v>Dec</v>
          </cell>
        </row>
        <row r="22">
          <cell r="S22">
            <v>0</v>
          </cell>
          <cell r="T22">
            <v>0</v>
          </cell>
          <cell r="U22">
            <v>0</v>
          </cell>
          <cell r="V22">
            <v>0</v>
          </cell>
          <cell r="W22">
            <v>0</v>
          </cell>
          <cell r="X22">
            <v>0</v>
          </cell>
          <cell r="Y22">
            <v>0</v>
          </cell>
          <cell r="Z22">
            <v>0</v>
          </cell>
          <cell r="AA22">
            <v>0</v>
          </cell>
          <cell r="AB22">
            <v>0</v>
          </cell>
          <cell r="AC22">
            <v>-0.36672426336849767</v>
          </cell>
          <cell r="AD22">
            <v>-0.73344852673699534</v>
          </cell>
        </row>
        <row r="23">
          <cell r="S23">
            <v>0</v>
          </cell>
          <cell r="T23">
            <v>0</v>
          </cell>
          <cell r="U23">
            <v>0</v>
          </cell>
          <cell r="V23">
            <v>0</v>
          </cell>
          <cell r="W23">
            <v>0</v>
          </cell>
          <cell r="X23">
            <v>0</v>
          </cell>
          <cell r="Y23">
            <v>0</v>
          </cell>
          <cell r="Z23">
            <v>0</v>
          </cell>
          <cell r="AA23">
            <v>0</v>
          </cell>
          <cell r="AB23">
            <v>0</v>
          </cell>
          <cell r="AC23">
            <v>-0.55872590032739178</v>
          </cell>
          <cell r="AD23">
            <v>-1.1174518006547836</v>
          </cell>
        </row>
        <row r="24">
          <cell r="S24">
            <v>0</v>
          </cell>
          <cell r="T24">
            <v>0</v>
          </cell>
          <cell r="U24">
            <v>0</v>
          </cell>
          <cell r="V24">
            <v>0</v>
          </cell>
          <cell r="W24">
            <v>0</v>
          </cell>
          <cell r="X24">
            <v>0</v>
          </cell>
          <cell r="Y24">
            <v>0</v>
          </cell>
          <cell r="Z24">
            <v>0</v>
          </cell>
          <cell r="AA24">
            <v>0</v>
          </cell>
          <cell r="AB24">
            <v>0</v>
          </cell>
          <cell r="AC24">
            <v>-0.22826482357220809</v>
          </cell>
          <cell r="AD24">
            <v>-0.45652964714441618</v>
          </cell>
        </row>
        <row r="25">
          <cell r="S25">
            <v>0</v>
          </cell>
          <cell r="T25">
            <v>0</v>
          </cell>
          <cell r="U25">
            <v>0</v>
          </cell>
          <cell r="V25">
            <v>0</v>
          </cell>
          <cell r="W25">
            <v>0</v>
          </cell>
          <cell r="X25">
            <v>0</v>
          </cell>
          <cell r="Y25">
            <v>0</v>
          </cell>
          <cell r="Z25">
            <v>0</v>
          </cell>
          <cell r="AA25">
            <v>0</v>
          </cell>
          <cell r="AB25">
            <v>0</v>
          </cell>
          <cell r="AC25">
            <v>-0.48256184066933433</v>
          </cell>
          <cell r="AD25">
            <v>-0.96512368133866866</v>
          </cell>
        </row>
        <row r="26">
          <cell r="S26">
            <v>0</v>
          </cell>
          <cell r="T26">
            <v>0</v>
          </cell>
          <cell r="U26">
            <v>0</v>
          </cell>
          <cell r="V26">
            <v>0</v>
          </cell>
          <cell r="W26">
            <v>0</v>
          </cell>
          <cell r="X26">
            <v>0</v>
          </cell>
          <cell r="Y26">
            <v>0</v>
          </cell>
          <cell r="Z26">
            <v>0</v>
          </cell>
          <cell r="AA26">
            <v>0</v>
          </cell>
          <cell r="AB26">
            <v>0</v>
          </cell>
          <cell r="AC26">
            <v>-1.5232811931611497E-2</v>
          </cell>
          <cell r="AD26">
            <v>-3.0465623863222994E-2</v>
          </cell>
        </row>
        <row r="27">
          <cell r="S27">
            <v>0</v>
          </cell>
          <cell r="T27">
            <v>0</v>
          </cell>
          <cell r="U27">
            <v>0</v>
          </cell>
          <cell r="V27">
            <v>0</v>
          </cell>
          <cell r="W27">
            <v>0</v>
          </cell>
          <cell r="X27">
            <v>0</v>
          </cell>
          <cell r="Y27">
            <v>0</v>
          </cell>
          <cell r="Z27">
            <v>0</v>
          </cell>
          <cell r="AA27">
            <v>0</v>
          </cell>
          <cell r="AB27">
            <v>0</v>
          </cell>
          <cell r="AC27">
            <v>-0.15141869770825753</v>
          </cell>
          <cell r="AD27">
            <v>-0.30283739541651505</v>
          </cell>
        </row>
        <row r="28">
          <cell r="S28">
            <v>0</v>
          </cell>
          <cell r="T28">
            <v>0</v>
          </cell>
          <cell r="U28">
            <v>0</v>
          </cell>
          <cell r="V28">
            <v>0</v>
          </cell>
          <cell r="W28">
            <v>0</v>
          </cell>
          <cell r="X28">
            <v>0</v>
          </cell>
          <cell r="Y28">
            <v>0</v>
          </cell>
          <cell r="Z28">
            <v>0</v>
          </cell>
          <cell r="AA28">
            <v>0</v>
          </cell>
          <cell r="AB28">
            <v>0</v>
          </cell>
          <cell r="AC28">
            <v>-1.2959257911967989E-2</v>
          </cell>
          <cell r="AD28">
            <v>-2.5918515823935978E-2</v>
          </cell>
        </row>
        <row r="29">
          <cell r="S29">
            <v>0</v>
          </cell>
          <cell r="T29">
            <v>0</v>
          </cell>
          <cell r="U29">
            <v>0</v>
          </cell>
          <cell r="V29">
            <v>0</v>
          </cell>
          <cell r="W29">
            <v>0</v>
          </cell>
          <cell r="X29">
            <v>0</v>
          </cell>
          <cell r="Y29">
            <v>0</v>
          </cell>
          <cell r="Z29">
            <v>0</v>
          </cell>
          <cell r="AA29">
            <v>0</v>
          </cell>
          <cell r="AB29">
            <v>0</v>
          </cell>
          <cell r="AC29">
            <v>-2.7851036740632957E-2</v>
          </cell>
          <cell r="AD29">
            <v>-5.5702073481265914E-2</v>
          </cell>
        </row>
        <row r="30">
          <cell r="S30">
            <v>0</v>
          </cell>
          <cell r="T30">
            <v>0</v>
          </cell>
          <cell r="U30">
            <v>0</v>
          </cell>
          <cell r="V30">
            <v>0</v>
          </cell>
          <cell r="W30">
            <v>0</v>
          </cell>
          <cell r="X30">
            <v>0</v>
          </cell>
          <cell r="Y30">
            <v>0</v>
          </cell>
          <cell r="Z30">
            <v>0</v>
          </cell>
          <cell r="AA30">
            <v>0</v>
          </cell>
          <cell r="AB30">
            <v>0</v>
          </cell>
          <cell r="AC30">
            <v>0</v>
          </cell>
          <cell r="AD30">
            <v>0</v>
          </cell>
        </row>
        <row r="31">
          <cell r="S31">
            <v>0</v>
          </cell>
          <cell r="T31">
            <v>0</v>
          </cell>
          <cell r="U31">
            <v>0</v>
          </cell>
          <cell r="V31">
            <v>0</v>
          </cell>
          <cell r="W31">
            <v>0</v>
          </cell>
          <cell r="X31">
            <v>0</v>
          </cell>
          <cell r="Y31">
            <v>0</v>
          </cell>
          <cell r="Z31">
            <v>0</v>
          </cell>
          <cell r="AA31">
            <v>0</v>
          </cell>
          <cell r="AB31">
            <v>0</v>
          </cell>
          <cell r="AC31">
            <v>-3.944616224081484E-2</v>
          </cell>
          <cell r="AD31">
            <v>-7.889232448162968E-2</v>
          </cell>
        </row>
        <row r="32">
          <cell r="S32">
            <v>0</v>
          </cell>
          <cell r="T32">
            <v>0</v>
          </cell>
          <cell r="U32">
            <v>0</v>
          </cell>
          <cell r="V32">
            <v>0</v>
          </cell>
          <cell r="W32">
            <v>0</v>
          </cell>
          <cell r="X32">
            <v>0</v>
          </cell>
          <cell r="Y32">
            <v>0</v>
          </cell>
          <cell r="Z32">
            <v>0</v>
          </cell>
          <cell r="AA32">
            <v>0</v>
          </cell>
          <cell r="AB32">
            <v>0</v>
          </cell>
          <cell r="AC32">
            <v>-0.14948617679156054</v>
          </cell>
          <cell r="AD32">
            <v>-0.29897235358312108</v>
          </cell>
        </row>
        <row r="33">
          <cell r="S33">
            <v>0</v>
          </cell>
          <cell r="T33">
            <v>0</v>
          </cell>
          <cell r="U33">
            <v>0</v>
          </cell>
          <cell r="V33">
            <v>0</v>
          </cell>
          <cell r="W33">
            <v>0</v>
          </cell>
          <cell r="X33">
            <v>0</v>
          </cell>
          <cell r="Y33">
            <v>0</v>
          </cell>
          <cell r="Z33">
            <v>0</v>
          </cell>
          <cell r="AA33">
            <v>0</v>
          </cell>
          <cell r="AB33">
            <v>0</v>
          </cell>
          <cell r="AC33">
            <v>-0.18586304110585669</v>
          </cell>
          <cell r="AD33">
            <v>-0.37172608221171338</v>
          </cell>
        </row>
        <row r="34">
          <cell r="S34">
            <v>0</v>
          </cell>
          <cell r="T34">
            <v>0</v>
          </cell>
          <cell r="U34">
            <v>0</v>
          </cell>
          <cell r="V34">
            <v>0</v>
          </cell>
          <cell r="W34">
            <v>0</v>
          </cell>
          <cell r="X34">
            <v>0</v>
          </cell>
          <cell r="Y34">
            <v>0</v>
          </cell>
          <cell r="Z34">
            <v>0</v>
          </cell>
          <cell r="AA34">
            <v>0</v>
          </cell>
          <cell r="AB34">
            <v>0</v>
          </cell>
          <cell r="AC34">
            <v>-0.23031102218988719</v>
          </cell>
          <cell r="AD34">
            <v>-0.46062204437977439</v>
          </cell>
        </row>
        <row r="35">
          <cell r="S35">
            <v>0</v>
          </cell>
          <cell r="T35">
            <v>0</v>
          </cell>
          <cell r="U35">
            <v>0</v>
          </cell>
          <cell r="V35">
            <v>0</v>
          </cell>
          <cell r="W35">
            <v>0</v>
          </cell>
          <cell r="X35">
            <v>0</v>
          </cell>
          <cell r="Y35">
            <v>0</v>
          </cell>
          <cell r="Z35">
            <v>0</v>
          </cell>
          <cell r="AA35">
            <v>0</v>
          </cell>
          <cell r="AB35">
            <v>0</v>
          </cell>
          <cell r="AC35">
            <v>-5.1268643142961069E-2</v>
          </cell>
          <cell r="AD35">
            <v>-0.10253728628592214</v>
          </cell>
        </row>
        <row r="36">
          <cell r="S36">
            <v>0</v>
          </cell>
          <cell r="T36">
            <v>0</v>
          </cell>
          <cell r="U36">
            <v>0</v>
          </cell>
          <cell r="V36">
            <v>0</v>
          </cell>
          <cell r="W36">
            <v>0</v>
          </cell>
          <cell r="X36">
            <v>0</v>
          </cell>
          <cell r="Y36">
            <v>0</v>
          </cell>
          <cell r="Z36">
            <v>0</v>
          </cell>
          <cell r="AA36">
            <v>0</v>
          </cell>
          <cell r="AB36">
            <v>0</v>
          </cell>
          <cell r="AC36">
            <v>-2.5001136777009823</v>
          </cell>
          <cell r="AD36">
            <v>-5.0002273554019645</v>
          </cell>
        </row>
      </sheetData>
      <sheetData sheetId="13"/>
      <sheetData sheetId="14"/>
      <sheetData sheetId="15" refreshError="1"/>
      <sheetData sheetId="16" refreshError="1"/>
      <sheetData sheetId="17"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OEFC_LTGS"/>
      <sheetName val="OEFC_NTGS"/>
      <sheetName val="IMOData"/>
      <sheetName val="IMOData1"/>
      <sheetName val="OPG Rebate Recovery"/>
      <sheetName val="Embedded_Gen"/>
      <sheetName val="ICRpt"/>
      <sheetName val="IC_GL"/>
      <sheetName val="ICQty"/>
      <sheetName val="PBC Allocation"/>
      <sheetName val="PBC"/>
      <sheetName val="PBC_LM"/>
      <sheetName val="Total MtM"/>
      <sheetName val="IB Reserve"/>
      <sheetName val="ICmtm"/>
      <sheetName val="NYMPA_MtM"/>
      <sheetName val="Gas_MtM"/>
      <sheetName val="Journal_Gen"/>
      <sheetName val="Journal_Gen_Rounded"/>
      <sheetName val="Journal_Trade"/>
      <sheetName val="Journal_Trade_IC"/>
      <sheetName val="Journal_MtM"/>
      <sheetName val="Journal_Energy Hedges"/>
      <sheetName val="Journal_ONPA"/>
      <sheetName val="Journal_Other"/>
      <sheetName val="Journal_OEFC"/>
      <sheetName val="Journal_Lac Seul"/>
      <sheetName val="Journal_Lac Seul_2"/>
      <sheetName val="Correction_Jrl  1"/>
      <sheetName val="Correction_Jrl  2"/>
      <sheetName val="Correction_Jrl  3"/>
      <sheetName val="AR_Journal"/>
      <sheetName val="Journal_OPGET_Realized"/>
      <sheetName val="Journal_OPGET_MtM"/>
      <sheetName val="W-Forwards"/>
      <sheetName val="W-Swap_w_ISwap"/>
      <sheetName val="TR"/>
      <sheetName val="MtM_TR"/>
      <sheetName val="TRO Cost"/>
      <sheetName val="Lac Seul"/>
      <sheetName val="CreditRisk"/>
      <sheetName val="OntData"/>
      <sheetName val="Hedge_MtM_Sum"/>
      <sheetName val="Hedge_MtM"/>
      <sheetName val="OPGET_PL"/>
      <sheetName val="OPGET_TB"/>
      <sheetName val="OPGET_Accrual"/>
      <sheetName val="OPGET_SAP"/>
      <sheetName val="OPGET_SAP_CC"/>
      <sheetName val="OPGET_IC"/>
      <sheetName val="OPGET_IC_GL"/>
      <sheetName val="OPGET_MtM"/>
      <sheetName val="Trading BP_Monthly"/>
      <sheetName val="BP_Prod"/>
      <sheetName val="AncRev_GenCost_Budget"/>
      <sheetName val="BP_R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row r="6">
          <cell r="A6">
            <v>5020000000</v>
          </cell>
          <cell r="B6" t="str">
            <v>OPGT000000</v>
          </cell>
          <cell r="C6" t="str">
            <v>Interconnect Forward Sales</v>
          </cell>
          <cell r="D6">
            <v>-163.25</v>
          </cell>
          <cell r="E6">
            <v>-211.87</v>
          </cell>
          <cell r="F6">
            <v>-48.620000000000005</v>
          </cell>
          <cell r="I6">
            <v>0</v>
          </cell>
          <cell r="J6">
            <v>-30145.95</v>
          </cell>
        </row>
        <row r="7">
          <cell r="A7">
            <v>5020100000</v>
          </cell>
          <cell r="B7" t="str">
            <v>OPGT000000</v>
          </cell>
          <cell r="C7" t="str">
            <v>Energy Intertie Scheduled Injections</v>
          </cell>
          <cell r="D7">
            <v>0</v>
          </cell>
          <cell r="E7">
            <v>0</v>
          </cell>
          <cell r="F7">
            <v>0</v>
          </cell>
          <cell r="I7">
            <v>0</v>
          </cell>
        </row>
        <row r="8">
          <cell r="A8">
            <v>5020200000</v>
          </cell>
          <cell r="B8" t="str">
            <v>OPGT000000</v>
          </cell>
          <cell r="C8" t="str">
            <v>ISO Market Outside Ontario</v>
          </cell>
          <cell r="D8">
            <v>-30520.91</v>
          </cell>
          <cell r="E8">
            <v>-29934.080000000002</v>
          </cell>
          <cell r="F8">
            <v>586.82999999999811</v>
          </cell>
          <cell r="H8">
            <v>0</v>
          </cell>
          <cell r="I8">
            <v>0</v>
          </cell>
        </row>
        <row r="9">
          <cell r="A9">
            <v>5022000000</v>
          </cell>
          <cell r="B9" t="str">
            <v>OPGT000000</v>
          </cell>
          <cell r="C9" t="str">
            <v>Swap Sales - Interconnect</v>
          </cell>
          <cell r="D9">
            <v>0</v>
          </cell>
          <cell r="E9">
            <v>0</v>
          </cell>
          <cell r="F9">
            <v>0</v>
          </cell>
          <cell r="H9">
            <v>0</v>
          </cell>
          <cell r="I9">
            <v>0</v>
          </cell>
        </row>
        <row r="10">
          <cell r="A10">
            <v>5035000000</v>
          </cell>
          <cell r="B10" t="str">
            <v>OPGT000000</v>
          </cell>
          <cell r="C10" t="str">
            <v>NT TCC Contracts</v>
          </cell>
          <cell r="D10">
            <v>0</v>
          </cell>
          <cell r="E10">
            <v>0</v>
          </cell>
          <cell r="F10">
            <v>0</v>
          </cell>
          <cell r="I10">
            <v>0</v>
          </cell>
        </row>
        <row r="11">
          <cell r="A11">
            <v>5037000000</v>
          </cell>
          <cell r="B11" t="str">
            <v>OPGT000000</v>
          </cell>
          <cell r="C11" t="str">
            <v>Other Interconnect Trading Activity</v>
          </cell>
          <cell r="D11">
            <v>0</v>
          </cell>
          <cell r="E11">
            <v>0</v>
          </cell>
          <cell r="F11">
            <v>0</v>
          </cell>
          <cell r="I11">
            <v>0</v>
          </cell>
        </row>
        <row r="12">
          <cell r="A12">
            <v>5050000000</v>
          </cell>
          <cell r="B12" t="str">
            <v>OPGT000000</v>
          </cell>
          <cell r="C12" t="str">
            <v>MtM of Interconnect Transactions</v>
          </cell>
          <cell r="D12">
            <v>0</v>
          </cell>
          <cell r="E12">
            <v>0</v>
          </cell>
          <cell r="F12">
            <v>0</v>
          </cell>
          <cell r="I12">
            <v>0</v>
          </cell>
          <cell r="J12">
            <v>0</v>
          </cell>
        </row>
        <row r="13">
          <cell r="A13">
            <v>5040100000</v>
          </cell>
          <cell r="B13" t="str">
            <v>OPGT000000</v>
          </cell>
          <cell r="C13" t="str">
            <v>Trading Rev. for non-hedging Contra Acct.</v>
          </cell>
          <cell r="D13">
            <v>0</v>
          </cell>
          <cell r="E13">
            <v>0</v>
          </cell>
          <cell r="F13">
            <v>0</v>
          </cell>
          <cell r="I13">
            <v>0</v>
          </cell>
        </row>
        <row r="14">
          <cell r="A14">
            <v>5055500000</v>
          </cell>
          <cell r="B14" t="str">
            <v>OPGT000000</v>
          </cell>
          <cell r="C14" t="str">
            <v>Foreign Exchange MtM - Sales</v>
          </cell>
          <cell r="D14">
            <v>0</v>
          </cell>
          <cell r="E14">
            <v>0</v>
          </cell>
          <cell r="F14">
            <v>0</v>
          </cell>
          <cell r="I14">
            <v>0</v>
          </cell>
        </row>
        <row r="15">
          <cell r="A15">
            <v>5075500000</v>
          </cell>
          <cell r="B15" t="str">
            <v>OPGT000000</v>
          </cell>
          <cell r="C15" t="str">
            <v>Foreign Exchange MtM - Purchases</v>
          </cell>
          <cell r="D15">
            <v>0</v>
          </cell>
          <cell r="E15">
            <v>0</v>
          </cell>
          <cell r="F15">
            <v>0</v>
          </cell>
          <cell r="I15">
            <v>0</v>
          </cell>
        </row>
        <row r="16">
          <cell r="A16">
            <v>5062200000</v>
          </cell>
          <cell r="B16" t="str">
            <v>OPGT000000</v>
          </cell>
          <cell r="C16" t="str">
            <v>Liquidity Reserve Charge - Interconnect</v>
          </cell>
          <cell r="D16">
            <v>0</v>
          </cell>
          <cell r="E16">
            <v>0</v>
          </cell>
          <cell r="F16">
            <v>0</v>
          </cell>
          <cell r="I16">
            <v>0</v>
          </cell>
        </row>
        <row r="17">
          <cell r="A17">
            <v>5025000000</v>
          </cell>
          <cell r="B17" t="str">
            <v>OPGT000000</v>
          </cell>
          <cell r="C17" t="str">
            <v>Foreign Exchange - Sales</v>
          </cell>
          <cell r="D17">
            <v>0</v>
          </cell>
          <cell r="E17">
            <v>0</v>
          </cell>
          <cell r="F17">
            <v>0</v>
          </cell>
          <cell r="I17">
            <v>0</v>
          </cell>
          <cell r="J17">
            <v>0</v>
          </cell>
        </row>
        <row r="18">
          <cell r="C18" t="str">
            <v>Interconnect</v>
          </cell>
          <cell r="D18">
            <v>-30684.16</v>
          </cell>
          <cell r="E18">
            <v>-30145.95</v>
          </cell>
        </row>
        <row r="20">
          <cell r="A20">
            <v>6020200000</v>
          </cell>
          <cell r="B20" t="str">
            <v>OPGT000000</v>
          </cell>
          <cell r="C20" t="str">
            <v>I/C ISO market purchases</v>
          </cell>
          <cell r="D20">
            <v>33593.39</v>
          </cell>
          <cell r="E20">
            <v>6379.08</v>
          </cell>
          <cell r="F20">
            <v>-27214.309999999998</v>
          </cell>
          <cell r="H20">
            <v>0</v>
          </cell>
          <cell r="I20">
            <v>0</v>
          </cell>
          <cell r="J20">
            <v>8091.7800000000016</v>
          </cell>
        </row>
        <row r="21">
          <cell r="A21">
            <v>6020400000</v>
          </cell>
          <cell r="B21" t="str">
            <v>OPGT000000</v>
          </cell>
          <cell r="C21" t="str">
            <v>I/C Purchases</v>
          </cell>
          <cell r="D21">
            <v>291.3</v>
          </cell>
          <cell r="E21">
            <v>1.0000000002037268E-2</v>
          </cell>
          <cell r="F21">
            <v>-291.28999999999797</v>
          </cell>
          <cell r="I21">
            <v>0</v>
          </cell>
        </row>
        <row r="22">
          <cell r="A22">
            <v>6022000000</v>
          </cell>
          <cell r="B22" t="str">
            <v>OPGT000000</v>
          </cell>
          <cell r="C22" t="str">
            <v>I/C Swap purchases</v>
          </cell>
          <cell r="D22">
            <v>0</v>
          </cell>
          <cell r="E22">
            <v>0</v>
          </cell>
          <cell r="F22">
            <v>0</v>
          </cell>
          <cell r="H22">
            <v>0</v>
          </cell>
          <cell r="I22">
            <v>0</v>
          </cell>
        </row>
        <row r="23">
          <cell r="A23">
            <v>6024000000</v>
          </cell>
          <cell r="B23" t="str">
            <v>OPGT000000</v>
          </cell>
          <cell r="C23" t="str">
            <v>I/C transmission charges</v>
          </cell>
          <cell r="D23">
            <v>1559.86</v>
          </cell>
          <cell r="E23">
            <v>1092.58</v>
          </cell>
          <cell r="F23">
            <v>-467.28</v>
          </cell>
          <cell r="H23">
            <v>0</v>
          </cell>
          <cell r="I23">
            <v>0</v>
          </cell>
        </row>
        <row r="24">
          <cell r="A24">
            <v>6024400000</v>
          </cell>
          <cell r="B24" t="str">
            <v>OPGT000000</v>
          </cell>
          <cell r="C24" t="str">
            <v>I/C Ancillary Costs</v>
          </cell>
          <cell r="D24">
            <v>620.11</v>
          </cell>
          <cell r="E24">
            <v>620.11</v>
          </cell>
          <cell r="F24">
            <v>0</v>
          </cell>
          <cell r="I24">
            <v>0</v>
          </cell>
        </row>
        <row r="25">
          <cell r="A25">
            <v>6037000000</v>
          </cell>
          <cell r="B25" t="str">
            <v>OPGT000000</v>
          </cell>
          <cell r="C25" t="str">
            <v>I/C Other trading activities - purchases</v>
          </cell>
          <cell r="D25">
            <v>0</v>
          </cell>
          <cell r="E25">
            <v>0</v>
          </cell>
          <cell r="F25">
            <v>0</v>
          </cell>
          <cell r="I25">
            <v>0</v>
          </cell>
        </row>
        <row r="26">
          <cell r="A26">
            <v>6038000000</v>
          </cell>
          <cell r="B26" t="str">
            <v>OPGT000000</v>
          </cell>
          <cell r="C26" t="str">
            <v>I/C Misc. Expense</v>
          </cell>
          <cell r="D26">
            <v>0</v>
          </cell>
          <cell r="E26">
            <v>0</v>
          </cell>
          <cell r="F26">
            <v>0</v>
          </cell>
          <cell r="I26">
            <v>0</v>
          </cell>
        </row>
        <row r="27">
          <cell r="A27">
            <v>6024200000</v>
          </cell>
          <cell r="B27" t="str">
            <v>OPGT000000</v>
          </cell>
          <cell r="C27" t="str">
            <v>I/C Uplift charges</v>
          </cell>
          <cell r="D27">
            <v>0</v>
          </cell>
          <cell r="E27">
            <v>0</v>
          </cell>
          <cell r="F27">
            <v>0</v>
          </cell>
          <cell r="I27">
            <v>0</v>
          </cell>
        </row>
        <row r="28">
          <cell r="A28">
            <v>6020600000</v>
          </cell>
          <cell r="B28" t="str">
            <v>OPGT000000</v>
          </cell>
          <cell r="C28" t="str">
            <v>I/C Schedule withdrawals from intertie</v>
          </cell>
          <cell r="D28">
            <v>0</v>
          </cell>
          <cell r="E28">
            <v>0</v>
          </cell>
          <cell r="F28">
            <v>0</v>
          </cell>
          <cell r="I28">
            <v>0</v>
          </cell>
        </row>
        <row r="29">
          <cell r="A29">
            <v>6025000000</v>
          </cell>
          <cell r="B29" t="str">
            <v>OPGT000000</v>
          </cell>
          <cell r="C29" t="str">
            <v>Foreign Exchange - Purchases</v>
          </cell>
          <cell r="D29">
            <v>0</v>
          </cell>
          <cell r="E29">
            <v>0</v>
          </cell>
          <cell r="F29">
            <v>0</v>
          </cell>
          <cell r="I29">
            <v>0</v>
          </cell>
          <cell r="J29">
            <v>0</v>
          </cell>
        </row>
        <row r="30">
          <cell r="D30">
            <v>36064.660000000003</v>
          </cell>
          <cell r="E30">
            <v>8091.7800000000016</v>
          </cell>
          <cell r="J30">
            <v>-22054.17</v>
          </cell>
          <cell r="K30">
            <v>0</v>
          </cell>
        </row>
        <row r="32">
          <cell r="A32">
            <v>5020000000</v>
          </cell>
          <cell r="B32" t="str">
            <v>INTC000000</v>
          </cell>
          <cell r="C32" t="str">
            <v>ISO Market Outside Ontario</v>
          </cell>
          <cell r="D32">
            <v>0</v>
          </cell>
          <cell r="E32">
            <v>0</v>
          </cell>
          <cell r="H32">
            <v>0</v>
          </cell>
          <cell r="I32">
            <v>0</v>
          </cell>
          <cell r="J32">
            <v>0</v>
          </cell>
        </row>
        <row r="33">
          <cell r="A33" t="str">
            <v>5020200000</v>
          </cell>
          <cell r="B33" t="str">
            <v>INTC000000</v>
          </cell>
          <cell r="C33" t="str">
            <v>Swap Sales - Interconnect</v>
          </cell>
          <cell r="D33">
            <v>-44.54</v>
          </cell>
          <cell r="E33">
            <v>0</v>
          </cell>
          <cell r="H33">
            <v>0</v>
          </cell>
          <cell r="I33">
            <v>0</v>
          </cell>
        </row>
        <row r="34">
          <cell r="A34">
            <v>6020200000</v>
          </cell>
          <cell r="B34" t="str">
            <v>INTC000000</v>
          </cell>
          <cell r="C34" t="str">
            <v>I/C ISO market purchases</v>
          </cell>
          <cell r="D34">
            <v>0</v>
          </cell>
          <cell r="E34">
            <v>0</v>
          </cell>
          <cell r="H34">
            <v>0</v>
          </cell>
          <cell r="I34">
            <v>0</v>
          </cell>
          <cell r="J34">
            <v>27091.17</v>
          </cell>
        </row>
        <row r="35">
          <cell r="A35" t="str">
            <v>6020400000</v>
          </cell>
          <cell r="B35" t="str">
            <v>INTC000000</v>
          </cell>
          <cell r="C35" t="str">
            <v>I/C Purchases</v>
          </cell>
          <cell r="D35">
            <v>0</v>
          </cell>
          <cell r="E35">
            <v>27059.899999999998</v>
          </cell>
        </row>
        <row r="36">
          <cell r="A36" t="str">
            <v>6020600000</v>
          </cell>
          <cell r="B36" t="str">
            <v>INTC000000</v>
          </cell>
          <cell r="C36" t="str">
            <v>I/C Schedule withdrawals from intertie</v>
          </cell>
          <cell r="D36">
            <v>0</v>
          </cell>
          <cell r="E36">
            <v>31.27</v>
          </cell>
          <cell r="H36">
            <v>0</v>
          </cell>
          <cell r="I36">
            <v>0</v>
          </cell>
        </row>
      </sheetData>
      <sheetData sheetId="56"/>
      <sheetData sheetId="57"/>
      <sheetData sheetId="58"/>
      <sheetData sheetId="59"/>
      <sheetData sheetId="60"/>
      <sheetData sheetId="61" refreshError="1"/>
      <sheetData sheetId="62" refreshError="1"/>
      <sheetData sheetId="63" refreshError="1"/>
      <sheetData sheetId="64"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DialogOrgSetup"/>
      <sheetName val="DialogAbout"/>
      <sheetName val="DialogBreakLinks"/>
      <sheetName val="PrintDialog"/>
      <sheetName val="Instructions Dialog"/>
      <sheetName val="EP Support"/>
      <sheetName val="Admin"/>
      <sheetName val="EP Data Input"/>
      <sheetName val="BI"/>
      <sheetName val="BE"/>
      <sheetName val="Technology"/>
      <sheetName val="Energy"/>
      <sheetName val="Milestones"/>
      <sheetName val="EP Budget Guideline"/>
      <sheetName val="OPGET_Accrual"/>
      <sheetName val="Static Data"/>
    </sheetNames>
    <sheetDataSet>
      <sheetData sheetId="0" refreshError="1">
        <row r="12">
          <cell r="B12" t="str">
            <v>EP Support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DialogOrgSetup"/>
      <sheetName val="DialogAbout"/>
      <sheetName val="DialogBreakLinks"/>
      <sheetName val="PrintDialog"/>
      <sheetName val="Instructions Dialog"/>
      <sheetName val="EP Support"/>
      <sheetName val="Admin"/>
      <sheetName val="EP Data Input"/>
      <sheetName val="BI"/>
      <sheetName val="BE"/>
      <sheetName val="Technology"/>
      <sheetName val="Energy"/>
      <sheetName val="Milestones"/>
      <sheetName val="EP Budget Guideline"/>
      <sheetName val="OPGET_Accrual"/>
      <sheetName val="Static Data"/>
      <sheetName val="MPLDec31"/>
    </sheetNames>
    <sheetDataSet>
      <sheetData sheetId="0">
        <row r="12">
          <cell r="B12" t="str">
            <v>EP Support</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m &amp; Nan Info - EM Controllers"/>
      <sheetName val="Allocation_budget_actual"/>
      <sheetName val="SAP_Coal_Penalty"/>
      <sheetName val="Sheet1"/>
      <sheetName val="Fuel_Biomass"/>
      <sheetName val="settings"/>
    </sheetNames>
    <sheetDataSet>
      <sheetData sheetId="0" refreshError="1"/>
      <sheetData sheetId="1" refreshError="1"/>
      <sheetData sheetId="2" refreshError="1">
        <row r="2">
          <cell r="L2" t="str">
            <v>Period</v>
          </cell>
          <cell r="M2" t="str">
            <v>LTGS</v>
          </cell>
          <cell r="N2" t="str">
            <v>NTGS</v>
          </cell>
        </row>
        <row r="3">
          <cell r="L3">
            <v>1</v>
          </cell>
          <cell r="M3">
            <v>0</v>
          </cell>
          <cell r="N3">
            <v>0</v>
          </cell>
        </row>
        <row r="4">
          <cell r="L4">
            <v>2</v>
          </cell>
          <cell r="M4">
            <v>0</v>
          </cell>
          <cell r="N4">
            <v>817301.98</v>
          </cell>
        </row>
        <row r="5">
          <cell r="L5">
            <v>3</v>
          </cell>
          <cell r="M5">
            <v>0</v>
          </cell>
          <cell r="N5">
            <v>0</v>
          </cell>
        </row>
        <row r="6">
          <cell r="L6">
            <v>4</v>
          </cell>
          <cell r="M6">
            <v>317705.3</v>
          </cell>
          <cell r="N6">
            <v>170605.73</v>
          </cell>
        </row>
        <row r="7">
          <cell r="L7">
            <v>5</v>
          </cell>
          <cell r="M7">
            <v>0</v>
          </cell>
          <cell r="N7">
            <v>0</v>
          </cell>
        </row>
        <row r="8">
          <cell r="L8">
            <v>6</v>
          </cell>
          <cell r="M8">
            <v>0</v>
          </cell>
          <cell r="N8">
            <v>0</v>
          </cell>
        </row>
        <row r="9">
          <cell r="L9">
            <v>7</v>
          </cell>
          <cell r="M9">
            <v>0</v>
          </cell>
          <cell r="N9">
            <v>0</v>
          </cell>
        </row>
        <row r="10">
          <cell r="L10">
            <v>8</v>
          </cell>
          <cell r="M10">
            <v>0</v>
          </cell>
          <cell r="N10">
            <v>0</v>
          </cell>
        </row>
        <row r="11">
          <cell r="L11">
            <v>9</v>
          </cell>
          <cell r="M11">
            <v>0</v>
          </cell>
          <cell r="N11">
            <v>0</v>
          </cell>
        </row>
        <row r="12">
          <cell r="L12">
            <v>10</v>
          </cell>
          <cell r="M12">
            <v>0</v>
          </cell>
          <cell r="N12">
            <v>0</v>
          </cell>
        </row>
        <row r="13">
          <cell r="L13">
            <v>11</v>
          </cell>
          <cell r="M13">
            <v>0</v>
          </cell>
          <cell r="N13">
            <v>0</v>
          </cell>
        </row>
        <row r="14">
          <cell r="L14">
            <v>12</v>
          </cell>
          <cell r="M14">
            <v>0</v>
          </cell>
          <cell r="N14">
            <v>0</v>
          </cell>
        </row>
      </sheetData>
      <sheetData sheetId="3" refreshError="1"/>
      <sheetData sheetId="4" refreshError="1"/>
      <sheetData sheetId="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Reports Log"/>
      <sheetName val="Template"/>
      <sheetName val="Template EX"/>
      <sheetName val="Template EX2"/>
      <sheetName val="Dec 2007"/>
      <sheetName val="Dec 2007 EX"/>
      <sheetName val="Jan 2008"/>
      <sheetName val="Jan 2008 EX"/>
      <sheetName val="Feb 2008"/>
      <sheetName val="Feb 2008 EX"/>
      <sheetName val="Mar 2008"/>
      <sheetName val="Mar 2008 EX"/>
      <sheetName val="Apr 2008"/>
      <sheetName val="Apr 2008 EX"/>
      <sheetName val="Apr 2008 EX2"/>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_Check"/>
      <sheetName val="REC"/>
      <sheetName val="ZN_PBC"/>
      <sheetName val="IMO_Prelim_Invoice"/>
      <sheetName val="IMO_Final_Invoice"/>
    </sheetNames>
    <sheetDataSet>
      <sheetData sheetId="0" refreshError="1"/>
      <sheetData sheetId="1" refreshError="1"/>
      <sheetData sheetId="2" refreshError="1"/>
      <sheetData sheetId="3" refreshError="1">
        <row r="3">
          <cell r="B3">
            <v>-24</v>
          </cell>
          <cell r="C3">
            <v>-15636876.841086589</v>
          </cell>
        </row>
        <row r="4">
          <cell r="B4">
            <v>-21</v>
          </cell>
          <cell r="C4">
            <v>-6021514.8689285712</v>
          </cell>
        </row>
        <row r="5">
          <cell r="B5">
            <v>-20</v>
          </cell>
          <cell r="C5">
            <v>1106357.1828571428</v>
          </cell>
        </row>
        <row r="6">
          <cell r="B6">
            <v>-14</v>
          </cell>
          <cell r="C6">
            <v>-1723661.4050307437</v>
          </cell>
        </row>
        <row r="7">
          <cell r="B7">
            <v>-13</v>
          </cell>
          <cell r="C7">
            <v>-17937010.782524139</v>
          </cell>
        </row>
        <row r="8">
          <cell r="B8">
            <v>-12</v>
          </cell>
          <cell r="C8">
            <v>4945233.7208574759</v>
          </cell>
        </row>
        <row r="9">
          <cell r="B9">
            <v>-11</v>
          </cell>
          <cell r="C9">
            <v>-3510559.9321481911</v>
          </cell>
        </row>
        <row r="10">
          <cell r="B10">
            <v>-10</v>
          </cell>
          <cell r="C10">
            <v>617264042.18287778</v>
          </cell>
        </row>
        <row r="11">
          <cell r="B11">
            <v>104</v>
          </cell>
          <cell r="C11">
            <v>364237.52250000002</v>
          </cell>
        </row>
        <row r="12">
          <cell r="B12">
            <v>105</v>
          </cell>
          <cell r="C12">
            <v>3300234.8318749997</v>
          </cell>
        </row>
        <row r="13">
          <cell r="B13">
            <v>106</v>
          </cell>
          <cell r="C13">
            <v>6600.2487499999979</v>
          </cell>
        </row>
        <row r="14">
          <cell r="B14">
            <v>107</v>
          </cell>
          <cell r="C14">
            <v>113132.03937500001</v>
          </cell>
        </row>
        <row r="15">
          <cell r="B15">
            <v>108</v>
          </cell>
          <cell r="C15">
            <v>15059.509375</v>
          </cell>
        </row>
        <row r="16">
          <cell r="B16">
            <v>113</v>
          </cell>
          <cell r="C16">
            <v>0</v>
          </cell>
        </row>
        <row r="17">
          <cell r="B17">
            <v>114</v>
          </cell>
          <cell r="C17">
            <v>0</v>
          </cell>
        </row>
        <row r="18">
          <cell r="B18">
            <v>118</v>
          </cell>
          <cell r="C18">
            <v>0</v>
          </cell>
        </row>
        <row r="19">
          <cell r="B19">
            <v>119</v>
          </cell>
          <cell r="C19">
            <v>371802.31</v>
          </cell>
        </row>
        <row r="20">
          <cell r="B20">
            <v>120</v>
          </cell>
          <cell r="C20">
            <v>-27955.17</v>
          </cell>
        </row>
        <row r="21">
          <cell r="B21">
            <v>133</v>
          </cell>
          <cell r="C21">
            <v>1008267.36</v>
          </cell>
        </row>
        <row r="22">
          <cell r="B22">
            <v>140</v>
          </cell>
          <cell r="C22">
            <v>0</v>
          </cell>
        </row>
        <row r="23">
          <cell r="B23">
            <v>146</v>
          </cell>
          <cell r="C23">
            <v>-217879.53082666462</v>
          </cell>
        </row>
        <row r="24">
          <cell r="B24">
            <v>150</v>
          </cell>
          <cell r="C24">
            <v>-574999.760625</v>
          </cell>
        </row>
        <row r="25">
          <cell r="B25">
            <v>155</v>
          </cell>
          <cell r="C25">
            <v>-250475.17562500003</v>
          </cell>
        </row>
        <row r="26">
          <cell r="B26">
            <v>163</v>
          </cell>
          <cell r="C26">
            <v>0</v>
          </cell>
        </row>
        <row r="27">
          <cell r="B27">
            <v>164</v>
          </cell>
          <cell r="C27">
            <v>0</v>
          </cell>
        </row>
        <row r="28">
          <cell r="B28">
            <v>167</v>
          </cell>
          <cell r="C28">
            <v>0</v>
          </cell>
        </row>
        <row r="29">
          <cell r="B29">
            <v>169</v>
          </cell>
          <cell r="C29">
            <v>-11261.087098377877</v>
          </cell>
        </row>
        <row r="30">
          <cell r="B30">
            <v>170</v>
          </cell>
          <cell r="C30">
            <v>846.70158240802834</v>
          </cell>
        </row>
      </sheetData>
      <sheetData sheetId="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_Check"/>
      <sheetName val="REC"/>
      <sheetName val="ZN_PBC"/>
      <sheetName val="IMO_Prelim_Invoice"/>
      <sheetName val="IMO_Final_Invoice"/>
      <sheetName val="SAP_Coal_Penalty"/>
      <sheetName val="ref"/>
      <sheetName val="settings"/>
    </sheetNames>
    <sheetDataSet>
      <sheetData sheetId="0" refreshError="1"/>
      <sheetData sheetId="1" refreshError="1"/>
      <sheetData sheetId="2" refreshError="1"/>
      <sheetData sheetId="3" refreshError="1">
        <row r="3">
          <cell r="B3">
            <v>-24</v>
          </cell>
          <cell r="C3">
            <v>-15636876.841086589</v>
          </cell>
        </row>
        <row r="4">
          <cell r="B4">
            <v>-21</v>
          </cell>
          <cell r="C4">
            <v>-6021514.8689285712</v>
          </cell>
        </row>
        <row r="5">
          <cell r="B5">
            <v>-20</v>
          </cell>
          <cell r="C5">
            <v>1106357.1828571428</v>
          </cell>
        </row>
        <row r="6">
          <cell r="B6">
            <v>-14</v>
          </cell>
          <cell r="C6">
            <v>-1723661.4050307437</v>
          </cell>
        </row>
        <row r="7">
          <cell r="B7">
            <v>-13</v>
          </cell>
          <cell r="C7">
            <v>-17937010.782524139</v>
          </cell>
        </row>
        <row r="8">
          <cell r="B8">
            <v>-12</v>
          </cell>
          <cell r="C8">
            <v>4945233.7208574759</v>
          </cell>
        </row>
        <row r="9">
          <cell r="B9">
            <v>-11</v>
          </cell>
          <cell r="C9">
            <v>-3510559.9321481911</v>
          </cell>
        </row>
        <row r="10">
          <cell r="B10">
            <v>-10</v>
          </cell>
          <cell r="C10">
            <v>617264042.18287778</v>
          </cell>
        </row>
        <row r="11">
          <cell r="B11">
            <v>104</v>
          </cell>
          <cell r="C11">
            <v>364237.52250000002</v>
          </cell>
        </row>
        <row r="12">
          <cell r="B12">
            <v>105</v>
          </cell>
          <cell r="C12">
            <v>3300234.8318749997</v>
          </cell>
        </row>
        <row r="13">
          <cell r="B13">
            <v>106</v>
          </cell>
          <cell r="C13">
            <v>6600.2487499999979</v>
          </cell>
        </row>
        <row r="14">
          <cell r="B14">
            <v>107</v>
          </cell>
          <cell r="C14">
            <v>113132.03937500001</v>
          </cell>
        </row>
        <row r="15">
          <cell r="B15">
            <v>108</v>
          </cell>
          <cell r="C15">
            <v>15059.509375</v>
          </cell>
        </row>
        <row r="16">
          <cell r="B16">
            <v>113</v>
          </cell>
          <cell r="C16">
            <v>0</v>
          </cell>
        </row>
        <row r="17">
          <cell r="B17">
            <v>114</v>
          </cell>
          <cell r="C17">
            <v>0</v>
          </cell>
        </row>
        <row r="18">
          <cell r="B18">
            <v>118</v>
          </cell>
          <cell r="C18">
            <v>0</v>
          </cell>
        </row>
        <row r="19">
          <cell r="B19">
            <v>119</v>
          </cell>
          <cell r="C19">
            <v>371802.31</v>
          </cell>
        </row>
        <row r="20">
          <cell r="B20">
            <v>120</v>
          </cell>
          <cell r="C20">
            <v>-27955.17</v>
          </cell>
        </row>
        <row r="21">
          <cell r="B21">
            <v>133</v>
          </cell>
          <cell r="C21">
            <v>1008267.36</v>
          </cell>
        </row>
        <row r="22">
          <cell r="B22">
            <v>140</v>
          </cell>
          <cell r="C22">
            <v>0</v>
          </cell>
        </row>
        <row r="23">
          <cell r="B23">
            <v>146</v>
          </cell>
          <cell r="C23">
            <v>-217879.53082666462</v>
          </cell>
        </row>
        <row r="24">
          <cell r="B24">
            <v>150</v>
          </cell>
          <cell r="C24">
            <v>-574999.760625</v>
          </cell>
        </row>
        <row r="25">
          <cell r="B25">
            <v>155</v>
          </cell>
          <cell r="C25">
            <v>-250475.17562500003</v>
          </cell>
        </row>
        <row r="26">
          <cell r="B26">
            <v>163</v>
          </cell>
          <cell r="C26">
            <v>0</v>
          </cell>
        </row>
        <row r="27">
          <cell r="B27">
            <v>164</v>
          </cell>
          <cell r="C27">
            <v>0</v>
          </cell>
        </row>
        <row r="28">
          <cell r="B28">
            <v>167</v>
          </cell>
          <cell r="C28">
            <v>0</v>
          </cell>
        </row>
        <row r="29">
          <cell r="B29">
            <v>169</v>
          </cell>
          <cell r="C29">
            <v>-11261.087098377877</v>
          </cell>
        </row>
        <row r="30">
          <cell r="B30">
            <v>170</v>
          </cell>
          <cell r="C30">
            <v>846.70158240802834</v>
          </cell>
        </row>
      </sheetData>
      <sheetData sheetId="4" refreshError="1"/>
      <sheetData sheetId="5" refreshError="1"/>
      <sheetData sheetId="6" refreshError="1"/>
      <sheetData sheetId="7"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DialogOrgSetup"/>
      <sheetName val="DialogAbout"/>
      <sheetName val="DialogBreakLinks"/>
      <sheetName val="PrintDialog"/>
      <sheetName val="Instructions Dialog"/>
      <sheetName val="Yr Calc (2)"/>
      <sheetName val="Fossil Guideline"/>
      <sheetName val="Fossil Org"/>
      <sheetName val="Fossil Tot"/>
      <sheetName val="Project Listing"/>
      <sheetName val="Pivot Tables"/>
      <sheetName val="OMA Reclassified"/>
      <sheetName val="Mth Calc"/>
      <sheetName val="Yr Calc"/>
      <sheetName val="VP"/>
      <sheetName val="PID"/>
      <sheetName val="MOP"/>
      <sheetName val="NTK"/>
      <sheetName val="LBT"/>
      <sheetName val="LKV"/>
      <sheetName val="LX"/>
      <sheetName val="NW"/>
      <sheetName val="tb"/>
      <sheetName val="atk"/>
      <sheetName val="worksheet"/>
      <sheetName val="EP Data Input"/>
      <sheetName val="IMO_Prelim_Invoice"/>
      <sheetName val="Financial Summa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ow r="1">
          <cell r="M1" t="str">
            <v xml:space="preserve">          Pre 2000 </v>
          </cell>
          <cell r="O1" t="str">
            <v xml:space="preserve">          2000 Budget Annual Expenditures</v>
          </cell>
          <cell r="S1" t="str">
            <v>Bus Plan</v>
          </cell>
          <cell r="T1" t="str">
            <v>Total</v>
          </cell>
          <cell r="AA1" t="str">
            <v>2000 Cumulative Expenditures</v>
          </cell>
          <cell r="AF1">
            <v>0.30000000000291038</v>
          </cell>
        </row>
        <row r="2">
          <cell r="M2" t="str">
            <v xml:space="preserve"> </v>
          </cell>
          <cell r="N2">
            <v>101642</v>
          </cell>
          <cell r="O2">
            <v>110300</v>
          </cell>
          <cell r="P2">
            <v>76009</v>
          </cell>
          <cell r="Q2">
            <v>67635</v>
          </cell>
          <cell r="R2">
            <v>45246</v>
          </cell>
          <cell r="S2" t="str">
            <v>Period</v>
          </cell>
          <cell r="T2" t="str">
            <v>Period</v>
          </cell>
          <cell r="U2">
            <v>3743</v>
          </cell>
          <cell r="V2">
            <v>12148</v>
          </cell>
          <cell r="W2">
            <v>25416</v>
          </cell>
          <cell r="X2">
            <v>38348</v>
          </cell>
          <cell r="Y2">
            <v>50927</v>
          </cell>
          <cell r="Z2">
            <v>68607</v>
          </cell>
          <cell r="AA2">
            <v>75578</v>
          </cell>
          <cell r="AB2">
            <v>82064</v>
          </cell>
          <cell r="AC2">
            <v>88896.5</v>
          </cell>
          <cell r="AD2">
            <v>95389</v>
          </cell>
          <cell r="AE2">
            <v>102408.5</v>
          </cell>
          <cell r="AF2">
            <v>110300.3</v>
          </cell>
        </row>
        <row r="3">
          <cell r="A3" t="str">
            <v>Asset Grouping</v>
          </cell>
          <cell r="B3" t="str">
            <v>Plant Group / Division</v>
          </cell>
          <cell r="C3" t="str">
            <v>Facility</v>
          </cell>
          <cell r="D3" t="str">
            <v>Program/Project Description</v>
          </cell>
          <cell r="E3" t="str">
            <v>Accounting Classification</v>
          </cell>
          <cell r="F3" t="str">
            <v>Project Number (PCA)</v>
          </cell>
          <cell r="G3" t="str">
            <v>Priority</v>
          </cell>
          <cell r="H3" t="str">
            <v>Type</v>
          </cell>
          <cell r="I3" t="str">
            <v>Status</v>
          </cell>
          <cell r="J3" t="str">
            <v>Release Date</v>
          </cell>
          <cell r="K3" t="str">
            <v>IS Date</v>
          </cell>
          <cell r="L3" t="str">
            <v>CCA Code</v>
          </cell>
          <cell r="M3" t="str">
            <v>98 LTD</v>
          </cell>
          <cell r="N3" t="str">
            <v>99 Proj</v>
          </cell>
          <cell r="O3" t="str">
            <v>2000</v>
          </cell>
          <cell r="P3" t="str">
            <v>2001</v>
          </cell>
          <cell r="Q3" t="str">
            <v>2002</v>
          </cell>
          <cell r="R3" t="str">
            <v>Future</v>
          </cell>
          <cell r="S3" t="str">
            <v>2000-2</v>
          </cell>
          <cell r="T3" t="str">
            <v>TOTAL</v>
          </cell>
          <cell r="U3" t="str">
            <v>Jan</v>
          </cell>
          <cell r="V3" t="str">
            <v>Feb</v>
          </cell>
          <cell r="W3" t="str">
            <v>Mar</v>
          </cell>
          <cell r="X3" t="str">
            <v>Apr</v>
          </cell>
          <cell r="Y3" t="str">
            <v>May</v>
          </cell>
          <cell r="Z3" t="str">
            <v>Jun</v>
          </cell>
          <cell r="AA3" t="str">
            <v>Jul</v>
          </cell>
          <cell r="AB3" t="str">
            <v>Aug</v>
          </cell>
          <cell r="AC3" t="str">
            <v>Sep</v>
          </cell>
          <cell r="AD3" t="str">
            <v>Oct</v>
          </cell>
          <cell r="AE3" t="str">
            <v>Nov</v>
          </cell>
          <cell r="AF3" t="str">
            <v>Dec</v>
          </cell>
          <cell r="AG3" t="str">
            <v>Main Category</v>
          </cell>
          <cell r="AH3" t="str">
            <v>Sub Category</v>
          </cell>
          <cell r="AI3" t="str">
            <v>Notes or Comments</v>
          </cell>
          <cell r="AJ3" t="str">
            <v>Release Year</v>
          </cell>
          <cell r="AK3" t="str">
            <v>Release Month</v>
          </cell>
        </row>
        <row r="4">
          <cell r="C4" t="str">
            <v>Lambton</v>
          </cell>
          <cell r="D4" t="str">
            <v>Turbine Vibration Monitoring</v>
          </cell>
        </row>
        <row r="5">
          <cell r="C5" t="str">
            <v>Lambton</v>
          </cell>
          <cell r="D5" t="str">
            <v>G1&amp;2 LP Heater Replacement</v>
          </cell>
        </row>
        <row r="6">
          <cell r="C6" t="str">
            <v>Thunder Bay</v>
          </cell>
          <cell r="D6" t="str">
            <v>Adjustments</v>
          </cell>
        </row>
        <row r="7">
          <cell r="C7" t="str">
            <v>Lakeview</v>
          </cell>
          <cell r="D7" t="str">
            <v>Adjustments</v>
          </cell>
        </row>
        <row r="8">
          <cell r="C8" t="str">
            <v xml:space="preserve">Lennox </v>
          </cell>
          <cell r="D8" t="str">
            <v>Adjustments</v>
          </cell>
        </row>
        <row r="9">
          <cell r="C9" t="str">
            <v>Lambton</v>
          </cell>
          <cell r="D9" t="str">
            <v>Adjustments</v>
          </cell>
        </row>
        <row r="10">
          <cell r="C10" t="str">
            <v>VP</v>
          </cell>
          <cell r="D10" t="str">
            <v>Adjustments</v>
          </cell>
        </row>
        <row r="11">
          <cell r="C11" t="str">
            <v>Nanticoke</v>
          </cell>
          <cell r="D11" t="str">
            <v>Adjustments</v>
          </cell>
        </row>
        <row r="12">
          <cell r="C12" t="str">
            <v>PID</v>
          </cell>
          <cell r="D12" t="str">
            <v>Fire Protection - Non Specific</v>
          </cell>
        </row>
        <row r="13">
          <cell r="C13" t="str">
            <v>Lakeview</v>
          </cell>
          <cell r="D13" t="str">
            <v>Combustion Controls</v>
          </cell>
        </row>
        <row r="14">
          <cell r="C14" t="str">
            <v>PID</v>
          </cell>
          <cell r="D14" t="str">
            <v>Fleet Reliability</v>
          </cell>
        </row>
        <row r="15">
          <cell r="C15" t="str">
            <v>Atikokan</v>
          </cell>
          <cell r="D15" t="str">
            <v>Superheater</v>
          </cell>
        </row>
        <row r="16">
          <cell r="C16" t="str">
            <v>Atikokan</v>
          </cell>
          <cell r="D16" t="str">
            <v>Reheater</v>
          </cell>
        </row>
        <row r="17">
          <cell r="C17" t="str">
            <v>Atikokan</v>
          </cell>
          <cell r="D17" t="str">
            <v>HP Heaters</v>
          </cell>
        </row>
        <row r="18">
          <cell r="C18" t="str">
            <v>Thunder Bay</v>
          </cell>
          <cell r="D18" t="str">
            <v>HP Turbine U3 Impulse Wheel</v>
          </cell>
        </row>
        <row r="19">
          <cell r="C19" t="str">
            <v>Thunder Bay</v>
          </cell>
          <cell r="D19" t="str">
            <v>HP Feedwater Heater U3 - 6</v>
          </cell>
        </row>
        <row r="20">
          <cell r="C20" t="str">
            <v>Atikokan</v>
          </cell>
          <cell r="D20" t="str">
            <v>Elevators</v>
          </cell>
        </row>
        <row r="21">
          <cell r="C21" t="str">
            <v>Thunder Bay</v>
          </cell>
          <cell r="D21" t="str">
            <v>Flame Scanners</v>
          </cell>
        </row>
        <row r="22">
          <cell r="C22" t="str">
            <v>Thunder Bay</v>
          </cell>
          <cell r="D22" t="str">
            <v>Replace Tap Changer &amp; Re Gasket 30RSS1</v>
          </cell>
        </row>
        <row r="23">
          <cell r="C23" t="str">
            <v xml:space="preserve">Lennox </v>
          </cell>
          <cell r="D23" t="str">
            <v>Reverse Osmosis Pretreatment</v>
          </cell>
        </row>
        <row r="24">
          <cell r="C24" t="str">
            <v xml:space="preserve">Lennox </v>
          </cell>
          <cell r="D24" t="str">
            <v>Fire System Upgrades</v>
          </cell>
        </row>
        <row r="25">
          <cell r="C25" t="str">
            <v xml:space="preserve">Lennox </v>
          </cell>
          <cell r="D25" t="str">
            <v>Unload Shed Modification</v>
          </cell>
        </row>
        <row r="26">
          <cell r="C26" t="str">
            <v xml:space="preserve">Lennox </v>
          </cell>
          <cell r="D26" t="str">
            <v>Artificial Intelligence</v>
          </cell>
        </row>
        <row r="27">
          <cell r="C27" t="str">
            <v>Nanticoke</v>
          </cell>
          <cell r="D27" t="str">
            <v>Neut. Sump Liner</v>
          </cell>
        </row>
        <row r="28">
          <cell r="C28" t="str">
            <v>Lakeview</v>
          </cell>
          <cell r="D28" t="str">
            <v>Low NOx Burners Units 1&amp;2</v>
          </cell>
        </row>
        <row r="29">
          <cell r="C29" t="str">
            <v xml:space="preserve">Lennox </v>
          </cell>
          <cell r="D29" t="str">
            <v>SBFP Oil Pump Replacement</v>
          </cell>
        </row>
        <row r="30">
          <cell r="C30" t="str">
            <v xml:space="preserve">Lennox </v>
          </cell>
          <cell r="D30" t="str">
            <v>Elevator Upgrades</v>
          </cell>
        </row>
        <row r="31">
          <cell r="C31" t="str">
            <v>Nanticoke</v>
          </cell>
          <cell r="D31" t="str">
            <v xml:space="preserve">Replace PF Piping Elbows </v>
          </cell>
        </row>
        <row r="32">
          <cell r="C32" t="str">
            <v>Thunder Bay</v>
          </cell>
          <cell r="D32" t="str">
            <v>Generator End Ring Upgrade</v>
          </cell>
        </row>
        <row r="33">
          <cell r="C33" t="str">
            <v>Thunder Bay</v>
          </cell>
          <cell r="D33" t="str">
            <v>HP Feedwater Heater U2 - 6</v>
          </cell>
        </row>
        <row r="34">
          <cell r="C34" t="str">
            <v>Thunder Bay</v>
          </cell>
          <cell r="D34" t="str">
            <v>Bailey Positioner Replacement</v>
          </cell>
        </row>
        <row r="35">
          <cell r="C35" t="str">
            <v>Thunder Bay</v>
          </cell>
          <cell r="D35" t="str">
            <v>Coal Handling Control Panel Upgrade</v>
          </cell>
        </row>
        <row r="36">
          <cell r="C36" t="str">
            <v>Atikokan</v>
          </cell>
          <cell r="D36" t="str">
            <v>AWTS - Water recycling system</v>
          </cell>
        </row>
        <row r="37">
          <cell r="C37" t="str">
            <v>Thunder Bay</v>
          </cell>
          <cell r="D37" t="str">
            <v>Power Distribution - Upgrade Sootblower  MCC</v>
          </cell>
        </row>
        <row r="38">
          <cell r="C38" t="str">
            <v>Thunder Bay</v>
          </cell>
          <cell r="D38" t="str">
            <v>Opacity Monitors</v>
          </cell>
        </row>
        <row r="39">
          <cell r="C39" t="str">
            <v>Atikokan</v>
          </cell>
          <cell r="D39" t="str">
            <v>4KV power distribution - breaker rehab</v>
          </cell>
        </row>
        <row r="40">
          <cell r="C40" t="str">
            <v>Thunder Bay</v>
          </cell>
          <cell r="D40" t="str">
            <v>CBD Piping</v>
          </cell>
        </row>
        <row r="41">
          <cell r="C41" t="str">
            <v>Thunder Bay</v>
          </cell>
          <cell r="D41" t="str">
            <v>Sootblower-Furnace Monitoring</v>
          </cell>
        </row>
        <row r="42">
          <cell r="C42" t="str">
            <v xml:space="preserve">Lennox </v>
          </cell>
          <cell r="D42" t="str">
            <v>MISA - Chlorine Induced Toxicity</v>
          </cell>
        </row>
        <row r="43">
          <cell r="C43" t="str">
            <v>Lambton</v>
          </cell>
          <cell r="D43" t="str">
            <v>Electronic Level Gauges (Drum and Heaters)</v>
          </cell>
        </row>
        <row r="44">
          <cell r="C44" t="str">
            <v>Lambton</v>
          </cell>
          <cell r="D44" t="str">
            <v>Pulverizer Blast Gate Access Platforms</v>
          </cell>
        </row>
        <row r="45">
          <cell r="C45" t="str">
            <v>Nanticoke</v>
          </cell>
          <cell r="D45" t="str">
            <v>Artificial Intelligence _U1 Trial</v>
          </cell>
        </row>
        <row r="46">
          <cell r="C46" t="str">
            <v xml:space="preserve">Lennox </v>
          </cell>
          <cell r="D46" t="str">
            <v>Tank Inspection Program</v>
          </cell>
        </row>
        <row r="47">
          <cell r="C47" t="str">
            <v>Nanticoke</v>
          </cell>
          <cell r="D47" t="str">
            <v>Refurbish Unts 5-8 Water Treatment Plant</v>
          </cell>
        </row>
        <row r="48">
          <cell r="C48" t="str">
            <v>Thunder Bay</v>
          </cell>
          <cell r="D48" t="str">
            <v>L&amp;N Control Upgrade</v>
          </cell>
        </row>
        <row r="49">
          <cell r="C49" t="str">
            <v>Nanticoke</v>
          </cell>
          <cell r="D49" t="str">
            <v>MISA - Chlorine Induced Toxicity</v>
          </cell>
        </row>
        <row r="50">
          <cell r="C50" t="str">
            <v>Lambton</v>
          </cell>
          <cell r="D50" t="str">
            <v>Fire Protection Upgrades</v>
          </cell>
        </row>
        <row r="51">
          <cell r="C51" t="str">
            <v>Lambton</v>
          </cell>
          <cell r="D51" t="str">
            <v>G1&amp;2 Boiler Rear Pass Tube Replacement</v>
          </cell>
        </row>
        <row r="52">
          <cell r="C52" t="str">
            <v>Lambton</v>
          </cell>
          <cell r="D52" t="str">
            <v>Upper Bunker Replacement</v>
          </cell>
        </row>
        <row r="53">
          <cell r="C53" t="str">
            <v>Nanticoke</v>
          </cell>
          <cell r="D53" t="str">
            <v>PCB Provision</v>
          </cell>
        </row>
        <row r="54">
          <cell r="C54" t="str">
            <v>Thunder Bay</v>
          </cell>
          <cell r="D54" t="str">
            <v>Ash Storage Cell</v>
          </cell>
        </row>
        <row r="55">
          <cell r="C55" t="str">
            <v>Nanticoke</v>
          </cell>
          <cell r="D55" t="str">
            <v>Replace Annunciators</v>
          </cell>
        </row>
        <row r="56">
          <cell r="C56" t="str">
            <v>Lambton</v>
          </cell>
          <cell r="D56" t="str">
            <v>Coal Yard Operations Improvements</v>
          </cell>
        </row>
        <row r="57">
          <cell r="C57" t="str">
            <v>Lambton</v>
          </cell>
          <cell r="D57" t="str">
            <v>Synchronizing Breaker U1&amp;4</v>
          </cell>
        </row>
        <row r="58">
          <cell r="C58" t="str">
            <v>Nanticoke</v>
          </cell>
          <cell r="D58" t="str">
            <v>Replace Sootblower Controls</v>
          </cell>
        </row>
        <row r="59">
          <cell r="C59" t="str">
            <v>Atikokan</v>
          </cell>
          <cell r="D59" t="str">
            <v>Generator - end ring replacement</v>
          </cell>
        </row>
        <row r="60">
          <cell r="C60" t="str">
            <v>Nanticoke</v>
          </cell>
          <cell r="D60" t="str">
            <v>Replace Data Acquisition System (IBM 1800)</v>
          </cell>
        </row>
        <row r="61">
          <cell r="C61" t="str">
            <v>Thunder Bay</v>
          </cell>
          <cell r="D61" t="str">
            <v>Continuous Emission Monitors</v>
          </cell>
        </row>
        <row r="62">
          <cell r="C62" t="str">
            <v>Lambton</v>
          </cell>
          <cell r="D62" t="str">
            <v>O2 Control Replacement</v>
          </cell>
        </row>
        <row r="63">
          <cell r="C63" t="str">
            <v>Lambton</v>
          </cell>
          <cell r="D63" t="str">
            <v>Coal Yard Facilities</v>
          </cell>
        </row>
        <row r="64">
          <cell r="C64" t="str">
            <v>Lambton</v>
          </cell>
          <cell r="D64" t="str">
            <v>Precipitator VdV Retrofit</v>
          </cell>
        </row>
        <row r="65">
          <cell r="C65" t="str">
            <v>Thunder Bay</v>
          </cell>
          <cell r="D65" t="str">
            <v>ATWTS - Filter Supply Pumps Upgrade</v>
          </cell>
        </row>
        <row r="66">
          <cell r="C66" t="str">
            <v>Lambton</v>
          </cell>
          <cell r="D66" t="str">
            <v>MISA - Chlorine Induced Toxicity</v>
          </cell>
        </row>
        <row r="67">
          <cell r="C67" t="str">
            <v xml:space="preserve">Lennox </v>
          </cell>
          <cell r="D67" t="str">
            <v>Ignitor Replacement</v>
          </cell>
        </row>
        <row r="68">
          <cell r="C68" t="str">
            <v xml:space="preserve">Lennox </v>
          </cell>
          <cell r="D68" t="str">
            <v>Replace PCB Transformers</v>
          </cell>
        </row>
        <row r="69">
          <cell r="C69" t="str">
            <v>Thunder Bay</v>
          </cell>
          <cell r="D69" t="str">
            <v>Unit #1 Divestiture - Boiler Removal</v>
          </cell>
        </row>
        <row r="70">
          <cell r="C70" t="str">
            <v>Nanticoke</v>
          </cell>
          <cell r="D70" t="str">
            <v>Replace Burner Management System</v>
          </cell>
        </row>
        <row r="71">
          <cell r="C71" t="str">
            <v>Lakeview</v>
          </cell>
          <cell r="D71" t="str">
            <v>MISA - Chlorine Induced Toxicity</v>
          </cell>
        </row>
        <row r="72">
          <cell r="C72" t="str">
            <v>Atikokan</v>
          </cell>
          <cell r="D72" t="str">
            <v>Ash Pile Leachate</v>
          </cell>
        </row>
        <row r="73">
          <cell r="C73" t="str">
            <v xml:space="preserve">Lennox </v>
          </cell>
          <cell r="D73" t="str">
            <v>Roof Replacement</v>
          </cell>
        </row>
        <row r="74">
          <cell r="C74" t="str">
            <v>Nanticoke</v>
          </cell>
          <cell r="D74" t="str">
            <v xml:space="preserve">Due Diligence - Floor Drains </v>
          </cell>
        </row>
        <row r="75">
          <cell r="C75" t="str">
            <v>Atikokan</v>
          </cell>
          <cell r="D75" t="str">
            <v>Fairweather Dam</v>
          </cell>
        </row>
        <row r="76">
          <cell r="C76" t="str">
            <v>Nanticoke</v>
          </cell>
          <cell r="D76" t="str">
            <v>Refurbish Chlorination System - CCW</v>
          </cell>
        </row>
        <row r="77">
          <cell r="C77" t="str">
            <v>Nanticoke</v>
          </cell>
          <cell r="D77" t="str">
            <v>Refurbish Chlorination System - LPSW</v>
          </cell>
        </row>
        <row r="78">
          <cell r="C78" t="str">
            <v>Thunder Bay</v>
          </cell>
          <cell r="D78" t="str">
            <v>Flyash Conveying &amp; Control Sys</v>
          </cell>
        </row>
        <row r="79">
          <cell r="C79" t="str">
            <v>Thunder Bay</v>
          </cell>
          <cell r="D79" t="str">
            <v xml:space="preserve">Precip Hopper Room Ventilation </v>
          </cell>
        </row>
        <row r="80">
          <cell r="C80" t="str">
            <v>Thunder Bay</v>
          </cell>
          <cell r="D80" t="str">
            <v>Dustless unloader</v>
          </cell>
        </row>
        <row r="81">
          <cell r="C81" t="str">
            <v>Atikokan</v>
          </cell>
          <cell r="D81" t="str">
            <v>Continuous Emission Monitors</v>
          </cell>
        </row>
        <row r="82">
          <cell r="C82" t="str">
            <v>Thunder Bay</v>
          </cell>
          <cell r="D82" t="str">
            <v>Turbine test &amp; trip device upgrade</v>
          </cell>
        </row>
        <row r="83">
          <cell r="C83" t="str">
            <v>Atikokan</v>
          </cell>
          <cell r="D83" t="str">
            <v>Sewage Treatment System Upgrade</v>
          </cell>
        </row>
        <row r="84">
          <cell r="C84" t="str">
            <v>Thunder Bay</v>
          </cell>
          <cell r="D84" t="str">
            <v>Oil in Water Detectors</v>
          </cell>
        </row>
        <row r="85">
          <cell r="C85" t="str">
            <v>Thunder Bay</v>
          </cell>
          <cell r="D85" t="str">
            <v>Boiler Gas Exit Temperature</v>
          </cell>
        </row>
        <row r="86">
          <cell r="C86" t="str">
            <v>Nanticoke</v>
          </cell>
          <cell r="D86" t="str">
            <v>Burner Line Balancing</v>
          </cell>
        </row>
        <row r="87">
          <cell r="C87" t="str">
            <v>Nanticoke</v>
          </cell>
          <cell r="D87" t="str">
            <v>PA Duct Support Upgrade</v>
          </cell>
        </row>
        <row r="88">
          <cell r="C88" t="str">
            <v>Nanticoke</v>
          </cell>
          <cell r="D88" t="str">
            <v>Flue Lean Gas Reburn- U1 Trial</v>
          </cell>
        </row>
        <row r="89">
          <cell r="C89" t="str">
            <v>Nanticoke</v>
          </cell>
          <cell r="D89" t="str">
            <v>CEM Monitoring</v>
          </cell>
        </row>
        <row r="90">
          <cell r="C90" t="str">
            <v>Nanticoke</v>
          </cell>
          <cell r="D90" t="str">
            <v>IP Spindle</v>
          </cell>
        </row>
        <row r="91">
          <cell r="C91" t="str">
            <v>Nanticoke</v>
          </cell>
          <cell r="D91" t="str">
            <v>Upgrade Static Exciter</v>
          </cell>
        </row>
        <row r="92">
          <cell r="C92" t="str">
            <v>Atikokan</v>
          </cell>
          <cell r="D92" t="str">
            <v>Process Controls</v>
          </cell>
        </row>
        <row r="93">
          <cell r="C93" t="str">
            <v>Lakeview</v>
          </cell>
          <cell r="D93" t="str">
            <v>Lighting</v>
          </cell>
        </row>
        <row r="94">
          <cell r="C94" t="str">
            <v>Nanticoke</v>
          </cell>
          <cell r="D94" t="str">
            <v>Ash Lagoon Mgt. - Water Quality &amp; Expansion</v>
          </cell>
        </row>
        <row r="95">
          <cell r="C95" t="str">
            <v xml:space="preserve">Lennox </v>
          </cell>
          <cell r="D95" t="str">
            <v>PA System</v>
          </cell>
        </row>
        <row r="96">
          <cell r="C96" t="str">
            <v>Nanticoke</v>
          </cell>
          <cell r="D96" t="str">
            <v>Fire Protection - Office Buildings</v>
          </cell>
        </row>
        <row r="97">
          <cell r="C97" t="str">
            <v>Nanticoke</v>
          </cell>
          <cell r="D97" t="str">
            <v>Boiler Drain Valves</v>
          </cell>
        </row>
        <row r="98">
          <cell r="C98" t="str">
            <v>Atikokan</v>
          </cell>
          <cell r="D98" t="str">
            <v>Roof Maintenance (Atik)</v>
          </cell>
        </row>
        <row r="99">
          <cell r="C99" t="str">
            <v>Lambton</v>
          </cell>
          <cell r="D99" t="str">
            <v>Fuel Flexibility</v>
          </cell>
        </row>
        <row r="100">
          <cell r="C100" t="str">
            <v xml:space="preserve">Lennox </v>
          </cell>
          <cell r="D100" t="str">
            <v>Chem Lab Upgrades</v>
          </cell>
        </row>
        <row r="101">
          <cell r="C101" t="str">
            <v>Lambton</v>
          </cell>
          <cell r="D101" t="str">
            <v>Pulverizer Blast Gate Access Platform</v>
          </cell>
        </row>
        <row r="102">
          <cell r="C102" t="str">
            <v>Thunder Bay</v>
          </cell>
          <cell r="D102" t="str">
            <v>EEI - Lighting Upgrade</v>
          </cell>
        </row>
        <row r="103">
          <cell r="C103" t="str">
            <v>Lakeview</v>
          </cell>
          <cell r="D103" t="str">
            <v>Station Batteries (Units 5&amp;6)</v>
          </cell>
        </row>
        <row r="104">
          <cell r="C104" t="str">
            <v>Lambton</v>
          </cell>
          <cell r="D104" t="str">
            <v>WTP Removal (depn provision)</v>
          </cell>
        </row>
        <row r="105">
          <cell r="C105" t="str">
            <v>Atikokan</v>
          </cell>
          <cell r="D105" t="str">
            <v>Emergency Showers</v>
          </cell>
        </row>
        <row r="106">
          <cell r="C106" t="str">
            <v>Atikokan</v>
          </cell>
          <cell r="D106" t="str">
            <v>MISA II Oil in Water Detectors</v>
          </cell>
        </row>
        <row r="107">
          <cell r="C107" t="str">
            <v xml:space="preserve">Lennox </v>
          </cell>
          <cell r="D107" t="str">
            <v>PCB Provision</v>
          </cell>
        </row>
        <row r="108">
          <cell r="C108" t="str">
            <v>Nanticoke</v>
          </cell>
          <cell r="D108" t="str">
            <v>Public Address System</v>
          </cell>
        </row>
        <row r="109">
          <cell r="C109" t="str">
            <v>Lambton</v>
          </cell>
          <cell r="D109" t="str">
            <v>Boiler Vestibule Dissimilar Metals</v>
          </cell>
        </row>
        <row r="110">
          <cell r="C110" t="str">
            <v>Nanticoke</v>
          </cell>
          <cell r="D110" t="str">
            <v>Station Documentation</v>
          </cell>
        </row>
        <row r="111">
          <cell r="C111" t="str">
            <v>Atikokan</v>
          </cell>
          <cell r="D111" t="str">
            <v>WTP Clarifier Rehab</v>
          </cell>
        </row>
        <row r="112">
          <cell r="C112" t="str">
            <v>Nanticoke</v>
          </cell>
          <cell r="D112" t="str">
            <v>Restore Sootblowers</v>
          </cell>
        </row>
        <row r="113">
          <cell r="C113" t="str">
            <v>Lambton</v>
          </cell>
          <cell r="D113" t="str">
            <v>Energy Efficiency/Lighting Replacement</v>
          </cell>
        </row>
        <row r="114">
          <cell r="C114" t="str">
            <v>Nanticoke</v>
          </cell>
          <cell r="D114" t="str">
            <v>Chemical Injection Pump Containment</v>
          </cell>
        </row>
        <row r="115">
          <cell r="C115" t="str">
            <v>Atikokan</v>
          </cell>
          <cell r="D115" t="str">
            <v>Dustless unloading system modifications</v>
          </cell>
        </row>
        <row r="116">
          <cell r="C116" t="str">
            <v>Atikokan</v>
          </cell>
          <cell r="D116" t="str">
            <v>Safe Shutdown Power Supply</v>
          </cell>
        </row>
        <row r="117">
          <cell r="C117" t="str">
            <v>Thunder Bay</v>
          </cell>
          <cell r="D117" t="str">
            <v>Safe Shutdown Power Supply</v>
          </cell>
        </row>
        <row r="118">
          <cell r="C118" t="str">
            <v>Lambton</v>
          </cell>
          <cell r="D118" t="str">
            <v>Coal Handling Controls</v>
          </cell>
        </row>
        <row r="119">
          <cell r="C119" t="str">
            <v>Lambton</v>
          </cell>
          <cell r="D119" t="str">
            <v>FGM Replacement</v>
          </cell>
        </row>
        <row r="120">
          <cell r="C120" t="str">
            <v>Lambton</v>
          </cell>
          <cell r="D120" t="str">
            <v>Process Computer Replacement</v>
          </cell>
        </row>
        <row r="121">
          <cell r="C121" t="str">
            <v>Lambton</v>
          </cell>
          <cell r="D121" t="str">
            <v>Unit 1&amp;2 Precip Refurbishment</v>
          </cell>
        </row>
        <row r="122">
          <cell r="C122" t="str">
            <v>Nanticoke</v>
          </cell>
          <cell r="D122" t="str">
            <v>Boiler Duct &amp; Expansion Joint Restoration</v>
          </cell>
        </row>
        <row r="123">
          <cell r="C123" t="str">
            <v>Lambton</v>
          </cell>
          <cell r="D123" t="str">
            <v>PCB Provision</v>
          </cell>
        </row>
        <row r="124">
          <cell r="C124" t="str">
            <v xml:space="preserve">Lennox </v>
          </cell>
          <cell r="D124" t="str">
            <v>Gas 3&amp;4</v>
          </cell>
        </row>
        <row r="125">
          <cell r="C125" t="str">
            <v>Lambton</v>
          </cell>
          <cell r="D125" t="str">
            <v>U3&amp;4 Low NOx Burner Tube Thinning</v>
          </cell>
        </row>
        <row r="126">
          <cell r="C126" t="str">
            <v>Atikokan</v>
          </cell>
          <cell r="D126" t="str">
            <v>Dry ash unloading system modifications</v>
          </cell>
        </row>
        <row r="127">
          <cell r="C127" t="str">
            <v>Nanticoke</v>
          </cell>
          <cell r="D127" t="str">
            <v>Coal Gallery Lighting</v>
          </cell>
        </row>
        <row r="128">
          <cell r="C128" t="str">
            <v>Nanticoke</v>
          </cell>
          <cell r="D128" t="str">
            <v>Unit 1 Low Nox Burners</v>
          </cell>
        </row>
        <row r="129">
          <cell r="C129" t="str">
            <v>Lambton</v>
          </cell>
          <cell r="D129" t="str">
            <v>CERM Replacement</v>
          </cell>
        </row>
        <row r="130">
          <cell r="C130" t="str">
            <v>Nanticoke</v>
          </cell>
          <cell r="D130" t="str">
            <v>Due Diligence - Units 7&amp;8 Transformer Oil Clrs</v>
          </cell>
        </row>
        <row r="131">
          <cell r="C131" t="str">
            <v>Lakeview</v>
          </cell>
          <cell r="D131" t="str">
            <v>Boiler Feed Pump</v>
          </cell>
        </row>
        <row r="132">
          <cell r="C132" t="str">
            <v>Nanticoke</v>
          </cell>
          <cell r="D132" t="str">
            <v>Precip. Velocity Distribution Vanes</v>
          </cell>
        </row>
        <row r="133">
          <cell r="C133" t="str">
            <v>Nanticoke</v>
          </cell>
          <cell r="D133" t="str">
            <v>Boiler Controls - DCS Phase II</v>
          </cell>
        </row>
        <row r="134">
          <cell r="C134" t="str">
            <v>Nanticoke</v>
          </cell>
          <cell r="D134" t="str">
            <v>Electronic Coal Feeders</v>
          </cell>
        </row>
        <row r="135">
          <cell r="C135" t="str">
            <v>Nanticoke</v>
          </cell>
          <cell r="D135" t="str">
            <v>Fuelling Flexibility</v>
          </cell>
        </row>
        <row r="136">
          <cell r="C136" t="str">
            <v>Nanticoke</v>
          </cell>
          <cell r="D136" t="str">
            <v>Unit 4 IP Rotor</v>
          </cell>
        </row>
        <row r="137">
          <cell r="C137" t="str">
            <v>Nanticoke</v>
          </cell>
          <cell r="D137" t="str">
            <v>Main Turbine Supervisory Controls</v>
          </cell>
        </row>
        <row r="138">
          <cell r="C138" t="str">
            <v>Nanticoke</v>
          </cell>
          <cell r="D138" t="str">
            <v>Air Compressor Upgrades</v>
          </cell>
        </row>
        <row r="139">
          <cell r="C139" t="str">
            <v>Nanticoke</v>
          </cell>
          <cell r="D139" t="str">
            <v>Vacuum Holding Pumps, Units 4,5,6, &amp; 7</v>
          </cell>
        </row>
        <row r="140">
          <cell r="C140" t="str">
            <v>Nanticoke</v>
          </cell>
          <cell r="D140" t="str">
            <v>PCB Phase-out, Balance of Plant</v>
          </cell>
        </row>
        <row r="141">
          <cell r="C141" t="str">
            <v>Nanticoke</v>
          </cell>
          <cell r="D141" t="str">
            <v>Site Roofing</v>
          </cell>
        </row>
        <row r="142">
          <cell r="C142" t="str">
            <v>Nanticoke</v>
          </cell>
          <cell r="D142" t="str">
            <v>ID Fan Motor Upgrade</v>
          </cell>
        </row>
        <row r="143">
          <cell r="C143" t="str">
            <v>Nanticoke</v>
          </cell>
          <cell r="D143" t="str">
            <v>Restoration Capital</v>
          </cell>
        </row>
        <row r="144">
          <cell r="C144" t="str">
            <v>Nanticoke</v>
          </cell>
          <cell r="D144" t="str">
            <v>Gas Ignition</v>
          </cell>
        </row>
        <row r="145">
          <cell r="C145" t="str">
            <v>Nanticoke</v>
          </cell>
          <cell r="D145" t="str">
            <v>Burner Mods (CPM) 6 Units</v>
          </cell>
        </row>
        <row r="146">
          <cell r="C146" t="str">
            <v>Nanticoke</v>
          </cell>
          <cell r="D146" t="str">
            <v>Pulverizer Classifiers</v>
          </cell>
        </row>
        <row r="147">
          <cell r="C147" t="str">
            <v>Nanticoke</v>
          </cell>
          <cell r="D147" t="str">
            <v>PA Duct Heating</v>
          </cell>
        </row>
        <row r="148">
          <cell r="C148" t="str">
            <v>Nanticoke</v>
          </cell>
          <cell r="D148" t="str">
            <v>Pulverizer Misting Alarms</v>
          </cell>
        </row>
        <row r="149">
          <cell r="C149" t="str">
            <v>Nanticoke</v>
          </cell>
          <cell r="D149" t="str">
            <v xml:space="preserve">On-line Coal Analyzers </v>
          </cell>
        </row>
        <row r="150">
          <cell r="C150" t="str">
            <v>Nanticoke</v>
          </cell>
          <cell r="D150" t="str">
            <v>Elevator Rehabilitation Program</v>
          </cell>
        </row>
        <row r="151">
          <cell r="C151" t="str">
            <v>Nanticoke</v>
          </cell>
          <cell r="D151" t="str">
            <v>MISA</v>
          </cell>
        </row>
        <row r="152">
          <cell r="C152" t="str">
            <v>Nanticoke</v>
          </cell>
          <cell r="D152" t="str">
            <v>Due Diligence Program</v>
          </cell>
        </row>
        <row r="153">
          <cell r="C153" t="str">
            <v>Nanticoke</v>
          </cell>
          <cell r="D153" t="str">
            <v>Generator Rotor Rehab. Program</v>
          </cell>
        </row>
        <row r="154">
          <cell r="C154" t="str">
            <v>Nanticoke</v>
          </cell>
          <cell r="D154" t="str">
            <v>Restoration</v>
          </cell>
        </row>
        <row r="155">
          <cell r="C155" t="str">
            <v>Lakeview</v>
          </cell>
          <cell r="D155" t="str">
            <v>Low Nox Burners (Units 5 &amp; 6)</v>
          </cell>
        </row>
        <row r="156">
          <cell r="C156" t="str">
            <v>Nanticoke</v>
          </cell>
          <cell r="D156" t="str">
            <v>MFA</v>
          </cell>
        </row>
        <row r="157">
          <cell r="C157" t="str">
            <v>Lambton</v>
          </cell>
          <cell r="D157" t="str">
            <v>MFA</v>
          </cell>
        </row>
        <row r="158">
          <cell r="C158" t="str">
            <v>Thunder Bay</v>
          </cell>
          <cell r="D158" t="str">
            <v>MFA</v>
          </cell>
        </row>
        <row r="159">
          <cell r="C159" t="str">
            <v>Atikokan</v>
          </cell>
          <cell r="D159" t="str">
            <v>MFA</v>
          </cell>
        </row>
        <row r="160">
          <cell r="C160" t="str">
            <v>Lakeview</v>
          </cell>
          <cell r="D160" t="str">
            <v>TWE</v>
          </cell>
        </row>
        <row r="161">
          <cell r="C161" t="str">
            <v xml:space="preserve">Lennox </v>
          </cell>
          <cell r="D161" t="str">
            <v>MFA - Service &amp; Equip</v>
          </cell>
        </row>
        <row r="162">
          <cell r="C162" t="str">
            <v xml:space="preserve">Lennox </v>
          </cell>
          <cell r="D162" t="str">
            <v>MFA - Computers &amp; TWE</v>
          </cell>
        </row>
        <row r="163">
          <cell r="C163" t="str">
            <v>Lakeview</v>
          </cell>
          <cell r="D163" t="str">
            <v>MFA</v>
          </cell>
        </row>
        <row r="164">
          <cell r="C164" t="str">
            <v>Lakeview</v>
          </cell>
          <cell r="D164" t="str">
            <v>Service Equipment</v>
          </cell>
        </row>
        <row r="165">
          <cell r="C165" t="str">
            <v>PID</v>
          </cell>
          <cell r="D165" t="str">
            <v>MFA</v>
          </cell>
        </row>
        <row r="166">
          <cell r="C166" t="str">
            <v>Lakeview</v>
          </cell>
          <cell r="D166" t="str">
            <v>Floor sweeper</v>
          </cell>
        </row>
        <row r="167">
          <cell r="C167" t="str">
            <v>Lakeview</v>
          </cell>
          <cell r="D167" t="str">
            <v>Office Equipment</v>
          </cell>
        </row>
        <row r="168">
          <cell r="C168" t="str">
            <v>Lambton</v>
          </cell>
          <cell r="D168" t="str">
            <v>Unit No.3 CPM</v>
          </cell>
        </row>
        <row r="169">
          <cell r="C169" t="str">
            <v>Lambton</v>
          </cell>
          <cell r="D169" t="str">
            <v>MISA Project</v>
          </cell>
        </row>
        <row r="170">
          <cell r="C170" t="str">
            <v>Lambton</v>
          </cell>
          <cell r="D170" t="str">
            <v>Unit No.1&amp;2 DCS Installation</v>
          </cell>
        </row>
        <row r="171">
          <cell r="C171" t="str">
            <v>Lambton</v>
          </cell>
          <cell r="D171" t="str">
            <v>Unit 1&amp;2 Bottom Ash Hopper</v>
          </cell>
        </row>
        <row r="172">
          <cell r="C172" t="str">
            <v>Lambton</v>
          </cell>
          <cell r="D172" t="str">
            <v>FGD Liner Modifications</v>
          </cell>
        </row>
        <row r="173">
          <cell r="C173" t="str">
            <v>Lambton</v>
          </cell>
          <cell r="D173" t="str">
            <v>Main Output Transformer</v>
          </cell>
        </row>
        <row r="174">
          <cell r="C174" t="str">
            <v>Lambton</v>
          </cell>
          <cell r="D174" t="str">
            <v>Ash Storage Expansion</v>
          </cell>
        </row>
        <row r="175">
          <cell r="C175" t="str">
            <v>Lambton</v>
          </cell>
          <cell r="D175" t="str">
            <v>Burner Panel Replacement Units 1-4</v>
          </cell>
        </row>
        <row r="176">
          <cell r="C176" t="str">
            <v>Lambton</v>
          </cell>
          <cell r="D176" t="str">
            <v>Ash Silo Upgrades</v>
          </cell>
        </row>
        <row r="177">
          <cell r="C177" t="str">
            <v>Lambton</v>
          </cell>
          <cell r="D177" t="str">
            <v>Units 3&amp;4 OIS Replacement</v>
          </cell>
        </row>
        <row r="178">
          <cell r="C178" t="str">
            <v>Lambton</v>
          </cell>
          <cell r="D178" t="str">
            <v>4 kV Breaker Replacement</v>
          </cell>
        </row>
        <row r="179">
          <cell r="C179" t="str">
            <v>Lambton</v>
          </cell>
          <cell r="D179" t="str">
            <v>Unit 1&amp;2 Hydrobin Upgrade</v>
          </cell>
        </row>
        <row r="180">
          <cell r="C180" t="str">
            <v>Lambton</v>
          </cell>
          <cell r="D180" t="str">
            <v>CCW Screen Replacement</v>
          </cell>
        </row>
        <row r="181">
          <cell r="C181" t="str">
            <v>Lambton</v>
          </cell>
          <cell r="D181" t="str">
            <v>PCB Replacement</v>
          </cell>
        </row>
        <row r="182">
          <cell r="C182" t="str">
            <v>Lambton</v>
          </cell>
          <cell r="D182" t="str">
            <v>Unit 3&amp;4 Boiler Optimization</v>
          </cell>
        </row>
        <row r="183">
          <cell r="C183" t="str">
            <v>Lambton</v>
          </cell>
          <cell r="D183" t="str">
            <v>Unit 1-4 Precip Optimization</v>
          </cell>
        </row>
        <row r="184">
          <cell r="C184" t="str">
            <v>Lambton</v>
          </cell>
          <cell r="D184" t="str">
            <v>Unit 1&amp;2 Generator Protection</v>
          </cell>
        </row>
        <row r="185">
          <cell r="C185" t="str">
            <v>Lambton</v>
          </cell>
          <cell r="D185" t="str">
            <v>Air Conditioning/Ventilation</v>
          </cell>
        </row>
        <row r="186">
          <cell r="C186" t="str">
            <v>Lambton</v>
          </cell>
          <cell r="D186" t="str">
            <v>Building Heating Improvements</v>
          </cell>
        </row>
        <row r="187">
          <cell r="C187" t="str">
            <v>Lambton</v>
          </cell>
          <cell r="D187" t="str">
            <v>Coal Handling Improvements</v>
          </cell>
        </row>
        <row r="188">
          <cell r="C188" t="str">
            <v>Lambton</v>
          </cell>
          <cell r="D188" t="str">
            <v>Condensate Extraction Pumps Replacement</v>
          </cell>
        </row>
        <row r="189">
          <cell r="C189" t="str">
            <v>Lambton</v>
          </cell>
          <cell r="D189" t="str">
            <v>Synchronizing Breaker</v>
          </cell>
        </row>
        <row r="190">
          <cell r="C190" t="str">
            <v>Lambton</v>
          </cell>
          <cell r="D190" t="str">
            <v>Land Purchase</v>
          </cell>
        </row>
        <row r="191">
          <cell r="C191" t="str">
            <v>Lambton</v>
          </cell>
          <cell r="D191" t="str">
            <v>Unit No.2 Exiter</v>
          </cell>
        </row>
        <row r="192">
          <cell r="C192" t="str">
            <v xml:space="preserve">Lennox </v>
          </cell>
          <cell r="D192" t="str">
            <v>Oily Equipment Cleaning Facility</v>
          </cell>
        </row>
        <row r="193">
          <cell r="C193" t="str">
            <v xml:space="preserve">Lennox </v>
          </cell>
          <cell r="D193" t="str">
            <v>Unload Shed Modification &amp; Walkway</v>
          </cell>
        </row>
        <row r="194">
          <cell r="C194" t="str">
            <v>Thunder Bay</v>
          </cell>
          <cell r="D194" t="str">
            <v>ATWTS -Upgrade Sludge &amp; Filter Pumps</v>
          </cell>
        </row>
        <row r="195">
          <cell r="C195" t="str">
            <v xml:space="preserve">Lennox </v>
          </cell>
          <cell r="D195" t="str">
            <v>Generator H2 Dryers</v>
          </cell>
        </row>
        <row r="196">
          <cell r="C196" t="str">
            <v>Thunder Bay</v>
          </cell>
          <cell r="D196" t="str">
            <v>ATWTS - Dosing System</v>
          </cell>
        </row>
        <row r="197">
          <cell r="C197" t="str">
            <v>Atikokan</v>
          </cell>
          <cell r="D197" t="str">
            <v>Atik. Flame Scanners</v>
          </cell>
        </row>
        <row r="198">
          <cell r="C198" t="str">
            <v>Atikokan</v>
          </cell>
          <cell r="D198" t="str">
            <v>DC Power Supply</v>
          </cell>
        </row>
        <row r="199">
          <cell r="C199" t="str">
            <v>Atikokan</v>
          </cell>
          <cell r="D199" t="str">
            <v>PASS Injection and Monitoring</v>
          </cell>
        </row>
        <row r="200">
          <cell r="C200" t="str">
            <v>Thunder Bay</v>
          </cell>
          <cell r="D200" t="str">
            <v xml:space="preserve">Ignition Fuel Handling </v>
          </cell>
        </row>
        <row r="201">
          <cell r="C201" t="str">
            <v>Thunder Bay</v>
          </cell>
          <cell r="D201" t="str">
            <v>Sequence of Events</v>
          </cell>
        </row>
        <row r="202">
          <cell r="C202" t="str">
            <v xml:space="preserve">Lennox </v>
          </cell>
          <cell r="D202" t="str">
            <v>Turbine Lube Oil Cooler Replacement</v>
          </cell>
        </row>
        <row r="203">
          <cell r="C203" t="str">
            <v>Atikokan</v>
          </cell>
          <cell r="D203" t="str">
            <v>Sootblower Controls</v>
          </cell>
        </row>
        <row r="204">
          <cell r="C204" t="str">
            <v xml:space="preserve">Lennox </v>
          </cell>
          <cell r="D204" t="str">
            <v>Roof Replacement</v>
          </cell>
        </row>
        <row r="205">
          <cell r="C205" t="str">
            <v xml:space="preserve">Lennox </v>
          </cell>
          <cell r="D205" t="str">
            <v>Thermal Oil Replacement</v>
          </cell>
        </row>
        <row r="206">
          <cell r="C206" t="str">
            <v>Lakeview</v>
          </cell>
          <cell r="D206" t="str">
            <v>Boiler Optimization (Units 1 &amp; 2)</v>
          </cell>
        </row>
        <row r="207">
          <cell r="C207" t="str">
            <v>Lakeview</v>
          </cell>
          <cell r="D207" t="str">
            <v>Station Batteries (Units1&amp;2)</v>
          </cell>
        </row>
        <row r="208">
          <cell r="C208" t="str">
            <v>Lakeview</v>
          </cell>
          <cell r="D208" t="str">
            <v>UPS Batteries</v>
          </cell>
        </row>
        <row r="209">
          <cell r="C209" t="str">
            <v>Thunder Bay</v>
          </cell>
          <cell r="D209" t="str">
            <v>Coal Feeders</v>
          </cell>
        </row>
        <row r="210">
          <cell r="C210" t="str">
            <v xml:space="preserve">Lennox </v>
          </cell>
          <cell r="D210" t="str">
            <v>Compressors</v>
          </cell>
        </row>
        <row r="211">
          <cell r="C211" t="str">
            <v>Thunder Bay</v>
          </cell>
          <cell r="D211" t="str">
            <v>Admin HVAC</v>
          </cell>
        </row>
        <row r="212">
          <cell r="C212" t="str">
            <v>Atikokan</v>
          </cell>
          <cell r="D212" t="str">
            <v>Admin HVAC</v>
          </cell>
        </row>
        <row r="213">
          <cell r="C213" t="str">
            <v>Thunder Bay</v>
          </cell>
          <cell r="D213" t="str">
            <v>Dry flyash unloading</v>
          </cell>
        </row>
        <row r="214">
          <cell r="C214" t="str">
            <v>Thunder Bay</v>
          </cell>
          <cell r="D214" t="str">
            <v>Coal Handling PLC</v>
          </cell>
        </row>
        <row r="215">
          <cell r="C215" t="str">
            <v>Thunder Bay</v>
          </cell>
          <cell r="D215" t="str">
            <v>Sewage System</v>
          </cell>
        </row>
        <row r="216">
          <cell r="C216" t="str">
            <v>Thunder Bay</v>
          </cell>
          <cell r="D216" t="str">
            <v>Environmental Monitoring</v>
          </cell>
        </row>
        <row r="217">
          <cell r="C217" t="str">
            <v xml:space="preserve">Lennox </v>
          </cell>
          <cell r="D217" t="str">
            <v>System Security Upgrade</v>
          </cell>
        </row>
        <row r="218">
          <cell r="C218" t="str">
            <v>Atikokan</v>
          </cell>
          <cell r="D218" t="str">
            <v>Roof Maintenance</v>
          </cell>
        </row>
        <row r="219">
          <cell r="C219" t="str">
            <v>Atikokan</v>
          </cell>
          <cell r="D219" t="str">
            <v>Induced Draft (ID) Fan Motors</v>
          </cell>
        </row>
        <row r="220">
          <cell r="C220" t="str">
            <v>Atikokan</v>
          </cell>
          <cell r="D220" t="str">
            <v>MISA Environmental Monitoring</v>
          </cell>
        </row>
        <row r="221">
          <cell r="C221" t="str">
            <v>Atikokan</v>
          </cell>
          <cell r="D221" t="str">
            <v>Sequence of Events</v>
          </cell>
        </row>
        <row r="222">
          <cell r="C222" t="str">
            <v>Thunder Bay</v>
          </cell>
          <cell r="D222" t="str">
            <v>Precipitators</v>
          </cell>
        </row>
        <row r="223">
          <cell r="C223" t="str">
            <v xml:space="preserve">Lennox </v>
          </cell>
          <cell r="D223" t="str">
            <v>Boiler Controls</v>
          </cell>
        </row>
        <row r="224">
          <cell r="C224" t="str">
            <v>Thunder Bay</v>
          </cell>
          <cell r="D224" t="str">
            <v>Secondary Air Heaters</v>
          </cell>
        </row>
        <row r="225">
          <cell r="C225" t="str">
            <v xml:space="preserve">Lennox </v>
          </cell>
          <cell r="D225" t="str">
            <v>Gas Conversion 1&amp;2</v>
          </cell>
        </row>
        <row r="226">
          <cell r="C226" t="str">
            <v>Thunder Bay</v>
          </cell>
          <cell r="D226" t="str">
            <v>Roof Maintenance</v>
          </cell>
        </row>
        <row r="227">
          <cell r="C227" t="str">
            <v>Thunder Bay</v>
          </cell>
          <cell r="D227" t="str">
            <v>DC Power Systems</v>
          </cell>
        </row>
        <row r="228">
          <cell r="C228" t="str">
            <v>Thunder Bay</v>
          </cell>
          <cell r="D228" t="str">
            <v>Turbine Governor</v>
          </cell>
        </row>
        <row r="229">
          <cell r="C229" t="str">
            <v>Thunder Bay</v>
          </cell>
          <cell r="D229" t="str">
            <v>Power Distribution - 4KV</v>
          </cell>
        </row>
        <row r="230">
          <cell r="C230" t="str">
            <v>Thunder Bay</v>
          </cell>
          <cell r="D230" t="str">
            <v>MISA</v>
          </cell>
        </row>
        <row r="231">
          <cell r="C231" t="str">
            <v>Thunder Bay</v>
          </cell>
          <cell r="D231" t="str">
            <v>Unit #1 Divestiture - Boiler/Aux</v>
          </cell>
        </row>
      </sheetData>
      <sheetData sheetId="11"/>
      <sheetData sheetId="12" refreshError="1"/>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IMOData"/>
      <sheetName val="IMOData1"/>
      <sheetName val="OPG Rebate Recovery"/>
      <sheetName val="Embedded_Gen"/>
      <sheetName val="ICRpt"/>
      <sheetName val="IC_GL"/>
      <sheetName val="ICQty"/>
      <sheetName val="Green PPA"/>
      <sheetName val="PBC Allocation"/>
      <sheetName val="PBC"/>
      <sheetName val="PBC_LM"/>
      <sheetName val="Total MtM"/>
      <sheetName val="IB Reserve"/>
      <sheetName val="ICmtm"/>
      <sheetName val="NPV"/>
      <sheetName val="NYMPA_MtM"/>
      <sheetName val="Gas_MtM"/>
      <sheetName val="Journal_Gen"/>
      <sheetName val="Journal_Trade"/>
      <sheetName val="Journal_Trade_IC"/>
      <sheetName val="Journal_MtM"/>
      <sheetName val="Journal_Energy Hedges"/>
      <sheetName val="Journal_ONPA"/>
      <sheetName val="Journal_Other"/>
      <sheetName val="SMO_Jrl"/>
      <sheetName val="SMOAdj_Jrl"/>
      <sheetName val="Correction_Jrl  1"/>
      <sheetName val="Correction_Jrl  2"/>
      <sheetName val="Correction_Jrl  3"/>
      <sheetName val="Nov_08 Retro_ActualProd_NucGros"/>
      <sheetName val="AR_Journal"/>
      <sheetName val="W-Forwards"/>
      <sheetName val="W-Swap_w_ISwap"/>
      <sheetName val="MtM_WFwdRebates"/>
      <sheetName val="MtM_WSwapsRebates"/>
      <sheetName val="R-Forwards"/>
      <sheetName val="MtM_RFwdRebates"/>
      <sheetName val="R-Swaps"/>
      <sheetName val="MtM_RSwapsRebates"/>
      <sheetName val="Retail"/>
      <sheetName val="Retail_PY"/>
      <sheetName val="TR"/>
      <sheetName val="MtM_TR"/>
      <sheetName val="TRO"/>
      <sheetName val="TRO Cost"/>
      <sheetName val="TRO_Prov"/>
      <sheetName val="ONPA Rebate"/>
      <sheetName val="SMO_CM"/>
      <sheetName val="SMO_LM"/>
      <sheetName val="NYPA_WT"/>
      <sheetName val="OntData"/>
      <sheetName val="Hedge_MtM_Sum"/>
      <sheetName val="Hedge_MtM"/>
      <sheetName val="200811_MnthEnd_Accrual_r1"/>
      <sheetName val="50020"/>
      <sheetName val="IMO_Accrual"/>
      <sheetName val="Acc_EmbGen"/>
      <sheetName val="AncRev_Bud_Detail"/>
      <sheetName val="IMOData_LM"/>
      <sheetName val="EmbGen"/>
      <sheetName val="50020_CM"/>
      <sheetName val="Ancillary"/>
      <sheetName val="AncRev_GenCost_Budget"/>
      <sheetName val="Hydro_Reg_NonReg_Budget"/>
      <sheetName val="OEFC_Details"/>
      <sheetName val="P&amp;L"/>
      <sheetName val="TrdBkP&amp;L"/>
      <sheetName val="OEFC_Details_LM"/>
      <sheetName val="Lambton"/>
      <sheetName val="Total FBU"/>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Rate"/>
      <sheetName val="EMCA Summary"/>
      <sheetName val="EM Summary"/>
      <sheetName val="CA Summary"/>
      <sheetName val="Energy Markets Consolidated"/>
      <sheetName val="Corporate Affairs Consolidated"/>
      <sheetName val="OPGET"/>
      <sheetName val="Payroll Variance Account"/>
      <sheetName val="EST Consolidated"/>
      <sheetName val="EST VP Office"/>
      <sheetName val="EST PM Consolidated"/>
      <sheetName val="EST PM Director's Office"/>
      <sheetName val="EST PM Market Operation"/>
      <sheetName val="EST PM Portfolio Optimization"/>
      <sheetName val="EST Trading &amp; Origination"/>
      <sheetName val="Fuels"/>
      <sheetName val="Planning &amp; Analysis"/>
      <sheetName val="PA Director's Office"/>
      <sheetName val="PA Market Analysis"/>
      <sheetName val="PA Power Markets Forecasts"/>
      <sheetName val="PA Model Dev &amp; Analysis"/>
      <sheetName val="Programming"/>
      <sheetName val="EM Support"/>
      <sheetName val="SVP'S Office"/>
      <sheetName val="Public Affairs Cosolidated"/>
      <sheetName val="Regulatory Affairs"/>
      <sheetName val="Sustainable Development"/>
      <sheetName val="Emergency Management"/>
      <sheetName val="OPG Ventures"/>
      <sheetName val="PA VP's Office"/>
      <sheetName val="PA Hydro"/>
      <sheetName val="PA Thermal"/>
      <sheetName val="PA Corporate Public Affairs"/>
      <sheetName val="Media Relations"/>
      <sheetName val="PA Nuclear Consolidated"/>
      <sheetName val="PA Nuc Director's Office"/>
      <sheetName val="PA Nuc Pickering"/>
      <sheetName val="PA Nuc Darlington"/>
      <sheetName val="PA Nuc NGD Support"/>
      <sheetName val="PA Nuc Issues &amp; Waste Mmgt"/>
      <sheetName val="PA Nuc Employee Communcations"/>
      <sheetName val="Lambton"/>
      <sheetName val="Total FBU"/>
      <sheetName val="Project Listing"/>
    </sheetNames>
    <sheetDataSet>
      <sheetData sheetId="0">
        <row r="12">
          <cell r="E12">
            <v>330.84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tLoad"/>
      <sheetName val="Sheet1"/>
      <sheetName val="Govt Impact"/>
      <sheetName val="Revised Margins"/>
      <sheetName val="Gen and Rev Apr8"/>
      <sheetName val="Gen Summary"/>
      <sheetName val="Apr8"/>
      <sheetName val="Apr 8 Base"/>
      <sheetName val="Base No CO2"/>
      <sheetName val="Base No Emissions IMA Only"/>
      <sheetName val="Base No Variable Adders"/>
      <sheetName val="Higher NO"/>
      <sheetName val="Higher NO plus10"/>
      <sheetName val="Gen and Rev P2"/>
      <sheetName val="Gen and Rev Apr8 old"/>
      <sheetName val="PC1 Quarterly RPT"/>
      <sheetName val="PC14 Quarterly RPT"/>
      <sheetName val="PC2 Quarterly RPT"/>
      <sheetName val="TRIP FREQUENCY"/>
      <sheetName val="Project Listing"/>
      <sheetName val="IMO_Prelim_Invoice"/>
      <sheetName val="settings"/>
    </sheetNames>
    <sheetDataSet>
      <sheetData sheetId="0"/>
      <sheetData sheetId="1" refreshError="1"/>
      <sheetData sheetId="2" refreshError="1"/>
      <sheetData sheetId="3" refreshError="1"/>
      <sheetData sheetId="4" refreshError="1"/>
      <sheetData sheetId="5"/>
      <sheetData sheetId="6"/>
      <sheetData sheetId="7" refreshError="1"/>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tLoad"/>
      <sheetName val="Sheet1"/>
      <sheetName val="Govt Impact"/>
      <sheetName val="Revised Margins"/>
      <sheetName val="Gen and Rev Apr8"/>
      <sheetName val="Gen Summary"/>
      <sheetName val="Apr8"/>
      <sheetName val="Apr 8 Base"/>
      <sheetName val="Base No CO2"/>
      <sheetName val="Base No Emissions IMA Only"/>
      <sheetName val="Base No Variable Adders"/>
      <sheetName val="Higher NO"/>
      <sheetName val="Higher NO plus10"/>
      <sheetName val="Gen and Rev P2"/>
      <sheetName val="Gen and Rev Apr8 old"/>
      <sheetName val="PC1 Quarterly RPT"/>
      <sheetName val="PC14 Quarterly RPT"/>
      <sheetName val="PC2 Quarterly RPT"/>
      <sheetName val="TRIP FREQUENCY"/>
      <sheetName val="Project Listing"/>
      <sheetName val="IMO_Prelim_Invoice"/>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2-1 Table 1"/>
      <sheetName val="D1-2-1 Table 2"/>
      <sheetName val="D1-2-1 Table 3a"/>
      <sheetName val="D1-2-1 Table 3b"/>
      <sheetName val="D1-2-1 Table 3c"/>
      <sheetName val="D1-2-2_Table 1a"/>
      <sheetName val="D1-2-2_Table 1b"/>
      <sheetName val="D1-2-2_Table 1c"/>
      <sheetName val="D1-2-2 Table 2"/>
      <sheetName val="D1-2-2_Table 3a"/>
      <sheetName val="D1-2-2_Table 3b"/>
      <sheetName val="D1-2-2_Table 3c"/>
      <sheetName val="D1-2-2_Table 4"/>
      <sheetName val="D1-2-2_Table 5"/>
    </sheetNames>
    <sheetDataSet>
      <sheetData sheetId="0" refreshError="1"/>
      <sheetData sheetId="1" refreshError="1"/>
      <sheetData sheetId="2" refreshError="1"/>
      <sheetData sheetId="3" refreshError="1"/>
      <sheetData sheetId="4" refreshError="1"/>
      <sheetData sheetId="5">
        <row r="21">
          <cell r="D21" t="str">
            <v>34000</v>
          </cell>
          <cell r="E21" t="str">
            <v>Regulatory</v>
          </cell>
          <cell r="F21">
            <v>38838</v>
          </cell>
          <cell r="G21">
            <v>40148</v>
          </cell>
        </row>
        <row r="22">
          <cell r="D22" t="str">
            <v>38188</v>
          </cell>
          <cell r="E22" t="str">
            <v>Sustaining</v>
          </cell>
          <cell r="F22">
            <v>38322</v>
          </cell>
          <cell r="G22">
            <v>40878</v>
          </cell>
        </row>
        <row r="23">
          <cell r="D23" t="str">
            <v>33631</v>
          </cell>
          <cell r="E23" t="str">
            <v>Regulatory</v>
          </cell>
          <cell r="F23">
            <v>37987</v>
          </cell>
          <cell r="G23">
            <v>40513</v>
          </cell>
        </row>
        <row r="24">
          <cell r="D24" t="str">
            <v>31555</v>
          </cell>
          <cell r="E24" t="str">
            <v>Sustaining</v>
          </cell>
          <cell r="F24">
            <v>39022</v>
          </cell>
          <cell r="G24">
            <v>40603</v>
          </cell>
        </row>
        <row r="25">
          <cell r="D25" t="str">
            <v>33977</v>
          </cell>
          <cell r="E25" t="str">
            <v>Sustaining</v>
          </cell>
          <cell r="F25">
            <v>37865</v>
          </cell>
          <cell r="G25">
            <v>40513</v>
          </cell>
        </row>
        <row r="26">
          <cell r="D26" t="str">
            <v>33973</v>
          </cell>
          <cell r="E26" t="str">
            <v>Sustaining</v>
          </cell>
          <cell r="F26">
            <v>39052</v>
          </cell>
          <cell r="G26">
            <v>40878</v>
          </cell>
        </row>
        <row r="27">
          <cell r="D27" t="str">
            <v>33815</v>
          </cell>
          <cell r="E27" t="str">
            <v>Sustaining</v>
          </cell>
          <cell r="F27">
            <v>38565</v>
          </cell>
          <cell r="G27">
            <v>39873</v>
          </cell>
        </row>
        <row r="28">
          <cell r="D28" t="str">
            <v>31717</v>
          </cell>
          <cell r="E28" t="str">
            <v>Sustaining</v>
          </cell>
          <cell r="F28">
            <v>37257</v>
          </cell>
          <cell r="G28">
            <v>40513</v>
          </cell>
        </row>
        <row r="29">
          <cell r="D29" t="str">
            <v>33955</v>
          </cell>
          <cell r="E29" t="str">
            <v>Sustaining</v>
          </cell>
          <cell r="F29">
            <v>39022</v>
          </cell>
          <cell r="G29">
            <v>40878</v>
          </cell>
        </row>
        <row r="30">
          <cell r="D30" t="str">
            <v>28452</v>
          </cell>
          <cell r="E30" t="str">
            <v>Sustaining</v>
          </cell>
          <cell r="F30">
            <v>38869</v>
          </cell>
          <cell r="G30">
            <v>40148</v>
          </cell>
        </row>
        <row r="31">
          <cell r="D31" t="str">
            <v>33925</v>
          </cell>
          <cell r="E31" t="str">
            <v>Sustaining</v>
          </cell>
          <cell r="F31">
            <v>36892</v>
          </cell>
          <cell r="G31">
            <v>39873</v>
          </cell>
        </row>
        <row r="34">
          <cell r="D34" t="str">
            <v>49251</v>
          </cell>
          <cell r="E34" t="str">
            <v>Sustaining</v>
          </cell>
          <cell r="F34">
            <v>39022</v>
          </cell>
          <cell r="G34">
            <v>40360</v>
          </cell>
        </row>
        <row r="35">
          <cell r="D35" t="str">
            <v>49253</v>
          </cell>
          <cell r="E35" t="str">
            <v>Regulatory</v>
          </cell>
          <cell r="F35">
            <v>38961</v>
          </cell>
          <cell r="G35">
            <v>40148</v>
          </cell>
        </row>
        <row r="36">
          <cell r="D36" t="str">
            <v>49266</v>
          </cell>
          <cell r="E36" t="str">
            <v>Sustaining</v>
          </cell>
          <cell r="F36">
            <v>39052</v>
          </cell>
          <cell r="G36">
            <v>40603</v>
          </cell>
        </row>
        <row r="39">
          <cell r="D39" t="str">
            <v>49104</v>
          </cell>
          <cell r="E39" t="str">
            <v>Regulatory</v>
          </cell>
          <cell r="F39">
            <v>38473</v>
          </cell>
          <cell r="G39">
            <v>39393</v>
          </cell>
        </row>
        <row r="40">
          <cell r="D40" t="str">
            <v>40543</v>
          </cell>
          <cell r="E40" t="str">
            <v>Regulatory</v>
          </cell>
          <cell r="F40">
            <v>38231</v>
          </cell>
          <cell r="G40">
            <v>39873</v>
          </cell>
        </row>
        <row r="41">
          <cell r="D41" t="str">
            <v>79147</v>
          </cell>
          <cell r="E41" t="str">
            <v>Regulatory</v>
          </cell>
          <cell r="F41">
            <v>36892</v>
          </cell>
          <cell r="G41">
            <v>39417</v>
          </cell>
        </row>
        <row r="42">
          <cell r="D42" t="str">
            <v>49110</v>
          </cell>
          <cell r="E42" t="str">
            <v>Sustaining</v>
          </cell>
          <cell r="F42">
            <v>38777</v>
          </cell>
          <cell r="G42">
            <v>40179</v>
          </cell>
        </row>
        <row r="43">
          <cell r="D43" t="str">
            <v>49109</v>
          </cell>
          <cell r="E43" t="str">
            <v>Sustaining</v>
          </cell>
          <cell r="F43">
            <v>38047</v>
          </cell>
          <cell r="G43">
            <v>39539</v>
          </cell>
        </row>
        <row r="46">
          <cell r="D46" t="str">
            <v>25902</v>
          </cell>
          <cell r="E46" t="str">
            <v>Regulatory</v>
          </cell>
          <cell r="F46">
            <v>38687</v>
          </cell>
          <cell r="G46">
            <v>40148</v>
          </cell>
        </row>
        <row r="47">
          <cell r="D47" t="str">
            <v>25609</v>
          </cell>
          <cell r="E47" t="str">
            <v>Regulatory</v>
          </cell>
          <cell r="F47">
            <v>38687</v>
          </cell>
          <cell r="G47">
            <v>40148</v>
          </cell>
        </row>
        <row r="48">
          <cell r="D48" t="str">
            <v>25901</v>
          </cell>
          <cell r="E48" t="str">
            <v>Regulatory</v>
          </cell>
          <cell r="F48">
            <v>38687</v>
          </cell>
          <cell r="G48">
            <v>40148</v>
          </cell>
        </row>
        <row r="49">
          <cell r="D49" t="str">
            <v>25905</v>
          </cell>
          <cell r="E49" t="str">
            <v>Regulatory</v>
          </cell>
          <cell r="F49">
            <v>38687</v>
          </cell>
          <cell r="G49">
            <v>39783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s - 1"/>
      <sheetName val="Nuclear AISC - Master List"/>
      <sheetName val="5 Year Plan - Summary V2"/>
      <sheetName val="5 Year Plan - Summary"/>
      <sheetName val="Project Summary Sorted"/>
      <sheetName val="Project Group Summary"/>
      <sheetName val="2008 Cash Flow"/>
      <sheetName val="5 Year Plan - Master Data"/>
      <sheetName val="2007 BP Submission - Master"/>
      <sheetName val="Project Summary"/>
      <sheetName val="Project Cash Flow"/>
      <sheetName val="Project Release Plan"/>
      <sheetName val="Project Exceptions"/>
    </sheetNames>
    <sheetDataSet>
      <sheetData sheetId="0"/>
      <sheetData sheetId="1"/>
      <sheetData sheetId="2"/>
      <sheetData sheetId="3"/>
      <sheetData sheetId="4"/>
      <sheetData sheetId="5"/>
      <sheetData sheetId="6"/>
      <sheetData sheetId="7"/>
      <sheetData sheetId="8">
        <row r="1">
          <cell r="BO1" t="str">
            <v>Sel - Final</v>
          </cell>
        </row>
      </sheetData>
      <sheetData sheetId="9">
        <row r="6">
          <cell r="B6" t="str">
            <v>Configuration Management</v>
          </cell>
          <cell r="C6" t="str">
            <v>ICIEM111</v>
          </cell>
          <cell r="D6" t="str">
            <v>In Serviced</v>
          </cell>
          <cell r="E6" t="str">
            <v>Howard Mintz</v>
          </cell>
          <cell r="F6" t="str">
            <v>Energy Markets</v>
          </cell>
          <cell r="I6" t="str">
            <v>Al Dharshi</v>
          </cell>
          <cell r="L6" t="str">
            <v>J. Witherspoon</v>
          </cell>
          <cell r="M6">
            <v>1</v>
          </cell>
          <cell r="N6" t="str">
            <v>Low</v>
          </cell>
          <cell r="O6" t="str">
            <v>Low</v>
          </cell>
          <cell r="P6" t="str">
            <v>CIO</v>
          </cell>
          <cell r="Q6">
            <v>2008</v>
          </cell>
          <cell r="R6">
            <v>0</v>
          </cell>
          <cell r="S6">
            <v>0</v>
          </cell>
          <cell r="T6">
            <v>0</v>
          </cell>
          <cell r="U6">
            <v>0</v>
          </cell>
          <cell r="V6">
            <v>26.792159862518311</v>
          </cell>
          <cell r="W6">
            <v>26.792159862518311</v>
          </cell>
          <cell r="X6">
            <v>26.792159862518311</v>
          </cell>
          <cell r="Y6">
            <v>163.84036957442748</v>
          </cell>
          <cell r="Z6">
            <v>163.84036957442748</v>
          </cell>
          <cell r="AA6">
            <v>163.84036957442748</v>
          </cell>
          <cell r="AB6">
            <v>0</v>
          </cell>
          <cell r="AC6">
            <v>163.84039999999999</v>
          </cell>
          <cell r="AD6">
            <v>0</v>
          </cell>
          <cell r="AE6">
            <v>163.84039999999999</v>
          </cell>
        </row>
        <row r="7">
          <cell r="B7" t="str">
            <v>PMC Telemetry</v>
          </cell>
          <cell r="C7" t="str">
            <v>ICIEM576</v>
          </cell>
          <cell r="D7" t="str">
            <v>In Serviced</v>
          </cell>
          <cell r="E7" t="str">
            <v>Howard Mintz</v>
          </cell>
          <cell r="F7" t="str">
            <v>Energy Markets</v>
          </cell>
          <cell r="I7" t="str">
            <v>Al Dharshi</v>
          </cell>
          <cell r="L7" t="str">
            <v>H. Mintz</v>
          </cell>
          <cell r="M7">
            <v>1</v>
          </cell>
          <cell r="N7" t="str">
            <v>Low</v>
          </cell>
          <cell r="O7" t="str">
            <v>Low</v>
          </cell>
          <cell r="P7" t="str">
            <v>CIO</v>
          </cell>
          <cell r="Q7">
            <v>2008</v>
          </cell>
          <cell r="R7">
            <v>0</v>
          </cell>
          <cell r="S7">
            <v>0</v>
          </cell>
          <cell r="T7">
            <v>0</v>
          </cell>
          <cell r="U7">
            <v>0</v>
          </cell>
          <cell r="V7">
            <v>12.841460048332209</v>
          </cell>
          <cell r="W7">
            <v>12.841460048332209</v>
          </cell>
          <cell r="X7">
            <v>12.841460048332209</v>
          </cell>
          <cell r="Y7">
            <v>69.574530131294722</v>
          </cell>
          <cell r="Z7">
            <v>69.574530131294722</v>
          </cell>
          <cell r="AA7">
            <v>69.574530131294722</v>
          </cell>
          <cell r="AB7">
            <v>0</v>
          </cell>
          <cell r="AC7">
            <v>69.5745</v>
          </cell>
          <cell r="AD7">
            <v>0</v>
          </cell>
          <cell r="AE7">
            <v>69.5745</v>
          </cell>
        </row>
        <row r="8">
          <cell r="B8" t="str">
            <v>Dam Safety GIS - Inundation Analysis System</v>
          </cell>
          <cell r="C8" t="str">
            <v>ICIHY010</v>
          </cell>
          <cell r="D8" t="str">
            <v>In Progress - Definition</v>
          </cell>
          <cell r="E8" t="str">
            <v>Howard Mintz</v>
          </cell>
          <cell r="F8" t="str">
            <v>Hydro</v>
          </cell>
          <cell r="I8" t="str">
            <v>Al Dharshi</v>
          </cell>
          <cell r="L8" t="str">
            <v>H. Mintz</v>
          </cell>
          <cell r="M8">
            <v>1</v>
          </cell>
          <cell r="N8" t="str">
            <v>Low</v>
          </cell>
          <cell r="O8" t="str">
            <v>Low</v>
          </cell>
          <cell r="P8" t="str">
            <v>CIO</v>
          </cell>
          <cell r="Q8">
            <v>2008</v>
          </cell>
          <cell r="R8">
            <v>0</v>
          </cell>
          <cell r="S8">
            <v>0</v>
          </cell>
          <cell r="T8">
            <v>0</v>
          </cell>
          <cell r="U8">
            <v>0</v>
          </cell>
          <cell r="V8">
            <v>520.38999938964844</v>
          </cell>
          <cell r="W8">
            <v>520.38999938964844</v>
          </cell>
          <cell r="X8">
            <v>520.38999938964844</v>
          </cell>
          <cell r="Y8">
            <v>564.42405936121941</v>
          </cell>
          <cell r="Z8">
            <v>564.42405936121941</v>
          </cell>
          <cell r="AA8">
            <v>564.42405936121941</v>
          </cell>
          <cell r="AB8">
            <v>0</v>
          </cell>
          <cell r="AC8">
            <v>564.42409999999995</v>
          </cell>
          <cell r="AD8">
            <v>0</v>
          </cell>
          <cell r="AE8">
            <v>564.42409999999995</v>
          </cell>
        </row>
        <row r="9">
          <cell r="B9" t="str">
            <v>OSL DCP Migration</v>
          </cell>
          <cell r="C9" t="str">
            <v>ICIHY014</v>
          </cell>
          <cell r="D9" t="str">
            <v>In Progress - Execution</v>
          </cell>
          <cell r="E9" t="str">
            <v>Howard Mintz</v>
          </cell>
          <cell r="F9" t="str">
            <v>Hydro</v>
          </cell>
          <cell r="I9" t="str">
            <v>Al Dharshi</v>
          </cell>
          <cell r="L9" t="str">
            <v>H. Mintz</v>
          </cell>
          <cell r="M9">
            <v>1</v>
          </cell>
          <cell r="N9" t="str">
            <v>Low</v>
          </cell>
          <cell r="O9" t="str">
            <v>Low</v>
          </cell>
          <cell r="P9" t="str">
            <v>CIO</v>
          </cell>
          <cell r="Q9">
            <v>2008</v>
          </cell>
          <cell r="R9">
            <v>0</v>
          </cell>
          <cell r="S9">
            <v>0</v>
          </cell>
          <cell r="T9">
            <v>0</v>
          </cell>
          <cell r="U9">
            <v>0</v>
          </cell>
          <cell r="V9">
            <v>27.160540006446837</v>
          </cell>
          <cell r="W9">
            <v>27.160540006446837</v>
          </cell>
          <cell r="X9">
            <v>27.160540006446837</v>
          </cell>
          <cell r="Y9">
            <v>131.84858044269225</v>
          </cell>
          <cell r="Z9">
            <v>131.84858044269225</v>
          </cell>
          <cell r="AA9">
            <v>131.84858044269225</v>
          </cell>
          <cell r="AB9">
            <v>0</v>
          </cell>
          <cell r="AC9">
            <v>131.8486</v>
          </cell>
          <cell r="AD9">
            <v>0</v>
          </cell>
          <cell r="AE9">
            <v>131.8486</v>
          </cell>
        </row>
        <row r="10">
          <cell r="B10" t="str">
            <v>Otto Holden SCADA Migration</v>
          </cell>
          <cell r="C10" t="str">
            <v>ICIHY500</v>
          </cell>
          <cell r="D10" t="str">
            <v>In Serviced</v>
          </cell>
          <cell r="E10" t="str">
            <v>Howard Mintz</v>
          </cell>
          <cell r="F10" t="str">
            <v>Hydro</v>
          </cell>
          <cell r="I10" t="str">
            <v>Al Dharshi</v>
          </cell>
          <cell r="L10" t="str">
            <v>H. Mintz</v>
          </cell>
          <cell r="M10">
            <v>1</v>
          </cell>
          <cell r="N10" t="str">
            <v>Low</v>
          </cell>
          <cell r="O10" t="str">
            <v>Low</v>
          </cell>
          <cell r="P10" t="str">
            <v>CIO</v>
          </cell>
          <cell r="Q10">
            <v>2008</v>
          </cell>
          <cell r="R10">
            <v>0</v>
          </cell>
          <cell r="S10">
            <v>0</v>
          </cell>
          <cell r="T10">
            <v>0</v>
          </cell>
          <cell r="U10">
            <v>0</v>
          </cell>
          <cell r="V10">
            <v>0</v>
          </cell>
          <cell r="W10">
            <v>0</v>
          </cell>
          <cell r="X10">
            <v>0</v>
          </cell>
          <cell r="Y10">
            <v>29.95362001657486</v>
          </cell>
          <cell r="Z10">
            <v>29.95362001657486</v>
          </cell>
          <cell r="AA10">
            <v>29.95362001657486</v>
          </cell>
          <cell r="AB10">
            <v>0</v>
          </cell>
          <cell r="AC10">
            <v>29.953499999999998</v>
          </cell>
          <cell r="AD10">
            <v>0</v>
          </cell>
          <cell r="AE10">
            <v>29.953499999999998</v>
          </cell>
        </row>
        <row r="11">
          <cell r="B11" t="str">
            <v>Water Record Accounting - 2007</v>
          </cell>
          <cell r="C11" t="str">
            <v>ICIHY502</v>
          </cell>
          <cell r="D11" t="str">
            <v>In Progress - Execution</v>
          </cell>
          <cell r="E11" t="str">
            <v>Howard Mintz</v>
          </cell>
          <cell r="F11" t="str">
            <v>Hydro</v>
          </cell>
          <cell r="G11" t="str">
            <v>Hydro</v>
          </cell>
          <cell r="I11" t="str">
            <v>Al Dharshi</v>
          </cell>
          <cell r="L11" t="str">
            <v>H. Mintz</v>
          </cell>
          <cell r="M11">
            <v>0.5</v>
          </cell>
          <cell r="N11" t="str">
            <v>Medium</v>
          </cell>
          <cell r="O11" t="str">
            <v>High</v>
          </cell>
          <cell r="P11" t="str">
            <v>CIO</v>
          </cell>
          <cell r="Q11">
            <v>2008</v>
          </cell>
          <cell r="R11">
            <v>0</v>
          </cell>
          <cell r="S11">
            <v>284</v>
          </cell>
          <cell r="T11">
            <v>0</v>
          </cell>
          <cell r="U11">
            <v>284</v>
          </cell>
          <cell r="V11">
            <v>521.75532172693261</v>
          </cell>
          <cell r="W11">
            <v>604.55532172693256</v>
          </cell>
          <cell r="X11">
            <v>687.35532172693252</v>
          </cell>
          <cell r="Y11">
            <v>759.48300658239418</v>
          </cell>
          <cell r="Z11">
            <v>842.28300658239414</v>
          </cell>
          <cell r="AA11">
            <v>925.08300658239409</v>
          </cell>
          <cell r="AB11">
            <v>600.63630000000001</v>
          </cell>
          <cell r="AC11">
            <v>241.64670000000001</v>
          </cell>
          <cell r="AD11">
            <v>0</v>
          </cell>
          <cell r="AE11">
            <v>842.28300000000002</v>
          </cell>
        </row>
        <row r="12">
          <cell r="B12" t="str">
            <v>ERIS Backlog</v>
          </cell>
          <cell r="C12" t="str">
            <v>ICIHY506</v>
          </cell>
          <cell r="D12" t="str">
            <v>In Serviced</v>
          </cell>
          <cell r="E12" t="str">
            <v>Howard Mintz</v>
          </cell>
          <cell r="F12" t="str">
            <v>Hydro</v>
          </cell>
          <cell r="G12" t="str">
            <v>Hydro Electric</v>
          </cell>
          <cell r="I12" t="str">
            <v>Al Dharshi</v>
          </cell>
          <cell r="L12" t="str">
            <v>H. Mintz</v>
          </cell>
          <cell r="M12">
            <v>1</v>
          </cell>
          <cell r="N12" t="str">
            <v>Low</v>
          </cell>
          <cell r="O12" t="str">
            <v>Low</v>
          </cell>
          <cell r="P12" t="str">
            <v>CIO</v>
          </cell>
          <cell r="Q12">
            <v>2008</v>
          </cell>
          <cell r="R12">
            <v>0</v>
          </cell>
          <cell r="S12">
            <v>0</v>
          </cell>
          <cell r="T12">
            <v>0</v>
          </cell>
          <cell r="U12">
            <v>0</v>
          </cell>
          <cell r="V12">
            <v>0</v>
          </cell>
          <cell r="W12">
            <v>0</v>
          </cell>
          <cell r="X12">
            <v>0</v>
          </cell>
          <cell r="Y12">
            <v>124.9674006104469</v>
          </cell>
          <cell r="Z12">
            <v>124.9674006104469</v>
          </cell>
          <cell r="AA12">
            <v>124.9674006104469</v>
          </cell>
          <cell r="AB12">
            <v>0</v>
          </cell>
          <cell r="AC12">
            <v>124.9674</v>
          </cell>
          <cell r="AD12">
            <v>0</v>
          </cell>
          <cell r="AE12">
            <v>124.9674</v>
          </cell>
        </row>
        <row r="13">
          <cell r="B13" t="str">
            <v>NEPG SCADA Data Migration</v>
          </cell>
          <cell r="C13" t="str">
            <v>ICIHY507</v>
          </cell>
          <cell r="D13" t="str">
            <v>In Progress - Execution</v>
          </cell>
          <cell r="E13" t="str">
            <v>Howard Mintz</v>
          </cell>
          <cell r="F13" t="str">
            <v>Hydro</v>
          </cell>
          <cell r="G13" t="str">
            <v>Hydro</v>
          </cell>
          <cell r="I13" t="str">
            <v>Al Dharshi</v>
          </cell>
          <cell r="L13" t="str">
            <v>H. Mintz</v>
          </cell>
          <cell r="M13">
            <v>1</v>
          </cell>
          <cell r="N13" t="str">
            <v>Low</v>
          </cell>
          <cell r="O13" t="str">
            <v>Low</v>
          </cell>
          <cell r="P13" t="str">
            <v>CIO</v>
          </cell>
          <cell r="Q13">
            <v>2008</v>
          </cell>
          <cell r="R13">
            <v>0</v>
          </cell>
          <cell r="S13">
            <v>0</v>
          </cell>
          <cell r="T13">
            <v>0</v>
          </cell>
          <cell r="U13">
            <v>0</v>
          </cell>
          <cell r="V13">
            <v>24.844750002026558</v>
          </cell>
          <cell r="W13">
            <v>24.844750002026558</v>
          </cell>
          <cell r="X13">
            <v>24.844750002026558</v>
          </cell>
          <cell r="Y13">
            <v>33.648900002241128</v>
          </cell>
          <cell r="Z13">
            <v>33.648900002241128</v>
          </cell>
          <cell r="AA13">
            <v>33.648900002241128</v>
          </cell>
          <cell r="AB13">
            <v>0</v>
          </cell>
          <cell r="AC13">
            <v>33.649000000000001</v>
          </cell>
          <cell r="AD13">
            <v>0</v>
          </cell>
          <cell r="AE13">
            <v>33.649000000000001</v>
          </cell>
        </row>
        <row r="14">
          <cell r="B14" t="str">
            <v>IESO Real Time Dispatch Aggregation</v>
          </cell>
          <cell r="C14" t="str">
            <v>ICIEM075</v>
          </cell>
          <cell r="D14" t="str">
            <v>In Serviced</v>
          </cell>
          <cell r="E14" t="str">
            <v>Howard Mintz</v>
          </cell>
          <cell r="F14" t="str">
            <v>Energy Markets</v>
          </cell>
          <cell r="I14" t="str">
            <v>Ed Mischkot</v>
          </cell>
          <cell r="L14" t="str">
            <v>H. Mintz</v>
          </cell>
          <cell r="M14">
            <v>1</v>
          </cell>
          <cell r="N14" t="str">
            <v>Low</v>
          </cell>
          <cell r="O14" t="str">
            <v>Low</v>
          </cell>
          <cell r="P14" t="str">
            <v>CIO</v>
          </cell>
          <cell r="Q14">
            <v>2008</v>
          </cell>
          <cell r="R14">
            <v>0</v>
          </cell>
          <cell r="S14">
            <v>63</v>
          </cell>
          <cell r="T14">
            <v>0</v>
          </cell>
          <cell r="U14">
            <v>63</v>
          </cell>
          <cell r="V14">
            <v>97.085491144332906</v>
          </cell>
          <cell r="W14">
            <v>97.085491144332906</v>
          </cell>
          <cell r="X14">
            <v>97.085491144332906</v>
          </cell>
          <cell r="Y14">
            <v>1033.7790199887661</v>
          </cell>
          <cell r="Z14">
            <v>1033.7790199887661</v>
          </cell>
          <cell r="AA14">
            <v>1033.7790199887661</v>
          </cell>
          <cell r="AB14">
            <v>864.41899999999998</v>
          </cell>
          <cell r="AC14">
            <v>169.369</v>
          </cell>
          <cell r="AD14">
            <v>0</v>
          </cell>
          <cell r="AE14">
            <v>1033.788</v>
          </cell>
        </row>
        <row r="15">
          <cell r="B15" t="str">
            <v>OIS 2006 Work Program</v>
          </cell>
          <cell r="C15" t="str">
            <v>ICIRT050</v>
          </cell>
          <cell r="D15" t="str">
            <v>Deferred</v>
          </cell>
          <cell r="E15" t="str">
            <v>Howard Mintz</v>
          </cell>
          <cell r="F15" t="str">
            <v>Hydro</v>
          </cell>
          <cell r="I15" t="str">
            <v>Ed Mischkot</v>
          </cell>
          <cell r="L15" t="str">
            <v>H. Mintz</v>
          </cell>
          <cell r="M15">
            <v>1</v>
          </cell>
          <cell r="N15" t="str">
            <v>Low</v>
          </cell>
          <cell r="O15" t="str">
            <v>Low</v>
          </cell>
          <cell r="P15" t="str">
            <v>CIO</v>
          </cell>
          <cell r="Q15">
            <v>2008</v>
          </cell>
          <cell r="R15">
            <v>0</v>
          </cell>
          <cell r="S15">
            <v>0</v>
          </cell>
          <cell r="T15">
            <v>0</v>
          </cell>
          <cell r="U15">
            <v>0</v>
          </cell>
          <cell r="V15">
            <v>17.05000019073486</v>
          </cell>
          <cell r="W15">
            <v>17.05000019073486</v>
          </cell>
          <cell r="X15">
            <v>17.05000019073486</v>
          </cell>
          <cell r="Y15">
            <v>121.75253150984673</v>
          </cell>
          <cell r="Z15">
            <v>121.75253150984673</v>
          </cell>
          <cell r="AA15">
            <v>121.75253150984673</v>
          </cell>
          <cell r="AB15">
            <v>0</v>
          </cell>
          <cell r="AC15">
            <v>141.583</v>
          </cell>
          <cell r="AD15">
            <v>0</v>
          </cell>
          <cell r="AE15">
            <v>141.583</v>
          </cell>
        </row>
        <row r="16">
          <cell r="B16" t="str">
            <v>Electronic Dispatch System Enhancement</v>
          </cell>
          <cell r="C16" t="str">
            <v>ICIEM109</v>
          </cell>
          <cell r="D16" t="str">
            <v>Closed</v>
          </cell>
          <cell r="E16" t="str">
            <v>Howard Mintz</v>
          </cell>
          <cell r="F16" t="str">
            <v>Energy Markets</v>
          </cell>
          <cell r="I16" t="str">
            <v>Ed Mischkot</v>
          </cell>
          <cell r="L16" t="str">
            <v>H. Mintz</v>
          </cell>
          <cell r="M16">
            <v>1</v>
          </cell>
          <cell r="N16" t="str">
            <v>Low</v>
          </cell>
          <cell r="O16" t="str">
            <v>Low</v>
          </cell>
          <cell r="P16" t="str">
            <v>CIO</v>
          </cell>
          <cell r="Q16">
            <v>2008</v>
          </cell>
          <cell r="R16">
            <v>0</v>
          </cell>
          <cell r="S16">
            <v>0</v>
          </cell>
          <cell r="T16">
            <v>0</v>
          </cell>
          <cell r="U16">
            <v>0</v>
          </cell>
          <cell r="V16">
            <v>0</v>
          </cell>
          <cell r="W16">
            <v>0</v>
          </cell>
          <cell r="X16">
            <v>0</v>
          </cell>
          <cell r="Y16">
            <v>114.97465109825131</v>
          </cell>
          <cell r="Z16">
            <v>114.97465109825131</v>
          </cell>
          <cell r="AA16">
            <v>114.97465109825131</v>
          </cell>
          <cell r="AB16">
            <v>0</v>
          </cell>
          <cell r="AC16">
            <v>114.9746</v>
          </cell>
          <cell r="AD16">
            <v>0</v>
          </cell>
          <cell r="AE16">
            <v>114.9746</v>
          </cell>
        </row>
        <row r="17">
          <cell r="B17" t="str">
            <v>Fuel Forecasting System Enhancements</v>
          </cell>
          <cell r="C17" t="str">
            <v>ICIEM120</v>
          </cell>
          <cell r="D17" t="str">
            <v>In Serviced</v>
          </cell>
          <cell r="E17" t="str">
            <v>Howard Mintz</v>
          </cell>
          <cell r="F17" t="str">
            <v>Energy Markets</v>
          </cell>
          <cell r="I17" t="str">
            <v>Ed Mischkot</v>
          </cell>
          <cell r="L17" t="str">
            <v>H. Mintz</v>
          </cell>
          <cell r="M17">
            <v>1</v>
          </cell>
          <cell r="N17" t="str">
            <v>Low</v>
          </cell>
          <cell r="O17" t="str">
            <v>Low</v>
          </cell>
          <cell r="P17" t="str">
            <v>CIO</v>
          </cell>
          <cell r="Q17">
            <v>2008</v>
          </cell>
          <cell r="R17">
            <v>0</v>
          </cell>
          <cell r="S17">
            <v>0</v>
          </cell>
          <cell r="T17">
            <v>0</v>
          </cell>
          <cell r="U17">
            <v>0</v>
          </cell>
          <cell r="V17">
            <v>0</v>
          </cell>
          <cell r="W17">
            <v>0</v>
          </cell>
          <cell r="X17">
            <v>0</v>
          </cell>
          <cell r="Y17">
            <v>190.88200122117973</v>
          </cell>
          <cell r="Z17">
            <v>190.88200122117973</v>
          </cell>
          <cell r="AA17">
            <v>190.88200122117973</v>
          </cell>
          <cell r="AB17">
            <v>0</v>
          </cell>
          <cell r="AC17">
            <v>191.3579</v>
          </cell>
          <cell r="AD17">
            <v>0</v>
          </cell>
          <cell r="AE17">
            <v>191.3579</v>
          </cell>
        </row>
        <row r="18">
          <cell r="B18" t="str">
            <v>Fuel Forecasting System Hardening</v>
          </cell>
          <cell r="C18" t="str">
            <v>ICIEM583</v>
          </cell>
          <cell r="D18" t="str">
            <v>In Serviced</v>
          </cell>
          <cell r="E18" t="str">
            <v>Howard Mintz</v>
          </cell>
          <cell r="F18" t="str">
            <v>Energy Markets</v>
          </cell>
          <cell r="I18" t="str">
            <v>Ed Mischkot</v>
          </cell>
          <cell r="L18" t="str">
            <v>H. Mintz</v>
          </cell>
          <cell r="M18">
            <v>1</v>
          </cell>
          <cell r="N18" t="str">
            <v>Low</v>
          </cell>
          <cell r="O18" t="str">
            <v>Low</v>
          </cell>
          <cell r="P18" t="str">
            <v>CIO</v>
          </cell>
          <cell r="Q18">
            <v>2008</v>
          </cell>
          <cell r="R18">
            <v>0</v>
          </cell>
          <cell r="S18">
            <v>0</v>
          </cell>
          <cell r="T18">
            <v>0</v>
          </cell>
          <cell r="U18">
            <v>0</v>
          </cell>
          <cell r="V18">
            <v>39.214999345397956</v>
          </cell>
          <cell r="W18">
            <v>39.214999345397956</v>
          </cell>
          <cell r="X18">
            <v>39.214999345397956</v>
          </cell>
          <cell r="Y18">
            <v>163.43249907836895</v>
          </cell>
          <cell r="Z18">
            <v>163.43249907836895</v>
          </cell>
          <cell r="AA18">
            <v>163.43249907836895</v>
          </cell>
          <cell r="AB18">
            <v>0</v>
          </cell>
          <cell r="AC18">
            <v>163.43299999999999</v>
          </cell>
          <cell r="AD18">
            <v>0</v>
          </cell>
          <cell r="AE18">
            <v>163.43299999999999</v>
          </cell>
        </row>
        <row r="19">
          <cell r="B19" t="str">
            <v>OIS Data Validation</v>
          </cell>
          <cell r="C19" t="str">
            <v>ICIPE515</v>
          </cell>
          <cell r="D19" t="str">
            <v>Closed</v>
          </cell>
          <cell r="E19" t="str">
            <v>Howard Mintz</v>
          </cell>
          <cell r="F19" t="str">
            <v>Hydro</v>
          </cell>
          <cell r="I19" t="str">
            <v>Ed Mischkot</v>
          </cell>
          <cell r="L19" t="str">
            <v>J. Witherspoon</v>
          </cell>
          <cell r="P19" t="str">
            <v>CIO</v>
          </cell>
          <cell r="Q19">
            <v>2008</v>
          </cell>
          <cell r="R19">
            <v>0</v>
          </cell>
          <cell r="S19">
            <v>0</v>
          </cell>
          <cell r="T19">
            <v>0</v>
          </cell>
          <cell r="U19">
            <v>0</v>
          </cell>
          <cell r="V19">
            <v>0</v>
          </cell>
          <cell r="W19">
            <v>0</v>
          </cell>
          <cell r="X19">
            <v>0</v>
          </cell>
          <cell r="Y19">
            <v>0</v>
          </cell>
          <cell r="Z19">
            <v>0</v>
          </cell>
          <cell r="AA19">
            <v>0</v>
          </cell>
          <cell r="AB19">
            <v>146.19</v>
          </cell>
          <cell r="AC19">
            <v>0</v>
          </cell>
          <cell r="AD19">
            <v>0</v>
          </cell>
          <cell r="AE19">
            <v>146.19</v>
          </cell>
        </row>
        <row r="20">
          <cell r="B20" t="str">
            <v>Adaptive Water Management System</v>
          </cell>
          <cell r="C20" t="str">
            <v>ICIPE514</v>
          </cell>
          <cell r="D20" t="str">
            <v>Closed</v>
          </cell>
          <cell r="E20" t="str">
            <v>Howard Mintz</v>
          </cell>
          <cell r="F20" t="str">
            <v>Hydro</v>
          </cell>
          <cell r="I20" t="str">
            <v>Ed Mischkot</v>
          </cell>
          <cell r="L20" t="str">
            <v>J. Witherspoon</v>
          </cell>
          <cell r="P20" t="str">
            <v>CIO</v>
          </cell>
          <cell r="Q20">
            <v>2008</v>
          </cell>
          <cell r="R20">
            <v>0</v>
          </cell>
          <cell r="S20">
            <v>0</v>
          </cell>
          <cell r="T20">
            <v>0</v>
          </cell>
          <cell r="U20">
            <v>0</v>
          </cell>
          <cell r="V20">
            <v>0</v>
          </cell>
          <cell r="W20">
            <v>0</v>
          </cell>
          <cell r="X20">
            <v>0</v>
          </cell>
          <cell r="Y20">
            <v>0</v>
          </cell>
          <cell r="Z20">
            <v>0</v>
          </cell>
          <cell r="AA20">
            <v>0</v>
          </cell>
          <cell r="AB20">
            <v>253.51</v>
          </cell>
          <cell r="AC20">
            <v>11.25</v>
          </cell>
          <cell r="AD20">
            <v>0</v>
          </cell>
          <cell r="AE20">
            <v>264.76</v>
          </cell>
        </row>
        <row r="21">
          <cell r="B21" t="str">
            <v>EM Systems Applications Refresh</v>
          </cell>
          <cell r="C21" t="str">
            <v>ICIEM112</v>
          </cell>
          <cell r="D21" t="str">
            <v>In Progress - Execution</v>
          </cell>
          <cell r="E21" t="str">
            <v>Howard Mintz</v>
          </cell>
          <cell r="F21" t="str">
            <v>Energy Markets</v>
          </cell>
          <cell r="I21" t="str">
            <v>Denise Robert</v>
          </cell>
          <cell r="J21" t="str">
            <v>Dotlyn Grenade</v>
          </cell>
          <cell r="K21" t="str">
            <v>Rod Evely</v>
          </cell>
          <cell r="L21" t="str">
            <v>H. Mintz</v>
          </cell>
          <cell r="M21">
            <v>1</v>
          </cell>
          <cell r="N21" t="str">
            <v>Low</v>
          </cell>
          <cell r="O21" t="str">
            <v>Low</v>
          </cell>
          <cell r="P21" t="str">
            <v>CIO</v>
          </cell>
          <cell r="Q21">
            <v>2008</v>
          </cell>
          <cell r="R21">
            <v>424</v>
          </cell>
          <cell r="S21">
            <v>76</v>
          </cell>
          <cell r="T21">
            <v>0</v>
          </cell>
          <cell r="U21">
            <v>500</v>
          </cell>
          <cell r="V21">
            <v>59.503250415464692</v>
          </cell>
          <cell r="W21">
            <v>59.503250415464692</v>
          </cell>
          <cell r="X21">
            <v>59.503250415464692</v>
          </cell>
          <cell r="Y21">
            <v>175.06132965351438</v>
          </cell>
          <cell r="Z21">
            <v>175.06132965351438</v>
          </cell>
          <cell r="AA21">
            <v>175.06132965351438</v>
          </cell>
          <cell r="AB21">
            <v>0</v>
          </cell>
          <cell r="AC21">
            <v>175.06129999999999</v>
          </cell>
          <cell r="AD21">
            <v>0</v>
          </cell>
          <cell r="AE21">
            <v>175.06129999999999</v>
          </cell>
        </row>
        <row r="22">
          <cell r="B22" t="str">
            <v>Canadian / US Subsidiary for Trading</v>
          </cell>
          <cell r="C22" t="str">
            <v>ICIEM121</v>
          </cell>
          <cell r="D22" t="str">
            <v>In Progress - Definition</v>
          </cell>
          <cell r="E22" t="str">
            <v>Howard Mintz</v>
          </cell>
          <cell r="F22" t="str">
            <v>Energy Markets</v>
          </cell>
          <cell r="I22" t="str">
            <v>Denise Robert</v>
          </cell>
          <cell r="J22" t="str">
            <v>tbd</v>
          </cell>
          <cell r="K22" t="str">
            <v>Rod Evely</v>
          </cell>
          <cell r="L22" t="str">
            <v>H. Mintz</v>
          </cell>
          <cell r="M22">
            <v>0.75</v>
          </cell>
          <cell r="N22" t="str">
            <v>Low</v>
          </cell>
          <cell r="O22" t="str">
            <v>Low</v>
          </cell>
          <cell r="P22" t="str">
            <v>CIO</v>
          </cell>
          <cell r="Q22">
            <v>2008</v>
          </cell>
          <cell r="R22">
            <v>0</v>
          </cell>
          <cell r="S22">
            <v>0</v>
          </cell>
          <cell r="T22">
            <v>0</v>
          </cell>
          <cell r="U22">
            <v>0</v>
          </cell>
          <cell r="V22">
            <v>337.8</v>
          </cell>
          <cell r="W22">
            <v>338</v>
          </cell>
          <cell r="X22">
            <v>338.2</v>
          </cell>
          <cell r="Y22">
            <v>406.12583136856551</v>
          </cell>
          <cell r="Z22">
            <v>406.3258313685655</v>
          </cell>
          <cell r="AA22">
            <v>406.52583136856549</v>
          </cell>
          <cell r="AB22">
            <v>286.32580000000002</v>
          </cell>
          <cell r="AC22">
            <v>120</v>
          </cell>
          <cell r="AD22">
            <v>0</v>
          </cell>
          <cell r="AE22">
            <v>406.32580000000002</v>
          </cell>
        </row>
        <row r="23">
          <cell r="B23" t="str">
            <v>EM Data Centre Business Continuity Improvement Project</v>
          </cell>
          <cell r="C23" t="str">
            <v>ICIEM572</v>
          </cell>
          <cell r="D23" t="str">
            <v>In Serviced</v>
          </cell>
          <cell r="E23" t="str">
            <v>Howard Mintz</v>
          </cell>
          <cell r="F23" t="str">
            <v>Energy Markets</v>
          </cell>
          <cell r="I23" t="str">
            <v>Denise Robert</v>
          </cell>
          <cell r="J23" t="str">
            <v>Ken Gommerman</v>
          </cell>
          <cell r="L23" t="str">
            <v>J. Witherspoon</v>
          </cell>
          <cell r="M23">
            <v>1</v>
          </cell>
          <cell r="N23" t="str">
            <v>Low</v>
          </cell>
          <cell r="O23" t="str">
            <v>Low</v>
          </cell>
          <cell r="P23" t="str">
            <v>CIO</v>
          </cell>
          <cell r="Q23">
            <v>2008</v>
          </cell>
          <cell r="R23">
            <v>0</v>
          </cell>
          <cell r="S23">
            <v>0</v>
          </cell>
          <cell r="T23">
            <v>0</v>
          </cell>
          <cell r="U23">
            <v>0</v>
          </cell>
          <cell r="V23">
            <v>0</v>
          </cell>
          <cell r="W23">
            <v>0</v>
          </cell>
          <cell r="X23">
            <v>0</v>
          </cell>
          <cell r="Y23">
            <v>229.1045459508891</v>
          </cell>
          <cell r="Z23">
            <v>229.1045459508891</v>
          </cell>
          <cell r="AA23">
            <v>229.1045459508891</v>
          </cell>
          <cell r="AB23">
            <v>0</v>
          </cell>
          <cell r="AC23">
            <v>229.1045</v>
          </cell>
          <cell r="AD23">
            <v>0</v>
          </cell>
          <cell r="AE23">
            <v>229.1045</v>
          </cell>
        </row>
        <row r="24">
          <cell r="B24" t="str">
            <v>2008 EMS Applications Refresh</v>
          </cell>
          <cell r="C24" t="str">
            <v>ICIEM127</v>
          </cell>
          <cell r="D24" t="str">
            <v>In Progress - Definition</v>
          </cell>
          <cell r="E24" t="str">
            <v>Howard Mintz</v>
          </cell>
          <cell r="F24" t="str">
            <v>Energy Markets</v>
          </cell>
          <cell r="G24" t="str">
            <v>Energy Markets</v>
          </cell>
          <cell r="I24" t="str">
            <v>Denise Robert</v>
          </cell>
          <cell r="J24" t="str">
            <v>Dotlyn Grenade</v>
          </cell>
          <cell r="L24" t="str">
            <v>H. Mintz</v>
          </cell>
          <cell r="M24">
            <v>1</v>
          </cell>
          <cell r="N24" t="str">
            <v>Low</v>
          </cell>
          <cell r="O24" t="str">
            <v>Low</v>
          </cell>
          <cell r="P24" t="str">
            <v>CIO</v>
          </cell>
          <cell r="Q24">
            <v>2008</v>
          </cell>
          <cell r="R24">
            <v>0</v>
          </cell>
          <cell r="S24">
            <v>0</v>
          </cell>
          <cell r="T24">
            <v>0</v>
          </cell>
          <cell r="U24">
            <v>0</v>
          </cell>
          <cell r="V24">
            <v>550</v>
          </cell>
          <cell r="W24">
            <v>550</v>
          </cell>
          <cell r="X24">
            <v>550</v>
          </cell>
          <cell r="Y24">
            <v>550</v>
          </cell>
          <cell r="Z24">
            <v>550</v>
          </cell>
          <cell r="AA24">
            <v>550</v>
          </cell>
          <cell r="AB24">
            <v>0</v>
          </cell>
          <cell r="AC24">
            <v>0</v>
          </cell>
          <cell r="AD24">
            <v>0</v>
          </cell>
          <cell r="AE24">
            <v>0</v>
          </cell>
        </row>
        <row r="25">
          <cell r="B25" t="str">
            <v>Energy Markets Ergonomics Project</v>
          </cell>
          <cell r="C25" t="str">
            <v>ICIEM584</v>
          </cell>
          <cell r="D25" t="str">
            <v>In Progress - Definition</v>
          </cell>
          <cell r="E25" t="str">
            <v>Howard Mintz</v>
          </cell>
          <cell r="F25" t="str">
            <v>Energy Markets</v>
          </cell>
          <cell r="G25" t="str">
            <v>Electricity Sales</v>
          </cell>
          <cell r="I25" t="str">
            <v>Henry Karabela</v>
          </cell>
          <cell r="L25" t="str">
            <v>H. Mintz</v>
          </cell>
          <cell r="M25">
            <v>0</v>
          </cell>
          <cell r="N25" t="str">
            <v>Low</v>
          </cell>
          <cell r="O25" t="str">
            <v>Low</v>
          </cell>
          <cell r="P25" t="str">
            <v>LOB</v>
          </cell>
          <cell r="Q25">
            <v>2008</v>
          </cell>
          <cell r="R25">
            <v>0</v>
          </cell>
          <cell r="S25">
            <v>0</v>
          </cell>
          <cell r="T25">
            <v>0</v>
          </cell>
          <cell r="U25">
            <v>0</v>
          </cell>
          <cell r="V25">
            <v>490.30705999999998</v>
          </cell>
          <cell r="W25">
            <v>490.30705999999998</v>
          </cell>
          <cell r="X25">
            <v>490.30705999999998</v>
          </cell>
          <cell r="Y25">
            <v>490.30705999999998</v>
          </cell>
          <cell r="Z25">
            <v>490.30705999999998</v>
          </cell>
          <cell r="AA25">
            <v>490.30705999999998</v>
          </cell>
          <cell r="AB25">
            <v>415.78039999999999</v>
          </cell>
          <cell r="AC25">
            <v>74.527000000000001</v>
          </cell>
          <cell r="AD25">
            <v>0</v>
          </cell>
          <cell r="AE25">
            <v>490.30739999999997</v>
          </cell>
        </row>
        <row r="26">
          <cell r="B26" t="str">
            <v>Small Project Delivery Improvement</v>
          </cell>
          <cell r="C26" t="str">
            <v>ICIIA601</v>
          </cell>
          <cell r="D26" t="str">
            <v>In Progress - Definition</v>
          </cell>
          <cell r="E26" t="str">
            <v>Howard Mintz</v>
          </cell>
          <cell r="F26" t="str">
            <v>CIO</v>
          </cell>
          <cell r="G26" t="str">
            <v>Services Delivery</v>
          </cell>
          <cell r="I26" t="str">
            <v>Henry Karabela</v>
          </cell>
          <cell r="L26" t="str">
            <v>A. Khan</v>
          </cell>
          <cell r="M26">
            <v>1</v>
          </cell>
          <cell r="N26" t="str">
            <v>Low</v>
          </cell>
          <cell r="O26" t="str">
            <v>Medium</v>
          </cell>
          <cell r="P26" t="str">
            <v>CIO</v>
          </cell>
          <cell r="Q26">
            <v>2008</v>
          </cell>
          <cell r="R26">
            <v>0</v>
          </cell>
          <cell r="S26">
            <v>0</v>
          </cell>
          <cell r="T26">
            <v>0</v>
          </cell>
          <cell r="U26">
            <v>0</v>
          </cell>
          <cell r="V26">
            <v>5.1544501907348597</v>
          </cell>
          <cell r="W26">
            <v>5.1544501907348597</v>
          </cell>
          <cell r="X26">
            <v>5.1544501907348597</v>
          </cell>
          <cell r="Y26">
            <v>6.24261022872924</v>
          </cell>
          <cell r="Z26">
            <v>6.24261022872924</v>
          </cell>
          <cell r="AA26">
            <v>6.24261022872924</v>
          </cell>
          <cell r="AB26">
            <v>0</v>
          </cell>
          <cell r="AC26">
            <v>6.2426000000000004</v>
          </cell>
          <cell r="AD26">
            <v>0</v>
          </cell>
          <cell r="AE26">
            <v>6.2426000000000004</v>
          </cell>
        </row>
        <row r="27">
          <cell r="B27" t="str">
            <v>Roster Hardening Project</v>
          </cell>
          <cell r="C27" t="str">
            <v>ICIFS507</v>
          </cell>
          <cell r="D27" t="str">
            <v>Inactive - Placeholder</v>
          </cell>
          <cell r="E27" t="str">
            <v>Howard Mintz</v>
          </cell>
          <cell r="F27" t="str">
            <v>Fossil</v>
          </cell>
          <cell r="G27" t="str">
            <v>Fossil</v>
          </cell>
          <cell r="I27" t="str">
            <v>Henry Karabela</v>
          </cell>
          <cell r="L27" t="str">
            <v>C. Goulopoulos</v>
          </cell>
          <cell r="M27">
            <v>1</v>
          </cell>
          <cell r="N27" t="str">
            <v>Low</v>
          </cell>
          <cell r="O27" t="str">
            <v>Low</v>
          </cell>
          <cell r="P27" t="str">
            <v>CIO</v>
          </cell>
          <cell r="Q27">
            <v>2008</v>
          </cell>
          <cell r="R27">
            <v>0</v>
          </cell>
          <cell r="S27">
            <v>0</v>
          </cell>
          <cell r="T27">
            <v>0</v>
          </cell>
          <cell r="U27">
            <v>0</v>
          </cell>
          <cell r="V27">
            <v>200</v>
          </cell>
          <cell r="W27">
            <v>200</v>
          </cell>
          <cell r="X27">
            <v>200</v>
          </cell>
          <cell r="Y27">
            <v>200</v>
          </cell>
          <cell r="Z27">
            <v>200</v>
          </cell>
          <cell r="AA27">
            <v>200</v>
          </cell>
          <cell r="AB27">
            <v>0</v>
          </cell>
          <cell r="AC27">
            <v>0</v>
          </cell>
          <cell r="AD27">
            <v>0</v>
          </cell>
          <cell r="AE27">
            <v>0</v>
          </cell>
        </row>
        <row r="28">
          <cell r="B28" t="str">
            <v>Consolidation of OPG / Bruce Power Billing</v>
          </cell>
          <cell r="C28" t="str">
            <v>ICIFI507</v>
          </cell>
          <cell r="D28" t="str">
            <v>In Progress - Definition</v>
          </cell>
          <cell r="E28" t="str">
            <v>Howard Mintz</v>
          </cell>
          <cell r="F28" t="str">
            <v>Finance</v>
          </cell>
          <cell r="G28" t="str">
            <v>Corporate Finance</v>
          </cell>
          <cell r="I28" t="str">
            <v>Henry Karabela</v>
          </cell>
          <cell r="J28" t="str">
            <v>Kathy Murray</v>
          </cell>
          <cell r="L28" t="str">
            <v>A. Khan</v>
          </cell>
          <cell r="M28">
            <v>1</v>
          </cell>
          <cell r="N28" t="str">
            <v>Low</v>
          </cell>
          <cell r="O28" t="str">
            <v>Low</v>
          </cell>
          <cell r="P28" t="str">
            <v>CIO</v>
          </cell>
          <cell r="Q28">
            <v>2008</v>
          </cell>
          <cell r="R28">
            <v>0</v>
          </cell>
          <cell r="S28">
            <v>0</v>
          </cell>
          <cell r="T28">
            <v>0</v>
          </cell>
          <cell r="U28">
            <v>0</v>
          </cell>
          <cell r="V28">
            <v>448</v>
          </cell>
          <cell r="W28">
            <v>448</v>
          </cell>
          <cell r="X28">
            <v>448</v>
          </cell>
          <cell r="Y28">
            <v>475.24000072479248</v>
          </cell>
          <cell r="Z28">
            <v>475.24000072479248</v>
          </cell>
          <cell r="AA28">
            <v>475.24000072479248</v>
          </cell>
          <cell r="AB28">
            <v>403.95400000000001</v>
          </cell>
          <cell r="AC28">
            <v>71.286000000000001</v>
          </cell>
          <cell r="AD28">
            <v>0</v>
          </cell>
          <cell r="AE28">
            <v>475.24</v>
          </cell>
        </row>
        <row r="29">
          <cell r="B29" t="str">
            <v>Trade Comparator to ZaiNet Trade Upload</v>
          </cell>
          <cell r="C29" t="str">
            <v>ICIEM582</v>
          </cell>
          <cell r="D29" t="str">
            <v>In Progress - Execution</v>
          </cell>
          <cell r="E29" t="str">
            <v>Howard Mintz</v>
          </cell>
          <cell r="F29" t="str">
            <v>Energy Markets</v>
          </cell>
          <cell r="G29" t="str">
            <v>EM</v>
          </cell>
          <cell r="I29" t="str">
            <v>Henry Karabela</v>
          </cell>
          <cell r="L29" t="str">
            <v>J. Witherspoon</v>
          </cell>
          <cell r="M29">
            <v>1</v>
          </cell>
          <cell r="N29" t="str">
            <v>High</v>
          </cell>
          <cell r="O29" t="str">
            <v>High</v>
          </cell>
          <cell r="P29" t="str">
            <v>CIO</v>
          </cell>
          <cell r="Q29">
            <v>2008</v>
          </cell>
          <cell r="R29">
            <v>0</v>
          </cell>
          <cell r="S29">
            <v>0</v>
          </cell>
          <cell r="T29">
            <v>0</v>
          </cell>
          <cell r="U29">
            <v>0</v>
          </cell>
          <cell r="V29">
            <v>-3.0880995329284886</v>
          </cell>
          <cell r="W29">
            <v>-3.0880995329284886</v>
          </cell>
          <cell r="X29">
            <v>-3.0880995329284886</v>
          </cell>
          <cell r="Y29">
            <v>100.73306042591091</v>
          </cell>
          <cell r="Z29">
            <v>100.73306042591091</v>
          </cell>
          <cell r="AA29">
            <v>100.73306042591091</v>
          </cell>
          <cell r="AB29">
            <v>0</v>
          </cell>
          <cell r="AC29">
            <v>100.73309999999999</v>
          </cell>
          <cell r="AD29">
            <v>0</v>
          </cell>
          <cell r="AE29">
            <v>100.73309999999999</v>
          </cell>
        </row>
        <row r="30">
          <cell r="B30" t="str">
            <v>eLog for Nanticoke</v>
          </cell>
          <cell r="C30" t="str">
            <v>ICIFS500</v>
          </cell>
          <cell r="D30" t="str">
            <v>Closed</v>
          </cell>
          <cell r="E30" t="str">
            <v>Howard Mintz</v>
          </cell>
          <cell r="F30" t="str">
            <v>Fossil</v>
          </cell>
          <cell r="I30" t="str">
            <v>Henry Karabela</v>
          </cell>
          <cell r="L30" t="str">
            <v>J. Witherspoon</v>
          </cell>
          <cell r="M30">
            <v>1</v>
          </cell>
          <cell r="N30" t="str">
            <v>Low</v>
          </cell>
          <cell r="O30" t="str">
            <v>Low</v>
          </cell>
          <cell r="P30" t="str">
            <v>CIO</v>
          </cell>
          <cell r="Q30">
            <v>2008</v>
          </cell>
          <cell r="R30">
            <v>0</v>
          </cell>
          <cell r="S30">
            <v>0</v>
          </cell>
          <cell r="T30">
            <v>0</v>
          </cell>
          <cell r="U30">
            <v>0</v>
          </cell>
          <cell r="V30">
            <v>3.9209799766540501</v>
          </cell>
          <cell r="W30">
            <v>3.9209799766540501</v>
          </cell>
          <cell r="X30">
            <v>3.9209799766540501</v>
          </cell>
          <cell r="Y30">
            <v>170.30668028444009</v>
          </cell>
          <cell r="Z30">
            <v>170.30668028444009</v>
          </cell>
          <cell r="AA30">
            <v>170.30668028444009</v>
          </cell>
          <cell r="AB30">
            <v>0</v>
          </cell>
          <cell r="AC30">
            <v>170.30670000000001</v>
          </cell>
          <cell r="AD30">
            <v>0</v>
          </cell>
          <cell r="AE30">
            <v>170.30670000000001</v>
          </cell>
        </row>
        <row r="31">
          <cell r="B31" t="str">
            <v>Trading Ontario Desk Enhancement System (TROD)</v>
          </cell>
          <cell r="C31" t="str">
            <v>ICIEM117</v>
          </cell>
          <cell r="D31" t="str">
            <v>Closed</v>
          </cell>
          <cell r="E31" t="str">
            <v>Howard Mintz</v>
          </cell>
          <cell r="F31" t="str">
            <v>Energy Markets</v>
          </cell>
          <cell r="I31" t="str">
            <v>Henry Karabela</v>
          </cell>
          <cell r="L31" t="str">
            <v>J. Witherspoon</v>
          </cell>
          <cell r="M31">
            <v>1</v>
          </cell>
          <cell r="N31" t="str">
            <v>Low</v>
          </cell>
          <cell r="O31" t="str">
            <v>Low</v>
          </cell>
          <cell r="P31" t="str">
            <v>CIO</v>
          </cell>
          <cell r="Q31">
            <v>2008</v>
          </cell>
          <cell r="R31">
            <v>0</v>
          </cell>
          <cell r="S31">
            <v>0</v>
          </cell>
          <cell r="T31">
            <v>0</v>
          </cell>
          <cell r="U31">
            <v>0</v>
          </cell>
          <cell r="V31">
            <v>-1.309999978542328</v>
          </cell>
          <cell r="W31">
            <v>-1.309999978542328</v>
          </cell>
          <cell r="X31">
            <v>-1.309999978542328</v>
          </cell>
          <cell r="Y31">
            <v>194.77195803225078</v>
          </cell>
          <cell r="Z31">
            <v>194.77195803225078</v>
          </cell>
          <cell r="AA31">
            <v>194.77195803225078</v>
          </cell>
          <cell r="AB31">
            <v>0</v>
          </cell>
          <cell r="AC31">
            <v>194.77199999999999</v>
          </cell>
          <cell r="AD31">
            <v>0</v>
          </cell>
          <cell r="AE31">
            <v>194.77199999999999</v>
          </cell>
        </row>
        <row r="32">
          <cell r="B32" t="str">
            <v>TOS/Oral Improvements</v>
          </cell>
          <cell r="C32" t="str">
            <v>ICIFS006</v>
          </cell>
          <cell r="D32" t="str">
            <v>In Progress - Execution</v>
          </cell>
          <cell r="E32" t="str">
            <v>Howard Mintz</v>
          </cell>
          <cell r="F32" t="str">
            <v>Fossil</v>
          </cell>
          <cell r="I32" t="str">
            <v>Henry Karabela</v>
          </cell>
          <cell r="L32" t="str">
            <v>J. Witherspoon</v>
          </cell>
          <cell r="M32">
            <v>1</v>
          </cell>
          <cell r="N32" t="str">
            <v>Low</v>
          </cell>
          <cell r="O32" t="str">
            <v>Low</v>
          </cell>
          <cell r="P32" t="str">
            <v>CIO</v>
          </cell>
          <cell r="Q32">
            <v>2008</v>
          </cell>
          <cell r="R32">
            <v>0</v>
          </cell>
          <cell r="S32">
            <v>0</v>
          </cell>
          <cell r="T32">
            <v>0</v>
          </cell>
          <cell r="U32">
            <v>0</v>
          </cell>
          <cell r="V32">
            <v>43.758560149993897</v>
          </cell>
          <cell r="W32">
            <v>43.758560149993897</v>
          </cell>
          <cell r="X32">
            <v>43.758560149993897</v>
          </cell>
          <cell r="Y32">
            <v>443.84936019132681</v>
          </cell>
          <cell r="Z32">
            <v>443.84936019132681</v>
          </cell>
          <cell r="AA32">
            <v>443.84936019132681</v>
          </cell>
          <cell r="AB32">
            <v>377.27199999999999</v>
          </cell>
          <cell r="AC32">
            <v>66.577399999999997</v>
          </cell>
          <cell r="AD32">
            <v>0</v>
          </cell>
          <cell r="AE32">
            <v>443.8494</v>
          </cell>
        </row>
        <row r="33">
          <cell r="B33" t="str">
            <v>Roster Implementation - Lambton</v>
          </cell>
          <cell r="C33" t="str">
            <v>ICIFS009</v>
          </cell>
          <cell r="D33" t="str">
            <v>In Serviced</v>
          </cell>
          <cell r="E33" t="str">
            <v>Howard Mintz</v>
          </cell>
          <cell r="F33" t="str">
            <v>Fossil</v>
          </cell>
          <cell r="I33" t="str">
            <v>Henry Karabela</v>
          </cell>
          <cell r="L33" t="str">
            <v>C. Goulopoulos</v>
          </cell>
          <cell r="M33">
            <v>1</v>
          </cell>
          <cell r="N33" t="str">
            <v>Low</v>
          </cell>
          <cell r="O33" t="str">
            <v>Low</v>
          </cell>
          <cell r="P33" t="str">
            <v>CIO</v>
          </cell>
          <cell r="Q33">
            <v>2008</v>
          </cell>
          <cell r="R33">
            <v>0</v>
          </cell>
          <cell r="S33">
            <v>0</v>
          </cell>
          <cell r="T33">
            <v>0</v>
          </cell>
          <cell r="U33">
            <v>0</v>
          </cell>
          <cell r="V33">
            <v>0</v>
          </cell>
          <cell r="W33">
            <v>0</v>
          </cell>
          <cell r="X33">
            <v>0</v>
          </cell>
          <cell r="Y33">
            <v>251.02353870868671</v>
          </cell>
          <cell r="Z33">
            <v>251.02353870868671</v>
          </cell>
          <cell r="AA33">
            <v>251.02353870868671</v>
          </cell>
          <cell r="AB33">
            <v>-13.548999999999999</v>
          </cell>
          <cell r="AC33">
            <v>264.57249999999999</v>
          </cell>
          <cell r="AD33">
            <v>0</v>
          </cell>
          <cell r="AE33">
            <v>251.02349999999998</v>
          </cell>
        </row>
        <row r="34">
          <cell r="B34" t="str">
            <v>IESO Wholesale Settlement System Review</v>
          </cell>
          <cell r="C34" t="str">
            <v>ICIEM580</v>
          </cell>
          <cell r="D34" t="str">
            <v>In Progress - Definition</v>
          </cell>
          <cell r="E34" t="str">
            <v>Howard Mintz</v>
          </cell>
          <cell r="F34" t="str">
            <v>Energy Markets</v>
          </cell>
          <cell r="I34" t="str">
            <v>Henry Karabela</v>
          </cell>
          <cell r="L34" t="str">
            <v>J. Witherspoon</v>
          </cell>
          <cell r="M34">
            <v>1</v>
          </cell>
          <cell r="N34" t="str">
            <v>Low</v>
          </cell>
          <cell r="O34" t="str">
            <v>Low</v>
          </cell>
          <cell r="P34" t="str">
            <v>CIO</v>
          </cell>
          <cell r="Q34">
            <v>2008</v>
          </cell>
          <cell r="R34">
            <v>0</v>
          </cell>
          <cell r="S34">
            <v>0</v>
          </cell>
          <cell r="T34">
            <v>0</v>
          </cell>
          <cell r="U34">
            <v>0</v>
          </cell>
          <cell r="V34">
            <v>449.83999965667721</v>
          </cell>
          <cell r="W34">
            <v>449.83999965667721</v>
          </cell>
          <cell r="X34">
            <v>449.83999965667721</v>
          </cell>
          <cell r="Y34">
            <v>555.83694742202772</v>
          </cell>
          <cell r="Z34">
            <v>555.83694742202772</v>
          </cell>
          <cell r="AA34">
            <v>555.83694742202772</v>
          </cell>
          <cell r="AB34">
            <v>0</v>
          </cell>
          <cell r="AC34">
            <v>555.83690000000001</v>
          </cell>
          <cell r="AD34">
            <v>0</v>
          </cell>
          <cell r="AE34">
            <v>555.83690000000001</v>
          </cell>
        </row>
        <row r="35">
          <cell r="B35" t="str">
            <v>Roster - Nanticoke Rollout Phase II</v>
          </cell>
          <cell r="C35" t="str">
            <v>ICIFS508</v>
          </cell>
          <cell r="D35" t="str">
            <v>In Progress - Execution</v>
          </cell>
          <cell r="E35" t="str">
            <v>Howard Mintz</v>
          </cell>
          <cell r="F35" t="str">
            <v>Fossil</v>
          </cell>
          <cell r="G35" t="str">
            <v>Fossil (Nanticoke GS)</v>
          </cell>
          <cell r="I35" t="str">
            <v>Henry Karabela</v>
          </cell>
          <cell r="L35" t="str">
            <v>C. Goulopoulos</v>
          </cell>
          <cell r="M35">
            <v>1</v>
          </cell>
          <cell r="N35" t="str">
            <v>Low</v>
          </cell>
          <cell r="O35" t="str">
            <v>Low</v>
          </cell>
          <cell r="P35" t="str">
            <v>CIO</v>
          </cell>
          <cell r="Q35">
            <v>2008</v>
          </cell>
          <cell r="R35">
            <v>0</v>
          </cell>
          <cell r="S35">
            <v>0</v>
          </cell>
          <cell r="T35">
            <v>0</v>
          </cell>
          <cell r="U35">
            <v>0</v>
          </cell>
          <cell r="V35">
            <v>270.20859914245614</v>
          </cell>
          <cell r="W35">
            <v>270.20859914245614</v>
          </cell>
          <cell r="X35">
            <v>270.20859914245614</v>
          </cell>
          <cell r="Y35">
            <v>309.11551909866341</v>
          </cell>
          <cell r="Z35">
            <v>309.11551909866341</v>
          </cell>
          <cell r="AA35">
            <v>309.11551909866341</v>
          </cell>
          <cell r="AB35">
            <v>0</v>
          </cell>
          <cell r="AC35">
            <v>309.1155</v>
          </cell>
          <cell r="AD35">
            <v>0</v>
          </cell>
          <cell r="AE35">
            <v>309.1155</v>
          </cell>
        </row>
        <row r="36">
          <cell r="B36" t="str">
            <v>SAP Microsoft Project Interface</v>
          </cell>
          <cell r="C36" t="str">
            <v>ICIPE511</v>
          </cell>
          <cell r="D36" t="str">
            <v>Closed</v>
          </cell>
          <cell r="E36" t="str">
            <v>Howard Mintz</v>
          </cell>
          <cell r="F36" t="str">
            <v>Fossil</v>
          </cell>
          <cell r="I36" t="str">
            <v>Howard Mintz</v>
          </cell>
          <cell r="L36" t="str">
            <v>C. Goulopoulos</v>
          </cell>
          <cell r="P36" t="str">
            <v>CIO</v>
          </cell>
          <cell r="Q36">
            <v>2008</v>
          </cell>
          <cell r="R36">
            <v>0</v>
          </cell>
          <cell r="S36">
            <v>0</v>
          </cell>
          <cell r="T36">
            <v>0</v>
          </cell>
          <cell r="U36">
            <v>0</v>
          </cell>
          <cell r="V36">
            <v>0</v>
          </cell>
          <cell r="W36">
            <v>0</v>
          </cell>
          <cell r="X36">
            <v>0</v>
          </cell>
          <cell r="Y36">
            <v>-10</v>
          </cell>
          <cell r="Z36">
            <v>-10</v>
          </cell>
          <cell r="AA36">
            <v>-10</v>
          </cell>
          <cell r="AB36">
            <v>0</v>
          </cell>
          <cell r="AC36">
            <v>124.0573</v>
          </cell>
          <cell r="AD36">
            <v>0</v>
          </cell>
          <cell r="AE36">
            <v>124.0573</v>
          </cell>
        </row>
        <row r="37">
          <cell r="B37" t="str">
            <v>EP SAP Cost Saving</v>
          </cell>
          <cell r="C37" t="str">
            <v>ICIPE532</v>
          </cell>
          <cell r="D37" t="str">
            <v>Closed</v>
          </cell>
          <cell r="E37" t="str">
            <v>Howard Mintz</v>
          </cell>
          <cell r="F37" t="str">
            <v>Fossil</v>
          </cell>
          <cell r="I37" t="str">
            <v>Howard Mintz</v>
          </cell>
          <cell r="L37" t="str">
            <v>C. Goulopoulos</v>
          </cell>
          <cell r="P37" t="str">
            <v>CIO</v>
          </cell>
          <cell r="Q37">
            <v>2008</v>
          </cell>
          <cell r="R37">
            <v>0</v>
          </cell>
          <cell r="S37">
            <v>0</v>
          </cell>
          <cell r="T37">
            <v>0</v>
          </cell>
          <cell r="U37">
            <v>0</v>
          </cell>
          <cell r="V37">
            <v>0</v>
          </cell>
          <cell r="W37">
            <v>0</v>
          </cell>
          <cell r="X37">
            <v>0</v>
          </cell>
          <cell r="Y37">
            <v>0</v>
          </cell>
          <cell r="Z37">
            <v>0</v>
          </cell>
          <cell r="AA37">
            <v>0</v>
          </cell>
          <cell r="AB37">
            <v>0</v>
          </cell>
          <cell r="AC37">
            <v>227.72</v>
          </cell>
          <cell r="AD37">
            <v>0</v>
          </cell>
          <cell r="AE37">
            <v>227.72</v>
          </cell>
        </row>
        <row r="38">
          <cell r="B38" t="str">
            <v>Niagara River Control Centre (NRCC) -Lake Erie Model</v>
          </cell>
          <cell r="C38" t="str">
            <v>ICIHY005</v>
          </cell>
          <cell r="D38" t="str">
            <v>Inactive - Planned (in BP)</v>
          </cell>
          <cell r="E38" t="str">
            <v>Howard Mintz</v>
          </cell>
          <cell r="F38" t="str">
            <v>Hydro</v>
          </cell>
          <cell r="I38" t="str">
            <v>Howard Mintz</v>
          </cell>
          <cell r="L38" t="str">
            <v>J. Witherspoon</v>
          </cell>
          <cell r="P38" t="str">
            <v>CIO</v>
          </cell>
          <cell r="Q38">
            <v>2008</v>
          </cell>
          <cell r="R38">
            <v>0</v>
          </cell>
          <cell r="S38">
            <v>0</v>
          </cell>
          <cell r="T38">
            <v>0</v>
          </cell>
          <cell r="U38">
            <v>0</v>
          </cell>
          <cell r="V38">
            <v>0</v>
          </cell>
          <cell r="W38">
            <v>0</v>
          </cell>
          <cell r="X38">
            <v>0</v>
          </cell>
          <cell r="Y38">
            <v>0</v>
          </cell>
          <cell r="Z38">
            <v>0</v>
          </cell>
          <cell r="AA38">
            <v>0</v>
          </cell>
          <cell r="AB38">
            <v>0</v>
          </cell>
          <cell r="AC38">
            <v>0</v>
          </cell>
          <cell r="AD38">
            <v>0</v>
          </cell>
          <cell r="AE38">
            <v>0</v>
          </cell>
        </row>
        <row r="39">
          <cell r="B39" t="str">
            <v>TOS ORAL Report Enhancement</v>
          </cell>
          <cell r="C39" t="str">
            <v>ICIRT521</v>
          </cell>
          <cell r="D39" t="str">
            <v>Closed</v>
          </cell>
          <cell r="E39" t="str">
            <v>Howard Mintz</v>
          </cell>
          <cell r="F39" t="str">
            <v>Fossil</v>
          </cell>
          <cell r="I39" t="str">
            <v>Howard Mintz</v>
          </cell>
          <cell r="L39" t="str">
            <v>C. Goulopoulos</v>
          </cell>
          <cell r="P39" t="str">
            <v>CIO</v>
          </cell>
          <cell r="Q39">
            <v>2008</v>
          </cell>
          <cell r="R39">
            <v>0</v>
          </cell>
          <cell r="S39">
            <v>0</v>
          </cell>
          <cell r="T39">
            <v>0</v>
          </cell>
          <cell r="U39">
            <v>0</v>
          </cell>
          <cell r="V39">
            <v>0</v>
          </cell>
          <cell r="W39">
            <v>0</v>
          </cell>
          <cell r="X39">
            <v>0</v>
          </cell>
          <cell r="Y39">
            <v>0</v>
          </cell>
          <cell r="Z39">
            <v>0</v>
          </cell>
          <cell r="AA39">
            <v>0</v>
          </cell>
          <cell r="AB39">
            <v>289.02</v>
          </cell>
          <cell r="AC39">
            <v>24.8</v>
          </cell>
          <cell r="AD39">
            <v>0</v>
          </cell>
          <cell r="AE39">
            <v>313.82</v>
          </cell>
        </row>
        <row r="40">
          <cell r="B40" t="str">
            <v>Work Protection Code Enhancements</v>
          </cell>
          <cell r="C40" t="str">
            <v>ICIPE040</v>
          </cell>
          <cell r="D40" t="str">
            <v>Closed</v>
          </cell>
          <cell r="E40" t="str">
            <v>Howard Mintz</v>
          </cell>
          <cell r="F40" t="str">
            <v>Fossil</v>
          </cell>
          <cell r="I40" t="str">
            <v>Howard Mintz</v>
          </cell>
          <cell r="L40" t="str">
            <v>C. Goulopoulos</v>
          </cell>
          <cell r="P40" t="str">
            <v>CIO</v>
          </cell>
          <cell r="Q40">
            <v>2008</v>
          </cell>
          <cell r="R40">
            <v>0</v>
          </cell>
          <cell r="S40">
            <v>0</v>
          </cell>
          <cell r="T40">
            <v>0</v>
          </cell>
          <cell r="U40">
            <v>0</v>
          </cell>
          <cell r="V40">
            <v>0</v>
          </cell>
          <cell r="W40">
            <v>0</v>
          </cell>
          <cell r="X40">
            <v>0</v>
          </cell>
          <cell r="Y40">
            <v>0</v>
          </cell>
          <cell r="Z40">
            <v>0</v>
          </cell>
          <cell r="AA40">
            <v>0</v>
          </cell>
          <cell r="AB40">
            <v>210.74</v>
          </cell>
          <cell r="AC40">
            <v>110.37</v>
          </cell>
          <cell r="AD40">
            <v>0</v>
          </cell>
          <cell r="AE40">
            <v>321.11</v>
          </cell>
        </row>
        <row r="41">
          <cell r="B41" t="str">
            <v>Energy Markets Major Model Review, Consolidation and System Integration</v>
          </cell>
          <cell r="C41" t="str">
            <v>ICIEM116</v>
          </cell>
          <cell r="D41" t="str">
            <v>In Progress - Definition</v>
          </cell>
          <cell r="E41" t="str">
            <v>Howard Mintz</v>
          </cell>
          <cell r="F41" t="str">
            <v>Energy Markets</v>
          </cell>
          <cell r="I41" t="str">
            <v>Howard Mintz</v>
          </cell>
          <cell r="L41" t="str">
            <v>J. Witherspoon</v>
          </cell>
          <cell r="M41">
            <v>1</v>
          </cell>
          <cell r="N41" t="str">
            <v>Low</v>
          </cell>
          <cell r="O41" t="str">
            <v>Low</v>
          </cell>
          <cell r="P41" t="str">
            <v>CIO</v>
          </cell>
          <cell r="Q41">
            <v>2008</v>
          </cell>
          <cell r="R41">
            <v>0</v>
          </cell>
          <cell r="S41">
            <v>130</v>
          </cell>
          <cell r="T41">
            <v>0</v>
          </cell>
          <cell r="U41">
            <v>130</v>
          </cell>
          <cell r="V41">
            <v>147.96215910522457</v>
          </cell>
          <cell r="W41">
            <v>147.96215910522457</v>
          </cell>
          <cell r="X41">
            <v>147.96215910522457</v>
          </cell>
          <cell r="Y41">
            <v>312.13530773727405</v>
          </cell>
          <cell r="Z41">
            <v>312.13530773727405</v>
          </cell>
          <cell r="AA41">
            <v>312.13530773727405</v>
          </cell>
          <cell r="AB41">
            <v>0</v>
          </cell>
          <cell r="AC41">
            <v>312.13529999999997</v>
          </cell>
          <cell r="AD41">
            <v>0</v>
          </cell>
          <cell r="AE41">
            <v>312.13529999999997</v>
          </cell>
        </row>
        <row r="42">
          <cell r="B42" t="str">
            <v>Incident Management for Hydro/Fossil Systems</v>
          </cell>
          <cell r="C42" t="str">
            <v>ICIIA586</v>
          </cell>
          <cell r="D42" t="str">
            <v>In Progress - Definition</v>
          </cell>
          <cell r="E42" t="str">
            <v>Howard Mintz</v>
          </cell>
          <cell r="F42" t="str">
            <v>Hydro</v>
          </cell>
          <cell r="I42" t="str">
            <v>Howard Mintz</v>
          </cell>
          <cell r="L42" t="str">
            <v>P. Sadowski</v>
          </cell>
          <cell r="M42">
            <v>1</v>
          </cell>
          <cell r="N42" t="str">
            <v>Low</v>
          </cell>
          <cell r="O42" t="str">
            <v>Low</v>
          </cell>
          <cell r="P42" t="str">
            <v>CIO</v>
          </cell>
          <cell r="Q42">
            <v>2008</v>
          </cell>
          <cell r="R42">
            <v>0</v>
          </cell>
          <cell r="S42">
            <v>0</v>
          </cell>
          <cell r="T42">
            <v>0</v>
          </cell>
          <cell r="U42">
            <v>0</v>
          </cell>
          <cell r="V42">
            <v>-2.5801699388122596</v>
          </cell>
          <cell r="W42">
            <v>-2.5801699388122596</v>
          </cell>
          <cell r="X42">
            <v>-2.5801699388122596</v>
          </cell>
          <cell r="Y42">
            <v>209.39893069087546</v>
          </cell>
          <cell r="Z42">
            <v>209.39893069087546</v>
          </cell>
          <cell r="AA42">
            <v>209.39893069087546</v>
          </cell>
          <cell r="AB42">
            <v>0</v>
          </cell>
          <cell r="AC42">
            <v>209.399</v>
          </cell>
          <cell r="AD42">
            <v>0</v>
          </cell>
          <cell r="AE42">
            <v>209.399</v>
          </cell>
        </row>
        <row r="43">
          <cell r="B43" t="str">
            <v>EM Critical Infrastructure Software Refresh</v>
          </cell>
          <cell r="C43" t="str">
            <v>ICIEM537</v>
          </cell>
          <cell r="D43" t="str">
            <v>Closed</v>
          </cell>
          <cell r="E43" t="str">
            <v>Howard Mintz</v>
          </cell>
          <cell r="F43" t="str">
            <v>Energy Markets</v>
          </cell>
          <cell r="G43" t="str">
            <v>Energy Markets</v>
          </cell>
          <cell r="H43" t="str">
            <v>NHP10872</v>
          </cell>
          <cell r="I43" t="str">
            <v>Howard Mintz</v>
          </cell>
          <cell r="L43" t="str">
            <v>J. Witherspoon</v>
          </cell>
          <cell r="M43">
            <v>1</v>
          </cell>
          <cell r="N43" t="str">
            <v>Low</v>
          </cell>
          <cell r="O43" t="str">
            <v>Low</v>
          </cell>
          <cell r="P43" t="str">
            <v>CIO</v>
          </cell>
          <cell r="Q43">
            <v>2008</v>
          </cell>
          <cell r="R43">
            <v>0</v>
          </cell>
          <cell r="S43">
            <v>0</v>
          </cell>
          <cell r="T43">
            <v>0</v>
          </cell>
          <cell r="U43">
            <v>0</v>
          </cell>
          <cell r="V43">
            <v>0</v>
          </cell>
          <cell r="W43">
            <v>0</v>
          </cell>
          <cell r="X43">
            <v>0</v>
          </cell>
          <cell r="Y43">
            <v>12.344699501991299</v>
          </cell>
          <cell r="Z43">
            <v>12.344699501991299</v>
          </cell>
          <cell r="AA43">
            <v>12.344699501991299</v>
          </cell>
          <cell r="AB43">
            <v>895.12810000000002</v>
          </cell>
          <cell r="AC43">
            <v>0</v>
          </cell>
          <cell r="AD43">
            <v>203.85640000000001</v>
          </cell>
          <cell r="AE43">
            <v>1098.9845</v>
          </cell>
        </row>
        <row r="44">
          <cell r="B44" t="str">
            <v>Day Ahead Comittment Process (DACP)</v>
          </cell>
          <cell r="C44" t="str">
            <v>ICIEM074</v>
          </cell>
          <cell r="D44" t="str">
            <v>Closed</v>
          </cell>
          <cell r="E44" t="str">
            <v>Howard Mintz</v>
          </cell>
          <cell r="F44" t="str">
            <v>Energy Markets</v>
          </cell>
          <cell r="G44" t="str">
            <v>Energy Markets</v>
          </cell>
          <cell r="I44" t="str">
            <v>Howard Mintz</v>
          </cell>
          <cell r="L44" t="str">
            <v>J. Witherspoon</v>
          </cell>
          <cell r="M44">
            <v>1</v>
          </cell>
          <cell r="N44" t="str">
            <v>Low</v>
          </cell>
          <cell r="O44" t="str">
            <v>Low</v>
          </cell>
          <cell r="P44" t="str">
            <v>CIO</v>
          </cell>
          <cell r="Q44">
            <v>2008</v>
          </cell>
          <cell r="R44">
            <v>0</v>
          </cell>
          <cell r="S44">
            <v>0</v>
          </cell>
          <cell r="T44">
            <v>0</v>
          </cell>
          <cell r="U44">
            <v>0</v>
          </cell>
          <cell r="V44">
            <v>0</v>
          </cell>
          <cell r="W44">
            <v>0</v>
          </cell>
          <cell r="X44">
            <v>0</v>
          </cell>
          <cell r="Y44">
            <v>4.5640602111816397</v>
          </cell>
          <cell r="Z44">
            <v>4.5640602111816397</v>
          </cell>
          <cell r="AA44">
            <v>4.5640602111816397</v>
          </cell>
          <cell r="AB44">
            <v>460.97399999999999</v>
          </cell>
          <cell r="AC44">
            <v>79.989999999999995</v>
          </cell>
          <cell r="AD44">
            <v>0</v>
          </cell>
          <cell r="AE44">
            <v>540.96399999999994</v>
          </cell>
        </row>
        <row r="45">
          <cell r="B45" t="str">
            <v>EDL Replacement</v>
          </cell>
          <cell r="C45" t="str">
            <v>ICIEM071</v>
          </cell>
          <cell r="D45" t="str">
            <v>Closed</v>
          </cell>
          <cell r="E45" t="str">
            <v>Howard Mintz</v>
          </cell>
          <cell r="F45" t="str">
            <v>Energy Markets</v>
          </cell>
          <cell r="G45" t="str">
            <v>Energy Markets</v>
          </cell>
          <cell r="I45" t="str">
            <v>Howard Mintz</v>
          </cell>
          <cell r="L45" t="str">
            <v>J. Witherspoon</v>
          </cell>
          <cell r="M45">
            <v>1</v>
          </cell>
          <cell r="N45" t="str">
            <v>Low</v>
          </cell>
          <cell r="O45" t="str">
            <v>Low</v>
          </cell>
          <cell r="P45" t="str">
            <v>CIO</v>
          </cell>
          <cell r="Q45">
            <v>2008</v>
          </cell>
          <cell r="R45">
            <v>0</v>
          </cell>
          <cell r="S45">
            <v>0</v>
          </cell>
          <cell r="T45">
            <v>0</v>
          </cell>
          <cell r="U45">
            <v>0</v>
          </cell>
          <cell r="V45">
            <v>0</v>
          </cell>
          <cell r="W45">
            <v>0</v>
          </cell>
          <cell r="X45">
            <v>0</v>
          </cell>
          <cell r="Y45">
            <v>32.078289389610326</v>
          </cell>
          <cell r="Z45">
            <v>32.078289389610326</v>
          </cell>
          <cell r="AA45">
            <v>32.078289389610326</v>
          </cell>
          <cell r="AB45">
            <v>425.238</v>
          </cell>
          <cell r="AC45">
            <v>201.63</v>
          </cell>
          <cell r="AD45">
            <v>0</v>
          </cell>
          <cell r="AE45">
            <v>626.86799999999994</v>
          </cell>
        </row>
        <row r="46">
          <cell r="B46" t="str">
            <v>Analytical Tools for Trading</v>
          </cell>
          <cell r="C46" t="str">
            <v>ICIEM119</v>
          </cell>
          <cell r="D46" t="str">
            <v>Inactive - Planned (in BP)</v>
          </cell>
          <cell r="E46" t="str">
            <v>Howard Mintz</v>
          </cell>
          <cell r="F46" t="str">
            <v>Energy Markets</v>
          </cell>
          <cell r="I46" t="str">
            <v>Howard Mintz</v>
          </cell>
          <cell r="L46" t="str">
            <v>J. Witherspoon</v>
          </cell>
          <cell r="M46">
            <v>0.1</v>
          </cell>
          <cell r="N46" t="str">
            <v>Low</v>
          </cell>
          <cell r="O46" t="str">
            <v>Low</v>
          </cell>
          <cell r="P46" t="str">
            <v>CIO</v>
          </cell>
          <cell r="Q46">
            <v>2008</v>
          </cell>
          <cell r="R46">
            <v>0</v>
          </cell>
          <cell r="S46">
            <v>250</v>
          </cell>
          <cell r="T46">
            <v>0</v>
          </cell>
          <cell r="U46">
            <v>250</v>
          </cell>
          <cell r="V46">
            <v>0</v>
          </cell>
          <cell r="W46">
            <v>0</v>
          </cell>
          <cell r="X46">
            <v>0</v>
          </cell>
          <cell r="Y46">
            <v>0</v>
          </cell>
          <cell r="Z46">
            <v>0</v>
          </cell>
          <cell r="AA46">
            <v>0</v>
          </cell>
          <cell r="AB46">
            <v>0</v>
          </cell>
          <cell r="AC46">
            <v>0</v>
          </cell>
          <cell r="AD46">
            <v>0</v>
          </cell>
          <cell r="AE46">
            <v>0</v>
          </cell>
        </row>
        <row r="47">
          <cell r="B47" t="str">
            <v>Facility Outage Management System Update</v>
          </cell>
          <cell r="C47" t="str">
            <v>ICIEM110</v>
          </cell>
          <cell r="D47" t="str">
            <v>Deferred</v>
          </cell>
          <cell r="E47" t="str">
            <v>Howard Mintz</v>
          </cell>
          <cell r="F47" t="str">
            <v>Energy Markets</v>
          </cell>
          <cell r="G47" t="str">
            <v>Energy Markets</v>
          </cell>
          <cell r="I47" t="str">
            <v>Howard Mintz</v>
          </cell>
          <cell r="L47" t="str">
            <v>J. Witherspoon</v>
          </cell>
          <cell r="M47">
            <v>1</v>
          </cell>
          <cell r="N47" t="str">
            <v>Low</v>
          </cell>
          <cell r="O47" t="str">
            <v>Low</v>
          </cell>
          <cell r="P47" t="str">
            <v>CIO</v>
          </cell>
          <cell r="Q47">
            <v>2008</v>
          </cell>
          <cell r="R47">
            <v>0</v>
          </cell>
          <cell r="S47">
            <v>125</v>
          </cell>
          <cell r="T47">
            <v>0</v>
          </cell>
          <cell r="U47">
            <v>125</v>
          </cell>
          <cell r="V47">
            <v>125</v>
          </cell>
          <cell r="W47">
            <v>125</v>
          </cell>
          <cell r="X47">
            <v>125</v>
          </cell>
          <cell r="Y47">
            <v>125</v>
          </cell>
          <cell r="Z47">
            <v>125</v>
          </cell>
          <cell r="AA47">
            <v>125</v>
          </cell>
          <cell r="AB47">
            <v>0</v>
          </cell>
          <cell r="AC47">
            <v>125</v>
          </cell>
          <cell r="AD47">
            <v>0</v>
          </cell>
          <cell r="AE47">
            <v>125</v>
          </cell>
        </row>
        <row r="48">
          <cell r="B48" t="str">
            <v>EM for Trading</v>
          </cell>
          <cell r="C48" t="str">
            <v>ICIEM125</v>
          </cell>
          <cell r="D48" t="str">
            <v>Inactive - Planned (in BP)</v>
          </cell>
          <cell r="E48" t="str">
            <v>Howard Mintz</v>
          </cell>
          <cell r="F48" t="str">
            <v>Energy Markets</v>
          </cell>
          <cell r="G48" t="str">
            <v>Energy Markets</v>
          </cell>
          <cell r="L48" t="str">
            <v>J. Witherspoon</v>
          </cell>
          <cell r="M48">
            <v>1</v>
          </cell>
          <cell r="N48" t="str">
            <v>Low</v>
          </cell>
          <cell r="O48" t="str">
            <v>Low</v>
          </cell>
          <cell r="P48" t="str">
            <v>CIO</v>
          </cell>
          <cell r="Q48">
            <v>2008</v>
          </cell>
          <cell r="R48">
            <v>0</v>
          </cell>
          <cell r="S48">
            <v>210</v>
          </cell>
          <cell r="T48">
            <v>0</v>
          </cell>
          <cell r="U48">
            <v>210</v>
          </cell>
          <cell r="V48">
            <v>0</v>
          </cell>
          <cell r="W48">
            <v>0</v>
          </cell>
          <cell r="X48">
            <v>0</v>
          </cell>
          <cell r="Y48">
            <v>0</v>
          </cell>
          <cell r="Z48">
            <v>0</v>
          </cell>
          <cell r="AA48">
            <v>0</v>
          </cell>
          <cell r="AB48">
            <v>0</v>
          </cell>
          <cell r="AC48">
            <v>0</v>
          </cell>
          <cell r="AD48">
            <v>0</v>
          </cell>
          <cell r="AE48">
            <v>0</v>
          </cell>
        </row>
        <row r="49">
          <cell r="B49" t="str">
            <v>GSP, ICQ, WRIP &amp; Riv Suite Tool Refresh</v>
          </cell>
          <cell r="C49" t="str">
            <v>ICIEM124</v>
          </cell>
          <cell r="D49" t="str">
            <v>Inactive - Planned (in BP)</v>
          </cell>
          <cell r="E49" t="str">
            <v>Howard Mintz</v>
          </cell>
          <cell r="F49" t="str">
            <v>Energy Markets</v>
          </cell>
          <cell r="G49" t="str">
            <v>Energy Markets</v>
          </cell>
          <cell r="L49" t="str">
            <v>J. Witherspoon</v>
          </cell>
          <cell r="M49">
            <v>1</v>
          </cell>
          <cell r="N49" t="str">
            <v>Low</v>
          </cell>
          <cell r="O49" t="str">
            <v>Low</v>
          </cell>
          <cell r="P49" t="str">
            <v>CIO</v>
          </cell>
          <cell r="Q49">
            <v>2008</v>
          </cell>
          <cell r="R49">
            <v>0</v>
          </cell>
          <cell r="S49">
            <v>330</v>
          </cell>
          <cell r="T49">
            <v>0</v>
          </cell>
          <cell r="U49">
            <v>330</v>
          </cell>
          <cell r="V49">
            <v>330</v>
          </cell>
          <cell r="W49">
            <v>330</v>
          </cell>
          <cell r="X49">
            <v>330</v>
          </cell>
          <cell r="Y49">
            <v>330</v>
          </cell>
          <cell r="Z49">
            <v>330</v>
          </cell>
          <cell r="AA49">
            <v>330</v>
          </cell>
          <cell r="AB49">
            <v>0</v>
          </cell>
          <cell r="AC49">
            <v>0</v>
          </cell>
          <cell r="AD49">
            <v>0</v>
          </cell>
          <cell r="AE49">
            <v>0</v>
          </cell>
        </row>
        <row r="50">
          <cell r="B50" t="str">
            <v>Analytical Tool for Trading (2008)</v>
          </cell>
          <cell r="C50" t="str">
            <v>ICIEM126</v>
          </cell>
          <cell r="D50" t="str">
            <v>Inactive - Placeholder</v>
          </cell>
          <cell r="E50" t="str">
            <v>Howard Mintz</v>
          </cell>
          <cell r="F50" t="str">
            <v>Energy Markets</v>
          </cell>
          <cell r="G50" t="str">
            <v>Energy Markets</v>
          </cell>
          <cell r="L50" t="str">
            <v>J. Witherspoon</v>
          </cell>
          <cell r="M50">
            <v>1</v>
          </cell>
          <cell r="N50" t="str">
            <v>Low</v>
          </cell>
          <cell r="O50" t="str">
            <v>Low</v>
          </cell>
          <cell r="P50" t="str">
            <v>CIO</v>
          </cell>
          <cell r="Q50">
            <v>2008</v>
          </cell>
          <cell r="R50">
            <v>0</v>
          </cell>
          <cell r="S50">
            <v>0</v>
          </cell>
          <cell r="T50">
            <v>0</v>
          </cell>
          <cell r="U50">
            <v>0</v>
          </cell>
          <cell r="V50">
            <v>200</v>
          </cell>
          <cell r="W50">
            <v>200</v>
          </cell>
          <cell r="X50">
            <v>200</v>
          </cell>
          <cell r="Y50">
            <v>200</v>
          </cell>
          <cell r="Z50">
            <v>200</v>
          </cell>
          <cell r="AA50">
            <v>200</v>
          </cell>
          <cell r="AB50">
            <v>0</v>
          </cell>
          <cell r="AC50">
            <v>0</v>
          </cell>
          <cell r="AD50">
            <v>0</v>
          </cell>
          <cell r="AE50">
            <v>0</v>
          </cell>
        </row>
        <row r="51">
          <cell r="B51" t="str">
            <v>EM Major Model Review (Part II)</v>
          </cell>
          <cell r="C51" t="str">
            <v>ICIEM128</v>
          </cell>
          <cell r="D51" t="str">
            <v>Inactive - Planned (in BP)</v>
          </cell>
          <cell r="E51" t="str">
            <v>Howard Mintz</v>
          </cell>
          <cell r="F51" t="str">
            <v>Energy Markets</v>
          </cell>
          <cell r="G51" t="str">
            <v>Energy Markets</v>
          </cell>
          <cell r="L51" t="str">
            <v>J. Witherspoon</v>
          </cell>
          <cell r="M51">
            <v>1</v>
          </cell>
          <cell r="N51" t="str">
            <v>Low</v>
          </cell>
          <cell r="O51" t="str">
            <v>Low</v>
          </cell>
          <cell r="P51" t="str">
            <v>CIO</v>
          </cell>
          <cell r="Q51">
            <v>2008</v>
          </cell>
          <cell r="R51">
            <v>688</v>
          </cell>
          <cell r="S51">
            <v>322</v>
          </cell>
          <cell r="T51">
            <v>0</v>
          </cell>
          <cell r="U51">
            <v>1010</v>
          </cell>
          <cell r="V51">
            <v>600</v>
          </cell>
          <cell r="W51">
            <v>600</v>
          </cell>
          <cell r="X51">
            <v>600</v>
          </cell>
          <cell r="Y51">
            <v>2000</v>
          </cell>
          <cell r="Z51">
            <v>2000</v>
          </cell>
          <cell r="AA51">
            <v>2000</v>
          </cell>
          <cell r="AB51">
            <v>1700</v>
          </cell>
          <cell r="AC51">
            <v>300</v>
          </cell>
          <cell r="AD51">
            <v>0</v>
          </cell>
          <cell r="AE51">
            <v>2000</v>
          </cell>
        </row>
        <row r="52">
          <cell r="B52" t="str">
            <v>Change to 15min Offer Submission</v>
          </cell>
          <cell r="C52" t="str">
            <v>ICIEM129</v>
          </cell>
          <cell r="D52" t="str">
            <v>Inactive - Planned (in BP)</v>
          </cell>
          <cell r="E52" t="str">
            <v>Howard Mintz</v>
          </cell>
          <cell r="F52" t="str">
            <v>Energy Markets</v>
          </cell>
          <cell r="G52" t="str">
            <v>Energy Markets</v>
          </cell>
          <cell r="L52" t="str">
            <v>J. Witherspoon</v>
          </cell>
          <cell r="M52">
            <v>1</v>
          </cell>
          <cell r="N52" t="str">
            <v>Low</v>
          </cell>
          <cell r="O52" t="str">
            <v>Low</v>
          </cell>
          <cell r="P52" t="str">
            <v>CIO</v>
          </cell>
          <cell r="Q52">
            <v>2008</v>
          </cell>
          <cell r="R52">
            <v>240</v>
          </cell>
          <cell r="S52">
            <v>60</v>
          </cell>
          <cell r="T52">
            <v>0</v>
          </cell>
          <cell r="U52">
            <v>300</v>
          </cell>
          <cell r="V52">
            <v>0</v>
          </cell>
          <cell r="W52">
            <v>0</v>
          </cell>
          <cell r="X52">
            <v>0</v>
          </cell>
          <cell r="Y52">
            <v>0</v>
          </cell>
          <cell r="Z52">
            <v>0</v>
          </cell>
          <cell r="AA52">
            <v>0</v>
          </cell>
          <cell r="AB52">
            <v>0</v>
          </cell>
          <cell r="AC52">
            <v>0</v>
          </cell>
          <cell r="AD52">
            <v>0</v>
          </cell>
          <cell r="AE52">
            <v>0</v>
          </cell>
        </row>
        <row r="53">
          <cell r="B53" t="str">
            <v>Dispatch Rule Changes</v>
          </cell>
          <cell r="C53" t="str">
            <v>ICIEM130</v>
          </cell>
          <cell r="D53" t="str">
            <v>Inactive - Planned (in BP)</v>
          </cell>
          <cell r="E53" t="str">
            <v>Howard Mintz</v>
          </cell>
          <cell r="F53" t="str">
            <v>Energy Markets</v>
          </cell>
          <cell r="G53" t="str">
            <v>Energy Markets</v>
          </cell>
          <cell r="L53" t="str">
            <v>J. Witherspoon</v>
          </cell>
          <cell r="M53">
            <v>1</v>
          </cell>
          <cell r="N53" t="str">
            <v>Low</v>
          </cell>
          <cell r="O53" t="str">
            <v>Low</v>
          </cell>
          <cell r="P53" t="str">
            <v>CIO</v>
          </cell>
          <cell r="Q53">
            <v>2008</v>
          </cell>
          <cell r="R53">
            <v>240</v>
          </cell>
          <cell r="S53">
            <v>60</v>
          </cell>
          <cell r="T53">
            <v>0</v>
          </cell>
          <cell r="U53">
            <v>300</v>
          </cell>
          <cell r="V53">
            <v>0</v>
          </cell>
          <cell r="W53">
            <v>0</v>
          </cell>
          <cell r="X53">
            <v>0</v>
          </cell>
          <cell r="Y53">
            <v>0</v>
          </cell>
          <cell r="Z53">
            <v>0</v>
          </cell>
          <cell r="AA53">
            <v>0</v>
          </cell>
          <cell r="AB53">
            <v>0</v>
          </cell>
          <cell r="AC53">
            <v>0</v>
          </cell>
          <cell r="AD53">
            <v>0</v>
          </cell>
          <cell r="AE53">
            <v>0</v>
          </cell>
        </row>
        <row r="54">
          <cell r="B54" t="str">
            <v>ERIS Software Reconfiguration Project for 2008</v>
          </cell>
          <cell r="C54" t="str">
            <v>ICIHY511</v>
          </cell>
          <cell r="D54" t="str">
            <v>Inactive - Placeholder</v>
          </cell>
          <cell r="E54" t="str">
            <v>Howard Mintz</v>
          </cell>
          <cell r="F54" t="str">
            <v>Hydro</v>
          </cell>
          <cell r="G54" t="str">
            <v>Hydro</v>
          </cell>
          <cell r="L54" t="str">
            <v>J. Witherspoon</v>
          </cell>
          <cell r="M54">
            <v>1</v>
          </cell>
          <cell r="N54" t="str">
            <v>Low</v>
          </cell>
          <cell r="O54" t="str">
            <v>Low</v>
          </cell>
          <cell r="Q54">
            <v>2008</v>
          </cell>
          <cell r="R54">
            <v>0</v>
          </cell>
          <cell r="S54">
            <v>0</v>
          </cell>
          <cell r="T54">
            <v>0</v>
          </cell>
          <cell r="U54">
            <v>0</v>
          </cell>
          <cell r="V54">
            <v>0</v>
          </cell>
          <cell r="W54">
            <v>0</v>
          </cell>
          <cell r="X54">
            <v>0</v>
          </cell>
          <cell r="Y54">
            <v>0</v>
          </cell>
          <cell r="Z54">
            <v>0</v>
          </cell>
          <cell r="AA54">
            <v>0</v>
          </cell>
          <cell r="AB54">
            <v>0</v>
          </cell>
          <cell r="AC54">
            <v>0</v>
          </cell>
          <cell r="AD54">
            <v>0</v>
          </cell>
          <cell r="AE54">
            <v>0</v>
          </cell>
        </row>
        <row r="55">
          <cell r="B55" t="str">
            <v>Portfolio Risk Took Upgrade (KW3000)</v>
          </cell>
          <cell r="C55" t="str">
            <v>ICIFI009</v>
          </cell>
          <cell r="D55" t="str">
            <v>Inactive - Planned (in BP)</v>
          </cell>
          <cell r="E55" t="str">
            <v>Howard Mintz</v>
          </cell>
          <cell r="F55" t="str">
            <v>Finance</v>
          </cell>
          <cell r="G55" t="str">
            <v>Finance - Risk Services</v>
          </cell>
          <cell r="L55" t="str">
            <v>A. Khan</v>
          </cell>
          <cell r="M55">
            <v>1</v>
          </cell>
          <cell r="N55" t="str">
            <v>Low</v>
          </cell>
          <cell r="O55" t="str">
            <v>Low</v>
          </cell>
          <cell r="P55" t="str">
            <v>CIO</v>
          </cell>
          <cell r="Q55">
            <v>2008</v>
          </cell>
          <cell r="R55">
            <v>420</v>
          </cell>
          <cell r="S55">
            <v>80</v>
          </cell>
          <cell r="T55">
            <v>0</v>
          </cell>
          <cell r="U55">
            <v>500</v>
          </cell>
          <cell r="V55">
            <v>0</v>
          </cell>
          <cell r="W55">
            <v>0</v>
          </cell>
          <cell r="X55">
            <v>0</v>
          </cell>
          <cell r="Y55">
            <v>0</v>
          </cell>
          <cell r="Z55">
            <v>0</v>
          </cell>
          <cell r="AA55">
            <v>0</v>
          </cell>
          <cell r="AB55">
            <v>0</v>
          </cell>
          <cell r="AC55">
            <v>0</v>
          </cell>
          <cell r="AD55">
            <v>0</v>
          </cell>
          <cell r="AE55">
            <v>0</v>
          </cell>
        </row>
        <row r="56">
          <cell r="B56" t="str">
            <v>REMP Data Management System</v>
          </cell>
          <cell r="C56" t="str">
            <v>ICINS138</v>
          </cell>
          <cell r="D56" t="str">
            <v>In Progress - Execution</v>
          </cell>
          <cell r="E56" t="str">
            <v>Ian Roberts</v>
          </cell>
          <cell r="F56" t="str">
            <v>Nuclear</v>
          </cell>
          <cell r="G56" t="str">
            <v>Nuclear</v>
          </cell>
          <cell r="I56" t="str">
            <v>Alewyn Mouton</v>
          </cell>
          <cell r="J56" t="str">
            <v>Helen Sedo</v>
          </cell>
          <cell r="L56" t="str">
            <v>J. Witherspoon</v>
          </cell>
          <cell r="M56">
            <v>1</v>
          </cell>
          <cell r="N56" t="str">
            <v>Low</v>
          </cell>
          <cell r="O56" t="str">
            <v>Low</v>
          </cell>
          <cell r="P56" t="str">
            <v>CIO</v>
          </cell>
          <cell r="Q56">
            <v>2008</v>
          </cell>
          <cell r="R56">
            <v>0</v>
          </cell>
          <cell r="S56">
            <v>0</v>
          </cell>
          <cell r="T56">
            <v>0</v>
          </cell>
          <cell r="U56">
            <v>0</v>
          </cell>
          <cell r="V56">
            <v>0</v>
          </cell>
          <cell r="W56">
            <v>0</v>
          </cell>
          <cell r="X56">
            <v>0</v>
          </cell>
          <cell r="Y56">
            <v>354.05569020687096</v>
          </cell>
          <cell r="Z56">
            <v>354.05569020687096</v>
          </cell>
          <cell r="AA56">
            <v>354.05569020687096</v>
          </cell>
          <cell r="AB56">
            <v>293.67</v>
          </cell>
          <cell r="AC56">
            <v>60.39</v>
          </cell>
          <cell r="AD56">
            <v>0</v>
          </cell>
          <cell r="AE56">
            <v>354.06</v>
          </cell>
        </row>
        <row r="57">
          <cell r="B57" t="str">
            <v>Radiation Protection Source Tracking Software</v>
          </cell>
          <cell r="C57" t="str">
            <v>ICINS144</v>
          </cell>
          <cell r="D57" t="str">
            <v>In Progress - Execution</v>
          </cell>
          <cell r="E57" t="str">
            <v>Ian Roberts</v>
          </cell>
          <cell r="F57" t="str">
            <v>Nuclear</v>
          </cell>
          <cell r="I57" t="str">
            <v>Alewyn Mouton</v>
          </cell>
          <cell r="L57" t="str">
            <v>J. Witherspoon</v>
          </cell>
          <cell r="M57">
            <v>1</v>
          </cell>
          <cell r="N57" t="str">
            <v>Low</v>
          </cell>
          <cell r="O57" t="str">
            <v>Low</v>
          </cell>
          <cell r="P57" t="str">
            <v>CIO</v>
          </cell>
          <cell r="Q57">
            <v>2008</v>
          </cell>
          <cell r="R57">
            <v>0</v>
          </cell>
          <cell r="S57">
            <v>0</v>
          </cell>
          <cell r="T57">
            <v>0</v>
          </cell>
          <cell r="U57">
            <v>0</v>
          </cell>
          <cell r="V57">
            <v>40.09826964889524</v>
          </cell>
          <cell r="W57">
            <v>40.09826964889524</v>
          </cell>
          <cell r="X57">
            <v>40.09826964889524</v>
          </cell>
          <cell r="Y57">
            <v>195.19767951783598</v>
          </cell>
          <cell r="Z57">
            <v>195.19767951783598</v>
          </cell>
          <cell r="AA57">
            <v>195.19767951783598</v>
          </cell>
          <cell r="AB57">
            <v>0</v>
          </cell>
          <cell r="AC57">
            <v>195.1977</v>
          </cell>
          <cell r="AD57">
            <v>0</v>
          </cell>
          <cell r="AE57">
            <v>195.1977</v>
          </cell>
        </row>
        <row r="58">
          <cell r="B58" t="str">
            <v>Radiation Protection Extremity TLD Accountability</v>
          </cell>
          <cell r="C58" t="str">
            <v>ICINS145</v>
          </cell>
          <cell r="D58" t="str">
            <v>In Progress - Definition</v>
          </cell>
          <cell r="E58" t="str">
            <v>Ian Roberts</v>
          </cell>
          <cell r="F58" t="str">
            <v>Nuclear</v>
          </cell>
          <cell r="I58" t="str">
            <v>Alewyn Mouton</v>
          </cell>
          <cell r="L58" t="str">
            <v>J. Witherspoon</v>
          </cell>
          <cell r="M58">
            <v>1</v>
          </cell>
          <cell r="N58" t="str">
            <v>Medium</v>
          </cell>
          <cell r="O58" t="str">
            <v>Medium</v>
          </cell>
          <cell r="P58" t="str">
            <v>CIO</v>
          </cell>
          <cell r="Q58">
            <v>2008</v>
          </cell>
          <cell r="R58">
            <v>0</v>
          </cell>
          <cell r="S58">
            <v>0</v>
          </cell>
          <cell r="T58">
            <v>0</v>
          </cell>
          <cell r="U58">
            <v>0</v>
          </cell>
          <cell r="V58">
            <v>25.04271996864319</v>
          </cell>
          <cell r="W58">
            <v>25.392719968643192</v>
          </cell>
          <cell r="X58">
            <v>25.74271996864319</v>
          </cell>
          <cell r="Y58">
            <v>195.01809053966022</v>
          </cell>
          <cell r="Z58">
            <v>195.36809053966022</v>
          </cell>
          <cell r="AA58">
            <v>195.71809053966024</v>
          </cell>
          <cell r="AB58">
            <v>0</v>
          </cell>
          <cell r="AC58">
            <v>195.3681</v>
          </cell>
          <cell r="AD58">
            <v>0</v>
          </cell>
          <cell r="AE58">
            <v>195.3681</v>
          </cell>
        </row>
        <row r="59">
          <cell r="B59" t="str">
            <v>REMP Health Physics Lab Integration</v>
          </cell>
          <cell r="C59" t="str">
            <v>ICINS161</v>
          </cell>
          <cell r="D59" t="str">
            <v>Deferred</v>
          </cell>
          <cell r="E59" t="str">
            <v>Ian Roberts</v>
          </cell>
          <cell r="F59" t="str">
            <v>Nuclear</v>
          </cell>
          <cell r="I59" t="str">
            <v>Ian Roberts</v>
          </cell>
          <cell r="K59" t="str">
            <v>Noel McLeish</v>
          </cell>
          <cell r="L59" t="str">
            <v>J. Witherspoon</v>
          </cell>
          <cell r="M59">
            <v>1</v>
          </cell>
          <cell r="N59" t="str">
            <v>Medium</v>
          </cell>
          <cell r="O59" t="str">
            <v>High</v>
          </cell>
          <cell r="P59" t="str">
            <v>CIO</v>
          </cell>
          <cell r="Q59">
            <v>2008</v>
          </cell>
          <cell r="R59">
            <v>0</v>
          </cell>
          <cell r="S59">
            <v>0</v>
          </cell>
          <cell r="T59">
            <v>0</v>
          </cell>
          <cell r="U59">
            <v>0</v>
          </cell>
          <cell r="V59">
            <v>0</v>
          </cell>
          <cell r="W59">
            <v>0</v>
          </cell>
          <cell r="X59">
            <v>0</v>
          </cell>
          <cell r="Y59">
            <v>13.280410073697571</v>
          </cell>
          <cell r="Z59">
            <v>13.280410073697571</v>
          </cell>
          <cell r="AA59">
            <v>13.280410073697571</v>
          </cell>
          <cell r="AB59">
            <v>0</v>
          </cell>
          <cell r="AC59">
            <v>13.2804</v>
          </cell>
          <cell r="AD59">
            <v>0</v>
          </cell>
          <cell r="AE59">
            <v>13.2804</v>
          </cell>
        </row>
        <row r="60">
          <cell r="B60" t="str">
            <v>Pressure Boundary Nuclear</v>
          </cell>
          <cell r="C60" t="str">
            <v>ICINS589</v>
          </cell>
          <cell r="D60" t="str">
            <v>In Progress - Definition</v>
          </cell>
          <cell r="E60" t="str">
            <v>Ian Roberts</v>
          </cell>
          <cell r="F60" t="str">
            <v>Nuclear</v>
          </cell>
          <cell r="I60" t="str">
            <v>Alewyn Mouton</v>
          </cell>
          <cell r="J60" t="str">
            <v>Adele Laughlan</v>
          </cell>
          <cell r="K60" t="str">
            <v>Edwin Tam</v>
          </cell>
          <cell r="L60" t="str">
            <v>J. Witherspoon</v>
          </cell>
          <cell r="M60">
            <v>1</v>
          </cell>
          <cell r="N60" t="str">
            <v>Low</v>
          </cell>
          <cell r="O60" t="str">
            <v>High</v>
          </cell>
          <cell r="P60" t="str">
            <v>CIO</v>
          </cell>
          <cell r="Q60">
            <v>2008</v>
          </cell>
          <cell r="R60">
            <v>907</v>
          </cell>
          <cell r="S60">
            <v>227</v>
          </cell>
          <cell r="T60">
            <v>0</v>
          </cell>
          <cell r="U60">
            <v>1134</v>
          </cell>
          <cell r="V60">
            <v>2.8999999631196298E-4</v>
          </cell>
          <cell r="W60">
            <v>2.8999999631196298E-4</v>
          </cell>
          <cell r="X60">
            <v>2.8999999631196298E-4</v>
          </cell>
          <cell r="Y60">
            <v>211.68871738866437</v>
          </cell>
          <cell r="Z60">
            <v>211.68871738866437</v>
          </cell>
          <cell r="AA60">
            <v>211.68871738866437</v>
          </cell>
          <cell r="AB60">
            <v>400</v>
          </cell>
          <cell r="AC60">
            <v>211.68870000000001</v>
          </cell>
          <cell r="AD60">
            <v>0</v>
          </cell>
          <cell r="AE60">
            <v>611.68870000000004</v>
          </cell>
        </row>
        <row r="61">
          <cell r="B61" t="str">
            <v>Deep Geological Repository</v>
          </cell>
          <cell r="C61" t="str">
            <v>ICINS591</v>
          </cell>
          <cell r="D61" t="str">
            <v>In Progress - Definition</v>
          </cell>
          <cell r="E61" t="str">
            <v>Ian Roberts</v>
          </cell>
          <cell r="F61" t="str">
            <v>Nuclear</v>
          </cell>
          <cell r="I61" t="str">
            <v>Alewyn Mouton</v>
          </cell>
          <cell r="J61" t="str">
            <v>Helen Sedo</v>
          </cell>
          <cell r="K61" t="str">
            <v>Noel McLeish</v>
          </cell>
          <cell r="L61" t="str">
            <v>J. Witherspoon</v>
          </cell>
          <cell r="M61">
            <v>1</v>
          </cell>
          <cell r="N61" t="str">
            <v>Medium</v>
          </cell>
          <cell r="O61" t="str">
            <v>Medium</v>
          </cell>
          <cell r="P61" t="str">
            <v>CIO</v>
          </cell>
          <cell r="Q61">
            <v>2008</v>
          </cell>
          <cell r="R61">
            <v>0</v>
          </cell>
          <cell r="S61">
            <v>98</v>
          </cell>
          <cell r="T61">
            <v>0</v>
          </cell>
          <cell r="U61">
            <v>98</v>
          </cell>
          <cell r="V61">
            <v>117.09999138872149</v>
          </cell>
          <cell r="W61">
            <v>121.89999138872147</v>
          </cell>
          <cell r="X61">
            <v>126.69999138872149</v>
          </cell>
          <cell r="Y61">
            <v>456.62340904037535</v>
          </cell>
          <cell r="Z61">
            <v>461.4234090403753</v>
          </cell>
          <cell r="AA61">
            <v>466.22340904037537</v>
          </cell>
          <cell r="AB61">
            <v>0</v>
          </cell>
          <cell r="AC61">
            <v>461.42340000000002</v>
          </cell>
          <cell r="AD61">
            <v>0</v>
          </cell>
          <cell r="AE61">
            <v>461.42340000000002</v>
          </cell>
        </row>
        <row r="62">
          <cell r="B62" t="str">
            <v>REMP Sample Processing Modification</v>
          </cell>
          <cell r="C62" t="str">
            <v>ICINS600</v>
          </cell>
          <cell r="D62" t="str">
            <v>In Progress - Execution</v>
          </cell>
          <cell r="E62" t="str">
            <v>Ian Roberts</v>
          </cell>
          <cell r="F62" t="str">
            <v>Nuclear</v>
          </cell>
          <cell r="I62" t="str">
            <v>Alewyn Mouton</v>
          </cell>
          <cell r="L62" t="str">
            <v>J. Witherspoon</v>
          </cell>
          <cell r="M62">
            <v>1</v>
          </cell>
          <cell r="N62" t="str">
            <v>Low</v>
          </cell>
          <cell r="O62" t="str">
            <v>Low</v>
          </cell>
          <cell r="P62" t="str">
            <v>CIO</v>
          </cell>
          <cell r="Q62">
            <v>2008</v>
          </cell>
          <cell r="R62">
            <v>0</v>
          </cell>
          <cell r="S62">
            <v>0</v>
          </cell>
          <cell r="T62">
            <v>0</v>
          </cell>
          <cell r="U62">
            <v>0</v>
          </cell>
          <cell r="V62">
            <v>121.67927014606474</v>
          </cell>
          <cell r="W62">
            <v>122.87927014606474</v>
          </cell>
          <cell r="X62">
            <v>124.07927014606474</v>
          </cell>
          <cell r="Y62">
            <v>199.89187112229348</v>
          </cell>
          <cell r="Z62">
            <v>201.09187112229347</v>
          </cell>
          <cell r="AA62">
            <v>202.29187112229349</v>
          </cell>
          <cell r="AB62">
            <v>0</v>
          </cell>
          <cell r="AC62">
            <v>201.09190000000001</v>
          </cell>
          <cell r="AD62">
            <v>0</v>
          </cell>
          <cell r="AE62">
            <v>201.09190000000001</v>
          </cell>
        </row>
        <row r="63">
          <cell r="B63" t="str">
            <v>Enhancement of RP applications-Major Revision of REP</v>
          </cell>
          <cell r="C63" t="str">
            <v>ICINS601</v>
          </cell>
          <cell r="D63" t="str">
            <v>Inactive - Placeholder</v>
          </cell>
          <cell r="E63" t="str">
            <v>Ian Roberts</v>
          </cell>
          <cell r="F63" t="str">
            <v>Nuclear</v>
          </cell>
          <cell r="I63" t="str">
            <v>Alewyn Mouton</v>
          </cell>
          <cell r="L63" t="str">
            <v>J. Witherspoon</v>
          </cell>
          <cell r="M63">
            <v>1</v>
          </cell>
          <cell r="N63" t="str">
            <v>Low</v>
          </cell>
          <cell r="O63" t="str">
            <v>Low</v>
          </cell>
          <cell r="P63" t="str">
            <v>CIO</v>
          </cell>
          <cell r="Q63">
            <v>2008</v>
          </cell>
          <cell r="R63">
            <v>0</v>
          </cell>
          <cell r="S63">
            <v>0</v>
          </cell>
          <cell r="T63">
            <v>0</v>
          </cell>
          <cell r="U63">
            <v>0</v>
          </cell>
          <cell r="V63">
            <v>0</v>
          </cell>
          <cell r="W63">
            <v>0</v>
          </cell>
          <cell r="X63">
            <v>0</v>
          </cell>
          <cell r="Y63">
            <v>0</v>
          </cell>
          <cell r="Z63">
            <v>0</v>
          </cell>
          <cell r="AA63">
            <v>0</v>
          </cell>
          <cell r="AB63">
            <v>0</v>
          </cell>
          <cell r="AC63">
            <v>0</v>
          </cell>
          <cell r="AD63">
            <v>0</v>
          </cell>
          <cell r="AE63">
            <v>0</v>
          </cell>
        </row>
        <row r="64">
          <cell r="B64" t="str">
            <v>Lab Software Life Cycle Management</v>
          </cell>
          <cell r="C64" t="str">
            <v>ICINS602</v>
          </cell>
          <cell r="D64" t="str">
            <v>Deferred</v>
          </cell>
          <cell r="E64" t="str">
            <v>Ian Roberts</v>
          </cell>
          <cell r="F64" t="str">
            <v>Nuclear</v>
          </cell>
          <cell r="I64" t="str">
            <v>Alewyn Mouton</v>
          </cell>
          <cell r="L64" t="str">
            <v>J. Witherspoon</v>
          </cell>
          <cell r="M64">
            <v>1</v>
          </cell>
          <cell r="N64" t="str">
            <v>Low</v>
          </cell>
          <cell r="O64" t="str">
            <v>Low</v>
          </cell>
          <cell r="P64" t="str">
            <v>CIO</v>
          </cell>
          <cell r="Q64">
            <v>2008</v>
          </cell>
          <cell r="R64">
            <v>0</v>
          </cell>
          <cell r="S64">
            <v>0</v>
          </cell>
          <cell r="T64">
            <v>0</v>
          </cell>
          <cell r="U64">
            <v>0</v>
          </cell>
          <cell r="V64">
            <v>268.27800023651116</v>
          </cell>
          <cell r="W64">
            <v>356.1780002365112</v>
          </cell>
          <cell r="X64">
            <v>444.07800023651123</v>
          </cell>
          <cell r="Y64">
            <v>311.3040606389045</v>
          </cell>
          <cell r="Z64">
            <v>399.20406063890454</v>
          </cell>
          <cell r="AA64">
            <v>487.10406063890457</v>
          </cell>
          <cell r="AB64">
            <v>0</v>
          </cell>
          <cell r="AC64">
            <v>399.20409999999998</v>
          </cell>
          <cell r="AD64">
            <v>0</v>
          </cell>
          <cell r="AE64">
            <v>399.20409999999998</v>
          </cell>
        </row>
        <row r="65">
          <cell r="B65" t="str">
            <v>Passport/RIS Interface for ALARA Planning and Tracking</v>
          </cell>
          <cell r="C65" t="str">
            <v>ICINS603</v>
          </cell>
          <cell r="D65" t="str">
            <v>Deferred</v>
          </cell>
          <cell r="E65" t="str">
            <v>Ian Roberts</v>
          </cell>
          <cell r="F65" t="str">
            <v>Nuclear</v>
          </cell>
          <cell r="I65" t="str">
            <v>Alewyn Mouton</v>
          </cell>
          <cell r="L65" t="str">
            <v>J. Witherspoon</v>
          </cell>
          <cell r="M65">
            <v>1</v>
          </cell>
          <cell r="N65" t="str">
            <v>Low</v>
          </cell>
          <cell r="O65" t="str">
            <v>Low</v>
          </cell>
          <cell r="P65" t="str">
            <v>CIO</v>
          </cell>
          <cell r="Q65">
            <v>2008</v>
          </cell>
          <cell r="R65">
            <v>0</v>
          </cell>
          <cell r="S65">
            <v>0</v>
          </cell>
          <cell r="T65">
            <v>0</v>
          </cell>
          <cell r="U65">
            <v>0</v>
          </cell>
          <cell r="V65">
            <v>0</v>
          </cell>
          <cell r="W65">
            <v>0</v>
          </cell>
          <cell r="X65">
            <v>0</v>
          </cell>
          <cell r="Y65">
            <v>0</v>
          </cell>
          <cell r="Z65">
            <v>0</v>
          </cell>
          <cell r="AA65">
            <v>0</v>
          </cell>
          <cell r="AB65">
            <v>0</v>
          </cell>
          <cell r="AC65">
            <v>0</v>
          </cell>
          <cell r="AD65">
            <v>0</v>
          </cell>
          <cell r="AE65">
            <v>0</v>
          </cell>
        </row>
        <row r="66">
          <cell r="B66" t="str">
            <v>Data Retention</v>
          </cell>
          <cell r="C66" t="str">
            <v>ICINS604</v>
          </cell>
          <cell r="D66" t="str">
            <v>Inactive - Placeholder</v>
          </cell>
          <cell r="E66" t="str">
            <v>Ian Roberts</v>
          </cell>
          <cell r="F66" t="str">
            <v>Nuclear</v>
          </cell>
          <cell r="I66" t="str">
            <v>Ian Roberts</v>
          </cell>
          <cell r="L66" t="str">
            <v>J. Witherspoon</v>
          </cell>
          <cell r="M66">
            <v>1</v>
          </cell>
          <cell r="N66" t="str">
            <v>Low</v>
          </cell>
          <cell r="O66" t="str">
            <v>Low</v>
          </cell>
          <cell r="P66" t="str">
            <v>CIO</v>
          </cell>
          <cell r="Q66">
            <v>2008</v>
          </cell>
          <cell r="R66">
            <v>0</v>
          </cell>
          <cell r="S66">
            <v>0</v>
          </cell>
          <cell r="T66">
            <v>0</v>
          </cell>
          <cell r="U66">
            <v>0</v>
          </cell>
          <cell r="V66">
            <v>0</v>
          </cell>
          <cell r="W66">
            <v>0</v>
          </cell>
          <cell r="X66">
            <v>0</v>
          </cell>
          <cell r="Y66">
            <v>0</v>
          </cell>
          <cell r="Z66">
            <v>0</v>
          </cell>
          <cell r="AA66">
            <v>0</v>
          </cell>
          <cell r="AB66">
            <v>0</v>
          </cell>
          <cell r="AC66">
            <v>0</v>
          </cell>
          <cell r="AD66">
            <v>0</v>
          </cell>
          <cell r="AE66">
            <v>0</v>
          </cell>
        </row>
        <row r="67">
          <cell r="B67" t="str">
            <v>Area Maps</v>
          </cell>
          <cell r="C67" t="str">
            <v>ICINS605</v>
          </cell>
          <cell r="D67" t="str">
            <v>In Progress - Definition</v>
          </cell>
          <cell r="E67" t="str">
            <v>Ian Roberts</v>
          </cell>
          <cell r="F67" t="str">
            <v>Nuclear</v>
          </cell>
          <cell r="I67" t="str">
            <v>Alewyn Mouton</v>
          </cell>
          <cell r="L67" t="str">
            <v>J. Witherspoon</v>
          </cell>
          <cell r="M67">
            <v>1</v>
          </cell>
          <cell r="N67" t="str">
            <v>Low</v>
          </cell>
          <cell r="O67" t="str">
            <v>Low</v>
          </cell>
          <cell r="P67" t="str">
            <v>CIO</v>
          </cell>
          <cell r="Q67">
            <v>2008</v>
          </cell>
          <cell r="R67">
            <v>522</v>
          </cell>
          <cell r="S67">
            <v>130</v>
          </cell>
          <cell r="T67">
            <v>0</v>
          </cell>
          <cell r="U67">
            <v>652</v>
          </cell>
          <cell r="V67">
            <v>365.01599999046323</v>
          </cell>
          <cell r="W67">
            <v>695.01599999046323</v>
          </cell>
          <cell r="X67">
            <v>1025.0159999904631</v>
          </cell>
          <cell r="Y67">
            <v>402.59150047874454</v>
          </cell>
          <cell r="Z67">
            <v>732.59150047874448</v>
          </cell>
          <cell r="AA67">
            <v>1062.5915004787444</v>
          </cell>
          <cell r="AB67">
            <v>549.44000000000005</v>
          </cell>
          <cell r="AC67">
            <v>183.15</v>
          </cell>
          <cell r="AD67">
            <v>0</v>
          </cell>
          <cell r="AE67">
            <v>732.59</v>
          </cell>
        </row>
        <row r="68">
          <cell r="B68" t="str">
            <v>Improve WBC Accountability and Re-platform Application</v>
          </cell>
          <cell r="C68" t="str">
            <v>ICINS606</v>
          </cell>
          <cell r="D68" t="str">
            <v>Deferred</v>
          </cell>
          <cell r="E68" t="str">
            <v>Ian Roberts</v>
          </cell>
          <cell r="F68" t="str">
            <v>Nuclear</v>
          </cell>
          <cell r="I68" t="str">
            <v>Alewyn Mouton</v>
          </cell>
          <cell r="L68" t="str">
            <v>J. Witherspoon</v>
          </cell>
          <cell r="M68">
            <v>1</v>
          </cell>
          <cell r="N68" t="str">
            <v>Low</v>
          </cell>
          <cell r="O68" t="str">
            <v>Low</v>
          </cell>
          <cell r="P68" t="str">
            <v>CIO</v>
          </cell>
          <cell r="Q68">
            <v>2008</v>
          </cell>
          <cell r="R68">
            <v>0</v>
          </cell>
          <cell r="S68">
            <v>0</v>
          </cell>
          <cell r="T68">
            <v>0</v>
          </cell>
          <cell r="U68">
            <v>0</v>
          </cell>
          <cell r="V68">
            <v>1.7599999904632599</v>
          </cell>
          <cell r="W68">
            <v>1.7599999904632599</v>
          </cell>
          <cell r="X68">
            <v>1.7599999904632599</v>
          </cell>
          <cell r="Y68">
            <v>10.4235198944807</v>
          </cell>
          <cell r="Z68">
            <v>10.4235198944807</v>
          </cell>
          <cell r="AA68">
            <v>10.4235198944807</v>
          </cell>
          <cell r="AB68">
            <v>0</v>
          </cell>
          <cell r="AC68">
            <v>10.42</v>
          </cell>
          <cell r="AD68">
            <v>0</v>
          </cell>
          <cell r="AE68">
            <v>10.42</v>
          </cell>
        </row>
        <row r="69">
          <cell r="B69" t="str">
            <v>TLDCard and GCA</v>
          </cell>
          <cell r="C69" t="str">
            <v>ICINS607</v>
          </cell>
          <cell r="D69" t="str">
            <v>Deferred</v>
          </cell>
          <cell r="E69" t="str">
            <v>Ian Roberts</v>
          </cell>
          <cell r="F69" t="str">
            <v>Nuclear</v>
          </cell>
          <cell r="I69" t="str">
            <v>Alewyn Mouton</v>
          </cell>
          <cell r="L69" t="str">
            <v>J. Witherspoon</v>
          </cell>
          <cell r="M69">
            <v>1</v>
          </cell>
          <cell r="N69" t="str">
            <v>Low</v>
          </cell>
          <cell r="O69" t="str">
            <v>Low</v>
          </cell>
          <cell r="P69" t="str">
            <v>CIO</v>
          </cell>
          <cell r="Q69">
            <v>2008</v>
          </cell>
          <cell r="R69">
            <v>0</v>
          </cell>
          <cell r="S69">
            <v>114</v>
          </cell>
          <cell r="T69">
            <v>0</v>
          </cell>
          <cell r="U69">
            <v>114</v>
          </cell>
          <cell r="V69">
            <v>1.7599999904632599</v>
          </cell>
          <cell r="W69">
            <v>1.7599999904632599</v>
          </cell>
          <cell r="X69">
            <v>1.7599999904632599</v>
          </cell>
          <cell r="Y69">
            <v>5.6319999694824299</v>
          </cell>
          <cell r="Z69">
            <v>85.631999969482436</v>
          </cell>
          <cell r="AA69">
            <v>165.63199996948242</v>
          </cell>
          <cell r="AB69">
            <v>0</v>
          </cell>
          <cell r="AC69">
            <v>85.632000000000005</v>
          </cell>
          <cell r="AD69">
            <v>0</v>
          </cell>
          <cell r="AE69">
            <v>85.632000000000005</v>
          </cell>
        </row>
        <row r="70">
          <cell r="B70" t="str">
            <v>Darlington Heavy Water Mgmt Sys</v>
          </cell>
          <cell r="C70" t="str">
            <v>ICINS610</v>
          </cell>
          <cell r="D70" t="str">
            <v>In Progress - Definition</v>
          </cell>
          <cell r="E70" t="str">
            <v>Ian Roberts</v>
          </cell>
          <cell r="F70" t="str">
            <v>Nuclear</v>
          </cell>
          <cell r="I70" t="str">
            <v>Alewyn Mouton</v>
          </cell>
          <cell r="L70" t="str">
            <v>J. Witherspoon</v>
          </cell>
          <cell r="M70">
            <v>1</v>
          </cell>
          <cell r="N70" t="str">
            <v>Low</v>
          </cell>
          <cell r="O70" t="str">
            <v>Low</v>
          </cell>
          <cell r="P70" t="str">
            <v>CIO</v>
          </cell>
          <cell r="Q70">
            <v>2008</v>
          </cell>
          <cell r="R70">
            <v>0</v>
          </cell>
          <cell r="S70">
            <v>0</v>
          </cell>
          <cell r="T70">
            <v>0</v>
          </cell>
          <cell r="U70">
            <v>0</v>
          </cell>
          <cell r="V70">
            <v>25.063929990463258</v>
          </cell>
          <cell r="W70">
            <v>44.563929990463258</v>
          </cell>
          <cell r="X70">
            <v>64.063929990463265</v>
          </cell>
          <cell r="Y70">
            <v>44.920930579833957</v>
          </cell>
          <cell r="Z70">
            <v>64.420930579833964</v>
          </cell>
          <cell r="AA70">
            <v>83.920930579833964</v>
          </cell>
          <cell r="AB70">
            <v>0</v>
          </cell>
          <cell r="AC70">
            <v>64.420900000000003</v>
          </cell>
          <cell r="AD70">
            <v>0</v>
          </cell>
          <cell r="AE70">
            <v>64.420900000000003</v>
          </cell>
        </row>
        <row r="71">
          <cell r="B71" t="str">
            <v>Darlington Heavy Water Mgmt Sys (Below the Line)</v>
          </cell>
          <cell r="C71" t="str">
            <v>ICINS610B</v>
          </cell>
          <cell r="D71" t="str">
            <v>Inactive - Placeholder</v>
          </cell>
          <cell r="E71" t="str">
            <v>Ian Roberts</v>
          </cell>
          <cell r="F71" t="str">
            <v>Nuclear</v>
          </cell>
          <cell r="L71" t="str">
            <v>J. Witherspoon</v>
          </cell>
          <cell r="Q71">
            <v>2008</v>
          </cell>
          <cell r="R71">
            <v>0</v>
          </cell>
          <cell r="S71">
            <v>0</v>
          </cell>
          <cell r="T71">
            <v>0</v>
          </cell>
          <cell r="U71">
            <v>0</v>
          </cell>
          <cell r="V71">
            <v>145</v>
          </cell>
          <cell r="W71">
            <v>145</v>
          </cell>
          <cell r="X71">
            <v>145</v>
          </cell>
          <cell r="Y71">
            <v>145</v>
          </cell>
          <cell r="Z71">
            <v>145</v>
          </cell>
          <cell r="AA71">
            <v>145</v>
          </cell>
          <cell r="AB71">
            <v>0</v>
          </cell>
          <cell r="AC71">
            <v>0</v>
          </cell>
          <cell r="AD71">
            <v>0</v>
          </cell>
          <cell r="AE71">
            <v>0</v>
          </cell>
        </row>
        <row r="72">
          <cell r="B72" t="str">
            <v>Web Based Emergency Information Mgmt Sys (WebEOC)</v>
          </cell>
          <cell r="C72" t="str">
            <v>ICINS611</v>
          </cell>
          <cell r="D72" t="str">
            <v>In Progress - Execution</v>
          </cell>
          <cell r="E72" t="str">
            <v>Ian Roberts</v>
          </cell>
          <cell r="F72" t="str">
            <v>Nuclear</v>
          </cell>
          <cell r="I72" t="str">
            <v>Alewyn Mouton</v>
          </cell>
          <cell r="L72" t="str">
            <v>J. Witherspoon</v>
          </cell>
          <cell r="M72">
            <v>1</v>
          </cell>
          <cell r="N72" t="str">
            <v>Low</v>
          </cell>
          <cell r="O72" t="str">
            <v>Low</v>
          </cell>
          <cell r="P72" t="str">
            <v>CIO</v>
          </cell>
          <cell r="Q72">
            <v>2008</v>
          </cell>
          <cell r="R72">
            <v>0</v>
          </cell>
          <cell r="S72">
            <v>0</v>
          </cell>
          <cell r="T72">
            <v>0</v>
          </cell>
          <cell r="U72">
            <v>0</v>
          </cell>
          <cell r="V72">
            <v>93.556670221023552</v>
          </cell>
          <cell r="W72">
            <v>102.35667022102356</v>
          </cell>
          <cell r="X72">
            <v>111.15667022102355</v>
          </cell>
          <cell r="Y72">
            <v>188.93328812950136</v>
          </cell>
          <cell r="Z72">
            <v>197.73328812950137</v>
          </cell>
          <cell r="AA72">
            <v>206.53328812950133</v>
          </cell>
          <cell r="AB72">
            <v>0</v>
          </cell>
          <cell r="AC72">
            <v>197.733</v>
          </cell>
          <cell r="AD72">
            <v>0</v>
          </cell>
          <cell r="AE72">
            <v>197.733</v>
          </cell>
        </row>
        <row r="73">
          <cell r="B73" t="str">
            <v>Pickering Minimum Complement</v>
          </cell>
          <cell r="C73" t="str">
            <v>ICINS620</v>
          </cell>
          <cell r="D73" t="str">
            <v>In Progress - Execution</v>
          </cell>
          <cell r="E73" t="str">
            <v>Ian Roberts</v>
          </cell>
          <cell r="F73" t="str">
            <v>Nuclear</v>
          </cell>
          <cell r="I73" t="str">
            <v>Alewyn Mouton</v>
          </cell>
          <cell r="L73" t="str">
            <v>J. Witherspoon</v>
          </cell>
          <cell r="M73">
            <v>1</v>
          </cell>
          <cell r="N73" t="str">
            <v>Low</v>
          </cell>
          <cell r="O73" t="str">
            <v>Low</v>
          </cell>
          <cell r="P73" t="str">
            <v>CIO</v>
          </cell>
          <cell r="Q73">
            <v>2008</v>
          </cell>
          <cell r="R73">
            <v>0</v>
          </cell>
          <cell r="S73">
            <v>400</v>
          </cell>
          <cell r="T73">
            <v>0</v>
          </cell>
          <cell r="U73">
            <v>400</v>
          </cell>
          <cell r="V73">
            <v>120.85503068336487</v>
          </cell>
          <cell r="W73">
            <v>153.35503068336487</v>
          </cell>
          <cell r="X73">
            <v>185.85503068336487</v>
          </cell>
          <cell r="Y73">
            <v>147.94247045883179</v>
          </cell>
          <cell r="Z73">
            <v>180.44247045883179</v>
          </cell>
          <cell r="AA73">
            <v>212.94247045883179</v>
          </cell>
          <cell r="AB73">
            <v>0</v>
          </cell>
          <cell r="AC73">
            <v>180.4425</v>
          </cell>
          <cell r="AD73">
            <v>0</v>
          </cell>
          <cell r="AE73">
            <v>180.4425</v>
          </cell>
        </row>
        <row r="74">
          <cell r="B74" t="str">
            <v>Nuclear Security SCR Project</v>
          </cell>
          <cell r="C74" t="str">
            <v>ICINS618</v>
          </cell>
          <cell r="D74" t="str">
            <v>In Progress - Execution</v>
          </cell>
          <cell r="E74" t="str">
            <v>Ian Roberts</v>
          </cell>
          <cell r="F74" t="str">
            <v>Nuclear</v>
          </cell>
          <cell r="I74" t="str">
            <v>Ian Roberts</v>
          </cell>
          <cell r="L74" t="str">
            <v>J. Witherspoon</v>
          </cell>
          <cell r="M74">
            <v>1</v>
          </cell>
          <cell r="N74" t="str">
            <v>Low</v>
          </cell>
          <cell r="O74" t="str">
            <v>Low</v>
          </cell>
          <cell r="P74" t="str">
            <v>CIO</v>
          </cell>
          <cell r="Q74">
            <v>2008</v>
          </cell>
          <cell r="R74">
            <v>0</v>
          </cell>
          <cell r="S74">
            <v>0</v>
          </cell>
          <cell r="T74">
            <v>0</v>
          </cell>
          <cell r="U74">
            <v>0</v>
          </cell>
          <cell r="V74">
            <v>8.2967599523162789</v>
          </cell>
          <cell r="W74">
            <v>100.29675995231628</v>
          </cell>
          <cell r="X74">
            <v>192.29675995231628</v>
          </cell>
          <cell r="Y74">
            <v>8.4967599552965112</v>
          </cell>
          <cell r="Z74">
            <v>100.49675995529651</v>
          </cell>
          <cell r="AA74">
            <v>192.49675995529651</v>
          </cell>
          <cell r="AB74">
            <v>0</v>
          </cell>
          <cell r="AC74">
            <v>100.49679999999999</v>
          </cell>
          <cell r="AD74">
            <v>0</v>
          </cell>
          <cell r="AE74">
            <v>100.49679999999999</v>
          </cell>
        </row>
        <row r="75">
          <cell r="B75" t="str">
            <v>Nuclear Customs Application</v>
          </cell>
          <cell r="C75" t="str">
            <v>ICINS166</v>
          </cell>
          <cell r="D75" t="str">
            <v>Inactive - Planned (in BP)</v>
          </cell>
          <cell r="E75" t="str">
            <v>Ian Roberts</v>
          </cell>
          <cell r="F75" t="str">
            <v>Nuclear</v>
          </cell>
          <cell r="I75" t="str">
            <v>Ian Roberts</v>
          </cell>
          <cell r="L75" t="str">
            <v>J. Witherspoon</v>
          </cell>
          <cell r="P75" t="str">
            <v>CIO</v>
          </cell>
          <cell r="Q75">
            <v>2008</v>
          </cell>
          <cell r="R75">
            <v>0</v>
          </cell>
          <cell r="S75">
            <v>500</v>
          </cell>
          <cell r="T75">
            <v>0</v>
          </cell>
          <cell r="U75">
            <v>500</v>
          </cell>
          <cell r="V75">
            <v>0</v>
          </cell>
          <cell r="W75">
            <v>0</v>
          </cell>
          <cell r="X75">
            <v>0</v>
          </cell>
          <cell r="Y75">
            <v>0</v>
          </cell>
          <cell r="Z75">
            <v>0</v>
          </cell>
          <cell r="AA75">
            <v>0</v>
          </cell>
          <cell r="AB75">
            <v>0</v>
          </cell>
          <cell r="AC75">
            <v>0</v>
          </cell>
          <cell r="AD75">
            <v>0</v>
          </cell>
          <cell r="AE75">
            <v>0</v>
          </cell>
        </row>
        <row r="76">
          <cell r="B76" t="str">
            <v>Regulatory Radiation Protection Changes</v>
          </cell>
          <cell r="C76" t="str">
            <v>ICINS167</v>
          </cell>
          <cell r="D76" t="str">
            <v>Inactive - Planned (in BP)</v>
          </cell>
          <cell r="E76" t="str">
            <v>Ian Roberts</v>
          </cell>
          <cell r="F76" t="str">
            <v>Nuclear</v>
          </cell>
          <cell r="I76" t="str">
            <v>Ian Roberts</v>
          </cell>
          <cell r="L76" t="str">
            <v>J. Witherspoon</v>
          </cell>
          <cell r="P76" t="str">
            <v>CIO</v>
          </cell>
          <cell r="Q76">
            <v>2008</v>
          </cell>
          <cell r="R76">
            <v>425</v>
          </cell>
          <cell r="S76">
            <v>325</v>
          </cell>
          <cell r="T76">
            <v>0</v>
          </cell>
          <cell r="U76">
            <v>750</v>
          </cell>
          <cell r="V76">
            <v>0</v>
          </cell>
          <cell r="W76">
            <v>0</v>
          </cell>
          <cell r="X76">
            <v>0</v>
          </cell>
          <cell r="Y76">
            <v>0</v>
          </cell>
          <cell r="Z76">
            <v>0</v>
          </cell>
          <cell r="AA76">
            <v>0</v>
          </cell>
          <cell r="AB76">
            <v>0</v>
          </cell>
          <cell r="AC76">
            <v>0</v>
          </cell>
          <cell r="AD76">
            <v>0</v>
          </cell>
          <cell r="AE76">
            <v>0</v>
          </cell>
        </row>
        <row r="77">
          <cell r="B77" t="str">
            <v>Nuclear Waste (DGR)</v>
          </cell>
          <cell r="C77" t="str">
            <v>ICINW001</v>
          </cell>
          <cell r="D77" t="str">
            <v>Inactive - Planned (in BP)</v>
          </cell>
          <cell r="E77" t="str">
            <v>Ian Roberts</v>
          </cell>
          <cell r="F77" t="str">
            <v>Nuclear Waste</v>
          </cell>
          <cell r="I77" t="str">
            <v>Ian Roberts</v>
          </cell>
          <cell r="L77" t="str">
            <v>J. Witherspoon</v>
          </cell>
          <cell r="P77" t="str">
            <v>CIO</v>
          </cell>
          <cell r="Q77">
            <v>2008</v>
          </cell>
          <cell r="R77">
            <v>350</v>
          </cell>
          <cell r="S77">
            <v>150</v>
          </cell>
          <cell r="T77">
            <v>0</v>
          </cell>
          <cell r="U77">
            <v>500</v>
          </cell>
          <cell r="V77">
            <v>0</v>
          </cell>
          <cell r="W77">
            <v>0</v>
          </cell>
          <cell r="X77">
            <v>0</v>
          </cell>
          <cell r="Y77">
            <v>0</v>
          </cell>
          <cell r="Z77">
            <v>0</v>
          </cell>
          <cell r="AA77">
            <v>0</v>
          </cell>
          <cell r="AB77">
            <v>0</v>
          </cell>
          <cell r="AC77">
            <v>0</v>
          </cell>
          <cell r="AD77">
            <v>0</v>
          </cell>
          <cell r="AE77">
            <v>0</v>
          </cell>
        </row>
        <row r="78">
          <cell r="B78" t="str">
            <v>PassPort IFA/NUI</v>
          </cell>
          <cell r="C78" t="str">
            <v>ICINS134</v>
          </cell>
          <cell r="D78" t="str">
            <v>In Serviced</v>
          </cell>
          <cell r="E78" t="str">
            <v>Ian Roberts</v>
          </cell>
          <cell r="F78" t="str">
            <v>Nuclear</v>
          </cell>
          <cell r="I78" t="str">
            <v>Dave Bonell</v>
          </cell>
          <cell r="J78" t="str">
            <v>Gary Hermon</v>
          </cell>
          <cell r="K78" t="str">
            <v>Edwin Tam</v>
          </cell>
          <cell r="L78" t="str">
            <v>J. Witherspoon</v>
          </cell>
          <cell r="M78">
            <v>1</v>
          </cell>
          <cell r="N78" t="str">
            <v>Medium</v>
          </cell>
          <cell r="O78" t="str">
            <v>Medium</v>
          </cell>
          <cell r="P78" t="str">
            <v>CIO</v>
          </cell>
          <cell r="Q78">
            <v>2008</v>
          </cell>
          <cell r="R78">
            <v>0</v>
          </cell>
          <cell r="S78">
            <v>0</v>
          </cell>
          <cell r="T78">
            <v>0</v>
          </cell>
          <cell r="U78">
            <v>0</v>
          </cell>
          <cell r="V78">
            <v>11.599738655700726</v>
          </cell>
          <cell r="W78">
            <v>11.599738655700726</v>
          </cell>
          <cell r="X78">
            <v>11.599738655700726</v>
          </cell>
          <cell r="Y78">
            <v>1779.5334195042365</v>
          </cell>
          <cell r="Z78">
            <v>1779.5334195042365</v>
          </cell>
          <cell r="AA78">
            <v>1779.5334195042365</v>
          </cell>
          <cell r="AB78">
            <v>1624.5329999999999</v>
          </cell>
          <cell r="AC78">
            <v>155.017</v>
          </cell>
          <cell r="AD78">
            <v>0</v>
          </cell>
          <cell r="AE78">
            <v>1779.55</v>
          </cell>
        </row>
        <row r="79">
          <cell r="B79" t="str">
            <v>Supply Chain Demand Planning</v>
          </cell>
          <cell r="C79" t="str">
            <v>ICINS153</v>
          </cell>
          <cell r="D79" t="str">
            <v>In Progress - Definition</v>
          </cell>
          <cell r="E79" t="str">
            <v>Ian Roberts</v>
          </cell>
          <cell r="F79" t="str">
            <v>Nuclear</v>
          </cell>
          <cell r="I79" t="str">
            <v>Dave Bonell</v>
          </cell>
          <cell r="L79" t="str">
            <v>J. Witherspoon</v>
          </cell>
          <cell r="M79">
            <v>1</v>
          </cell>
          <cell r="N79" t="str">
            <v>High</v>
          </cell>
          <cell r="O79" t="str">
            <v>Low</v>
          </cell>
          <cell r="P79" t="str">
            <v>CIO</v>
          </cell>
          <cell r="Q79">
            <v>2008</v>
          </cell>
          <cell r="R79">
            <v>0</v>
          </cell>
          <cell r="S79">
            <v>0</v>
          </cell>
          <cell r="T79">
            <v>0</v>
          </cell>
          <cell r="U79">
            <v>0</v>
          </cell>
          <cell r="V79">
            <v>4956</v>
          </cell>
          <cell r="W79">
            <v>6840</v>
          </cell>
          <cell r="X79">
            <v>8724</v>
          </cell>
          <cell r="Y79">
            <v>5766.0187002569437</v>
          </cell>
          <cell r="Z79">
            <v>7830.0187002569437</v>
          </cell>
          <cell r="AA79">
            <v>9894.0187002569437</v>
          </cell>
          <cell r="AB79">
            <v>3670</v>
          </cell>
          <cell r="AC79">
            <v>4060.0189999999998</v>
          </cell>
          <cell r="AD79">
            <v>100</v>
          </cell>
          <cell r="AE79">
            <v>7830.0190000000002</v>
          </cell>
        </row>
        <row r="80">
          <cell r="B80" t="str">
            <v>SRM Assessment for SC</v>
          </cell>
          <cell r="C80" t="str">
            <v>ICIPC520</v>
          </cell>
          <cell r="D80" t="str">
            <v>In Serviced</v>
          </cell>
          <cell r="E80" t="str">
            <v>Ian Roberts</v>
          </cell>
          <cell r="F80" t="str">
            <v>Nuclear</v>
          </cell>
          <cell r="H80" t="str">
            <v>NHP11026</v>
          </cell>
          <cell r="I80" t="str">
            <v>Dave Bonell</v>
          </cell>
          <cell r="K80" t="str">
            <v>Edwin Tam</v>
          </cell>
          <cell r="L80" t="str">
            <v>J. Witherspoon</v>
          </cell>
          <cell r="M80">
            <v>1</v>
          </cell>
          <cell r="N80" t="str">
            <v>High</v>
          </cell>
          <cell r="O80" t="str">
            <v>High</v>
          </cell>
          <cell r="P80" t="str">
            <v>CIO</v>
          </cell>
          <cell r="Q80">
            <v>2008</v>
          </cell>
          <cell r="R80">
            <v>960</v>
          </cell>
          <cell r="S80">
            <v>240</v>
          </cell>
          <cell r="T80">
            <v>0</v>
          </cell>
          <cell r="U80">
            <v>1200</v>
          </cell>
          <cell r="V80">
            <v>166.00397010027413</v>
          </cell>
          <cell r="W80">
            <v>486.00397010027416</v>
          </cell>
          <cell r="X80">
            <v>806.00397010027416</v>
          </cell>
          <cell r="Y80">
            <v>4821.787280930871</v>
          </cell>
          <cell r="Z80">
            <v>5141.787280930871</v>
          </cell>
          <cell r="AA80">
            <v>5461.787280930871</v>
          </cell>
          <cell r="AB80">
            <v>4292.71</v>
          </cell>
          <cell r="AC80">
            <v>849</v>
          </cell>
          <cell r="AD80">
            <v>0</v>
          </cell>
          <cell r="AE80">
            <v>5141.71</v>
          </cell>
        </row>
        <row r="81">
          <cell r="B81" t="str">
            <v>Source Surveillance Database</v>
          </cell>
          <cell r="C81" t="str">
            <v>ICINS592</v>
          </cell>
          <cell r="D81" t="str">
            <v>Cancelled</v>
          </cell>
          <cell r="E81" t="str">
            <v>Ian Roberts</v>
          </cell>
          <cell r="F81" t="str">
            <v>Nuclear</v>
          </cell>
          <cell r="G81" t="str">
            <v>Nuclear</v>
          </cell>
          <cell r="L81" t="str">
            <v>J. Witherspoon</v>
          </cell>
          <cell r="M81">
            <v>1</v>
          </cell>
          <cell r="N81" t="str">
            <v>Low</v>
          </cell>
          <cell r="O81" t="str">
            <v>Low</v>
          </cell>
          <cell r="P81" t="str">
            <v>CIO</v>
          </cell>
          <cell r="Q81">
            <v>2008</v>
          </cell>
          <cell r="R81">
            <v>0</v>
          </cell>
          <cell r="S81">
            <v>0</v>
          </cell>
          <cell r="T81">
            <v>0</v>
          </cell>
          <cell r="U81">
            <v>0</v>
          </cell>
          <cell r="V81">
            <v>0</v>
          </cell>
          <cell r="W81">
            <v>0</v>
          </cell>
          <cell r="X81">
            <v>0</v>
          </cell>
          <cell r="Y81">
            <v>0</v>
          </cell>
          <cell r="Z81">
            <v>0</v>
          </cell>
          <cell r="AA81">
            <v>0</v>
          </cell>
          <cell r="AB81">
            <v>0</v>
          </cell>
          <cell r="AC81">
            <v>0</v>
          </cell>
          <cell r="AD81">
            <v>0</v>
          </cell>
          <cell r="AE81">
            <v>0</v>
          </cell>
        </row>
        <row r="82">
          <cell r="B82" t="str">
            <v>LEAP - Leveraging Enterprise Application Platforms</v>
          </cell>
          <cell r="C82" t="str">
            <v>ICINS617</v>
          </cell>
          <cell r="D82" t="str">
            <v>In Progress - Definition</v>
          </cell>
          <cell r="E82" t="str">
            <v>Ian Roberts</v>
          </cell>
          <cell r="F82" t="str">
            <v>Nuclear</v>
          </cell>
          <cell r="I82" t="str">
            <v>Dave Bonell</v>
          </cell>
          <cell r="L82" t="str">
            <v>J. Witherspoon</v>
          </cell>
          <cell r="M82">
            <v>1</v>
          </cell>
          <cell r="N82" t="str">
            <v>Low</v>
          </cell>
          <cell r="O82" t="str">
            <v>Low</v>
          </cell>
          <cell r="P82" t="str">
            <v>CIO</v>
          </cell>
          <cell r="Q82">
            <v>2008</v>
          </cell>
          <cell r="R82">
            <v>2990</v>
          </cell>
          <cell r="S82">
            <v>2010</v>
          </cell>
          <cell r="T82">
            <v>0</v>
          </cell>
          <cell r="U82">
            <v>5000</v>
          </cell>
          <cell r="V82">
            <v>547.94397942382841</v>
          </cell>
          <cell r="W82">
            <v>547.94397942382841</v>
          </cell>
          <cell r="X82">
            <v>547.94397942382841</v>
          </cell>
          <cell r="Y82">
            <v>724.14051071960444</v>
          </cell>
          <cell r="Z82">
            <v>724.14051071960444</v>
          </cell>
          <cell r="AA82">
            <v>724.14051071960444</v>
          </cell>
          <cell r="AB82">
            <v>0</v>
          </cell>
          <cell r="AC82">
            <v>724.14049999999997</v>
          </cell>
          <cell r="AD82">
            <v>0</v>
          </cell>
          <cell r="AE82">
            <v>724.14049999999997</v>
          </cell>
        </row>
        <row r="83">
          <cell r="B83" t="str">
            <v>LEAP-Leveraging Enterprise Application Programs (Below Line)</v>
          </cell>
          <cell r="C83" t="str">
            <v>ICINS617B</v>
          </cell>
          <cell r="D83" t="str">
            <v>Inactive - Placeholder</v>
          </cell>
          <cell r="E83" t="str">
            <v>Ian Roberts</v>
          </cell>
          <cell r="F83" t="str">
            <v>Nuclear</v>
          </cell>
          <cell r="L83" t="str">
            <v>J. Witherspoon</v>
          </cell>
          <cell r="M83">
            <v>1</v>
          </cell>
          <cell r="N83" t="str">
            <v>Low</v>
          </cell>
          <cell r="O83" t="str">
            <v>Low</v>
          </cell>
          <cell r="Q83">
            <v>2008</v>
          </cell>
          <cell r="R83">
            <v>0</v>
          </cell>
          <cell r="S83">
            <v>0</v>
          </cell>
          <cell r="T83">
            <v>0</v>
          </cell>
          <cell r="U83">
            <v>0</v>
          </cell>
          <cell r="V83">
            <v>1455</v>
          </cell>
          <cell r="W83">
            <v>1455</v>
          </cell>
          <cell r="X83">
            <v>1455</v>
          </cell>
          <cell r="Y83">
            <v>6905</v>
          </cell>
          <cell r="Z83">
            <v>6905</v>
          </cell>
          <cell r="AA83">
            <v>6905</v>
          </cell>
          <cell r="AB83">
            <v>0</v>
          </cell>
          <cell r="AC83">
            <v>0</v>
          </cell>
          <cell r="AD83">
            <v>0</v>
          </cell>
          <cell r="AE83">
            <v>0</v>
          </cell>
        </row>
        <row r="84">
          <cell r="B84" t="str">
            <v>Nuclear AP Systems Consolidation</v>
          </cell>
          <cell r="C84" t="str">
            <v>ICIFI010</v>
          </cell>
          <cell r="D84" t="str">
            <v>Inactive - Planned (in BP)</v>
          </cell>
          <cell r="E84" t="str">
            <v>Ian Roberts</v>
          </cell>
          <cell r="F84" t="str">
            <v>Finance</v>
          </cell>
          <cell r="L84" t="str">
            <v>A. Khan</v>
          </cell>
          <cell r="M84">
            <v>1</v>
          </cell>
          <cell r="N84" t="str">
            <v>Low</v>
          </cell>
          <cell r="O84" t="str">
            <v>Low</v>
          </cell>
          <cell r="P84" t="str">
            <v>CIO</v>
          </cell>
          <cell r="Q84">
            <v>2008</v>
          </cell>
          <cell r="R84">
            <v>1200</v>
          </cell>
          <cell r="S84">
            <v>625</v>
          </cell>
          <cell r="T84">
            <v>175.2</v>
          </cell>
          <cell r="U84">
            <v>2000.2</v>
          </cell>
          <cell r="V84">
            <v>0</v>
          </cell>
          <cell r="W84">
            <v>0</v>
          </cell>
          <cell r="X84">
            <v>0</v>
          </cell>
          <cell r="Y84">
            <v>0</v>
          </cell>
          <cell r="Z84">
            <v>0</v>
          </cell>
          <cell r="AA84">
            <v>0</v>
          </cell>
          <cell r="AB84">
            <v>0</v>
          </cell>
          <cell r="AC84">
            <v>0</v>
          </cell>
          <cell r="AD84">
            <v>0</v>
          </cell>
          <cell r="AE84">
            <v>0</v>
          </cell>
        </row>
        <row r="85">
          <cell r="B85" t="str">
            <v>Holds Resolution Tool</v>
          </cell>
          <cell r="C85" t="str">
            <v>ICINS126</v>
          </cell>
          <cell r="D85" t="str">
            <v>Closed</v>
          </cell>
          <cell r="E85" t="str">
            <v>Ian Roberts</v>
          </cell>
          <cell r="F85" t="str">
            <v>Nuclear</v>
          </cell>
          <cell r="H85" t="str">
            <v>NHP10832</v>
          </cell>
          <cell r="I85" t="str">
            <v>Greg Payne</v>
          </cell>
          <cell r="L85" t="str">
            <v>J. Witherspoon</v>
          </cell>
          <cell r="M85">
            <v>1</v>
          </cell>
          <cell r="N85" t="str">
            <v>Low</v>
          </cell>
          <cell r="O85" t="str">
            <v>Low</v>
          </cell>
          <cell r="P85" t="str">
            <v>CIO</v>
          </cell>
          <cell r="Q85">
            <v>2008</v>
          </cell>
          <cell r="R85">
            <v>0</v>
          </cell>
          <cell r="S85">
            <v>0</v>
          </cell>
          <cell r="T85">
            <v>0</v>
          </cell>
          <cell r="U85">
            <v>0</v>
          </cell>
          <cell r="V85">
            <v>0</v>
          </cell>
          <cell r="W85">
            <v>0</v>
          </cell>
          <cell r="X85">
            <v>0</v>
          </cell>
          <cell r="Y85">
            <v>788.2089904581261</v>
          </cell>
          <cell r="Z85">
            <v>788.2089904581261</v>
          </cell>
          <cell r="AA85">
            <v>788.2089904581261</v>
          </cell>
          <cell r="AB85">
            <v>595.90650000000005</v>
          </cell>
          <cell r="AC85">
            <v>192.3</v>
          </cell>
          <cell r="AD85">
            <v>0</v>
          </cell>
          <cell r="AE85">
            <v>788.20650000000001</v>
          </cell>
        </row>
        <row r="86">
          <cell r="B86" t="str">
            <v>Single P3 Schedule - IT Tools</v>
          </cell>
          <cell r="C86" t="str">
            <v>ICINS128</v>
          </cell>
          <cell r="D86" t="str">
            <v>Closed</v>
          </cell>
          <cell r="E86" t="str">
            <v>Ian Roberts</v>
          </cell>
          <cell r="F86" t="str">
            <v>Nuclear</v>
          </cell>
          <cell r="H86" t="str">
            <v>NHP10833</v>
          </cell>
          <cell r="I86" t="str">
            <v>Greg Payne</v>
          </cell>
          <cell r="L86" t="str">
            <v>J. Witherspoon</v>
          </cell>
          <cell r="P86" t="str">
            <v>CIO</v>
          </cell>
          <cell r="Q86">
            <v>2008</v>
          </cell>
          <cell r="R86">
            <v>0</v>
          </cell>
          <cell r="S86">
            <v>0</v>
          </cell>
          <cell r="T86">
            <v>0</v>
          </cell>
          <cell r="U86">
            <v>0</v>
          </cell>
          <cell r="V86">
            <v>0</v>
          </cell>
          <cell r="W86">
            <v>0</v>
          </cell>
          <cell r="X86">
            <v>0</v>
          </cell>
          <cell r="Y86">
            <v>668.76943000000006</v>
          </cell>
          <cell r="Z86">
            <v>668.76943000000006</v>
          </cell>
          <cell r="AA86">
            <v>668.76943000000006</v>
          </cell>
          <cell r="AB86">
            <v>0</v>
          </cell>
          <cell r="AC86">
            <v>668.77</v>
          </cell>
          <cell r="AD86">
            <v>0</v>
          </cell>
          <cell r="AE86">
            <v>668.77</v>
          </cell>
        </row>
        <row r="87">
          <cell r="B87" t="str">
            <v>Preventive Maintenance Optimization Tool</v>
          </cell>
          <cell r="C87" t="str">
            <v>ICINS129</v>
          </cell>
          <cell r="D87" t="str">
            <v>Closed</v>
          </cell>
          <cell r="E87" t="str">
            <v>Ian Roberts</v>
          </cell>
          <cell r="F87" t="str">
            <v>Nuclear</v>
          </cell>
          <cell r="G87" t="str">
            <v>Nuclear</v>
          </cell>
          <cell r="H87" t="str">
            <v>NHP10831</v>
          </cell>
          <cell r="I87" t="str">
            <v>Greg Payne</v>
          </cell>
          <cell r="L87" t="str">
            <v>J. Witherspoon</v>
          </cell>
          <cell r="M87">
            <v>1</v>
          </cell>
          <cell r="N87" t="str">
            <v>Low</v>
          </cell>
          <cell r="O87" t="str">
            <v>Low</v>
          </cell>
          <cell r="P87" t="str">
            <v>CIO</v>
          </cell>
          <cell r="Q87">
            <v>2008</v>
          </cell>
          <cell r="R87">
            <v>0</v>
          </cell>
          <cell r="S87">
            <v>0</v>
          </cell>
          <cell r="T87">
            <v>0</v>
          </cell>
          <cell r="U87">
            <v>0</v>
          </cell>
          <cell r="V87">
            <v>0</v>
          </cell>
          <cell r="W87">
            <v>0</v>
          </cell>
          <cell r="X87">
            <v>0</v>
          </cell>
          <cell r="Y87">
            <v>343.35665</v>
          </cell>
          <cell r="Z87">
            <v>343.35665</v>
          </cell>
          <cell r="AA87">
            <v>343.35665</v>
          </cell>
          <cell r="AB87">
            <v>291.923</v>
          </cell>
          <cell r="AC87">
            <v>50.61</v>
          </cell>
          <cell r="AD87">
            <v>0</v>
          </cell>
          <cell r="AE87">
            <v>342.53300000000002</v>
          </cell>
        </row>
        <row r="88">
          <cell r="B88" t="str">
            <v>Station Work Week Resource Balancing</v>
          </cell>
          <cell r="C88" t="str">
            <v>ICINS139</v>
          </cell>
          <cell r="D88" t="str">
            <v>Closed</v>
          </cell>
          <cell r="E88" t="str">
            <v>Ian Roberts</v>
          </cell>
          <cell r="F88" t="str">
            <v>Nuclear</v>
          </cell>
          <cell r="H88" t="str">
            <v>NHP10951</v>
          </cell>
          <cell r="I88" t="str">
            <v>Greg Payne</v>
          </cell>
          <cell r="L88" t="str">
            <v>J. Witherspoon</v>
          </cell>
          <cell r="M88">
            <v>1</v>
          </cell>
          <cell r="N88" t="str">
            <v>Low</v>
          </cell>
          <cell r="O88" t="str">
            <v>Low</v>
          </cell>
          <cell r="P88" t="str">
            <v>CIO</v>
          </cell>
          <cell r="Q88">
            <v>2008</v>
          </cell>
          <cell r="R88">
            <v>0</v>
          </cell>
          <cell r="S88">
            <v>0</v>
          </cell>
          <cell r="T88">
            <v>0</v>
          </cell>
          <cell r="U88">
            <v>0</v>
          </cell>
          <cell r="V88">
            <v>0</v>
          </cell>
          <cell r="W88">
            <v>0</v>
          </cell>
          <cell r="X88">
            <v>0</v>
          </cell>
          <cell r="Y88">
            <v>777.50383883320831</v>
          </cell>
          <cell r="Z88">
            <v>777.50383883320831</v>
          </cell>
          <cell r="AA88">
            <v>777.50383883320831</v>
          </cell>
          <cell r="AB88">
            <v>519.28499999999997</v>
          </cell>
          <cell r="AC88">
            <v>87.56</v>
          </cell>
          <cell r="AD88">
            <v>171</v>
          </cell>
          <cell r="AE88">
            <v>777.84500000000003</v>
          </cell>
        </row>
        <row r="89">
          <cell r="B89" t="str">
            <v>Station Work Management System Infrastructure</v>
          </cell>
          <cell r="C89" t="str">
            <v>ICINS142</v>
          </cell>
          <cell r="D89" t="str">
            <v>Closed</v>
          </cell>
          <cell r="E89" t="str">
            <v>Ian Roberts</v>
          </cell>
          <cell r="F89" t="str">
            <v>Nuclear</v>
          </cell>
          <cell r="I89" t="str">
            <v>Greg Payne</v>
          </cell>
          <cell r="L89" t="str">
            <v>J. Witherspoon</v>
          </cell>
          <cell r="M89">
            <v>1</v>
          </cell>
          <cell r="N89" t="str">
            <v>Low</v>
          </cell>
          <cell r="O89" t="str">
            <v>Low</v>
          </cell>
          <cell r="P89" t="str">
            <v>CIO</v>
          </cell>
          <cell r="Q89">
            <v>2008</v>
          </cell>
          <cell r="R89">
            <v>0</v>
          </cell>
          <cell r="S89">
            <v>0</v>
          </cell>
          <cell r="T89">
            <v>0</v>
          </cell>
          <cell r="U89">
            <v>0</v>
          </cell>
          <cell r="V89">
            <v>0</v>
          </cell>
          <cell r="W89">
            <v>0</v>
          </cell>
          <cell r="X89">
            <v>0</v>
          </cell>
          <cell r="Y89">
            <v>252.59190040309909</v>
          </cell>
          <cell r="Z89">
            <v>252.59190040309909</v>
          </cell>
          <cell r="AA89">
            <v>252.59190040309909</v>
          </cell>
          <cell r="AB89">
            <v>252.59899999999999</v>
          </cell>
          <cell r="AC89">
            <v>0</v>
          </cell>
          <cell r="AD89">
            <v>0</v>
          </cell>
          <cell r="AE89">
            <v>252.59899999999999</v>
          </cell>
        </row>
        <row r="90">
          <cell r="B90" t="str">
            <v>Walkdown Toolkit</v>
          </cell>
          <cell r="C90" t="str">
            <v>ICINS150</v>
          </cell>
          <cell r="D90" t="str">
            <v>In Progress - Execution</v>
          </cell>
          <cell r="E90" t="str">
            <v>Ian Roberts</v>
          </cell>
          <cell r="F90" t="str">
            <v>Nuclear</v>
          </cell>
          <cell r="I90" t="str">
            <v>Greg Payne</v>
          </cell>
          <cell r="L90" t="str">
            <v>J. Witherspoon</v>
          </cell>
          <cell r="M90">
            <v>1</v>
          </cell>
          <cell r="N90" t="str">
            <v>High</v>
          </cell>
          <cell r="O90" t="str">
            <v>Medium</v>
          </cell>
          <cell r="P90" t="str">
            <v>CIO</v>
          </cell>
          <cell r="Q90">
            <v>2008</v>
          </cell>
          <cell r="R90">
            <v>0</v>
          </cell>
          <cell r="S90">
            <v>0</v>
          </cell>
          <cell r="T90">
            <v>0</v>
          </cell>
          <cell r="U90">
            <v>0</v>
          </cell>
          <cell r="V90">
            <v>19.595000190734901</v>
          </cell>
          <cell r="W90">
            <v>19.595000190734901</v>
          </cell>
          <cell r="X90">
            <v>19.595000190734901</v>
          </cell>
          <cell r="Y90">
            <v>201.2104018163684</v>
          </cell>
          <cell r="Z90">
            <v>201.2104018163684</v>
          </cell>
          <cell r="AA90">
            <v>201.2104018163684</v>
          </cell>
          <cell r="AB90">
            <v>0</v>
          </cell>
          <cell r="AC90">
            <v>201.21039999999999</v>
          </cell>
          <cell r="AD90">
            <v>0</v>
          </cell>
          <cell r="AE90">
            <v>201.21039999999999</v>
          </cell>
        </row>
        <row r="91">
          <cell r="B91" t="str">
            <v>Assessor ToolKit</v>
          </cell>
          <cell r="C91" t="str">
            <v>ICINS155</v>
          </cell>
          <cell r="D91" t="str">
            <v>In Serviced</v>
          </cell>
          <cell r="E91" t="str">
            <v>Ian Roberts</v>
          </cell>
          <cell r="F91" t="str">
            <v>Nuclear</v>
          </cell>
          <cell r="I91" t="str">
            <v>Greg Payne</v>
          </cell>
          <cell r="L91" t="str">
            <v>J. Witherspoon</v>
          </cell>
          <cell r="M91">
            <v>1</v>
          </cell>
          <cell r="N91" t="str">
            <v>High</v>
          </cell>
          <cell r="O91" t="str">
            <v>High</v>
          </cell>
          <cell r="P91" t="str">
            <v>CIO</v>
          </cell>
          <cell r="Q91">
            <v>2008</v>
          </cell>
          <cell r="R91">
            <v>0</v>
          </cell>
          <cell r="S91">
            <v>0</v>
          </cell>
          <cell r="T91">
            <v>0</v>
          </cell>
          <cell r="U91">
            <v>0</v>
          </cell>
          <cell r="V91">
            <v>37.404609862613682</v>
          </cell>
          <cell r="W91">
            <v>37.404609862613682</v>
          </cell>
          <cell r="X91">
            <v>37.404609862613682</v>
          </cell>
          <cell r="Y91">
            <v>300.58462684591393</v>
          </cell>
          <cell r="Z91">
            <v>300.58462684591393</v>
          </cell>
          <cell r="AA91">
            <v>300.58462684591393</v>
          </cell>
          <cell r="AB91">
            <v>190.58459999999999</v>
          </cell>
          <cell r="AC91">
            <v>110</v>
          </cell>
          <cell r="AD91">
            <v>0</v>
          </cell>
          <cell r="AE91">
            <v>300.58460000000002</v>
          </cell>
        </row>
        <row r="92">
          <cell r="B92" t="str">
            <v>Nuclear Scheduling System(P3e) Assessment</v>
          </cell>
          <cell r="C92" t="str">
            <v>ICINS156</v>
          </cell>
          <cell r="D92" t="str">
            <v>In Progress - Definition</v>
          </cell>
          <cell r="E92" t="str">
            <v>Ian Roberts</v>
          </cell>
          <cell r="F92" t="str">
            <v>Nuclear</v>
          </cell>
          <cell r="I92" t="str">
            <v>Greg Payne</v>
          </cell>
          <cell r="J92" t="str">
            <v>Vivian Illot</v>
          </cell>
          <cell r="K92" t="str">
            <v>Edwin Tam</v>
          </cell>
          <cell r="L92" t="str">
            <v>J. Witherspoon</v>
          </cell>
          <cell r="M92">
            <v>1</v>
          </cell>
          <cell r="N92" t="str">
            <v>High</v>
          </cell>
          <cell r="O92" t="str">
            <v>High</v>
          </cell>
          <cell r="P92" t="str">
            <v>CIO</v>
          </cell>
          <cell r="Q92">
            <v>2008</v>
          </cell>
          <cell r="R92">
            <v>0</v>
          </cell>
          <cell r="S92">
            <v>0</v>
          </cell>
          <cell r="T92">
            <v>0</v>
          </cell>
          <cell r="U92">
            <v>0</v>
          </cell>
          <cell r="V92">
            <v>1426.2007400642397</v>
          </cell>
          <cell r="W92">
            <v>2837.2007400642397</v>
          </cell>
          <cell r="X92">
            <v>4248.2007400642397</v>
          </cell>
          <cell r="Y92">
            <v>1429.0167400489809</v>
          </cell>
          <cell r="Z92">
            <v>2840.0167400489809</v>
          </cell>
          <cell r="AA92">
            <v>4251.0167400489809</v>
          </cell>
          <cell r="AB92">
            <v>2822</v>
          </cell>
          <cell r="AC92">
            <v>18.016999999999999</v>
          </cell>
          <cell r="AD92">
            <v>0</v>
          </cell>
          <cell r="AE92">
            <v>2840.0169999999998</v>
          </cell>
        </row>
        <row r="93">
          <cell r="B93" t="str">
            <v>Nuclear Scheduling System(P3e) Assessment (Below the Line)</v>
          </cell>
          <cell r="C93" t="str">
            <v>ICINS156B</v>
          </cell>
          <cell r="D93" t="str">
            <v>Inactive - Placeholder</v>
          </cell>
          <cell r="E93" t="str">
            <v>Ian Roberts</v>
          </cell>
          <cell r="F93" t="str">
            <v>Nuclear</v>
          </cell>
          <cell r="L93" t="str">
            <v>J. Witherspoon</v>
          </cell>
          <cell r="Q93">
            <v>2008</v>
          </cell>
          <cell r="R93">
            <v>0</v>
          </cell>
          <cell r="S93">
            <v>0</v>
          </cell>
          <cell r="T93">
            <v>0</v>
          </cell>
          <cell r="U93">
            <v>0</v>
          </cell>
          <cell r="V93">
            <v>2345</v>
          </cell>
          <cell r="W93">
            <v>2345</v>
          </cell>
          <cell r="X93">
            <v>2345</v>
          </cell>
          <cell r="Y93">
            <v>4490</v>
          </cell>
          <cell r="Z93">
            <v>4490</v>
          </cell>
          <cell r="AA93">
            <v>4490</v>
          </cell>
          <cell r="AB93">
            <v>0</v>
          </cell>
          <cell r="AC93">
            <v>0</v>
          </cell>
          <cell r="AD93">
            <v>0</v>
          </cell>
          <cell r="AE93">
            <v>0</v>
          </cell>
        </row>
        <row r="94">
          <cell r="B94" t="str">
            <v>Permit Kit</v>
          </cell>
          <cell r="C94" t="str">
            <v>ICINS157</v>
          </cell>
          <cell r="D94" t="str">
            <v>Deferred</v>
          </cell>
          <cell r="E94" t="str">
            <v>Ian Roberts</v>
          </cell>
          <cell r="F94" t="str">
            <v>Nuclear</v>
          </cell>
          <cell r="I94" t="str">
            <v>Greg Payne</v>
          </cell>
          <cell r="L94" t="str">
            <v>J. Witherspoon</v>
          </cell>
          <cell r="M94">
            <v>1</v>
          </cell>
          <cell r="N94" t="str">
            <v>High</v>
          </cell>
          <cell r="O94" t="str">
            <v>Medium</v>
          </cell>
          <cell r="P94" t="str">
            <v>CIO</v>
          </cell>
          <cell r="Q94">
            <v>2008</v>
          </cell>
          <cell r="R94">
            <v>0</v>
          </cell>
          <cell r="S94">
            <v>0</v>
          </cell>
          <cell r="T94">
            <v>0</v>
          </cell>
          <cell r="U94">
            <v>0</v>
          </cell>
          <cell r="V94">
            <v>0</v>
          </cell>
          <cell r="W94">
            <v>0</v>
          </cell>
          <cell r="X94">
            <v>0</v>
          </cell>
          <cell r="Y94">
            <v>77.230289980769186</v>
          </cell>
          <cell r="Z94">
            <v>77.230289980769186</v>
          </cell>
          <cell r="AA94">
            <v>77.230289980769186</v>
          </cell>
          <cell r="AB94">
            <v>0</v>
          </cell>
          <cell r="AC94">
            <v>77.2303</v>
          </cell>
          <cell r="AD94">
            <v>0</v>
          </cell>
          <cell r="AE94">
            <v>77.2303</v>
          </cell>
        </row>
        <row r="95">
          <cell r="B95" t="str">
            <v>Permit Kit (Below Line)</v>
          </cell>
          <cell r="C95" t="str">
            <v>ICINS157B</v>
          </cell>
          <cell r="D95" t="str">
            <v>Inactive - Placeholder</v>
          </cell>
          <cell r="E95" t="str">
            <v>Ian Roberts</v>
          </cell>
          <cell r="F95" t="str">
            <v>Nuclear</v>
          </cell>
          <cell r="L95" t="str">
            <v>J. Witherspoon</v>
          </cell>
          <cell r="M95">
            <v>1</v>
          </cell>
          <cell r="N95" t="str">
            <v>High</v>
          </cell>
          <cell r="O95" t="str">
            <v>Medium</v>
          </cell>
          <cell r="Q95">
            <v>2008</v>
          </cell>
          <cell r="R95">
            <v>0</v>
          </cell>
          <cell r="S95">
            <v>0</v>
          </cell>
          <cell r="T95">
            <v>0</v>
          </cell>
          <cell r="U95">
            <v>0</v>
          </cell>
          <cell r="V95">
            <v>689</v>
          </cell>
          <cell r="W95">
            <v>1097</v>
          </cell>
          <cell r="X95">
            <v>1505</v>
          </cell>
          <cell r="Y95">
            <v>688.79000000655651</v>
          </cell>
          <cell r="Z95">
            <v>1096.7900000065565</v>
          </cell>
          <cell r="AA95">
            <v>1504.7900000065565</v>
          </cell>
          <cell r="AB95">
            <v>0</v>
          </cell>
          <cell r="AC95">
            <v>0</v>
          </cell>
          <cell r="AD95">
            <v>0</v>
          </cell>
          <cell r="AE95">
            <v>0</v>
          </cell>
        </row>
        <row r="96">
          <cell r="B96" t="str">
            <v>Trending Analysis Tool</v>
          </cell>
          <cell r="C96" t="str">
            <v>ICINS593</v>
          </cell>
          <cell r="D96" t="str">
            <v>In Serviced</v>
          </cell>
          <cell r="E96" t="str">
            <v>Ian Roberts</v>
          </cell>
          <cell r="F96" t="str">
            <v>Nuclear</v>
          </cell>
          <cell r="I96" t="str">
            <v>Greg Payne</v>
          </cell>
          <cell r="L96" t="str">
            <v>J. Witherspoon</v>
          </cell>
          <cell r="M96">
            <v>1</v>
          </cell>
          <cell r="N96" t="str">
            <v>High</v>
          </cell>
          <cell r="O96" t="str">
            <v>Medium</v>
          </cell>
          <cell r="P96" t="str">
            <v>CIO</v>
          </cell>
          <cell r="Q96">
            <v>2008</v>
          </cell>
          <cell r="R96">
            <v>0</v>
          </cell>
          <cell r="S96">
            <v>0</v>
          </cell>
          <cell r="T96">
            <v>0</v>
          </cell>
          <cell r="U96">
            <v>0</v>
          </cell>
          <cell r="V96">
            <v>138.59323008567816</v>
          </cell>
          <cell r="W96">
            <v>141.59323008567816</v>
          </cell>
          <cell r="X96">
            <v>144.59323008567816</v>
          </cell>
          <cell r="Y96">
            <v>676.75953546748201</v>
          </cell>
          <cell r="Z96">
            <v>679.75953546748201</v>
          </cell>
          <cell r="AA96">
            <v>682.75953546748201</v>
          </cell>
          <cell r="AB96">
            <v>480.7595</v>
          </cell>
          <cell r="AC96">
            <v>199</v>
          </cell>
          <cell r="AD96">
            <v>0</v>
          </cell>
          <cell r="AE96">
            <v>679.7595</v>
          </cell>
        </row>
        <row r="97">
          <cell r="B97" t="str">
            <v>T+1 Report (Work Management Reporting Metrics)</v>
          </cell>
          <cell r="C97" t="str">
            <v>ICINS594</v>
          </cell>
          <cell r="D97" t="str">
            <v>Closed</v>
          </cell>
          <cell r="E97" t="str">
            <v>Ian Roberts</v>
          </cell>
          <cell r="F97" t="str">
            <v>Nuclear</v>
          </cell>
          <cell r="I97" t="str">
            <v>Greg Payne</v>
          </cell>
          <cell r="L97" t="str">
            <v>J. Witherspoon</v>
          </cell>
          <cell r="M97">
            <v>1</v>
          </cell>
          <cell r="N97" t="str">
            <v>Low</v>
          </cell>
          <cell r="O97" t="str">
            <v>Low</v>
          </cell>
          <cell r="P97" t="str">
            <v>CIO</v>
          </cell>
          <cell r="Q97">
            <v>2008</v>
          </cell>
          <cell r="R97">
            <v>0</v>
          </cell>
          <cell r="S97">
            <v>0</v>
          </cell>
          <cell r="T97">
            <v>0</v>
          </cell>
          <cell r="U97">
            <v>0</v>
          </cell>
          <cell r="V97">
            <v>0</v>
          </cell>
          <cell r="W97">
            <v>0</v>
          </cell>
          <cell r="X97">
            <v>0</v>
          </cell>
          <cell r="Y97">
            <v>204.24806967041019</v>
          </cell>
          <cell r="Z97">
            <v>204.24806967041019</v>
          </cell>
          <cell r="AA97">
            <v>204.24806967041019</v>
          </cell>
          <cell r="AB97">
            <v>0</v>
          </cell>
          <cell r="AC97">
            <v>204.245</v>
          </cell>
          <cell r="AD97">
            <v>0</v>
          </cell>
          <cell r="AE97">
            <v>204.245</v>
          </cell>
        </row>
        <row r="98">
          <cell r="B98" t="str">
            <v>PM Living Program Optimization (PMPL)</v>
          </cell>
          <cell r="C98" t="str">
            <v>ICINS597</v>
          </cell>
          <cell r="D98" t="str">
            <v>Deferred</v>
          </cell>
          <cell r="E98" t="str">
            <v>Ian Roberts</v>
          </cell>
          <cell r="F98" t="str">
            <v>Nuclear</v>
          </cell>
          <cell r="I98" t="str">
            <v>Greg Payne</v>
          </cell>
          <cell r="L98" t="str">
            <v>J. Witherspoon</v>
          </cell>
          <cell r="M98">
            <v>1</v>
          </cell>
          <cell r="N98" t="str">
            <v>Medium</v>
          </cell>
          <cell r="O98" t="str">
            <v>Medium</v>
          </cell>
          <cell r="P98" t="str">
            <v>CIO</v>
          </cell>
          <cell r="Q98">
            <v>2008</v>
          </cell>
          <cell r="R98">
            <v>0</v>
          </cell>
          <cell r="S98">
            <v>0</v>
          </cell>
          <cell r="T98">
            <v>0</v>
          </cell>
          <cell r="U98">
            <v>0</v>
          </cell>
          <cell r="V98">
            <v>0</v>
          </cell>
          <cell r="W98">
            <v>0</v>
          </cell>
          <cell r="X98">
            <v>0</v>
          </cell>
          <cell r="Y98">
            <v>79.15430980920793</v>
          </cell>
          <cell r="Z98">
            <v>79.15430980920793</v>
          </cell>
          <cell r="AA98">
            <v>79.15430980920793</v>
          </cell>
          <cell r="AB98">
            <v>0</v>
          </cell>
          <cell r="AC98">
            <v>79.153999999999996</v>
          </cell>
          <cell r="AD98">
            <v>0</v>
          </cell>
          <cell r="AE98">
            <v>79.153999999999996</v>
          </cell>
        </row>
        <row r="99">
          <cell r="B99" t="str">
            <v>PM Living Program Optimization (PMPL) (Below Line)</v>
          </cell>
          <cell r="C99" t="str">
            <v>ICINS597B</v>
          </cell>
          <cell r="D99" t="str">
            <v>Inactive - Placeholder</v>
          </cell>
          <cell r="E99" t="str">
            <v>Ian Roberts</v>
          </cell>
          <cell r="F99" t="str">
            <v>Nuclear</v>
          </cell>
          <cell r="L99" t="str">
            <v>J. Witherspoon</v>
          </cell>
          <cell r="M99">
            <v>1</v>
          </cell>
          <cell r="N99" t="str">
            <v>Medium</v>
          </cell>
          <cell r="O99" t="str">
            <v>Medium</v>
          </cell>
          <cell r="Q99">
            <v>2008</v>
          </cell>
          <cell r="R99">
            <v>0</v>
          </cell>
          <cell r="S99">
            <v>0</v>
          </cell>
          <cell r="T99">
            <v>0</v>
          </cell>
          <cell r="U99">
            <v>0</v>
          </cell>
          <cell r="V99">
            <v>156</v>
          </cell>
          <cell r="W99">
            <v>508</v>
          </cell>
          <cell r="X99">
            <v>860</v>
          </cell>
          <cell r="Y99">
            <v>156</v>
          </cell>
          <cell r="Z99">
            <v>508</v>
          </cell>
          <cell r="AA99">
            <v>860</v>
          </cell>
          <cell r="AB99">
            <v>0</v>
          </cell>
          <cell r="AC99">
            <v>0</v>
          </cell>
          <cell r="AD99">
            <v>0</v>
          </cell>
          <cell r="AE99">
            <v>0</v>
          </cell>
        </row>
        <row r="100">
          <cell r="B100" t="str">
            <v>On-Line Process Metrics (formerly T+1)</v>
          </cell>
          <cell r="C100" t="str">
            <v>ICINS608</v>
          </cell>
          <cell r="D100" t="str">
            <v>In Progress - Definition</v>
          </cell>
          <cell r="E100" t="str">
            <v>Ian Roberts</v>
          </cell>
          <cell r="F100" t="str">
            <v>Nuclear</v>
          </cell>
          <cell r="I100" t="str">
            <v>Greg Payne</v>
          </cell>
          <cell r="L100" t="str">
            <v>J. Witherspoon</v>
          </cell>
          <cell r="M100">
            <v>1</v>
          </cell>
          <cell r="N100" t="str">
            <v>Low</v>
          </cell>
          <cell r="O100" t="str">
            <v>Low</v>
          </cell>
          <cell r="P100" t="str">
            <v>CIO</v>
          </cell>
          <cell r="Q100">
            <v>2008</v>
          </cell>
          <cell r="R100">
            <v>0</v>
          </cell>
          <cell r="S100">
            <v>0</v>
          </cell>
          <cell r="T100">
            <v>0</v>
          </cell>
          <cell r="U100">
            <v>0</v>
          </cell>
          <cell r="V100">
            <v>1108.8328495595169</v>
          </cell>
          <cell r="W100">
            <v>1473.5828495595169</v>
          </cell>
          <cell r="X100">
            <v>1838.3328495595169</v>
          </cell>
          <cell r="Y100">
            <v>1609.7383131954391</v>
          </cell>
          <cell r="Z100">
            <v>1974.4883131954391</v>
          </cell>
          <cell r="AA100">
            <v>2339.2383131954393</v>
          </cell>
          <cell r="AB100">
            <v>1776.58</v>
          </cell>
          <cell r="AC100">
            <v>197.90799999999999</v>
          </cell>
          <cell r="AD100">
            <v>0</v>
          </cell>
          <cell r="AE100">
            <v>1974.4879999999998</v>
          </cell>
        </row>
        <row r="101">
          <cell r="B101" t="str">
            <v>P3E Pilot Project</v>
          </cell>
          <cell r="C101" t="str">
            <v>ICINS609</v>
          </cell>
          <cell r="D101" t="str">
            <v>In Progress - Definition</v>
          </cell>
          <cell r="E101" t="str">
            <v>Ian Roberts</v>
          </cell>
          <cell r="F101" t="str">
            <v>Nuclear</v>
          </cell>
          <cell r="I101" t="str">
            <v>Greg Payne</v>
          </cell>
          <cell r="J101" t="str">
            <v>Vivian Illot</v>
          </cell>
          <cell r="K101" t="str">
            <v>Edwin Tam</v>
          </cell>
          <cell r="L101" t="str">
            <v>J. Witherspoon</v>
          </cell>
          <cell r="M101">
            <v>1</v>
          </cell>
          <cell r="N101" t="str">
            <v>High</v>
          </cell>
          <cell r="O101" t="str">
            <v>High</v>
          </cell>
          <cell r="P101" t="str">
            <v>CIO</v>
          </cell>
          <cell r="Q101">
            <v>2008</v>
          </cell>
          <cell r="R101">
            <v>0</v>
          </cell>
          <cell r="S101">
            <v>148</v>
          </cell>
          <cell r="T101">
            <v>0</v>
          </cell>
          <cell r="U101">
            <v>148</v>
          </cell>
          <cell r="V101">
            <v>646.78635167800871</v>
          </cell>
          <cell r="W101">
            <v>797.38635167800885</v>
          </cell>
          <cell r="X101">
            <v>947.98635167800899</v>
          </cell>
          <cell r="Y101">
            <v>1195.3456837805454</v>
          </cell>
          <cell r="Z101">
            <v>1345.9456837805456</v>
          </cell>
          <cell r="AA101">
            <v>1496.5456837805457</v>
          </cell>
          <cell r="AB101">
            <v>1260.9459999999999</v>
          </cell>
          <cell r="AC101">
            <v>85</v>
          </cell>
          <cell r="AD101">
            <v>0</v>
          </cell>
          <cell r="AE101">
            <v>1345.9459999999999</v>
          </cell>
        </row>
        <row r="102">
          <cell r="B102" t="str">
            <v>Resource Balancing Tool Phase II</v>
          </cell>
          <cell r="C102" t="str">
            <v>ICINS612</v>
          </cell>
          <cell r="D102" t="str">
            <v>In Serviced</v>
          </cell>
          <cell r="E102" t="str">
            <v>Ian Roberts</v>
          </cell>
          <cell r="F102" t="str">
            <v>Nuclear</v>
          </cell>
          <cell r="G102" t="str">
            <v>Nuclear</v>
          </cell>
          <cell r="I102" t="str">
            <v>Greg Payne</v>
          </cell>
          <cell r="L102" t="str">
            <v>J. Witherspoon</v>
          </cell>
          <cell r="M102">
            <v>1</v>
          </cell>
          <cell r="N102" t="str">
            <v>Low</v>
          </cell>
          <cell r="O102" t="str">
            <v>Low</v>
          </cell>
          <cell r="P102" t="str">
            <v>CIO</v>
          </cell>
          <cell r="Q102">
            <v>2008</v>
          </cell>
          <cell r="R102">
            <v>0</v>
          </cell>
          <cell r="S102">
            <v>0</v>
          </cell>
          <cell r="T102">
            <v>0</v>
          </cell>
          <cell r="U102">
            <v>0</v>
          </cell>
          <cell r="V102">
            <v>0</v>
          </cell>
          <cell r="W102">
            <v>0</v>
          </cell>
          <cell r="X102">
            <v>0</v>
          </cell>
          <cell r="Y102">
            <v>173.06990110874179</v>
          </cell>
          <cell r="Z102">
            <v>173.06990110874179</v>
          </cell>
          <cell r="AA102">
            <v>173.06990110874179</v>
          </cell>
          <cell r="AB102">
            <v>0</v>
          </cell>
          <cell r="AC102">
            <v>173.06989999999999</v>
          </cell>
          <cell r="AD102">
            <v>0</v>
          </cell>
          <cell r="AE102">
            <v>173.06989999999999</v>
          </cell>
        </row>
        <row r="103">
          <cell r="B103" t="str">
            <v>Maintenance Logsheet</v>
          </cell>
          <cell r="C103" t="str">
            <v>ICINS613</v>
          </cell>
          <cell r="D103" t="str">
            <v>In Progress - Definition</v>
          </cell>
          <cell r="E103" t="str">
            <v>Ian Roberts</v>
          </cell>
          <cell r="F103" t="str">
            <v>Nuclear</v>
          </cell>
          <cell r="G103" t="str">
            <v>Nuclear</v>
          </cell>
          <cell r="I103" t="str">
            <v>Greg Payne</v>
          </cell>
          <cell r="L103" t="str">
            <v>J. Witherspoon</v>
          </cell>
          <cell r="M103">
            <v>1</v>
          </cell>
          <cell r="N103" t="str">
            <v>Low</v>
          </cell>
          <cell r="O103" t="str">
            <v>Low</v>
          </cell>
          <cell r="P103" t="str">
            <v>CIO</v>
          </cell>
          <cell r="Q103">
            <v>2008</v>
          </cell>
          <cell r="R103">
            <v>0</v>
          </cell>
          <cell r="S103">
            <v>0</v>
          </cell>
          <cell r="T103">
            <v>0</v>
          </cell>
          <cell r="U103">
            <v>0</v>
          </cell>
          <cell r="V103">
            <v>45.018499580383299</v>
          </cell>
          <cell r="W103">
            <v>68.018499580383292</v>
          </cell>
          <cell r="X103">
            <v>91.018499580383292</v>
          </cell>
          <cell r="Y103">
            <v>69.954070416450506</v>
          </cell>
          <cell r="Z103">
            <v>92.954070416450506</v>
          </cell>
          <cell r="AA103">
            <v>115.95407041645051</v>
          </cell>
          <cell r="AB103">
            <v>0</v>
          </cell>
          <cell r="AC103">
            <v>92.954099999999997</v>
          </cell>
          <cell r="AD103">
            <v>0</v>
          </cell>
          <cell r="AE103">
            <v>92.954099999999997</v>
          </cell>
        </row>
        <row r="104">
          <cell r="B104" t="str">
            <v>Maintenance Logsheet (Below Line)</v>
          </cell>
          <cell r="C104" t="str">
            <v>ICINS613B</v>
          </cell>
          <cell r="D104" t="str">
            <v>Inactive - Placeholder</v>
          </cell>
          <cell r="E104" t="str">
            <v>Ian Roberts</v>
          </cell>
          <cell r="F104" t="str">
            <v>Nuclear</v>
          </cell>
          <cell r="G104" t="str">
            <v>Nuclear</v>
          </cell>
          <cell r="L104" t="str">
            <v>J. Witherspoon</v>
          </cell>
          <cell r="M104">
            <v>1</v>
          </cell>
          <cell r="N104" t="str">
            <v>Low</v>
          </cell>
          <cell r="O104" t="str">
            <v>Low</v>
          </cell>
          <cell r="Q104">
            <v>2008</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row>
        <row r="105">
          <cell r="B105" t="str">
            <v>Automated System Health Report</v>
          </cell>
          <cell r="C105" t="str">
            <v>ICINS615</v>
          </cell>
          <cell r="D105" t="str">
            <v>Deferred</v>
          </cell>
          <cell r="E105" t="str">
            <v>Ian Roberts</v>
          </cell>
          <cell r="F105" t="str">
            <v>Nuclear</v>
          </cell>
          <cell r="I105" t="str">
            <v>Greg Payne</v>
          </cell>
          <cell r="L105" t="str">
            <v>J. Witherspoon</v>
          </cell>
          <cell r="M105">
            <v>0.7</v>
          </cell>
          <cell r="N105" t="str">
            <v>High</v>
          </cell>
          <cell r="O105" t="str">
            <v>High</v>
          </cell>
          <cell r="P105" t="str">
            <v>CIO</v>
          </cell>
          <cell r="Q105">
            <v>2008</v>
          </cell>
          <cell r="R105">
            <v>0</v>
          </cell>
          <cell r="S105">
            <v>0</v>
          </cell>
          <cell r="T105">
            <v>0</v>
          </cell>
          <cell r="U105">
            <v>0</v>
          </cell>
          <cell r="V105">
            <v>0</v>
          </cell>
          <cell r="W105">
            <v>0</v>
          </cell>
          <cell r="X105">
            <v>0</v>
          </cell>
          <cell r="Y105">
            <v>73.759499549865694</v>
          </cell>
          <cell r="Z105">
            <v>73.759499549865694</v>
          </cell>
          <cell r="AA105">
            <v>73.759499549865694</v>
          </cell>
          <cell r="AB105">
            <v>0</v>
          </cell>
          <cell r="AC105">
            <v>73.760000000000005</v>
          </cell>
          <cell r="AD105">
            <v>0</v>
          </cell>
          <cell r="AE105">
            <v>73.760000000000005</v>
          </cell>
        </row>
        <row r="106">
          <cell r="B106" t="str">
            <v>Automated System Health Report (Below Line)</v>
          </cell>
          <cell r="C106" t="str">
            <v>ICINS615B</v>
          </cell>
          <cell r="D106" t="str">
            <v>Inactive - Placeholder</v>
          </cell>
          <cell r="E106" t="str">
            <v>Ian Roberts</v>
          </cell>
          <cell r="F106" t="str">
            <v>Nuclear</v>
          </cell>
          <cell r="L106" t="str">
            <v>J. Witherspoon</v>
          </cell>
          <cell r="M106">
            <v>0.7</v>
          </cell>
          <cell r="N106" t="str">
            <v>High</v>
          </cell>
          <cell r="O106" t="str">
            <v>High</v>
          </cell>
          <cell r="Q106">
            <v>2008</v>
          </cell>
          <cell r="R106">
            <v>0</v>
          </cell>
          <cell r="S106">
            <v>0</v>
          </cell>
          <cell r="T106">
            <v>0</v>
          </cell>
          <cell r="U106">
            <v>0</v>
          </cell>
          <cell r="V106">
            <v>302</v>
          </cell>
          <cell r="W106">
            <v>604</v>
          </cell>
          <cell r="X106">
            <v>906</v>
          </cell>
          <cell r="Y106">
            <v>302</v>
          </cell>
          <cell r="Z106">
            <v>604</v>
          </cell>
          <cell r="AA106">
            <v>906</v>
          </cell>
          <cell r="AB106">
            <v>0</v>
          </cell>
          <cell r="AC106">
            <v>0</v>
          </cell>
          <cell r="AD106">
            <v>0</v>
          </cell>
          <cell r="AE106">
            <v>0</v>
          </cell>
        </row>
        <row r="107">
          <cell r="B107" t="str">
            <v>GUI For T + 1</v>
          </cell>
          <cell r="C107" t="str">
            <v>ICINS625</v>
          </cell>
          <cell r="D107" t="str">
            <v>Inactive - Placeholder</v>
          </cell>
          <cell r="E107" t="str">
            <v>Ian Roberts</v>
          </cell>
          <cell r="F107" t="str">
            <v>Nuclear</v>
          </cell>
          <cell r="L107" t="str">
            <v>J. Witherspoon</v>
          </cell>
          <cell r="M107">
            <v>1</v>
          </cell>
          <cell r="N107" t="str">
            <v>Low</v>
          </cell>
          <cell r="O107" t="str">
            <v>Low</v>
          </cell>
          <cell r="Q107">
            <v>2008</v>
          </cell>
          <cell r="R107">
            <v>0</v>
          </cell>
          <cell r="S107">
            <v>0</v>
          </cell>
          <cell r="T107">
            <v>0</v>
          </cell>
          <cell r="U107">
            <v>0</v>
          </cell>
          <cell r="V107">
            <v>176</v>
          </cell>
          <cell r="W107">
            <v>176</v>
          </cell>
          <cell r="X107">
            <v>176</v>
          </cell>
          <cell r="Y107">
            <v>176</v>
          </cell>
          <cell r="Z107">
            <v>176</v>
          </cell>
          <cell r="AA107">
            <v>176</v>
          </cell>
          <cell r="AB107">
            <v>0</v>
          </cell>
          <cell r="AC107">
            <v>0</v>
          </cell>
          <cell r="AD107">
            <v>0</v>
          </cell>
          <cell r="AE107">
            <v>0</v>
          </cell>
        </row>
        <row r="108">
          <cell r="B108" t="str">
            <v>Cycle Planning</v>
          </cell>
          <cell r="C108" t="str">
            <v>ICINS626</v>
          </cell>
          <cell r="D108" t="str">
            <v>In Progress - Definition</v>
          </cell>
          <cell r="E108" t="str">
            <v>Ian Roberts</v>
          </cell>
          <cell r="F108" t="str">
            <v>Nuclear</v>
          </cell>
          <cell r="L108" t="str">
            <v>J. Witherspoon</v>
          </cell>
          <cell r="M108">
            <v>1</v>
          </cell>
          <cell r="N108" t="str">
            <v>Low</v>
          </cell>
          <cell r="O108" t="str">
            <v>Low</v>
          </cell>
          <cell r="P108" t="str">
            <v>CIO</v>
          </cell>
          <cell r="Q108">
            <v>2008</v>
          </cell>
          <cell r="R108">
            <v>0</v>
          </cell>
          <cell r="S108">
            <v>0</v>
          </cell>
          <cell r="T108">
            <v>0</v>
          </cell>
          <cell r="U108">
            <v>0</v>
          </cell>
          <cell r="V108">
            <v>40</v>
          </cell>
          <cell r="W108">
            <v>40</v>
          </cell>
          <cell r="X108">
            <v>40</v>
          </cell>
          <cell r="Y108">
            <v>40</v>
          </cell>
          <cell r="Z108">
            <v>40</v>
          </cell>
          <cell r="AA108">
            <v>40</v>
          </cell>
          <cell r="AB108">
            <v>0</v>
          </cell>
          <cell r="AC108">
            <v>40</v>
          </cell>
          <cell r="AD108">
            <v>0</v>
          </cell>
          <cell r="AE108">
            <v>40</v>
          </cell>
        </row>
        <row r="109">
          <cell r="B109" t="str">
            <v>Cycle Planning (Below Line)</v>
          </cell>
          <cell r="C109" t="str">
            <v>ICINS626B</v>
          </cell>
          <cell r="D109" t="str">
            <v>Inactive - Placeholder</v>
          </cell>
          <cell r="E109" t="str">
            <v>Ian Roberts</v>
          </cell>
          <cell r="F109" t="str">
            <v>Nuclear</v>
          </cell>
          <cell r="L109" t="str">
            <v>J. Witherspoon</v>
          </cell>
          <cell r="M109">
            <v>1</v>
          </cell>
          <cell r="N109" t="str">
            <v>Low</v>
          </cell>
          <cell r="O109" t="str">
            <v>Low</v>
          </cell>
          <cell r="Q109">
            <v>2008</v>
          </cell>
          <cell r="R109">
            <v>0</v>
          </cell>
          <cell r="S109">
            <v>0</v>
          </cell>
          <cell r="T109">
            <v>0</v>
          </cell>
          <cell r="U109">
            <v>0</v>
          </cell>
          <cell r="V109">
            <v>870</v>
          </cell>
          <cell r="W109">
            <v>870</v>
          </cell>
          <cell r="X109">
            <v>870</v>
          </cell>
          <cell r="Y109">
            <v>870</v>
          </cell>
          <cell r="Z109">
            <v>870</v>
          </cell>
          <cell r="AA109">
            <v>870</v>
          </cell>
          <cell r="AB109">
            <v>0</v>
          </cell>
          <cell r="AC109">
            <v>0</v>
          </cell>
          <cell r="AD109">
            <v>0</v>
          </cell>
          <cell r="AE109">
            <v>0</v>
          </cell>
        </row>
        <row r="110">
          <cell r="B110" t="str">
            <v>Outage Processing Metrics</v>
          </cell>
          <cell r="C110" t="str">
            <v>ICINS627</v>
          </cell>
          <cell r="D110" t="str">
            <v>In Progress - Definition</v>
          </cell>
          <cell r="E110" t="str">
            <v>Ian Roberts</v>
          </cell>
          <cell r="F110" t="str">
            <v>Nuclear</v>
          </cell>
          <cell r="I110" t="str">
            <v>Greg Payne</v>
          </cell>
          <cell r="L110" t="str">
            <v>J. Witherspoon</v>
          </cell>
          <cell r="M110">
            <v>1</v>
          </cell>
          <cell r="N110" t="str">
            <v>Low</v>
          </cell>
          <cell r="O110" t="str">
            <v>Low</v>
          </cell>
          <cell r="P110" t="str">
            <v>CIO</v>
          </cell>
          <cell r="Q110">
            <v>2008</v>
          </cell>
          <cell r="R110">
            <v>0</v>
          </cell>
          <cell r="S110">
            <v>0</v>
          </cell>
          <cell r="T110">
            <v>0</v>
          </cell>
          <cell r="U110">
            <v>0</v>
          </cell>
          <cell r="V110">
            <v>50</v>
          </cell>
          <cell r="W110">
            <v>50</v>
          </cell>
          <cell r="X110">
            <v>50</v>
          </cell>
          <cell r="Y110">
            <v>50</v>
          </cell>
          <cell r="Z110">
            <v>50</v>
          </cell>
          <cell r="AA110">
            <v>50</v>
          </cell>
          <cell r="AB110">
            <v>0</v>
          </cell>
          <cell r="AC110">
            <v>50</v>
          </cell>
          <cell r="AD110">
            <v>0</v>
          </cell>
          <cell r="AE110">
            <v>50</v>
          </cell>
        </row>
        <row r="111">
          <cell r="B111" t="str">
            <v>Outage Processing Metrics (Below Line)</v>
          </cell>
          <cell r="C111" t="str">
            <v>ICINS627B</v>
          </cell>
          <cell r="D111" t="str">
            <v>Inactive - Placeholder</v>
          </cell>
          <cell r="E111" t="str">
            <v>Ian Roberts</v>
          </cell>
          <cell r="F111" t="str">
            <v>Nuclear</v>
          </cell>
          <cell r="L111" t="str">
            <v>J. Witherspoon</v>
          </cell>
          <cell r="M111">
            <v>1</v>
          </cell>
          <cell r="N111" t="str">
            <v>Low</v>
          </cell>
          <cell r="O111" t="str">
            <v>Low</v>
          </cell>
          <cell r="P111" t="str">
            <v>CIO</v>
          </cell>
          <cell r="Q111">
            <v>2008</v>
          </cell>
          <cell r="R111">
            <v>0</v>
          </cell>
          <cell r="S111">
            <v>0</v>
          </cell>
          <cell r="T111">
            <v>0</v>
          </cell>
          <cell r="U111">
            <v>0</v>
          </cell>
          <cell r="V111">
            <v>1929</v>
          </cell>
          <cell r="W111">
            <v>1929</v>
          </cell>
          <cell r="X111">
            <v>1929</v>
          </cell>
          <cell r="Y111">
            <v>1941</v>
          </cell>
          <cell r="Z111">
            <v>1941</v>
          </cell>
          <cell r="AA111">
            <v>1941</v>
          </cell>
          <cell r="AB111">
            <v>0</v>
          </cell>
          <cell r="AC111">
            <v>0</v>
          </cell>
          <cell r="AD111">
            <v>0</v>
          </cell>
          <cell r="AE111">
            <v>0</v>
          </cell>
        </row>
        <row r="112">
          <cell r="B112" t="str">
            <v>Model Work Order Toolkit</v>
          </cell>
          <cell r="C112" t="str">
            <v>ICINS621</v>
          </cell>
          <cell r="D112" t="str">
            <v>In Progress - Definition</v>
          </cell>
          <cell r="E112" t="str">
            <v>Ian Roberts</v>
          </cell>
          <cell r="F112" t="str">
            <v>Nuclear</v>
          </cell>
          <cell r="I112" t="str">
            <v>Greg Payne</v>
          </cell>
          <cell r="L112" t="str">
            <v>J. Witherspoon</v>
          </cell>
          <cell r="P112" t="str">
            <v>CIO</v>
          </cell>
          <cell r="Q112">
            <v>2008</v>
          </cell>
          <cell r="R112">
            <v>0</v>
          </cell>
          <cell r="S112">
            <v>0</v>
          </cell>
          <cell r="T112">
            <v>0</v>
          </cell>
          <cell r="U112">
            <v>0</v>
          </cell>
          <cell r="V112">
            <v>92</v>
          </cell>
          <cell r="W112">
            <v>92</v>
          </cell>
          <cell r="X112">
            <v>92</v>
          </cell>
          <cell r="Y112">
            <v>92</v>
          </cell>
          <cell r="Z112">
            <v>92</v>
          </cell>
          <cell r="AA112">
            <v>92</v>
          </cell>
          <cell r="AB112">
            <v>0</v>
          </cell>
          <cell r="AC112">
            <v>92</v>
          </cell>
          <cell r="AD112">
            <v>0</v>
          </cell>
          <cell r="AE112">
            <v>92</v>
          </cell>
        </row>
        <row r="113">
          <cell r="B113" t="str">
            <v>Cost and Schedule Improvements</v>
          </cell>
          <cell r="C113" t="str">
            <v>ICINS141</v>
          </cell>
          <cell r="D113" t="str">
            <v>In Serviced</v>
          </cell>
          <cell r="E113" t="str">
            <v>Ian Roberts</v>
          </cell>
          <cell r="F113" t="str">
            <v>Nuclear</v>
          </cell>
          <cell r="I113" t="str">
            <v>Ian Roberts</v>
          </cell>
          <cell r="J113" t="str">
            <v>Gary Hermon</v>
          </cell>
          <cell r="K113" t="str">
            <v>Edwin Tam</v>
          </cell>
          <cell r="L113" t="str">
            <v>J. Witherspoon</v>
          </cell>
          <cell r="M113">
            <v>1</v>
          </cell>
          <cell r="N113" t="str">
            <v>Medium</v>
          </cell>
          <cell r="O113" t="str">
            <v>Medium</v>
          </cell>
          <cell r="P113" t="str">
            <v>CIO</v>
          </cell>
          <cell r="Q113">
            <v>2008</v>
          </cell>
          <cell r="R113">
            <v>2281</v>
          </cell>
          <cell r="S113">
            <v>200</v>
          </cell>
          <cell r="T113">
            <v>0</v>
          </cell>
          <cell r="U113">
            <v>2481</v>
          </cell>
          <cell r="V113">
            <v>1533.3511401706601</v>
          </cell>
          <cell r="W113">
            <v>1622.7511401706602</v>
          </cell>
          <cell r="X113">
            <v>1712.15114017066</v>
          </cell>
          <cell r="Y113">
            <v>8238.8399461997979</v>
          </cell>
          <cell r="Z113">
            <v>8328.2399461997993</v>
          </cell>
          <cell r="AA113">
            <v>8417.6399461997989</v>
          </cell>
          <cell r="AB113">
            <v>6662.5919999999996</v>
          </cell>
          <cell r="AC113">
            <v>1665.6479999999999</v>
          </cell>
          <cell r="AD113">
            <v>0</v>
          </cell>
          <cell r="AE113">
            <v>8328.24</v>
          </cell>
        </row>
        <row r="114">
          <cell r="B114" t="str">
            <v>ESM II EP - Fossil (2006)</v>
          </cell>
          <cell r="C114" t="str">
            <v>ICIPE047</v>
          </cell>
          <cell r="D114" t="str">
            <v>Closed</v>
          </cell>
          <cell r="E114" t="str">
            <v>Ian Roberts</v>
          </cell>
          <cell r="F114" t="str">
            <v>Fossil</v>
          </cell>
          <cell r="I114" t="str">
            <v>Ian Roberts</v>
          </cell>
          <cell r="L114" t="str">
            <v>C. Goulopoulos</v>
          </cell>
          <cell r="M114">
            <v>1</v>
          </cell>
          <cell r="N114" t="str">
            <v>Low</v>
          </cell>
          <cell r="O114" t="str">
            <v>Low</v>
          </cell>
          <cell r="P114" t="str">
            <v>CIO</v>
          </cell>
          <cell r="Q114">
            <v>2008</v>
          </cell>
          <cell r="R114">
            <v>0</v>
          </cell>
          <cell r="S114">
            <v>0</v>
          </cell>
          <cell r="T114">
            <v>0</v>
          </cell>
          <cell r="U114">
            <v>0</v>
          </cell>
          <cell r="V114">
            <v>0</v>
          </cell>
          <cell r="W114">
            <v>0</v>
          </cell>
          <cell r="X114">
            <v>0</v>
          </cell>
          <cell r="Y114">
            <v>162.037353515625</v>
          </cell>
          <cell r="Z114">
            <v>162.037353515625</v>
          </cell>
          <cell r="AA114">
            <v>162.037353515625</v>
          </cell>
          <cell r="AB114">
            <v>142.03739999999999</v>
          </cell>
          <cell r="AC114">
            <v>20</v>
          </cell>
          <cell r="AD114">
            <v>0</v>
          </cell>
          <cell r="AE114">
            <v>162.03739999999999</v>
          </cell>
        </row>
        <row r="115">
          <cell r="B115" t="str">
            <v>ESM II EP - Hydro (2006)</v>
          </cell>
          <cell r="C115" t="str">
            <v>ICIPE048</v>
          </cell>
          <cell r="D115" t="str">
            <v>Closed</v>
          </cell>
          <cell r="E115" t="str">
            <v>Ian Roberts</v>
          </cell>
          <cell r="F115" t="str">
            <v>Hydro</v>
          </cell>
          <cell r="G115" t="str">
            <v>HYDRO</v>
          </cell>
          <cell r="I115" t="str">
            <v>Ian Roberts</v>
          </cell>
          <cell r="L115" t="str">
            <v>J. Witherspoon</v>
          </cell>
          <cell r="M115">
            <v>1</v>
          </cell>
          <cell r="N115" t="str">
            <v>Low</v>
          </cell>
          <cell r="O115" t="str">
            <v>Low</v>
          </cell>
          <cell r="P115" t="str">
            <v>CIO</v>
          </cell>
          <cell r="Q115">
            <v>2008</v>
          </cell>
          <cell r="R115">
            <v>0</v>
          </cell>
          <cell r="S115">
            <v>0</v>
          </cell>
          <cell r="T115">
            <v>0</v>
          </cell>
          <cell r="U115">
            <v>0</v>
          </cell>
          <cell r="V115">
            <v>0</v>
          </cell>
          <cell r="W115">
            <v>0</v>
          </cell>
          <cell r="X115">
            <v>0</v>
          </cell>
          <cell r="Y115">
            <v>122.43979</v>
          </cell>
          <cell r="Z115">
            <v>122.43979</v>
          </cell>
          <cell r="AA115">
            <v>122.43979</v>
          </cell>
          <cell r="AB115">
            <v>122.438</v>
          </cell>
          <cell r="AC115">
            <v>0</v>
          </cell>
          <cell r="AD115">
            <v>0</v>
          </cell>
          <cell r="AE115">
            <v>122.438</v>
          </cell>
        </row>
        <row r="116">
          <cell r="B116" t="str">
            <v>Nuclear Inage Management System</v>
          </cell>
          <cell r="C116" t="str">
            <v>ICINS127</v>
          </cell>
          <cell r="D116" t="str">
            <v>Closed</v>
          </cell>
          <cell r="E116" t="str">
            <v>Ian Roberts</v>
          </cell>
          <cell r="F116" t="str">
            <v>Nuclear</v>
          </cell>
          <cell r="H116" t="str">
            <v>NHP10842</v>
          </cell>
          <cell r="I116" t="str">
            <v>Paul Joannu</v>
          </cell>
          <cell r="L116" t="str">
            <v>J. Witherspoon</v>
          </cell>
          <cell r="P116" t="str">
            <v>CIO</v>
          </cell>
          <cell r="Q116">
            <v>2008</v>
          </cell>
          <cell r="R116">
            <v>0</v>
          </cell>
          <cell r="S116">
            <v>0</v>
          </cell>
          <cell r="T116">
            <v>0</v>
          </cell>
          <cell r="U116">
            <v>0</v>
          </cell>
          <cell r="V116">
            <v>0</v>
          </cell>
          <cell r="W116">
            <v>0</v>
          </cell>
          <cell r="X116">
            <v>0</v>
          </cell>
          <cell r="Y116">
            <v>0</v>
          </cell>
          <cell r="Z116">
            <v>0</v>
          </cell>
          <cell r="AA116">
            <v>0</v>
          </cell>
          <cell r="AB116">
            <v>472.34</v>
          </cell>
          <cell r="AC116">
            <v>113.24</v>
          </cell>
          <cell r="AD116">
            <v>0</v>
          </cell>
          <cell r="AE116">
            <v>585.57999999999993</v>
          </cell>
        </row>
        <row r="117">
          <cell r="B117" t="str">
            <v>Porting STANPIPES Program to PC</v>
          </cell>
          <cell r="C117" t="str">
            <v>ICINS537</v>
          </cell>
          <cell r="D117" t="str">
            <v>Closed</v>
          </cell>
          <cell r="E117" t="str">
            <v>Ian Roberts</v>
          </cell>
          <cell r="F117" t="str">
            <v>Nuclear</v>
          </cell>
          <cell r="H117" t="str">
            <v>NHP10789</v>
          </cell>
          <cell r="I117" t="str">
            <v>Ian Roberts</v>
          </cell>
          <cell r="L117" t="str">
            <v>J. Witherspoon</v>
          </cell>
          <cell r="P117" t="str">
            <v>CIO</v>
          </cell>
          <cell r="Q117">
            <v>2008</v>
          </cell>
          <cell r="R117">
            <v>0</v>
          </cell>
          <cell r="S117">
            <v>0</v>
          </cell>
          <cell r="T117">
            <v>0</v>
          </cell>
          <cell r="U117">
            <v>0</v>
          </cell>
          <cell r="V117">
            <v>0</v>
          </cell>
          <cell r="W117">
            <v>0</v>
          </cell>
          <cell r="X117">
            <v>0</v>
          </cell>
          <cell r="Y117">
            <v>235.93162000000001</v>
          </cell>
          <cell r="Z117">
            <v>235.93162000000001</v>
          </cell>
          <cell r="AA117">
            <v>235.93162000000001</v>
          </cell>
          <cell r="AB117">
            <v>0</v>
          </cell>
          <cell r="AC117">
            <v>235.93</v>
          </cell>
          <cell r="AD117">
            <v>0</v>
          </cell>
          <cell r="AE117">
            <v>235.93</v>
          </cell>
        </row>
        <row r="118">
          <cell r="B118" t="str">
            <v>ECOS/EMAR Foxboro Interface - ThunderBay</v>
          </cell>
          <cell r="C118" t="str">
            <v>ICIFS505</v>
          </cell>
          <cell r="D118" t="str">
            <v>Deferred</v>
          </cell>
          <cell r="E118" t="str">
            <v>Puica Nitu</v>
          </cell>
          <cell r="F118" t="str">
            <v>Fossil</v>
          </cell>
          <cell r="G118" t="str">
            <v>Fossil</v>
          </cell>
          <cell r="I118" t="str">
            <v>Al Dharshi</v>
          </cell>
          <cell r="L118" t="str">
            <v>C. Goulopoulos</v>
          </cell>
          <cell r="M118">
            <v>1</v>
          </cell>
          <cell r="N118" t="str">
            <v>Low</v>
          </cell>
          <cell r="O118" t="str">
            <v>Low</v>
          </cell>
          <cell r="P118" t="str">
            <v>CIO</v>
          </cell>
          <cell r="Q118">
            <v>2008</v>
          </cell>
          <cell r="R118">
            <v>0</v>
          </cell>
          <cell r="S118">
            <v>0</v>
          </cell>
          <cell r="T118">
            <v>0</v>
          </cell>
          <cell r="U118">
            <v>0</v>
          </cell>
          <cell r="V118">
            <v>0</v>
          </cell>
          <cell r="W118">
            <v>0</v>
          </cell>
          <cell r="X118">
            <v>0</v>
          </cell>
          <cell r="Y118">
            <v>16.431660063564742</v>
          </cell>
          <cell r="Z118">
            <v>16.431660063564742</v>
          </cell>
          <cell r="AA118">
            <v>16.431660063564742</v>
          </cell>
          <cell r="AB118">
            <v>0</v>
          </cell>
          <cell r="AC118">
            <v>16.431999999999999</v>
          </cell>
          <cell r="AD118">
            <v>0</v>
          </cell>
          <cell r="AE118">
            <v>16.431999999999999</v>
          </cell>
        </row>
        <row r="119">
          <cell r="B119" t="str">
            <v>ESM II - Nuclear Enhancements</v>
          </cell>
          <cell r="C119" t="str">
            <v>ICINS614</v>
          </cell>
          <cell r="D119" t="str">
            <v>In Serviced</v>
          </cell>
          <cell r="E119" t="str">
            <v>Puica Nitu</v>
          </cell>
          <cell r="F119" t="str">
            <v>Nuclear</v>
          </cell>
          <cell r="G119" t="str">
            <v>Nuclear</v>
          </cell>
          <cell r="I119" t="str">
            <v>Wah Yee</v>
          </cell>
          <cell r="L119" t="str">
            <v>J. Ferguson</v>
          </cell>
          <cell r="M119">
            <v>1</v>
          </cell>
          <cell r="N119" t="str">
            <v>Low</v>
          </cell>
          <cell r="O119" t="str">
            <v>Low</v>
          </cell>
          <cell r="P119" t="str">
            <v>CIO</v>
          </cell>
          <cell r="Q119">
            <v>2008</v>
          </cell>
          <cell r="R119">
            <v>0</v>
          </cell>
          <cell r="S119">
            <v>0</v>
          </cell>
          <cell r="T119">
            <v>0</v>
          </cell>
          <cell r="U119">
            <v>0</v>
          </cell>
          <cell r="V119">
            <v>4.8937499999999998</v>
          </cell>
          <cell r="W119">
            <v>4.8937499999999998</v>
          </cell>
          <cell r="X119">
            <v>4.8937499999999998</v>
          </cell>
          <cell r="Y119">
            <v>106.953747558594</v>
          </cell>
          <cell r="Z119">
            <v>106.953747558594</v>
          </cell>
          <cell r="AA119">
            <v>106.953747558594</v>
          </cell>
          <cell r="AB119">
            <v>0</v>
          </cell>
          <cell r="AC119">
            <v>106.95399999999999</v>
          </cell>
          <cell r="AD119">
            <v>0</v>
          </cell>
          <cell r="AE119">
            <v>106.95399999999999</v>
          </cell>
        </row>
        <row r="120">
          <cell r="B120" t="str">
            <v>ESM II - EP Form Upgrade</v>
          </cell>
          <cell r="C120" t="str">
            <v>ICIFI506</v>
          </cell>
          <cell r="D120" t="str">
            <v>In Serviced</v>
          </cell>
          <cell r="E120" t="str">
            <v>Puica Nitu</v>
          </cell>
          <cell r="F120" t="str">
            <v>Hydro</v>
          </cell>
          <cell r="I120" t="str">
            <v>Andrew Brewer</v>
          </cell>
          <cell r="L120" t="str">
            <v>J. Witherspoon</v>
          </cell>
          <cell r="M120">
            <v>1</v>
          </cell>
          <cell r="N120" t="str">
            <v>Low</v>
          </cell>
          <cell r="O120" t="str">
            <v>Low</v>
          </cell>
          <cell r="P120" t="str">
            <v>CIO</v>
          </cell>
          <cell r="Q120">
            <v>2008</v>
          </cell>
          <cell r="R120">
            <v>0</v>
          </cell>
          <cell r="S120">
            <v>0</v>
          </cell>
          <cell r="T120">
            <v>0</v>
          </cell>
          <cell r="U120">
            <v>0</v>
          </cell>
          <cell r="V120">
            <v>26.661069242820776</v>
          </cell>
          <cell r="W120">
            <v>26.661069242820776</v>
          </cell>
          <cell r="X120">
            <v>26.661069242820776</v>
          </cell>
          <cell r="Y120">
            <v>161.19082054363258</v>
          </cell>
          <cell r="Z120">
            <v>161.19082054363258</v>
          </cell>
          <cell r="AA120">
            <v>161.19082054363258</v>
          </cell>
          <cell r="AB120">
            <v>0</v>
          </cell>
          <cell r="AC120">
            <v>161.191</v>
          </cell>
          <cell r="AD120">
            <v>0</v>
          </cell>
          <cell r="AE120">
            <v>161.191</v>
          </cell>
        </row>
        <row r="121">
          <cell r="B121" t="str">
            <v>PMO Requirements Definition Improvements</v>
          </cell>
          <cell r="C121" t="str">
            <v>ICIPD528</v>
          </cell>
          <cell r="D121" t="str">
            <v>In Serviced</v>
          </cell>
          <cell r="E121" t="str">
            <v>Puica Nitu</v>
          </cell>
          <cell r="F121" t="str">
            <v>CIO</v>
          </cell>
          <cell r="H121" t="str">
            <v>N/A</v>
          </cell>
          <cell r="I121" t="str">
            <v>Puica Nitu</v>
          </cell>
          <cell r="L121" t="str">
            <v>A. Khan</v>
          </cell>
          <cell r="M121">
            <v>1</v>
          </cell>
          <cell r="N121" t="str">
            <v>Low</v>
          </cell>
          <cell r="O121" t="str">
            <v>Low</v>
          </cell>
          <cell r="P121" t="str">
            <v>CIO</v>
          </cell>
          <cell r="Q121">
            <v>2008</v>
          </cell>
          <cell r="R121">
            <v>0</v>
          </cell>
          <cell r="S121">
            <v>0</v>
          </cell>
          <cell r="T121">
            <v>0</v>
          </cell>
          <cell r="U121">
            <v>0</v>
          </cell>
          <cell r="V121">
            <v>0</v>
          </cell>
          <cell r="W121">
            <v>0</v>
          </cell>
          <cell r="X121">
            <v>0</v>
          </cell>
          <cell r="Y121">
            <v>159.70020937919611</v>
          </cell>
          <cell r="Z121">
            <v>159.70020937919611</v>
          </cell>
          <cell r="AA121">
            <v>159.70020937919611</v>
          </cell>
          <cell r="AB121">
            <v>0</v>
          </cell>
          <cell r="AC121">
            <v>159.69999999999999</v>
          </cell>
          <cell r="AD121">
            <v>0</v>
          </cell>
          <cell r="AE121">
            <v>159.69999999999999</v>
          </cell>
        </row>
        <row r="122">
          <cell r="B122" t="str">
            <v>Work Protection Code Changes (ESM II)</v>
          </cell>
          <cell r="C122" t="str">
            <v>ICIFS015</v>
          </cell>
          <cell r="D122" t="str">
            <v>Inactive - Planned (in BP)</v>
          </cell>
          <cell r="E122" t="str">
            <v>Puica Nitu</v>
          </cell>
          <cell r="F122" t="str">
            <v>Fossil</v>
          </cell>
          <cell r="G122" t="str">
            <v>Fossil</v>
          </cell>
          <cell r="I122" t="str">
            <v>Rick Brewer</v>
          </cell>
          <cell r="L122" t="str">
            <v>C. Goulopoulos</v>
          </cell>
          <cell r="M122">
            <v>1</v>
          </cell>
          <cell r="N122" t="str">
            <v>Low</v>
          </cell>
          <cell r="O122" t="str">
            <v>Low</v>
          </cell>
          <cell r="P122" t="str">
            <v>CIO</v>
          </cell>
          <cell r="Q122">
            <v>2008</v>
          </cell>
          <cell r="R122">
            <v>0</v>
          </cell>
          <cell r="S122">
            <v>100</v>
          </cell>
          <cell r="T122">
            <v>0</v>
          </cell>
          <cell r="U122">
            <v>100</v>
          </cell>
          <cell r="V122">
            <v>0</v>
          </cell>
          <cell r="W122">
            <v>0</v>
          </cell>
          <cell r="X122">
            <v>0</v>
          </cell>
          <cell r="Y122">
            <v>0</v>
          </cell>
          <cell r="Z122">
            <v>0</v>
          </cell>
          <cell r="AA122">
            <v>0</v>
          </cell>
          <cell r="AB122">
            <v>0</v>
          </cell>
          <cell r="AC122">
            <v>0</v>
          </cell>
          <cell r="AD122">
            <v>0</v>
          </cell>
          <cell r="AE122">
            <v>0</v>
          </cell>
        </row>
        <row r="123">
          <cell r="B123" t="str">
            <v>ESMII - Work Protection Code Changes</v>
          </cell>
          <cell r="C123" t="str">
            <v>ICIHY020</v>
          </cell>
          <cell r="D123" t="str">
            <v>In Progress - Definition</v>
          </cell>
          <cell r="E123" t="str">
            <v>Puica Nitu</v>
          </cell>
          <cell r="F123" t="str">
            <v>Hydro</v>
          </cell>
          <cell r="I123" t="str">
            <v>Rick Brewer</v>
          </cell>
          <cell r="L123" t="str">
            <v>J. Witherspoon</v>
          </cell>
          <cell r="M123">
            <v>1</v>
          </cell>
          <cell r="N123" t="str">
            <v>Low</v>
          </cell>
          <cell r="O123" t="str">
            <v>Low</v>
          </cell>
          <cell r="P123" t="str">
            <v>CIO</v>
          </cell>
          <cell r="Q123">
            <v>2008</v>
          </cell>
          <cell r="R123">
            <v>0</v>
          </cell>
          <cell r="S123">
            <v>100</v>
          </cell>
          <cell r="T123">
            <v>0</v>
          </cell>
          <cell r="U123">
            <v>100</v>
          </cell>
          <cell r="V123">
            <v>0</v>
          </cell>
          <cell r="W123">
            <v>0</v>
          </cell>
          <cell r="X123">
            <v>0</v>
          </cell>
          <cell r="Y123">
            <v>0</v>
          </cell>
          <cell r="Z123">
            <v>0</v>
          </cell>
          <cell r="AA123">
            <v>0</v>
          </cell>
          <cell r="AB123">
            <v>0</v>
          </cell>
          <cell r="AC123">
            <v>0</v>
          </cell>
          <cell r="AD123">
            <v>0</v>
          </cell>
          <cell r="AE123">
            <v>0</v>
          </cell>
        </row>
        <row r="124">
          <cell r="B124" t="str">
            <v>IC Web Client EIC Help Desk</v>
          </cell>
          <cell r="C124" t="str">
            <v>ICIFI508</v>
          </cell>
          <cell r="D124" t="str">
            <v>In Progress - Definition</v>
          </cell>
          <cell r="E124" t="str">
            <v>Puica Nitu</v>
          </cell>
          <cell r="F124" t="str">
            <v>Finance</v>
          </cell>
          <cell r="I124" t="str">
            <v>Rick Brewer</v>
          </cell>
          <cell r="L124" t="str">
            <v>A. Khan</v>
          </cell>
          <cell r="M124">
            <v>1</v>
          </cell>
          <cell r="N124" t="str">
            <v>Low</v>
          </cell>
          <cell r="O124" t="str">
            <v>Low</v>
          </cell>
          <cell r="P124" t="str">
            <v>CIO</v>
          </cell>
          <cell r="Q124">
            <v>2008</v>
          </cell>
          <cell r="R124">
            <v>0</v>
          </cell>
          <cell r="S124">
            <v>0</v>
          </cell>
          <cell r="T124">
            <v>0</v>
          </cell>
          <cell r="U124">
            <v>0</v>
          </cell>
          <cell r="V124">
            <v>235.65513001968384</v>
          </cell>
          <cell r="W124">
            <v>235.65513001968384</v>
          </cell>
          <cell r="X124">
            <v>235.65513001968384</v>
          </cell>
          <cell r="Y124">
            <v>239.54475008537293</v>
          </cell>
          <cell r="Z124">
            <v>239.54475008537293</v>
          </cell>
          <cell r="AA124">
            <v>239.54475008537293</v>
          </cell>
          <cell r="AB124">
            <v>190</v>
          </cell>
          <cell r="AC124">
            <v>49.544800000000002</v>
          </cell>
          <cell r="AD124">
            <v>0</v>
          </cell>
          <cell r="AE124">
            <v>239.54480000000001</v>
          </cell>
        </row>
        <row r="125">
          <cell r="B125" t="str">
            <v>Action Tracking System (Hydro)</v>
          </cell>
          <cell r="C125" t="str">
            <v>ICIHY509</v>
          </cell>
          <cell r="D125" t="str">
            <v>In Serviced</v>
          </cell>
          <cell r="E125" t="str">
            <v>Puica Nitu</v>
          </cell>
          <cell r="F125" t="str">
            <v>Hydro</v>
          </cell>
          <cell r="G125" t="str">
            <v>Hydro</v>
          </cell>
          <cell r="I125" t="str">
            <v>Rick Brewer</v>
          </cell>
          <cell r="L125" t="str">
            <v>J. Witherspoon</v>
          </cell>
          <cell r="M125">
            <v>1</v>
          </cell>
          <cell r="N125" t="str">
            <v>Low</v>
          </cell>
          <cell r="O125" t="str">
            <v>Low</v>
          </cell>
          <cell r="P125" t="str">
            <v>CIO</v>
          </cell>
          <cell r="Q125">
            <v>2008</v>
          </cell>
          <cell r="R125">
            <v>0</v>
          </cell>
          <cell r="S125">
            <v>0</v>
          </cell>
          <cell r="T125">
            <v>0</v>
          </cell>
          <cell r="U125">
            <v>0</v>
          </cell>
          <cell r="V125">
            <v>7.2528299958229061</v>
          </cell>
          <cell r="W125">
            <v>7.2528299958229061</v>
          </cell>
          <cell r="X125">
            <v>7.2528299958229061</v>
          </cell>
          <cell r="Y125">
            <v>37.193910208416021</v>
          </cell>
          <cell r="Z125">
            <v>37.193910208416021</v>
          </cell>
          <cell r="AA125">
            <v>37.193910208416021</v>
          </cell>
          <cell r="AB125">
            <v>0</v>
          </cell>
          <cell r="AC125">
            <v>37.193899999999999</v>
          </cell>
          <cell r="AD125">
            <v>0</v>
          </cell>
          <cell r="AE125">
            <v>37.193899999999999</v>
          </cell>
        </row>
        <row r="126">
          <cell r="B126" t="str">
            <v>Automation of Customs and Border Clearing</v>
          </cell>
          <cell r="C126" t="str">
            <v>ICIFI005</v>
          </cell>
          <cell r="D126" t="str">
            <v>Deferred</v>
          </cell>
          <cell r="E126" t="str">
            <v>Puica Nitu</v>
          </cell>
          <cell r="F126" t="str">
            <v>Finance</v>
          </cell>
          <cell r="L126" t="str">
            <v>A. Khan</v>
          </cell>
          <cell r="M126">
            <v>1</v>
          </cell>
          <cell r="N126" t="str">
            <v>Low</v>
          </cell>
          <cell r="O126" t="str">
            <v>Low</v>
          </cell>
          <cell r="P126" t="str">
            <v>CIO</v>
          </cell>
          <cell r="Q126">
            <v>2008</v>
          </cell>
          <cell r="R126">
            <v>0</v>
          </cell>
          <cell r="S126">
            <v>0</v>
          </cell>
          <cell r="T126">
            <v>0</v>
          </cell>
          <cell r="U126">
            <v>0</v>
          </cell>
          <cell r="V126">
            <v>0</v>
          </cell>
          <cell r="W126">
            <v>0</v>
          </cell>
          <cell r="X126">
            <v>0</v>
          </cell>
          <cell r="Y126">
            <v>0.38209998607635498</v>
          </cell>
          <cell r="Z126">
            <v>0.38209998607635498</v>
          </cell>
          <cell r="AA126">
            <v>0.38209998607635498</v>
          </cell>
          <cell r="AB126">
            <v>0</v>
          </cell>
          <cell r="AC126">
            <v>0</v>
          </cell>
          <cell r="AD126">
            <v>0</v>
          </cell>
          <cell r="AE126">
            <v>0</v>
          </cell>
        </row>
        <row r="127">
          <cell r="B127" t="str">
            <v>Invoice Management</v>
          </cell>
          <cell r="C127" t="str">
            <v>ICIFI504</v>
          </cell>
          <cell r="D127" t="str">
            <v>In Progress - Definition</v>
          </cell>
          <cell r="E127" t="str">
            <v>Puica Nitu</v>
          </cell>
          <cell r="F127" t="str">
            <v>Finance</v>
          </cell>
          <cell r="I127" t="str">
            <v>Rick Brewer</v>
          </cell>
          <cell r="L127" t="str">
            <v>A. Khan</v>
          </cell>
          <cell r="M127">
            <v>1</v>
          </cell>
          <cell r="N127" t="str">
            <v>Low</v>
          </cell>
          <cell r="O127" t="str">
            <v>Low</v>
          </cell>
          <cell r="P127" t="str">
            <v>CIO</v>
          </cell>
          <cell r="Q127">
            <v>2008</v>
          </cell>
          <cell r="R127">
            <v>0</v>
          </cell>
          <cell r="S127">
            <v>90</v>
          </cell>
          <cell r="T127">
            <v>0</v>
          </cell>
          <cell r="U127">
            <v>90</v>
          </cell>
          <cell r="V127">
            <v>605.65132064443594</v>
          </cell>
          <cell r="W127">
            <v>605.65132064443594</v>
          </cell>
          <cell r="X127">
            <v>605.65132064443594</v>
          </cell>
          <cell r="Y127">
            <v>844.64420154016989</v>
          </cell>
          <cell r="Z127">
            <v>844.64420154016989</v>
          </cell>
          <cell r="AA127">
            <v>844.64420154016989</v>
          </cell>
          <cell r="AB127">
            <v>586</v>
          </cell>
          <cell r="AC127">
            <v>258.64420000000001</v>
          </cell>
          <cell r="AD127">
            <v>0</v>
          </cell>
          <cell r="AE127">
            <v>844.64419999999996</v>
          </cell>
        </row>
        <row r="128">
          <cell r="B128" t="str">
            <v>Nuclear ESM II - Infra Enhancements 2008</v>
          </cell>
          <cell r="C128" t="str">
            <v>ICINS634</v>
          </cell>
          <cell r="D128" t="str">
            <v>Inactive - Placeholder</v>
          </cell>
          <cell r="E128" t="str">
            <v>Puica Nitu</v>
          </cell>
          <cell r="F128" t="str">
            <v>Nuclear</v>
          </cell>
          <cell r="I128" t="str">
            <v>Rick Brewer</v>
          </cell>
          <cell r="L128" t="str">
            <v>J. Witherspoon</v>
          </cell>
          <cell r="Q128">
            <v>2008</v>
          </cell>
          <cell r="R128">
            <v>0</v>
          </cell>
          <cell r="S128">
            <v>0</v>
          </cell>
          <cell r="T128">
            <v>0</v>
          </cell>
          <cell r="U128">
            <v>0</v>
          </cell>
          <cell r="V128">
            <v>130</v>
          </cell>
          <cell r="W128">
            <v>130</v>
          </cell>
          <cell r="X128">
            <v>130</v>
          </cell>
          <cell r="Y128">
            <v>130</v>
          </cell>
          <cell r="Z128">
            <v>130</v>
          </cell>
          <cell r="AA128">
            <v>130</v>
          </cell>
          <cell r="AB128">
            <v>0</v>
          </cell>
          <cell r="AC128">
            <v>0</v>
          </cell>
          <cell r="AD128">
            <v>0</v>
          </cell>
          <cell r="AE128">
            <v>0</v>
          </cell>
        </row>
        <row r="129">
          <cell r="B129" t="str">
            <v>Nuclear ESM II - LOB Enh - 2008 Phase 1</v>
          </cell>
          <cell r="C129" t="str">
            <v>ICINS631</v>
          </cell>
          <cell r="D129" t="str">
            <v>Inactive - Placeholder</v>
          </cell>
          <cell r="E129" t="str">
            <v>Puica Nitu</v>
          </cell>
          <cell r="F129" t="str">
            <v>Nuclear</v>
          </cell>
          <cell r="I129" t="str">
            <v>Rick Brewer</v>
          </cell>
          <cell r="L129" t="str">
            <v>J. Witherspoon</v>
          </cell>
          <cell r="M129">
            <v>1</v>
          </cell>
          <cell r="N129" t="str">
            <v>Low</v>
          </cell>
          <cell r="O129" t="str">
            <v>Low</v>
          </cell>
          <cell r="Q129">
            <v>2008</v>
          </cell>
          <cell r="R129">
            <v>0</v>
          </cell>
          <cell r="S129">
            <v>0</v>
          </cell>
          <cell r="T129">
            <v>0</v>
          </cell>
          <cell r="U129">
            <v>0</v>
          </cell>
          <cell r="V129">
            <v>114</v>
          </cell>
          <cell r="W129">
            <v>114</v>
          </cell>
          <cell r="X129">
            <v>114</v>
          </cell>
          <cell r="Y129">
            <v>114</v>
          </cell>
          <cell r="Z129">
            <v>114</v>
          </cell>
          <cell r="AA129">
            <v>114</v>
          </cell>
          <cell r="AB129">
            <v>0</v>
          </cell>
          <cell r="AC129">
            <v>0</v>
          </cell>
          <cell r="AD129">
            <v>0</v>
          </cell>
          <cell r="AE129">
            <v>0</v>
          </cell>
        </row>
        <row r="130">
          <cell r="B130" t="str">
            <v>Historical Data Management</v>
          </cell>
          <cell r="C130" t="str">
            <v>ICIHR003</v>
          </cell>
          <cell r="D130" t="str">
            <v>In Progress - Definition</v>
          </cell>
          <cell r="E130" t="str">
            <v>Puica Nitu</v>
          </cell>
          <cell r="F130" t="str">
            <v>HR</v>
          </cell>
          <cell r="G130" t="str">
            <v>HR</v>
          </cell>
          <cell r="I130" t="str">
            <v>Tom Knezevich</v>
          </cell>
          <cell r="L130" t="str">
            <v>A. Khan</v>
          </cell>
          <cell r="M130">
            <v>1</v>
          </cell>
          <cell r="N130" t="str">
            <v>Low</v>
          </cell>
          <cell r="O130" t="str">
            <v>Low</v>
          </cell>
          <cell r="P130" t="str">
            <v>CIO</v>
          </cell>
          <cell r="Q130">
            <v>2008</v>
          </cell>
          <cell r="R130">
            <v>0</v>
          </cell>
          <cell r="S130">
            <v>0</v>
          </cell>
          <cell r="T130">
            <v>0</v>
          </cell>
          <cell r="U130">
            <v>0</v>
          </cell>
          <cell r="V130">
            <v>77.358460000000008</v>
          </cell>
          <cell r="W130">
            <v>77.358460000000008</v>
          </cell>
          <cell r="X130">
            <v>77.358460000000008</v>
          </cell>
          <cell r="Y130">
            <v>89.441929629287728</v>
          </cell>
          <cell r="Z130">
            <v>89.441929629287728</v>
          </cell>
          <cell r="AA130">
            <v>89.441929629287728</v>
          </cell>
          <cell r="AB130">
            <v>0</v>
          </cell>
          <cell r="AC130">
            <v>89.441900000000004</v>
          </cell>
          <cell r="AD130">
            <v>0</v>
          </cell>
          <cell r="AE130">
            <v>89.441900000000004</v>
          </cell>
        </row>
        <row r="131">
          <cell r="B131" t="str">
            <v>Employee On-boarding</v>
          </cell>
          <cell r="C131" t="str">
            <v>ICIHR507</v>
          </cell>
          <cell r="D131" t="str">
            <v>In Progress - Definition</v>
          </cell>
          <cell r="E131" t="str">
            <v>Puica Nitu</v>
          </cell>
          <cell r="F131" t="str">
            <v>HR</v>
          </cell>
          <cell r="G131" t="str">
            <v>HR</v>
          </cell>
          <cell r="I131" t="str">
            <v>Tom Knezevich</v>
          </cell>
          <cell r="L131" t="str">
            <v>A. Khan</v>
          </cell>
          <cell r="M131">
            <v>1</v>
          </cell>
          <cell r="N131" t="str">
            <v>Low</v>
          </cell>
          <cell r="O131" t="str">
            <v>Low</v>
          </cell>
          <cell r="P131" t="str">
            <v>CIO</v>
          </cell>
          <cell r="Q131">
            <v>2008</v>
          </cell>
          <cell r="R131">
            <v>0</v>
          </cell>
          <cell r="S131">
            <v>0</v>
          </cell>
          <cell r="T131">
            <v>0</v>
          </cell>
          <cell r="U131">
            <v>0</v>
          </cell>
          <cell r="V131">
            <v>81.309920000000005</v>
          </cell>
          <cell r="W131">
            <v>81.309920000000005</v>
          </cell>
          <cell r="X131">
            <v>81.309920000000005</v>
          </cell>
          <cell r="Y131">
            <v>81.309920000000005</v>
          </cell>
          <cell r="Z131">
            <v>81.309920000000005</v>
          </cell>
          <cell r="AA131">
            <v>81.309920000000005</v>
          </cell>
          <cell r="AB131">
            <v>0</v>
          </cell>
          <cell r="AC131">
            <v>81.309899999999999</v>
          </cell>
          <cell r="AD131">
            <v>0</v>
          </cell>
          <cell r="AE131">
            <v>81.309899999999999</v>
          </cell>
        </row>
        <row r="132">
          <cell r="B132" t="str">
            <v>PSR Pay</v>
          </cell>
          <cell r="C132" t="str">
            <v>ICIHR502</v>
          </cell>
          <cell r="D132" t="str">
            <v>In Progress - Definition</v>
          </cell>
          <cell r="E132" t="str">
            <v>Puica Nitu</v>
          </cell>
          <cell r="F132" t="str">
            <v>HR</v>
          </cell>
          <cell r="G132" t="str">
            <v>HR</v>
          </cell>
          <cell r="I132" t="str">
            <v>Tom Knezevich</v>
          </cell>
          <cell r="L132" t="str">
            <v>A. Khan</v>
          </cell>
          <cell r="M132">
            <v>1</v>
          </cell>
          <cell r="N132" t="str">
            <v>Low</v>
          </cell>
          <cell r="O132" t="str">
            <v>Low</v>
          </cell>
          <cell r="P132" t="str">
            <v>CIO</v>
          </cell>
          <cell r="Q132">
            <v>2008</v>
          </cell>
          <cell r="R132">
            <v>0</v>
          </cell>
          <cell r="S132">
            <v>150</v>
          </cell>
          <cell r="T132">
            <v>0</v>
          </cell>
          <cell r="U132">
            <v>150</v>
          </cell>
          <cell r="V132">
            <v>87.667379999999966</v>
          </cell>
          <cell r="W132">
            <v>87.667379999999966</v>
          </cell>
          <cell r="X132">
            <v>87.667379999999966</v>
          </cell>
          <cell r="Y132">
            <v>189.3927206162262</v>
          </cell>
          <cell r="Z132">
            <v>189.3927206162262</v>
          </cell>
          <cell r="AA132">
            <v>189.3927206162262</v>
          </cell>
          <cell r="AB132">
            <v>0</v>
          </cell>
          <cell r="AC132">
            <v>189.39269999999999</v>
          </cell>
          <cell r="AD132">
            <v>0</v>
          </cell>
          <cell r="AE132">
            <v>189.39269999999999</v>
          </cell>
        </row>
        <row r="133">
          <cell r="B133" t="str">
            <v>Tool Release Management (Nanticoke)</v>
          </cell>
          <cell r="C133" t="str">
            <v>ICIFS506</v>
          </cell>
          <cell r="D133" t="str">
            <v>In Progress - Execution</v>
          </cell>
          <cell r="E133" t="str">
            <v>Puica Nitu</v>
          </cell>
          <cell r="F133" t="str">
            <v>Fossil</v>
          </cell>
          <cell r="G133" t="str">
            <v>Fossil</v>
          </cell>
          <cell r="I133" t="str">
            <v>Tom Knezevich</v>
          </cell>
          <cell r="L133" t="str">
            <v>C. Goulopoulos</v>
          </cell>
          <cell r="M133">
            <v>1</v>
          </cell>
          <cell r="N133" t="str">
            <v>Low</v>
          </cell>
          <cell r="O133" t="str">
            <v>Low</v>
          </cell>
          <cell r="P133" t="str">
            <v>CIO</v>
          </cell>
          <cell r="Q133">
            <v>2008</v>
          </cell>
          <cell r="R133">
            <v>0</v>
          </cell>
          <cell r="S133">
            <v>150</v>
          </cell>
          <cell r="T133">
            <v>0</v>
          </cell>
          <cell r="U133">
            <v>150</v>
          </cell>
          <cell r="V133">
            <v>89.687770088224369</v>
          </cell>
          <cell r="W133">
            <v>89.687770088224369</v>
          </cell>
          <cell r="X133">
            <v>89.687770088224369</v>
          </cell>
          <cell r="Y133">
            <v>150.40651043227189</v>
          </cell>
          <cell r="Z133">
            <v>150.40651043227189</v>
          </cell>
          <cell r="AA133">
            <v>150.40651043227189</v>
          </cell>
          <cell r="AB133">
            <v>0</v>
          </cell>
          <cell r="AC133">
            <v>150.40649999999999</v>
          </cell>
          <cell r="AD133">
            <v>0</v>
          </cell>
          <cell r="AE133">
            <v>150.40649999999999</v>
          </cell>
        </row>
        <row r="134">
          <cell r="B134" t="str">
            <v>SAP Improvement Plan (Training &amp; Events)</v>
          </cell>
          <cell r="C134" t="str">
            <v>ICIHY505</v>
          </cell>
          <cell r="D134" t="str">
            <v>In Progress - Execution</v>
          </cell>
          <cell r="E134" t="str">
            <v>Puica Nitu</v>
          </cell>
          <cell r="F134" t="str">
            <v>Hydro</v>
          </cell>
          <cell r="G134" t="str">
            <v>Hydro &amp; Fossil</v>
          </cell>
          <cell r="I134" t="str">
            <v>Tom Knezevich</v>
          </cell>
          <cell r="L134" t="str">
            <v>J. Witherspoon</v>
          </cell>
          <cell r="M134">
            <v>1</v>
          </cell>
          <cell r="N134" t="str">
            <v>Low</v>
          </cell>
          <cell r="O134" t="str">
            <v>Low</v>
          </cell>
          <cell r="P134" t="str">
            <v>CIO</v>
          </cell>
          <cell r="Q134">
            <v>2008</v>
          </cell>
          <cell r="R134">
            <v>0</v>
          </cell>
          <cell r="S134">
            <v>0</v>
          </cell>
          <cell r="T134">
            <v>0</v>
          </cell>
          <cell r="U134">
            <v>0</v>
          </cell>
          <cell r="V134">
            <v>95.769959999976251</v>
          </cell>
          <cell r="W134">
            <v>95.769959999976251</v>
          </cell>
          <cell r="X134">
            <v>95.769959999976251</v>
          </cell>
          <cell r="Y134">
            <v>177.88800898021231</v>
          </cell>
          <cell r="Z134">
            <v>177.88800898021231</v>
          </cell>
          <cell r="AA134">
            <v>177.88800898021231</v>
          </cell>
          <cell r="AB134">
            <v>0</v>
          </cell>
          <cell r="AC134">
            <v>177.88800000000001</v>
          </cell>
          <cell r="AD134">
            <v>0</v>
          </cell>
          <cell r="AE134">
            <v>177.88800000000001</v>
          </cell>
        </row>
        <row r="135">
          <cell r="B135" t="str">
            <v>Data and Applications Recovery For The NRCC Applications</v>
          </cell>
          <cell r="C135" t="str">
            <v>ICIHY508</v>
          </cell>
          <cell r="D135" t="str">
            <v>Closed</v>
          </cell>
          <cell r="E135" t="str">
            <v>Puica Nitu</v>
          </cell>
          <cell r="F135" t="str">
            <v>Hydro</v>
          </cell>
          <cell r="G135" t="str">
            <v>Hydro</v>
          </cell>
          <cell r="I135" t="str">
            <v>Tom Knezevich</v>
          </cell>
          <cell r="L135" t="str">
            <v>J. Witherspoon</v>
          </cell>
          <cell r="M135">
            <v>1</v>
          </cell>
          <cell r="N135" t="str">
            <v>Low</v>
          </cell>
          <cell r="O135" t="str">
            <v>Low</v>
          </cell>
          <cell r="P135" t="str">
            <v>CIO</v>
          </cell>
          <cell r="Q135">
            <v>2008</v>
          </cell>
          <cell r="R135">
            <v>0</v>
          </cell>
          <cell r="S135">
            <v>0</v>
          </cell>
          <cell r="T135">
            <v>0</v>
          </cell>
          <cell r="U135">
            <v>0</v>
          </cell>
          <cell r="V135">
            <v>-9.77600002288818</v>
          </cell>
          <cell r="W135">
            <v>-9.77600002288818</v>
          </cell>
          <cell r="X135">
            <v>-9.77600002288818</v>
          </cell>
          <cell r="Y135">
            <v>52.127748727798817</v>
          </cell>
          <cell r="Z135">
            <v>52.127748727798817</v>
          </cell>
          <cell r="AA135">
            <v>52.127748727798817</v>
          </cell>
          <cell r="AB135">
            <v>0</v>
          </cell>
          <cell r="AC135">
            <v>52.128</v>
          </cell>
          <cell r="AD135">
            <v>0</v>
          </cell>
          <cell r="AE135">
            <v>52.128</v>
          </cell>
        </row>
        <row r="136">
          <cell r="B136" t="str">
            <v>2007 Performance Review System Charges</v>
          </cell>
          <cell r="C136" t="str">
            <v>ICIHR505</v>
          </cell>
          <cell r="D136" t="str">
            <v>In Serviced</v>
          </cell>
          <cell r="E136" t="str">
            <v>Puica Nitu</v>
          </cell>
          <cell r="F136" t="str">
            <v>HR</v>
          </cell>
          <cell r="G136" t="str">
            <v>HR</v>
          </cell>
          <cell r="I136" t="str">
            <v>Tom Knezevich</v>
          </cell>
          <cell r="J136" t="str">
            <v>Aundra Ince-Mercer</v>
          </cell>
          <cell r="K136" t="str">
            <v>Rod Evely</v>
          </cell>
          <cell r="L136" t="str">
            <v>A. Khan</v>
          </cell>
          <cell r="M136">
            <v>1</v>
          </cell>
          <cell r="N136" t="str">
            <v>Low</v>
          </cell>
          <cell r="O136" t="str">
            <v>Low</v>
          </cell>
          <cell r="P136" t="str">
            <v>CIO</v>
          </cell>
          <cell r="Q136">
            <v>2008</v>
          </cell>
          <cell r="R136">
            <v>0</v>
          </cell>
          <cell r="S136">
            <v>0</v>
          </cell>
          <cell r="T136">
            <v>0</v>
          </cell>
          <cell r="U136">
            <v>0</v>
          </cell>
          <cell r="V136">
            <v>1.8051399887084898</v>
          </cell>
          <cell r="W136">
            <v>1.8051399887084898</v>
          </cell>
          <cell r="X136">
            <v>1.8051399887084898</v>
          </cell>
          <cell r="Y136">
            <v>126.19744965438854</v>
          </cell>
          <cell r="Z136">
            <v>126.19744965438854</v>
          </cell>
          <cell r="AA136">
            <v>126.19744965438854</v>
          </cell>
          <cell r="AB136">
            <v>0</v>
          </cell>
          <cell r="AC136">
            <v>126.1974</v>
          </cell>
          <cell r="AD136">
            <v>0</v>
          </cell>
          <cell r="AE136">
            <v>126.1974</v>
          </cell>
        </row>
        <row r="137">
          <cell r="B137" t="str">
            <v>GST Reduction</v>
          </cell>
          <cell r="C137" t="str">
            <v>ICIFI509</v>
          </cell>
          <cell r="D137" t="str">
            <v>Closed</v>
          </cell>
          <cell r="E137" t="str">
            <v>Puica Nitu</v>
          </cell>
          <cell r="F137" t="str">
            <v>Finance</v>
          </cell>
          <cell r="G137" t="str">
            <v>Finance</v>
          </cell>
          <cell r="I137" t="str">
            <v>Tom Knezevich</v>
          </cell>
          <cell r="J137" t="str">
            <v>Peter Loo</v>
          </cell>
          <cell r="K137" t="str">
            <v>Nima Dehghanpour</v>
          </cell>
          <cell r="L137" t="str">
            <v>A. Khan</v>
          </cell>
          <cell r="M137">
            <v>1</v>
          </cell>
          <cell r="N137" t="str">
            <v>Low</v>
          </cell>
          <cell r="O137" t="str">
            <v>Low</v>
          </cell>
          <cell r="P137" t="str">
            <v>CIO</v>
          </cell>
          <cell r="Q137">
            <v>2008</v>
          </cell>
          <cell r="R137">
            <v>0</v>
          </cell>
          <cell r="S137">
            <v>0</v>
          </cell>
          <cell r="T137">
            <v>0</v>
          </cell>
          <cell r="U137">
            <v>0</v>
          </cell>
          <cell r="V137">
            <v>49.209968410091427</v>
          </cell>
          <cell r="W137">
            <v>49.209968410091427</v>
          </cell>
          <cell r="X137">
            <v>49.209968410091427</v>
          </cell>
          <cell r="Y137">
            <v>118.41381963308339</v>
          </cell>
          <cell r="Z137">
            <v>118.41381963308339</v>
          </cell>
          <cell r="AA137">
            <v>118.41381963308339</v>
          </cell>
          <cell r="AB137">
            <v>0</v>
          </cell>
          <cell r="AC137">
            <v>118.41379999999999</v>
          </cell>
          <cell r="AD137">
            <v>0</v>
          </cell>
          <cell r="AE137">
            <v>118.41379999999999</v>
          </cell>
        </row>
        <row r="138">
          <cell r="B138" t="str">
            <v>Nanticoke - Generating Units Configuration Management</v>
          </cell>
          <cell r="C138" t="str">
            <v>ICIFS002</v>
          </cell>
          <cell r="D138" t="str">
            <v>In Progress - Definition</v>
          </cell>
          <cell r="E138" t="str">
            <v>Puica Nitu</v>
          </cell>
          <cell r="F138" t="str">
            <v>Fossil</v>
          </cell>
          <cell r="G138" t="str">
            <v>Fossil</v>
          </cell>
          <cell r="I138" t="str">
            <v>Tom Knezevich</v>
          </cell>
          <cell r="L138" t="str">
            <v>C. Goulopoulos</v>
          </cell>
          <cell r="M138">
            <v>1</v>
          </cell>
          <cell r="N138" t="str">
            <v>Low</v>
          </cell>
          <cell r="O138" t="str">
            <v>Low</v>
          </cell>
          <cell r="P138" t="str">
            <v>CIO</v>
          </cell>
          <cell r="Q138">
            <v>2008</v>
          </cell>
          <cell r="R138">
            <v>0</v>
          </cell>
          <cell r="S138">
            <v>0</v>
          </cell>
          <cell r="T138">
            <v>0</v>
          </cell>
          <cell r="U138">
            <v>0</v>
          </cell>
          <cell r="V138">
            <v>350</v>
          </cell>
          <cell r="W138">
            <v>350</v>
          </cell>
          <cell r="X138">
            <v>350</v>
          </cell>
          <cell r="Y138">
            <v>350</v>
          </cell>
          <cell r="Z138">
            <v>350</v>
          </cell>
          <cell r="AA138">
            <v>350</v>
          </cell>
          <cell r="AB138">
            <v>0</v>
          </cell>
          <cell r="AC138">
            <v>350</v>
          </cell>
          <cell r="AD138">
            <v>0</v>
          </cell>
          <cell r="AE138">
            <v>350</v>
          </cell>
        </row>
        <row r="139">
          <cell r="B139" t="str">
            <v>Wagetype Reporting Improvement (2008)</v>
          </cell>
          <cell r="C139" t="str">
            <v>ICIHR511</v>
          </cell>
          <cell r="D139" t="str">
            <v>In Progress - Definition</v>
          </cell>
          <cell r="E139" t="str">
            <v>Puica Nitu</v>
          </cell>
          <cell r="F139" t="str">
            <v>HR</v>
          </cell>
          <cell r="G139" t="str">
            <v>HR</v>
          </cell>
          <cell r="I139" t="str">
            <v>Tom Knezevich</v>
          </cell>
          <cell r="J139" t="str">
            <v>Aundra Ince Mercer</v>
          </cell>
          <cell r="K139" t="str">
            <v>Rod Evely</v>
          </cell>
          <cell r="L139" t="str">
            <v>A. Khan</v>
          </cell>
          <cell r="M139">
            <v>1</v>
          </cell>
          <cell r="N139" t="str">
            <v>Low</v>
          </cell>
          <cell r="O139" t="str">
            <v>Low</v>
          </cell>
          <cell r="P139" t="str">
            <v>CIO</v>
          </cell>
          <cell r="Q139">
            <v>2008</v>
          </cell>
          <cell r="R139">
            <v>0</v>
          </cell>
          <cell r="S139">
            <v>0</v>
          </cell>
          <cell r="T139">
            <v>0</v>
          </cell>
          <cell r="U139">
            <v>0</v>
          </cell>
          <cell r="V139">
            <v>100.03</v>
          </cell>
          <cell r="W139">
            <v>100.03</v>
          </cell>
          <cell r="X139">
            <v>100.03</v>
          </cell>
          <cell r="Y139">
            <v>100.03</v>
          </cell>
          <cell r="Z139">
            <v>100.03</v>
          </cell>
          <cell r="AA139">
            <v>100.03</v>
          </cell>
          <cell r="AB139">
            <v>0</v>
          </cell>
          <cell r="AC139">
            <v>100</v>
          </cell>
          <cell r="AD139">
            <v>0</v>
          </cell>
          <cell r="AE139">
            <v>100</v>
          </cell>
        </row>
        <row r="140">
          <cell r="B140" t="str">
            <v>Temp Configuration Change Record Management</v>
          </cell>
          <cell r="C140" t="str">
            <v>ICIFS509</v>
          </cell>
          <cell r="D140" t="str">
            <v>Inactive - Planned (in BP)</v>
          </cell>
          <cell r="E140" t="str">
            <v>Puica Nitu</v>
          </cell>
          <cell r="F140" t="str">
            <v>Fossil</v>
          </cell>
          <cell r="I140" t="str">
            <v>Tom Knezevich</v>
          </cell>
          <cell r="L140" t="str">
            <v>C. Goulopoulos</v>
          </cell>
          <cell r="P140" t="str">
            <v>CIO</v>
          </cell>
          <cell r="Q140">
            <v>2008</v>
          </cell>
          <cell r="R140">
            <v>275</v>
          </cell>
          <cell r="S140">
            <v>75</v>
          </cell>
          <cell r="T140">
            <v>0</v>
          </cell>
          <cell r="U140">
            <v>350</v>
          </cell>
          <cell r="V140">
            <v>0</v>
          </cell>
          <cell r="W140">
            <v>0</v>
          </cell>
          <cell r="X140">
            <v>0</v>
          </cell>
          <cell r="Y140">
            <v>0</v>
          </cell>
          <cell r="Z140">
            <v>0</v>
          </cell>
          <cell r="AA140">
            <v>0</v>
          </cell>
          <cell r="AB140">
            <v>0</v>
          </cell>
          <cell r="AC140">
            <v>0</v>
          </cell>
          <cell r="AD140">
            <v>0</v>
          </cell>
          <cell r="AE140">
            <v>0</v>
          </cell>
        </row>
        <row r="141">
          <cell r="B141" t="str">
            <v>ESM II Adobe for Nuclear</v>
          </cell>
          <cell r="C141" t="str">
            <v>ICINS630</v>
          </cell>
          <cell r="D141" t="str">
            <v>Inactive - Placeholder</v>
          </cell>
          <cell r="E141" t="str">
            <v>Puica Nitu</v>
          </cell>
          <cell r="F141" t="str">
            <v>Nuclear</v>
          </cell>
          <cell r="L141" t="str">
            <v>J. Witherspoon</v>
          </cell>
          <cell r="M141">
            <v>1</v>
          </cell>
          <cell r="N141" t="str">
            <v>Low</v>
          </cell>
          <cell r="O141" t="str">
            <v>Low</v>
          </cell>
          <cell r="Q141">
            <v>2008</v>
          </cell>
          <cell r="R141">
            <v>0</v>
          </cell>
          <cell r="S141">
            <v>0</v>
          </cell>
          <cell r="T141">
            <v>0</v>
          </cell>
          <cell r="U141">
            <v>0</v>
          </cell>
          <cell r="V141">
            <v>125</v>
          </cell>
          <cell r="W141">
            <v>125</v>
          </cell>
          <cell r="X141">
            <v>125</v>
          </cell>
          <cell r="Y141">
            <v>125</v>
          </cell>
          <cell r="Z141">
            <v>125</v>
          </cell>
          <cell r="AA141">
            <v>125</v>
          </cell>
          <cell r="AB141">
            <v>0</v>
          </cell>
          <cell r="AC141">
            <v>0</v>
          </cell>
          <cell r="AD141">
            <v>0</v>
          </cell>
          <cell r="AE141">
            <v>0</v>
          </cell>
        </row>
        <row r="142">
          <cell r="B142" t="str">
            <v>ESM II - LOB - Enh -2008 phase 2</v>
          </cell>
          <cell r="C142" t="str">
            <v>ICINS635</v>
          </cell>
          <cell r="D142" t="str">
            <v>Inactive - Placeholder</v>
          </cell>
          <cell r="E142" t="str">
            <v>Puica Nitu</v>
          </cell>
          <cell r="F142" t="str">
            <v>Nuclear</v>
          </cell>
          <cell r="I142" t="str">
            <v>Rick Brewer</v>
          </cell>
          <cell r="L142" t="str">
            <v>J. Witherspoon</v>
          </cell>
          <cell r="M142">
            <v>1</v>
          </cell>
          <cell r="N142" t="str">
            <v>Low</v>
          </cell>
          <cell r="O142" t="str">
            <v>Low</v>
          </cell>
          <cell r="Q142">
            <v>2008</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row>
        <row r="143">
          <cell r="B143" t="str">
            <v>Trent-Severn Water Management Model Development</v>
          </cell>
          <cell r="C143" t="str">
            <v>ICIHY024</v>
          </cell>
          <cell r="D143" t="str">
            <v>Inactive - Planned (in BP)</v>
          </cell>
          <cell r="E143" t="str">
            <v>Puica Nitu</v>
          </cell>
          <cell r="F143" t="str">
            <v>Hydro</v>
          </cell>
          <cell r="L143" t="str">
            <v>J. Witherspoon</v>
          </cell>
          <cell r="M143">
            <v>0.2</v>
          </cell>
          <cell r="N143" t="str">
            <v>Low</v>
          </cell>
          <cell r="O143" t="str">
            <v>Low</v>
          </cell>
          <cell r="P143" t="str">
            <v>CIO</v>
          </cell>
          <cell r="Q143">
            <v>2008</v>
          </cell>
          <cell r="R143">
            <v>0</v>
          </cell>
          <cell r="S143">
            <v>150</v>
          </cell>
          <cell r="T143">
            <v>0</v>
          </cell>
          <cell r="U143">
            <v>150</v>
          </cell>
          <cell r="V143">
            <v>0</v>
          </cell>
          <cell r="W143">
            <v>0</v>
          </cell>
          <cell r="X143">
            <v>0</v>
          </cell>
          <cell r="Y143">
            <v>0</v>
          </cell>
          <cell r="Z143">
            <v>0</v>
          </cell>
          <cell r="AA143">
            <v>0</v>
          </cell>
          <cell r="AB143">
            <v>0</v>
          </cell>
          <cell r="AC143">
            <v>0</v>
          </cell>
          <cell r="AD143">
            <v>0</v>
          </cell>
          <cell r="AE143">
            <v>0</v>
          </cell>
        </row>
        <row r="144">
          <cell r="B144" t="str">
            <v>International Finance Reporting (2008)</v>
          </cell>
          <cell r="C144" t="str">
            <v>ICIFI510</v>
          </cell>
          <cell r="D144" t="str">
            <v>Inactive - Placeholder</v>
          </cell>
          <cell r="E144" t="str">
            <v>Puica Nitu</v>
          </cell>
          <cell r="F144" t="str">
            <v>Finance</v>
          </cell>
          <cell r="G144" t="str">
            <v>Finance</v>
          </cell>
          <cell r="L144" t="str">
            <v>A. Khan</v>
          </cell>
          <cell r="M144">
            <v>1</v>
          </cell>
          <cell r="N144" t="str">
            <v>Low</v>
          </cell>
          <cell r="O144" t="str">
            <v>Low</v>
          </cell>
          <cell r="P144" t="str">
            <v>CIO</v>
          </cell>
          <cell r="Q144">
            <v>2008</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row>
        <row r="145">
          <cell r="B145" t="str">
            <v>Accounts Payable Optimization</v>
          </cell>
          <cell r="C145" t="str">
            <v>ICIFI008</v>
          </cell>
          <cell r="D145" t="str">
            <v>Inactive - Planned (in BP)</v>
          </cell>
          <cell r="E145" t="str">
            <v>Puica Nitu</v>
          </cell>
          <cell r="F145" t="str">
            <v>Finance</v>
          </cell>
          <cell r="L145" t="str">
            <v>A. Khan</v>
          </cell>
          <cell r="M145">
            <v>1</v>
          </cell>
          <cell r="N145" t="str">
            <v>Low</v>
          </cell>
          <cell r="O145" t="str">
            <v>Low</v>
          </cell>
          <cell r="P145" t="str">
            <v>CIO</v>
          </cell>
          <cell r="Q145">
            <v>2008</v>
          </cell>
          <cell r="R145">
            <v>240</v>
          </cell>
          <cell r="S145">
            <v>60</v>
          </cell>
          <cell r="T145">
            <v>0</v>
          </cell>
          <cell r="U145">
            <v>300</v>
          </cell>
          <cell r="V145">
            <v>60</v>
          </cell>
          <cell r="W145">
            <v>60</v>
          </cell>
          <cell r="X145">
            <v>60</v>
          </cell>
          <cell r="Y145">
            <v>60</v>
          </cell>
          <cell r="Z145">
            <v>60</v>
          </cell>
          <cell r="AA145">
            <v>60</v>
          </cell>
          <cell r="AB145">
            <v>0</v>
          </cell>
          <cell r="AC145">
            <v>0</v>
          </cell>
          <cell r="AD145">
            <v>0</v>
          </cell>
          <cell r="AE145">
            <v>0</v>
          </cell>
        </row>
        <row r="146">
          <cell r="B146" t="str">
            <v>Non-Nuc Financial Reporting  &amp; Analysis</v>
          </cell>
          <cell r="C146" t="str">
            <v>ICIFI011</v>
          </cell>
          <cell r="D146" t="str">
            <v>Inactive - Planned (in BP)</v>
          </cell>
          <cell r="E146" t="str">
            <v>Puica Nitu</v>
          </cell>
          <cell r="F146" t="str">
            <v>Finance</v>
          </cell>
          <cell r="L146" t="str">
            <v>A. Khan</v>
          </cell>
          <cell r="M146">
            <v>1</v>
          </cell>
          <cell r="N146" t="str">
            <v>Low</v>
          </cell>
          <cell r="O146" t="str">
            <v>Low</v>
          </cell>
          <cell r="P146" t="str">
            <v>CIO</v>
          </cell>
          <cell r="Q146">
            <v>2008</v>
          </cell>
          <cell r="R146">
            <v>240</v>
          </cell>
          <cell r="S146">
            <v>60</v>
          </cell>
          <cell r="T146">
            <v>0</v>
          </cell>
          <cell r="U146">
            <v>300</v>
          </cell>
          <cell r="V146">
            <v>0</v>
          </cell>
          <cell r="W146">
            <v>0</v>
          </cell>
          <cell r="X146">
            <v>0</v>
          </cell>
          <cell r="Y146">
            <v>0</v>
          </cell>
          <cell r="Z146">
            <v>0</v>
          </cell>
          <cell r="AA146">
            <v>0</v>
          </cell>
          <cell r="AB146">
            <v>0</v>
          </cell>
          <cell r="AC146">
            <v>0</v>
          </cell>
          <cell r="AD146">
            <v>0</v>
          </cell>
          <cell r="AE146">
            <v>0</v>
          </cell>
        </row>
        <row r="147">
          <cell r="B147" t="str">
            <v>BW Lifecycle Program Finance</v>
          </cell>
          <cell r="C147" t="str">
            <v>ICIFI012</v>
          </cell>
          <cell r="D147" t="str">
            <v>Inactive - Planned (in BP)</v>
          </cell>
          <cell r="E147" t="str">
            <v>Puica Nitu</v>
          </cell>
          <cell r="F147" t="str">
            <v>Finance</v>
          </cell>
          <cell r="L147" t="str">
            <v>A. Khan</v>
          </cell>
          <cell r="M147">
            <v>1</v>
          </cell>
          <cell r="N147" t="str">
            <v>Low</v>
          </cell>
          <cell r="O147" t="str">
            <v>Low</v>
          </cell>
          <cell r="P147" t="str">
            <v>CIO</v>
          </cell>
          <cell r="Q147">
            <v>2008</v>
          </cell>
          <cell r="R147">
            <v>275</v>
          </cell>
          <cell r="S147">
            <v>100</v>
          </cell>
          <cell r="T147">
            <v>0</v>
          </cell>
          <cell r="U147">
            <v>375</v>
          </cell>
          <cell r="V147">
            <v>0</v>
          </cell>
          <cell r="W147">
            <v>0</v>
          </cell>
          <cell r="X147">
            <v>0</v>
          </cell>
          <cell r="Y147">
            <v>0</v>
          </cell>
          <cell r="Z147">
            <v>0</v>
          </cell>
          <cell r="AA147">
            <v>0</v>
          </cell>
          <cell r="AB147">
            <v>0</v>
          </cell>
          <cell r="AC147">
            <v>0</v>
          </cell>
          <cell r="AD147">
            <v>0</v>
          </cell>
          <cell r="AE147">
            <v>0</v>
          </cell>
        </row>
        <row r="148">
          <cell r="B148" t="str">
            <v>Equip Status Log Monitoring - Lennox Lambton</v>
          </cell>
          <cell r="C148" t="str">
            <v>ICIFS010</v>
          </cell>
          <cell r="D148" t="str">
            <v>Inactive - Planned (in BP)</v>
          </cell>
          <cell r="E148" t="str">
            <v>Puica Nitu</v>
          </cell>
          <cell r="F148" t="str">
            <v>Fossil</v>
          </cell>
          <cell r="L148" t="str">
            <v>C. Goulopoulos</v>
          </cell>
          <cell r="M148">
            <v>1</v>
          </cell>
          <cell r="N148" t="str">
            <v>Low</v>
          </cell>
          <cell r="O148" t="str">
            <v>Low</v>
          </cell>
          <cell r="P148" t="str">
            <v>CIO</v>
          </cell>
          <cell r="Q148">
            <v>2008</v>
          </cell>
          <cell r="R148">
            <v>0</v>
          </cell>
          <cell r="S148">
            <v>150</v>
          </cell>
          <cell r="T148">
            <v>0</v>
          </cell>
          <cell r="U148">
            <v>150</v>
          </cell>
          <cell r="V148">
            <v>150</v>
          </cell>
          <cell r="W148">
            <v>150</v>
          </cell>
          <cell r="X148">
            <v>150</v>
          </cell>
          <cell r="Y148">
            <v>150</v>
          </cell>
          <cell r="Z148">
            <v>150</v>
          </cell>
          <cell r="AA148">
            <v>150</v>
          </cell>
          <cell r="AB148">
            <v>0</v>
          </cell>
          <cell r="AC148">
            <v>150</v>
          </cell>
          <cell r="AD148">
            <v>0</v>
          </cell>
          <cell r="AE148">
            <v>150</v>
          </cell>
        </row>
        <row r="149">
          <cell r="B149" t="str">
            <v>On line Testing (2008)</v>
          </cell>
          <cell r="C149" t="str">
            <v>ICIHR508</v>
          </cell>
          <cell r="D149" t="str">
            <v>Inactive - Placeholder</v>
          </cell>
          <cell r="E149" t="str">
            <v>Puica Nitu</v>
          </cell>
          <cell r="F149" t="str">
            <v>HR</v>
          </cell>
          <cell r="L149" t="str">
            <v>A. Khan</v>
          </cell>
          <cell r="M149">
            <v>1</v>
          </cell>
          <cell r="N149" t="str">
            <v>Low</v>
          </cell>
          <cell r="O149" t="str">
            <v>Low</v>
          </cell>
          <cell r="P149" t="str">
            <v>CIO</v>
          </cell>
          <cell r="Q149">
            <v>2008</v>
          </cell>
          <cell r="R149">
            <v>0</v>
          </cell>
          <cell r="S149">
            <v>0</v>
          </cell>
          <cell r="T149">
            <v>0</v>
          </cell>
          <cell r="U149">
            <v>0</v>
          </cell>
          <cell r="V149">
            <v>100</v>
          </cell>
          <cell r="W149">
            <v>100</v>
          </cell>
          <cell r="X149">
            <v>100</v>
          </cell>
          <cell r="Y149">
            <v>100</v>
          </cell>
          <cell r="Z149">
            <v>100</v>
          </cell>
          <cell r="AA149">
            <v>100</v>
          </cell>
          <cell r="AB149">
            <v>0</v>
          </cell>
          <cell r="AC149">
            <v>0</v>
          </cell>
          <cell r="AD149">
            <v>0</v>
          </cell>
          <cell r="AE149">
            <v>0</v>
          </cell>
        </row>
        <row r="150">
          <cell r="B150" t="str">
            <v>Taleo-Upgrade Functionality (2008)</v>
          </cell>
          <cell r="C150" t="str">
            <v>ICIHR509</v>
          </cell>
          <cell r="D150" t="str">
            <v>Inactive - Planned (not in BP)</v>
          </cell>
          <cell r="E150" t="str">
            <v>Puica Nitu</v>
          </cell>
          <cell r="F150" t="str">
            <v>HR</v>
          </cell>
          <cell r="L150" t="str">
            <v>A. Khan</v>
          </cell>
          <cell r="M150">
            <v>1</v>
          </cell>
          <cell r="N150" t="str">
            <v>Low</v>
          </cell>
          <cell r="O150" t="str">
            <v>Low</v>
          </cell>
          <cell r="P150" t="str">
            <v>CIO</v>
          </cell>
          <cell r="Q150">
            <v>2008</v>
          </cell>
          <cell r="R150">
            <v>0</v>
          </cell>
          <cell r="S150">
            <v>0</v>
          </cell>
          <cell r="T150">
            <v>0</v>
          </cell>
          <cell r="U150">
            <v>0</v>
          </cell>
          <cell r="V150">
            <v>190</v>
          </cell>
          <cell r="W150">
            <v>190</v>
          </cell>
          <cell r="X150">
            <v>190</v>
          </cell>
          <cell r="Y150">
            <v>200</v>
          </cell>
          <cell r="Z150">
            <v>200</v>
          </cell>
          <cell r="AA150">
            <v>200</v>
          </cell>
          <cell r="AB150">
            <v>0</v>
          </cell>
          <cell r="AC150">
            <v>200</v>
          </cell>
          <cell r="AD150">
            <v>0</v>
          </cell>
          <cell r="AE150">
            <v>200</v>
          </cell>
        </row>
        <row r="151">
          <cell r="B151" t="str">
            <v>Assess/Revamp ESS/MSS (2008)</v>
          </cell>
          <cell r="C151" t="str">
            <v>ICIHR510</v>
          </cell>
          <cell r="D151" t="str">
            <v>Inactive - Placeholder</v>
          </cell>
          <cell r="E151" t="str">
            <v>Puica Nitu</v>
          </cell>
          <cell r="F151" t="str">
            <v>HR</v>
          </cell>
          <cell r="G151" t="str">
            <v>HR</v>
          </cell>
          <cell r="L151" t="str">
            <v>A. Khan</v>
          </cell>
          <cell r="M151">
            <v>1</v>
          </cell>
          <cell r="N151" t="str">
            <v>Low</v>
          </cell>
          <cell r="O151" t="str">
            <v>Low</v>
          </cell>
          <cell r="P151" t="str">
            <v>CIO</v>
          </cell>
          <cell r="Q151">
            <v>2008</v>
          </cell>
          <cell r="R151">
            <v>0</v>
          </cell>
          <cell r="S151">
            <v>0</v>
          </cell>
          <cell r="T151">
            <v>0</v>
          </cell>
          <cell r="U151">
            <v>0</v>
          </cell>
          <cell r="V151">
            <v>100</v>
          </cell>
          <cell r="W151">
            <v>100</v>
          </cell>
          <cell r="X151">
            <v>100</v>
          </cell>
          <cell r="Y151">
            <v>100</v>
          </cell>
          <cell r="Z151">
            <v>100</v>
          </cell>
          <cell r="AA151">
            <v>100</v>
          </cell>
          <cell r="AB151">
            <v>0</v>
          </cell>
          <cell r="AC151">
            <v>0</v>
          </cell>
          <cell r="AD151">
            <v>0</v>
          </cell>
          <cell r="AE151">
            <v>0</v>
          </cell>
        </row>
        <row r="152">
          <cell r="B152" t="str">
            <v>NRCC Application Development</v>
          </cell>
          <cell r="C152" t="str">
            <v>ICIHY018</v>
          </cell>
          <cell r="D152" t="str">
            <v>Inactive - Planned (in BP)</v>
          </cell>
          <cell r="E152" t="str">
            <v>Puica Nitu</v>
          </cell>
          <cell r="F152" t="str">
            <v>Hydro</v>
          </cell>
          <cell r="L152" t="str">
            <v>J. Witherspoon</v>
          </cell>
          <cell r="M152">
            <v>1</v>
          </cell>
          <cell r="N152" t="str">
            <v>Low</v>
          </cell>
          <cell r="O152" t="str">
            <v>Low</v>
          </cell>
          <cell r="P152" t="str">
            <v>CIO</v>
          </cell>
          <cell r="Q152">
            <v>2008</v>
          </cell>
          <cell r="R152">
            <v>200</v>
          </cell>
          <cell r="S152">
            <v>50</v>
          </cell>
          <cell r="T152">
            <v>0</v>
          </cell>
          <cell r="U152">
            <v>250</v>
          </cell>
          <cell r="V152">
            <v>139</v>
          </cell>
          <cell r="W152">
            <v>139</v>
          </cell>
          <cell r="X152">
            <v>139</v>
          </cell>
          <cell r="Y152">
            <v>146</v>
          </cell>
          <cell r="Z152">
            <v>146</v>
          </cell>
          <cell r="AA152">
            <v>146</v>
          </cell>
          <cell r="AB152">
            <v>0</v>
          </cell>
          <cell r="AC152">
            <v>146</v>
          </cell>
          <cell r="AD152">
            <v>0</v>
          </cell>
          <cell r="AE152">
            <v>146</v>
          </cell>
        </row>
        <row r="153">
          <cell r="B153" t="str">
            <v>Employee Information Management  Improvements</v>
          </cell>
          <cell r="C153" t="str">
            <v>ICIHR005</v>
          </cell>
          <cell r="D153" t="str">
            <v>Inactive - Planned (in BP)</v>
          </cell>
          <cell r="E153" t="str">
            <v>Puica Nitu</v>
          </cell>
          <cell r="F153" t="str">
            <v>HR</v>
          </cell>
          <cell r="L153" t="str">
            <v>A. Khan</v>
          </cell>
          <cell r="P153" t="str">
            <v>CIO</v>
          </cell>
          <cell r="Q153">
            <v>2008</v>
          </cell>
          <cell r="R153">
            <v>0</v>
          </cell>
          <cell r="S153">
            <v>350</v>
          </cell>
          <cell r="T153">
            <v>0</v>
          </cell>
          <cell r="U153">
            <v>350</v>
          </cell>
          <cell r="V153">
            <v>100</v>
          </cell>
          <cell r="W153">
            <v>100</v>
          </cell>
          <cell r="X153">
            <v>100</v>
          </cell>
          <cell r="Y153">
            <v>100</v>
          </cell>
          <cell r="Z153">
            <v>100</v>
          </cell>
          <cell r="AA153">
            <v>100</v>
          </cell>
          <cell r="AB153">
            <v>0</v>
          </cell>
          <cell r="AC153">
            <v>100</v>
          </cell>
          <cell r="AD153">
            <v>0</v>
          </cell>
          <cell r="AE153">
            <v>100</v>
          </cell>
        </row>
        <row r="154">
          <cell r="B154" t="str">
            <v>Lambton Wireless Workforce Pilot</v>
          </cell>
          <cell r="C154" t="str">
            <v>ICIFS510</v>
          </cell>
          <cell r="D154" t="str">
            <v>In Progress - Execution</v>
          </cell>
          <cell r="E154" t="str">
            <v>Roger Correia</v>
          </cell>
          <cell r="F154" t="str">
            <v>Fossil</v>
          </cell>
          <cell r="I154" t="str">
            <v>Brad Dilkes</v>
          </cell>
          <cell r="J154" t="str">
            <v>N/A</v>
          </cell>
          <cell r="L154" t="str">
            <v>C. Goulopoulos</v>
          </cell>
          <cell r="M154">
            <v>1</v>
          </cell>
          <cell r="N154" t="str">
            <v>Low</v>
          </cell>
          <cell r="O154" t="str">
            <v>Medium</v>
          </cell>
          <cell r="P154" t="str">
            <v>CIO</v>
          </cell>
          <cell r="Q154">
            <v>2008</v>
          </cell>
          <cell r="R154">
            <v>0</v>
          </cell>
          <cell r="S154">
            <v>0</v>
          </cell>
          <cell r="T154">
            <v>0</v>
          </cell>
          <cell r="U154">
            <v>0</v>
          </cell>
          <cell r="V154">
            <v>94.05</v>
          </cell>
          <cell r="W154">
            <v>104.5</v>
          </cell>
          <cell r="X154">
            <v>114.95</v>
          </cell>
          <cell r="Y154">
            <v>94.05</v>
          </cell>
          <cell r="Z154">
            <v>104.5</v>
          </cell>
          <cell r="AA154">
            <v>114.95</v>
          </cell>
          <cell r="AB154">
            <v>0</v>
          </cell>
          <cell r="AC154">
            <v>105</v>
          </cell>
          <cell r="AD154">
            <v>0</v>
          </cell>
          <cell r="AE154">
            <v>105</v>
          </cell>
        </row>
        <row r="155">
          <cell r="B155" t="str">
            <v>Site SCADA Telecom Power Upgrades</v>
          </cell>
          <cell r="C155" t="str">
            <v>ICIIA594</v>
          </cell>
          <cell r="D155" t="str">
            <v>In Progress - Execution</v>
          </cell>
          <cell r="E155" t="str">
            <v>Roger Correia</v>
          </cell>
          <cell r="F155" t="str">
            <v>Common Infrastructure</v>
          </cell>
          <cell r="G155" t="str">
            <v>Fossil &amp; Hydro</v>
          </cell>
          <cell r="I155" t="str">
            <v>Feizal Kanji</v>
          </cell>
          <cell r="J155" t="str">
            <v>Dan Selvanayagam</v>
          </cell>
          <cell r="K155" t="str">
            <v>Sherry Wilging</v>
          </cell>
          <cell r="L155" t="str">
            <v>P. Sadowski</v>
          </cell>
          <cell r="M155">
            <v>1</v>
          </cell>
          <cell r="N155" t="str">
            <v>Low</v>
          </cell>
          <cell r="O155" t="str">
            <v>Low</v>
          </cell>
          <cell r="P155" t="str">
            <v>CIO</v>
          </cell>
          <cell r="Q155">
            <v>2008</v>
          </cell>
          <cell r="R155">
            <v>0</v>
          </cell>
          <cell r="S155">
            <v>0</v>
          </cell>
          <cell r="T155">
            <v>0</v>
          </cell>
          <cell r="U155">
            <v>0</v>
          </cell>
          <cell r="V155">
            <v>46.611840753059418</v>
          </cell>
          <cell r="W155">
            <v>48.71184075305942</v>
          </cell>
          <cell r="X155">
            <v>50.811840753059414</v>
          </cell>
          <cell r="Y155">
            <v>155.92068806121873</v>
          </cell>
          <cell r="Z155">
            <v>158.02068806121872</v>
          </cell>
          <cell r="AA155">
            <v>160.12068806121871</v>
          </cell>
          <cell r="AB155">
            <v>0</v>
          </cell>
          <cell r="AC155">
            <v>158.02070000000001</v>
          </cell>
          <cell r="AD155">
            <v>0</v>
          </cell>
          <cell r="AE155">
            <v>158.02070000000001</v>
          </cell>
        </row>
        <row r="156">
          <cell r="B156" t="str">
            <v>Entrust Encryption Upgrade</v>
          </cell>
          <cell r="C156" t="str">
            <v>ICIIA034</v>
          </cell>
          <cell r="D156" t="str">
            <v>Closed</v>
          </cell>
          <cell r="E156" t="str">
            <v>Roger Correia</v>
          </cell>
          <cell r="F156" t="str">
            <v>Common Infrastructure</v>
          </cell>
          <cell r="G156" t="str">
            <v>Corporate Security</v>
          </cell>
          <cell r="I156" t="str">
            <v>John Greco</v>
          </cell>
          <cell r="J156" t="str">
            <v>Marco Cipriani</v>
          </cell>
          <cell r="K156" t="str">
            <v>Harry Schattmann</v>
          </cell>
          <cell r="L156" t="str">
            <v>P. Sadowski</v>
          </cell>
          <cell r="M156">
            <v>1</v>
          </cell>
          <cell r="N156" t="str">
            <v>Low</v>
          </cell>
          <cell r="O156" t="str">
            <v>Low</v>
          </cell>
          <cell r="P156" t="str">
            <v>CIO</v>
          </cell>
          <cell r="Q156">
            <v>2008</v>
          </cell>
          <cell r="R156">
            <v>0</v>
          </cell>
          <cell r="S156">
            <v>0</v>
          </cell>
          <cell r="T156">
            <v>0</v>
          </cell>
          <cell r="U156">
            <v>0</v>
          </cell>
          <cell r="V156">
            <v>0</v>
          </cell>
          <cell r="W156">
            <v>0</v>
          </cell>
          <cell r="X156">
            <v>0</v>
          </cell>
          <cell r="Y156">
            <v>257.40077556669718</v>
          </cell>
          <cell r="Z156">
            <v>257.40077556669718</v>
          </cell>
          <cell r="AA156">
            <v>257.40077556669718</v>
          </cell>
          <cell r="AB156">
            <v>0</v>
          </cell>
          <cell r="AC156">
            <v>167.03370000000001</v>
          </cell>
          <cell r="AD156">
            <v>90.367000000000004</v>
          </cell>
          <cell r="AE156">
            <v>257.40070000000003</v>
          </cell>
        </row>
        <row r="157">
          <cell r="B157" t="str">
            <v>Intrusion Prevention System (IPS) Implementation</v>
          </cell>
          <cell r="C157" t="str">
            <v>ICIIA037</v>
          </cell>
          <cell r="D157" t="str">
            <v>In Progress - Definition</v>
          </cell>
          <cell r="E157" t="str">
            <v>Roger Correia</v>
          </cell>
          <cell r="F157" t="str">
            <v>Common Infrastructure</v>
          </cell>
          <cell r="G157" t="str">
            <v>CIO Security</v>
          </cell>
          <cell r="I157" t="str">
            <v>John Greco</v>
          </cell>
          <cell r="J157" t="str">
            <v>Maazen Jafar</v>
          </cell>
          <cell r="K157" t="str">
            <v>Sherry Wilging</v>
          </cell>
          <cell r="L157" t="str">
            <v>K. Bosselle</v>
          </cell>
          <cell r="M157">
            <v>0.1</v>
          </cell>
          <cell r="N157" t="str">
            <v>Low</v>
          </cell>
          <cell r="O157" t="str">
            <v>High</v>
          </cell>
          <cell r="P157" t="str">
            <v>CIO</v>
          </cell>
          <cell r="Q157">
            <v>2008</v>
          </cell>
          <cell r="R157">
            <v>0</v>
          </cell>
          <cell r="S157">
            <v>118</v>
          </cell>
          <cell r="T157">
            <v>0</v>
          </cell>
          <cell r="U157">
            <v>118</v>
          </cell>
          <cell r="V157">
            <v>0.16004000604152699</v>
          </cell>
          <cell r="W157">
            <v>0.16004000604152699</v>
          </cell>
          <cell r="X157">
            <v>0.16004000604152699</v>
          </cell>
          <cell r="Y157">
            <v>21.892499759793257</v>
          </cell>
          <cell r="Z157">
            <v>21.892499759793257</v>
          </cell>
          <cell r="AA157">
            <v>21.892499759793257</v>
          </cell>
          <cell r="AB157">
            <v>0</v>
          </cell>
          <cell r="AC157">
            <v>21.893000000000001</v>
          </cell>
          <cell r="AD157">
            <v>0</v>
          </cell>
          <cell r="AE157">
            <v>21.893000000000001</v>
          </cell>
        </row>
        <row r="158">
          <cell r="B158" t="str">
            <v>Email and File Archiving</v>
          </cell>
          <cell r="C158" t="str">
            <v>ICIIA543</v>
          </cell>
          <cell r="D158" t="str">
            <v>Cancelled</v>
          </cell>
          <cell r="E158" t="str">
            <v>Roger Correia</v>
          </cell>
          <cell r="F158" t="str">
            <v>Common Infrastructure</v>
          </cell>
          <cell r="G158" t="str">
            <v>Infrastructure</v>
          </cell>
          <cell r="H158" t="str">
            <v>NHP10936</v>
          </cell>
          <cell r="I158" t="str">
            <v>John Greco</v>
          </cell>
          <cell r="J158" t="str">
            <v>Sanjay Swarup</v>
          </cell>
          <cell r="K158" t="str">
            <v>Harry Schattmann</v>
          </cell>
          <cell r="L158" t="str">
            <v>P. Sadowski</v>
          </cell>
          <cell r="M158">
            <v>0.5</v>
          </cell>
          <cell r="N158" t="str">
            <v>Medium</v>
          </cell>
          <cell r="O158" t="str">
            <v>High</v>
          </cell>
          <cell r="P158" t="str">
            <v>CIO</v>
          </cell>
          <cell r="Q158">
            <v>2008</v>
          </cell>
          <cell r="R158">
            <v>0</v>
          </cell>
          <cell r="S158">
            <v>0</v>
          </cell>
          <cell r="T158">
            <v>0</v>
          </cell>
          <cell r="U158">
            <v>0</v>
          </cell>
          <cell r="V158">
            <v>0</v>
          </cell>
          <cell r="W158">
            <v>0</v>
          </cell>
          <cell r="X158">
            <v>0</v>
          </cell>
          <cell r="Y158">
            <v>70.633089992094028</v>
          </cell>
          <cell r="Z158">
            <v>70.633089992094028</v>
          </cell>
          <cell r="AA158">
            <v>70.633089992094028</v>
          </cell>
          <cell r="AB158">
            <v>22.355</v>
          </cell>
          <cell r="AC158">
            <v>48.281700000000001</v>
          </cell>
          <cell r="AD158">
            <v>0</v>
          </cell>
          <cell r="AE158">
            <v>70.636700000000005</v>
          </cell>
        </row>
        <row r="159">
          <cell r="B159" t="str">
            <v>Asset Management - NHSS</v>
          </cell>
          <cell r="C159" t="str">
            <v>ICIIA550</v>
          </cell>
          <cell r="D159" t="str">
            <v>In Serviced</v>
          </cell>
          <cell r="E159" t="str">
            <v>Roger Correia</v>
          </cell>
          <cell r="F159" t="str">
            <v>Common Infrastructure</v>
          </cell>
          <cell r="I159" t="str">
            <v>John Greco</v>
          </cell>
          <cell r="L159" t="str">
            <v>P. Sadowski</v>
          </cell>
          <cell r="M159">
            <v>1</v>
          </cell>
          <cell r="N159" t="str">
            <v>Low</v>
          </cell>
          <cell r="O159" t="str">
            <v>Low</v>
          </cell>
          <cell r="P159" t="str">
            <v>CIO</v>
          </cell>
          <cell r="Q159">
            <v>2008</v>
          </cell>
          <cell r="R159">
            <v>0</v>
          </cell>
          <cell r="S159">
            <v>0</v>
          </cell>
          <cell r="T159">
            <v>0</v>
          </cell>
          <cell r="U159">
            <v>0</v>
          </cell>
          <cell r="V159">
            <v>-4.2016</v>
          </cell>
          <cell r="W159">
            <v>-4.2016</v>
          </cell>
          <cell r="X159">
            <v>-4.2016</v>
          </cell>
          <cell r="Y159">
            <v>304.90089999999998</v>
          </cell>
          <cell r="Z159">
            <v>304.90089999999998</v>
          </cell>
          <cell r="AA159">
            <v>304.90089999999998</v>
          </cell>
          <cell r="AB159">
            <v>320.12099999999998</v>
          </cell>
          <cell r="AC159">
            <v>0</v>
          </cell>
          <cell r="AD159">
            <v>0</v>
          </cell>
          <cell r="AE159">
            <v>320.12099999999998</v>
          </cell>
        </row>
        <row r="160">
          <cell r="B160" t="str">
            <v>EMS - Replistor to SAN Migration</v>
          </cell>
          <cell r="C160" t="str">
            <v>ICIIA563</v>
          </cell>
          <cell r="D160" t="str">
            <v>Closed</v>
          </cell>
          <cell r="E160" t="str">
            <v>Roger Correia</v>
          </cell>
          <cell r="F160" t="str">
            <v>Energy Markets</v>
          </cell>
          <cell r="I160" t="str">
            <v>John Greco</v>
          </cell>
          <cell r="L160" t="str">
            <v>J. Witherspoon</v>
          </cell>
          <cell r="P160" t="str">
            <v>CIO</v>
          </cell>
          <cell r="Q160">
            <v>2008</v>
          </cell>
          <cell r="R160">
            <v>0</v>
          </cell>
          <cell r="S160">
            <v>0</v>
          </cell>
          <cell r="T160">
            <v>0</v>
          </cell>
          <cell r="U160">
            <v>0</v>
          </cell>
          <cell r="V160">
            <v>0</v>
          </cell>
          <cell r="W160">
            <v>0</v>
          </cell>
          <cell r="X160">
            <v>0</v>
          </cell>
          <cell r="Y160">
            <v>513.53805</v>
          </cell>
          <cell r="Z160">
            <v>513.53805</v>
          </cell>
          <cell r="AA160">
            <v>513.53805</v>
          </cell>
          <cell r="AB160">
            <v>0</v>
          </cell>
          <cell r="AC160">
            <v>513.54259999999999</v>
          </cell>
          <cell r="AD160">
            <v>0</v>
          </cell>
          <cell r="AE160">
            <v>513.54259999999999</v>
          </cell>
        </row>
        <row r="161">
          <cell r="B161" t="str">
            <v>EM Asset Refresh - Ph 1- 2006</v>
          </cell>
          <cell r="C161" t="str">
            <v>ICIIA564</v>
          </cell>
          <cell r="D161" t="str">
            <v>Closed</v>
          </cell>
          <cell r="E161" t="str">
            <v>Roger Correia</v>
          </cell>
          <cell r="F161" t="str">
            <v>Energy Markets</v>
          </cell>
          <cell r="G161" t="str">
            <v>Energy Markets</v>
          </cell>
          <cell r="I161" t="str">
            <v>John Greco</v>
          </cell>
          <cell r="J161" t="str">
            <v>Ian Wing</v>
          </cell>
          <cell r="K161" t="str">
            <v>Harry Schattmann</v>
          </cell>
          <cell r="L161" t="str">
            <v>J. Witherspoon</v>
          </cell>
          <cell r="M161">
            <v>1</v>
          </cell>
          <cell r="N161" t="str">
            <v>High</v>
          </cell>
          <cell r="O161" t="str">
            <v>High</v>
          </cell>
          <cell r="P161" t="str">
            <v>CIO</v>
          </cell>
          <cell r="Q161">
            <v>2008</v>
          </cell>
          <cell r="R161">
            <v>0</v>
          </cell>
          <cell r="S161">
            <v>0</v>
          </cell>
          <cell r="T161">
            <v>0</v>
          </cell>
          <cell r="U161">
            <v>0</v>
          </cell>
          <cell r="V161">
            <v>-5.8959999084472701</v>
          </cell>
          <cell r="W161">
            <v>-5.8959999084472701</v>
          </cell>
          <cell r="X161">
            <v>-5.8959999084472701</v>
          </cell>
          <cell r="Y161">
            <v>879.48657727106126</v>
          </cell>
          <cell r="Z161">
            <v>879.48657727106126</v>
          </cell>
          <cell r="AA161">
            <v>879.48657727106126</v>
          </cell>
          <cell r="AB161">
            <v>0</v>
          </cell>
          <cell r="AC161">
            <v>879.45399999999995</v>
          </cell>
          <cell r="AD161">
            <v>0</v>
          </cell>
          <cell r="AE161">
            <v>879.45399999999995</v>
          </cell>
        </row>
        <row r="162">
          <cell r="B162" t="str">
            <v>NFS Archive</v>
          </cell>
          <cell r="C162" t="str">
            <v>ICIIA565</v>
          </cell>
          <cell r="D162" t="str">
            <v>In Progress - Execution</v>
          </cell>
          <cell r="E162" t="str">
            <v>Roger Correia</v>
          </cell>
          <cell r="F162" t="str">
            <v>Nuclear</v>
          </cell>
          <cell r="G162" t="str">
            <v>Nuclear</v>
          </cell>
          <cell r="I162" t="str">
            <v>John Greco</v>
          </cell>
          <cell r="J162" t="str">
            <v>Dave Morden</v>
          </cell>
          <cell r="K162" t="str">
            <v>Harry Schattmann</v>
          </cell>
          <cell r="L162" t="str">
            <v>J. Witherspoon</v>
          </cell>
          <cell r="M162">
            <v>1</v>
          </cell>
          <cell r="N162" t="str">
            <v>Medium</v>
          </cell>
          <cell r="O162" t="str">
            <v>Medium</v>
          </cell>
          <cell r="P162" t="str">
            <v>CIO</v>
          </cell>
          <cell r="Q162">
            <v>2008</v>
          </cell>
          <cell r="R162">
            <v>0</v>
          </cell>
          <cell r="S162">
            <v>0</v>
          </cell>
          <cell r="T162">
            <v>0</v>
          </cell>
          <cell r="U162">
            <v>0</v>
          </cell>
          <cell r="V162">
            <v>17.48974011993408</v>
          </cell>
          <cell r="W162">
            <v>17.48974011993408</v>
          </cell>
          <cell r="X162">
            <v>17.48974011993408</v>
          </cell>
          <cell r="Y162">
            <v>202.50432304075713</v>
          </cell>
          <cell r="Z162">
            <v>202.50432304075713</v>
          </cell>
          <cell r="AA162">
            <v>202.50432304075713</v>
          </cell>
          <cell r="AB162">
            <v>5.4999999999999997E-3</v>
          </cell>
          <cell r="AC162">
            <v>202.50399999999999</v>
          </cell>
          <cell r="AD162">
            <v>0</v>
          </cell>
          <cell r="AE162">
            <v>202.5095</v>
          </cell>
        </row>
        <row r="163">
          <cell r="B163" t="str">
            <v>Wide Area File System (WAFS) Pilot</v>
          </cell>
          <cell r="C163" t="str">
            <v>ICIIA578</v>
          </cell>
          <cell r="D163" t="str">
            <v>In Progress - Execution</v>
          </cell>
          <cell r="E163" t="str">
            <v>Roger Correia</v>
          </cell>
          <cell r="F163" t="str">
            <v>Nuclear</v>
          </cell>
          <cell r="G163" t="str">
            <v>Nuclear</v>
          </cell>
          <cell r="I163" t="str">
            <v>Roger Correia</v>
          </cell>
          <cell r="J163" t="str">
            <v>Ivan Boyd</v>
          </cell>
          <cell r="K163" t="str">
            <v>Sherry Wilging</v>
          </cell>
          <cell r="L163" t="str">
            <v>J. Witherspoon</v>
          </cell>
          <cell r="M163">
            <v>1</v>
          </cell>
          <cell r="N163" t="str">
            <v>Low</v>
          </cell>
          <cell r="O163" t="str">
            <v>Low</v>
          </cell>
          <cell r="P163" t="str">
            <v>CIO</v>
          </cell>
          <cell r="Q163">
            <v>2008</v>
          </cell>
          <cell r="R163">
            <v>0</v>
          </cell>
          <cell r="S163">
            <v>0</v>
          </cell>
          <cell r="T163">
            <v>0</v>
          </cell>
          <cell r="U163">
            <v>0</v>
          </cell>
          <cell r="V163">
            <v>-3.5244100093841602</v>
          </cell>
          <cell r="W163">
            <v>-3.5244100093841602</v>
          </cell>
          <cell r="X163">
            <v>-3.5244100093841602</v>
          </cell>
          <cell r="Y163">
            <v>133.27866056199301</v>
          </cell>
          <cell r="Z163">
            <v>133.27866056199301</v>
          </cell>
          <cell r="AA163">
            <v>133.27866056199301</v>
          </cell>
          <cell r="AB163">
            <v>0</v>
          </cell>
          <cell r="AC163">
            <v>133.27799999999999</v>
          </cell>
          <cell r="AD163">
            <v>0</v>
          </cell>
          <cell r="AE163">
            <v>133.27799999999999</v>
          </cell>
        </row>
        <row r="164">
          <cell r="B164" t="str">
            <v>Pickering Storage Upgrade</v>
          </cell>
          <cell r="C164" t="str">
            <v>ICIIA583</v>
          </cell>
          <cell r="D164" t="str">
            <v>In Progress - Execution</v>
          </cell>
          <cell r="E164" t="str">
            <v>Roger Correia</v>
          </cell>
          <cell r="F164" t="str">
            <v>Nuclear</v>
          </cell>
          <cell r="G164" t="str">
            <v>Nuclear</v>
          </cell>
          <cell r="I164" t="str">
            <v>John Greco</v>
          </cell>
          <cell r="J164" t="str">
            <v>Dave Morden</v>
          </cell>
          <cell r="K164" t="str">
            <v>Harry Schattmann</v>
          </cell>
          <cell r="L164" t="str">
            <v>J. Witherspoon</v>
          </cell>
          <cell r="M164">
            <v>1</v>
          </cell>
          <cell r="N164" t="str">
            <v>Low</v>
          </cell>
          <cell r="O164" t="str">
            <v>Medium</v>
          </cell>
          <cell r="P164" t="str">
            <v>CIO</v>
          </cell>
          <cell r="Q164">
            <v>2008</v>
          </cell>
          <cell r="R164">
            <v>0</v>
          </cell>
          <cell r="S164">
            <v>0</v>
          </cell>
          <cell r="T164">
            <v>0</v>
          </cell>
          <cell r="U164">
            <v>0</v>
          </cell>
          <cell r="V164">
            <v>3.1526400050354049</v>
          </cell>
          <cell r="W164">
            <v>3.1526400050354049</v>
          </cell>
          <cell r="X164">
            <v>3.1526400050354049</v>
          </cell>
          <cell r="Y164">
            <v>437.52934267131775</v>
          </cell>
          <cell r="Z164">
            <v>437.52934267131775</v>
          </cell>
          <cell r="AA164">
            <v>437.52934267131775</v>
          </cell>
          <cell r="AB164">
            <v>0</v>
          </cell>
          <cell r="AC164">
            <v>447.00900000000001</v>
          </cell>
          <cell r="AD164">
            <v>0</v>
          </cell>
          <cell r="AE164">
            <v>447.00900000000001</v>
          </cell>
        </row>
        <row r="165">
          <cell r="B165" t="str">
            <v>Exchange 5.5 Decommissioning – Phase 2</v>
          </cell>
          <cell r="C165" t="str">
            <v>ICIIA599</v>
          </cell>
          <cell r="D165" t="str">
            <v>Inactive - Placeholder</v>
          </cell>
          <cell r="E165" t="str">
            <v>Roger Correia</v>
          </cell>
          <cell r="F165" t="str">
            <v>Common Infrastructure</v>
          </cell>
          <cell r="G165" t="str">
            <v>OPG Wide</v>
          </cell>
          <cell r="J165" t="str">
            <v>Dave Morden</v>
          </cell>
          <cell r="K165" t="str">
            <v>Sherry Wilging</v>
          </cell>
          <cell r="L165" t="str">
            <v>P. Sadowski</v>
          </cell>
          <cell r="M165">
            <v>1</v>
          </cell>
          <cell r="N165" t="str">
            <v>Low</v>
          </cell>
          <cell r="O165" t="str">
            <v>Low</v>
          </cell>
          <cell r="P165" t="str">
            <v>CIO</v>
          </cell>
          <cell r="Q165">
            <v>2008</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row>
        <row r="166">
          <cell r="B166" t="str">
            <v>Email Archive Decommissioning</v>
          </cell>
          <cell r="C166" t="str">
            <v>ICIIA602</v>
          </cell>
          <cell r="D166" t="str">
            <v>In Progress - Execution</v>
          </cell>
          <cell r="E166" t="str">
            <v>Roger Correia</v>
          </cell>
          <cell r="F166" t="str">
            <v>Common Infrastructure</v>
          </cell>
          <cell r="G166" t="str">
            <v>Infrastructure</v>
          </cell>
          <cell r="I166" t="str">
            <v>John Greco</v>
          </cell>
          <cell r="J166" t="str">
            <v>Mike Bilon</v>
          </cell>
          <cell r="K166" t="str">
            <v>Sherry Wilging</v>
          </cell>
          <cell r="L166" t="str">
            <v>P. Sadowski</v>
          </cell>
          <cell r="M166">
            <v>1</v>
          </cell>
          <cell r="N166" t="str">
            <v>Low</v>
          </cell>
          <cell r="O166" t="str">
            <v>Low</v>
          </cell>
          <cell r="P166" t="str">
            <v>CIO</v>
          </cell>
          <cell r="Q166">
            <v>2008</v>
          </cell>
          <cell r="R166">
            <v>0</v>
          </cell>
          <cell r="S166">
            <v>0</v>
          </cell>
          <cell r="T166">
            <v>0</v>
          </cell>
          <cell r="U166">
            <v>0</v>
          </cell>
          <cell r="V166">
            <v>58.056479995584482</v>
          </cell>
          <cell r="W166">
            <v>58.056479995584482</v>
          </cell>
          <cell r="X166">
            <v>58.056479995584482</v>
          </cell>
          <cell r="Y166">
            <v>58.056479995584482</v>
          </cell>
          <cell r="Z166">
            <v>58.056479995584482</v>
          </cell>
          <cell r="AA166">
            <v>58.056479995584482</v>
          </cell>
          <cell r="AB166">
            <v>0</v>
          </cell>
          <cell r="AC166">
            <v>58.0565</v>
          </cell>
          <cell r="AD166">
            <v>0</v>
          </cell>
          <cell r="AE166">
            <v>58.0565</v>
          </cell>
        </row>
        <row r="167">
          <cell r="B167" t="str">
            <v>NEPG In-plant Re-cabling – Matabitchuan &amp; Lower Notch</v>
          </cell>
          <cell r="C167" t="str">
            <v>ICIHY003</v>
          </cell>
          <cell r="D167" t="str">
            <v>In Serviced</v>
          </cell>
          <cell r="E167" t="str">
            <v>Roger Correia</v>
          </cell>
          <cell r="F167" t="str">
            <v>Hydro</v>
          </cell>
          <cell r="I167" t="str">
            <v>John Greco</v>
          </cell>
          <cell r="L167" t="str">
            <v>J. Witherspoon</v>
          </cell>
          <cell r="P167" t="str">
            <v>CIO</v>
          </cell>
          <cell r="Q167">
            <v>2008</v>
          </cell>
          <cell r="R167">
            <v>0</v>
          </cell>
          <cell r="S167">
            <v>0</v>
          </cell>
          <cell r="T167">
            <v>0</v>
          </cell>
          <cell r="U167">
            <v>0</v>
          </cell>
          <cell r="V167">
            <v>0</v>
          </cell>
          <cell r="W167">
            <v>0</v>
          </cell>
          <cell r="X167">
            <v>0</v>
          </cell>
          <cell r="Y167">
            <v>133.81136000000001</v>
          </cell>
          <cell r="Z167">
            <v>133.81136000000001</v>
          </cell>
          <cell r="AA167">
            <v>133.81136000000001</v>
          </cell>
          <cell r="AB167">
            <v>133.77600000000001</v>
          </cell>
          <cell r="AC167">
            <v>0</v>
          </cell>
          <cell r="AD167">
            <v>0</v>
          </cell>
          <cell r="AE167">
            <v>133.77600000000001</v>
          </cell>
        </row>
        <row r="168">
          <cell r="B168" t="str">
            <v xml:space="preserve">OSPG In-Plant Recabling Assessment </v>
          </cell>
          <cell r="C168" t="str">
            <v>ICIHY015</v>
          </cell>
          <cell r="D168" t="str">
            <v>In Progress - Definition</v>
          </cell>
          <cell r="E168" t="str">
            <v>Roger Correia</v>
          </cell>
          <cell r="F168" t="str">
            <v>Hydro</v>
          </cell>
          <cell r="G168" t="str">
            <v>OSPG-Hydro</v>
          </cell>
          <cell r="I168" t="str">
            <v>John Greco</v>
          </cell>
          <cell r="J168" t="str">
            <v>N/A</v>
          </cell>
          <cell r="K168" t="str">
            <v>N/A</v>
          </cell>
          <cell r="L168" t="str">
            <v>H. Mintz</v>
          </cell>
          <cell r="M168">
            <v>1</v>
          </cell>
          <cell r="N168" t="str">
            <v>Low</v>
          </cell>
          <cell r="O168" t="str">
            <v>Low</v>
          </cell>
          <cell r="P168" t="str">
            <v>CIO</v>
          </cell>
          <cell r="Q168">
            <v>2008</v>
          </cell>
          <cell r="R168">
            <v>400</v>
          </cell>
          <cell r="S168">
            <v>0</v>
          </cell>
          <cell r="T168">
            <v>0</v>
          </cell>
          <cell r="U168">
            <v>400</v>
          </cell>
          <cell r="V168">
            <v>115.20029997503281</v>
          </cell>
          <cell r="W168">
            <v>229.20029997503281</v>
          </cell>
          <cell r="X168">
            <v>343.20029997503281</v>
          </cell>
          <cell r="Y168">
            <v>117.10541999017715</v>
          </cell>
          <cell r="Z168">
            <v>231.10541999017715</v>
          </cell>
          <cell r="AA168">
            <v>345.10541999017715</v>
          </cell>
          <cell r="AB168">
            <v>0</v>
          </cell>
          <cell r="AC168">
            <v>231.1054</v>
          </cell>
          <cell r="AD168">
            <v>0</v>
          </cell>
          <cell r="AE168">
            <v>231.1054</v>
          </cell>
        </row>
        <row r="169">
          <cell r="B169" t="str">
            <v>NEPG In-plant Re-cabling – Abitibi Canyon</v>
          </cell>
          <cell r="C169" t="str">
            <v>ICIHY016</v>
          </cell>
          <cell r="D169" t="str">
            <v>In Progress - Definition</v>
          </cell>
          <cell r="E169" t="str">
            <v>Roger Correia</v>
          </cell>
          <cell r="F169" t="str">
            <v>Hydro</v>
          </cell>
          <cell r="G169" t="str">
            <v>NEPG-Hydro</v>
          </cell>
          <cell r="I169" t="str">
            <v>John Greco</v>
          </cell>
          <cell r="J169" t="str">
            <v>N/A</v>
          </cell>
          <cell r="K169" t="str">
            <v>Sherry Wilging</v>
          </cell>
          <cell r="L169" t="str">
            <v>H. Mintz</v>
          </cell>
          <cell r="M169">
            <v>0.1</v>
          </cell>
          <cell r="N169" t="str">
            <v>Low</v>
          </cell>
          <cell r="O169" t="str">
            <v>Low</v>
          </cell>
          <cell r="P169" t="str">
            <v>CIO</v>
          </cell>
          <cell r="Q169">
            <v>2008</v>
          </cell>
          <cell r="R169">
            <v>0</v>
          </cell>
          <cell r="S169">
            <v>0</v>
          </cell>
          <cell r="T169">
            <v>0</v>
          </cell>
          <cell r="U169">
            <v>0</v>
          </cell>
          <cell r="V169">
            <v>251.84526000644684</v>
          </cell>
          <cell r="W169">
            <v>251.84526000644684</v>
          </cell>
          <cell r="X169">
            <v>251.84526000644684</v>
          </cell>
          <cell r="Y169">
            <v>251.84526000644684</v>
          </cell>
          <cell r="Z169">
            <v>251.84526000644684</v>
          </cell>
          <cell r="AA169">
            <v>251.84526000644684</v>
          </cell>
          <cell r="AB169">
            <v>1.845</v>
          </cell>
          <cell r="AC169">
            <v>250</v>
          </cell>
          <cell r="AD169">
            <v>0</v>
          </cell>
          <cell r="AE169">
            <v>251.845</v>
          </cell>
        </row>
        <row r="170">
          <cell r="B170" t="str">
            <v>NWPG Phone and LAN in-Plant Re-cabling</v>
          </cell>
          <cell r="C170" t="str">
            <v>ICIHY019</v>
          </cell>
          <cell r="D170" t="str">
            <v>In Progress - Definition</v>
          </cell>
          <cell r="E170" t="str">
            <v>Roger Correia</v>
          </cell>
          <cell r="F170" t="str">
            <v>Hydro</v>
          </cell>
          <cell r="G170" t="str">
            <v>NWPG Hydro</v>
          </cell>
          <cell r="K170" t="str">
            <v>Sherry Wilging</v>
          </cell>
          <cell r="L170" t="str">
            <v>H. Mintz</v>
          </cell>
          <cell r="M170">
            <v>1</v>
          </cell>
          <cell r="N170" t="str">
            <v>Low</v>
          </cell>
          <cell r="O170" t="str">
            <v>Low</v>
          </cell>
          <cell r="P170" t="str">
            <v>CIO</v>
          </cell>
          <cell r="Q170">
            <v>2008</v>
          </cell>
          <cell r="R170">
            <v>0</v>
          </cell>
          <cell r="S170">
            <v>150</v>
          </cell>
          <cell r="T170">
            <v>0</v>
          </cell>
          <cell r="U170">
            <v>150</v>
          </cell>
          <cell r="V170">
            <v>75</v>
          </cell>
          <cell r="W170">
            <v>150</v>
          </cell>
          <cell r="X170">
            <v>225</v>
          </cell>
          <cell r="Y170">
            <v>75</v>
          </cell>
          <cell r="Z170">
            <v>150</v>
          </cell>
          <cell r="AA170">
            <v>225</v>
          </cell>
          <cell r="AB170">
            <v>0</v>
          </cell>
          <cell r="AC170">
            <v>150</v>
          </cell>
          <cell r="AD170">
            <v>0</v>
          </cell>
          <cell r="AE170">
            <v>150</v>
          </cell>
        </row>
        <row r="171">
          <cell r="B171" t="str">
            <v>NAPG Phone and LAN in-Plant Re-cabling</v>
          </cell>
          <cell r="C171" t="str">
            <v>ICIHY021</v>
          </cell>
          <cell r="D171" t="str">
            <v>In Progress - Definition</v>
          </cell>
          <cell r="E171" t="str">
            <v>Roger Correia</v>
          </cell>
          <cell r="F171" t="str">
            <v>Hydro</v>
          </cell>
          <cell r="G171" t="str">
            <v>NAPG Hydro</v>
          </cell>
          <cell r="K171" t="str">
            <v>Sherry Wilging</v>
          </cell>
          <cell r="L171" t="str">
            <v>H. Mintz</v>
          </cell>
          <cell r="M171">
            <v>1</v>
          </cell>
          <cell r="N171" t="str">
            <v>Low</v>
          </cell>
          <cell r="O171" t="str">
            <v>Low</v>
          </cell>
          <cell r="P171" t="str">
            <v>CIO</v>
          </cell>
          <cell r="Q171">
            <v>2008</v>
          </cell>
          <cell r="R171">
            <v>0</v>
          </cell>
          <cell r="S171">
            <v>100</v>
          </cell>
          <cell r="T171">
            <v>0</v>
          </cell>
          <cell r="U171">
            <v>100</v>
          </cell>
          <cell r="V171">
            <v>49</v>
          </cell>
          <cell r="W171">
            <v>98</v>
          </cell>
          <cell r="X171">
            <v>147</v>
          </cell>
          <cell r="Y171">
            <v>49</v>
          </cell>
          <cell r="Z171">
            <v>98</v>
          </cell>
          <cell r="AA171">
            <v>147</v>
          </cell>
          <cell r="AB171">
            <v>0</v>
          </cell>
          <cell r="AC171">
            <v>98</v>
          </cell>
          <cell r="AD171">
            <v>0</v>
          </cell>
          <cell r="AE171">
            <v>98</v>
          </cell>
        </row>
        <row r="172">
          <cell r="B172" t="str">
            <v>Telec Protection Modifications Work Prog</v>
          </cell>
          <cell r="C172" t="str">
            <v>ICIHY022</v>
          </cell>
          <cell r="D172" t="str">
            <v>Inactive - Planned (in BP)</v>
          </cell>
          <cell r="E172" t="str">
            <v>Roger Correia</v>
          </cell>
          <cell r="F172" t="str">
            <v>Hydro</v>
          </cell>
          <cell r="G172" t="str">
            <v>Hydro</v>
          </cell>
          <cell r="K172" t="str">
            <v>Sherry Wilging</v>
          </cell>
          <cell r="L172" t="str">
            <v>H. Mintz</v>
          </cell>
          <cell r="M172">
            <v>1</v>
          </cell>
          <cell r="N172" t="str">
            <v>Low</v>
          </cell>
          <cell r="O172" t="str">
            <v>Low</v>
          </cell>
          <cell r="P172" t="str">
            <v>CIO</v>
          </cell>
          <cell r="Q172">
            <v>2008</v>
          </cell>
          <cell r="R172">
            <v>0</v>
          </cell>
          <cell r="S172">
            <v>200</v>
          </cell>
          <cell r="T172">
            <v>0</v>
          </cell>
          <cell r="U172">
            <v>200</v>
          </cell>
          <cell r="V172">
            <v>0</v>
          </cell>
          <cell r="W172">
            <v>0</v>
          </cell>
          <cell r="X172">
            <v>0</v>
          </cell>
          <cell r="Y172">
            <v>0</v>
          </cell>
          <cell r="Z172">
            <v>0</v>
          </cell>
          <cell r="AA172">
            <v>0</v>
          </cell>
          <cell r="AB172">
            <v>0</v>
          </cell>
          <cell r="AC172">
            <v>0</v>
          </cell>
          <cell r="AD172">
            <v>0</v>
          </cell>
          <cell r="AE172">
            <v>0</v>
          </cell>
        </row>
        <row r="173">
          <cell r="B173" t="str">
            <v>Backup Telec-remote plant control-SCADA</v>
          </cell>
          <cell r="C173" t="str">
            <v>ICIHY510</v>
          </cell>
          <cell r="D173" t="str">
            <v>In Progress - Definition</v>
          </cell>
          <cell r="E173" t="str">
            <v>Roger Correia</v>
          </cell>
          <cell r="F173" t="str">
            <v>Hydro</v>
          </cell>
          <cell r="G173" t="str">
            <v>Hydro</v>
          </cell>
          <cell r="J173" t="str">
            <v>Mazen Jaafar</v>
          </cell>
          <cell r="K173" t="str">
            <v>Sherry Wilging</v>
          </cell>
          <cell r="L173" t="str">
            <v>H. Mintz</v>
          </cell>
          <cell r="M173">
            <v>1</v>
          </cell>
          <cell r="N173" t="str">
            <v>Low</v>
          </cell>
          <cell r="O173" t="str">
            <v>Low</v>
          </cell>
          <cell r="P173" t="str">
            <v>CIO</v>
          </cell>
          <cell r="Q173">
            <v>2008</v>
          </cell>
          <cell r="R173">
            <v>200</v>
          </cell>
          <cell r="S173">
            <v>50</v>
          </cell>
          <cell r="T173">
            <v>0</v>
          </cell>
          <cell r="U173">
            <v>250</v>
          </cell>
          <cell r="V173">
            <v>151.97008003139496</v>
          </cell>
          <cell r="W173">
            <v>250.97008003139496</v>
          </cell>
          <cell r="X173">
            <v>349.97008003139496</v>
          </cell>
          <cell r="Y173">
            <v>152.96082003259659</v>
          </cell>
          <cell r="Z173">
            <v>251.96082003259659</v>
          </cell>
          <cell r="AA173">
            <v>350.96082003259659</v>
          </cell>
          <cell r="AB173">
            <v>191.96080000000001</v>
          </cell>
          <cell r="AC173">
            <v>60</v>
          </cell>
          <cell r="AD173">
            <v>0</v>
          </cell>
          <cell r="AE173">
            <v>251.96080000000001</v>
          </cell>
        </row>
        <row r="174">
          <cell r="B174" t="str">
            <v>Edge Switch Refresh</v>
          </cell>
          <cell r="C174" t="str">
            <v>ICIIA553</v>
          </cell>
          <cell r="D174" t="str">
            <v>In Progress - Execution</v>
          </cell>
          <cell r="E174" t="str">
            <v>Roger Correia</v>
          </cell>
          <cell r="F174" t="str">
            <v>Nuclear</v>
          </cell>
          <cell r="I174" t="str">
            <v>Martin De Graauw</v>
          </cell>
          <cell r="J174" t="str">
            <v>Ivan Boyd</v>
          </cell>
          <cell r="K174" t="str">
            <v>Sherry Wilging</v>
          </cell>
          <cell r="L174" t="str">
            <v>P. Sadowski</v>
          </cell>
          <cell r="M174">
            <v>1</v>
          </cell>
          <cell r="N174" t="str">
            <v>Low</v>
          </cell>
          <cell r="O174" t="str">
            <v>Low</v>
          </cell>
          <cell r="P174" t="str">
            <v>CIO</v>
          </cell>
          <cell r="Q174">
            <v>2008</v>
          </cell>
          <cell r="R174">
            <v>0</v>
          </cell>
          <cell r="S174">
            <v>0</v>
          </cell>
          <cell r="T174">
            <v>0</v>
          </cell>
          <cell r="U174">
            <v>0</v>
          </cell>
          <cell r="V174">
            <v>52.105539964141855</v>
          </cell>
          <cell r="W174">
            <v>52.105539964141855</v>
          </cell>
          <cell r="X174">
            <v>52.105539964141855</v>
          </cell>
          <cell r="Y174">
            <v>181.95520024150807</v>
          </cell>
          <cell r="Z174">
            <v>181.95520024150807</v>
          </cell>
          <cell r="AA174">
            <v>181.95520024150807</v>
          </cell>
          <cell r="AB174">
            <v>0</v>
          </cell>
          <cell r="AC174">
            <v>187.506</v>
          </cell>
          <cell r="AD174">
            <v>0</v>
          </cell>
          <cell r="AE174">
            <v>187.506</v>
          </cell>
        </row>
        <row r="175">
          <cell r="B175" t="str">
            <v>Revenue Metering Network Upgrade</v>
          </cell>
          <cell r="C175" t="str">
            <v>ICIRT012</v>
          </cell>
          <cell r="D175" t="str">
            <v>In Progress - Execution</v>
          </cell>
          <cell r="E175" t="str">
            <v>Roger Correia</v>
          </cell>
          <cell r="F175" t="str">
            <v>Hydro</v>
          </cell>
          <cell r="G175" t="str">
            <v>Fossil</v>
          </cell>
          <cell r="I175" t="str">
            <v>Martin De Graauw</v>
          </cell>
          <cell r="K175" t="str">
            <v>Sherry Wilging</v>
          </cell>
          <cell r="L175" t="str">
            <v>P. Sadowski</v>
          </cell>
          <cell r="M175">
            <v>1</v>
          </cell>
          <cell r="N175" t="str">
            <v>Low</v>
          </cell>
          <cell r="O175" t="str">
            <v>Medium</v>
          </cell>
          <cell r="P175" t="str">
            <v>CIO</v>
          </cell>
          <cell r="Q175">
            <v>2008</v>
          </cell>
          <cell r="R175">
            <v>270</v>
          </cell>
          <cell r="S175">
            <v>0</v>
          </cell>
          <cell r="T175">
            <v>0</v>
          </cell>
          <cell r="U175">
            <v>270</v>
          </cell>
          <cell r="V175">
            <v>136.57324996309279</v>
          </cell>
          <cell r="W175">
            <v>261.57324996309279</v>
          </cell>
          <cell r="X175">
            <v>386.57324996309279</v>
          </cell>
          <cell r="Y175">
            <v>861.64023996309288</v>
          </cell>
          <cell r="Z175">
            <v>986.64023996309288</v>
          </cell>
          <cell r="AA175">
            <v>1111.6402399630929</v>
          </cell>
          <cell r="AB175">
            <v>925.52</v>
          </cell>
          <cell r="AC175">
            <v>61.12</v>
          </cell>
          <cell r="AD175">
            <v>0</v>
          </cell>
          <cell r="AE175">
            <v>986.64</v>
          </cell>
        </row>
        <row r="176">
          <cell r="B176" t="str">
            <v>OSPG Regional WAN</v>
          </cell>
          <cell r="C176" t="str">
            <v>ICIIA571</v>
          </cell>
          <cell r="D176" t="str">
            <v>In Serviced</v>
          </cell>
          <cell r="E176" t="str">
            <v>Roger Correia</v>
          </cell>
          <cell r="F176" t="str">
            <v>Hydro</v>
          </cell>
          <cell r="G176" t="str">
            <v>OSPG</v>
          </cell>
          <cell r="I176" t="str">
            <v>Neal Patterson</v>
          </cell>
          <cell r="J176" t="str">
            <v>N/A</v>
          </cell>
          <cell r="K176" t="str">
            <v>Sherry Wilging</v>
          </cell>
          <cell r="L176" t="str">
            <v>H. Mintz</v>
          </cell>
          <cell r="M176">
            <v>1</v>
          </cell>
          <cell r="N176" t="str">
            <v>Low</v>
          </cell>
          <cell r="O176" t="str">
            <v>Medium</v>
          </cell>
          <cell r="P176" t="str">
            <v>CIO</v>
          </cell>
          <cell r="Q176">
            <v>2008</v>
          </cell>
          <cell r="R176">
            <v>803</v>
          </cell>
          <cell r="S176">
            <v>200</v>
          </cell>
          <cell r="T176">
            <v>0</v>
          </cell>
          <cell r="U176">
            <v>1003</v>
          </cell>
          <cell r="V176">
            <v>392.00808802196502</v>
          </cell>
          <cell r="W176">
            <v>392.00808802196502</v>
          </cell>
          <cell r="X176">
            <v>392.00808802196502</v>
          </cell>
          <cell r="Y176">
            <v>3520.1641835368755</v>
          </cell>
          <cell r="Z176">
            <v>3520.1641835368755</v>
          </cell>
          <cell r="AA176">
            <v>3520.1641835368755</v>
          </cell>
          <cell r="AB176">
            <v>3520.1640000000002</v>
          </cell>
          <cell r="AC176">
            <v>2.9409999999999998</v>
          </cell>
          <cell r="AD176">
            <v>0</v>
          </cell>
          <cell r="AE176">
            <v>3523.105</v>
          </cell>
        </row>
        <row r="177">
          <cell r="B177" t="str">
            <v>Pickering Wireless Integration -Phase 4</v>
          </cell>
          <cell r="C177" t="str">
            <v>ICINS158</v>
          </cell>
          <cell r="D177" t="str">
            <v>In Progress - Execution</v>
          </cell>
          <cell r="E177" t="str">
            <v>Roger Correia</v>
          </cell>
          <cell r="F177" t="str">
            <v>Nuclear</v>
          </cell>
          <cell r="G177" t="str">
            <v>Nuclear</v>
          </cell>
          <cell r="I177" t="str">
            <v>Paul Truong</v>
          </cell>
          <cell r="J177" t="str">
            <v>N/A</v>
          </cell>
          <cell r="K177" t="str">
            <v>N/A</v>
          </cell>
          <cell r="L177" t="str">
            <v>J. Witherspoon</v>
          </cell>
          <cell r="M177">
            <v>0.8</v>
          </cell>
          <cell r="N177" t="str">
            <v>High</v>
          </cell>
          <cell r="O177" t="str">
            <v>Medium</v>
          </cell>
          <cell r="P177" t="str">
            <v>CIO</v>
          </cell>
          <cell r="Q177">
            <v>2008</v>
          </cell>
          <cell r="R177">
            <v>0</v>
          </cell>
          <cell r="S177">
            <v>0</v>
          </cell>
          <cell r="T177">
            <v>0</v>
          </cell>
          <cell r="U177">
            <v>0</v>
          </cell>
          <cell r="V177">
            <v>146.41686853713992</v>
          </cell>
          <cell r="W177">
            <v>377.61686853713991</v>
          </cell>
          <cell r="X177">
            <v>608.81686853713995</v>
          </cell>
          <cell r="Y177">
            <v>1007.0612900028345</v>
          </cell>
          <cell r="Z177">
            <v>1238.2612900028344</v>
          </cell>
          <cell r="AA177">
            <v>1469.4612900028346</v>
          </cell>
          <cell r="AB177">
            <v>1238.261</v>
          </cell>
          <cell r="AC177">
            <v>0</v>
          </cell>
          <cell r="AD177">
            <v>0</v>
          </cell>
          <cell r="AE177">
            <v>1238.261</v>
          </cell>
        </row>
        <row r="178">
          <cell r="B178" t="str">
            <v>Pickering Wireless - Phase 5</v>
          </cell>
          <cell r="C178" t="str">
            <v>ICINS624</v>
          </cell>
          <cell r="D178" t="str">
            <v>Inactive - Placeholder</v>
          </cell>
          <cell r="E178" t="str">
            <v>Roger Correia</v>
          </cell>
          <cell r="F178" t="str">
            <v>Nuclear</v>
          </cell>
          <cell r="G178" t="str">
            <v>Nuclear</v>
          </cell>
          <cell r="I178" t="str">
            <v>Paul Truong</v>
          </cell>
          <cell r="J178" t="str">
            <v>N/A</v>
          </cell>
          <cell r="K178" t="str">
            <v>N/A</v>
          </cell>
          <cell r="L178" t="str">
            <v>J. Witherspoon</v>
          </cell>
          <cell r="M178">
            <v>0.1</v>
          </cell>
          <cell r="N178" t="str">
            <v>High</v>
          </cell>
          <cell r="O178" t="str">
            <v>High</v>
          </cell>
          <cell r="P178" t="str">
            <v>CIO</v>
          </cell>
          <cell r="Q178">
            <v>2008</v>
          </cell>
          <cell r="R178">
            <v>0</v>
          </cell>
          <cell r="S178">
            <v>0</v>
          </cell>
          <cell r="T178">
            <v>0</v>
          </cell>
          <cell r="U178">
            <v>0</v>
          </cell>
          <cell r="V178">
            <v>200.07124501231658</v>
          </cell>
          <cell r="W178">
            <v>1000.356225061583</v>
          </cell>
          <cell r="X178">
            <v>1800.64120511085</v>
          </cell>
          <cell r="Y178">
            <v>400.96713498744708</v>
          </cell>
          <cell r="Z178">
            <v>2001.2521150367136</v>
          </cell>
          <cell r="AA178">
            <v>3601.5370950859806</v>
          </cell>
          <cell r="AB178">
            <v>0</v>
          </cell>
          <cell r="AC178">
            <v>0</v>
          </cell>
          <cell r="AD178">
            <v>0</v>
          </cell>
          <cell r="AE178">
            <v>0</v>
          </cell>
        </row>
        <row r="179">
          <cell r="B179" t="str">
            <v>Nuclear Edge Switch Upgrade</v>
          </cell>
          <cell r="C179" t="str">
            <v>ICINS165</v>
          </cell>
          <cell r="D179" t="str">
            <v>Inactive - Planned (in BP)</v>
          </cell>
          <cell r="E179" t="str">
            <v>Roger Correia</v>
          </cell>
          <cell r="F179" t="str">
            <v>Nuclear</v>
          </cell>
          <cell r="G179" t="str">
            <v>Nuclear</v>
          </cell>
          <cell r="I179" t="str">
            <v>Paul Truong</v>
          </cell>
          <cell r="J179" t="str">
            <v>N/A</v>
          </cell>
          <cell r="K179" t="str">
            <v>Sherry Wilging</v>
          </cell>
          <cell r="L179" t="str">
            <v>J. Witherspoon</v>
          </cell>
          <cell r="M179">
            <v>0.1</v>
          </cell>
          <cell r="N179" t="str">
            <v>High</v>
          </cell>
          <cell r="O179" t="str">
            <v>High</v>
          </cell>
          <cell r="P179" t="str">
            <v>CIO</v>
          </cell>
          <cell r="Q179">
            <v>2008</v>
          </cell>
          <cell r="R179">
            <v>800</v>
          </cell>
          <cell r="S179">
            <v>200</v>
          </cell>
          <cell r="T179">
            <v>0</v>
          </cell>
          <cell r="U179">
            <v>1000</v>
          </cell>
          <cell r="V179">
            <v>206.8</v>
          </cell>
          <cell r="W179">
            <v>1000</v>
          </cell>
          <cell r="X179">
            <v>1793.2</v>
          </cell>
          <cell r="Y179">
            <v>207.69588997513051</v>
          </cell>
          <cell r="Z179">
            <v>1000.8958899751306</v>
          </cell>
          <cell r="AA179">
            <v>1794.0958899751304</v>
          </cell>
          <cell r="AB179">
            <v>800</v>
          </cell>
          <cell r="AC179">
            <v>200</v>
          </cell>
          <cell r="AD179">
            <v>0</v>
          </cell>
          <cell r="AE179">
            <v>1000</v>
          </cell>
        </row>
        <row r="180">
          <cell r="B180" t="str">
            <v>Nuclear Sites Cables Upgrade</v>
          </cell>
          <cell r="C180" t="str">
            <v>ICINS169</v>
          </cell>
          <cell r="D180" t="str">
            <v>Inactive - Planned (in BP)</v>
          </cell>
          <cell r="E180" t="str">
            <v>Roger Correia</v>
          </cell>
          <cell r="F180" t="str">
            <v>Nuclear</v>
          </cell>
          <cell r="G180" t="str">
            <v>Nuclear</v>
          </cell>
          <cell r="I180" t="str">
            <v>Paul Truong</v>
          </cell>
          <cell r="J180" t="str">
            <v>N/A</v>
          </cell>
          <cell r="K180" t="str">
            <v>Sherry Wilging</v>
          </cell>
          <cell r="L180" t="str">
            <v>J. Witherspoon</v>
          </cell>
          <cell r="M180">
            <v>0.1</v>
          </cell>
          <cell r="N180" t="str">
            <v>High</v>
          </cell>
          <cell r="O180" t="str">
            <v>High</v>
          </cell>
          <cell r="P180" t="str">
            <v>CIO</v>
          </cell>
          <cell r="Q180">
            <v>2008</v>
          </cell>
          <cell r="R180">
            <v>300</v>
          </cell>
          <cell r="S180">
            <v>200</v>
          </cell>
          <cell r="T180">
            <v>0</v>
          </cell>
          <cell r="U180">
            <v>500</v>
          </cell>
          <cell r="V180">
            <v>106.8</v>
          </cell>
          <cell r="W180">
            <v>500</v>
          </cell>
          <cell r="X180">
            <v>893.2</v>
          </cell>
          <cell r="Y180">
            <v>107.69588997513053</v>
          </cell>
          <cell r="Z180">
            <v>500.89588997513056</v>
          </cell>
          <cell r="AA180">
            <v>894.0958899751306</v>
          </cell>
          <cell r="AB180">
            <v>301</v>
          </cell>
          <cell r="AC180">
            <v>200</v>
          </cell>
          <cell r="AD180">
            <v>0</v>
          </cell>
          <cell r="AE180">
            <v>501</v>
          </cell>
        </row>
        <row r="181">
          <cell r="B181" t="str">
            <v>OSB Telecom Refresh (DNGS)</v>
          </cell>
          <cell r="C181" t="str">
            <v>ICIIA560</v>
          </cell>
          <cell r="D181" t="str">
            <v>Cancelled</v>
          </cell>
          <cell r="E181" t="str">
            <v>Roger Correia</v>
          </cell>
          <cell r="F181" t="str">
            <v>Nuclear</v>
          </cell>
          <cell r="I181" t="str">
            <v>Paul Truong</v>
          </cell>
          <cell r="L181" t="str">
            <v>J. Witherspoon</v>
          </cell>
          <cell r="P181" t="str">
            <v>CIO</v>
          </cell>
          <cell r="Q181">
            <v>2008</v>
          </cell>
          <cell r="R181">
            <v>0</v>
          </cell>
          <cell r="S181">
            <v>144</v>
          </cell>
          <cell r="T181">
            <v>0</v>
          </cell>
          <cell r="U181">
            <v>144</v>
          </cell>
          <cell r="V181">
            <v>0</v>
          </cell>
          <cell r="W181">
            <v>0</v>
          </cell>
          <cell r="X181">
            <v>0</v>
          </cell>
          <cell r="Y181">
            <v>0</v>
          </cell>
          <cell r="Z181">
            <v>0</v>
          </cell>
          <cell r="AA181">
            <v>0</v>
          </cell>
          <cell r="AB181">
            <v>0</v>
          </cell>
          <cell r="AC181">
            <v>59.699100000000001</v>
          </cell>
          <cell r="AD181">
            <v>0</v>
          </cell>
          <cell r="AE181">
            <v>59.699100000000001</v>
          </cell>
        </row>
        <row r="182">
          <cell r="B182" t="str">
            <v>Wireless Monitoring for Nuclear Engineering</v>
          </cell>
          <cell r="C182" t="str">
            <v>ICIIA559</v>
          </cell>
          <cell r="D182" t="str">
            <v>Cancelled</v>
          </cell>
          <cell r="E182" t="str">
            <v>Roger Correia</v>
          </cell>
          <cell r="F182" t="str">
            <v>Nuclear</v>
          </cell>
          <cell r="I182" t="str">
            <v>Paul Truong</v>
          </cell>
          <cell r="L182" t="str">
            <v>J. Witherspoon</v>
          </cell>
          <cell r="P182" t="str">
            <v>CIO</v>
          </cell>
          <cell r="Q182">
            <v>2008</v>
          </cell>
          <cell r="R182">
            <v>0</v>
          </cell>
          <cell r="S182">
            <v>0</v>
          </cell>
          <cell r="T182">
            <v>0</v>
          </cell>
          <cell r="U182">
            <v>0</v>
          </cell>
          <cell r="V182">
            <v>0</v>
          </cell>
          <cell r="W182">
            <v>0</v>
          </cell>
          <cell r="X182">
            <v>0</v>
          </cell>
          <cell r="Y182">
            <v>0</v>
          </cell>
          <cell r="Z182">
            <v>0</v>
          </cell>
          <cell r="AA182">
            <v>0</v>
          </cell>
          <cell r="AB182">
            <v>0</v>
          </cell>
          <cell r="AC182">
            <v>21.097799999999999</v>
          </cell>
          <cell r="AD182">
            <v>0</v>
          </cell>
          <cell r="AE182">
            <v>21.097799999999999</v>
          </cell>
        </row>
        <row r="183">
          <cell r="B183" t="str">
            <v>Dry Used Fuel Storage Facility Commissioning</v>
          </cell>
          <cell r="C183" t="str">
            <v>ICIIA595</v>
          </cell>
          <cell r="D183" t="str">
            <v>In Progress - Execution</v>
          </cell>
          <cell r="E183" t="str">
            <v>Roger Correia</v>
          </cell>
          <cell r="F183" t="str">
            <v>Common Infrastructure</v>
          </cell>
          <cell r="G183" t="str">
            <v>Nuclear Waste Management</v>
          </cell>
          <cell r="I183" t="str">
            <v>Roger Correia</v>
          </cell>
          <cell r="J183" t="str">
            <v>Marco Cipriani</v>
          </cell>
          <cell r="K183" t="str">
            <v>Sherry Wilging</v>
          </cell>
          <cell r="L183" t="str">
            <v>P. Sadowski</v>
          </cell>
          <cell r="M183">
            <v>1</v>
          </cell>
          <cell r="N183" t="str">
            <v>Low</v>
          </cell>
          <cell r="O183" t="str">
            <v>Low</v>
          </cell>
          <cell r="P183" t="str">
            <v>CIO</v>
          </cell>
          <cell r="Q183">
            <v>2008</v>
          </cell>
          <cell r="R183">
            <v>0</v>
          </cell>
          <cell r="S183">
            <v>0</v>
          </cell>
          <cell r="T183">
            <v>0</v>
          </cell>
          <cell r="U183">
            <v>0</v>
          </cell>
          <cell r="V183">
            <v>4.4421999856567398</v>
          </cell>
          <cell r="W183">
            <v>4.4421999856567398</v>
          </cell>
          <cell r="X183">
            <v>4.4421999856567398</v>
          </cell>
          <cell r="Y183">
            <v>57.432270447883646</v>
          </cell>
          <cell r="Z183">
            <v>57.432270447883646</v>
          </cell>
          <cell r="AA183">
            <v>57.432270447883646</v>
          </cell>
          <cell r="AB183">
            <v>0</v>
          </cell>
          <cell r="AC183">
            <v>57.432299999999998</v>
          </cell>
          <cell r="AD183">
            <v>0</v>
          </cell>
          <cell r="AE183">
            <v>57.432299999999998</v>
          </cell>
        </row>
        <row r="184">
          <cell r="B184" t="str">
            <v>AUTOCAD 2004</v>
          </cell>
          <cell r="C184" t="str">
            <v>ICIPD507</v>
          </cell>
          <cell r="D184" t="str">
            <v>Closed</v>
          </cell>
          <cell r="E184" t="str">
            <v>Roger Correia</v>
          </cell>
          <cell r="F184" t="str">
            <v>Common Infrastructure</v>
          </cell>
          <cell r="I184" t="str">
            <v>Roger Correia</v>
          </cell>
          <cell r="L184" t="str">
            <v>K. Bosselle</v>
          </cell>
          <cell r="P184" t="str">
            <v>CIO</v>
          </cell>
          <cell r="Q184">
            <v>2008</v>
          </cell>
          <cell r="R184">
            <v>0</v>
          </cell>
          <cell r="S184">
            <v>0</v>
          </cell>
          <cell r="T184">
            <v>0</v>
          </cell>
          <cell r="U184">
            <v>0</v>
          </cell>
          <cell r="V184">
            <v>0</v>
          </cell>
          <cell r="W184">
            <v>0</v>
          </cell>
          <cell r="X184">
            <v>0</v>
          </cell>
          <cell r="Y184">
            <v>439.49574000000001</v>
          </cell>
          <cell r="Z184">
            <v>439.49574000000001</v>
          </cell>
          <cell r="AA184">
            <v>439.49574000000001</v>
          </cell>
          <cell r="AB184">
            <v>0</v>
          </cell>
          <cell r="AC184">
            <v>26.53</v>
          </cell>
          <cell r="AD184">
            <v>412.97</v>
          </cell>
          <cell r="AE184">
            <v>439.5</v>
          </cell>
        </row>
        <row r="185">
          <cell r="B185" t="str">
            <v>DNGS Wireless (SCO Interim Site Communications Upgrade)</v>
          </cell>
          <cell r="C185" t="str">
            <v>ICINS055</v>
          </cell>
          <cell r="D185" t="str">
            <v>Closed</v>
          </cell>
          <cell r="E185" t="str">
            <v>Roger Correia</v>
          </cell>
          <cell r="F185" t="str">
            <v>Nuclear</v>
          </cell>
          <cell r="H185" t="str">
            <v>NHP10582</v>
          </cell>
          <cell r="I185" t="str">
            <v>Roger Correia</v>
          </cell>
          <cell r="L185" t="str">
            <v>J. Witherspoon</v>
          </cell>
          <cell r="P185" t="str">
            <v>CIO</v>
          </cell>
          <cell r="Q185">
            <v>2008</v>
          </cell>
          <cell r="R185">
            <v>0</v>
          </cell>
          <cell r="S185">
            <v>0</v>
          </cell>
          <cell r="T185">
            <v>0</v>
          </cell>
          <cell r="U185">
            <v>0</v>
          </cell>
          <cell r="V185">
            <v>0</v>
          </cell>
          <cell r="W185">
            <v>0</v>
          </cell>
          <cell r="X185">
            <v>0</v>
          </cell>
          <cell r="Y185">
            <v>3415.7852600000006</v>
          </cell>
          <cell r="Z185">
            <v>3415.7852600000006</v>
          </cell>
          <cell r="AA185">
            <v>3415.7852600000006</v>
          </cell>
          <cell r="AB185">
            <v>2709.87</v>
          </cell>
          <cell r="AC185">
            <v>705.69</v>
          </cell>
          <cell r="AD185">
            <v>0</v>
          </cell>
          <cell r="AE185">
            <v>3415.56</v>
          </cell>
        </row>
        <row r="186">
          <cell r="B186" t="str">
            <v>OECN -3</v>
          </cell>
          <cell r="C186" t="str">
            <v>ICIIT030</v>
          </cell>
          <cell r="D186" t="str">
            <v>Closed</v>
          </cell>
          <cell r="E186" t="str">
            <v>Roger Correia</v>
          </cell>
          <cell r="F186" t="str">
            <v>Common Infrastructure</v>
          </cell>
          <cell r="I186" t="str">
            <v>Roger Correia</v>
          </cell>
          <cell r="L186" t="str">
            <v>P. Sadowski</v>
          </cell>
          <cell r="P186" t="str">
            <v>CIO</v>
          </cell>
          <cell r="Q186">
            <v>2008</v>
          </cell>
          <cell r="R186">
            <v>0</v>
          </cell>
          <cell r="S186">
            <v>0</v>
          </cell>
          <cell r="T186">
            <v>0</v>
          </cell>
          <cell r="U186">
            <v>0</v>
          </cell>
          <cell r="V186">
            <v>0</v>
          </cell>
          <cell r="W186">
            <v>0</v>
          </cell>
          <cell r="X186">
            <v>0</v>
          </cell>
          <cell r="Y186">
            <v>627.06822000000011</v>
          </cell>
          <cell r="Z186">
            <v>627.06822000000011</v>
          </cell>
          <cell r="AA186">
            <v>627.06822000000011</v>
          </cell>
          <cell r="AB186">
            <v>390.18</v>
          </cell>
          <cell r="AC186">
            <v>0</v>
          </cell>
          <cell r="AD186">
            <v>236.67</v>
          </cell>
          <cell r="AE186">
            <v>626.85</v>
          </cell>
        </row>
        <row r="187">
          <cell r="B187" t="str">
            <v>DID Reduction - Head Office</v>
          </cell>
          <cell r="C187" t="str">
            <v>ICIIA606</v>
          </cell>
          <cell r="D187" t="str">
            <v>Inactive - Placeholder</v>
          </cell>
          <cell r="E187" t="str">
            <v>Roger Correia</v>
          </cell>
          <cell r="F187" t="str">
            <v>Common Infrastructure</v>
          </cell>
          <cell r="L187" t="str">
            <v>P. Sadowski</v>
          </cell>
          <cell r="Q187">
            <v>2008</v>
          </cell>
          <cell r="R187">
            <v>0</v>
          </cell>
          <cell r="S187">
            <v>0</v>
          </cell>
          <cell r="T187">
            <v>0</v>
          </cell>
          <cell r="U187">
            <v>0</v>
          </cell>
          <cell r="V187">
            <v>198</v>
          </cell>
          <cell r="W187">
            <v>198</v>
          </cell>
          <cell r="X187">
            <v>198</v>
          </cell>
          <cell r="Y187">
            <v>198</v>
          </cell>
          <cell r="Z187">
            <v>198</v>
          </cell>
          <cell r="AA187">
            <v>198</v>
          </cell>
          <cell r="AB187">
            <v>0</v>
          </cell>
          <cell r="AC187">
            <v>0</v>
          </cell>
          <cell r="AD187">
            <v>0</v>
          </cell>
          <cell r="AE187">
            <v>0</v>
          </cell>
        </row>
        <row r="188">
          <cell r="B188" t="str">
            <v>Satellite Phone Strategy</v>
          </cell>
          <cell r="C188" t="str">
            <v>ICIHY504</v>
          </cell>
          <cell r="D188" t="str">
            <v>In Progress - Execution</v>
          </cell>
          <cell r="E188" t="str">
            <v>Roger Correia</v>
          </cell>
          <cell r="F188" t="str">
            <v>Hydro</v>
          </cell>
          <cell r="G188" t="str">
            <v>NEPG / NWPG/OSPG/Evergreen/CEMC</v>
          </cell>
          <cell r="I188" t="str">
            <v>Tony Pontone</v>
          </cell>
          <cell r="J188" t="str">
            <v>Dan Selvanayagam</v>
          </cell>
          <cell r="K188" t="str">
            <v>Sherry Wilging</v>
          </cell>
          <cell r="L188" t="str">
            <v>J. Witherspoon</v>
          </cell>
          <cell r="M188">
            <v>1</v>
          </cell>
          <cell r="N188" t="str">
            <v>Low</v>
          </cell>
          <cell r="O188" t="str">
            <v>Low</v>
          </cell>
          <cell r="P188" t="str">
            <v>CIO</v>
          </cell>
          <cell r="Q188">
            <v>2008</v>
          </cell>
          <cell r="R188">
            <v>0</v>
          </cell>
          <cell r="S188">
            <v>0</v>
          </cell>
          <cell r="T188">
            <v>0</v>
          </cell>
          <cell r="U188">
            <v>0</v>
          </cell>
          <cell r="V188">
            <v>116.71056982299811</v>
          </cell>
          <cell r="W188">
            <v>116.71056982299811</v>
          </cell>
          <cell r="X188">
            <v>116.71056982299811</v>
          </cell>
          <cell r="Y188">
            <v>678.01098223945633</v>
          </cell>
          <cell r="Z188">
            <v>678.01098223945633</v>
          </cell>
          <cell r="AA188">
            <v>678.01098223945633</v>
          </cell>
          <cell r="AB188">
            <v>0</v>
          </cell>
          <cell r="AC188">
            <v>678.01099999999997</v>
          </cell>
          <cell r="AD188">
            <v>0</v>
          </cell>
          <cell r="AE188">
            <v>678.01099999999997</v>
          </cell>
        </row>
        <row r="189">
          <cell r="B189" t="str">
            <v>Nanticoke Wireless Assessment</v>
          </cell>
          <cell r="C189" t="str">
            <v>ICIIA556</v>
          </cell>
          <cell r="D189" t="str">
            <v>In Progress - Execution</v>
          </cell>
          <cell r="E189" t="str">
            <v>Roger Correia</v>
          </cell>
          <cell r="F189" t="str">
            <v>Fossil</v>
          </cell>
          <cell r="G189" t="str">
            <v>Fossil</v>
          </cell>
          <cell r="I189" t="str">
            <v>Tony Pontone</v>
          </cell>
          <cell r="J189" t="str">
            <v>Arif Shaik</v>
          </cell>
          <cell r="K189" t="str">
            <v>Sherry Wilging</v>
          </cell>
          <cell r="L189" t="str">
            <v>C. Goulopoulos</v>
          </cell>
          <cell r="M189">
            <v>1</v>
          </cell>
          <cell r="N189" t="str">
            <v>Low</v>
          </cell>
          <cell r="O189" t="str">
            <v>Medium</v>
          </cell>
          <cell r="P189" t="str">
            <v>CIO</v>
          </cell>
          <cell r="Q189">
            <v>2008</v>
          </cell>
          <cell r="R189">
            <v>0</v>
          </cell>
          <cell r="S189">
            <v>0</v>
          </cell>
          <cell r="T189">
            <v>0</v>
          </cell>
          <cell r="U189">
            <v>0</v>
          </cell>
          <cell r="V189">
            <v>449.70921133018493</v>
          </cell>
          <cell r="W189">
            <v>449.70921133018493</v>
          </cell>
          <cell r="X189">
            <v>449.70921133018493</v>
          </cell>
          <cell r="Y189">
            <v>1309.7235819504358</v>
          </cell>
          <cell r="Z189">
            <v>1309.7235819504358</v>
          </cell>
          <cell r="AA189">
            <v>1309.7235819504358</v>
          </cell>
          <cell r="AB189">
            <v>1100</v>
          </cell>
          <cell r="AC189">
            <v>209.72399999999999</v>
          </cell>
          <cell r="AD189">
            <v>0</v>
          </cell>
          <cell r="AE189">
            <v>1309.7239999999999</v>
          </cell>
        </row>
        <row r="190">
          <cell r="B190" t="str">
            <v>HLC Data Centre Network Re-design and Upgrade</v>
          </cell>
          <cell r="C190" t="str">
            <v>ICIIA542</v>
          </cell>
          <cell r="D190" t="str">
            <v>Closed</v>
          </cell>
          <cell r="E190" t="str">
            <v>Roger Correia</v>
          </cell>
          <cell r="F190" t="str">
            <v>Energy Markets</v>
          </cell>
          <cell r="I190" t="str">
            <v>Tony Pontone</v>
          </cell>
          <cell r="L190" t="str">
            <v>P. Sadowski</v>
          </cell>
          <cell r="P190" t="str">
            <v>CIO</v>
          </cell>
          <cell r="Q190">
            <v>2008</v>
          </cell>
          <cell r="R190">
            <v>0</v>
          </cell>
          <cell r="S190">
            <v>0</v>
          </cell>
          <cell r="T190">
            <v>0</v>
          </cell>
          <cell r="U190">
            <v>0</v>
          </cell>
          <cell r="V190">
            <v>0</v>
          </cell>
          <cell r="W190">
            <v>0</v>
          </cell>
          <cell r="X190">
            <v>0</v>
          </cell>
          <cell r="Y190">
            <v>201.66013999999998</v>
          </cell>
          <cell r="Z190">
            <v>201.66013999999998</v>
          </cell>
          <cell r="AA190">
            <v>201.66013999999998</v>
          </cell>
          <cell r="AB190">
            <v>0</v>
          </cell>
          <cell r="AC190">
            <v>201.66069999999999</v>
          </cell>
          <cell r="AD190">
            <v>0</v>
          </cell>
          <cell r="AE190">
            <v>201.66069999999999</v>
          </cell>
        </row>
        <row r="191">
          <cell r="B191" t="str">
            <v>NWPG Telecom Upgrades</v>
          </cell>
          <cell r="C191" t="str">
            <v>ICIIT525</v>
          </cell>
          <cell r="D191" t="str">
            <v>Closed</v>
          </cell>
          <cell r="E191" t="str">
            <v>Roger Correia</v>
          </cell>
          <cell r="F191" t="str">
            <v>Hydro</v>
          </cell>
          <cell r="I191" t="str">
            <v>Tony Pontone</v>
          </cell>
          <cell r="L191" t="str">
            <v>J. Witherspoon</v>
          </cell>
          <cell r="P191" t="str">
            <v>CIO</v>
          </cell>
          <cell r="Q191">
            <v>2008</v>
          </cell>
          <cell r="R191">
            <v>0</v>
          </cell>
          <cell r="S191">
            <v>0</v>
          </cell>
          <cell r="T191">
            <v>0</v>
          </cell>
          <cell r="U191">
            <v>0</v>
          </cell>
          <cell r="V191">
            <v>0</v>
          </cell>
          <cell r="W191">
            <v>0</v>
          </cell>
          <cell r="X191">
            <v>0</v>
          </cell>
          <cell r="Y191">
            <v>838.66270000000009</v>
          </cell>
          <cell r="Z191">
            <v>838.66270000000009</v>
          </cell>
          <cell r="AA191">
            <v>838.66270000000009</v>
          </cell>
          <cell r="AB191">
            <v>687.61959999999999</v>
          </cell>
          <cell r="AC191">
            <v>0</v>
          </cell>
          <cell r="AD191">
            <v>151.0548</v>
          </cell>
          <cell r="AE191">
            <v>838.67439999999999</v>
          </cell>
        </row>
        <row r="192">
          <cell r="B192" t="str">
            <v>Mobile Worker Wireless Infrast-Nanticoke</v>
          </cell>
          <cell r="C192" t="str">
            <v>ICIFS012</v>
          </cell>
          <cell r="D192" t="str">
            <v>Inactive - Planned (in BP)</v>
          </cell>
          <cell r="E192" t="str">
            <v>Roger Correia</v>
          </cell>
          <cell r="F192" t="str">
            <v>Fossil</v>
          </cell>
          <cell r="G192" t="str">
            <v>Nanticoke</v>
          </cell>
          <cell r="K192" t="str">
            <v>Sherry Wilging</v>
          </cell>
          <cell r="L192" t="str">
            <v>C. Goulopoulos</v>
          </cell>
          <cell r="M192">
            <v>1</v>
          </cell>
          <cell r="N192" t="str">
            <v>Low</v>
          </cell>
          <cell r="O192" t="str">
            <v>Low</v>
          </cell>
          <cell r="P192" t="str">
            <v>CIO</v>
          </cell>
          <cell r="Q192">
            <v>2008</v>
          </cell>
          <cell r="R192">
            <v>270</v>
          </cell>
          <cell r="S192">
            <v>80</v>
          </cell>
          <cell r="T192">
            <v>0</v>
          </cell>
          <cell r="U192">
            <v>350</v>
          </cell>
          <cell r="V192">
            <v>0</v>
          </cell>
          <cell r="W192">
            <v>0</v>
          </cell>
          <cell r="X192">
            <v>0</v>
          </cell>
          <cell r="Y192">
            <v>0</v>
          </cell>
          <cell r="Z192">
            <v>0</v>
          </cell>
          <cell r="AA192">
            <v>0</v>
          </cell>
          <cell r="AB192">
            <v>0</v>
          </cell>
          <cell r="AC192">
            <v>0</v>
          </cell>
          <cell r="AD192">
            <v>0</v>
          </cell>
          <cell r="AE192">
            <v>0</v>
          </cell>
        </row>
        <row r="193">
          <cell r="B193" t="str">
            <v>Fossil Plants Network Cabling Upgrades</v>
          </cell>
          <cell r="C193" t="str">
            <v>ICIFS013</v>
          </cell>
          <cell r="D193" t="str">
            <v>Inactive - Planned (in BP)</v>
          </cell>
          <cell r="E193" t="str">
            <v>Roger Correia</v>
          </cell>
          <cell r="F193" t="str">
            <v>Fossil</v>
          </cell>
          <cell r="G193" t="str">
            <v>Fossil</v>
          </cell>
          <cell r="L193" t="str">
            <v>C. Goulopoulos</v>
          </cell>
          <cell r="M193">
            <v>1</v>
          </cell>
          <cell r="N193" t="str">
            <v>Low</v>
          </cell>
          <cell r="O193" t="str">
            <v>Low</v>
          </cell>
          <cell r="P193" t="str">
            <v>CIO</v>
          </cell>
          <cell r="Q193">
            <v>2008</v>
          </cell>
          <cell r="R193">
            <v>200</v>
          </cell>
          <cell r="S193">
            <v>0</v>
          </cell>
          <cell r="T193">
            <v>0</v>
          </cell>
          <cell r="U193">
            <v>200</v>
          </cell>
          <cell r="V193">
            <v>0</v>
          </cell>
          <cell r="W193">
            <v>0</v>
          </cell>
          <cell r="X193">
            <v>0</v>
          </cell>
          <cell r="Y193">
            <v>0</v>
          </cell>
          <cell r="Z193">
            <v>0</v>
          </cell>
          <cell r="AA193">
            <v>0</v>
          </cell>
          <cell r="AB193">
            <v>0</v>
          </cell>
          <cell r="AC193">
            <v>0</v>
          </cell>
          <cell r="AD193">
            <v>0</v>
          </cell>
          <cell r="AE193">
            <v>0</v>
          </cell>
        </row>
        <row r="194">
          <cell r="B194" t="str">
            <v>Fossil Site IT Facilities Upgrades</v>
          </cell>
          <cell r="C194" t="str">
            <v>ICIFS014</v>
          </cell>
          <cell r="D194" t="str">
            <v>Inactive - Planned (in BP)</v>
          </cell>
          <cell r="E194" t="str">
            <v>Roger Correia</v>
          </cell>
          <cell r="F194" t="str">
            <v>Fossil</v>
          </cell>
          <cell r="G194" t="str">
            <v>Fossil</v>
          </cell>
          <cell r="K194" t="str">
            <v>Sherry Wilging</v>
          </cell>
          <cell r="L194" t="str">
            <v>C. Goulopoulos</v>
          </cell>
          <cell r="M194">
            <v>1</v>
          </cell>
          <cell r="N194" t="str">
            <v>Low</v>
          </cell>
          <cell r="O194" t="str">
            <v>Low</v>
          </cell>
          <cell r="P194" t="str">
            <v>CIO</v>
          </cell>
          <cell r="Q194">
            <v>2008</v>
          </cell>
          <cell r="R194">
            <v>0</v>
          </cell>
          <cell r="S194">
            <v>100</v>
          </cell>
          <cell r="T194">
            <v>0</v>
          </cell>
          <cell r="U194">
            <v>100</v>
          </cell>
          <cell r="V194">
            <v>50</v>
          </cell>
          <cell r="W194">
            <v>100</v>
          </cell>
          <cell r="X194">
            <v>150</v>
          </cell>
          <cell r="Y194">
            <v>50</v>
          </cell>
          <cell r="Z194">
            <v>100</v>
          </cell>
          <cell r="AA194">
            <v>150</v>
          </cell>
          <cell r="AB194">
            <v>0</v>
          </cell>
          <cell r="AC194">
            <v>100</v>
          </cell>
          <cell r="AD194">
            <v>0</v>
          </cell>
          <cell r="AE194">
            <v>100</v>
          </cell>
        </row>
        <row r="195">
          <cell r="B195" t="str">
            <v>Data Centre in Box-Fossil &amp; Hydro</v>
          </cell>
          <cell r="C195" t="str">
            <v>ICIIA603</v>
          </cell>
          <cell r="D195" t="str">
            <v>In Progress - Definition</v>
          </cell>
          <cell r="E195" t="str">
            <v>Roger Correia</v>
          </cell>
          <cell r="F195" t="str">
            <v>Common Infrastructure</v>
          </cell>
          <cell r="G195" t="str">
            <v>Fossil / Hydro</v>
          </cell>
          <cell r="I195" t="str">
            <v>Roger Correia</v>
          </cell>
          <cell r="J195" t="str">
            <v>Arif Shaik</v>
          </cell>
          <cell r="K195" t="str">
            <v>Sherry Wilging</v>
          </cell>
          <cell r="L195" t="str">
            <v>P. Sadowski</v>
          </cell>
          <cell r="M195">
            <v>1</v>
          </cell>
          <cell r="N195" t="str">
            <v>Low</v>
          </cell>
          <cell r="O195" t="str">
            <v>Low</v>
          </cell>
          <cell r="P195" t="str">
            <v>LOB</v>
          </cell>
          <cell r="Q195">
            <v>2008</v>
          </cell>
          <cell r="R195">
            <v>0</v>
          </cell>
          <cell r="S195">
            <v>0</v>
          </cell>
          <cell r="T195">
            <v>0</v>
          </cell>
          <cell r="U195">
            <v>0</v>
          </cell>
          <cell r="V195">
            <v>578.41040999999996</v>
          </cell>
          <cell r="W195">
            <v>1155.91041</v>
          </cell>
          <cell r="X195">
            <v>1733.41041</v>
          </cell>
          <cell r="Y195">
            <v>578.41040999999996</v>
          </cell>
          <cell r="Z195">
            <v>1155.91041</v>
          </cell>
          <cell r="AA195">
            <v>1733.41041</v>
          </cell>
          <cell r="AB195">
            <v>800</v>
          </cell>
          <cell r="AC195">
            <v>356</v>
          </cell>
          <cell r="AD195">
            <v>0</v>
          </cell>
          <cell r="AE195">
            <v>1156</v>
          </cell>
        </row>
        <row r="196">
          <cell r="B196" t="str">
            <v>SRM Remote Access Solution</v>
          </cell>
          <cell r="C196" t="str">
            <v>ICIIA605</v>
          </cell>
          <cell r="D196" t="str">
            <v>Inactive - Placeholder</v>
          </cell>
          <cell r="E196" t="str">
            <v>Roger Correia</v>
          </cell>
          <cell r="F196" t="str">
            <v>Common Infrastructure</v>
          </cell>
          <cell r="I196" t="str">
            <v>Tony Pontone</v>
          </cell>
          <cell r="L196" t="str">
            <v>P. Sadowski</v>
          </cell>
          <cell r="Q196">
            <v>2008</v>
          </cell>
          <cell r="R196">
            <v>0</v>
          </cell>
          <cell r="S196">
            <v>0</v>
          </cell>
          <cell r="T196">
            <v>0</v>
          </cell>
          <cell r="U196">
            <v>0</v>
          </cell>
          <cell r="V196">
            <v>127</v>
          </cell>
          <cell r="W196">
            <v>127</v>
          </cell>
          <cell r="X196">
            <v>127</v>
          </cell>
          <cell r="Y196">
            <v>127</v>
          </cell>
          <cell r="Z196">
            <v>127</v>
          </cell>
          <cell r="AA196">
            <v>127</v>
          </cell>
          <cell r="AB196">
            <v>0</v>
          </cell>
          <cell r="AC196">
            <v>0</v>
          </cell>
          <cell r="AD196">
            <v>0</v>
          </cell>
          <cell r="AE196">
            <v>0</v>
          </cell>
        </row>
        <row r="197">
          <cell r="B197" t="str">
            <v>Ottawa St. Lawrence Plant Group (OSLPG) Regional WAN Upgrade</v>
          </cell>
          <cell r="C197" t="str">
            <v>ICIHY001</v>
          </cell>
          <cell r="D197" t="str">
            <v>Inactive - Planned (in BP)</v>
          </cell>
          <cell r="E197" t="str">
            <v>Roger Correia</v>
          </cell>
          <cell r="F197" t="str">
            <v>Hydro</v>
          </cell>
          <cell r="L197" t="str">
            <v>J. Witherspoon</v>
          </cell>
          <cell r="P197" t="str">
            <v>CIO</v>
          </cell>
          <cell r="Q197">
            <v>2008</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row>
        <row r="198">
          <cell r="B198" t="str">
            <v>Mobile Worker Wireless Infrast - Lambton</v>
          </cell>
          <cell r="C198" t="str">
            <v>ICIFS011</v>
          </cell>
          <cell r="D198" t="str">
            <v>Inactive - Planned (in BP)</v>
          </cell>
          <cell r="E198" t="str">
            <v>Roger Correia</v>
          </cell>
          <cell r="F198" t="str">
            <v>Fossil</v>
          </cell>
          <cell r="L198" t="str">
            <v>C. Goulopoulos</v>
          </cell>
          <cell r="P198" t="str">
            <v>CIO</v>
          </cell>
          <cell r="Q198">
            <v>2008</v>
          </cell>
          <cell r="R198">
            <v>0</v>
          </cell>
          <cell r="S198">
            <v>200</v>
          </cell>
          <cell r="T198">
            <v>0</v>
          </cell>
          <cell r="U198">
            <v>200</v>
          </cell>
          <cell r="V198">
            <v>0</v>
          </cell>
          <cell r="W198">
            <v>0</v>
          </cell>
          <cell r="X198">
            <v>0</v>
          </cell>
          <cell r="Y198">
            <v>0</v>
          </cell>
          <cell r="Z198">
            <v>0</v>
          </cell>
          <cell r="AA198">
            <v>0</v>
          </cell>
          <cell r="AB198">
            <v>0</v>
          </cell>
          <cell r="AC198">
            <v>0</v>
          </cell>
          <cell r="AD198">
            <v>0</v>
          </cell>
          <cell r="AE198">
            <v>0</v>
          </cell>
        </row>
        <row r="199">
          <cell r="B199" t="str">
            <v>Wide Area File System (WAFS) Strategy &amp; Pilot Implementation</v>
          </cell>
          <cell r="C199" t="str">
            <v>ICIIA031</v>
          </cell>
          <cell r="D199" t="str">
            <v>Inactive - Planned (in BP)</v>
          </cell>
          <cell r="E199" t="str">
            <v>Roger Correia</v>
          </cell>
          <cell r="F199" t="str">
            <v>Nuclear</v>
          </cell>
          <cell r="L199" t="str">
            <v>J. Witherspoon</v>
          </cell>
          <cell r="P199" t="str">
            <v>CIO</v>
          </cell>
          <cell r="Q199">
            <v>2008</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row>
        <row r="200">
          <cell r="B200" t="str">
            <v>IMS Network Upgrade</v>
          </cell>
          <cell r="C200" t="str">
            <v>ICIMS503</v>
          </cell>
          <cell r="D200" t="str">
            <v>Inactive - Placeholder</v>
          </cell>
          <cell r="E200" t="str">
            <v>Roger Correia</v>
          </cell>
          <cell r="F200" t="str">
            <v>Nuclear</v>
          </cell>
          <cell r="L200" t="str">
            <v>J. Witherspoon</v>
          </cell>
          <cell r="P200" t="str">
            <v>CIO</v>
          </cell>
          <cell r="Q200">
            <v>2008</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row>
        <row r="201">
          <cell r="B201" t="str">
            <v>Asset Refresh Support</v>
          </cell>
          <cell r="C201" t="str">
            <v>ICIIA045</v>
          </cell>
          <cell r="D201" t="str">
            <v>Inactive - Planned (in BP)</v>
          </cell>
          <cell r="E201" t="str">
            <v>Roger Correia</v>
          </cell>
          <cell r="F201" t="str">
            <v>Common Infrastructure</v>
          </cell>
          <cell r="G201" t="str">
            <v>Corporate</v>
          </cell>
          <cell r="I201" t="str">
            <v>Warren Harding</v>
          </cell>
          <cell r="L201" t="str">
            <v>P. Sadowski</v>
          </cell>
          <cell r="M201">
            <v>1</v>
          </cell>
          <cell r="N201" t="str">
            <v>Low</v>
          </cell>
          <cell r="O201" t="str">
            <v>Low</v>
          </cell>
          <cell r="P201" t="str">
            <v>CIO</v>
          </cell>
          <cell r="Q201">
            <v>2008</v>
          </cell>
          <cell r="R201">
            <v>0</v>
          </cell>
          <cell r="S201">
            <v>770</v>
          </cell>
          <cell r="T201">
            <v>0</v>
          </cell>
          <cell r="U201">
            <v>770</v>
          </cell>
          <cell r="V201">
            <v>245</v>
          </cell>
          <cell r="W201">
            <v>490</v>
          </cell>
          <cell r="X201">
            <v>735</v>
          </cell>
          <cell r="Y201">
            <v>245</v>
          </cell>
          <cell r="Z201">
            <v>490</v>
          </cell>
          <cell r="AA201">
            <v>735</v>
          </cell>
          <cell r="AB201">
            <v>0</v>
          </cell>
          <cell r="AC201">
            <v>490</v>
          </cell>
          <cell r="AD201">
            <v>0</v>
          </cell>
          <cell r="AE201">
            <v>490</v>
          </cell>
        </row>
        <row r="202">
          <cell r="B202" t="str">
            <v>Office 2007</v>
          </cell>
          <cell r="C202" t="str">
            <v>ICIIA046</v>
          </cell>
          <cell r="D202" t="str">
            <v>In Progress - Definition</v>
          </cell>
          <cell r="E202" t="str">
            <v>Roger Correia</v>
          </cell>
          <cell r="F202" t="str">
            <v>Common Infrastructure</v>
          </cell>
          <cell r="G202" t="str">
            <v>Corporate</v>
          </cell>
          <cell r="I202" t="str">
            <v>Warren Harding</v>
          </cell>
          <cell r="L202" t="str">
            <v>P. Sadowski</v>
          </cell>
          <cell r="M202">
            <v>1</v>
          </cell>
          <cell r="N202" t="str">
            <v>Low</v>
          </cell>
          <cell r="O202" t="str">
            <v>Low</v>
          </cell>
          <cell r="P202" t="str">
            <v>CIO</v>
          </cell>
          <cell r="Q202">
            <v>2008</v>
          </cell>
          <cell r="R202">
            <v>300</v>
          </cell>
          <cell r="S202">
            <v>200</v>
          </cell>
          <cell r="T202">
            <v>0</v>
          </cell>
          <cell r="U202">
            <v>500</v>
          </cell>
          <cell r="V202">
            <v>225.10275999999999</v>
          </cell>
          <cell r="W202">
            <v>422.20276000000001</v>
          </cell>
          <cell r="X202">
            <v>619.30276000000003</v>
          </cell>
          <cell r="Y202">
            <v>225.10275999999999</v>
          </cell>
          <cell r="Z202">
            <v>422.20276000000001</v>
          </cell>
          <cell r="AA202">
            <v>619.30276000000003</v>
          </cell>
          <cell r="AB202">
            <v>250</v>
          </cell>
          <cell r="AC202">
            <v>172</v>
          </cell>
          <cell r="AD202">
            <v>0</v>
          </cell>
          <cell r="AE202">
            <v>422</v>
          </cell>
        </row>
        <row r="203">
          <cell r="B203" t="str">
            <v>Asset Refresh Support - Curator  Refresh</v>
          </cell>
          <cell r="C203" t="str">
            <v>ICIIA047</v>
          </cell>
          <cell r="D203" t="str">
            <v>Inactive - Planned (in BP)</v>
          </cell>
          <cell r="E203" t="str">
            <v>Roger Correia</v>
          </cell>
          <cell r="F203" t="str">
            <v>Common Infrastructure</v>
          </cell>
          <cell r="I203" t="str">
            <v>Warren Harding</v>
          </cell>
          <cell r="J203" t="str">
            <v>????</v>
          </cell>
          <cell r="K203" t="str">
            <v>Sherry Wilging</v>
          </cell>
          <cell r="L203" t="str">
            <v>P. Sadowski</v>
          </cell>
          <cell r="M203">
            <v>1</v>
          </cell>
          <cell r="N203" t="str">
            <v>Medium</v>
          </cell>
          <cell r="O203" t="str">
            <v>Medium</v>
          </cell>
          <cell r="P203" t="str">
            <v>CIO</v>
          </cell>
          <cell r="Q203">
            <v>2008</v>
          </cell>
          <cell r="R203">
            <v>0</v>
          </cell>
          <cell r="S203">
            <v>0</v>
          </cell>
          <cell r="T203">
            <v>0</v>
          </cell>
          <cell r="U203">
            <v>0</v>
          </cell>
          <cell r="V203">
            <v>98.3</v>
          </cell>
          <cell r="W203">
            <v>99</v>
          </cell>
          <cell r="X203">
            <v>99.7</v>
          </cell>
          <cell r="Y203">
            <v>98.450000002235171</v>
          </cell>
          <cell r="Z203">
            <v>99.150000002235174</v>
          </cell>
          <cell r="AA203">
            <v>99.850000002235177</v>
          </cell>
          <cell r="AB203">
            <v>0</v>
          </cell>
          <cell r="AC203">
            <v>99</v>
          </cell>
          <cell r="AD203">
            <v>0</v>
          </cell>
          <cell r="AE203">
            <v>99</v>
          </cell>
        </row>
        <row r="204">
          <cell r="B204" t="str">
            <v>Asset Refresh Support - TIBCO Refresh</v>
          </cell>
          <cell r="C204" t="str">
            <v>ICIIA048</v>
          </cell>
          <cell r="D204" t="str">
            <v>Inactive - Planned (in BP)</v>
          </cell>
          <cell r="E204" t="str">
            <v>Roger Correia</v>
          </cell>
          <cell r="F204" t="str">
            <v>Common Infrastructure</v>
          </cell>
          <cell r="I204" t="str">
            <v>Warren Harding</v>
          </cell>
          <cell r="J204" t="str">
            <v>????</v>
          </cell>
          <cell r="K204" t="str">
            <v>Sherry Wilging</v>
          </cell>
          <cell r="L204" t="str">
            <v>P. Sadowski</v>
          </cell>
          <cell r="M204">
            <v>1</v>
          </cell>
          <cell r="N204" t="str">
            <v>Medium</v>
          </cell>
          <cell r="O204" t="str">
            <v>Medium</v>
          </cell>
          <cell r="P204" t="str">
            <v>CIO</v>
          </cell>
          <cell r="Q204">
            <v>2008</v>
          </cell>
          <cell r="R204">
            <v>0</v>
          </cell>
          <cell r="S204">
            <v>0</v>
          </cell>
          <cell r="T204">
            <v>0</v>
          </cell>
          <cell r="U204">
            <v>0</v>
          </cell>
          <cell r="V204">
            <v>78.599999999999994</v>
          </cell>
          <cell r="W204">
            <v>150</v>
          </cell>
          <cell r="X204">
            <v>221.4</v>
          </cell>
          <cell r="Y204">
            <v>78.750000002235168</v>
          </cell>
          <cell r="Z204">
            <v>150.15000000223517</v>
          </cell>
          <cell r="AA204">
            <v>221.55000000223518</v>
          </cell>
          <cell r="AB204">
            <v>0</v>
          </cell>
          <cell r="AC204">
            <v>150</v>
          </cell>
          <cell r="AD204">
            <v>0</v>
          </cell>
          <cell r="AE204">
            <v>150</v>
          </cell>
        </row>
        <row r="205">
          <cell r="B205" t="str">
            <v>Asset Refresh Support - CMS Refresh</v>
          </cell>
          <cell r="C205" t="str">
            <v>ICIIA049</v>
          </cell>
          <cell r="D205" t="str">
            <v>Inactive - Planned (in BP)</v>
          </cell>
          <cell r="E205" t="str">
            <v>Roger Correia</v>
          </cell>
          <cell r="F205" t="str">
            <v>Common Infrastructure</v>
          </cell>
          <cell r="I205" t="str">
            <v>Warren Harding</v>
          </cell>
          <cell r="J205" t="str">
            <v>????</v>
          </cell>
          <cell r="K205" t="str">
            <v>Sherry Wilging</v>
          </cell>
          <cell r="L205" t="str">
            <v>P. Sadowski</v>
          </cell>
          <cell r="M205">
            <v>1</v>
          </cell>
          <cell r="N205" t="str">
            <v>Medium</v>
          </cell>
          <cell r="O205" t="str">
            <v>Medium</v>
          </cell>
          <cell r="P205" t="str">
            <v>CIO</v>
          </cell>
          <cell r="Q205">
            <v>2008</v>
          </cell>
          <cell r="R205">
            <v>0</v>
          </cell>
          <cell r="S205">
            <v>0</v>
          </cell>
          <cell r="T205">
            <v>0</v>
          </cell>
          <cell r="U205">
            <v>0</v>
          </cell>
          <cell r="V205">
            <v>149.4</v>
          </cell>
          <cell r="W205">
            <v>150</v>
          </cell>
          <cell r="X205">
            <v>150.6</v>
          </cell>
          <cell r="Y205">
            <v>149.55000000223518</v>
          </cell>
          <cell r="Z205">
            <v>150.15000000223517</v>
          </cell>
          <cell r="AA205">
            <v>150.75000000223517</v>
          </cell>
          <cell r="AB205">
            <v>0</v>
          </cell>
          <cell r="AC205">
            <v>150</v>
          </cell>
          <cell r="AD205">
            <v>0</v>
          </cell>
          <cell r="AE205">
            <v>150</v>
          </cell>
        </row>
        <row r="206">
          <cell r="B206" t="str">
            <v>Asset Refresh Support - NHSS Shipping and OT</v>
          </cell>
          <cell r="C206" t="str">
            <v>ICIIA053</v>
          </cell>
          <cell r="D206" t="str">
            <v>In Progress - Definition</v>
          </cell>
          <cell r="E206" t="str">
            <v>Roger Correia</v>
          </cell>
          <cell r="F206" t="str">
            <v>Common Infrastructure</v>
          </cell>
          <cell r="I206" t="str">
            <v>Warren Harding</v>
          </cell>
          <cell r="J206" t="str">
            <v>Sherry Wilging</v>
          </cell>
          <cell r="K206" t="str">
            <v>Sherry Wilging</v>
          </cell>
          <cell r="L206" t="str">
            <v>P. Sadowski</v>
          </cell>
          <cell r="M206">
            <v>1</v>
          </cell>
          <cell r="N206" t="str">
            <v>Medium</v>
          </cell>
          <cell r="O206" t="str">
            <v>Low</v>
          </cell>
          <cell r="P206" t="str">
            <v>CIO</v>
          </cell>
          <cell r="Q206">
            <v>2008</v>
          </cell>
          <cell r="R206">
            <v>0</v>
          </cell>
          <cell r="S206">
            <v>0</v>
          </cell>
          <cell r="T206">
            <v>0</v>
          </cell>
          <cell r="U206">
            <v>0</v>
          </cell>
          <cell r="V206">
            <v>50</v>
          </cell>
          <cell r="W206">
            <v>50</v>
          </cell>
          <cell r="X206">
            <v>50</v>
          </cell>
          <cell r="Y206">
            <v>50</v>
          </cell>
          <cell r="Z206">
            <v>50</v>
          </cell>
          <cell r="AA206">
            <v>50</v>
          </cell>
          <cell r="AB206">
            <v>0</v>
          </cell>
          <cell r="AC206">
            <v>50</v>
          </cell>
          <cell r="AD206">
            <v>0</v>
          </cell>
          <cell r="AE206">
            <v>50</v>
          </cell>
        </row>
        <row r="207">
          <cell r="B207" t="str">
            <v>2007 Asset Refresh Support  - Exchange</v>
          </cell>
          <cell r="C207" t="str">
            <v>ICIIA040</v>
          </cell>
          <cell r="D207" t="str">
            <v>In Progress - Execution</v>
          </cell>
          <cell r="E207" t="str">
            <v>Roger Correia</v>
          </cell>
          <cell r="F207" t="str">
            <v>Common Infrastructure</v>
          </cell>
          <cell r="I207" t="str">
            <v>Warren Harding</v>
          </cell>
          <cell r="J207" t="str">
            <v>Mike Bilon</v>
          </cell>
          <cell r="K207" t="str">
            <v>Sherry Wilging</v>
          </cell>
          <cell r="L207" t="str">
            <v>P. Sadowski</v>
          </cell>
          <cell r="M207">
            <v>1</v>
          </cell>
          <cell r="N207" t="str">
            <v>Medium</v>
          </cell>
          <cell r="O207" t="str">
            <v>Medium</v>
          </cell>
          <cell r="P207" t="str">
            <v>CIO</v>
          </cell>
          <cell r="Q207">
            <v>2008</v>
          </cell>
          <cell r="R207">
            <v>0</v>
          </cell>
          <cell r="S207">
            <v>0</v>
          </cell>
          <cell r="T207">
            <v>0</v>
          </cell>
          <cell r="U207">
            <v>0</v>
          </cell>
          <cell r="V207">
            <v>313.7781101734912</v>
          </cell>
          <cell r="W207">
            <v>317.47811017349119</v>
          </cell>
          <cell r="X207">
            <v>321.17811017349118</v>
          </cell>
          <cell r="Y207">
            <v>599.02089264333006</v>
          </cell>
          <cell r="Z207">
            <v>602.7208926433301</v>
          </cell>
          <cell r="AA207">
            <v>606.42089264333003</v>
          </cell>
          <cell r="AB207">
            <v>92.176699999999997</v>
          </cell>
          <cell r="AC207">
            <v>510.54390000000001</v>
          </cell>
          <cell r="AD207">
            <v>0</v>
          </cell>
          <cell r="AE207">
            <v>602.72059999999999</v>
          </cell>
        </row>
        <row r="208">
          <cell r="B208" t="str">
            <v>Asset Refresh Support – Gentran Upgrade</v>
          </cell>
          <cell r="C208" t="str">
            <v>ICIIA042</v>
          </cell>
          <cell r="D208" t="str">
            <v>In Progress - Execution</v>
          </cell>
          <cell r="E208" t="str">
            <v>Roger Correia</v>
          </cell>
          <cell r="F208" t="str">
            <v>Common Infrastructure</v>
          </cell>
          <cell r="G208" t="str">
            <v>Supply Chain</v>
          </cell>
          <cell r="I208" t="str">
            <v>Warren Harding</v>
          </cell>
          <cell r="K208" t="str">
            <v>Sherry Wilging</v>
          </cell>
          <cell r="L208" t="str">
            <v>P. Sadowski</v>
          </cell>
          <cell r="M208">
            <v>1</v>
          </cell>
          <cell r="N208" t="str">
            <v>Low</v>
          </cell>
          <cell r="O208" t="str">
            <v>Low</v>
          </cell>
          <cell r="P208" t="str">
            <v>CIO</v>
          </cell>
          <cell r="Q208">
            <v>2008</v>
          </cell>
          <cell r="R208">
            <v>0</v>
          </cell>
          <cell r="S208">
            <v>0</v>
          </cell>
          <cell r="T208">
            <v>0</v>
          </cell>
          <cell r="U208">
            <v>0</v>
          </cell>
          <cell r="V208">
            <v>25.829509526672403</v>
          </cell>
          <cell r="W208">
            <v>25.829509526672403</v>
          </cell>
          <cell r="X208">
            <v>25.829509526672403</v>
          </cell>
          <cell r="Y208">
            <v>25.829509526672403</v>
          </cell>
          <cell r="Z208">
            <v>25.829509526672403</v>
          </cell>
          <cell r="AA208">
            <v>25.829509526672403</v>
          </cell>
          <cell r="AB208">
            <v>0</v>
          </cell>
          <cell r="AC208">
            <v>25.83</v>
          </cell>
          <cell r="AD208">
            <v>0</v>
          </cell>
          <cell r="AE208">
            <v>25.83</v>
          </cell>
        </row>
        <row r="209">
          <cell r="B209" t="str">
            <v>Asset Refresh Support - Other</v>
          </cell>
          <cell r="C209" t="str">
            <v>ICIIA044</v>
          </cell>
          <cell r="D209" t="str">
            <v>Inactive - Planned (in BP)</v>
          </cell>
          <cell r="E209" t="str">
            <v>Roger Correia</v>
          </cell>
          <cell r="F209" t="str">
            <v>Common Infrastructure</v>
          </cell>
          <cell r="I209" t="str">
            <v>Warren Harding</v>
          </cell>
          <cell r="J209" t="str">
            <v>Mike Bilon</v>
          </cell>
          <cell r="K209" t="str">
            <v>Sherry Wilging</v>
          </cell>
          <cell r="L209" t="str">
            <v>P. Sadowski</v>
          </cell>
          <cell r="M209">
            <v>1</v>
          </cell>
          <cell r="N209" t="str">
            <v>Low</v>
          </cell>
          <cell r="O209" t="str">
            <v>Low</v>
          </cell>
          <cell r="P209" t="str">
            <v>CIO</v>
          </cell>
          <cell r="Q209">
            <v>2008</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row>
        <row r="210">
          <cell r="B210" t="str">
            <v>Asset Refresh Support - NHSS Shipping and Overtime Charges</v>
          </cell>
          <cell r="C210" t="str">
            <v>ICIIA041</v>
          </cell>
          <cell r="D210" t="str">
            <v>Closed</v>
          </cell>
          <cell r="E210" t="str">
            <v>Roger Correia</v>
          </cell>
          <cell r="F210" t="str">
            <v>Common Infrastructure</v>
          </cell>
          <cell r="I210" t="str">
            <v>Warren Harding</v>
          </cell>
          <cell r="L210" t="str">
            <v>P. Sadowski</v>
          </cell>
          <cell r="P210" t="str">
            <v>CIO</v>
          </cell>
          <cell r="Q210">
            <v>2008</v>
          </cell>
          <cell r="R210">
            <v>0</v>
          </cell>
          <cell r="S210">
            <v>0</v>
          </cell>
          <cell r="T210">
            <v>0</v>
          </cell>
          <cell r="U210">
            <v>0</v>
          </cell>
          <cell r="V210">
            <v>0</v>
          </cell>
          <cell r="W210">
            <v>0</v>
          </cell>
          <cell r="X210">
            <v>0</v>
          </cell>
          <cell r="Y210">
            <v>0</v>
          </cell>
          <cell r="Z210">
            <v>0</v>
          </cell>
          <cell r="AA210">
            <v>0</v>
          </cell>
          <cell r="AB210">
            <v>0</v>
          </cell>
          <cell r="AC210">
            <v>44.470799999999997</v>
          </cell>
          <cell r="AD210">
            <v>0</v>
          </cell>
          <cell r="AE210">
            <v>44.470799999999997</v>
          </cell>
        </row>
        <row r="211">
          <cell r="B211" t="str">
            <v>CIO BO NHSS BILLING ACCOUNT CAPITAL</v>
          </cell>
          <cell r="C211" t="str">
            <v>ICIBO002</v>
          </cell>
          <cell r="D211" t="str">
            <v>Inactive - Planned (in BP)</v>
          </cell>
          <cell r="E211" t="str">
            <v>Stephen Mills</v>
          </cell>
          <cell r="F211" t="str">
            <v>CIO</v>
          </cell>
          <cell r="L211" t="str">
            <v>S. Mills</v>
          </cell>
          <cell r="M211">
            <v>1</v>
          </cell>
          <cell r="N211" t="str">
            <v>Low</v>
          </cell>
          <cell r="O211" t="str">
            <v>Low</v>
          </cell>
          <cell r="P211" t="str">
            <v>CIO</v>
          </cell>
          <cell r="Q211">
            <v>2008</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row>
        <row r="212">
          <cell r="B212" t="str">
            <v>CIO BO NHSS BILLING ACCOUNT OM&amp;A</v>
          </cell>
          <cell r="C212" t="str">
            <v>ICIBO034</v>
          </cell>
          <cell r="D212" t="str">
            <v>Inactive - Planned (in BP)</v>
          </cell>
          <cell r="E212" t="str">
            <v>Stephen Mills</v>
          </cell>
          <cell r="F212" t="str">
            <v>CIO</v>
          </cell>
          <cell r="L212" t="str">
            <v>S. Mills</v>
          </cell>
          <cell r="M212">
            <v>1</v>
          </cell>
          <cell r="N212" t="str">
            <v>Low</v>
          </cell>
          <cell r="O212" t="str">
            <v>Low</v>
          </cell>
          <cell r="P212" t="str">
            <v>CIO</v>
          </cell>
          <cell r="Q212">
            <v>2008</v>
          </cell>
          <cell r="R212">
            <v>0</v>
          </cell>
          <cell r="S212">
            <v>0</v>
          </cell>
          <cell r="T212">
            <v>0</v>
          </cell>
          <cell r="U212">
            <v>0</v>
          </cell>
          <cell r="V212">
            <v>6.5379399095916835</v>
          </cell>
          <cell r="W212">
            <v>6.5379399095916835</v>
          </cell>
          <cell r="X212">
            <v>6.5379399095916835</v>
          </cell>
          <cell r="Y212">
            <v>193.16861628607268</v>
          </cell>
          <cell r="Z212">
            <v>193.16861628607268</v>
          </cell>
          <cell r="AA212">
            <v>193.16861628607268</v>
          </cell>
          <cell r="AB212">
            <v>0</v>
          </cell>
          <cell r="AC212">
            <v>0</v>
          </cell>
          <cell r="AD212">
            <v>0</v>
          </cell>
          <cell r="AE212">
            <v>0</v>
          </cell>
        </row>
        <row r="213">
          <cell r="B213" t="str">
            <v>Q1 Enhancement</v>
          </cell>
          <cell r="C213" t="str">
            <v>ICIBOxx1</v>
          </cell>
          <cell r="D213" t="str">
            <v>Inactive - Placeholder</v>
          </cell>
          <cell r="E213" t="str">
            <v>Stephen Mills</v>
          </cell>
          <cell r="F213" t="str">
            <v>CIO</v>
          </cell>
          <cell r="L213" t="str">
            <v>A. Khan</v>
          </cell>
          <cell r="N213" t="str">
            <v>Low</v>
          </cell>
          <cell r="O213" t="str">
            <v>Low</v>
          </cell>
          <cell r="P213" t="str">
            <v>CIO</v>
          </cell>
          <cell r="Q213">
            <v>2008</v>
          </cell>
          <cell r="R213">
            <v>0</v>
          </cell>
          <cell r="S213">
            <v>0</v>
          </cell>
          <cell r="T213">
            <v>0</v>
          </cell>
          <cell r="U213">
            <v>0</v>
          </cell>
          <cell r="V213">
            <v>50</v>
          </cell>
          <cell r="W213">
            <v>50</v>
          </cell>
          <cell r="X213">
            <v>50</v>
          </cell>
          <cell r="Y213">
            <v>50</v>
          </cell>
          <cell r="Z213">
            <v>50</v>
          </cell>
          <cell r="AA213">
            <v>50</v>
          </cell>
          <cell r="AB213">
            <v>0</v>
          </cell>
          <cell r="AC213">
            <v>0</v>
          </cell>
          <cell r="AD213">
            <v>0</v>
          </cell>
          <cell r="AE213">
            <v>0</v>
          </cell>
        </row>
        <row r="214">
          <cell r="B214" t="str">
            <v>Q2 Enhancements</v>
          </cell>
          <cell r="C214" t="str">
            <v>ICIBOxx2</v>
          </cell>
          <cell r="D214" t="str">
            <v>Inactive - Placeholder</v>
          </cell>
          <cell r="E214" t="str">
            <v>Howard Mintz</v>
          </cell>
          <cell r="F214" t="str">
            <v>CIO</v>
          </cell>
          <cell r="L214" t="str">
            <v>A. Khan</v>
          </cell>
          <cell r="N214" t="str">
            <v>Low</v>
          </cell>
          <cell r="O214" t="str">
            <v>Low</v>
          </cell>
          <cell r="P214" t="str">
            <v>CIO</v>
          </cell>
          <cell r="Q214">
            <v>2008</v>
          </cell>
          <cell r="R214">
            <v>0</v>
          </cell>
          <cell r="S214">
            <v>0</v>
          </cell>
          <cell r="T214">
            <v>0</v>
          </cell>
          <cell r="U214">
            <v>0</v>
          </cell>
          <cell r="V214">
            <v>150</v>
          </cell>
          <cell r="W214">
            <v>150</v>
          </cell>
          <cell r="X214">
            <v>150</v>
          </cell>
          <cell r="Y214">
            <v>150</v>
          </cell>
          <cell r="Z214">
            <v>150</v>
          </cell>
          <cell r="AA214">
            <v>150</v>
          </cell>
          <cell r="AB214">
            <v>0</v>
          </cell>
          <cell r="AC214">
            <v>0</v>
          </cell>
          <cell r="AD214">
            <v>0</v>
          </cell>
          <cell r="AE214">
            <v>0</v>
          </cell>
        </row>
        <row r="215">
          <cell r="B215" t="str">
            <v>Q3 Enhancements</v>
          </cell>
          <cell r="C215" t="str">
            <v>ICIBOxx3</v>
          </cell>
          <cell r="D215" t="str">
            <v>Inactive - Placeholder</v>
          </cell>
          <cell r="E215" t="str">
            <v>Howard Mintz</v>
          </cell>
          <cell r="F215" t="str">
            <v>CIO</v>
          </cell>
          <cell r="L215" t="str">
            <v>A. Khan</v>
          </cell>
          <cell r="N215" t="str">
            <v>Low</v>
          </cell>
          <cell r="O215" t="str">
            <v>Low</v>
          </cell>
          <cell r="P215" t="str">
            <v>CIO</v>
          </cell>
          <cell r="Q215">
            <v>2008</v>
          </cell>
          <cell r="R215">
            <v>0</v>
          </cell>
          <cell r="S215">
            <v>0</v>
          </cell>
          <cell r="T215">
            <v>0</v>
          </cell>
          <cell r="U215">
            <v>0</v>
          </cell>
          <cell r="V215">
            <v>150</v>
          </cell>
          <cell r="W215">
            <v>150</v>
          </cell>
          <cell r="X215">
            <v>150</v>
          </cell>
          <cell r="Y215">
            <v>150</v>
          </cell>
          <cell r="Z215">
            <v>150</v>
          </cell>
          <cell r="AA215">
            <v>150</v>
          </cell>
          <cell r="AB215">
            <v>0</v>
          </cell>
          <cell r="AC215">
            <v>0</v>
          </cell>
          <cell r="AD215">
            <v>0</v>
          </cell>
          <cell r="AE215">
            <v>0</v>
          </cell>
        </row>
        <row r="216">
          <cell r="B216" t="str">
            <v>Q4 Enhancements</v>
          </cell>
          <cell r="C216" t="str">
            <v>ICIBOxx4</v>
          </cell>
          <cell r="D216" t="str">
            <v>Inactive - Placeholder</v>
          </cell>
          <cell r="E216" t="str">
            <v>Howard Mintz</v>
          </cell>
          <cell r="F216" t="str">
            <v>CIO</v>
          </cell>
          <cell r="L216" t="str">
            <v>A. Khan</v>
          </cell>
          <cell r="P216" t="str">
            <v>CIO</v>
          </cell>
          <cell r="Q216">
            <v>2008</v>
          </cell>
          <cell r="R216">
            <v>0</v>
          </cell>
          <cell r="S216">
            <v>0</v>
          </cell>
          <cell r="T216">
            <v>0</v>
          </cell>
          <cell r="U216">
            <v>0</v>
          </cell>
          <cell r="V216">
            <v>150</v>
          </cell>
          <cell r="W216">
            <v>150</v>
          </cell>
          <cell r="X216">
            <v>150</v>
          </cell>
          <cell r="Y216">
            <v>150</v>
          </cell>
          <cell r="Z216">
            <v>150</v>
          </cell>
          <cell r="AA216">
            <v>150</v>
          </cell>
          <cell r="AB216">
            <v>0</v>
          </cell>
          <cell r="AC216">
            <v>0</v>
          </cell>
          <cell r="AD216">
            <v>0</v>
          </cell>
          <cell r="AE216">
            <v>0</v>
          </cell>
        </row>
        <row r="217">
          <cell r="B217" t="str">
            <v>SAP/DM Full Text Search</v>
          </cell>
          <cell r="C217" t="str">
            <v>ICIFS511</v>
          </cell>
          <cell r="D217" t="str">
            <v>In Progress - Definition</v>
          </cell>
          <cell r="E217" t="str">
            <v>Tony Leung</v>
          </cell>
          <cell r="F217" t="str">
            <v>Common Infrastructure</v>
          </cell>
          <cell r="I217" t="str">
            <v>Brenda Shewchuk</v>
          </cell>
          <cell r="L217" t="str">
            <v>K. Bosselle</v>
          </cell>
          <cell r="M217">
            <v>1</v>
          </cell>
          <cell r="N217" t="str">
            <v>Low</v>
          </cell>
          <cell r="O217" t="str">
            <v>Low</v>
          </cell>
          <cell r="P217" t="str">
            <v>CIO</v>
          </cell>
          <cell r="Q217">
            <v>2008</v>
          </cell>
          <cell r="R217">
            <v>0</v>
          </cell>
          <cell r="S217">
            <v>0</v>
          </cell>
          <cell r="T217">
            <v>0</v>
          </cell>
          <cell r="U217">
            <v>0</v>
          </cell>
          <cell r="V217">
            <v>142</v>
          </cell>
          <cell r="W217">
            <v>142</v>
          </cell>
          <cell r="X217">
            <v>142</v>
          </cell>
          <cell r="Y217">
            <v>142</v>
          </cell>
          <cell r="Z217">
            <v>142</v>
          </cell>
          <cell r="AA217">
            <v>142</v>
          </cell>
          <cell r="AB217">
            <v>0</v>
          </cell>
          <cell r="AC217">
            <v>142</v>
          </cell>
          <cell r="AD217">
            <v>0</v>
          </cell>
          <cell r="AE217">
            <v>142</v>
          </cell>
        </row>
        <row r="218">
          <cell r="B218" t="str">
            <v>Supply Chain Vendor Scorecards</v>
          </cell>
          <cell r="C218" t="str">
            <v>ICIIA604</v>
          </cell>
          <cell r="D218" t="str">
            <v>In Progress - Execution</v>
          </cell>
          <cell r="E218" t="str">
            <v>Tony Leung</v>
          </cell>
          <cell r="F218" t="str">
            <v>Common Infrastructure</v>
          </cell>
          <cell r="I218" t="str">
            <v>Brenda Shewchuk</v>
          </cell>
          <cell r="L218" t="str">
            <v>A. Khan</v>
          </cell>
          <cell r="M218">
            <v>1</v>
          </cell>
          <cell r="N218" t="str">
            <v>Low</v>
          </cell>
          <cell r="O218" t="str">
            <v>Low</v>
          </cell>
          <cell r="P218" t="str">
            <v>CIO</v>
          </cell>
          <cell r="Q218">
            <v>2008</v>
          </cell>
          <cell r="R218">
            <v>0</v>
          </cell>
          <cell r="S218">
            <v>0</v>
          </cell>
          <cell r="T218">
            <v>0</v>
          </cell>
          <cell r="U218">
            <v>0</v>
          </cell>
          <cell r="V218">
            <v>60</v>
          </cell>
          <cell r="W218">
            <v>60</v>
          </cell>
          <cell r="X218">
            <v>60</v>
          </cell>
          <cell r="Y218">
            <v>60</v>
          </cell>
          <cell r="Z218">
            <v>60</v>
          </cell>
          <cell r="AA218">
            <v>60</v>
          </cell>
          <cell r="AB218">
            <v>0</v>
          </cell>
          <cell r="AC218">
            <v>60</v>
          </cell>
          <cell r="AD218">
            <v>0</v>
          </cell>
          <cell r="AE218">
            <v>60</v>
          </cell>
        </row>
        <row r="219">
          <cell r="B219" t="str">
            <v>Sharepoint RMC and Content Type Development</v>
          </cell>
          <cell r="C219" t="str">
            <v>ICIIM506</v>
          </cell>
          <cell r="D219" t="str">
            <v>Inactive - Placeholder</v>
          </cell>
          <cell r="E219" t="str">
            <v>Tony Leung</v>
          </cell>
          <cell r="F219" t="str">
            <v>Information Management</v>
          </cell>
          <cell r="I219" t="str">
            <v>Brenda Shewchuk</v>
          </cell>
          <cell r="L219" t="str">
            <v>K. Bosselle</v>
          </cell>
          <cell r="M219">
            <v>1</v>
          </cell>
          <cell r="N219" t="str">
            <v>Low</v>
          </cell>
          <cell r="O219" t="str">
            <v>Low</v>
          </cell>
          <cell r="Q219">
            <v>2008</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row>
        <row r="220">
          <cell r="B220" t="str">
            <v>Curator Image Migration to Sharepoint 2007</v>
          </cell>
          <cell r="C220" t="str">
            <v>ICIIM505</v>
          </cell>
          <cell r="D220" t="str">
            <v>Inactive - Placeholder</v>
          </cell>
          <cell r="E220" t="str">
            <v>Tony Leung</v>
          </cell>
          <cell r="F220" t="str">
            <v>Information Management</v>
          </cell>
          <cell r="I220" t="str">
            <v>Brenda Shewchuk</v>
          </cell>
          <cell r="L220" t="str">
            <v>K. Bosselle</v>
          </cell>
          <cell r="M220">
            <v>1</v>
          </cell>
          <cell r="N220" t="str">
            <v>Low</v>
          </cell>
          <cell r="O220" t="str">
            <v>Low</v>
          </cell>
          <cell r="Q220">
            <v>2008</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row>
        <row r="221">
          <cell r="B221" t="str">
            <v>Enterprise Search</v>
          </cell>
          <cell r="C221" t="str">
            <v>ICIIM001</v>
          </cell>
          <cell r="D221" t="str">
            <v>Inactive - Planned (in BP)</v>
          </cell>
          <cell r="E221" t="str">
            <v>Tony Leung</v>
          </cell>
          <cell r="F221" t="str">
            <v>Information Management</v>
          </cell>
          <cell r="I221" t="str">
            <v>Brenda Shewchuk</v>
          </cell>
          <cell r="L221" t="str">
            <v>K. Bosselle</v>
          </cell>
          <cell r="M221">
            <v>1</v>
          </cell>
          <cell r="N221" t="str">
            <v>Low</v>
          </cell>
          <cell r="O221" t="str">
            <v>Low</v>
          </cell>
          <cell r="P221" t="str">
            <v>CIO</v>
          </cell>
          <cell r="Q221">
            <v>2008</v>
          </cell>
          <cell r="R221">
            <v>0</v>
          </cell>
          <cell r="S221">
            <v>200</v>
          </cell>
          <cell r="T221">
            <v>0</v>
          </cell>
          <cell r="U221">
            <v>200</v>
          </cell>
          <cell r="V221">
            <v>0</v>
          </cell>
          <cell r="W221">
            <v>0</v>
          </cell>
          <cell r="X221">
            <v>0</v>
          </cell>
          <cell r="Y221">
            <v>0</v>
          </cell>
          <cell r="Z221">
            <v>0</v>
          </cell>
          <cell r="AA221">
            <v>0</v>
          </cell>
          <cell r="AB221">
            <v>0</v>
          </cell>
          <cell r="AC221">
            <v>0</v>
          </cell>
          <cell r="AD221">
            <v>0</v>
          </cell>
          <cell r="AE221">
            <v>0</v>
          </cell>
        </row>
        <row r="222">
          <cell r="B222" t="str">
            <v>Scanning Software Upgrade</v>
          </cell>
          <cell r="C222" t="str">
            <v>ICIIA588</v>
          </cell>
          <cell r="D222" t="str">
            <v>In Progress - Definition</v>
          </cell>
          <cell r="E222" t="str">
            <v>Tony Leung</v>
          </cell>
          <cell r="F222" t="str">
            <v>Common Infrastructure</v>
          </cell>
          <cell r="I222" t="str">
            <v>Brenda Shewchuk</v>
          </cell>
          <cell r="L222" t="str">
            <v>K. Bosselle</v>
          </cell>
          <cell r="M222">
            <v>1</v>
          </cell>
          <cell r="N222" t="str">
            <v>Low</v>
          </cell>
          <cell r="O222" t="str">
            <v>Low</v>
          </cell>
          <cell r="P222" t="str">
            <v>CIO</v>
          </cell>
          <cell r="Q222">
            <v>2008</v>
          </cell>
          <cell r="R222">
            <v>0</v>
          </cell>
          <cell r="S222">
            <v>0</v>
          </cell>
          <cell r="T222">
            <v>0</v>
          </cell>
          <cell r="U222">
            <v>0</v>
          </cell>
          <cell r="V222">
            <v>3.1199998092651402</v>
          </cell>
          <cell r="W222">
            <v>3.1199998092651402</v>
          </cell>
          <cell r="X222">
            <v>3.1199998092651402</v>
          </cell>
          <cell r="Y222">
            <v>32.321510648429395</v>
          </cell>
          <cell r="Z222">
            <v>32.321510648429395</v>
          </cell>
          <cell r="AA222">
            <v>32.321510648429395</v>
          </cell>
          <cell r="AB222">
            <v>0</v>
          </cell>
          <cell r="AC222">
            <v>32.322000000000003</v>
          </cell>
          <cell r="AD222">
            <v>0</v>
          </cell>
          <cell r="AE222">
            <v>32.322000000000003</v>
          </cell>
        </row>
        <row r="223">
          <cell r="B223" t="str">
            <v>Content Planning and Development for MOSS 2007 RMC</v>
          </cell>
          <cell r="C223" t="str">
            <v>ICIIM502</v>
          </cell>
          <cell r="D223" t="str">
            <v>Inactive - Placeholder</v>
          </cell>
          <cell r="E223" t="str">
            <v>Tony Leung</v>
          </cell>
          <cell r="F223" t="str">
            <v>Information Management</v>
          </cell>
          <cell r="I223" t="str">
            <v>Brenda Shewchuk</v>
          </cell>
          <cell r="L223" t="str">
            <v>K. Bosselle</v>
          </cell>
          <cell r="P223" t="str">
            <v>CIO</v>
          </cell>
          <cell r="Q223">
            <v>2008</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row>
        <row r="224">
          <cell r="B224" t="str">
            <v>Workflow - Business Process Mgmt</v>
          </cell>
          <cell r="C224" t="str">
            <v>ICIPD041</v>
          </cell>
          <cell r="D224" t="str">
            <v>In Progress - Definition</v>
          </cell>
          <cell r="E224" t="str">
            <v>Tony Leung</v>
          </cell>
          <cell r="F224" t="str">
            <v>Nuclear</v>
          </cell>
          <cell r="H224" t="str">
            <v>NHP10993</v>
          </cell>
          <cell r="I224" t="str">
            <v>Brenda Shewchuk</v>
          </cell>
          <cell r="L224" t="str">
            <v>K. Bosselle</v>
          </cell>
          <cell r="M224">
            <v>1</v>
          </cell>
          <cell r="N224" t="str">
            <v>Low</v>
          </cell>
          <cell r="O224" t="str">
            <v>Low</v>
          </cell>
          <cell r="P224" t="str">
            <v>CIO</v>
          </cell>
          <cell r="Q224">
            <v>2008</v>
          </cell>
          <cell r="R224">
            <v>0</v>
          </cell>
          <cell r="S224">
            <v>0</v>
          </cell>
          <cell r="T224">
            <v>0</v>
          </cell>
          <cell r="U224">
            <v>0</v>
          </cell>
          <cell r="V224">
            <v>0</v>
          </cell>
          <cell r="W224">
            <v>0</v>
          </cell>
          <cell r="X224">
            <v>0</v>
          </cell>
          <cell r="Y224">
            <v>131.44300951786514</v>
          </cell>
          <cell r="Z224">
            <v>131.44300951786514</v>
          </cell>
          <cell r="AA224">
            <v>131.44300951786514</v>
          </cell>
          <cell r="AB224">
            <v>0</v>
          </cell>
          <cell r="AC224">
            <v>131.44370000000001</v>
          </cell>
          <cell r="AD224">
            <v>0</v>
          </cell>
          <cell r="AE224">
            <v>131.44370000000001</v>
          </cell>
        </row>
        <row r="225">
          <cell r="B225" t="str">
            <v>EDM Toolset Consolidation</v>
          </cell>
          <cell r="C225" t="str">
            <v>ICIPD525</v>
          </cell>
          <cell r="D225" t="str">
            <v>In Serviced</v>
          </cell>
          <cell r="E225" t="str">
            <v>Tony Leung</v>
          </cell>
          <cell r="F225" t="str">
            <v>Common Infrastructure</v>
          </cell>
          <cell r="H225" t="str">
            <v>NHP11011</v>
          </cell>
          <cell r="I225" t="str">
            <v>Brenda Shewchuk</v>
          </cell>
          <cell r="L225" t="str">
            <v>K. Bosselle</v>
          </cell>
          <cell r="M225">
            <v>1</v>
          </cell>
          <cell r="N225" t="str">
            <v>Low</v>
          </cell>
          <cell r="O225" t="str">
            <v>Low</v>
          </cell>
          <cell r="P225" t="str">
            <v>CIO</v>
          </cell>
          <cell r="Q225">
            <v>2008</v>
          </cell>
          <cell r="R225">
            <v>0</v>
          </cell>
          <cell r="S225">
            <v>255</v>
          </cell>
          <cell r="T225">
            <v>0</v>
          </cell>
          <cell r="U225">
            <v>255</v>
          </cell>
          <cell r="V225">
            <v>312.32785744506833</v>
          </cell>
          <cell r="W225">
            <v>312.32785744506833</v>
          </cell>
          <cell r="X225">
            <v>312.32785744506833</v>
          </cell>
          <cell r="Y225">
            <v>3643.9666271335641</v>
          </cell>
          <cell r="Z225">
            <v>3643.9666271335641</v>
          </cell>
          <cell r="AA225">
            <v>3643.9666271335641</v>
          </cell>
          <cell r="AB225">
            <v>3320.7669999999998</v>
          </cell>
          <cell r="AC225">
            <v>237.98500000000001</v>
          </cell>
          <cell r="AD225">
            <v>85.215199999999996</v>
          </cell>
          <cell r="AE225">
            <v>3643.9672</v>
          </cell>
        </row>
        <row r="226">
          <cell r="B226" t="str">
            <v>NERC-Nuclear CIP Compliance Assessment</v>
          </cell>
          <cell r="C226" t="str">
            <v>ICINS622</v>
          </cell>
          <cell r="D226" t="str">
            <v>Closed</v>
          </cell>
          <cell r="E226" t="str">
            <v>Tony Leung</v>
          </cell>
          <cell r="F226" t="str">
            <v>Nuclear</v>
          </cell>
          <cell r="I226" t="str">
            <v>Cathie Mellerup</v>
          </cell>
          <cell r="L226" t="str">
            <v>K. Bosselle</v>
          </cell>
          <cell r="P226" t="str">
            <v>CIO</v>
          </cell>
          <cell r="Q226">
            <v>2008</v>
          </cell>
          <cell r="R226">
            <v>0</v>
          </cell>
          <cell r="S226">
            <v>0</v>
          </cell>
          <cell r="T226">
            <v>0</v>
          </cell>
          <cell r="U226">
            <v>0</v>
          </cell>
          <cell r="V226">
            <v>0</v>
          </cell>
          <cell r="W226">
            <v>0</v>
          </cell>
          <cell r="X226">
            <v>0</v>
          </cell>
          <cell r="Y226">
            <v>18.5</v>
          </cell>
          <cell r="Z226">
            <v>18.5</v>
          </cell>
          <cell r="AA226">
            <v>18.5</v>
          </cell>
          <cell r="AB226">
            <v>0</v>
          </cell>
          <cell r="AC226">
            <v>18.5</v>
          </cell>
          <cell r="AD226">
            <v>0</v>
          </cell>
          <cell r="AE226">
            <v>18.5</v>
          </cell>
        </row>
        <row r="227">
          <cell r="B227" t="str">
            <v>NERC CIP Compliance</v>
          </cell>
          <cell r="C227" t="str">
            <v>ICIIM002</v>
          </cell>
          <cell r="D227" t="str">
            <v>In Progress - Definition</v>
          </cell>
          <cell r="E227" t="str">
            <v>Tony Leung</v>
          </cell>
          <cell r="F227" t="str">
            <v>Information Management</v>
          </cell>
          <cell r="I227" t="str">
            <v>Cathie Mellerup</v>
          </cell>
          <cell r="L227" t="str">
            <v>K. Bosselle</v>
          </cell>
          <cell r="M227">
            <v>1</v>
          </cell>
          <cell r="N227" t="str">
            <v>Low</v>
          </cell>
          <cell r="O227" t="str">
            <v>Low</v>
          </cell>
          <cell r="P227" t="str">
            <v>CIO</v>
          </cell>
          <cell r="Q227">
            <v>2008</v>
          </cell>
          <cell r="R227">
            <v>640</v>
          </cell>
          <cell r="S227">
            <v>160</v>
          </cell>
          <cell r="T227">
            <v>0</v>
          </cell>
          <cell r="U227">
            <v>800</v>
          </cell>
          <cell r="V227">
            <v>702.89</v>
          </cell>
          <cell r="W227">
            <v>702.89</v>
          </cell>
          <cell r="X227">
            <v>702.89</v>
          </cell>
          <cell r="Y227">
            <v>717.89</v>
          </cell>
          <cell r="Z227">
            <v>717.89</v>
          </cell>
          <cell r="AA227">
            <v>717.89</v>
          </cell>
          <cell r="AB227">
            <v>574.31200000000001</v>
          </cell>
          <cell r="AC227">
            <v>143.578</v>
          </cell>
          <cell r="AD227">
            <v>0</v>
          </cell>
          <cell r="AE227">
            <v>717.89</v>
          </cell>
        </row>
        <row r="228">
          <cell r="B228" t="str">
            <v>Profile-Based System Access</v>
          </cell>
          <cell r="C228" t="str">
            <v>ICIIA029</v>
          </cell>
          <cell r="D228" t="str">
            <v>In Progress - Execution</v>
          </cell>
          <cell r="E228" t="str">
            <v>Tony Leung</v>
          </cell>
          <cell r="F228" t="str">
            <v>Security</v>
          </cell>
          <cell r="I228" t="str">
            <v>Feizal Kanji</v>
          </cell>
          <cell r="L228" t="str">
            <v>K. Bosselle</v>
          </cell>
          <cell r="M228">
            <v>1</v>
          </cell>
          <cell r="N228" t="str">
            <v>Medium</v>
          </cell>
          <cell r="O228" t="str">
            <v>Medium</v>
          </cell>
          <cell r="P228" t="str">
            <v>CIO</v>
          </cell>
          <cell r="Q228">
            <v>2008</v>
          </cell>
          <cell r="R228">
            <v>0</v>
          </cell>
          <cell r="S228">
            <v>0</v>
          </cell>
          <cell r="T228">
            <v>0</v>
          </cell>
          <cell r="U228">
            <v>0</v>
          </cell>
          <cell r="V228">
            <v>1370</v>
          </cell>
          <cell r="W228">
            <v>1370</v>
          </cell>
          <cell r="X228">
            <v>1370</v>
          </cell>
          <cell r="Y228">
            <v>2297.3874367326493</v>
          </cell>
          <cell r="Z228">
            <v>2297.3874367326493</v>
          </cell>
          <cell r="AA228">
            <v>2297.3874367326493</v>
          </cell>
          <cell r="AB228">
            <v>1779.3869999999999</v>
          </cell>
          <cell r="AC228">
            <v>518</v>
          </cell>
          <cell r="AD228">
            <v>0</v>
          </cell>
          <cell r="AE228">
            <v>2297.3869999999997</v>
          </cell>
        </row>
        <row r="229">
          <cell r="B229" t="str">
            <v>Concur Business Expense Upgrade</v>
          </cell>
          <cell r="C229" t="str">
            <v>ICIPF524</v>
          </cell>
          <cell r="D229" t="str">
            <v>In Serviced</v>
          </cell>
          <cell r="E229" t="str">
            <v>Tony Leung</v>
          </cell>
          <cell r="F229" t="str">
            <v>Finance</v>
          </cell>
          <cell r="H229" t="str">
            <v>NHP10933</v>
          </cell>
          <cell r="I229" t="str">
            <v>Linda Julmi</v>
          </cell>
          <cell r="L229" t="str">
            <v>A. Khan</v>
          </cell>
          <cell r="M229">
            <v>1</v>
          </cell>
          <cell r="N229" t="str">
            <v>Low</v>
          </cell>
          <cell r="O229" t="str">
            <v>Low</v>
          </cell>
          <cell r="P229" t="str">
            <v>CIO</v>
          </cell>
          <cell r="Q229">
            <v>2008</v>
          </cell>
          <cell r="R229">
            <v>0</v>
          </cell>
          <cell r="S229">
            <v>0</v>
          </cell>
          <cell r="T229">
            <v>0</v>
          </cell>
          <cell r="U229">
            <v>0</v>
          </cell>
          <cell r="V229">
            <v>0</v>
          </cell>
          <cell r="W229">
            <v>0</v>
          </cell>
          <cell r="X229">
            <v>0</v>
          </cell>
          <cell r="Y229">
            <v>254.29174999999998</v>
          </cell>
          <cell r="Z229">
            <v>254.29174999999998</v>
          </cell>
          <cell r="AA229">
            <v>254.29174999999998</v>
          </cell>
          <cell r="AB229">
            <v>0</v>
          </cell>
          <cell r="AC229">
            <v>254.29179999999999</v>
          </cell>
          <cell r="AD229">
            <v>0</v>
          </cell>
          <cell r="AE229">
            <v>254.29179999999999</v>
          </cell>
        </row>
        <row r="230">
          <cell r="B230" t="str">
            <v>Spam Filtering Solution</v>
          </cell>
          <cell r="C230" t="str">
            <v>ICISE501</v>
          </cell>
          <cell r="D230" t="str">
            <v>In Serviced</v>
          </cell>
          <cell r="E230" t="str">
            <v>Tony Leung</v>
          </cell>
          <cell r="F230" t="str">
            <v>Security</v>
          </cell>
          <cell r="H230" t="str">
            <v>NHP11029</v>
          </cell>
          <cell r="I230" t="str">
            <v>Jason Davis</v>
          </cell>
          <cell r="L230" t="str">
            <v>K. Bosselle</v>
          </cell>
          <cell r="M230">
            <v>1</v>
          </cell>
          <cell r="N230" t="str">
            <v>Low</v>
          </cell>
          <cell r="O230" t="str">
            <v>Low</v>
          </cell>
          <cell r="P230" t="str">
            <v>CIO</v>
          </cell>
          <cell r="Q230">
            <v>2008</v>
          </cell>
          <cell r="R230">
            <v>0</v>
          </cell>
          <cell r="S230">
            <v>0</v>
          </cell>
          <cell r="T230">
            <v>0</v>
          </cell>
          <cell r="U230">
            <v>0</v>
          </cell>
          <cell r="V230">
            <v>0</v>
          </cell>
          <cell r="W230">
            <v>0</v>
          </cell>
          <cell r="X230">
            <v>0</v>
          </cell>
          <cell r="Y230">
            <v>399.29614435134897</v>
          </cell>
          <cell r="Z230">
            <v>399.29614435134897</v>
          </cell>
          <cell r="AA230">
            <v>399.29614435134897</v>
          </cell>
          <cell r="AB230">
            <v>0</v>
          </cell>
          <cell r="AC230">
            <v>120.75369999999999</v>
          </cell>
          <cell r="AD230">
            <v>278.54239999999999</v>
          </cell>
          <cell r="AE230">
            <v>399.29609999999997</v>
          </cell>
        </row>
        <row r="231">
          <cell r="B231" t="str">
            <v>E-mail Record Submission - Phase 2</v>
          </cell>
          <cell r="C231" t="str">
            <v>ICIIA039</v>
          </cell>
          <cell r="D231" t="str">
            <v>Closed</v>
          </cell>
          <cell r="E231" t="str">
            <v>Tony Leung</v>
          </cell>
          <cell r="F231" t="str">
            <v>Common Infrastructure</v>
          </cell>
          <cell r="I231" t="str">
            <v>Jason Davis</v>
          </cell>
          <cell r="L231" t="str">
            <v>K. Bosselle</v>
          </cell>
          <cell r="M231">
            <v>1</v>
          </cell>
          <cell r="N231" t="str">
            <v>Low</v>
          </cell>
          <cell r="O231" t="str">
            <v>Low</v>
          </cell>
          <cell r="P231" t="str">
            <v>CIO</v>
          </cell>
          <cell r="Q231">
            <v>2008</v>
          </cell>
          <cell r="R231">
            <v>0</v>
          </cell>
          <cell r="S231">
            <v>0</v>
          </cell>
          <cell r="T231">
            <v>0</v>
          </cell>
          <cell r="U231">
            <v>0</v>
          </cell>
          <cell r="V231">
            <v>1.653449144287098</v>
          </cell>
          <cell r="W231">
            <v>1.653449144287098</v>
          </cell>
          <cell r="X231">
            <v>1.653449144287098</v>
          </cell>
          <cell r="Y231">
            <v>185.40151975683656</v>
          </cell>
          <cell r="Z231">
            <v>185.40151975683656</v>
          </cell>
          <cell r="AA231">
            <v>185.40151975683656</v>
          </cell>
          <cell r="AB231">
            <v>0</v>
          </cell>
          <cell r="AC231">
            <v>185.40199999999999</v>
          </cell>
          <cell r="AD231">
            <v>0</v>
          </cell>
          <cell r="AE231">
            <v>185.40199999999999</v>
          </cell>
        </row>
        <row r="232">
          <cell r="B232" t="str">
            <v>Non-QA Records Submission to RMS</v>
          </cell>
          <cell r="C232" t="str">
            <v>ICIPD038</v>
          </cell>
          <cell r="D232" t="str">
            <v>In Serviced</v>
          </cell>
          <cell r="E232" t="str">
            <v>Tony Leung</v>
          </cell>
          <cell r="F232" t="str">
            <v>Common Infrastructure</v>
          </cell>
          <cell r="H232" t="str">
            <v>NHP10982</v>
          </cell>
          <cell r="I232" t="str">
            <v>Jason Davis</v>
          </cell>
          <cell r="L232" t="str">
            <v>K. Bosselle</v>
          </cell>
          <cell r="M232">
            <v>1</v>
          </cell>
          <cell r="N232" t="str">
            <v>Low</v>
          </cell>
          <cell r="O232" t="str">
            <v>Low</v>
          </cell>
          <cell r="P232" t="str">
            <v>CIO</v>
          </cell>
          <cell r="Q232">
            <v>2008</v>
          </cell>
          <cell r="R232">
            <v>0</v>
          </cell>
          <cell r="S232">
            <v>0</v>
          </cell>
          <cell r="T232">
            <v>0</v>
          </cell>
          <cell r="U232">
            <v>0</v>
          </cell>
          <cell r="V232">
            <v>-2.2535700798034699</v>
          </cell>
          <cell r="W232">
            <v>-2.2535700798034699</v>
          </cell>
          <cell r="X232">
            <v>-2.2535700798034699</v>
          </cell>
          <cell r="Y232">
            <v>590.49477010673559</v>
          </cell>
          <cell r="Z232">
            <v>590.49477010673559</v>
          </cell>
          <cell r="AA232">
            <v>590.49477010673559</v>
          </cell>
          <cell r="AB232">
            <v>471.82299999999998</v>
          </cell>
          <cell r="AC232">
            <v>82.558000000000007</v>
          </cell>
          <cell r="AD232">
            <v>36.115200000000002</v>
          </cell>
          <cell r="AE232">
            <v>590.49619999999993</v>
          </cell>
        </row>
        <row r="233">
          <cell r="B233" t="str">
            <v>Compensation Reporting Improvements</v>
          </cell>
          <cell r="C233" t="str">
            <v>ICIHR501</v>
          </cell>
          <cell r="D233" t="str">
            <v>Deferred</v>
          </cell>
          <cell r="E233" t="str">
            <v>Tony Leung</v>
          </cell>
          <cell r="F233" t="str">
            <v>HR</v>
          </cell>
          <cell r="I233" t="str">
            <v>Joanna Fucchansky</v>
          </cell>
          <cell r="L233" t="str">
            <v>A. Khan</v>
          </cell>
          <cell r="P233" t="str">
            <v>CIO</v>
          </cell>
          <cell r="Q233">
            <v>2008</v>
          </cell>
          <cell r="R233">
            <v>0</v>
          </cell>
          <cell r="S233">
            <v>263</v>
          </cell>
          <cell r="T233">
            <v>0</v>
          </cell>
          <cell r="U233">
            <v>263</v>
          </cell>
          <cell r="V233">
            <v>0</v>
          </cell>
          <cell r="W233">
            <v>0</v>
          </cell>
          <cell r="X233">
            <v>0</v>
          </cell>
          <cell r="Y233">
            <v>0</v>
          </cell>
          <cell r="Z233">
            <v>0</v>
          </cell>
          <cell r="AA233">
            <v>0</v>
          </cell>
          <cell r="AB233">
            <v>0</v>
          </cell>
          <cell r="AC233">
            <v>37.24</v>
          </cell>
          <cell r="AD233">
            <v>0</v>
          </cell>
          <cell r="AE233">
            <v>37.24</v>
          </cell>
        </row>
        <row r="234">
          <cell r="B234" t="str">
            <v>Lotus Notes Upgrade</v>
          </cell>
          <cell r="C234" t="str">
            <v>ICIHR506</v>
          </cell>
          <cell r="D234" t="str">
            <v>In Progress - Execution</v>
          </cell>
          <cell r="E234" t="str">
            <v>Tony Leung</v>
          </cell>
          <cell r="F234" t="str">
            <v>HR</v>
          </cell>
          <cell r="G234" t="str">
            <v>HR</v>
          </cell>
          <cell r="I234" t="str">
            <v>Joanna Fucchansky</v>
          </cell>
          <cell r="J234" t="str">
            <v>Marco Cipriani</v>
          </cell>
          <cell r="K234" t="str">
            <v>Rod Evely</v>
          </cell>
          <cell r="L234" t="str">
            <v>A. Khan</v>
          </cell>
          <cell r="M234">
            <v>1</v>
          </cell>
          <cell r="N234" t="str">
            <v>Low</v>
          </cell>
          <cell r="O234" t="str">
            <v>Low</v>
          </cell>
          <cell r="P234" t="str">
            <v>CIO</v>
          </cell>
          <cell r="Q234">
            <v>2008</v>
          </cell>
          <cell r="R234">
            <v>0</v>
          </cell>
          <cell r="S234">
            <v>0</v>
          </cell>
          <cell r="T234">
            <v>0</v>
          </cell>
          <cell r="U234">
            <v>0</v>
          </cell>
          <cell r="V234">
            <v>58.380090535278299</v>
          </cell>
          <cell r="W234">
            <v>58.380090535278299</v>
          </cell>
          <cell r="X234">
            <v>58.380090535278299</v>
          </cell>
          <cell r="Y234">
            <v>104.3648105269622</v>
          </cell>
          <cell r="Z234">
            <v>104.3648105269622</v>
          </cell>
          <cell r="AA234">
            <v>104.3648105269622</v>
          </cell>
          <cell r="AB234">
            <v>0</v>
          </cell>
          <cell r="AC234">
            <v>104.3648</v>
          </cell>
          <cell r="AD234">
            <v>0</v>
          </cell>
          <cell r="AE234">
            <v>104.3648</v>
          </cell>
        </row>
        <row r="235">
          <cell r="B235" t="str">
            <v>Desktop Search</v>
          </cell>
          <cell r="C235" t="str">
            <v>ICIIA033</v>
          </cell>
          <cell r="D235" t="str">
            <v>In Progress - Execution</v>
          </cell>
          <cell r="E235" t="str">
            <v>Tony Leung</v>
          </cell>
          <cell r="F235" t="str">
            <v>Common Infrastructure</v>
          </cell>
          <cell r="H235" t="str">
            <v>NHC29035</v>
          </cell>
          <cell r="I235" t="str">
            <v>Joanna Fucchansky</v>
          </cell>
          <cell r="J235" t="str">
            <v>Gord Higuchi</v>
          </cell>
          <cell r="K235" t="str">
            <v>Nima Dehghanpour</v>
          </cell>
          <cell r="L235" t="str">
            <v>K. Bosselle</v>
          </cell>
          <cell r="M235">
            <v>1</v>
          </cell>
          <cell r="N235" t="str">
            <v>Low</v>
          </cell>
          <cell r="O235" t="str">
            <v>Low</v>
          </cell>
          <cell r="P235" t="str">
            <v>CIO</v>
          </cell>
          <cell r="Q235">
            <v>2008</v>
          </cell>
          <cell r="R235">
            <v>0</v>
          </cell>
          <cell r="S235">
            <v>0</v>
          </cell>
          <cell r="T235">
            <v>0</v>
          </cell>
          <cell r="U235">
            <v>0</v>
          </cell>
          <cell r="V235">
            <v>7.0567600202465091</v>
          </cell>
          <cell r="W235">
            <v>7.0567600202465091</v>
          </cell>
          <cell r="X235">
            <v>7.0567600202465091</v>
          </cell>
          <cell r="Y235">
            <v>14.183430015733249</v>
          </cell>
          <cell r="Z235">
            <v>14.183430015733249</v>
          </cell>
          <cell r="AA235">
            <v>14.183430015733249</v>
          </cell>
          <cell r="AB235">
            <v>0</v>
          </cell>
          <cell r="AC235">
            <v>14.183400000000001</v>
          </cell>
          <cell r="AD235">
            <v>0</v>
          </cell>
          <cell r="AE235">
            <v>14.183400000000001</v>
          </cell>
        </row>
        <row r="236">
          <cell r="B236" t="str">
            <v>PowerSearch Upgrade</v>
          </cell>
          <cell r="C236" t="str">
            <v>ICIIM500</v>
          </cell>
          <cell r="D236" t="str">
            <v>In Progress - Execution</v>
          </cell>
          <cell r="E236" t="str">
            <v>Tony Leung</v>
          </cell>
          <cell r="F236" t="str">
            <v>Information Management</v>
          </cell>
          <cell r="I236" t="str">
            <v>Joanna Fucchansky</v>
          </cell>
          <cell r="L236" t="str">
            <v>K. Bosselle</v>
          </cell>
          <cell r="M236">
            <v>1</v>
          </cell>
          <cell r="N236" t="str">
            <v>Low</v>
          </cell>
          <cell r="O236" t="str">
            <v>Low</v>
          </cell>
          <cell r="P236" t="str">
            <v>CIO</v>
          </cell>
          <cell r="Q236">
            <v>2008</v>
          </cell>
          <cell r="R236">
            <v>0</v>
          </cell>
          <cell r="S236">
            <v>0</v>
          </cell>
          <cell r="T236">
            <v>0</v>
          </cell>
          <cell r="U236">
            <v>0</v>
          </cell>
          <cell r="V236">
            <v>21.549799772586823</v>
          </cell>
          <cell r="W236">
            <v>21.549799772586823</v>
          </cell>
          <cell r="X236">
            <v>21.549799772586823</v>
          </cell>
          <cell r="Y236">
            <v>65.446720393981906</v>
          </cell>
          <cell r="Z236">
            <v>65.446720393981906</v>
          </cell>
          <cell r="AA236">
            <v>65.446720393981906</v>
          </cell>
          <cell r="AB236">
            <v>0</v>
          </cell>
          <cell r="AC236">
            <v>65.446700000000007</v>
          </cell>
          <cell r="AD236">
            <v>0</v>
          </cell>
          <cell r="AE236">
            <v>65.446700000000007</v>
          </cell>
        </row>
        <row r="237">
          <cell r="B237" t="str">
            <v>PMO - Workflow Management</v>
          </cell>
          <cell r="C237" t="str">
            <v>ICIIM501</v>
          </cell>
          <cell r="D237" t="str">
            <v>In Progress - Execution</v>
          </cell>
          <cell r="E237" t="str">
            <v>Tony Leung</v>
          </cell>
          <cell r="F237" t="str">
            <v>Information Management</v>
          </cell>
          <cell r="I237" t="str">
            <v>Joanna Fucchansky</v>
          </cell>
          <cell r="L237" t="str">
            <v>A. Khan</v>
          </cell>
          <cell r="M237">
            <v>1</v>
          </cell>
          <cell r="N237" t="str">
            <v>Medium</v>
          </cell>
          <cell r="O237" t="str">
            <v>Medium</v>
          </cell>
          <cell r="P237" t="str">
            <v>CIO</v>
          </cell>
          <cell r="Q237">
            <v>2008</v>
          </cell>
          <cell r="R237">
            <v>0</v>
          </cell>
          <cell r="S237">
            <v>0</v>
          </cell>
          <cell r="T237">
            <v>0</v>
          </cell>
          <cell r="U237">
            <v>0</v>
          </cell>
          <cell r="V237">
            <v>103.68000070190429</v>
          </cell>
          <cell r="W237">
            <v>103.68000070190429</v>
          </cell>
          <cell r="X237">
            <v>103.68000070190429</v>
          </cell>
          <cell r="Y237">
            <v>161.8981813583373</v>
          </cell>
          <cell r="Z237">
            <v>161.8981813583373</v>
          </cell>
          <cell r="AA237">
            <v>161.8981813583373</v>
          </cell>
          <cell r="AB237">
            <v>0</v>
          </cell>
          <cell r="AC237">
            <v>161.8982</v>
          </cell>
          <cell r="AD237">
            <v>0</v>
          </cell>
          <cell r="AE237">
            <v>161.8982</v>
          </cell>
        </row>
        <row r="238">
          <cell r="B238" t="str">
            <v>Financial Reports Automation</v>
          </cell>
          <cell r="C238" t="str">
            <v>ICIFI003</v>
          </cell>
          <cell r="D238" t="str">
            <v>Deferred</v>
          </cell>
          <cell r="E238" t="str">
            <v>Tony Leung</v>
          </cell>
          <cell r="F238" t="str">
            <v>Finance</v>
          </cell>
          <cell r="I238" t="str">
            <v>Joanna Fucchansky</v>
          </cell>
          <cell r="L238" t="str">
            <v>A. Khan</v>
          </cell>
          <cell r="P238" t="str">
            <v>CIO</v>
          </cell>
          <cell r="Q238">
            <v>2008</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row>
        <row r="239">
          <cell r="B239" t="str">
            <v>Nuclear Financial Reporting &amp; Analytics</v>
          </cell>
          <cell r="C239" t="str">
            <v>ICIPF091</v>
          </cell>
          <cell r="D239" t="str">
            <v>In Progress - Definition</v>
          </cell>
          <cell r="E239" t="str">
            <v>Tony Leung</v>
          </cell>
          <cell r="F239" t="str">
            <v>Finance</v>
          </cell>
          <cell r="H239" t="str">
            <v>NHP11030</v>
          </cell>
          <cell r="I239" t="str">
            <v>Joanna Fucchansky</v>
          </cell>
          <cell r="J239" t="str">
            <v>Aundra Ince-Mercer</v>
          </cell>
          <cell r="K239" t="str">
            <v>Nima Deghanpour</v>
          </cell>
          <cell r="L239" t="str">
            <v>A. Khan</v>
          </cell>
          <cell r="M239">
            <v>1</v>
          </cell>
          <cell r="N239" t="str">
            <v>Medium</v>
          </cell>
          <cell r="O239" t="str">
            <v>Medium</v>
          </cell>
          <cell r="P239" t="str">
            <v>CIO</v>
          </cell>
          <cell r="Q239">
            <v>2008</v>
          </cell>
          <cell r="R239">
            <v>170</v>
          </cell>
          <cell r="S239">
            <v>330</v>
          </cell>
          <cell r="T239">
            <v>0</v>
          </cell>
          <cell r="U239">
            <v>500</v>
          </cell>
          <cell r="V239">
            <v>795.62139993972778</v>
          </cell>
          <cell r="W239">
            <v>795.62139993972778</v>
          </cell>
          <cell r="X239">
            <v>795.62139993972778</v>
          </cell>
          <cell r="Y239">
            <v>840.51447087593078</v>
          </cell>
          <cell r="Z239">
            <v>840.51447087593078</v>
          </cell>
          <cell r="AA239">
            <v>840.51447087593078</v>
          </cell>
          <cell r="AB239">
            <v>426.28300000000002</v>
          </cell>
          <cell r="AC239">
            <v>414.23149999999998</v>
          </cell>
          <cell r="AD239">
            <v>0</v>
          </cell>
          <cell r="AE239">
            <v>840.5145</v>
          </cell>
        </row>
        <row r="240">
          <cell r="B240" t="str">
            <v>Library Management System Upgrade</v>
          </cell>
          <cell r="C240" t="str">
            <v>ICIPF530</v>
          </cell>
          <cell r="D240" t="str">
            <v>Closed</v>
          </cell>
          <cell r="E240" t="str">
            <v>Tony Leung</v>
          </cell>
          <cell r="F240" t="str">
            <v>Finance</v>
          </cell>
          <cell r="G240" t="str">
            <v>Finance</v>
          </cell>
          <cell r="H240" t="str">
            <v>NHP11028</v>
          </cell>
          <cell r="I240" t="str">
            <v>Joanna Fucchansky</v>
          </cell>
          <cell r="J240" t="str">
            <v>Ivan Boyd</v>
          </cell>
          <cell r="K240" t="str">
            <v>Nima Deghanpour</v>
          </cell>
          <cell r="L240" t="str">
            <v>A. Khan</v>
          </cell>
          <cell r="M240">
            <v>1</v>
          </cell>
          <cell r="N240" t="str">
            <v>Low</v>
          </cell>
          <cell r="O240" t="str">
            <v>Low</v>
          </cell>
          <cell r="P240" t="str">
            <v>CIO</v>
          </cell>
          <cell r="Q240">
            <v>2008</v>
          </cell>
          <cell r="R240">
            <v>0</v>
          </cell>
          <cell r="S240">
            <v>0</v>
          </cell>
          <cell r="T240">
            <v>0</v>
          </cell>
          <cell r="U240">
            <v>0</v>
          </cell>
          <cell r="V240">
            <v>0</v>
          </cell>
          <cell r="W240">
            <v>0</v>
          </cell>
          <cell r="X240">
            <v>0</v>
          </cell>
          <cell r="Y240">
            <v>182.32486695361143</v>
          </cell>
          <cell r="Z240">
            <v>182.32486695361143</v>
          </cell>
          <cell r="AA240">
            <v>182.32486695361143</v>
          </cell>
          <cell r="AB240">
            <v>0</v>
          </cell>
          <cell r="AC240">
            <v>182.32499999999999</v>
          </cell>
          <cell r="AD240">
            <v>0</v>
          </cell>
          <cell r="AE240">
            <v>182.32499999999999</v>
          </cell>
        </row>
        <row r="241">
          <cell r="B241" t="str">
            <v>Nuclear Integrated Supply Planning Phase 2</v>
          </cell>
          <cell r="C241" t="str">
            <v>ICINS616</v>
          </cell>
          <cell r="D241" t="str">
            <v>In Serviced</v>
          </cell>
          <cell r="E241" t="str">
            <v>Tony Leung</v>
          </cell>
          <cell r="F241" t="str">
            <v>Nuclear</v>
          </cell>
          <cell r="G241" t="str">
            <v>HR</v>
          </cell>
          <cell r="I241" t="str">
            <v>Joanna Fucchansky</v>
          </cell>
          <cell r="L241" t="str">
            <v>J. Witherspoon</v>
          </cell>
          <cell r="M241">
            <v>1</v>
          </cell>
          <cell r="N241" t="str">
            <v>Low</v>
          </cell>
          <cell r="O241" t="str">
            <v>Low</v>
          </cell>
          <cell r="P241" t="str">
            <v>CIO</v>
          </cell>
          <cell r="Q241">
            <v>2008</v>
          </cell>
          <cell r="R241">
            <v>0</v>
          </cell>
          <cell r="S241">
            <v>0</v>
          </cell>
          <cell r="T241">
            <v>0</v>
          </cell>
          <cell r="U241">
            <v>0</v>
          </cell>
          <cell r="V241">
            <v>-1.1444091985168825E-7</v>
          </cell>
          <cell r="W241">
            <v>-1.1444091985168825E-7</v>
          </cell>
          <cell r="X241">
            <v>-1.1444091985168825E-7</v>
          </cell>
          <cell r="Y241">
            <v>92.548731451034513</v>
          </cell>
          <cell r="Z241">
            <v>92.548731451034513</v>
          </cell>
          <cell r="AA241">
            <v>92.548731451034513</v>
          </cell>
          <cell r="AB241">
            <v>0</v>
          </cell>
          <cell r="AC241">
            <v>92.548699999999997</v>
          </cell>
          <cell r="AD241">
            <v>0</v>
          </cell>
          <cell r="AE241">
            <v>92.548699999999997</v>
          </cell>
        </row>
        <row r="242">
          <cell r="B242" t="str">
            <v>NISP - Reporting Improvements</v>
          </cell>
          <cell r="C242" t="str">
            <v>ICINS623</v>
          </cell>
          <cell r="D242" t="str">
            <v>In Serviced</v>
          </cell>
          <cell r="E242" t="str">
            <v>Tony Leung</v>
          </cell>
          <cell r="F242" t="str">
            <v>Nuclear</v>
          </cell>
          <cell r="I242" t="str">
            <v>Joanna Fucchansky</v>
          </cell>
          <cell r="L242" t="str">
            <v>J. Witherspoon</v>
          </cell>
          <cell r="M242">
            <v>1</v>
          </cell>
          <cell r="N242" t="str">
            <v>Low</v>
          </cell>
          <cell r="O242" t="str">
            <v>Low</v>
          </cell>
          <cell r="P242" t="str">
            <v>CIO</v>
          </cell>
          <cell r="Q242">
            <v>2008</v>
          </cell>
          <cell r="R242">
            <v>0</v>
          </cell>
          <cell r="S242">
            <v>0</v>
          </cell>
          <cell r="T242">
            <v>0</v>
          </cell>
          <cell r="U242">
            <v>0</v>
          </cell>
          <cell r="V242">
            <v>61.701790186920157</v>
          </cell>
          <cell r="W242">
            <v>61.701790186920157</v>
          </cell>
          <cell r="X242">
            <v>61.701790186920157</v>
          </cell>
          <cell r="Y242">
            <v>128.56825003341675</v>
          </cell>
          <cell r="Z242">
            <v>128.56825003341675</v>
          </cell>
          <cell r="AA242">
            <v>128.56825003341675</v>
          </cell>
          <cell r="AB242">
            <v>0</v>
          </cell>
          <cell r="AC242">
            <v>128.56829999999999</v>
          </cell>
          <cell r="AD242">
            <v>0</v>
          </cell>
          <cell r="AE242">
            <v>128.56829999999999</v>
          </cell>
        </row>
        <row r="243">
          <cell r="B243" t="str">
            <v>Primavera Integration for IMS</v>
          </cell>
          <cell r="C243" t="str">
            <v>ICINS632</v>
          </cell>
          <cell r="D243" t="str">
            <v>Inactive - Placeholder</v>
          </cell>
          <cell r="E243" t="str">
            <v>Tony Leung</v>
          </cell>
          <cell r="F243" t="str">
            <v>IMS</v>
          </cell>
          <cell r="I243" t="str">
            <v>Joanna Fucchansky</v>
          </cell>
          <cell r="L243" t="str">
            <v>J. Witherspoon</v>
          </cell>
          <cell r="M243">
            <v>1</v>
          </cell>
          <cell r="N243" t="str">
            <v>Low</v>
          </cell>
          <cell r="O243" t="str">
            <v>Low</v>
          </cell>
          <cell r="P243" t="str">
            <v>LOB</v>
          </cell>
          <cell r="Q243">
            <v>2008</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row>
        <row r="244">
          <cell r="B244" t="str">
            <v>Resource Planning for IMS (2008)</v>
          </cell>
          <cell r="C244" t="str">
            <v>ICINS633</v>
          </cell>
          <cell r="D244" t="str">
            <v>Inactive - Placeholder</v>
          </cell>
          <cell r="E244" t="str">
            <v>Tony Leung</v>
          </cell>
          <cell r="F244" t="str">
            <v>IMS</v>
          </cell>
          <cell r="I244" t="str">
            <v>Joanna Fucchansky</v>
          </cell>
          <cell r="L244" t="str">
            <v>J. Witherspoon</v>
          </cell>
          <cell r="M244">
            <v>1</v>
          </cell>
          <cell r="N244" t="str">
            <v>Low</v>
          </cell>
          <cell r="O244" t="str">
            <v>Low</v>
          </cell>
          <cell r="P244" t="str">
            <v>LOB</v>
          </cell>
          <cell r="Q244">
            <v>2008</v>
          </cell>
          <cell r="R244">
            <v>0</v>
          </cell>
          <cell r="S244">
            <v>0</v>
          </cell>
          <cell r="T244">
            <v>0</v>
          </cell>
          <cell r="U244">
            <v>0</v>
          </cell>
          <cell r="V244">
            <v>245</v>
          </cell>
          <cell r="W244">
            <v>245</v>
          </cell>
          <cell r="X244">
            <v>245</v>
          </cell>
          <cell r="Y244">
            <v>245</v>
          </cell>
          <cell r="Z244">
            <v>245</v>
          </cell>
          <cell r="AA244">
            <v>245</v>
          </cell>
          <cell r="AB244">
            <v>0</v>
          </cell>
          <cell r="AC244">
            <v>0</v>
          </cell>
          <cell r="AD244">
            <v>0</v>
          </cell>
          <cell r="AE244">
            <v>0</v>
          </cell>
        </row>
        <row r="245">
          <cell r="B245" t="str">
            <v>Indefinite Level Org</v>
          </cell>
          <cell r="C245" t="str">
            <v>ICIHR503</v>
          </cell>
          <cell r="D245" t="str">
            <v>In Serviced</v>
          </cell>
          <cell r="E245" t="str">
            <v>Tony Leung</v>
          </cell>
          <cell r="F245" t="str">
            <v>HR</v>
          </cell>
          <cell r="G245" t="str">
            <v>HR</v>
          </cell>
          <cell r="H245" t="str">
            <v>NHP11037</v>
          </cell>
          <cell r="I245" t="str">
            <v>Joanna Fucchansky</v>
          </cell>
          <cell r="L245" t="str">
            <v>A. Khan</v>
          </cell>
          <cell r="M245">
            <v>1</v>
          </cell>
          <cell r="N245" t="str">
            <v>Low</v>
          </cell>
          <cell r="O245" t="str">
            <v>Medium</v>
          </cell>
          <cell r="P245" t="str">
            <v>CIO</v>
          </cell>
          <cell r="Q245">
            <v>2008</v>
          </cell>
          <cell r="R245">
            <v>0</v>
          </cell>
          <cell r="S245">
            <v>0</v>
          </cell>
          <cell r="T245">
            <v>0</v>
          </cell>
          <cell r="U245">
            <v>0</v>
          </cell>
          <cell r="V245">
            <v>-4.8980100000000002</v>
          </cell>
          <cell r="W245">
            <v>-4.8980100000000002</v>
          </cell>
          <cell r="X245">
            <v>-4.8980100000000002</v>
          </cell>
          <cell r="Y245">
            <v>197.61525370239301</v>
          </cell>
          <cell r="Z245">
            <v>197.61525370239301</v>
          </cell>
          <cell r="AA245">
            <v>197.61525370239301</v>
          </cell>
          <cell r="AB245">
            <v>0</v>
          </cell>
          <cell r="AC245">
            <v>197.61529999999999</v>
          </cell>
          <cell r="AD245">
            <v>0</v>
          </cell>
          <cell r="AE245">
            <v>197.61529999999999</v>
          </cell>
        </row>
        <row r="246">
          <cell r="B246" t="str">
            <v>Integrated Supply Planning</v>
          </cell>
          <cell r="C246" t="str">
            <v>ICIPC521</v>
          </cell>
          <cell r="D246" t="str">
            <v>In Serviced</v>
          </cell>
          <cell r="E246" t="str">
            <v>Tony Leung</v>
          </cell>
          <cell r="F246" t="str">
            <v>Nuclear</v>
          </cell>
          <cell r="H246" t="str">
            <v>NHP11015</v>
          </cell>
          <cell r="I246" t="str">
            <v>Joanna Fucchansky</v>
          </cell>
          <cell r="L246" t="str">
            <v>J. Witherspoon</v>
          </cell>
          <cell r="M246">
            <v>1</v>
          </cell>
          <cell r="N246" t="str">
            <v>Low</v>
          </cell>
          <cell r="O246" t="str">
            <v>Low</v>
          </cell>
          <cell r="P246" t="str">
            <v>CIO</v>
          </cell>
          <cell r="Q246">
            <v>2008</v>
          </cell>
          <cell r="R246">
            <v>0</v>
          </cell>
          <cell r="S246">
            <v>0</v>
          </cell>
          <cell r="T246">
            <v>0</v>
          </cell>
          <cell r="U246">
            <v>0</v>
          </cell>
          <cell r="V246">
            <v>-5.3405800615191623E-10</v>
          </cell>
          <cell r="W246">
            <v>-5.3405800615191623E-10</v>
          </cell>
          <cell r="X246">
            <v>-5.3405800615191623E-10</v>
          </cell>
          <cell r="Y246">
            <v>760.04449724036783</v>
          </cell>
          <cell r="Z246">
            <v>760.04449724036783</v>
          </cell>
          <cell r="AA246">
            <v>760.04449724036783</v>
          </cell>
          <cell r="AB246">
            <v>634.99400000000003</v>
          </cell>
          <cell r="AC246">
            <v>125.0505</v>
          </cell>
          <cell r="AD246">
            <v>0</v>
          </cell>
          <cell r="AE246">
            <v>760.04449999999997</v>
          </cell>
        </row>
        <row r="247">
          <cell r="B247" t="str">
            <v>CAC: PWU Collective Agreement 2006</v>
          </cell>
          <cell r="C247" t="str">
            <v>ICIPH063</v>
          </cell>
          <cell r="D247" t="str">
            <v>In Serviced</v>
          </cell>
          <cell r="E247" t="str">
            <v>Tony Leung</v>
          </cell>
          <cell r="F247" t="str">
            <v>HR</v>
          </cell>
          <cell r="H247" t="str">
            <v>NHP10988</v>
          </cell>
          <cell r="I247" t="str">
            <v>Joanna Fucchansky</v>
          </cell>
          <cell r="L247" t="str">
            <v>A. Khan</v>
          </cell>
          <cell r="M247">
            <v>1</v>
          </cell>
          <cell r="N247" t="str">
            <v>Low</v>
          </cell>
          <cell r="O247" t="str">
            <v>Low</v>
          </cell>
          <cell r="P247" t="str">
            <v>CIO</v>
          </cell>
          <cell r="Q247">
            <v>2008</v>
          </cell>
          <cell r="R247">
            <v>0</v>
          </cell>
          <cell r="S247">
            <v>0</v>
          </cell>
          <cell r="T247">
            <v>0</v>
          </cell>
          <cell r="U247">
            <v>0</v>
          </cell>
          <cell r="V247">
            <v>0</v>
          </cell>
          <cell r="W247">
            <v>0</v>
          </cell>
          <cell r="X247">
            <v>0</v>
          </cell>
          <cell r="Y247">
            <v>706.33657914224636</v>
          </cell>
          <cell r="Z247">
            <v>706.33657914224636</v>
          </cell>
          <cell r="AA247">
            <v>706.33657914224636</v>
          </cell>
          <cell r="AB247">
            <v>579.93910000000005</v>
          </cell>
          <cell r="AC247">
            <v>126.39749999999999</v>
          </cell>
          <cell r="AD247">
            <v>0</v>
          </cell>
          <cell r="AE247">
            <v>706.33660000000009</v>
          </cell>
        </row>
        <row r="248">
          <cell r="B248" t="str">
            <v>CAC: Society Collective Agreement 2006</v>
          </cell>
          <cell r="C248" t="str">
            <v>ICIPH064</v>
          </cell>
          <cell r="D248" t="str">
            <v>Closed</v>
          </cell>
          <cell r="E248" t="str">
            <v>Tony Leung</v>
          </cell>
          <cell r="F248" t="str">
            <v>HR</v>
          </cell>
          <cell r="H248" t="str">
            <v>NHP10970</v>
          </cell>
          <cell r="I248" t="str">
            <v>Joanna Fucchansky</v>
          </cell>
          <cell r="L248" t="str">
            <v>A. Khan</v>
          </cell>
          <cell r="M248">
            <v>1</v>
          </cell>
          <cell r="N248" t="str">
            <v>Low</v>
          </cell>
          <cell r="O248" t="str">
            <v>Low</v>
          </cell>
          <cell r="P248" t="str">
            <v>CIO</v>
          </cell>
          <cell r="Q248">
            <v>2008</v>
          </cell>
          <cell r="R248">
            <v>0</v>
          </cell>
          <cell r="S248">
            <v>0</v>
          </cell>
          <cell r="T248">
            <v>0</v>
          </cell>
          <cell r="U248">
            <v>0</v>
          </cell>
          <cell r="V248">
            <v>0</v>
          </cell>
          <cell r="W248">
            <v>0</v>
          </cell>
          <cell r="X248">
            <v>0</v>
          </cell>
          <cell r="Y248">
            <v>555.44332000068664</v>
          </cell>
          <cell r="Z248">
            <v>555.44332000068664</v>
          </cell>
          <cell r="AA248">
            <v>555.44332000068664</v>
          </cell>
          <cell r="AB248">
            <v>511.19990000000001</v>
          </cell>
          <cell r="AC248">
            <v>44.243400000000001</v>
          </cell>
          <cell r="AD248">
            <v>0</v>
          </cell>
          <cell r="AE248">
            <v>555.44330000000002</v>
          </cell>
        </row>
        <row r="249">
          <cell r="B249" t="str">
            <v>Regulated Accting &amp; Reporting Sys-OEB</v>
          </cell>
          <cell r="C249" t="str">
            <v>ICIFI007</v>
          </cell>
          <cell r="D249" t="str">
            <v>Inactive - Planned (in BP)</v>
          </cell>
          <cell r="E249" t="str">
            <v>Tony Leung</v>
          </cell>
          <cell r="F249" t="str">
            <v>Finance</v>
          </cell>
          <cell r="I249" t="str">
            <v>Joanna Fucchansky</v>
          </cell>
          <cell r="K249" t="str">
            <v>Nima Deghanpour</v>
          </cell>
          <cell r="L249" t="str">
            <v>A. Khan</v>
          </cell>
          <cell r="M249">
            <v>1</v>
          </cell>
          <cell r="N249" t="str">
            <v>Medium</v>
          </cell>
          <cell r="O249" t="str">
            <v>Medium</v>
          </cell>
          <cell r="P249" t="str">
            <v>CIO</v>
          </cell>
          <cell r="Q249">
            <v>2008</v>
          </cell>
          <cell r="R249">
            <v>250</v>
          </cell>
          <cell r="S249">
            <v>50</v>
          </cell>
          <cell r="T249">
            <v>0</v>
          </cell>
          <cell r="U249">
            <v>300</v>
          </cell>
          <cell r="V249">
            <v>398</v>
          </cell>
          <cell r="W249">
            <v>398</v>
          </cell>
          <cell r="X249">
            <v>398</v>
          </cell>
          <cell r="Y249">
            <v>403.0009400844574</v>
          </cell>
          <cell r="Z249">
            <v>403.0009400844574</v>
          </cell>
          <cell r="AA249">
            <v>403.0009400844574</v>
          </cell>
          <cell r="AB249">
            <v>341</v>
          </cell>
          <cell r="AC249">
            <v>62</v>
          </cell>
          <cell r="AD249">
            <v>0</v>
          </cell>
          <cell r="AE249">
            <v>403</v>
          </cell>
        </row>
        <row r="250">
          <cell r="B250" t="str">
            <v>Treasury System Licence Renewal and Upgrade</v>
          </cell>
          <cell r="C250" t="str">
            <v>ICIPF099</v>
          </cell>
          <cell r="D250" t="str">
            <v>Closed</v>
          </cell>
          <cell r="E250" t="str">
            <v>Tony Leung</v>
          </cell>
          <cell r="F250" t="str">
            <v>Finance</v>
          </cell>
          <cell r="H250" t="str">
            <v>NHP10958 + ENH</v>
          </cell>
          <cell r="I250" t="str">
            <v>Rick Brewer</v>
          </cell>
          <cell r="L250" t="str">
            <v>A. Khan</v>
          </cell>
          <cell r="M250">
            <v>1</v>
          </cell>
          <cell r="N250" t="str">
            <v>Low</v>
          </cell>
          <cell r="O250" t="str">
            <v>Low</v>
          </cell>
          <cell r="P250" t="str">
            <v>CIO</v>
          </cell>
          <cell r="Q250">
            <v>2008</v>
          </cell>
          <cell r="R250">
            <v>0</v>
          </cell>
          <cell r="S250">
            <v>0</v>
          </cell>
          <cell r="T250">
            <v>0</v>
          </cell>
          <cell r="U250">
            <v>0</v>
          </cell>
          <cell r="V250">
            <v>-8.4699997678399103E-3</v>
          </cell>
          <cell r="W250">
            <v>-8.4699997678399103E-3</v>
          </cell>
          <cell r="X250">
            <v>-8.4699997678399103E-3</v>
          </cell>
          <cell r="Y250">
            <v>529.22523897654457</v>
          </cell>
          <cell r="Z250">
            <v>529.22523897654457</v>
          </cell>
          <cell r="AA250">
            <v>529.22523897654457</v>
          </cell>
          <cell r="AB250">
            <v>510.88799999999998</v>
          </cell>
          <cell r="AC250">
            <v>18.337199999999999</v>
          </cell>
          <cell r="AD250">
            <v>0</v>
          </cell>
          <cell r="AE250">
            <v>529.22519999999997</v>
          </cell>
        </row>
        <row r="251">
          <cell r="B251" t="str">
            <v>Banking Services Provider IT Changes</v>
          </cell>
          <cell r="C251" t="str">
            <v>ICIPF104</v>
          </cell>
          <cell r="D251" t="str">
            <v>Closed</v>
          </cell>
          <cell r="E251" t="str">
            <v>Tony Leung</v>
          </cell>
          <cell r="F251" t="str">
            <v>Finance</v>
          </cell>
          <cell r="H251" t="str">
            <v>NHP11020</v>
          </cell>
          <cell r="I251" t="str">
            <v>Rick Brewer</v>
          </cell>
          <cell r="L251" t="str">
            <v>A. Khan</v>
          </cell>
          <cell r="M251">
            <v>1</v>
          </cell>
          <cell r="N251" t="str">
            <v>Low</v>
          </cell>
          <cell r="O251" t="str">
            <v>Low</v>
          </cell>
          <cell r="P251" t="str">
            <v>CIO</v>
          </cell>
          <cell r="Q251">
            <v>2008</v>
          </cell>
          <cell r="R251">
            <v>0</v>
          </cell>
          <cell r="S251">
            <v>0</v>
          </cell>
          <cell r="T251">
            <v>0</v>
          </cell>
          <cell r="U251">
            <v>0</v>
          </cell>
          <cell r="V251">
            <v>0</v>
          </cell>
          <cell r="W251">
            <v>0</v>
          </cell>
          <cell r="X251">
            <v>0</v>
          </cell>
          <cell r="Y251">
            <v>561.60005010279633</v>
          </cell>
          <cell r="Z251">
            <v>561.60005010279633</v>
          </cell>
          <cell r="AA251">
            <v>561.60005010279633</v>
          </cell>
          <cell r="AB251">
            <v>532.34799999999996</v>
          </cell>
          <cell r="AC251">
            <v>29.252400000000002</v>
          </cell>
          <cell r="AD251">
            <v>0</v>
          </cell>
          <cell r="AE251">
            <v>561.60039999999992</v>
          </cell>
        </row>
        <row r="252">
          <cell r="B252" t="str">
            <v>Wave Picking - Phase 2</v>
          </cell>
          <cell r="C252" t="str">
            <v>ICIPC016</v>
          </cell>
          <cell r="D252" t="str">
            <v>Closed</v>
          </cell>
          <cell r="E252" t="str">
            <v>Tony Leung</v>
          </cell>
          <cell r="F252" t="str">
            <v>Nuclear</v>
          </cell>
          <cell r="H252" t="str">
            <v>NHP10961</v>
          </cell>
          <cell r="I252" t="str">
            <v>Rick Brewer</v>
          </cell>
          <cell r="L252" t="str">
            <v>J. Witherspoon</v>
          </cell>
          <cell r="M252">
            <v>1</v>
          </cell>
          <cell r="N252" t="str">
            <v>Low</v>
          </cell>
          <cell r="O252" t="str">
            <v>Low</v>
          </cell>
          <cell r="P252" t="str">
            <v>CIO</v>
          </cell>
          <cell r="Q252">
            <v>2008</v>
          </cell>
          <cell r="R252">
            <v>0</v>
          </cell>
          <cell r="S252">
            <v>0</v>
          </cell>
          <cell r="T252">
            <v>0</v>
          </cell>
          <cell r="U252">
            <v>0</v>
          </cell>
          <cell r="V252">
            <v>0</v>
          </cell>
          <cell r="W252">
            <v>0</v>
          </cell>
          <cell r="X252">
            <v>0</v>
          </cell>
          <cell r="Y252">
            <v>265.73929853781641</v>
          </cell>
          <cell r="Z252">
            <v>265.73929853781641</v>
          </cell>
          <cell r="AA252">
            <v>265.73929853781641</v>
          </cell>
          <cell r="AB252">
            <v>242.511</v>
          </cell>
          <cell r="AC252">
            <v>23.228300000000001</v>
          </cell>
          <cell r="AD252">
            <v>0</v>
          </cell>
          <cell r="AE252">
            <v>265.73930000000001</v>
          </cell>
        </row>
        <row r="253">
          <cell r="B253" t="str">
            <v>Access Control</v>
          </cell>
          <cell r="C253" t="str">
            <v>ICISE001</v>
          </cell>
          <cell r="D253" t="str">
            <v>Inactive - Planned (in BP)</v>
          </cell>
          <cell r="E253" t="str">
            <v>Tony Leung</v>
          </cell>
          <cell r="F253" t="str">
            <v>Security</v>
          </cell>
          <cell r="L253" t="str">
            <v>K. Bosselle</v>
          </cell>
          <cell r="M253">
            <v>1</v>
          </cell>
          <cell r="N253" t="str">
            <v>Low</v>
          </cell>
          <cell r="O253" t="str">
            <v>Low</v>
          </cell>
          <cell r="P253" t="str">
            <v>CIO</v>
          </cell>
          <cell r="Q253">
            <v>2008</v>
          </cell>
          <cell r="R253">
            <v>0</v>
          </cell>
          <cell r="S253">
            <v>1000</v>
          </cell>
          <cell r="T253">
            <v>0</v>
          </cell>
          <cell r="U253">
            <v>1000</v>
          </cell>
          <cell r="V253">
            <v>0</v>
          </cell>
          <cell r="W253">
            <v>0</v>
          </cell>
          <cell r="X253">
            <v>0</v>
          </cell>
          <cell r="Y253">
            <v>0</v>
          </cell>
          <cell r="Z253">
            <v>0</v>
          </cell>
          <cell r="AA253">
            <v>0</v>
          </cell>
          <cell r="AB253">
            <v>0</v>
          </cell>
          <cell r="AC253">
            <v>0</v>
          </cell>
          <cell r="AD253">
            <v>0</v>
          </cell>
          <cell r="AE253">
            <v>0</v>
          </cell>
        </row>
        <row r="254">
          <cell r="B254" t="str">
            <v>Sharepoint 2007 Implementation - Phase I</v>
          </cell>
          <cell r="C254" t="str">
            <v>ICIIM003</v>
          </cell>
          <cell r="D254" t="str">
            <v>Inactive - Planned (in BP)</v>
          </cell>
          <cell r="E254" t="str">
            <v>Tony Leung</v>
          </cell>
          <cell r="F254" t="str">
            <v>Information Management</v>
          </cell>
          <cell r="L254" t="str">
            <v>K. Bosselle</v>
          </cell>
          <cell r="P254" t="str">
            <v>CIO</v>
          </cell>
          <cell r="Q254">
            <v>2008</v>
          </cell>
          <cell r="R254">
            <v>0</v>
          </cell>
          <cell r="S254">
            <v>200</v>
          </cell>
          <cell r="T254">
            <v>0</v>
          </cell>
          <cell r="U254">
            <v>200</v>
          </cell>
          <cell r="V254">
            <v>0</v>
          </cell>
          <cell r="W254">
            <v>0</v>
          </cell>
          <cell r="X254">
            <v>0</v>
          </cell>
          <cell r="Y254">
            <v>0</v>
          </cell>
          <cell r="Z254">
            <v>0</v>
          </cell>
          <cell r="AA254">
            <v>0</v>
          </cell>
          <cell r="AB254">
            <v>0</v>
          </cell>
          <cell r="AC254">
            <v>0</v>
          </cell>
          <cell r="AD254">
            <v>0</v>
          </cell>
          <cell r="AE254">
            <v>0</v>
          </cell>
        </row>
        <row r="255">
          <cell r="B255" t="str">
            <v>Maintenance-Supply Service Project-MSSP</v>
          </cell>
          <cell r="C255" t="str">
            <v>ICINS163</v>
          </cell>
          <cell r="D255" t="str">
            <v>Inactive - Planned (in BP)</v>
          </cell>
          <cell r="E255" t="str">
            <v>Tony Leung</v>
          </cell>
          <cell r="F255" t="str">
            <v>Nuclear</v>
          </cell>
          <cell r="L255" t="str">
            <v>M. Vitti</v>
          </cell>
          <cell r="P255" t="str">
            <v>CIO</v>
          </cell>
          <cell r="Q255">
            <v>2008</v>
          </cell>
          <cell r="R255">
            <v>500</v>
          </cell>
          <cell r="S255">
            <v>250</v>
          </cell>
          <cell r="T255">
            <v>0</v>
          </cell>
          <cell r="U255">
            <v>750</v>
          </cell>
          <cell r="V255">
            <v>0</v>
          </cell>
          <cell r="W255">
            <v>0</v>
          </cell>
          <cell r="X255">
            <v>0</v>
          </cell>
          <cell r="Y255">
            <v>0</v>
          </cell>
          <cell r="Z255">
            <v>0</v>
          </cell>
          <cell r="AA255">
            <v>0</v>
          </cell>
          <cell r="AB255">
            <v>0</v>
          </cell>
          <cell r="AC255">
            <v>0</v>
          </cell>
          <cell r="AD255">
            <v>0</v>
          </cell>
          <cell r="AE255">
            <v>0</v>
          </cell>
        </row>
        <row r="256">
          <cell r="B256" t="str">
            <v>Refresh - HR Reporting Tool-BW Lifecycle</v>
          </cell>
          <cell r="C256" t="str">
            <v>ICIHR008</v>
          </cell>
          <cell r="D256" t="str">
            <v>Inactive - Planned (in BP)</v>
          </cell>
          <cell r="E256" t="str">
            <v>Tony Leung</v>
          </cell>
          <cell r="F256" t="str">
            <v>HR</v>
          </cell>
          <cell r="L256" t="str">
            <v>A. Khan</v>
          </cell>
          <cell r="P256" t="str">
            <v>CIO</v>
          </cell>
          <cell r="Q256">
            <v>2008</v>
          </cell>
          <cell r="R256">
            <v>275</v>
          </cell>
          <cell r="S256">
            <v>100</v>
          </cell>
          <cell r="T256">
            <v>0</v>
          </cell>
          <cell r="U256">
            <v>375</v>
          </cell>
          <cell r="V256">
            <v>0</v>
          </cell>
          <cell r="W256">
            <v>0</v>
          </cell>
          <cell r="X256">
            <v>0</v>
          </cell>
          <cell r="Y256">
            <v>0</v>
          </cell>
          <cell r="Z256">
            <v>0</v>
          </cell>
          <cell r="AA256">
            <v>0</v>
          </cell>
          <cell r="AB256">
            <v>0</v>
          </cell>
          <cell r="AC256">
            <v>0</v>
          </cell>
          <cell r="AD256">
            <v>0</v>
          </cell>
          <cell r="AE256">
            <v>0</v>
          </cell>
        </row>
        <row r="257">
          <cell r="U257"/>
          <cell r="AE257"/>
        </row>
        <row r="258">
          <cell r="U258"/>
          <cell r="AE258"/>
        </row>
        <row r="259">
          <cell r="U259"/>
          <cell r="AE259"/>
        </row>
        <row r="260">
          <cell r="U260"/>
          <cell r="AE260"/>
        </row>
        <row r="261">
          <cell r="U261"/>
          <cell r="AE261"/>
        </row>
        <row r="262">
          <cell r="U262"/>
          <cell r="AE262"/>
        </row>
        <row r="263">
          <cell r="U263"/>
          <cell r="AE263"/>
        </row>
        <row r="264">
          <cell r="U264"/>
          <cell r="AE264"/>
        </row>
        <row r="265">
          <cell r="U265"/>
          <cell r="AE265"/>
        </row>
        <row r="266">
          <cell r="U266"/>
          <cell r="AE266"/>
        </row>
        <row r="267">
          <cell r="U267"/>
          <cell r="AE267"/>
        </row>
        <row r="268">
          <cell r="U268"/>
          <cell r="AE268"/>
        </row>
        <row r="269">
          <cell r="U269"/>
          <cell r="AE269"/>
        </row>
        <row r="270">
          <cell r="U270"/>
          <cell r="AE270"/>
        </row>
        <row r="271">
          <cell r="U271"/>
          <cell r="AE271"/>
        </row>
        <row r="272">
          <cell r="U272"/>
          <cell r="AE272"/>
        </row>
        <row r="273">
          <cell r="U273"/>
          <cell r="AE273"/>
        </row>
        <row r="274">
          <cell r="U274"/>
          <cell r="AE274"/>
        </row>
        <row r="275">
          <cell r="U275"/>
          <cell r="AE275"/>
        </row>
        <row r="276">
          <cell r="U276"/>
          <cell r="AE276"/>
        </row>
        <row r="277">
          <cell r="U277"/>
          <cell r="AE277"/>
        </row>
        <row r="278">
          <cell r="U278"/>
          <cell r="AE278"/>
        </row>
        <row r="279">
          <cell r="U279"/>
          <cell r="AE279"/>
        </row>
        <row r="280">
          <cell r="U280"/>
          <cell r="AE280"/>
        </row>
        <row r="281">
          <cell r="U281"/>
          <cell r="AE281"/>
        </row>
        <row r="282">
          <cell r="U282"/>
          <cell r="AE282"/>
        </row>
        <row r="283">
          <cell r="U283"/>
          <cell r="AE283"/>
        </row>
        <row r="284">
          <cell r="U284"/>
          <cell r="AE284"/>
        </row>
        <row r="285">
          <cell r="U285"/>
          <cell r="AE285"/>
        </row>
        <row r="286">
          <cell r="U286"/>
          <cell r="AE286"/>
        </row>
        <row r="287">
          <cell r="U287"/>
          <cell r="AE287"/>
        </row>
        <row r="288">
          <cell r="U288"/>
          <cell r="AE288"/>
        </row>
        <row r="289">
          <cell r="U289"/>
          <cell r="AE289"/>
        </row>
        <row r="290">
          <cell r="U290"/>
          <cell r="AE290"/>
        </row>
        <row r="291">
          <cell r="U291"/>
          <cell r="AE291"/>
        </row>
        <row r="292">
          <cell r="U292"/>
          <cell r="AE292"/>
        </row>
        <row r="293">
          <cell r="U293"/>
          <cell r="AE293"/>
        </row>
        <row r="294">
          <cell r="U294"/>
          <cell r="AE294"/>
        </row>
        <row r="295">
          <cell r="U295"/>
          <cell r="AE295"/>
        </row>
        <row r="296">
          <cell r="U296"/>
          <cell r="AE296"/>
        </row>
        <row r="297">
          <cell r="U297"/>
          <cell r="AE297"/>
        </row>
        <row r="298">
          <cell r="U298"/>
          <cell r="AE298"/>
        </row>
        <row r="299">
          <cell r="U299"/>
          <cell r="AE299"/>
        </row>
        <row r="300">
          <cell r="U300"/>
          <cell r="AE300"/>
        </row>
        <row r="301">
          <cell r="U301"/>
          <cell r="AE301"/>
        </row>
        <row r="302">
          <cell r="U302"/>
          <cell r="AE302"/>
        </row>
        <row r="303">
          <cell r="U303"/>
          <cell r="AE303"/>
        </row>
        <row r="304">
          <cell r="U304"/>
          <cell r="AE304"/>
        </row>
        <row r="305">
          <cell r="U305"/>
          <cell r="AE305"/>
        </row>
        <row r="306">
          <cell r="U306"/>
          <cell r="AE306"/>
        </row>
        <row r="307">
          <cell r="U307"/>
          <cell r="AE307"/>
        </row>
        <row r="308">
          <cell r="U308"/>
          <cell r="AE308"/>
        </row>
        <row r="309">
          <cell r="U309"/>
          <cell r="AE309"/>
        </row>
        <row r="310">
          <cell r="U310"/>
          <cell r="AE310"/>
        </row>
        <row r="311">
          <cell r="U311"/>
          <cell r="AE311"/>
        </row>
        <row r="312">
          <cell r="U312"/>
          <cell r="AE312"/>
        </row>
        <row r="313">
          <cell r="U313"/>
          <cell r="AE313"/>
        </row>
        <row r="314">
          <cell r="U314"/>
          <cell r="AE314"/>
        </row>
        <row r="315">
          <cell r="U315"/>
          <cell r="AE315"/>
        </row>
        <row r="316">
          <cell r="U316"/>
          <cell r="AE316"/>
        </row>
        <row r="317">
          <cell r="U317"/>
          <cell r="AE317"/>
        </row>
        <row r="318">
          <cell r="U318"/>
          <cell r="AE318"/>
        </row>
        <row r="319">
          <cell r="U319"/>
          <cell r="AE319"/>
        </row>
        <row r="320">
          <cell r="U320"/>
          <cell r="AE320"/>
        </row>
        <row r="321">
          <cell r="U321"/>
          <cell r="AE321"/>
        </row>
        <row r="322">
          <cell r="U322"/>
          <cell r="AE322"/>
        </row>
        <row r="323">
          <cell r="U323"/>
          <cell r="AE323"/>
        </row>
        <row r="324">
          <cell r="U324"/>
          <cell r="AE324"/>
        </row>
        <row r="325">
          <cell r="U325"/>
          <cell r="AE325"/>
        </row>
        <row r="326">
          <cell r="U326"/>
          <cell r="AE326"/>
        </row>
        <row r="327">
          <cell r="U327"/>
          <cell r="AE327"/>
        </row>
        <row r="328">
          <cell r="U328"/>
          <cell r="AE328"/>
        </row>
        <row r="329">
          <cell r="U329"/>
          <cell r="AE329"/>
        </row>
        <row r="330">
          <cell r="U330"/>
          <cell r="AE330"/>
        </row>
        <row r="331">
          <cell r="U331"/>
          <cell r="AE331"/>
        </row>
        <row r="332">
          <cell r="U332"/>
          <cell r="AE332"/>
        </row>
        <row r="333">
          <cell r="U333"/>
          <cell r="AE333"/>
        </row>
        <row r="334">
          <cell r="U334"/>
          <cell r="AE334"/>
        </row>
        <row r="335">
          <cell r="U335"/>
          <cell r="AE335"/>
        </row>
        <row r="336">
          <cell r="U336"/>
          <cell r="AE336"/>
        </row>
        <row r="337">
          <cell r="U337"/>
          <cell r="AE337"/>
        </row>
        <row r="338">
          <cell r="U338"/>
          <cell r="AE338"/>
        </row>
        <row r="339">
          <cell r="U339"/>
          <cell r="AE339"/>
        </row>
        <row r="340">
          <cell r="U340"/>
          <cell r="AE340"/>
        </row>
        <row r="341">
          <cell r="U341"/>
          <cell r="AE341"/>
        </row>
        <row r="342">
          <cell r="U342"/>
          <cell r="AE342"/>
        </row>
        <row r="343">
          <cell r="U343"/>
          <cell r="AE343"/>
        </row>
        <row r="344">
          <cell r="U344"/>
          <cell r="AE344"/>
        </row>
        <row r="345">
          <cell r="U345"/>
          <cell r="AE345"/>
        </row>
        <row r="346">
          <cell r="U346"/>
          <cell r="AE346"/>
        </row>
        <row r="347">
          <cell r="U347"/>
          <cell r="AE347"/>
        </row>
        <row r="348">
          <cell r="U348"/>
          <cell r="AE348"/>
        </row>
        <row r="349">
          <cell r="U349"/>
          <cell r="AE349"/>
        </row>
        <row r="350">
          <cell r="U350"/>
          <cell r="AE350"/>
        </row>
        <row r="351">
          <cell r="U351"/>
          <cell r="AE351"/>
        </row>
        <row r="352">
          <cell r="U352"/>
          <cell r="AE352"/>
        </row>
        <row r="353">
          <cell r="U353"/>
          <cell r="AE353"/>
        </row>
        <row r="354">
          <cell r="U354"/>
          <cell r="AE354"/>
        </row>
        <row r="355">
          <cell r="U355"/>
          <cell r="AE355"/>
        </row>
        <row r="356">
          <cell r="U356"/>
          <cell r="AE356"/>
        </row>
        <row r="357">
          <cell r="U357"/>
          <cell r="AE357"/>
        </row>
        <row r="358">
          <cell r="U358"/>
          <cell r="AE358"/>
        </row>
        <row r="359">
          <cell r="U359"/>
          <cell r="AE359"/>
        </row>
        <row r="360">
          <cell r="U360"/>
          <cell r="AE360"/>
        </row>
        <row r="361">
          <cell r="U361"/>
          <cell r="AE361"/>
        </row>
      </sheetData>
      <sheetData sheetId="10"/>
      <sheetData sheetId="11">
        <row r="6">
          <cell r="B6" t="str">
            <v>Configuration Management</v>
          </cell>
          <cell r="C6" t="str">
            <v>ICIEM111</v>
          </cell>
          <cell r="D6" t="str">
            <v>In Serviced</v>
          </cell>
          <cell r="E6" t="str">
            <v>Howard Mintz</v>
          </cell>
          <cell r="F6" t="str">
            <v>Energy Markets</v>
          </cell>
          <cell r="H6" t="str">
            <v>CIO</v>
          </cell>
          <cell r="I6">
            <v>2008</v>
          </cell>
          <cell r="J6">
            <v>0</v>
          </cell>
          <cell r="K6" t="str">
            <v>Al Dharshi</v>
          </cell>
          <cell r="M6">
            <v>9.7921600341796875</v>
          </cell>
          <cell r="N6">
            <v>0</v>
          </cell>
          <cell r="O6">
            <v>199.5</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199.5</v>
          </cell>
        </row>
        <row r="7">
          <cell r="B7" t="str">
            <v>PMC Telemetry</v>
          </cell>
          <cell r="C7" t="str">
            <v>ICIEM576</v>
          </cell>
          <cell r="D7" t="str">
            <v>In Serviced</v>
          </cell>
          <cell r="E7" t="str">
            <v>Howard Mintz</v>
          </cell>
          <cell r="F7" t="str">
            <v>Energy Markets</v>
          </cell>
          <cell r="H7" t="str">
            <v>CIO</v>
          </cell>
          <cell r="I7">
            <v>2008</v>
          </cell>
          <cell r="J7">
            <v>0</v>
          </cell>
          <cell r="K7" t="str">
            <v>Al Dharshi</v>
          </cell>
          <cell r="M7">
            <v>7.8414602279663086</v>
          </cell>
          <cell r="N7">
            <v>0</v>
          </cell>
          <cell r="O7">
            <v>99.839996337890625</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99.839996337890625</v>
          </cell>
        </row>
        <row r="8">
          <cell r="B8" t="str">
            <v>Dam Safety GIS - Inundation Analysis System</v>
          </cell>
          <cell r="C8" t="str">
            <v>ICIHY010</v>
          </cell>
          <cell r="D8" t="str">
            <v>In Progress - Definition</v>
          </cell>
          <cell r="E8" t="str">
            <v>Howard Mintz</v>
          </cell>
          <cell r="F8" t="str">
            <v>Hydro</v>
          </cell>
          <cell r="H8" t="str">
            <v>CIO</v>
          </cell>
          <cell r="I8">
            <v>2008</v>
          </cell>
          <cell r="J8">
            <v>0</v>
          </cell>
          <cell r="K8" t="str">
            <v>Al Dharshi</v>
          </cell>
          <cell r="M8">
            <v>17.389999389648438</v>
          </cell>
          <cell r="N8">
            <v>0</v>
          </cell>
          <cell r="O8">
            <v>130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130</v>
          </cell>
        </row>
        <row r="9">
          <cell r="B9" t="str">
            <v>OSL DCP Migration</v>
          </cell>
          <cell r="C9" t="str">
            <v>ICIHY014</v>
          </cell>
          <cell r="D9" t="str">
            <v>In Progress - Execution</v>
          </cell>
          <cell r="E9" t="str">
            <v>Howard Mintz</v>
          </cell>
          <cell r="F9" t="str">
            <v>Hydro</v>
          </cell>
          <cell r="H9" t="str">
            <v>CIO</v>
          </cell>
          <cell r="I9">
            <v>2008</v>
          </cell>
          <cell r="J9">
            <v>0</v>
          </cell>
          <cell r="K9" t="str">
            <v>Al Dharshi</v>
          </cell>
          <cell r="M9">
            <v>2.1605401039123535</v>
          </cell>
          <cell r="N9">
            <v>0</v>
          </cell>
          <cell r="O9">
            <v>170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170</v>
          </cell>
        </row>
        <row r="10">
          <cell r="B10" t="str">
            <v>Otto Holden SCADA Migration</v>
          </cell>
          <cell r="C10" t="str">
            <v>ICIHY500</v>
          </cell>
          <cell r="D10" t="str">
            <v>In Serviced</v>
          </cell>
          <cell r="E10" t="str">
            <v>Howard Mintz</v>
          </cell>
          <cell r="F10" t="str">
            <v>Hydro</v>
          </cell>
          <cell r="H10" t="str">
            <v>CIO</v>
          </cell>
          <cell r="I10">
            <v>2008</v>
          </cell>
          <cell r="J10">
            <v>0</v>
          </cell>
          <cell r="K10" t="str">
            <v>Al Dharshi</v>
          </cell>
          <cell r="M10">
            <v>0</v>
          </cell>
          <cell r="N10">
            <v>0</v>
          </cell>
          <cell r="O10">
            <v>45</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45</v>
          </cell>
        </row>
        <row r="11">
          <cell r="B11" t="str">
            <v>Water Record Accounting - 2007</v>
          </cell>
          <cell r="C11" t="str">
            <v>ICIHY502</v>
          </cell>
          <cell r="D11" t="str">
            <v>In Progress - Execution</v>
          </cell>
          <cell r="E11" t="str">
            <v>Howard Mintz</v>
          </cell>
          <cell r="F11" t="str">
            <v>Hydro</v>
          </cell>
          <cell r="G11" t="str">
            <v>Hydro</v>
          </cell>
          <cell r="H11" t="str">
            <v>CIO</v>
          </cell>
          <cell r="I11">
            <v>2008</v>
          </cell>
          <cell r="J11">
            <v>284</v>
          </cell>
          <cell r="K11" t="str">
            <v>Al Dharshi</v>
          </cell>
          <cell r="M11">
            <v>116.55532073974609</v>
          </cell>
          <cell r="N11">
            <v>0</v>
          </cell>
          <cell r="O11">
            <v>847</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847</v>
          </cell>
        </row>
        <row r="12">
          <cell r="B12" t="str">
            <v>ERIS Backlog</v>
          </cell>
          <cell r="C12" t="str">
            <v>ICIHY506</v>
          </cell>
          <cell r="D12" t="str">
            <v>In Serviced</v>
          </cell>
          <cell r="E12" t="str">
            <v>Howard Mintz</v>
          </cell>
          <cell r="F12" t="str">
            <v>Hydro</v>
          </cell>
          <cell r="G12" t="str">
            <v>Hydro Electric</v>
          </cell>
          <cell r="H12" t="str">
            <v>CIO</v>
          </cell>
          <cell r="I12">
            <v>2008</v>
          </cell>
          <cell r="J12">
            <v>0</v>
          </cell>
          <cell r="K12" t="str">
            <v>Al Dharshi</v>
          </cell>
          <cell r="M12">
            <v>0</v>
          </cell>
          <cell r="N12">
            <v>0</v>
          </cell>
          <cell r="O12">
            <v>196.72000122070313</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196.72000122070313</v>
          </cell>
        </row>
        <row r="13">
          <cell r="B13" t="str">
            <v>NEPG SCADA Data Migration</v>
          </cell>
          <cell r="C13" t="str">
            <v>ICIHY507</v>
          </cell>
          <cell r="D13" t="str">
            <v>In Progress - Execution</v>
          </cell>
          <cell r="E13" t="str">
            <v>Howard Mintz</v>
          </cell>
          <cell r="F13" t="str">
            <v>Hydro</v>
          </cell>
          <cell r="G13" t="str">
            <v>Hydro</v>
          </cell>
          <cell r="H13" t="str">
            <v>CIO</v>
          </cell>
          <cell r="I13">
            <v>2008</v>
          </cell>
          <cell r="J13">
            <v>0</v>
          </cell>
          <cell r="K13" t="str">
            <v>Al Dharshi</v>
          </cell>
          <cell r="M13">
            <v>-0.15524999797344208</v>
          </cell>
          <cell r="N13">
            <v>0</v>
          </cell>
          <cell r="O13">
            <v>38</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38</v>
          </cell>
        </row>
        <row r="14">
          <cell r="B14" t="str">
            <v>IESO Real Time Dispatch Aggregation</v>
          </cell>
          <cell r="C14" t="str">
            <v>ICIEM075</v>
          </cell>
          <cell r="D14" t="str">
            <v>In Serviced</v>
          </cell>
          <cell r="E14" t="str">
            <v>Howard Mintz</v>
          </cell>
          <cell r="F14" t="str">
            <v>Energy Markets</v>
          </cell>
          <cell r="H14" t="str">
            <v>CIO</v>
          </cell>
          <cell r="I14">
            <v>2008</v>
          </cell>
          <cell r="J14">
            <v>63</v>
          </cell>
          <cell r="K14" t="str">
            <v>Ed Mischkot</v>
          </cell>
          <cell r="M14">
            <v>97.085494995117188</v>
          </cell>
          <cell r="N14">
            <v>80</v>
          </cell>
          <cell r="O14">
            <v>992.97998046875</v>
          </cell>
          <cell r="P14">
            <v>80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80</v>
          </cell>
          <cell r="AP14">
            <v>0</v>
          </cell>
          <cell r="AQ14">
            <v>1072.97998046875</v>
          </cell>
        </row>
        <row r="15">
          <cell r="B15" t="str">
            <v>OIS 2006 Work Program</v>
          </cell>
          <cell r="C15" t="str">
            <v>ICIRT050</v>
          </cell>
          <cell r="D15" t="str">
            <v>Deferred</v>
          </cell>
          <cell r="E15" t="str">
            <v>Howard Mintz</v>
          </cell>
          <cell r="F15" t="str">
            <v>Hydro</v>
          </cell>
          <cell r="H15" t="str">
            <v>CIO</v>
          </cell>
          <cell r="I15">
            <v>2008</v>
          </cell>
          <cell r="J15">
            <v>0</v>
          </cell>
          <cell r="K15" t="str">
            <v>Ed Mischkot</v>
          </cell>
          <cell r="M15">
            <v>17.049999237060547</v>
          </cell>
          <cell r="N15">
            <v>10</v>
          </cell>
          <cell r="O15">
            <v>198</v>
          </cell>
          <cell r="P15">
            <v>10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10</v>
          </cell>
          <cell r="AP15">
            <v>0</v>
          </cell>
          <cell r="AQ15">
            <v>208</v>
          </cell>
        </row>
        <row r="16">
          <cell r="B16" t="str">
            <v>Electronic Dispatch System Enhancement</v>
          </cell>
          <cell r="C16" t="str">
            <v>ICIEM109</v>
          </cell>
          <cell r="D16" t="str">
            <v>Closed</v>
          </cell>
          <cell r="E16" t="str">
            <v>Howard Mintz</v>
          </cell>
          <cell r="F16" t="str">
            <v>Energy Markets</v>
          </cell>
          <cell r="H16" t="str">
            <v>CIO</v>
          </cell>
          <cell r="I16">
            <v>2008</v>
          </cell>
          <cell r="J16">
            <v>0</v>
          </cell>
          <cell r="K16" t="str">
            <v>Ed Mischkot</v>
          </cell>
          <cell r="M16">
            <v>0</v>
          </cell>
          <cell r="N16">
            <v>0</v>
          </cell>
          <cell r="O16">
            <v>129.69999694824219</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129.69999694824219</v>
          </cell>
        </row>
        <row r="17">
          <cell r="B17" t="str">
            <v>Fuel Forecasting System Enhancements</v>
          </cell>
          <cell r="C17" t="str">
            <v>ICIEM120</v>
          </cell>
          <cell r="D17" t="str">
            <v>In Serviced</v>
          </cell>
          <cell r="E17" t="str">
            <v>Howard Mintz</v>
          </cell>
          <cell r="F17" t="str">
            <v>Energy Markets</v>
          </cell>
          <cell r="H17" t="str">
            <v>CIO</v>
          </cell>
          <cell r="I17">
            <v>2008</v>
          </cell>
          <cell r="J17">
            <v>0</v>
          </cell>
          <cell r="K17" t="str">
            <v>Ed Mischkot</v>
          </cell>
          <cell r="M17">
            <v>0</v>
          </cell>
          <cell r="N17">
            <v>0</v>
          </cell>
          <cell r="O17">
            <v>197.99996948242188</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197.99996948242188</v>
          </cell>
        </row>
        <row r="18">
          <cell r="B18" t="str">
            <v>Fuel Forecasting System Hardening</v>
          </cell>
          <cell r="C18" t="str">
            <v>ICIEM583</v>
          </cell>
          <cell r="D18" t="str">
            <v>In Serviced</v>
          </cell>
          <cell r="E18" t="str">
            <v>Howard Mintz</v>
          </cell>
          <cell r="F18" t="str">
            <v>Energy Markets</v>
          </cell>
          <cell r="H18" t="str">
            <v>CIO</v>
          </cell>
          <cell r="I18">
            <v>2008</v>
          </cell>
          <cell r="J18">
            <v>0</v>
          </cell>
          <cell r="K18" t="str">
            <v>Ed Mischkot</v>
          </cell>
          <cell r="M18">
            <v>39.215000152587891</v>
          </cell>
          <cell r="N18">
            <v>0</v>
          </cell>
          <cell r="O18">
            <v>159</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159</v>
          </cell>
        </row>
        <row r="19">
          <cell r="B19" t="str">
            <v>OIS Data Validation</v>
          </cell>
          <cell r="C19" t="str">
            <v>ICIPE515</v>
          </cell>
          <cell r="D19" t="str">
            <v>Closed</v>
          </cell>
          <cell r="E19" t="str">
            <v>Howard Mintz</v>
          </cell>
          <cell r="F19" t="str">
            <v>Hydro</v>
          </cell>
          <cell r="H19" t="str">
            <v>CIO</v>
          </cell>
          <cell r="I19">
            <v>2008</v>
          </cell>
          <cell r="J19">
            <v>0</v>
          </cell>
          <cell r="K19" t="str">
            <v>Ed Mischkot</v>
          </cell>
          <cell r="M19">
            <v>0</v>
          </cell>
          <cell r="N19">
            <v>0</v>
          </cell>
          <cell r="O19">
            <v>219.85000610351563</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219.85000610351563</v>
          </cell>
        </row>
        <row r="20">
          <cell r="B20" t="str">
            <v>Adaptive Water Management System</v>
          </cell>
          <cell r="C20" t="str">
            <v>ICIPE514</v>
          </cell>
          <cell r="D20" t="str">
            <v>Closed</v>
          </cell>
          <cell r="E20" t="str">
            <v>Howard Mintz</v>
          </cell>
          <cell r="F20" t="str">
            <v>Hydro</v>
          </cell>
          <cell r="H20" t="str">
            <v>CIO</v>
          </cell>
          <cell r="I20">
            <v>2008</v>
          </cell>
          <cell r="J20">
            <v>0</v>
          </cell>
          <cell r="K20" t="str">
            <v>Ed Mischkot</v>
          </cell>
          <cell r="M20">
            <v>0</v>
          </cell>
          <cell r="N20">
            <v>0</v>
          </cell>
          <cell r="O20">
            <v>309.85000610351563</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309.85000610351563</v>
          </cell>
        </row>
        <row r="21">
          <cell r="B21" t="str">
            <v>EM Systems Applications Refresh</v>
          </cell>
          <cell r="C21" t="str">
            <v>ICIEM112</v>
          </cell>
          <cell r="D21" t="str">
            <v>In Progress - Execution</v>
          </cell>
          <cell r="E21" t="str">
            <v>Howard Mintz</v>
          </cell>
          <cell r="F21" t="str">
            <v>Energy Markets</v>
          </cell>
          <cell r="H21" t="str">
            <v>CIO</v>
          </cell>
          <cell r="I21">
            <v>2008</v>
          </cell>
          <cell r="J21">
            <v>500</v>
          </cell>
          <cell r="K21" t="str">
            <v>Denise Robert</v>
          </cell>
          <cell r="L21" t="str">
            <v>Dotlyn Grenade</v>
          </cell>
          <cell r="M21">
            <v>23.503250122070313</v>
          </cell>
          <cell r="N21">
            <v>0</v>
          </cell>
          <cell r="O21">
            <v>195.23199462890625</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195.23199462890625</v>
          </cell>
        </row>
        <row r="22">
          <cell r="B22" t="str">
            <v>Canadian / US Subsidiary for Trading</v>
          </cell>
          <cell r="C22" t="str">
            <v>ICIEM121</v>
          </cell>
          <cell r="D22" t="str">
            <v>In Progress - Definition</v>
          </cell>
          <cell r="E22" t="str">
            <v>Howard Mintz</v>
          </cell>
          <cell r="F22" t="str">
            <v>Energy Markets</v>
          </cell>
          <cell r="H22" t="str">
            <v>CIO</v>
          </cell>
          <cell r="I22">
            <v>2008</v>
          </cell>
          <cell r="J22">
            <v>0</v>
          </cell>
          <cell r="K22" t="str">
            <v>Denise Robert</v>
          </cell>
          <cell r="L22" t="str">
            <v>tbd</v>
          </cell>
          <cell r="M22">
            <v>0</v>
          </cell>
          <cell r="N22">
            <v>0</v>
          </cell>
          <cell r="O22">
            <v>120</v>
          </cell>
          <cell r="P22">
            <v>0</v>
          </cell>
          <cell r="Q22">
            <v>0</v>
          </cell>
          <cell r="R22">
            <v>453</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453</v>
          </cell>
          <cell r="AP22">
            <v>0</v>
          </cell>
          <cell r="AQ22">
            <v>573</v>
          </cell>
        </row>
        <row r="23">
          <cell r="B23" t="str">
            <v>EM Data Centre Business Continuity Improvement Project</v>
          </cell>
          <cell r="C23" t="str">
            <v>ICIEM572</v>
          </cell>
          <cell r="D23" t="str">
            <v>In Serviced</v>
          </cell>
          <cell r="E23" t="str">
            <v>Howard Mintz</v>
          </cell>
          <cell r="F23" t="str">
            <v>Energy Markets</v>
          </cell>
          <cell r="H23" t="str">
            <v>CIO</v>
          </cell>
          <cell r="I23">
            <v>2008</v>
          </cell>
          <cell r="J23">
            <v>0</v>
          </cell>
          <cell r="K23" t="str">
            <v>Denise Robert</v>
          </cell>
          <cell r="L23" t="str">
            <v>Ken Gommerman</v>
          </cell>
          <cell r="M23">
            <v>0</v>
          </cell>
          <cell r="N23">
            <v>0</v>
          </cell>
          <cell r="O23">
            <v>198.22000122070313</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198.22000122070313</v>
          </cell>
        </row>
        <row r="24">
          <cell r="B24" t="str">
            <v>2008 EMS Applications Refresh</v>
          </cell>
          <cell r="C24" t="str">
            <v>ICIEM127</v>
          </cell>
          <cell r="D24" t="str">
            <v>In Progress - Definition</v>
          </cell>
          <cell r="E24" t="str">
            <v>Howard Mintz</v>
          </cell>
          <cell r="F24" t="str">
            <v>Energy Markets</v>
          </cell>
          <cell r="G24" t="str">
            <v>Energy Markets</v>
          </cell>
          <cell r="H24" t="str">
            <v>CIO</v>
          </cell>
          <cell r="I24">
            <v>2008</v>
          </cell>
          <cell r="J24">
            <v>0</v>
          </cell>
          <cell r="K24" t="str">
            <v>Denise Robert</v>
          </cell>
          <cell r="L24" t="str">
            <v>Dotlyn Grenade</v>
          </cell>
          <cell r="M24">
            <v>0</v>
          </cell>
          <cell r="N24">
            <v>50</v>
          </cell>
          <cell r="O24">
            <v>0</v>
          </cell>
          <cell r="P24">
            <v>50</v>
          </cell>
          <cell r="Q24">
            <v>0</v>
          </cell>
          <cell r="R24">
            <v>0</v>
          </cell>
          <cell r="S24">
            <v>450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500</v>
          </cell>
          <cell r="AP24">
            <v>0</v>
          </cell>
          <cell r="AQ24">
            <v>500</v>
          </cell>
        </row>
        <row r="25">
          <cell r="B25" t="str">
            <v>Energy Markets Ergonomics Project</v>
          </cell>
          <cell r="C25" t="str">
            <v>ICIEM584</v>
          </cell>
          <cell r="D25" t="str">
            <v>In Progress - Definition</v>
          </cell>
          <cell r="E25" t="str">
            <v>Howard Mintz</v>
          </cell>
          <cell r="F25" t="str">
            <v>Energy Markets</v>
          </cell>
          <cell r="G25" t="str">
            <v>Electricity Sales</v>
          </cell>
          <cell r="H25" t="str">
            <v>LOB</v>
          </cell>
          <cell r="I25">
            <v>2008</v>
          </cell>
          <cell r="J25">
            <v>0</v>
          </cell>
          <cell r="K25" t="str">
            <v>Henry Karabela</v>
          </cell>
          <cell r="M25">
            <v>4.3070597648620605</v>
          </cell>
          <cell r="N25">
            <v>50</v>
          </cell>
          <cell r="O25">
            <v>0</v>
          </cell>
          <cell r="P25">
            <v>50</v>
          </cell>
          <cell r="Q25">
            <v>0</v>
          </cell>
          <cell r="R25">
            <v>0</v>
          </cell>
          <cell r="S25">
            <v>450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500</v>
          </cell>
          <cell r="AP25">
            <v>0</v>
          </cell>
          <cell r="AQ25">
            <v>500</v>
          </cell>
        </row>
        <row r="26">
          <cell r="B26" t="str">
            <v>Small Project Delivery Improvement</v>
          </cell>
          <cell r="C26" t="str">
            <v>ICIIA601</v>
          </cell>
          <cell r="D26" t="str">
            <v>In Progress - Definition</v>
          </cell>
          <cell r="E26" t="str">
            <v>Howard Mintz</v>
          </cell>
          <cell r="F26" t="str">
            <v>CIO</v>
          </cell>
          <cell r="G26" t="str">
            <v>Services Delivery</v>
          </cell>
          <cell r="H26" t="str">
            <v>CIO</v>
          </cell>
          <cell r="I26">
            <v>2008</v>
          </cell>
          <cell r="J26">
            <v>0</v>
          </cell>
          <cell r="K26" t="str">
            <v>Henry Karabela</v>
          </cell>
          <cell r="M26">
            <v>5.1544504165649414</v>
          </cell>
          <cell r="N26">
            <v>0</v>
          </cell>
          <cell r="O26">
            <v>19</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19</v>
          </cell>
        </row>
        <row r="27">
          <cell r="B27" t="str">
            <v>Roster Hardening Project</v>
          </cell>
          <cell r="C27" t="str">
            <v>ICIFS507</v>
          </cell>
          <cell r="D27" t="str">
            <v>Inactive - Placeholder</v>
          </cell>
          <cell r="E27" t="str">
            <v>Howard Mintz</v>
          </cell>
          <cell r="F27" t="str">
            <v>Fossil</v>
          </cell>
          <cell r="G27" t="str">
            <v>Fossil</v>
          </cell>
          <cell r="H27" t="str">
            <v>CIO</v>
          </cell>
          <cell r="I27">
            <v>2008</v>
          </cell>
          <cell r="J27">
            <v>0</v>
          </cell>
          <cell r="K27" t="str">
            <v>Henry Karabela</v>
          </cell>
          <cell r="M27">
            <v>0</v>
          </cell>
          <cell r="N27">
            <v>0</v>
          </cell>
          <cell r="O27">
            <v>0</v>
          </cell>
          <cell r="P27">
            <v>0</v>
          </cell>
          <cell r="Q27">
            <v>0</v>
          </cell>
          <cell r="R27">
            <v>0</v>
          </cell>
          <cell r="S27">
            <v>10</v>
          </cell>
          <cell r="T27">
            <v>0</v>
          </cell>
          <cell r="U27">
            <v>190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200</v>
          </cell>
          <cell r="AP27">
            <v>0</v>
          </cell>
          <cell r="AQ27">
            <v>200</v>
          </cell>
        </row>
        <row r="28">
          <cell r="B28" t="str">
            <v>Consolidation of OPG / Bruce Power Billing</v>
          </cell>
          <cell r="C28" t="str">
            <v>ICIFI507</v>
          </cell>
          <cell r="D28" t="str">
            <v>In Progress - Definition</v>
          </cell>
          <cell r="E28" t="str">
            <v>Howard Mintz</v>
          </cell>
          <cell r="F28" t="str">
            <v>Finance</v>
          </cell>
          <cell r="G28" t="str">
            <v>Corporate Finance</v>
          </cell>
          <cell r="H28" t="str">
            <v>CIO</v>
          </cell>
          <cell r="I28">
            <v>2008</v>
          </cell>
          <cell r="J28">
            <v>0</v>
          </cell>
          <cell r="K28" t="str">
            <v>Henry Karabela</v>
          </cell>
          <cell r="L28" t="str">
            <v>Kathy Murray</v>
          </cell>
          <cell r="M28">
            <v>0</v>
          </cell>
          <cell r="N28">
            <v>0</v>
          </cell>
          <cell r="O28">
            <v>30</v>
          </cell>
          <cell r="P28">
            <v>0</v>
          </cell>
          <cell r="Q28">
            <v>0</v>
          </cell>
          <cell r="R28">
            <v>500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500</v>
          </cell>
          <cell r="AP28">
            <v>0</v>
          </cell>
          <cell r="AQ28">
            <v>530</v>
          </cell>
        </row>
        <row r="29">
          <cell r="B29" t="str">
            <v>Trade Comparator to ZaiNet Trade Upload</v>
          </cell>
          <cell r="C29" t="str">
            <v>ICIEM582</v>
          </cell>
          <cell r="D29" t="str">
            <v>In Progress - Execution</v>
          </cell>
          <cell r="E29" t="str">
            <v>Howard Mintz</v>
          </cell>
          <cell r="F29" t="str">
            <v>Energy Markets</v>
          </cell>
          <cell r="G29" t="str">
            <v>EM</v>
          </cell>
          <cell r="H29" t="str">
            <v>CIO</v>
          </cell>
          <cell r="I29">
            <v>2008</v>
          </cell>
          <cell r="J29">
            <v>0</v>
          </cell>
          <cell r="K29" t="str">
            <v>Henry Karabela</v>
          </cell>
          <cell r="M29">
            <v>-23.088100433349609</v>
          </cell>
          <cell r="N29">
            <v>34.923500061035156</v>
          </cell>
          <cell r="O29">
            <v>80.075996398925781</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80.075996398925781</v>
          </cell>
        </row>
        <row r="30">
          <cell r="B30" t="str">
            <v>eLog for Nanticoke</v>
          </cell>
          <cell r="C30" t="str">
            <v>ICIFS500</v>
          </cell>
          <cell r="D30" t="str">
            <v>Closed</v>
          </cell>
          <cell r="E30" t="str">
            <v>Howard Mintz</v>
          </cell>
          <cell r="F30" t="str">
            <v>Fossil</v>
          </cell>
          <cell r="H30" t="str">
            <v>CIO</v>
          </cell>
          <cell r="I30">
            <v>2008</v>
          </cell>
          <cell r="J30">
            <v>0</v>
          </cell>
          <cell r="K30" t="str">
            <v>Henry Karabela</v>
          </cell>
          <cell r="M30">
            <v>3.9209799766540527</v>
          </cell>
          <cell r="N30">
            <v>0</v>
          </cell>
          <cell r="O30">
            <v>185.54600524902344</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185.54600524902344</v>
          </cell>
        </row>
        <row r="31">
          <cell r="B31" t="str">
            <v>Trading Ontario Desk Enhancement System (TROD)</v>
          </cell>
          <cell r="C31" t="str">
            <v>ICIEM117</v>
          </cell>
          <cell r="D31" t="str">
            <v>Closed</v>
          </cell>
          <cell r="E31" t="str">
            <v>Howard Mintz</v>
          </cell>
          <cell r="F31" t="str">
            <v>Energy Markets</v>
          </cell>
          <cell r="H31" t="str">
            <v>CIO</v>
          </cell>
          <cell r="I31">
            <v>2008</v>
          </cell>
          <cell r="J31">
            <v>0</v>
          </cell>
          <cell r="K31" t="str">
            <v>Henry Karabela</v>
          </cell>
          <cell r="M31">
            <v>-1.309999942779541</v>
          </cell>
          <cell r="N31">
            <v>0</v>
          </cell>
          <cell r="O31">
            <v>191.57000732421875</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191.57000732421875</v>
          </cell>
        </row>
        <row r="32">
          <cell r="B32" t="str">
            <v>TOS/Oral Improvements</v>
          </cell>
          <cell r="C32" t="str">
            <v>ICIFS006</v>
          </cell>
          <cell r="D32" t="str">
            <v>In Progress - Execution</v>
          </cell>
          <cell r="E32" t="str">
            <v>Howard Mintz</v>
          </cell>
          <cell r="F32" t="str">
            <v>Fossil</v>
          </cell>
          <cell r="H32" t="str">
            <v>CIO</v>
          </cell>
          <cell r="I32">
            <v>2008</v>
          </cell>
          <cell r="J32">
            <v>0</v>
          </cell>
          <cell r="K32" t="str">
            <v>Henry Karabela</v>
          </cell>
          <cell r="M32">
            <v>13.758560180664063</v>
          </cell>
          <cell r="N32">
            <v>0</v>
          </cell>
          <cell r="O32">
            <v>479</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479</v>
          </cell>
        </row>
        <row r="33">
          <cell r="B33" t="str">
            <v>Roster Implementation - Lambton</v>
          </cell>
          <cell r="C33" t="str">
            <v>ICIFS009</v>
          </cell>
          <cell r="D33" t="str">
            <v>In Serviced</v>
          </cell>
          <cell r="E33" t="str">
            <v>Howard Mintz</v>
          </cell>
          <cell r="F33" t="str">
            <v>Fossil</v>
          </cell>
          <cell r="H33" t="str">
            <v>CIO</v>
          </cell>
          <cell r="I33">
            <v>2008</v>
          </cell>
          <cell r="J33">
            <v>0</v>
          </cell>
          <cell r="K33" t="str">
            <v>Henry Karabela</v>
          </cell>
          <cell r="M33">
            <v>0</v>
          </cell>
          <cell r="N33">
            <v>0</v>
          </cell>
          <cell r="O33">
            <v>257.58001708984375</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257.58001708984375</v>
          </cell>
        </row>
        <row r="34">
          <cell r="B34" t="str">
            <v>IESO Wholesale Settlement System Review</v>
          </cell>
          <cell r="C34" t="str">
            <v>ICIEM580</v>
          </cell>
          <cell r="D34" t="str">
            <v>In Progress - Definition</v>
          </cell>
          <cell r="E34" t="str">
            <v>Howard Mintz</v>
          </cell>
          <cell r="F34" t="str">
            <v>Energy Markets</v>
          </cell>
          <cell r="H34" t="str">
            <v>CIO</v>
          </cell>
          <cell r="I34">
            <v>2008</v>
          </cell>
          <cell r="J34">
            <v>0</v>
          </cell>
          <cell r="K34" t="str">
            <v>Henry Karabela</v>
          </cell>
          <cell r="M34">
            <v>28.840000152587891</v>
          </cell>
          <cell r="N34">
            <v>0</v>
          </cell>
          <cell r="O34">
            <v>250</v>
          </cell>
          <cell r="P34">
            <v>0</v>
          </cell>
          <cell r="Q34">
            <v>0</v>
          </cell>
          <cell r="R34">
            <v>0</v>
          </cell>
          <cell r="S34">
            <v>0</v>
          </cell>
          <cell r="T34">
            <v>400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400</v>
          </cell>
          <cell r="AP34">
            <v>0</v>
          </cell>
          <cell r="AQ34">
            <v>650</v>
          </cell>
        </row>
        <row r="35">
          <cell r="B35" t="str">
            <v>Roster - Nanticoke Rollout Phase II</v>
          </cell>
          <cell r="C35" t="str">
            <v>ICIFS508</v>
          </cell>
          <cell r="D35" t="str">
            <v>In Progress - Execution</v>
          </cell>
          <cell r="E35" t="str">
            <v>Howard Mintz</v>
          </cell>
          <cell r="F35" t="str">
            <v>Fossil</v>
          </cell>
          <cell r="G35" t="str">
            <v>Fossil (Nanticoke GS)</v>
          </cell>
          <cell r="H35" t="str">
            <v>CIO</v>
          </cell>
          <cell r="I35">
            <v>2008</v>
          </cell>
          <cell r="J35">
            <v>0</v>
          </cell>
          <cell r="K35" t="str">
            <v>Henry Karabela</v>
          </cell>
          <cell r="M35">
            <v>61.208599090576172</v>
          </cell>
          <cell r="N35">
            <v>238.19500732421875</v>
          </cell>
          <cell r="O35">
            <v>58.5</v>
          </cell>
          <cell r="P35">
            <v>0</v>
          </cell>
          <cell r="Q35">
            <v>238.19500732421875</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238.19500732421875</v>
          </cell>
          <cell r="AP35">
            <v>0</v>
          </cell>
          <cell r="AQ35">
            <v>296.69500732421875</v>
          </cell>
        </row>
        <row r="36">
          <cell r="B36" t="str">
            <v>SAP Microsoft Project Interface</v>
          </cell>
          <cell r="C36" t="str">
            <v>ICIPE511</v>
          </cell>
          <cell r="D36" t="str">
            <v>Closed</v>
          </cell>
          <cell r="E36" t="str">
            <v>Howard Mintz</v>
          </cell>
          <cell r="F36" t="str">
            <v>Fossil</v>
          </cell>
          <cell r="H36" t="str">
            <v>CIO</v>
          </cell>
          <cell r="I36">
            <v>2008</v>
          </cell>
          <cell r="J36">
            <v>0</v>
          </cell>
          <cell r="K36" t="str">
            <v>Howard Mintz</v>
          </cell>
          <cell r="M36">
            <v>0</v>
          </cell>
          <cell r="N36">
            <v>0</v>
          </cell>
          <cell r="O36">
            <v>133</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133</v>
          </cell>
        </row>
        <row r="37">
          <cell r="B37" t="str">
            <v>EP SAP Cost Saving</v>
          </cell>
          <cell r="C37" t="str">
            <v>ICIPE532</v>
          </cell>
          <cell r="D37" t="str">
            <v>Closed</v>
          </cell>
          <cell r="E37" t="str">
            <v>Howard Mintz</v>
          </cell>
          <cell r="F37" t="str">
            <v>Fossil</v>
          </cell>
          <cell r="H37" t="str">
            <v>CIO</v>
          </cell>
          <cell r="I37">
            <v>2008</v>
          </cell>
          <cell r="J37">
            <v>0</v>
          </cell>
          <cell r="K37" t="str">
            <v>Howard Mintz</v>
          </cell>
          <cell r="M37">
            <v>0</v>
          </cell>
          <cell r="N37">
            <v>0</v>
          </cell>
          <cell r="O37">
            <v>198.99000549316406</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198.99000549316406</v>
          </cell>
        </row>
        <row r="38">
          <cell r="B38" t="str">
            <v>Niagara River Control Centre (NRCC) -Lake Erie Model</v>
          </cell>
          <cell r="C38" t="str">
            <v>ICIHY005</v>
          </cell>
          <cell r="D38" t="str">
            <v>Inactive - Planned (in BP)</v>
          </cell>
          <cell r="E38" t="str">
            <v>Howard Mintz</v>
          </cell>
          <cell r="F38" t="str">
            <v>Hydro</v>
          </cell>
          <cell r="H38" t="str">
            <v>CIO</v>
          </cell>
          <cell r="I38">
            <v>2008</v>
          </cell>
          <cell r="J38">
            <v>0</v>
          </cell>
          <cell r="K38" t="str">
            <v>Howard Mintz</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row>
        <row r="39">
          <cell r="B39" t="str">
            <v>TOS ORAL Report Enhancement</v>
          </cell>
          <cell r="C39" t="str">
            <v>ICIRT521</v>
          </cell>
          <cell r="D39" t="str">
            <v>Closed</v>
          </cell>
          <cell r="E39" t="str">
            <v>Howard Mintz</v>
          </cell>
          <cell r="F39" t="str">
            <v>Fossil</v>
          </cell>
          <cell r="H39" t="str">
            <v>CIO</v>
          </cell>
          <cell r="I39">
            <v>2008</v>
          </cell>
          <cell r="J39">
            <v>0</v>
          </cell>
          <cell r="K39" t="str">
            <v>Howard Mintz</v>
          </cell>
          <cell r="M39">
            <v>0</v>
          </cell>
          <cell r="N39">
            <v>0</v>
          </cell>
          <cell r="O39">
            <v>316</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316</v>
          </cell>
        </row>
        <row r="40">
          <cell r="B40" t="str">
            <v>Work Protection Code Enhancements</v>
          </cell>
          <cell r="C40" t="str">
            <v>ICIPE040</v>
          </cell>
          <cell r="D40" t="str">
            <v>Closed</v>
          </cell>
          <cell r="E40" t="str">
            <v>Howard Mintz</v>
          </cell>
          <cell r="F40" t="str">
            <v>Fossil</v>
          </cell>
          <cell r="H40" t="str">
            <v>CIO</v>
          </cell>
          <cell r="I40">
            <v>2008</v>
          </cell>
          <cell r="J40">
            <v>0</v>
          </cell>
          <cell r="K40" t="str">
            <v>Howard Mintz</v>
          </cell>
          <cell r="M40">
            <v>0</v>
          </cell>
          <cell r="N40">
            <v>0</v>
          </cell>
          <cell r="O40">
            <v>350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350</v>
          </cell>
        </row>
        <row r="41">
          <cell r="B41" t="str">
            <v>Energy Markets Major Model Review, Consolidation and System Integration</v>
          </cell>
          <cell r="C41" t="str">
            <v>ICIEM116</v>
          </cell>
          <cell r="D41" t="str">
            <v>In Progress - Definition</v>
          </cell>
          <cell r="E41" t="str">
            <v>Howard Mintz</v>
          </cell>
          <cell r="F41" t="str">
            <v>Energy Markets</v>
          </cell>
          <cell r="H41" t="str">
            <v>CIO</v>
          </cell>
          <cell r="I41">
            <v>2008</v>
          </cell>
          <cell r="J41">
            <v>130</v>
          </cell>
          <cell r="K41" t="str">
            <v>Howard Mintz</v>
          </cell>
          <cell r="M41">
            <v>76.962158203125</v>
          </cell>
          <cell r="N41">
            <v>0</v>
          </cell>
          <cell r="O41">
            <v>616.5999755859375</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616.5999755859375</v>
          </cell>
        </row>
        <row r="42">
          <cell r="B42" t="str">
            <v>Incident Management for Hydro/Fossil Systems</v>
          </cell>
          <cell r="C42" t="str">
            <v>ICIIA586</v>
          </cell>
          <cell r="D42" t="str">
            <v>In Progress - Definition</v>
          </cell>
          <cell r="E42" t="str">
            <v>Howard Mintz</v>
          </cell>
          <cell r="F42" t="str">
            <v>Hydro</v>
          </cell>
          <cell r="H42" t="str">
            <v>CIO</v>
          </cell>
          <cell r="I42">
            <v>2008</v>
          </cell>
          <cell r="J42">
            <v>0</v>
          </cell>
          <cell r="K42" t="str">
            <v>Howard Mintz</v>
          </cell>
          <cell r="M42">
            <v>-2.5801699161529541</v>
          </cell>
          <cell r="N42">
            <v>0</v>
          </cell>
          <cell r="O42">
            <v>217</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217</v>
          </cell>
        </row>
        <row r="43">
          <cell r="B43" t="str">
            <v>EM Critical Infrastructure Software Refresh</v>
          </cell>
          <cell r="C43" t="str">
            <v>ICIEM537</v>
          </cell>
          <cell r="D43" t="str">
            <v>Closed</v>
          </cell>
          <cell r="E43" t="str">
            <v>Howard Mintz</v>
          </cell>
          <cell r="F43" t="str">
            <v>Energy Markets</v>
          </cell>
          <cell r="G43" t="str">
            <v>Energy Markets</v>
          </cell>
          <cell r="H43" t="str">
            <v>CIO</v>
          </cell>
          <cell r="I43">
            <v>2008</v>
          </cell>
          <cell r="J43">
            <v>0</v>
          </cell>
          <cell r="K43" t="str">
            <v>Howard Mintz</v>
          </cell>
          <cell r="M43">
            <v>0</v>
          </cell>
          <cell r="N43">
            <v>0</v>
          </cell>
          <cell r="O43">
            <v>1260.6619873046875</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1260.6619873046875</v>
          </cell>
        </row>
        <row r="44">
          <cell r="B44" t="str">
            <v>Day Ahead Comittment Process (DACP)</v>
          </cell>
          <cell r="C44" t="str">
            <v>ICIEM074</v>
          </cell>
          <cell r="D44" t="str">
            <v>Closed</v>
          </cell>
          <cell r="E44" t="str">
            <v>Howard Mintz</v>
          </cell>
          <cell r="F44" t="str">
            <v>Energy Markets</v>
          </cell>
          <cell r="G44" t="str">
            <v>Energy Markets</v>
          </cell>
          <cell r="H44" t="str">
            <v>CIO</v>
          </cell>
          <cell r="I44">
            <v>2008</v>
          </cell>
          <cell r="J44">
            <v>0</v>
          </cell>
          <cell r="K44" t="str">
            <v>Howard Mintz</v>
          </cell>
          <cell r="M44">
            <v>0</v>
          </cell>
          <cell r="N44">
            <v>0</v>
          </cell>
          <cell r="O44">
            <v>576.72998046875</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576.72998046875</v>
          </cell>
        </row>
        <row r="45">
          <cell r="B45" t="str">
            <v>EDL Replacement</v>
          </cell>
          <cell r="C45" t="str">
            <v>ICIEM071</v>
          </cell>
          <cell r="D45" t="str">
            <v>Closed</v>
          </cell>
          <cell r="E45" t="str">
            <v>Howard Mintz</v>
          </cell>
          <cell r="F45" t="str">
            <v>Energy Markets</v>
          </cell>
          <cell r="G45" t="str">
            <v>Energy Markets</v>
          </cell>
          <cell r="H45" t="str">
            <v>CIO</v>
          </cell>
          <cell r="I45">
            <v>2008</v>
          </cell>
          <cell r="J45">
            <v>0</v>
          </cell>
          <cell r="K45" t="str">
            <v>Howard Mintz</v>
          </cell>
          <cell r="M45">
            <v>0</v>
          </cell>
          <cell r="N45">
            <v>0</v>
          </cell>
          <cell r="O45">
            <v>664</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664</v>
          </cell>
        </row>
        <row r="46">
          <cell r="B46" t="str">
            <v>Analytical Tools for Trading</v>
          </cell>
          <cell r="C46" t="str">
            <v>ICIEM119</v>
          </cell>
          <cell r="D46" t="str">
            <v>Inactive - Planned (in BP)</v>
          </cell>
          <cell r="E46" t="str">
            <v>Howard Mintz</v>
          </cell>
          <cell r="F46" t="str">
            <v>Energy Markets</v>
          </cell>
          <cell r="H46" t="str">
            <v>CIO</v>
          </cell>
          <cell r="I46">
            <v>2008</v>
          </cell>
          <cell r="J46">
            <v>250</v>
          </cell>
          <cell r="K46" t="str">
            <v>Howard Mintz</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row>
        <row r="47">
          <cell r="B47" t="str">
            <v>Facility Outage Management System Update</v>
          </cell>
          <cell r="C47" t="str">
            <v>ICIEM110</v>
          </cell>
          <cell r="D47" t="str">
            <v>Deferred</v>
          </cell>
          <cell r="E47" t="str">
            <v>Howard Mintz</v>
          </cell>
          <cell r="F47" t="str">
            <v>Energy Markets</v>
          </cell>
          <cell r="G47" t="str">
            <v>Energy Markets</v>
          </cell>
          <cell r="H47" t="str">
            <v>CIO</v>
          </cell>
          <cell r="I47">
            <v>2008</v>
          </cell>
          <cell r="J47">
            <v>125</v>
          </cell>
          <cell r="K47" t="str">
            <v>Howard Mintz</v>
          </cell>
          <cell r="M47">
            <v>0</v>
          </cell>
          <cell r="N47">
            <v>0</v>
          </cell>
          <cell r="O47">
            <v>20</v>
          </cell>
          <cell r="P47">
            <v>0</v>
          </cell>
          <cell r="Q47">
            <v>0</v>
          </cell>
          <cell r="R47">
            <v>0</v>
          </cell>
          <cell r="S47">
            <v>12.5</v>
          </cell>
          <cell r="T47">
            <v>137.5</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150</v>
          </cell>
          <cell r="AP47">
            <v>0</v>
          </cell>
          <cell r="AQ47">
            <v>170</v>
          </cell>
        </row>
        <row r="48">
          <cell r="B48" t="str">
            <v>EM for Trading</v>
          </cell>
          <cell r="C48" t="str">
            <v>ICIEM125</v>
          </cell>
          <cell r="D48" t="str">
            <v>Inactive - Planned (in BP)</v>
          </cell>
          <cell r="E48" t="str">
            <v>Howard Mintz</v>
          </cell>
          <cell r="F48" t="str">
            <v>Energy Markets</v>
          </cell>
          <cell r="G48" t="str">
            <v>Energy Markets</v>
          </cell>
          <cell r="H48" t="str">
            <v>CIO</v>
          </cell>
          <cell r="I48">
            <v>2008</v>
          </cell>
          <cell r="J48">
            <v>210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row>
        <row r="49">
          <cell r="B49" t="str">
            <v>GSP, ICQ, WRIP &amp; Riv Suite Tool Refresh</v>
          </cell>
          <cell r="C49" t="str">
            <v>ICIEM124</v>
          </cell>
          <cell r="D49" t="str">
            <v>Inactive - Planned (in BP)</v>
          </cell>
          <cell r="E49" t="str">
            <v>Howard Mintz</v>
          </cell>
          <cell r="F49" t="str">
            <v>Energy Markets</v>
          </cell>
          <cell r="G49" t="str">
            <v>Energy Markets</v>
          </cell>
          <cell r="H49" t="str">
            <v>CIO</v>
          </cell>
          <cell r="I49">
            <v>2008</v>
          </cell>
          <cell r="J49">
            <v>330</v>
          </cell>
          <cell r="M49">
            <v>0</v>
          </cell>
          <cell r="N49">
            <v>0</v>
          </cell>
          <cell r="O49">
            <v>0</v>
          </cell>
          <cell r="P49">
            <v>0</v>
          </cell>
          <cell r="Q49">
            <v>0</v>
          </cell>
          <cell r="R49">
            <v>0</v>
          </cell>
          <cell r="S49">
            <v>0</v>
          </cell>
          <cell r="T49">
            <v>0</v>
          </cell>
          <cell r="U49">
            <v>0</v>
          </cell>
          <cell r="V49">
            <v>0</v>
          </cell>
          <cell r="W49">
            <v>30</v>
          </cell>
          <cell r="X49">
            <v>40</v>
          </cell>
          <cell r="Y49">
            <v>260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330</v>
          </cell>
          <cell r="AP49">
            <v>0</v>
          </cell>
          <cell r="AQ49">
            <v>330</v>
          </cell>
        </row>
        <row r="50">
          <cell r="B50" t="str">
            <v>Analytical Tool for Trading (2008)</v>
          </cell>
          <cell r="C50" t="str">
            <v>ICIEM126</v>
          </cell>
          <cell r="D50" t="str">
            <v>Inactive - Placeholder</v>
          </cell>
          <cell r="E50" t="str">
            <v>Howard Mintz</v>
          </cell>
          <cell r="F50" t="str">
            <v>Energy Markets</v>
          </cell>
          <cell r="G50" t="str">
            <v>Energy Markets</v>
          </cell>
          <cell r="H50" t="str">
            <v>CIO</v>
          </cell>
          <cell r="I50">
            <v>2008</v>
          </cell>
          <cell r="J50">
            <v>0</v>
          </cell>
          <cell r="M50">
            <v>0</v>
          </cell>
          <cell r="N50">
            <v>0</v>
          </cell>
          <cell r="O50">
            <v>0</v>
          </cell>
          <cell r="P50">
            <v>0</v>
          </cell>
          <cell r="Q50">
            <v>0</v>
          </cell>
          <cell r="R50">
            <v>0</v>
          </cell>
          <cell r="S50">
            <v>0</v>
          </cell>
          <cell r="T50">
            <v>0</v>
          </cell>
          <cell r="U50">
            <v>0</v>
          </cell>
          <cell r="V50">
            <v>25</v>
          </cell>
          <cell r="W50">
            <v>225</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250</v>
          </cell>
          <cell r="AP50">
            <v>0</v>
          </cell>
          <cell r="AQ50">
            <v>250</v>
          </cell>
        </row>
        <row r="51">
          <cell r="B51" t="str">
            <v>EM Major Model Review (Part II)</v>
          </cell>
          <cell r="C51" t="str">
            <v>ICIEM128</v>
          </cell>
          <cell r="D51" t="str">
            <v>Inactive - Planned (in BP)</v>
          </cell>
          <cell r="E51" t="str">
            <v>Howard Mintz</v>
          </cell>
          <cell r="F51" t="str">
            <v>Energy Markets</v>
          </cell>
          <cell r="G51" t="str">
            <v>Energy Markets</v>
          </cell>
          <cell r="H51" t="str">
            <v>CIO</v>
          </cell>
          <cell r="I51">
            <v>2008</v>
          </cell>
          <cell r="J51">
            <v>1010</v>
          </cell>
          <cell r="M51">
            <v>0</v>
          </cell>
          <cell r="N51">
            <v>0</v>
          </cell>
          <cell r="O51">
            <v>0</v>
          </cell>
          <cell r="P51">
            <v>0</v>
          </cell>
          <cell r="Q51">
            <v>0</v>
          </cell>
          <cell r="R51">
            <v>0</v>
          </cell>
          <cell r="S51">
            <v>0</v>
          </cell>
          <cell r="T51">
            <v>0</v>
          </cell>
          <cell r="U51">
            <v>200</v>
          </cell>
          <cell r="V51">
            <v>0</v>
          </cell>
          <cell r="W51">
            <v>1800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2000</v>
          </cell>
          <cell r="AP51">
            <v>0</v>
          </cell>
          <cell r="AQ51">
            <v>2000</v>
          </cell>
        </row>
        <row r="52">
          <cell r="B52" t="str">
            <v>Change to 15min Offer Submission</v>
          </cell>
          <cell r="C52" t="str">
            <v>ICIEM129</v>
          </cell>
          <cell r="D52" t="str">
            <v>Inactive - Planned (in BP)</v>
          </cell>
          <cell r="E52" t="str">
            <v>Howard Mintz</v>
          </cell>
          <cell r="F52" t="str">
            <v>Energy Markets</v>
          </cell>
          <cell r="G52" t="str">
            <v>Energy Markets</v>
          </cell>
          <cell r="H52" t="str">
            <v>CIO</v>
          </cell>
          <cell r="I52">
            <v>2008</v>
          </cell>
          <cell r="J52">
            <v>300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row>
        <row r="53">
          <cell r="B53" t="str">
            <v>Dispatch Rule Changes</v>
          </cell>
          <cell r="C53" t="str">
            <v>ICIEM130</v>
          </cell>
          <cell r="D53" t="str">
            <v>Inactive - Planned (in BP)</v>
          </cell>
          <cell r="E53" t="str">
            <v>Howard Mintz</v>
          </cell>
          <cell r="F53" t="str">
            <v>Energy Markets</v>
          </cell>
          <cell r="G53" t="str">
            <v>Energy Markets</v>
          </cell>
          <cell r="H53" t="str">
            <v>CIO</v>
          </cell>
          <cell r="I53">
            <v>2008</v>
          </cell>
          <cell r="J53">
            <v>300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row>
        <row r="54">
          <cell r="B54" t="str">
            <v>ERIS Software Reconfiguration Project for 2008</v>
          </cell>
          <cell r="C54" t="str">
            <v>ICIHY511</v>
          </cell>
          <cell r="D54" t="str">
            <v>Inactive - Placeholder</v>
          </cell>
          <cell r="E54" t="str">
            <v>Howard Mintz</v>
          </cell>
          <cell r="F54" t="str">
            <v>Hydro</v>
          </cell>
          <cell r="G54" t="str">
            <v>Hydro</v>
          </cell>
          <cell r="I54">
            <v>2008</v>
          </cell>
          <cell r="J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row>
        <row r="55">
          <cell r="B55" t="str">
            <v>Portfolio Risk Took Upgrade (KW3000)</v>
          </cell>
          <cell r="C55" t="str">
            <v>ICIFI009</v>
          </cell>
          <cell r="D55" t="str">
            <v>Inactive - Planned (in BP)</v>
          </cell>
          <cell r="E55" t="str">
            <v>Howard Mintz</v>
          </cell>
          <cell r="F55" t="str">
            <v>Finance</v>
          </cell>
          <cell r="G55" t="str">
            <v>Finance - Risk Services</v>
          </cell>
          <cell r="H55" t="str">
            <v>CIO</v>
          </cell>
          <cell r="I55">
            <v>2008</v>
          </cell>
          <cell r="J55">
            <v>500</v>
          </cell>
          <cell r="M55">
            <v>0</v>
          </cell>
          <cell r="N55">
            <v>0</v>
          </cell>
          <cell r="O55">
            <v>0</v>
          </cell>
          <cell r="P55">
            <v>0</v>
          </cell>
          <cell r="Q55">
            <v>0</v>
          </cell>
          <cell r="R55">
            <v>0</v>
          </cell>
          <cell r="S55">
            <v>50</v>
          </cell>
          <cell r="T55">
            <v>30</v>
          </cell>
          <cell r="U55">
            <v>0</v>
          </cell>
          <cell r="V55">
            <v>420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500</v>
          </cell>
          <cell r="AP55">
            <v>0</v>
          </cell>
          <cell r="AQ55">
            <v>500</v>
          </cell>
        </row>
        <row r="56">
          <cell r="B56" t="str">
            <v>REMP Data Management System</v>
          </cell>
          <cell r="C56" t="str">
            <v>ICINS138</v>
          </cell>
          <cell r="D56" t="str">
            <v>In Progress - Execution</v>
          </cell>
          <cell r="E56" t="str">
            <v>Ian Roberts</v>
          </cell>
          <cell r="F56" t="str">
            <v>Nuclear</v>
          </cell>
          <cell r="G56" t="str">
            <v>Nuclear</v>
          </cell>
          <cell r="H56" t="str">
            <v>CIO</v>
          </cell>
          <cell r="I56">
            <v>2008</v>
          </cell>
          <cell r="J56">
            <v>0</v>
          </cell>
          <cell r="K56" t="str">
            <v>Alewyn Mouton</v>
          </cell>
          <cell r="L56" t="str">
            <v>Helen Sedo</v>
          </cell>
          <cell r="M56">
            <v>0</v>
          </cell>
          <cell r="N56">
            <v>0</v>
          </cell>
          <cell r="O56">
            <v>365</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365</v>
          </cell>
        </row>
        <row r="57">
          <cell r="B57" t="str">
            <v>Radiation Protection Source Tracking Software</v>
          </cell>
          <cell r="C57" t="str">
            <v>ICINS144</v>
          </cell>
          <cell r="D57" t="str">
            <v>In Progress - Execution</v>
          </cell>
          <cell r="E57" t="str">
            <v>Ian Roberts</v>
          </cell>
          <cell r="F57" t="str">
            <v>Nuclear</v>
          </cell>
          <cell r="H57" t="str">
            <v>CIO</v>
          </cell>
          <cell r="I57">
            <v>2008</v>
          </cell>
          <cell r="J57">
            <v>0</v>
          </cell>
          <cell r="K57" t="str">
            <v>Alewyn Mouton</v>
          </cell>
          <cell r="M57">
            <v>30.098270416259766</v>
          </cell>
          <cell r="N57">
            <v>0</v>
          </cell>
          <cell r="O57">
            <v>197.22500610351563</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197.22500610351563</v>
          </cell>
        </row>
        <row r="58">
          <cell r="B58" t="str">
            <v>Radiation Protection Extremity TLD Accountability</v>
          </cell>
          <cell r="C58" t="str">
            <v>ICINS145</v>
          </cell>
          <cell r="D58" t="str">
            <v>In Progress - Definition</v>
          </cell>
          <cell r="E58" t="str">
            <v>Ian Roberts</v>
          </cell>
          <cell r="F58" t="str">
            <v>Nuclear</v>
          </cell>
          <cell r="H58" t="str">
            <v>CIO</v>
          </cell>
          <cell r="I58">
            <v>2008</v>
          </cell>
          <cell r="J58">
            <v>0</v>
          </cell>
          <cell r="K58" t="str">
            <v>Alewyn Mouton</v>
          </cell>
          <cell r="M58">
            <v>3.3927199840545654</v>
          </cell>
          <cell r="N58">
            <v>0</v>
          </cell>
          <cell r="O58">
            <v>196</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196</v>
          </cell>
        </row>
        <row r="59">
          <cell r="B59" t="str">
            <v>REMP Health Physics Lab Integration</v>
          </cell>
          <cell r="C59" t="str">
            <v>ICINS161</v>
          </cell>
          <cell r="D59" t="str">
            <v>Deferred</v>
          </cell>
          <cell r="E59" t="str">
            <v>Ian Roberts</v>
          </cell>
          <cell r="F59" t="str">
            <v>Nuclear</v>
          </cell>
          <cell r="H59" t="str">
            <v>CIO</v>
          </cell>
          <cell r="I59">
            <v>2008</v>
          </cell>
          <cell r="J59">
            <v>0</v>
          </cell>
          <cell r="K59" t="str">
            <v>Ian Roberts</v>
          </cell>
          <cell r="M59">
            <v>0</v>
          </cell>
          <cell r="N59">
            <v>0</v>
          </cell>
          <cell r="O59">
            <v>45</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45</v>
          </cell>
        </row>
        <row r="60">
          <cell r="B60" t="str">
            <v>Pressure Boundary Nuclear</v>
          </cell>
          <cell r="C60" t="str">
            <v>ICINS589</v>
          </cell>
          <cell r="D60" t="str">
            <v>In Progress - Definition</v>
          </cell>
          <cell r="E60" t="str">
            <v>Ian Roberts</v>
          </cell>
          <cell r="F60" t="str">
            <v>Nuclear</v>
          </cell>
          <cell r="H60" t="str">
            <v>CIO</v>
          </cell>
          <cell r="I60">
            <v>2008</v>
          </cell>
          <cell r="J60">
            <v>1134</v>
          </cell>
          <cell r="K60" t="str">
            <v>Alewyn Mouton</v>
          </cell>
          <cell r="L60" t="str">
            <v>Adele Laughlan</v>
          </cell>
          <cell r="M60">
            <v>2.899999963119626E-4</v>
          </cell>
          <cell r="N60">
            <v>0</v>
          </cell>
          <cell r="O60">
            <v>400.27999877929688</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400.27999877929688</v>
          </cell>
        </row>
        <row r="61">
          <cell r="B61" t="str">
            <v>Deep Geological Repository</v>
          </cell>
          <cell r="C61" t="str">
            <v>ICINS591</v>
          </cell>
          <cell r="D61" t="str">
            <v>In Progress - Definition</v>
          </cell>
          <cell r="E61" t="str">
            <v>Ian Roberts</v>
          </cell>
          <cell r="F61" t="str">
            <v>Nuclear</v>
          </cell>
          <cell r="H61" t="str">
            <v>CIO</v>
          </cell>
          <cell r="I61">
            <v>2008</v>
          </cell>
          <cell r="J61">
            <v>98</v>
          </cell>
          <cell r="K61" t="str">
            <v>Alewyn Mouton</v>
          </cell>
          <cell r="L61" t="str">
            <v>Helen Sedo</v>
          </cell>
          <cell r="M61">
            <v>47.899990081787109</v>
          </cell>
          <cell r="N61">
            <v>0</v>
          </cell>
          <cell r="O61">
            <v>436.65200805664063</v>
          </cell>
          <cell r="P61">
            <v>0</v>
          </cell>
          <cell r="Q61">
            <v>0</v>
          </cell>
          <cell r="R61">
            <v>70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70</v>
          </cell>
          <cell r="AP61">
            <v>0</v>
          </cell>
          <cell r="AQ61">
            <v>506.65200805664063</v>
          </cell>
        </row>
        <row r="62">
          <cell r="B62" t="str">
            <v>REMP Sample Processing Modification</v>
          </cell>
          <cell r="C62" t="str">
            <v>ICINS600</v>
          </cell>
          <cell r="D62" t="str">
            <v>In Progress - Execution</v>
          </cell>
          <cell r="E62" t="str">
            <v>Ian Roberts</v>
          </cell>
          <cell r="F62" t="str">
            <v>Nuclear</v>
          </cell>
          <cell r="H62" t="str">
            <v>CIO</v>
          </cell>
          <cell r="I62">
            <v>2008</v>
          </cell>
          <cell r="J62">
            <v>0</v>
          </cell>
          <cell r="K62" t="str">
            <v>Alewyn Mouton</v>
          </cell>
          <cell r="M62">
            <v>41.879268646240234</v>
          </cell>
          <cell r="N62">
            <v>0</v>
          </cell>
          <cell r="O62">
            <v>196.97300720214844</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196.97300720214844</v>
          </cell>
        </row>
        <row r="63">
          <cell r="B63" t="str">
            <v>Enhancement of RP applications-Major Revision of REP</v>
          </cell>
          <cell r="C63" t="str">
            <v>ICINS601</v>
          </cell>
          <cell r="D63" t="str">
            <v>Inactive - Placeholder</v>
          </cell>
          <cell r="E63" t="str">
            <v>Ian Roberts</v>
          </cell>
          <cell r="F63" t="str">
            <v>Nuclear</v>
          </cell>
          <cell r="H63" t="str">
            <v>CIO</v>
          </cell>
          <cell r="I63">
            <v>2008</v>
          </cell>
          <cell r="J63">
            <v>0</v>
          </cell>
          <cell r="K63" t="str">
            <v>Alewyn Mouton</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row>
        <row r="64">
          <cell r="B64" t="str">
            <v>Lab Software Life Cycle Management</v>
          </cell>
          <cell r="C64" t="str">
            <v>ICINS602</v>
          </cell>
          <cell r="D64" t="str">
            <v>Deferred</v>
          </cell>
          <cell r="E64" t="str">
            <v>Ian Roberts</v>
          </cell>
          <cell r="F64" t="str">
            <v>Nuclear</v>
          </cell>
          <cell r="H64" t="str">
            <v>CIO</v>
          </cell>
          <cell r="I64">
            <v>2008</v>
          </cell>
          <cell r="J64">
            <v>0</v>
          </cell>
          <cell r="K64" t="str">
            <v>Alewyn Mouton</v>
          </cell>
          <cell r="M64">
            <v>21.177999496459961</v>
          </cell>
          <cell r="N64">
            <v>0</v>
          </cell>
          <cell r="O64">
            <v>30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30</v>
          </cell>
        </row>
        <row r="65">
          <cell r="B65" t="str">
            <v>Passport/RIS Interface for ALARA Planning and Tracking</v>
          </cell>
          <cell r="C65" t="str">
            <v>ICINS603</v>
          </cell>
          <cell r="D65" t="str">
            <v>Deferred</v>
          </cell>
          <cell r="E65" t="str">
            <v>Ian Roberts</v>
          </cell>
          <cell r="F65" t="str">
            <v>Nuclear</v>
          </cell>
          <cell r="H65" t="str">
            <v>CIO</v>
          </cell>
          <cell r="I65">
            <v>2008</v>
          </cell>
          <cell r="J65">
            <v>0</v>
          </cell>
          <cell r="K65" t="str">
            <v>Alewyn Mouton</v>
          </cell>
          <cell r="M65">
            <v>0</v>
          </cell>
          <cell r="N65">
            <v>0</v>
          </cell>
          <cell r="O65">
            <v>30</v>
          </cell>
          <cell r="P65">
            <v>0</v>
          </cell>
          <cell r="Q65">
            <v>0</v>
          </cell>
          <cell r="R65">
            <v>30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30</v>
          </cell>
          <cell r="AP65">
            <v>0</v>
          </cell>
          <cell r="AQ65">
            <v>60</v>
          </cell>
        </row>
        <row r="66">
          <cell r="B66" t="str">
            <v>Data Retention</v>
          </cell>
          <cell r="C66" t="str">
            <v>ICINS604</v>
          </cell>
          <cell r="D66" t="str">
            <v>Inactive - Placeholder</v>
          </cell>
          <cell r="E66" t="str">
            <v>Ian Roberts</v>
          </cell>
          <cell r="F66" t="str">
            <v>Nuclear</v>
          </cell>
          <cell r="H66" t="str">
            <v>CIO</v>
          </cell>
          <cell r="I66">
            <v>2008</v>
          </cell>
          <cell r="J66">
            <v>0</v>
          </cell>
          <cell r="K66" t="str">
            <v>Ian Roberts</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row>
        <row r="67">
          <cell r="B67" t="str">
            <v>Area Maps</v>
          </cell>
          <cell r="C67" t="str">
            <v>ICINS605</v>
          </cell>
          <cell r="D67" t="str">
            <v>In Progress - Definition</v>
          </cell>
          <cell r="E67" t="str">
            <v>Ian Roberts</v>
          </cell>
          <cell r="F67" t="str">
            <v>Nuclear</v>
          </cell>
          <cell r="H67" t="str">
            <v>CIO</v>
          </cell>
          <cell r="I67">
            <v>2008</v>
          </cell>
          <cell r="J67">
            <v>652</v>
          </cell>
          <cell r="K67" t="str">
            <v>Alewyn Mouton</v>
          </cell>
          <cell r="M67">
            <v>6.0159997940063477</v>
          </cell>
          <cell r="N67">
            <v>0</v>
          </cell>
          <cell r="O67">
            <v>70</v>
          </cell>
          <cell r="P67">
            <v>0</v>
          </cell>
          <cell r="Q67">
            <v>0</v>
          </cell>
          <cell r="R67">
            <v>0</v>
          </cell>
          <cell r="S67">
            <v>0</v>
          </cell>
          <cell r="T67">
            <v>0</v>
          </cell>
          <cell r="U67">
            <v>0</v>
          </cell>
          <cell r="V67">
            <v>700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700</v>
          </cell>
          <cell r="AP67">
            <v>0</v>
          </cell>
          <cell r="AQ67">
            <v>770</v>
          </cell>
        </row>
        <row r="68">
          <cell r="B68" t="str">
            <v>Improve WBC Accountability and Re-platform Application</v>
          </cell>
          <cell r="C68" t="str">
            <v>ICINS606</v>
          </cell>
          <cell r="D68" t="str">
            <v>Deferred</v>
          </cell>
          <cell r="E68" t="str">
            <v>Ian Roberts</v>
          </cell>
          <cell r="F68" t="str">
            <v>Nuclear</v>
          </cell>
          <cell r="H68" t="str">
            <v>CIO</v>
          </cell>
          <cell r="I68">
            <v>2008</v>
          </cell>
          <cell r="J68">
            <v>0</v>
          </cell>
          <cell r="K68" t="str">
            <v>Alewyn Mouton</v>
          </cell>
          <cell r="M68">
            <v>1.7599999904632568</v>
          </cell>
          <cell r="N68">
            <v>0</v>
          </cell>
          <cell r="O68">
            <v>30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30</v>
          </cell>
        </row>
        <row r="69">
          <cell r="B69" t="str">
            <v>TLDCard and GCA</v>
          </cell>
          <cell r="C69" t="str">
            <v>ICINS607</v>
          </cell>
          <cell r="D69" t="str">
            <v>Deferred</v>
          </cell>
          <cell r="E69" t="str">
            <v>Ian Roberts</v>
          </cell>
          <cell r="F69" t="str">
            <v>Nuclear</v>
          </cell>
          <cell r="H69" t="str">
            <v>CIO</v>
          </cell>
          <cell r="I69">
            <v>2008</v>
          </cell>
          <cell r="J69">
            <v>114</v>
          </cell>
          <cell r="K69" t="str">
            <v>Alewyn Mouton</v>
          </cell>
          <cell r="M69">
            <v>1.7599999904632568</v>
          </cell>
          <cell r="N69">
            <v>0</v>
          </cell>
          <cell r="O69">
            <v>40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20</v>
          </cell>
          <cell r="AF69">
            <v>0</v>
          </cell>
          <cell r="AG69">
            <v>70</v>
          </cell>
          <cell r="AH69">
            <v>0</v>
          </cell>
          <cell r="AI69">
            <v>0</v>
          </cell>
          <cell r="AJ69">
            <v>0</v>
          </cell>
          <cell r="AK69">
            <v>0</v>
          </cell>
          <cell r="AL69">
            <v>0</v>
          </cell>
          <cell r="AM69">
            <v>0</v>
          </cell>
          <cell r="AN69">
            <v>0</v>
          </cell>
          <cell r="AO69">
            <v>0</v>
          </cell>
          <cell r="AP69">
            <v>90</v>
          </cell>
          <cell r="AQ69">
            <v>130</v>
          </cell>
        </row>
        <row r="70">
          <cell r="B70" t="str">
            <v>Darlington Heavy Water Mgmt Sys</v>
          </cell>
          <cell r="C70" t="str">
            <v>ICINS610</v>
          </cell>
          <cell r="D70" t="str">
            <v>In Progress - Definition</v>
          </cell>
          <cell r="E70" t="str">
            <v>Ian Roberts</v>
          </cell>
          <cell r="F70" t="str">
            <v>Nuclear</v>
          </cell>
          <cell r="H70" t="str">
            <v>CIO</v>
          </cell>
          <cell r="I70">
            <v>2008</v>
          </cell>
          <cell r="J70">
            <v>0</v>
          </cell>
          <cell r="K70" t="str">
            <v>Alewyn Mouton</v>
          </cell>
          <cell r="M70">
            <v>5.5639300346374512</v>
          </cell>
          <cell r="N70">
            <v>0</v>
          </cell>
          <cell r="O70">
            <v>30</v>
          </cell>
          <cell r="P70">
            <v>0</v>
          </cell>
          <cell r="Q70">
            <v>0</v>
          </cell>
          <cell r="R70">
            <v>0</v>
          </cell>
          <cell r="S70">
            <v>0</v>
          </cell>
          <cell r="T70">
            <v>180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180</v>
          </cell>
          <cell r="AP70">
            <v>0</v>
          </cell>
          <cell r="AQ70">
            <v>210</v>
          </cell>
        </row>
        <row r="71">
          <cell r="B71" t="str">
            <v>Darlington Heavy Water Mgmt Sys (Below the Line)</v>
          </cell>
          <cell r="C71" t="str">
            <v>ICINS610B</v>
          </cell>
          <cell r="D71" t="str">
            <v>Inactive - Placeholder</v>
          </cell>
          <cell r="E71" t="str">
            <v>Ian Roberts</v>
          </cell>
          <cell r="F71" t="str">
            <v>Nuclear</v>
          </cell>
          <cell r="I71">
            <v>2008</v>
          </cell>
          <cell r="J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row>
        <row r="72">
          <cell r="B72" t="str">
            <v>Web Based Emergency Information Mgmt Sys (WebEOC)</v>
          </cell>
          <cell r="C72" t="str">
            <v>ICINS611</v>
          </cell>
          <cell r="D72" t="str">
            <v>In Progress - Execution</v>
          </cell>
          <cell r="E72" t="str">
            <v>Ian Roberts</v>
          </cell>
          <cell r="F72" t="str">
            <v>Nuclear</v>
          </cell>
          <cell r="H72" t="str">
            <v>CIO</v>
          </cell>
          <cell r="I72">
            <v>2008</v>
          </cell>
          <cell r="J72">
            <v>0</v>
          </cell>
          <cell r="K72" t="str">
            <v>Alewyn Mouton</v>
          </cell>
          <cell r="M72">
            <v>28.356670379638672</v>
          </cell>
          <cell r="N72">
            <v>0</v>
          </cell>
          <cell r="O72">
            <v>199</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199</v>
          </cell>
        </row>
        <row r="73">
          <cell r="B73" t="str">
            <v>Pickering Minimum Complement</v>
          </cell>
          <cell r="C73" t="str">
            <v>ICINS620</v>
          </cell>
          <cell r="D73" t="str">
            <v>In Progress - Execution</v>
          </cell>
          <cell r="E73" t="str">
            <v>Ian Roberts</v>
          </cell>
          <cell r="F73" t="str">
            <v>Nuclear</v>
          </cell>
          <cell r="H73" t="str">
            <v>CIO</v>
          </cell>
          <cell r="I73">
            <v>2008</v>
          </cell>
          <cell r="J73">
            <v>400</v>
          </cell>
          <cell r="K73" t="str">
            <v>Alewyn Mouton</v>
          </cell>
          <cell r="M73">
            <v>48.355030059814453</v>
          </cell>
          <cell r="N73">
            <v>4.0000001899898052E-3</v>
          </cell>
          <cell r="O73">
            <v>199.1199951171875</v>
          </cell>
          <cell r="P73">
            <v>4.0000001899898052E-3</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4.0000001899898052E-3</v>
          </cell>
          <cell r="AP73">
            <v>0</v>
          </cell>
          <cell r="AQ73">
            <v>199.12399511737749</v>
          </cell>
        </row>
        <row r="74">
          <cell r="B74" t="str">
            <v>Nuclear Security SCR Project</v>
          </cell>
          <cell r="C74" t="str">
            <v>ICINS618</v>
          </cell>
          <cell r="D74" t="str">
            <v>In Progress - Execution</v>
          </cell>
          <cell r="E74" t="str">
            <v>Ian Roberts</v>
          </cell>
          <cell r="F74" t="str">
            <v>Nuclear</v>
          </cell>
          <cell r="H74" t="str">
            <v>CIO</v>
          </cell>
          <cell r="I74">
            <v>2008</v>
          </cell>
          <cell r="J74">
            <v>0</v>
          </cell>
          <cell r="K74" t="str">
            <v>Ian Roberts</v>
          </cell>
          <cell r="M74">
            <v>3.2967598438262939</v>
          </cell>
          <cell r="N74">
            <v>20</v>
          </cell>
          <cell r="O74">
            <v>0</v>
          </cell>
          <cell r="P74">
            <v>20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20</v>
          </cell>
          <cell r="AP74">
            <v>0</v>
          </cell>
          <cell r="AQ74">
            <v>20</v>
          </cell>
        </row>
        <row r="75">
          <cell r="B75" t="str">
            <v>Nuclear Customs Application</v>
          </cell>
          <cell r="C75" t="str">
            <v>ICINS166</v>
          </cell>
          <cell r="D75" t="str">
            <v>Inactive - Planned (in BP)</v>
          </cell>
          <cell r="E75" t="str">
            <v>Ian Roberts</v>
          </cell>
          <cell r="F75" t="str">
            <v>Nuclear</v>
          </cell>
          <cell r="H75" t="str">
            <v>CIO</v>
          </cell>
          <cell r="I75">
            <v>2008</v>
          </cell>
          <cell r="J75">
            <v>500</v>
          </cell>
          <cell r="K75" t="str">
            <v>Ian Roberts</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B76" t="str">
            <v>Regulatory Radiation Protection Changes</v>
          </cell>
          <cell r="C76" t="str">
            <v>ICINS167</v>
          </cell>
          <cell r="D76" t="str">
            <v>Inactive - Planned (in BP)</v>
          </cell>
          <cell r="E76" t="str">
            <v>Ian Roberts</v>
          </cell>
          <cell r="F76" t="str">
            <v>Nuclear</v>
          </cell>
          <cell r="H76" t="str">
            <v>CIO</v>
          </cell>
          <cell r="I76">
            <v>2008</v>
          </cell>
          <cell r="J76">
            <v>750</v>
          </cell>
          <cell r="K76" t="str">
            <v>Ian Roberts</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row>
        <row r="77">
          <cell r="B77" t="str">
            <v>Nuclear Waste (DGR)</v>
          </cell>
          <cell r="C77" t="str">
            <v>ICINW001</v>
          </cell>
          <cell r="D77" t="str">
            <v>Inactive - Planned (in BP)</v>
          </cell>
          <cell r="E77" t="str">
            <v>Ian Roberts</v>
          </cell>
          <cell r="F77" t="str">
            <v>Nuclear Waste</v>
          </cell>
          <cell r="H77" t="str">
            <v>CIO</v>
          </cell>
          <cell r="I77">
            <v>2008</v>
          </cell>
          <cell r="J77">
            <v>500</v>
          </cell>
          <cell r="K77" t="str">
            <v>Ian Roberts</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row>
        <row r="78">
          <cell r="B78" t="str">
            <v>PassPort IFA/NUI</v>
          </cell>
          <cell r="C78" t="str">
            <v>ICINS134</v>
          </cell>
          <cell r="D78" t="str">
            <v>In Serviced</v>
          </cell>
          <cell r="E78" t="str">
            <v>Ian Roberts</v>
          </cell>
          <cell r="F78" t="str">
            <v>Nuclear</v>
          </cell>
          <cell r="H78" t="str">
            <v>CIO</v>
          </cell>
          <cell r="I78">
            <v>2008</v>
          </cell>
          <cell r="J78">
            <v>0</v>
          </cell>
          <cell r="K78" t="str">
            <v>Dave Bonell</v>
          </cell>
          <cell r="L78" t="str">
            <v>Gary Hermon</v>
          </cell>
          <cell r="M78">
            <v>11.599740028381348</v>
          </cell>
          <cell r="N78">
            <v>0</v>
          </cell>
          <cell r="O78">
            <v>1885</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1885</v>
          </cell>
        </row>
        <row r="79">
          <cell r="B79" t="str">
            <v>Supply Chain Demand Planning</v>
          </cell>
          <cell r="C79" t="str">
            <v>ICINS153</v>
          </cell>
          <cell r="D79" t="str">
            <v>In Progress - Definition</v>
          </cell>
          <cell r="E79" t="str">
            <v>Ian Roberts</v>
          </cell>
          <cell r="F79" t="str">
            <v>Nuclear</v>
          </cell>
          <cell r="H79" t="str">
            <v>CIO</v>
          </cell>
          <cell r="I79">
            <v>2008</v>
          </cell>
          <cell r="J79">
            <v>0</v>
          </cell>
          <cell r="K79" t="str">
            <v>Dave Bonell</v>
          </cell>
          <cell r="M79">
            <v>0</v>
          </cell>
          <cell r="N79">
            <v>0</v>
          </cell>
          <cell r="O79">
            <v>400</v>
          </cell>
          <cell r="P79">
            <v>0</v>
          </cell>
          <cell r="Q79">
            <v>0</v>
          </cell>
          <cell r="R79">
            <v>7200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7200</v>
          </cell>
          <cell r="AP79">
            <v>0</v>
          </cell>
          <cell r="AQ79">
            <v>7600</v>
          </cell>
        </row>
        <row r="80">
          <cell r="B80" t="str">
            <v>SRM Assessment for SC</v>
          </cell>
          <cell r="C80" t="str">
            <v>ICIPC520</v>
          </cell>
          <cell r="D80" t="str">
            <v>In Serviced</v>
          </cell>
          <cell r="E80" t="str">
            <v>Ian Roberts</v>
          </cell>
          <cell r="F80" t="str">
            <v>Nuclear</v>
          </cell>
          <cell r="H80" t="str">
            <v>CIO</v>
          </cell>
          <cell r="I80">
            <v>2008</v>
          </cell>
          <cell r="J80">
            <v>1200</v>
          </cell>
          <cell r="K80" t="str">
            <v>Dave Bonell</v>
          </cell>
          <cell r="M80">
            <v>76.00396728515625</v>
          </cell>
          <cell r="N80">
            <v>0</v>
          </cell>
          <cell r="O80">
            <v>5455</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5455</v>
          </cell>
        </row>
        <row r="81">
          <cell r="B81" t="str">
            <v>Source Surveillance Database</v>
          </cell>
          <cell r="C81" t="str">
            <v>ICINS592</v>
          </cell>
          <cell r="D81" t="str">
            <v>Cancelled</v>
          </cell>
          <cell r="E81" t="str">
            <v>Ian Roberts</v>
          </cell>
          <cell r="F81" t="str">
            <v>Nuclear</v>
          </cell>
          <cell r="G81" t="str">
            <v>Nuclear</v>
          </cell>
          <cell r="H81" t="str">
            <v>CIO</v>
          </cell>
          <cell r="I81">
            <v>2008</v>
          </cell>
          <cell r="J81">
            <v>0</v>
          </cell>
          <cell r="M81">
            <v>0</v>
          </cell>
          <cell r="N81">
            <v>0</v>
          </cell>
          <cell r="O81">
            <v>20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20</v>
          </cell>
        </row>
        <row r="82">
          <cell r="B82" t="str">
            <v>LEAP - Leveraging Enterprise Application Platforms</v>
          </cell>
          <cell r="C82" t="str">
            <v>ICINS617</v>
          </cell>
          <cell r="D82" t="str">
            <v>In Progress - Definition</v>
          </cell>
          <cell r="E82" t="str">
            <v>Ian Roberts</v>
          </cell>
          <cell r="F82" t="str">
            <v>Nuclear</v>
          </cell>
          <cell r="H82" t="str">
            <v>CIO</v>
          </cell>
          <cell r="I82">
            <v>2008</v>
          </cell>
          <cell r="J82">
            <v>5000</v>
          </cell>
          <cell r="K82" t="str">
            <v>Dave Bonell</v>
          </cell>
          <cell r="M82">
            <v>547.9439697265625</v>
          </cell>
          <cell r="N82">
            <v>0</v>
          </cell>
          <cell r="O82">
            <v>750</v>
          </cell>
          <cell r="P82">
            <v>0</v>
          </cell>
          <cell r="Q82">
            <v>0</v>
          </cell>
          <cell r="R82">
            <v>0</v>
          </cell>
          <cell r="S82">
            <v>0</v>
          </cell>
          <cell r="T82">
            <v>0</v>
          </cell>
          <cell r="U82">
            <v>0</v>
          </cell>
          <cell r="V82">
            <v>0</v>
          </cell>
          <cell r="W82">
            <v>0</v>
          </cell>
          <cell r="X82">
            <v>0</v>
          </cell>
          <cell r="Y82">
            <v>0</v>
          </cell>
          <cell r="Z82">
            <v>7000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7000</v>
          </cell>
          <cell r="AP82">
            <v>0</v>
          </cell>
          <cell r="AQ82">
            <v>7750</v>
          </cell>
        </row>
        <row r="83">
          <cell r="B83" t="str">
            <v>LEAP-Leveraging Enterprise Application Programs (Below Line)</v>
          </cell>
          <cell r="C83" t="str">
            <v>ICINS617B</v>
          </cell>
          <cell r="D83" t="str">
            <v>Inactive - Placeholder</v>
          </cell>
          <cell r="E83" t="str">
            <v>Ian Roberts</v>
          </cell>
          <cell r="F83" t="str">
            <v>Nuclear</v>
          </cell>
          <cell r="I83">
            <v>2008</v>
          </cell>
          <cell r="J83">
            <v>0</v>
          </cell>
          <cell r="M83">
            <v>0</v>
          </cell>
          <cell r="N83">
            <v>0</v>
          </cell>
          <cell r="O83">
            <v>0</v>
          </cell>
          <cell r="P83">
            <v>0</v>
          </cell>
          <cell r="Q83">
            <v>0</v>
          </cell>
          <cell r="R83">
            <v>0</v>
          </cell>
          <cell r="S83">
            <v>0</v>
          </cell>
          <cell r="T83">
            <v>0</v>
          </cell>
          <cell r="U83">
            <v>0</v>
          </cell>
          <cell r="V83">
            <v>0</v>
          </cell>
          <cell r="W83">
            <v>0</v>
          </cell>
          <cell r="X83">
            <v>7000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7000</v>
          </cell>
          <cell r="AP83">
            <v>0</v>
          </cell>
          <cell r="AQ83">
            <v>7000</v>
          </cell>
        </row>
        <row r="84">
          <cell r="B84" t="str">
            <v>Nuclear AP Systems Consolidation</v>
          </cell>
          <cell r="C84" t="str">
            <v>ICIFI010</v>
          </cell>
          <cell r="D84" t="str">
            <v>Inactive - Planned (in BP)</v>
          </cell>
          <cell r="E84" t="str">
            <v>Ian Roberts</v>
          </cell>
          <cell r="F84" t="str">
            <v>Finance</v>
          </cell>
          <cell r="H84" t="str">
            <v>CIO</v>
          </cell>
          <cell r="I84">
            <v>2008</v>
          </cell>
          <cell r="J84">
            <v>2000.2</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row>
        <row r="85">
          <cell r="B85" t="str">
            <v>Holds Resolution Tool</v>
          </cell>
          <cell r="C85" t="str">
            <v>ICINS126</v>
          </cell>
          <cell r="D85" t="str">
            <v>Closed</v>
          </cell>
          <cell r="E85" t="str">
            <v>Ian Roberts</v>
          </cell>
          <cell r="F85" t="str">
            <v>Nuclear</v>
          </cell>
          <cell r="H85" t="str">
            <v>CIO</v>
          </cell>
          <cell r="I85">
            <v>2008</v>
          </cell>
          <cell r="J85">
            <v>0</v>
          </cell>
          <cell r="K85" t="str">
            <v>Greg Payne</v>
          </cell>
          <cell r="M85">
            <v>0</v>
          </cell>
          <cell r="N85">
            <v>0</v>
          </cell>
          <cell r="O85">
            <v>800.86102294921875</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800.86102294921875</v>
          </cell>
        </row>
        <row r="86">
          <cell r="B86" t="str">
            <v>Single P3 Schedule - IT Tools</v>
          </cell>
          <cell r="C86" t="str">
            <v>ICINS128</v>
          </cell>
          <cell r="D86" t="str">
            <v>Closed</v>
          </cell>
          <cell r="E86" t="str">
            <v>Ian Roberts</v>
          </cell>
          <cell r="F86" t="str">
            <v>Nuclear</v>
          </cell>
          <cell r="H86" t="str">
            <v>CIO</v>
          </cell>
          <cell r="I86">
            <v>2008</v>
          </cell>
          <cell r="J86">
            <v>0</v>
          </cell>
          <cell r="K86" t="str">
            <v>Greg Payne</v>
          </cell>
          <cell r="M86">
            <v>0</v>
          </cell>
          <cell r="N86">
            <v>0</v>
          </cell>
          <cell r="O86">
            <v>720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720</v>
          </cell>
        </row>
        <row r="87">
          <cell r="B87" t="str">
            <v>Preventive Maintenance Optimization Tool</v>
          </cell>
          <cell r="C87" t="str">
            <v>ICINS129</v>
          </cell>
          <cell r="D87" t="str">
            <v>Closed</v>
          </cell>
          <cell r="E87" t="str">
            <v>Ian Roberts</v>
          </cell>
          <cell r="F87" t="str">
            <v>Nuclear</v>
          </cell>
          <cell r="G87" t="str">
            <v>Nuclear</v>
          </cell>
          <cell r="H87" t="str">
            <v>CIO</v>
          </cell>
          <cell r="I87">
            <v>2008</v>
          </cell>
          <cell r="J87">
            <v>0</v>
          </cell>
          <cell r="K87" t="str">
            <v>Greg Payne</v>
          </cell>
          <cell r="M87">
            <v>0</v>
          </cell>
          <cell r="N87">
            <v>0</v>
          </cell>
          <cell r="O87">
            <v>363</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363</v>
          </cell>
        </row>
        <row r="88">
          <cell r="B88" t="str">
            <v>Station Work Week Resource Balancing</v>
          </cell>
          <cell r="C88" t="str">
            <v>ICINS139</v>
          </cell>
          <cell r="D88" t="str">
            <v>Closed</v>
          </cell>
          <cell r="E88" t="str">
            <v>Ian Roberts</v>
          </cell>
          <cell r="F88" t="str">
            <v>Nuclear</v>
          </cell>
          <cell r="H88" t="str">
            <v>CIO</v>
          </cell>
          <cell r="I88">
            <v>2008</v>
          </cell>
          <cell r="J88">
            <v>0</v>
          </cell>
          <cell r="K88" t="str">
            <v>Greg Payne</v>
          </cell>
          <cell r="M88">
            <v>0</v>
          </cell>
          <cell r="N88">
            <v>0</v>
          </cell>
          <cell r="O88">
            <v>779</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779</v>
          </cell>
        </row>
        <row r="89">
          <cell r="B89" t="str">
            <v>Station Work Management System Infrastructure</v>
          </cell>
          <cell r="C89" t="str">
            <v>ICINS142</v>
          </cell>
          <cell r="D89" t="str">
            <v>Closed</v>
          </cell>
          <cell r="E89" t="str">
            <v>Ian Roberts</v>
          </cell>
          <cell r="F89" t="str">
            <v>Nuclear</v>
          </cell>
          <cell r="H89" t="str">
            <v>CIO</v>
          </cell>
          <cell r="I89">
            <v>2008</v>
          </cell>
          <cell r="J89">
            <v>0</v>
          </cell>
          <cell r="K89" t="str">
            <v>Greg Payne</v>
          </cell>
          <cell r="M89">
            <v>0</v>
          </cell>
          <cell r="N89">
            <v>0</v>
          </cell>
          <cell r="O89">
            <v>274.20001220703125</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274.20001220703125</v>
          </cell>
        </row>
        <row r="90">
          <cell r="B90" t="str">
            <v>Walkdown Toolkit</v>
          </cell>
          <cell r="C90" t="str">
            <v>ICINS150</v>
          </cell>
          <cell r="D90" t="str">
            <v>In Progress - Execution</v>
          </cell>
          <cell r="E90" t="str">
            <v>Ian Roberts</v>
          </cell>
          <cell r="F90" t="str">
            <v>Nuclear</v>
          </cell>
          <cell r="H90" t="str">
            <v>CIO</v>
          </cell>
          <cell r="I90">
            <v>2008</v>
          </cell>
          <cell r="J90">
            <v>0</v>
          </cell>
          <cell r="K90" t="str">
            <v>Greg Payne</v>
          </cell>
          <cell r="M90">
            <v>17.594999313354492</v>
          </cell>
          <cell r="N90">
            <v>2.0000000949949026E-3</v>
          </cell>
          <cell r="O90">
            <v>199.5780029296875</v>
          </cell>
          <cell r="P90">
            <v>2.0000000949949026E-3</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2.0000000949949026E-3</v>
          </cell>
          <cell r="AP90">
            <v>0</v>
          </cell>
          <cell r="AQ90">
            <v>199.58000292978249</v>
          </cell>
        </row>
        <row r="91">
          <cell r="B91" t="str">
            <v>Assessor ToolKit</v>
          </cell>
          <cell r="C91" t="str">
            <v>ICINS155</v>
          </cell>
          <cell r="D91" t="str">
            <v>In Serviced</v>
          </cell>
          <cell r="E91" t="str">
            <v>Ian Roberts</v>
          </cell>
          <cell r="F91" t="str">
            <v>Nuclear</v>
          </cell>
          <cell r="H91" t="str">
            <v>CIO</v>
          </cell>
          <cell r="I91">
            <v>2008</v>
          </cell>
          <cell r="J91">
            <v>0</v>
          </cell>
          <cell r="K91" t="str">
            <v>Greg Payne</v>
          </cell>
          <cell r="M91">
            <v>13.404609680175781</v>
          </cell>
          <cell r="N91">
            <v>0</v>
          </cell>
          <cell r="O91">
            <v>281</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281</v>
          </cell>
        </row>
        <row r="92">
          <cell r="B92" t="str">
            <v>Nuclear Scheduling System(P3e) Assessment</v>
          </cell>
          <cell r="C92" t="str">
            <v>ICINS156</v>
          </cell>
          <cell r="D92" t="str">
            <v>In Progress - Definition</v>
          </cell>
          <cell r="E92" t="str">
            <v>Ian Roberts</v>
          </cell>
          <cell r="F92" t="str">
            <v>Nuclear</v>
          </cell>
          <cell r="H92" t="str">
            <v>CIO</v>
          </cell>
          <cell r="I92">
            <v>2008</v>
          </cell>
          <cell r="J92">
            <v>0</v>
          </cell>
          <cell r="K92" t="str">
            <v>Greg Payne</v>
          </cell>
          <cell r="L92" t="str">
            <v>Vivian Illot</v>
          </cell>
          <cell r="M92">
            <v>15.200739860534668</v>
          </cell>
          <cell r="N92">
            <v>350</v>
          </cell>
          <cell r="O92">
            <v>300</v>
          </cell>
          <cell r="P92">
            <v>0</v>
          </cell>
          <cell r="Q92">
            <v>0</v>
          </cell>
          <cell r="R92">
            <v>300</v>
          </cell>
          <cell r="S92">
            <v>0</v>
          </cell>
          <cell r="T92">
            <v>0</v>
          </cell>
          <cell r="U92">
            <v>3500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3800</v>
          </cell>
          <cell r="AP92">
            <v>0</v>
          </cell>
          <cell r="AQ92">
            <v>4100</v>
          </cell>
        </row>
        <row r="93">
          <cell r="B93" t="str">
            <v>Nuclear Scheduling System(P3e) Assessment (Below the Line)</v>
          </cell>
          <cell r="C93" t="str">
            <v>ICINS156B</v>
          </cell>
          <cell r="D93" t="str">
            <v>Inactive - Placeholder</v>
          </cell>
          <cell r="E93" t="str">
            <v>Ian Roberts</v>
          </cell>
          <cell r="F93" t="str">
            <v>Nuclear</v>
          </cell>
          <cell r="I93">
            <v>2008</v>
          </cell>
          <cell r="J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row>
        <row r="94">
          <cell r="B94" t="str">
            <v>Permit Kit</v>
          </cell>
          <cell r="C94" t="str">
            <v>ICINS157</v>
          </cell>
          <cell r="D94" t="str">
            <v>Deferred</v>
          </cell>
          <cell r="E94" t="str">
            <v>Ian Roberts</v>
          </cell>
          <cell r="F94" t="str">
            <v>Nuclear</v>
          </cell>
          <cell r="H94" t="str">
            <v>CIO</v>
          </cell>
          <cell r="I94">
            <v>2008</v>
          </cell>
          <cell r="J94">
            <v>0</v>
          </cell>
          <cell r="K94" t="str">
            <v>Greg Payne</v>
          </cell>
          <cell r="M94">
            <v>0</v>
          </cell>
          <cell r="N94">
            <v>0</v>
          </cell>
          <cell r="O94">
            <v>95</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95</v>
          </cell>
        </row>
        <row r="95">
          <cell r="B95" t="str">
            <v>Permit Kit (Below Line)</v>
          </cell>
          <cell r="C95" t="str">
            <v>ICINS157B</v>
          </cell>
          <cell r="D95" t="str">
            <v>Inactive - Placeholder</v>
          </cell>
          <cell r="E95" t="str">
            <v>Ian Roberts</v>
          </cell>
          <cell r="F95" t="str">
            <v>Nuclear</v>
          </cell>
          <cell r="I95">
            <v>2008</v>
          </cell>
          <cell r="J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row>
        <row r="96">
          <cell r="B96" t="str">
            <v>Trending Analysis Tool</v>
          </cell>
          <cell r="C96" t="str">
            <v>ICINS593</v>
          </cell>
          <cell r="D96" t="str">
            <v>In Serviced</v>
          </cell>
          <cell r="E96" t="str">
            <v>Ian Roberts</v>
          </cell>
          <cell r="F96" t="str">
            <v>Nuclear</v>
          </cell>
          <cell r="H96" t="str">
            <v>CIO</v>
          </cell>
          <cell r="I96">
            <v>2008</v>
          </cell>
          <cell r="J96">
            <v>0</v>
          </cell>
          <cell r="K96" t="str">
            <v>Greg Payne</v>
          </cell>
          <cell r="M96">
            <v>66.593231201171875</v>
          </cell>
          <cell r="N96">
            <v>0</v>
          </cell>
          <cell r="O96">
            <v>674.29998779296875</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674.29998779296875</v>
          </cell>
        </row>
        <row r="97">
          <cell r="B97" t="str">
            <v>T+1 Report (Work Management Reporting Metrics)</v>
          </cell>
          <cell r="C97" t="str">
            <v>ICINS594</v>
          </cell>
          <cell r="D97" t="str">
            <v>Closed</v>
          </cell>
          <cell r="E97" t="str">
            <v>Ian Roberts</v>
          </cell>
          <cell r="F97" t="str">
            <v>Nuclear</v>
          </cell>
          <cell r="H97" t="str">
            <v>CIO</v>
          </cell>
          <cell r="I97">
            <v>2008</v>
          </cell>
          <cell r="J97">
            <v>0</v>
          </cell>
          <cell r="K97" t="str">
            <v>Greg Payne</v>
          </cell>
          <cell r="M97">
            <v>0</v>
          </cell>
          <cell r="N97">
            <v>0</v>
          </cell>
          <cell r="O97">
            <v>210.3800048828125</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210.3800048828125</v>
          </cell>
        </row>
        <row r="98">
          <cell r="B98" t="str">
            <v>PM Living Program Optimization (PMPL)</v>
          </cell>
          <cell r="C98" t="str">
            <v>ICINS597</v>
          </cell>
          <cell r="D98" t="str">
            <v>Deferred</v>
          </cell>
          <cell r="E98" t="str">
            <v>Ian Roberts</v>
          </cell>
          <cell r="F98" t="str">
            <v>Nuclear</v>
          </cell>
          <cell r="H98" t="str">
            <v>CIO</v>
          </cell>
          <cell r="I98">
            <v>2008</v>
          </cell>
          <cell r="J98">
            <v>0</v>
          </cell>
          <cell r="K98" t="str">
            <v>Greg Payne</v>
          </cell>
          <cell r="M98">
            <v>0</v>
          </cell>
          <cell r="N98">
            <v>0</v>
          </cell>
          <cell r="O98">
            <v>90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90</v>
          </cell>
        </row>
        <row r="99">
          <cell r="B99" t="str">
            <v>PM Living Program Optimization (PMPL) (Below Line)</v>
          </cell>
          <cell r="C99" t="str">
            <v>ICINS597B</v>
          </cell>
          <cell r="D99" t="str">
            <v>Inactive - Placeholder</v>
          </cell>
          <cell r="E99" t="str">
            <v>Ian Roberts</v>
          </cell>
          <cell r="F99" t="str">
            <v>Nuclear</v>
          </cell>
          <cell r="I99">
            <v>2008</v>
          </cell>
          <cell r="J99">
            <v>0</v>
          </cell>
          <cell r="M99">
            <v>0</v>
          </cell>
          <cell r="N99">
            <v>0</v>
          </cell>
          <cell r="O99">
            <v>0</v>
          </cell>
          <cell r="P99">
            <v>0</v>
          </cell>
          <cell r="Q99">
            <v>0</v>
          </cell>
          <cell r="R99">
            <v>0</v>
          </cell>
          <cell r="S99">
            <v>0</v>
          </cell>
          <cell r="T99">
            <v>600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600</v>
          </cell>
          <cell r="AP99">
            <v>0</v>
          </cell>
          <cell r="AQ99">
            <v>600</v>
          </cell>
        </row>
        <row r="100">
          <cell r="B100" t="str">
            <v>On-Line Process Metrics (formerly T+1)</v>
          </cell>
          <cell r="C100" t="str">
            <v>ICINS608</v>
          </cell>
          <cell r="D100" t="str">
            <v>In Progress - Definition</v>
          </cell>
          <cell r="E100" t="str">
            <v>Ian Roberts</v>
          </cell>
          <cell r="F100" t="str">
            <v>Nuclear</v>
          </cell>
          <cell r="H100" t="str">
            <v>CIO</v>
          </cell>
          <cell r="I100">
            <v>2008</v>
          </cell>
          <cell r="J100">
            <v>0</v>
          </cell>
          <cell r="K100" t="str">
            <v>Greg Payne</v>
          </cell>
          <cell r="M100">
            <v>105.58284759521484</v>
          </cell>
          <cell r="N100">
            <v>0</v>
          </cell>
          <cell r="O100">
            <v>1951</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1951</v>
          </cell>
        </row>
        <row r="101">
          <cell r="B101" t="str">
            <v>P3E Pilot Project</v>
          </cell>
          <cell r="C101" t="str">
            <v>ICINS609</v>
          </cell>
          <cell r="D101" t="str">
            <v>In Progress - Definition</v>
          </cell>
          <cell r="E101" t="str">
            <v>Ian Roberts</v>
          </cell>
          <cell r="F101" t="str">
            <v>Nuclear</v>
          </cell>
          <cell r="H101" t="str">
            <v>CIO</v>
          </cell>
          <cell r="I101">
            <v>2008</v>
          </cell>
          <cell r="J101">
            <v>148</v>
          </cell>
          <cell r="K101" t="str">
            <v>Greg Payne</v>
          </cell>
          <cell r="L101" t="str">
            <v>Vivian Illot</v>
          </cell>
          <cell r="M101">
            <v>295.3863525390625</v>
          </cell>
          <cell r="N101">
            <v>0</v>
          </cell>
          <cell r="O101">
            <v>1218</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1218</v>
          </cell>
        </row>
        <row r="102">
          <cell r="B102" t="str">
            <v>Resource Balancing Tool Phase II</v>
          </cell>
          <cell r="C102" t="str">
            <v>ICINS612</v>
          </cell>
          <cell r="D102" t="str">
            <v>In Serviced</v>
          </cell>
          <cell r="E102" t="str">
            <v>Ian Roberts</v>
          </cell>
          <cell r="F102" t="str">
            <v>Nuclear</v>
          </cell>
          <cell r="G102" t="str">
            <v>Nuclear</v>
          </cell>
          <cell r="H102" t="str">
            <v>CIO</v>
          </cell>
          <cell r="I102">
            <v>2008</v>
          </cell>
          <cell r="J102">
            <v>0</v>
          </cell>
          <cell r="K102" t="str">
            <v>Greg Payne</v>
          </cell>
          <cell r="M102">
            <v>0</v>
          </cell>
          <cell r="N102">
            <v>0</v>
          </cell>
          <cell r="O102">
            <v>190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190</v>
          </cell>
        </row>
        <row r="103">
          <cell r="B103" t="str">
            <v>Maintenance Logsheet</v>
          </cell>
          <cell r="C103" t="str">
            <v>ICINS613</v>
          </cell>
          <cell r="D103" t="str">
            <v>In Progress - Definition</v>
          </cell>
          <cell r="E103" t="str">
            <v>Ian Roberts</v>
          </cell>
          <cell r="F103" t="str">
            <v>Nuclear</v>
          </cell>
          <cell r="G103" t="str">
            <v>Nuclear</v>
          </cell>
          <cell r="H103" t="str">
            <v>CIO</v>
          </cell>
          <cell r="I103">
            <v>2008</v>
          </cell>
          <cell r="J103">
            <v>0</v>
          </cell>
          <cell r="K103" t="str">
            <v>Greg Payne</v>
          </cell>
          <cell r="M103">
            <v>22.018499374389648</v>
          </cell>
          <cell r="N103">
            <v>0</v>
          </cell>
          <cell r="O103">
            <v>25</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25</v>
          </cell>
        </row>
        <row r="104">
          <cell r="B104" t="str">
            <v>Maintenance Logsheet (Below Line)</v>
          </cell>
          <cell r="C104" t="str">
            <v>ICINS613B</v>
          </cell>
          <cell r="D104" t="str">
            <v>Inactive - Placeholder</v>
          </cell>
          <cell r="E104" t="str">
            <v>Ian Roberts</v>
          </cell>
          <cell r="F104" t="str">
            <v>Nuclear</v>
          </cell>
          <cell r="G104" t="str">
            <v>Nuclear</v>
          </cell>
          <cell r="I104">
            <v>2008</v>
          </cell>
          <cell r="J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row>
        <row r="105">
          <cell r="B105" t="str">
            <v>Automated System Health Report</v>
          </cell>
          <cell r="C105" t="str">
            <v>ICINS615</v>
          </cell>
          <cell r="D105" t="str">
            <v>Deferred</v>
          </cell>
          <cell r="E105" t="str">
            <v>Ian Roberts</v>
          </cell>
          <cell r="F105" t="str">
            <v>Nuclear</v>
          </cell>
          <cell r="H105" t="str">
            <v>CIO</v>
          </cell>
          <cell r="I105">
            <v>2008</v>
          </cell>
          <cell r="J105">
            <v>0</v>
          </cell>
          <cell r="K105" t="str">
            <v>Greg Payne</v>
          </cell>
          <cell r="M105">
            <v>0</v>
          </cell>
          <cell r="N105">
            <v>0</v>
          </cell>
          <cell r="O105">
            <v>85</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85</v>
          </cell>
        </row>
        <row r="106">
          <cell r="B106" t="str">
            <v>Automated System Health Report (Below Line)</v>
          </cell>
          <cell r="C106" t="str">
            <v>ICINS615B</v>
          </cell>
          <cell r="D106" t="str">
            <v>Inactive - Placeholder</v>
          </cell>
          <cell r="E106" t="str">
            <v>Ian Roberts</v>
          </cell>
          <cell r="F106" t="str">
            <v>Nuclear</v>
          </cell>
          <cell r="I106">
            <v>2008</v>
          </cell>
          <cell r="J106">
            <v>0</v>
          </cell>
          <cell r="M106">
            <v>0</v>
          </cell>
          <cell r="N106">
            <v>0</v>
          </cell>
          <cell r="O106">
            <v>0</v>
          </cell>
          <cell r="P106">
            <v>0</v>
          </cell>
          <cell r="Q106">
            <v>0</v>
          </cell>
          <cell r="R106">
            <v>0</v>
          </cell>
          <cell r="S106">
            <v>0</v>
          </cell>
          <cell r="T106">
            <v>0</v>
          </cell>
          <cell r="U106">
            <v>600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600</v>
          </cell>
          <cell r="AP106">
            <v>0</v>
          </cell>
          <cell r="AQ106">
            <v>600</v>
          </cell>
        </row>
        <row r="107">
          <cell r="B107" t="str">
            <v>GUI For T + 1</v>
          </cell>
          <cell r="C107" t="str">
            <v>ICINS625</v>
          </cell>
          <cell r="D107" t="str">
            <v>Inactive - Placeholder</v>
          </cell>
          <cell r="E107" t="str">
            <v>Ian Roberts</v>
          </cell>
          <cell r="F107" t="str">
            <v>Nuclear</v>
          </cell>
          <cell r="I107">
            <v>2008</v>
          </cell>
          <cell r="J107">
            <v>0</v>
          </cell>
          <cell r="M107">
            <v>0</v>
          </cell>
          <cell r="N107">
            <v>0</v>
          </cell>
          <cell r="O107">
            <v>0</v>
          </cell>
          <cell r="P107">
            <v>0</v>
          </cell>
          <cell r="Q107">
            <v>0</v>
          </cell>
          <cell r="R107">
            <v>0</v>
          </cell>
          <cell r="S107">
            <v>180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180</v>
          </cell>
          <cell r="AP107">
            <v>0</v>
          </cell>
          <cell r="AQ107">
            <v>180</v>
          </cell>
        </row>
        <row r="108">
          <cell r="B108" t="str">
            <v>Cycle Planning</v>
          </cell>
          <cell r="C108" t="str">
            <v>ICINS626</v>
          </cell>
          <cell r="D108" t="str">
            <v>In Progress - Definition</v>
          </cell>
          <cell r="E108" t="str">
            <v>Ian Roberts</v>
          </cell>
          <cell r="F108" t="str">
            <v>Nuclear</v>
          </cell>
          <cell r="H108" t="str">
            <v>CIO</v>
          </cell>
          <cell r="I108">
            <v>2008</v>
          </cell>
          <cell r="J108">
            <v>0</v>
          </cell>
          <cell r="M108">
            <v>0</v>
          </cell>
          <cell r="N108">
            <v>50</v>
          </cell>
          <cell r="O108">
            <v>0</v>
          </cell>
          <cell r="P108">
            <v>0</v>
          </cell>
          <cell r="Q108">
            <v>0</v>
          </cell>
          <cell r="R108">
            <v>50</v>
          </cell>
          <cell r="S108">
            <v>0</v>
          </cell>
          <cell r="T108">
            <v>50</v>
          </cell>
          <cell r="U108">
            <v>0</v>
          </cell>
          <cell r="V108">
            <v>800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900</v>
          </cell>
          <cell r="AP108">
            <v>0</v>
          </cell>
          <cell r="AQ108">
            <v>900</v>
          </cell>
        </row>
        <row r="109">
          <cell r="B109" t="str">
            <v>Cycle Planning (Below Line)</v>
          </cell>
          <cell r="C109" t="str">
            <v>ICINS626B</v>
          </cell>
          <cell r="D109" t="str">
            <v>Inactive - Placeholder</v>
          </cell>
          <cell r="E109" t="str">
            <v>Ian Roberts</v>
          </cell>
          <cell r="F109" t="str">
            <v>Nuclear</v>
          </cell>
          <cell r="I109">
            <v>2008</v>
          </cell>
          <cell r="J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row>
        <row r="110">
          <cell r="B110" t="str">
            <v>Outage Processing Metrics</v>
          </cell>
          <cell r="C110" t="str">
            <v>ICINS627</v>
          </cell>
          <cell r="D110" t="str">
            <v>In Progress - Definition</v>
          </cell>
          <cell r="E110" t="str">
            <v>Ian Roberts</v>
          </cell>
          <cell r="F110" t="str">
            <v>Nuclear</v>
          </cell>
          <cell r="H110" t="str">
            <v>CIO</v>
          </cell>
          <cell r="I110">
            <v>2008</v>
          </cell>
          <cell r="J110">
            <v>0</v>
          </cell>
          <cell r="K110" t="str">
            <v>Greg Payne</v>
          </cell>
          <cell r="M110">
            <v>0</v>
          </cell>
          <cell r="N110">
            <v>100</v>
          </cell>
          <cell r="O110">
            <v>0</v>
          </cell>
          <cell r="P110">
            <v>0</v>
          </cell>
          <cell r="Q110">
            <v>0</v>
          </cell>
          <cell r="R110">
            <v>50</v>
          </cell>
          <cell r="S110">
            <v>0</v>
          </cell>
          <cell r="T110">
            <v>150</v>
          </cell>
          <cell r="U110">
            <v>0</v>
          </cell>
          <cell r="V110">
            <v>1800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2000</v>
          </cell>
          <cell r="AP110">
            <v>0</v>
          </cell>
          <cell r="AQ110">
            <v>2000</v>
          </cell>
        </row>
        <row r="111">
          <cell r="B111" t="str">
            <v>Outage Processing Metrics (Below Line)</v>
          </cell>
          <cell r="C111" t="str">
            <v>ICINS627B</v>
          </cell>
          <cell r="D111" t="str">
            <v>Inactive - Placeholder</v>
          </cell>
          <cell r="E111" t="str">
            <v>Ian Roberts</v>
          </cell>
          <cell r="F111" t="str">
            <v>Nuclear</v>
          </cell>
          <cell r="H111" t="str">
            <v>CIO</v>
          </cell>
          <cell r="I111">
            <v>2008</v>
          </cell>
          <cell r="J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row>
        <row r="112">
          <cell r="B112" t="str">
            <v>Model Work Order Toolkit</v>
          </cell>
          <cell r="C112" t="str">
            <v>ICINS621</v>
          </cell>
          <cell r="D112" t="str">
            <v>In Progress - Definition</v>
          </cell>
          <cell r="E112" t="str">
            <v>Ian Roberts</v>
          </cell>
          <cell r="F112" t="str">
            <v>Nuclear</v>
          </cell>
          <cell r="H112" t="str">
            <v>CIO</v>
          </cell>
          <cell r="I112">
            <v>2008</v>
          </cell>
          <cell r="J112">
            <v>0</v>
          </cell>
          <cell r="K112" t="str">
            <v>Greg Payne</v>
          </cell>
          <cell r="M112">
            <v>0</v>
          </cell>
          <cell r="N112">
            <v>20</v>
          </cell>
          <cell r="O112">
            <v>0</v>
          </cell>
          <cell r="P112">
            <v>20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20</v>
          </cell>
          <cell r="AP112">
            <v>0</v>
          </cell>
          <cell r="AQ112">
            <v>20</v>
          </cell>
        </row>
        <row r="113">
          <cell r="B113" t="str">
            <v>Cost and Schedule Improvements</v>
          </cell>
          <cell r="C113" t="str">
            <v>ICINS141</v>
          </cell>
          <cell r="D113" t="str">
            <v>In Serviced</v>
          </cell>
          <cell r="E113" t="str">
            <v>Ian Roberts</v>
          </cell>
          <cell r="F113" t="str">
            <v>Nuclear</v>
          </cell>
          <cell r="H113" t="str">
            <v>CIO</v>
          </cell>
          <cell r="I113">
            <v>2008</v>
          </cell>
          <cell r="J113">
            <v>2481</v>
          </cell>
          <cell r="K113" t="str">
            <v>Ian Roberts</v>
          </cell>
          <cell r="L113" t="str">
            <v>Gary Hermon</v>
          </cell>
          <cell r="M113">
            <v>268.75112915039063</v>
          </cell>
          <cell r="N113">
            <v>0</v>
          </cell>
          <cell r="O113">
            <v>9337</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9337</v>
          </cell>
        </row>
        <row r="114">
          <cell r="B114" t="str">
            <v>ESM II EP - Fossil (2006)</v>
          </cell>
          <cell r="C114" t="str">
            <v>ICIPE047</v>
          </cell>
          <cell r="D114" t="str">
            <v>Closed</v>
          </cell>
          <cell r="E114" t="str">
            <v>Ian Roberts</v>
          </cell>
          <cell r="F114" t="str">
            <v>Fossil</v>
          </cell>
          <cell r="H114" t="str">
            <v>CIO</v>
          </cell>
          <cell r="I114">
            <v>2008</v>
          </cell>
          <cell r="J114">
            <v>0</v>
          </cell>
          <cell r="K114" t="str">
            <v>Ian Roberts</v>
          </cell>
          <cell r="M114">
            <v>0</v>
          </cell>
          <cell r="N114">
            <v>0</v>
          </cell>
          <cell r="O114">
            <v>163</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163</v>
          </cell>
        </row>
        <row r="115">
          <cell r="B115" t="str">
            <v>ESM II EP - Hydro (2006)</v>
          </cell>
          <cell r="C115" t="str">
            <v>ICIPE048</v>
          </cell>
          <cell r="D115" t="str">
            <v>Closed</v>
          </cell>
          <cell r="E115" t="str">
            <v>Ian Roberts</v>
          </cell>
          <cell r="F115" t="str">
            <v>Hydro</v>
          </cell>
          <cell r="G115" t="str">
            <v>HYDRO</v>
          </cell>
          <cell r="H115" t="str">
            <v>CIO</v>
          </cell>
          <cell r="I115">
            <v>2008</v>
          </cell>
          <cell r="J115">
            <v>0</v>
          </cell>
          <cell r="K115" t="str">
            <v>Ian Roberts</v>
          </cell>
          <cell r="M115">
            <v>0</v>
          </cell>
          <cell r="N115">
            <v>0</v>
          </cell>
          <cell r="O115">
            <v>187</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187</v>
          </cell>
        </row>
        <row r="116">
          <cell r="B116" t="str">
            <v>Nuclear Inage Management System</v>
          </cell>
          <cell r="C116" t="str">
            <v>ICINS127</v>
          </cell>
          <cell r="D116" t="str">
            <v>Closed</v>
          </cell>
          <cell r="E116" t="str">
            <v>Ian Roberts</v>
          </cell>
          <cell r="F116" t="str">
            <v>Nuclear</v>
          </cell>
          <cell r="H116" t="str">
            <v>CIO</v>
          </cell>
          <cell r="I116">
            <v>2008</v>
          </cell>
          <cell r="J116">
            <v>0</v>
          </cell>
          <cell r="K116" t="str">
            <v>Paul Joannu</v>
          </cell>
          <cell r="M116">
            <v>0</v>
          </cell>
          <cell r="N116">
            <v>0</v>
          </cell>
          <cell r="O116">
            <v>560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560</v>
          </cell>
        </row>
        <row r="117">
          <cell r="B117" t="str">
            <v>Porting STANPIPES Program to PC</v>
          </cell>
          <cell r="C117" t="str">
            <v>ICINS537</v>
          </cell>
          <cell r="D117" t="str">
            <v>Closed</v>
          </cell>
          <cell r="E117" t="str">
            <v>Ian Roberts</v>
          </cell>
          <cell r="F117" t="str">
            <v>Nuclear</v>
          </cell>
          <cell r="H117" t="str">
            <v>CIO</v>
          </cell>
          <cell r="I117">
            <v>2008</v>
          </cell>
          <cell r="J117">
            <v>0</v>
          </cell>
          <cell r="K117" t="str">
            <v>Ian Roberts</v>
          </cell>
          <cell r="M117">
            <v>0</v>
          </cell>
          <cell r="N117">
            <v>0</v>
          </cell>
          <cell r="O117">
            <v>585</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585</v>
          </cell>
        </row>
        <row r="118">
          <cell r="B118" t="str">
            <v>ECOS/EMAR Foxboro Interface - ThunderBay</v>
          </cell>
          <cell r="C118" t="str">
            <v>ICIFS505</v>
          </cell>
          <cell r="D118" t="str">
            <v>Deferred</v>
          </cell>
          <cell r="E118" t="str">
            <v>Puica Nitu</v>
          </cell>
          <cell r="F118" t="str">
            <v>Fossil</v>
          </cell>
          <cell r="G118" t="str">
            <v>Fossil</v>
          </cell>
          <cell r="H118" t="str">
            <v>CIO</v>
          </cell>
          <cell r="I118">
            <v>2008</v>
          </cell>
          <cell r="J118">
            <v>0</v>
          </cell>
          <cell r="K118" t="str">
            <v>Al Dharshi</v>
          </cell>
          <cell r="M118">
            <v>0</v>
          </cell>
          <cell r="N118">
            <v>0</v>
          </cell>
          <cell r="O118">
            <v>65.339996337890625</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65.339996337890625</v>
          </cell>
        </row>
        <row r="119">
          <cell r="B119" t="str">
            <v>ESM II - Nuclear Enhancements</v>
          </cell>
          <cell r="C119" t="str">
            <v>ICINS614</v>
          </cell>
          <cell r="D119" t="str">
            <v>In Serviced</v>
          </cell>
          <cell r="E119" t="str">
            <v>Puica Nitu</v>
          </cell>
          <cell r="F119" t="str">
            <v>Nuclear</v>
          </cell>
          <cell r="G119" t="str">
            <v>Nuclear</v>
          </cell>
          <cell r="H119" t="str">
            <v>CIO</v>
          </cell>
          <cell r="I119">
            <v>2008</v>
          </cell>
          <cell r="J119">
            <v>0</v>
          </cell>
          <cell r="K119" t="str">
            <v>Wah Yee</v>
          </cell>
          <cell r="M119">
            <v>4.8937501907348633</v>
          </cell>
          <cell r="N119">
            <v>0</v>
          </cell>
          <cell r="O119">
            <v>150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150</v>
          </cell>
        </row>
        <row r="120">
          <cell r="B120" t="str">
            <v>ESM II - EP Form Upgrade</v>
          </cell>
          <cell r="C120" t="str">
            <v>ICIFI506</v>
          </cell>
          <cell r="D120" t="str">
            <v>In Serviced</v>
          </cell>
          <cell r="E120" t="str">
            <v>Puica Nitu</v>
          </cell>
          <cell r="F120" t="str">
            <v>Hydro</v>
          </cell>
          <cell r="H120" t="str">
            <v>CIO</v>
          </cell>
          <cell r="I120">
            <v>2008</v>
          </cell>
          <cell r="J120">
            <v>0</v>
          </cell>
          <cell r="K120" t="str">
            <v>Andrew Brewer</v>
          </cell>
          <cell r="M120">
            <v>26.661069869995117</v>
          </cell>
          <cell r="N120">
            <v>0</v>
          </cell>
          <cell r="O120">
            <v>190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190</v>
          </cell>
        </row>
        <row r="121">
          <cell r="B121" t="str">
            <v>PMO Requirements Definition Improvements</v>
          </cell>
          <cell r="C121" t="str">
            <v>ICIPD528</v>
          </cell>
          <cell r="D121" t="str">
            <v>In Serviced</v>
          </cell>
          <cell r="E121" t="str">
            <v>Puica Nitu</v>
          </cell>
          <cell r="F121" t="str">
            <v>CIO</v>
          </cell>
          <cell r="H121" t="str">
            <v>CIO</v>
          </cell>
          <cell r="I121">
            <v>2008</v>
          </cell>
          <cell r="J121">
            <v>0</v>
          </cell>
          <cell r="K121" t="str">
            <v>Puica Nitu</v>
          </cell>
          <cell r="M121">
            <v>0</v>
          </cell>
          <cell r="N121">
            <v>0</v>
          </cell>
          <cell r="O121">
            <v>160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160</v>
          </cell>
        </row>
        <row r="122">
          <cell r="B122" t="str">
            <v>Work Protection Code Changes (ESM II)</v>
          </cell>
          <cell r="C122" t="str">
            <v>ICIFS015</v>
          </cell>
          <cell r="D122" t="str">
            <v>Inactive - Planned (in BP)</v>
          </cell>
          <cell r="E122" t="str">
            <v>Puica Nitu</v>
          </cell>
          <cell r="F122" t="str">
            <v>Fossil</v>
          </cell>
          <cell r="G122" t="str">
            <v>Fossil</v>
          </cell>
          <cell r="H122" t="str">
            <v>CIO</v>
          </cell>
          <cell r="I122">
            <v>2008</v>
          </cell>
          <cell r="J122">
            <v>100</v>
          </cell>
          <cell r="K122" t="str">
            <v>Rick Brewer</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90</v>
          </cell>
          <cell r="AD122">
            <v>0</v>
          </cell>
          <cell r="AE122">
            <v>0</v>
          </cell>
          <cell r="AF122">
            <v>0</v>
          </cell>
          <cell r="AG122">
            <v>0</v>
          </cell>
          <cell r="AH122">
            <v>0</v>
          </cell>
          <cell r="AI122">
            <v>0</v>
          </cell>
          <cell r="AJ122">
            <v>0</v>
          </cell>
          <cell r="AK122">
            <v>0</v>
          </cell>
          <cell r="AL122">
            <v>0</v>
          </cell>
          <cell r="AM122">
            <v>0</v>
          </cell>
          <cell r="AN122">
            <v>0</v>
          </cell>
          <cell r="AO122">
            <v>0</v>
          </cell>
          <cell r="AP122">
            <v>90</v>
          </cell>
          <cell r="AQ122">
            <v>90</v>
          </cell>
        </row>
        <row r="123">
          <cell r="B123" t="str">
            <v>ESMII - Work Protection Code Changes</v>
          </cell>
          <cell r="C123" t="str">
            <v>ICIHY020</v>
          </cell>
          <cell r="D123" t="str">
            <v>In Progress - Definition</v>
          </cell>
          <cell r="E123" t="str">
            <v>Puica Nitu</v>
          </cell>
          <cell r="F123" t="str">
            <v>Hydro</v>
          </cell>
          <cell r="H123" t="str">
            <v>CIO</v>
          </cell>
          <cell r="I123">
            <v>2008</v>
          </cell>
          <cell r="J123">
            <v>100</v>
          </cell>
          <cell r="K123" t="str">
            <v>Rick Brewer</v>
          </cell>
          <cell r="M123">
            <v>0</v>
          </cell>
          <cell r="N123">
            <v>20</v>
          </cell>
          <cell r="O123">
            <v>0</v>
          </cell>
          <cell r="P123">
            <v>20</v>
          </cell>
          <cell r="Q123">
            <v>0</v>
          </cell>
          <cell r="R123">
            <v>0</v>
          </cell>
          <cell r="S123">
            <v>0</v>
          </cell>
          <cell r="T123">
            <v>0</v>
          </cell>
          <cell r="U123">
            <v>0</v>
          </cell>
          <cell r="V123">
            <v>0</v>
          </cell>
          <cell r="W123">
            <v>0</v>
          </cell>
          <cell r="X123">
            <v>0</v>
          </cell>
          <cell r="Y123">
            <v>0</v>
          </cell>
          <cell r="Z123">
            <v>0</v>
          </cell>
          <cell r="AA123">
            <v>0</v>
          </cell>
          <cell r="AB123">
            <v>0</v>
          </cell>
          <cell r="AC123">
            <v>90</v>
          </cell>
          <cell r="AD123">
            <v>0</v>
          </cell>
          <cell r="AE123">
            <v>0</v>
          </cell>
          <cell r="AF123">
            <v>0</v>
          </cell>
          <cell r="AG123">
            <v>0</v>
          </cell>
          <cell r="AH123">
            <v>0</v>
          </cell>
          <cell r="AI123">
            <v>0</v>
          </cell>
          <cell r="AJ123">
            <v>0</v>
          </cell>
          <cell r="AK123">
            <v>0</v>
          </cell>
          <cell r="AL123">
            <v>0</v>
          </cell>
          <cell r="AM123">
            <v>0</v>
          </cell>
          <cell r="AN123">
            <v>0</v>
          </cell>
          <cell r="AO123">
            <v>20</v>
          </cell>
          <cell r="AP123">
            <v>90</v>
          </cell>
          <cell r="AQ123">
            <v>110</v>
          </cell>
        </row>
        <row r="124">
          <cell r="B124" t="str">
            <v>IC Web Client EIC Help Desk</v>
          </cell>
          <cell r="C124" t="str">
            <v>ICIFI508</v>
          </cell>
          <cell r="D124" t="str">
            <v>In Progress - Definition</v>
          </cell>
          <cell r="E124" t="str">
            <v>Puica Nitu</v>
          </cell>
          <cell r="F124" t="str">
            <v>Finance</v>
          </cell>
          <cell r="H124" t="str">
            <v>CIO</v>
          </cell>
          <cell r="I124">
            <v>2008</v>
          </cell>
          <cell r="J124">
            <v>0</v>
          </cell>
          <cell r="K124" t="str">
            <v>Rick Brewer</v>
          </cell>
          <cell r="M124">
            <v>14.655130386352539</v>
          </cell>
          <cell r="N124">
            <v>55</v>
          </cell>
          <cell r="O124">
            <v>30</v>
          </cell>
          <cell r="P124">
            <v>0</v>
          </cell>
          <cell r="Q124">
            <v>55</v>
          </cell>
          <cell r="R124">
            <v>0</v>
          </cell>
          <cell r="S124">
            <v>155</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210</v>
          </cell>
          <cell r="AP124">
            <v>0</v>
          </cell>
          <cell r="AQ124">
            <v>240</v>
          </cell>
        </row>
        <row r="125">
          <cell r="B125" t="str">
            <v>Action Tracking System (Hydro)</v>
          </cell>
          <cell r="C125" t="str">
            <v>ICIHY509</v>
          </cell>
          <cell r="D125" t="str">
            <v>In Serviced</v>
          </cell>
          <cell r="E125" t="str">
            <v>Puica Nitu</v>
          </cell>
          <cell r="F125" t="str">
            <v>Hydro</v>
          </cell>
          <cell r="G125" t="str">
            <v>Hydro</v>
          </cell>
          <cell r="H125" t="str">
            <v>CIO</v>
          </cell>
          <cell r="I125">
            <v>2008</v>
          </cell>
          <cell r="J125">
            <v>0</v>
          </cell>
          <cell r="K125" t="str">
            <v>Rick Brewer</v>
          </cell>
          <cell r="M125">
            <v>3.2528300285339355</v>
          </cell>
          <cell r="N125">
            <v>0</v>
          </cell>
          <cell r="O125">
            <v>40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40</v>
          </cell>
        </row>
        <row r="126">
          <cell r="B126" t="str">
            <v>Automation of Customs and Border Clearing</v>
          </cell>
          <cell r="C126" t="str">
            <v>ICIFI005</v>
          </cell>
          <cell r="D126" t="str">
            <v>Deferred</v>
          </cell>
          <cell r="E126" t="str">
            <v>Puica Nitu</v>
          </cell>
          <cell r="F126" t="str">
            <v>Finance</v>
          </cell>
          <cell r="H126" t="str">
            <v>CIO</v>
          </cell>
          <cell r="I126">
            <v>2008</v>
          </cell>
          <cell r="J126">
            <v>0</v>
          </cell>
          <cell r="M126">
            <v>0</v>
          </cell>
          <cell r="N126">
            <v>0</v>
          </cell>
          <cell r="O126">
            <v>30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30</v>
          </cell>
        </row>
        <row r="127">
          <cell r="B127" t="str">
            <v>Invoice Management</v>
          </cell>
          <cell r="C127" t="str">
            <v>ICIFI504</v>
          </cell>
          <cell r="D127" t="str">
            <v>In Progress - Definition</v>
          </cell>
          <cell r="E127" t="str">
            <v>Puica Nitu</v>
          </cell>
          <cell r="F127" t="str">
            <v>Finance</v>
          </cell>
          <cell r="H127" t="str">
            <v>CIO</v>
          </cell>
          <cell r="I127">
            <v>2008</v>
          </cell>
          <cell r="J127">
            <v>90</v>
          </cell>
          <cell r="K127" t="str">
            <v>Rick Brewer</v>
          </cell>
          <cell r="M127">
            <v>91.651321411132813</v>
          </cell>
          <cell r="N127">
            <v>0</v>
          </cell>
          <cell r="O127">
            <v>845</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845</v>
          </cell>
        </row>
        <row r="128">
          <cell r="B128" t="str">
            <v>Nuclear ESM II - Infra Enhancements 2008</v>
          </cell>
          <cell r="C128" t="str">
            <v>ICINS634</v>
          </cell>
          <cell r="D128" t="str">
            <v>Inactive - Placeholder</v>
          </cell>
          <cell r="E128" t="str">
            <v>Puica Nitu</v>
          </cell>
          <cell r="F128" t="str">
            <v>Nuclear</v>
          </cell>
          <cell r="I128">
            <v>2008</v>
          </cell>
          <cell r="J128">
            <v>0</v>
          </cell>
          <cell r="K128" t="str">
            <v>Rick Brewer</v>
          </cell>
          <cell r="M128">
            <v>0</v>
          </cell>
          <cell r="N128">
            <v>0</v>
          </cell>
          <cell r="O128">
            <v>0</v>
          </cell>
          <cell r="P128">
            <v>0</v>
          </cell>
          <cell r="Q128">
            <v>0</v>
          </cell>
          <cell r="R128">
            <v>150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150</v>
          </cell>
          <cell r="AP128">
            <v>0</v>
          </cell>
          <cell r="AQ128">
            <v>150</v>
          </cell>
        </row>
        <row r="129">
          <cell r="B129" t="str">
            <v>Nuclear ESM II - LOB Enh - 2008 Phase 1</v>
          </cell>
          <cell r="C129" t="str">
            <v>ICINS631</v>
          </cell>
          <cell r="D129" t="str">
            <v>Inactive - Placeholder</v>
          </cell>
          <cell r="E129" t="str">
            <v>Puica Nitu</v>
          </cell>
          <cell r="F129" t="str">
            <v>Nuclear</v>
          </cell>
          <cell r="I129">
            <v>2008</v>
          </cell>
          <cell r="J129">
            <v>0</v>
          </cell>
          <cell r="K129" t="str">
            <v>Rick Brewer</v>
          </cell>
          <cell r="M129">
            <v>0</v>
          </cell>
          <cell r="N129">
            <v>0</v>
          </cell>
          <cell r="O129">
            <v>0</v>
          </cell>
          <cell r="P129">
            <v>0</v>
          </cell>
          <cell r="Q129">
            <v>0</v>
          </cell>
          <cell r="R129">
            <v>134</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134</v>
          </cell>
          <cell r="AP129">
            <v>0</v>
          </cell>
          <cell r="AQ129">
            <v>134</v>
          </cell>
        </row>
        <row r="130">
          <cell r="B130" t="str">
            <v>Historical Data Management</v>
          </cell>
          <cell r="C130" t="str">
            <v>ICIHR003</v>
          </cell>
          <cell r="D130" t="str">
            <v>In Progress - Definition</v>
          </cell>
          <cell r="E130" t="str">
            <v>Puica Nitu</v>
          </cell>
          <cell r="F130" t="str">
            <v>HR</v>
          </cell>
          <cell r="G130" t="str">
            <v>HR</v>
          </cell>
          <cell r="H130" t="str">
            <v>CIO</v>
          </cell>
          <cell r="I130">
            <v>2008</v>
          </cell>
          <cell r="J130">
            <v>0</v>
          </cell>
          <cell r="K130" t="str">
            <v>Tom Knezevich</v>
          </cell>
          <cell r="M130">
            <v>1.090459942817688</v>
          </cell>
          <cell r="N130">
            <v>0</v>
          </cell>
          <cell r="O130">
            <v>63.349998474121094</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63.349998474121094</v>
          </cell>
        </row>
        <row r="131">
          <cell r="B131" t="str">
            <v>Employee On-boarding</v>
          </cell>
          <cell r="C131" t="str">
            <v>ICIHR507</v>
          </cell>
          <cell r="D131" t="str">
            <v>In Progress - Definition</v>
          </cell>
          <cell r="E131" t="str">
            <v>Puica Nitu</v>
          </cell>
          <cell r="F131" t="str">
            <v>HR</v>
          </cell>
          <cell r="G131" t="str">
            <v>HR</v>
          </cell>
          <cell r="H131" t="str">
            <v>CIO</v>
          </cell>
          <cell r="I131">
            <v>2008</v>
          </cell>
          <cell r="J131">
            <v>0</v>
          </cell>
          <cell r="K131" t="str">
            <v>Tom Knezevich</v>
          </cell>
          <cell r="M131">
            <v>2.180919885635376</v>
          </cell>
          <cell r="N131">
            <v>0</v>
          </cell>
          <cell r="O131">
            <v>99</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99</v>
          </cell>
        </row>
        <row r="132">
          <cell r="B132" t="str">
            <v>PSR Pay</v>
          </cell>
          <cell r="C132" t="str">
            <v>ICIHR502</v>
          </cell>
          <cell r="D132" t="str">
            <v>In Progress - Definition</v>
          </cell>
          <cell r="E132" t="str">
            <v>Puica Nitu</v>
          </cell>
          <cell r="F132" t="str">
            <v>HR</v>
          </cell>
          <cell r="G132" t="str">
            <v>HR</v>
          </cell>
          <cell r="H132" t="str">
            <v>CIO</v>
          </cell>
          <cell r="I132">
            <v>2008</v>
          </cell>
          <cell r="J132">
            <v>150</v>
          </cell>
          <cell r="K132" t="str">
            <v>Tom Knezevich</v>
          </cell>
          <cell r="M132">
            <v>3.2713799476623535</v>
          </cell>
          <cell r="N132">
            <v>0</v>
          </cell>
          <cell r="O132">
            <v>177</v>
          </cell>
          <cell r="P132">
            <v>0</v>
          </cell>
          <cell r="Q132">
            <v>0</v>
          </cell>
          <cell r="R132">
            <v>0</v>
          </cell>
          <cell r="S132">
            <v>0</v>
          </cell>
          <cell r="T132">
            <v>0</v>
          </cell>
          <cell r="U132">
            <v>0</v>
          </cell>
          <cell r="V132">
            <v>22</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22</v>
          </cell>
          <cell r="AP132">
            <v>0</v>
          </cell>
          <cell r="AQ132">
            <v>199</v>
          </cell>
        </row>
        <row r="133">
          <cell r="B133" t="str">
            <v>Tool Release Management (Nanticoke)</v>
          </cell>
          <cell r="C133" t="str">
            <v>ICIFS506</v>
          </cell>
          <cell r="D133" t="str">
            <v>In Progress - Execution</v>
          </cell>
          <cell r="E133" t="str">
            <v>Puica Nitu</v>
          </cell>
          <cell r="F133" t="str">
            <v>Fossil</v>
          </cell>
          <cell r="G133" t="str">
            <v>Fossil</v>
          </cell>
          <cell r="H133" t="str">
            <v>CIO</v>
          </cell>
          <cell r="I133">
            <v>2008</v>
          </cell>
          <cell r="J133">
            <v>150</v>
          </cell>
          <cell r="K133" t="str">
            <v>Tom Knezevich</v>
          </cell>
          <cell r="M133">
            <v>21.005769729614258</v>
          </cell>
          <cell r="N133">
            <v>0</v>
          </cell>
          <cell r="O133">
            <v>150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150</v>
          </cell>
        </row>
        <row r="134">
          <cell r="B134" t="str">
            <v>SAP Improvement Plan (Training &amp; Events)</v>
          </cell>
          <cell r="C134" t="str">
            <v>ICIHY505</v>
          </cell>
          <cell r="D134" t="str">
            <v>In Progress - Execution</v>
          </cell>
          <cell r="E134" t="str">
            <v>Puica Nitu</v>
          </cell>
          <cell r="F134" t="str">
            <v>Hydro</v>
          </cell>
          <cell r="G134" t="str">
            <v>Hydro &amp; Fossil</v>
          </cell>
          <cell r="H134" t="str">
            <v>CIO</v>
          </cell>
          <cell r="I134">
            <v>2008</v>
          </cell>
          <cell r="J134">
            <v>0</v>
          </cell>
          <cell r="K134" t="str">
            <v>Tom Knezevich</v>
          </cell>
          <cell r="M134">
            <v>1.089959979057312</v>
          </cell>
          <cell r="N134">
            <v>0</v>
          </cell>
          <cell r="O134">
            <v>199</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199</v>
          </cell>
        </row>
        <row r="135">
          <cell r="B135" t="str">
            <v>Data and Applications Recovery For The NRCC Applications</v>
          </cell>
          <cell r="C135" t="str">
            <v>ICIHY508</v>
          </cell>
          <cell r="D135" t="str">
            <v>Closed</v>
          </cell>
          <cell r="E135" t="str">
            <v>Puica Nitu</v>
          </cell>
          <cell r="F135" t="str">
            <v>Hydro</v>
          </cell>
          <cell r="G135" t="str">
            <v>Hydro</v>
          </cell>
          <cell r="H135" t="str">
            <v>CIO</v>
          </cell>
          <cell r="I135">
            <v>2008</v>
          </cell>
          <cell r="J135">
            <v>0</v>
          </cell>
          <cell r="K135" t="str">
            <v>Tom Knezevich</v>
          </cell>
          <cell r="M135">
            <v>-9.7760000228881836</v>
          </cell>
          <cell r="N135">
            <v>0</v>
          </cell>
          <cell r="O135">
            <v>191</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191</v>
          </cell>
        </row>
        <row r="136">
          <cell r="B136" t="str">
            <v>2007 Performance Review System Charges</v>
          </cell>
          <cell r="C136" t="str">
            <v>ICIHR505</v>
          </cell>
          <cell r="D136" t="str">
            <v>In Serviced</v>
          </cell>
          <cell r="E136" t="str">
            <v>Puica Nitu</v>
          </cell>
          <cell r="F136" t="str">
            <v>HR</v>
          </cell>
          <cell r="G136" t="str">
            <v>HR</v>
          </cell>
          <cell r="H136" t="str">
            <v>CIO</v>
          </cell>
          <cell r="I136">
            <v>2008</v>
          </cell>
          <cell r="J136">
            <v>0</v>
          </cell>
          <cell r="K136" t="str">
            <v>Tom Knezevich</v>
          </cell>
          <cell r="L136" t="str">
            <v>Aundra Ince-Mercer</v>
          </cell>
          <cell r="M136">
            <v>1.8051400184631348</v>
          </cell>
          <cell r="N136">
            <v>0</v>
          </cell>
          <cell r="O136">
            <v>128</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128</v>
          </cell>
        </row>
        <row r="137">
          <cell r="B137" t="str">
            <v>GST Reduction</v>
          </cell>
          <cell r="C137" t="str">
            <v>ICIFI509</v>
          </cell>
          <cell r="D137" t="str">
            <v>Closed</v>
          </cell>
          <cell r="E137" t="str">
            <v>Puica Nitu</v>
          </cell>
          <cell r="F137" t="str">
            <v>Finance</v>
          </cell>
          <cell r="G137" t="str">
            <v>Finance</v>
          </cell>
          <cell r="H137" t="str">
            <v>CIO</v>
          </cell>
          <cell r="I137">
            <v>2008</v>
          </cell>
          <cell r="J137">
            <v>0</v>
          </cell>
          <cell r="K137" t="str">
            <v>Tom Knezevich</v>
          </cell>
          <cell r="L137" t="str">
            <v>Peter Loo</v>
          </cell>
          <cell r="M137">
            <v>49.209968566894531</v>
          </cell>
          <cell r="N137">
            <v>0</v>
          </cell>
          <cell r="O137">
            <v>195</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195</v>
          </cell>
        </row>
        <row r="138">
          <cell r="B138" t="str">
            <v>Nanticoke - Generating Units Configuration Management</v>
          </cell>
          <cell r="C138" t="str">
            <v>ICIFS002</v>
          </cell>
          <cell r="D138" t="str">
            <v>In Progress - Definition</v>
          </cell>
          <cell r="E138" t="str">
            <v>Puica Nitu</v>
          </cell>
          <cell r="F138" t="str">
            <v>Fossil</v>
          </cell>
          <cell r="G138" t="str">
            <v>Fossil</v>
          </cell>
          <cell r="H138" t="str">
            <v>CIO</v>
          </cell>
          <cell r="I138">
            <v>2008</v>
          </cell>
          <cell r="J138">
            <v>0</v>
          </cell>
          <cell r="K138" t="str">
            <v>Tom Knezevich</v>
          </cell>
          <cell r="M138">
            <v>0</v>
          </cell>
          <cell r="N138">
            <v>35</v>
          </cell>
          <cell r="O138">
            <v>0</v>
          </cell>
          <cell r="P138">
            <v>35</v>
          </cell>
          <cell r="Q138">
            <v>0</v>
          </cell>
          <cell r="R138">
            <v>0</v>
          </cell>
          <cell r="S138">
            <v>0</v>
          </cell>
          <cell r="T138">
            <v>0</v>
          </cell>
          <cell r="U138">
            <v>0</v>
          </cell>
          <cell r="V138">
            <v>315</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350</v>
          </cell>
          <cell r="AP138">
            <v>0</v>
          </cell>
          <cell r="AQ138">
            <v>350</v>
          </cell>
        </row>
        <row r="139">
          <cell r="B139" t="str">
            <v>Wagetype Reporting Improvement (2008)</v>
          </cell>
          <cell r="C139" t="str">
            <v>ICIHR511</v>
          </cell>
          <cell r="D139" t="str">
            <v>In Progress - Definition</v>
          </cell>
          <cell r="E139" t="str">
            <v>Puica Nitu</v>
          </cell>
          <cell r="F139" t="str">
            <v>HR</v>
          </cell>
          <cell r="G139" t="str">
            <v>HR</v>
          </cell>
          <cell r="H139" t="str">
            <v>CIO</v>
          </cell>
          <cell r="I139">
            <v>2008</v>
          </cell>
          <cell r="J139">
            <v>0</v>
          </cell>
          <cell r="K139" t="str">
            <v>Tom Knezevich</v>
          </cell>
          <cell r="L139" t="str">
            <v>Aundra Ince Mercer</v>
          </cell>
          <cell r="M139">
            <v>0</v>
          </cell>
          <cell r="N139">
            <v>18</v>
          </cell>
          <cell r="O139">
            <v>0</v>
          </cell>
          <cell r="P139">
            <v>0</v>
          </cell>
          <cell r="Q139">
            <v>10</v>
          </cell>
          <cell r="R139">
            <v>8</v>
          </cell>
          <cell r="S139">
            <v>0</v>
          </cell>
          <cell r="T139">
            <v>0</v>
          </cell>
          <cell r="U139">
            <v>82</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100</v>
          </cell>
          <cell r="AP139">
            <v>0</v>
          </cell>
          <cell r="AQ139">
            <v>100</v>
          </cell>
        </row>
        <row r="140">
          <cell r="B140" t="str">
            <v>Temp Configuration Change Record Management</v>
          </cell>
          <cell r="C140" t="str">
            <v>ICIFS509</v>
          </cell>
          <cell r="D140" t="str">
            <v>Inactive - Planned (in BP)</v>
          </cell>
          <cell r="E140" t="str">
            <v>Puica Nitu</v>
          </cell>
          <cell r="F140" t="str">
            <v>Fossil</v>
          </cell>
          <cell r="H140" t="str">
            <v>CIO</v>
          </cell>
          <cell r="I140">
            <v>2008</v>
          </cell>
          <cell r="J140">
            <v>350</v>
          </cell>
          <cell r="K140" t="str">
            <v>Tom Knezevich</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row>
        <row r="141">
          <cell r="B141" t="str">
            <v>ESM II Adobe for Nuclear</v>
          </cell>
          <cell r="C141" t="str">
            <v>ICINS630</v>
          </cell>
          <cell r="D141" t="str">
            <v>Inactive - Placeholder</v>
          </cell>
          <cell r="E141" t="str">
            <v>Puica Nitu</v>
          </cell>
          <cell r="F141" t="str">
            <v>Nuclear</v>
          </cell>
          <cell r="I141">
            <v>2008</v>
          </cell>
          <cell r="J141">
            <v>0</v>
          </cell>
          <cell r="M141">
            <v>0</v>
          </cell>
          <cell r="N141">
            <v>0</v>
          </cell>
          <cell r="O141">
            <v>0</v>
          </cell>
          <cell r="P141">
            <v>0</v>
          </cell>
          <cell r="Q141">
            <v>0</v>
          </cell>
          <cell r="R141">
            <v>0</v>
          </cell>
          <cell r="S141">
            <v>100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100</v>
          </cell>
          <cell r="AP141">
            <v>0</v>
          </cell>
          <cell r="AQ141">
            <v>100</v>
          </cell>
        </row>
        <row r="142">
          <cell r="B142" t="str">
            <v>ESM II - LOB - Enh -2008 phase 2</v>
          </cell>
          <cell r="C142" t="str">
            <v>ICINS635</v>
          </cell>
          <cell r="D142" t="str">
            <v>Inactive - Placeholder</v>
          </cell>
          <cell r="E142" t="str">
            <v>Puica Nitu</v>
          </cell>
          <cell r="F142" t="str">
            <v>Nuclear</v>
          </cell>
          <cell r="I142">
            <v>2008</v>
          </cell>
          <cell r="J142">
            <v>0</v>
          </cell>
          <cell r="K142" t="str">
            <v>Rick Brewer</v>
          </cell>
          <cell r="M142">
            <v>0</v>
          </cell>
          <cell r="N142">
            <v>0</v>
          </cell>
          <cell r="O142">
            <v>0</v>
          </cell>
          <cell r="P142">
            <v>0</v>
          </cell>
          <cell r="Q142">
            <v>0</v>
          </cell>
          <cell r="R142">
            <v>0</v>
          </cell>
          <cell r="S142">
            <v>0</v>
          </cell>
          <cell r="T142">
            <v>134</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134</v>
          </cell>
          <cell r="AP142">
            <v>0</v>
          </cell>
          <cell r="AQ142">
            <v>134</v>
          </cell>
        </row>
        <row r="143">
          <cell r="B143" t="str">
            <v>Trent-Severn Water Management Model Development</v>
          </cell>
          <cell r="C143" t="str">
            <v>ICIHY024</v>
          </cell>
          <cell r="D143" t="str">
            <v>Inactive - Planned (in BP)</v>
          </cell>
          <cell r="E143" t="str">
            <v>Puica Nitu</v>
          </cell>
          <cell r="F143" t="str">
            <v>Hydro</v>
          </cell>
          <cell r="H143" t="str">
            <v>CIO</v>
          </cell>
          <cell r="I143">
            <v>2008</v>
          </cell>
          <cell r="J143">
            <v>150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row>
        <row r="144">
          <cell r="B144" t="str">
            <v>International Finance Reporting (2008)</v>
          </cell>
          <cell r="C144" t="str">
            <v>ICIFI510</v>
          </cell>
          <cell r="D144" t="str">
            <v>Inactive - Placeholder</v>
          </cell>
          <cell r="E144" t="str">
            <v>Puica Nitu</v>
          </cell>
          <cell r="F144" t="str">
            <v>Finance</v>
          </cell>
          <cell r="G144" t="str">
            <v>Finance</v>
          </cell>
          <cell r="H144" t="str">
            <v>CIO</v>
          </cell>
          <cell r="I144">
            <v>2008</v>
          </cell>
          <cell r="J144">
            <v>0</v>
          </cell>
          <cell r="M144">
            <v>0</v>
          </cell>
          <cell r="N144">
            <v>0</v>
          </cell>
          <cell r="O144">
            <v>0</v>
          </cell>
          <cell r="P144">
            <v>0</v>
          </cell>
          <cell r="Q144">
            <v>0</v>
          </cell>
          <cell r="R144">
            <v>0</v>
          </cell>
          <cell r="S144">
            <v>100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100</v>
          </cell>
          <cell r="AP144">
            <v>0</v>
          </cell>
          <cell r="AQ144">
            <v>100</v>
          </cell>
        </row>
        <row r="145">
          <cell r="B145" t="str">
            <v>Accounts Payable Optimization</v>
          </cell>
          <cell r="C145" t="str">
            <v>ICIFI008</v>
          </cell>
          <cell r="D145" t="str">
            <v>Inactive - Planned (in BP)</v>
          </cell>
          <cell r="E145" t="str">
            <v>Puica Nitu</v>
          </cell>
          <cell r="F145" t="str">
            <v>Finance</v>
          </cell>
          <cell r="H145" t="str">
            <v>CIO</v>
          </cell>
          <cell r="I145">
            <v>2008</v>
          </cell>
          <cell r="J145">
            <v>300</v>
          </cell>
          <cell r="M145">
            <v>0</v>
          </cell>
          <cell r="N145">
            <v>0</v>
          </cell>
          <cell r="O145">
            <v>0</v>
          </cell>
          <cell r="P145">
            <v>0</v>
          </cell>
          <cell r="Q145">
            <v>0</v>
          </cell>
          <cell r="R145">
            <v>0</v>
          </cell>
          <cell r="S145">
            <v>0</v>
          </cell>
          <cell r="T145">
            <v>0</v>
          </cell>
          <cell r="U145">
            <v>0</v>
          </cell>
          <cell r="V145">
            <v>0</v>
          </cell>
          <cell r="W145">
            <v>0</v>
          </cell>
          <cell r="X145">
            <v>60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60</v>
          </cell>
          <cell r="AP145">
            <v>0</v>
          </cell>
          <cell r="AQ145">
            <v>60</v>
          </cell>
        </row>
        <row r="146">
          <cell r="B146" t="str">
            <v>Non-Nuc Financial Reporting  &amp; Analysis</v>
          </cell>
          <cell r="C146" t="str">
            <v>ICIFI011</v>
          </cell>
          <cell r="D146" t="str">
            <v>Inactive - Planned (in BP)</v>
          </cell>
          <cell r="E146" t="str">
            <v>Puica Nitu</v>
          </cell>
          <cell r="F146" t="str">
            <v>Finance</v>
          </cell>
          <cell r="H146" t="str">
            <v>CIO</v>
          </cell>
          <cell r="I146">
            <v>2008</v>
          </cell>
          <cell r="J146">
            <v>300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row>
        <row r="147">
          <cell r="B147" t="str">
            <v>BW Lifecycle Program Finance</v>
          </cell>
          <cell r="C147" t="str">
            <v>ICIFI012</v>
          </cell>
          <cell r="D147" t="str">
            <v>Inactive - Planned (in BP)</v>
          </cell>
          <cell r="E147" t="str">
            <v>Puica Nitu</v>
          </cell>
          <cell r="F147" t="str">
            <v>Finance</v>
          </cell>
          <cell r="H147" t="str">
            <v>CIO</v>
          </cell>
          <cell r="I147">
            <v>2008</v>
          </cell>
          <cell r="J147">
            <v>375</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B148" t="str">
            <v>Equip Status Log Monitoring - Lennox Lambton</v>
          </cell>
          <cell r="C148" t="str">
            <v>ICIFS010</v>
          </cell>
          <cell r="D148" t="str">
            <v>Inactive - Planned (in BP)</v>
          </cell>
          <cell r="E148" t="str">
            <v>Puica Nitu</v>
          </cell>
          <cell r="F148" t="str">
            <v>Fossil</v>
          </cell>
          <cell r="H148" t="str">
            <v>CIO</v>
          </cell>
          <cell r="I148">
            <v>2008</v>
          </cell>
          <cell r="J148">
            <v>150</v>
          </cell>
          <cell r="M148">
            <v>0</v>
          </cell>
          <cell r="N148">
            <v>0</v>
          </cell>
          <cell r="O148">
            <v>0</v>
          </cell>
          <cell r="P148">
            <v>0</v>
          </cell>
          <cell r="Q148">
            <v>0</v>
          </cell>
          <cell r="R148">
            <v>0</v>
          </cell>
          <cell r="S148">
            <v>150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150</v>
          </cell>
          <cell r="AP148">
            <v>0</v>
          </cell>
          <cell r="AQ148">
            <v>150</v>
          </cell>
        </row>
        <row r="149">
          <cell r="B149" t="str">
            <v>On line Testing (2008)</v>
          </cell>
          <cell r="C149" t="str">
            <v>ICIHR508</v>
          </cell>
          <cell r="D149" t="str">
            <v>Inactive - Placeholder</v>
          </cell>
          <cell r="E149" t="str">
            <v>Puica Nitu</v>
          </cell>
          <cell r="F149" t="str">
            <v>HR</v>
          </cell>
          <cell r="H149" t="str">
            <v>CIO</v>
          </cell>
          <cell r="I149">
            <v>2008</v>
          </cell>
          <cell r="J149">
            <v>0</v>
          </cell>
          <cell r="M149">
            <v>0</v>
          </cell>
          <cell r="N149">
            <v>0</v>
          </cell>
          <cell r="O149">
            <v>0</v>
          </cell>
          <cell r="P149">
            <v>0</v>
          </cell>
          <cell r="Q149">
            <v>0</v>
          </cell>
          <cell r="R149">
            <v>0</v>
          </cell>
          <cell r="S149">
            <v>0</v>
          </cell>
          <cell r="T149">
            <v>100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100</v>
          </cell>
          <cell r="AP149">
            <v>0</v>
          </cell>
          <cell r="AQ149">
            <v>100</v>
          </cell>
        </row>
        <row r="150">
          <cell r="B150" t="str">
            <v>Taleo-Upgrade Functionality (2008)</v>
          </cell>
          <cell r="C150" t="str">
            <v>ICIHR509</v>
          </cell>
          <cell r="D150" t="str">
            <v>Inactive - Planned (not in BP)</v>
          </cell>
          <cell r="E150" t="str">
            <v>Puica Nitu</v>
          </cell>
          <cell r="F150" t="str">
            <v>HR</v>
          </cell>
          <cell r="H150" t="str">
            <v>CIO</v>
          </cell>
          <cell r="I150">
            <v>2008</v>
          </cell>
          <cell r="J150">
            <v>0</v>
          </cell>
          <cell r="M150">
            <v>0</v>
          </cell>
          <cell r="N150">
            <v>0</v>
          </cell>
          <cell r="O150">
            <v>0</v>
          </cell>
          <cell r="P150">
            <v>0</v>
          </cell>
          <cell r="Q150">
            <v>0</v>
          </cell>
          <cell r="R150">
            <v>0</v>
          </cell>
          <cell r="S150">
            <v>200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200</v>
          </cell>
          <cell r="AP150">
            <v>0</v>
          </cell>
          <cell r="AQ150">
            <v>200</v>
          </cell>
        </row>
        <row r="151">
          <cell r="B151" t="str">
            <v>Assess/Revamp ESS/MSS (2008)</v>
          </cell>
          <cell r="C151" t="str">
            <v>ICIHR510</v>
          </cell>
          <cell r="D151" t="str">
            <v>Inactive - Placeholder</v>
          </cell>
          <cell r="E151" t="str">
            <v>Puica Nitu</v>
          </cell>
          <cell r="F151" t="str">
            <v>HR</v>
          </cell>
          <cell r="G151" t="str">
            <v>HR</v>
          </cell>
          <cell r="H151" t="str">
            <v>CIO</v>
          </cell>
          <cell r="I151">
            <v>2008</v>
          </cell>
          <cell r="J151">
            <v>0</v>
          </cell>
          <cell r="M151">
            <v>0</v>
          </cell>
          <cell r="N151">
            <v>0</v>
          </cell>
          <cell r="O151">
            <v>0</v>
          </cell>
          <cell r="P151">
            <v>0</v>
          </cell>
          <cell r="Q151">
            <v>0</v>
          </cell>
          <cell r="R151">
            <v>100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100</v>
          </cell>
          <cell r="AP151">
            <v>0</v>
          </cell>
          <cell r="AQ151">
            <v>100</v>
          </cell>
        </row>
        <row r="152">
          <cell r="B152" t="str">
            <v>NRCC Application Development</v>
          </cell>
          <cell r="C152" t="str">
            <v>ICIHY018</v>
          </cell>
          <cell r="D152" t="str">
            <v>Inactive - Planned (in BP)</v>
          </cell>
          <cell r="E152" t="str">
            <v>Puica Nitu</v>
          </cell>
          <cell r="F152" t="str">
            <v>Hydro</v>
          </cell>
          <cell r="H152" t="str">
            <v>CIO</v>
          </cell>
          <cell r="I152">
            <v>2008</v>
          </cell>
          <cell r="J152">
            <v>250</v>
          </cell>
          <cell r="M152">
            <v>0</v>
          </cell>
          <cell r="N152">
            <v>0</v>
          </cell>
          <cell r="O152">
            <v>0</v>
          </cell>
          <cell r="P152">
            <v>0</v>
          </cell>
          <cell r="Q152">
            <v>0</v>
          </cell>
          <cell r="R152">
            <v>0</v>
          </cell>
          <cell r="S152">
            <v>200</v>
          </cell>
          <cell r="T152">
            <v>0</v>
          </cell>
          <cell r="U152">
            <v>0</v>
          </cell>
          <cell r="V152">
            <v>0</v>
          </cell>
          <cell r="W152">
            <v>0</v>
          </cell>
          <cell r="X152">
            <v>50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250</v>
          </cell>
          <cell r="AP152">
            <v>0</v>
          </cell>
          <cell r="AQ152">
            <v>250</v>
          </cell>
        </row>
        <row r="153">
          <cell r="B153" t="str">
            <v>Employee Information Management  Improvements</v>
          </cell>
          <cell r="C153" t="str">
            <v>ICIHR005</v>
          </cell>
          <cell r="D153" t="str">
            <v>Inactive - Planned (in BP)</v>
          </cell>
          <cell r="E153" t="str">
            <v>Puica Nitu</v>
          </cell>
          <cell r="F153" t="str">
            <v>HR</v>
          </cell>
          <cell r="H153" t="str">
            <v>CIO</v>
          </cell>
          <cell r="I153">
            <v>2008</v>
          </cell>
          <cell r="J153">
            <v>350</v>
          </cell>
          <cell r="M153">
            <v>0</v>
          </cell>
          <cell r="N153">
            <v>0</v>
          </cell>
          <cell r="O153">
            <v>0</v>
          </cell>
          <cell r="P153">
            <v>0</v>
          </cell>
          <cell r="Q153">
            <v>0</v>
          </cell>
          <cell r="R153">
            <v>15</v>
          </cell>
          <cell r="S153">
            <v>0</v>
          </cell>
          <cell r="T153">
            <v>85</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100</v>
          </cell>
          <cell r="AP153">
            <v>0</v>
          </cell>
          <cell r="AQ153">
            <v>100</v>
          </cell>
        </row>
        <row r="154">
          <cell r="B154" t="str">
            <v>Lambton Wireless Workforce Pilot</v>
          </cell>
          <cell r="C154" t="str">
            <v>ICIFS510</v>
          </cell>
          <cell r="D154" t="str">
            <v>In Progress - Execution</v>
          </cell>
          <cell r="E154" t="str">
            <v>Roger Correia</v>
          </cell>
          <cell r="F154" t="str">
            <v>Fossil</v>
          </cell>
          <cell r="H154" t="str">
            <v>CIO</v>
          </cell>
          <cell r="I154">
            <v>2008</v>
          </cell>
          <cell r="J154">
            <v>0</v>
          </cell>
          <cell r="K154" t="str">
            <v>Brad Dilkes</v>
          </cell>
          <cell r="L154" t="str">
            <v>N/A</v>
          </cell>
          <cell r="M154">
            <v>0</v>
          </cell>
          <cell r="N154">
            <v>0</v>
          </cell>
          <cell r="O154">
            <v>108</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108</v>
          </cell>
        </row>
        <row r="155">
          <cell r="B155" t="str">
            <v>Site SCADA Telecom Power Upgrades</v>
          </cell>
          <cell r="C155" t="str">
            <v>ICIIA594</v>
          </cell>
          <cell r="D155" t="str">
            <v>In Progress - Execution</v>
          </cell>
          <cell r="E155" t="str">
            <v>Roger Correia</v>
          </cell>
          <cell r="F155" t="str">
            <v>Common Infrastructure</v>
          </cell>
          <cell r="G155" t="str">
            <v>Fossil &amp; Hydro</v>
          </cell>
          <cell r="H155" t="str">
            <v>CIO</v>
          </cell>
          <cell r="I155">
            <v>2008</v>
          </cell>
          <cell r="J155">
            <v>0</v>
          </cell>
          <cell r="K155" t="str">
            <v>Feizal Kanji</v>
          </cell>
          <cell r="L155" t="str">
            <v>Dan Selvanayagam</v>
          </cell>
          <cell r="M155">
            <v>27.711841583251953</v>
          </cell>
          <cell r="N155">
            <v>0</v>
          </cell>
          <cell r="O155">
            <v>199.35000610351563</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199.35000610351563</v>
          </cell>
        </row>
        <row r="156">
          <cell r="B156" t="str">
            <v>Entrust Encryption Upgrade</v>
          </cell>
          <cell r="C156" t="str">
            <v>ICIIA034</v>
          </cell>
          <cell r="D156" t="str">
            <v>Closed</v>
          </cell>
          <cell r="E156" t="str">
            <v>Roger Correia</v>
          </cell>
          <cell r="F156" t="str">
            <v>Common Infrastructure</v>
          </cell>
          <cell r="G156" t="str">
            <v>Corporate Security</v>
          </cell>
          <cell r="H156" t="str">
            <v>CIO</v>
          </cell>
          <cell r="I156">
            <v>2008</v>
          </cell>
          <cell r="J156">
            <v>0</v>
          </cell>
          <cell r="K156" t="str">
            <v>John Greco</v>
          </cell>
          <cell r="L156" t="str">
            <v>Marco Cipriani</v>
          </cell>
          <cell r="M156">
            <v>0</v>
          </cell>
          <cell r="N156">
            <v>0</v>
          </cell>
          <cell r="O156">
            <v>279</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279</v>
          </cell>
        </row>
        <row r="157">
          <cell r="B157" t="str">
            <v>Intrusion Prevention System (IPS) Implementation</v>
          </cell>
          <cell r="C157" t="str">
            <v>ICIIA037</v>
          </cell>
          <cell r="D157" t="str">
            <v>In Progress - Definition</v>
          </cell>
          <cell r="E157" t="str">
            <v>Roger Correia</v>
          </cell>
          <cell r="F157" t="str">
            <v>Common Infrastructure</v>
          </cell>
          <cell r="G157" t="str">
            <v>CIO Security</v>
          </cell>
          <cell r="H157" t="str">
            <v>CIO</v>
          </cell>
          <cell r="I157">
            <v>2008</v>
          </cell>
          <cell r="J157">
            <v>118</v>
          </cell>
          <cell r="K157" t="str">
            <v>John Greco</v>
          </cell>
          <cell r="L157" t="str">
            <v>Maazen Jafar</v>
          </cell>
          <cell r="M157">
            <v>0.16004000604152679</v>
          </cell>
          <cell r="N157">
            <v>0</v>
          </cell>
          <cell r="O157">
            <v>50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50</v>
          </cell>
        </row>
        <row r="158">
          <cell r="B158" t="str">
            <v>Email and File Archiving</v>
          </cell>
          <cell r="C158" t="str">
            <v>ICIIA543</v>
          </cell>
          <cell r="D158" t="str">
            <v>Cancelled</v>
          </cell>
          <cell r="E158" t="str">
            <v>Roger Correia</v>
          </cell>
          <cell r="F158" t="str">
            <v>Common Infrastructure</v>
          </cell>
          <cell r="G158" t="str">
            <v>Infrastructure</v>
          </cell>
          <cell r="H158" t="str">
            <v>CIO</v>
          </cell>
          <cell r="I158">
            <v>2008</v>
          </cell>
          <cell r="J158">
            <v>0</v>
          </cell>
          <cell r="K158" t="str">
            <v>John Greco</v>
          </cell>
          <cell r="L158" t="str">
            <v>Sanjay Swarup</v>
          </cell>
          <cell r="M158">
            <v>0</v>
          </cell>
          <cell r="N158">
            <v>0</v>
          </cell>
          <cell r="O158">
            <v>1564</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1564</v>
          </cell>
        </row>
        <row r="159">
          <cell r="B159" t="str">
            <v>Asset Management - NHSS</v>
          </cell>
          <cell r="C159" t="str">
            <v>ICIIA550</v>
          </cell>
          <cell r="D159" t="str">
            <v>In Serviced</v>
          </cell>
          <cell r="E159" t="str">
            <v>Roger Correia</v>
          </cell>
          <cell r="F159" t="str">
            <v>Common Infrastructure</v>
          </cell>
          <cell r="H159" t="str">
            <v>CIO</v>
          </cell>
          <cell r="I159">
            <v>2008</v>
          </cell>
          <cell r="J159">
            <v>0</v>
          </cell>
          <cell r="K159" t="str">
            <v>John Greco</v>
          </cell>
          <cell r="M159">
            <v>-4.2016000747680664</v>
          </cell>
          <cell r="N159">
            <v>0</v>
          </cell>
          <cell r="O159">
            <v>320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320</v>
          </cell>
        </row>
        <row r="160">
          <cell r="B160" t="str">
            <v>EMS - Replistor to SAN Migration</v>
          </cell>
          <cell r="C160" t="str">
            <v>ICIIA563</v>
          </cell>
          <cell r="D160" t="str">
            <v>Closed</v>
          </cell>
          <cell r="E160" t="str">
            <v>Roger Correia</v>
          </cell>
          <cell r="F160" t="str">
            <v>Energy Markets</v>
          </cell>
          <cell r="H160" t="str">
            <v>CIO</v>
          </cell>
          <cell r="I160">
            <v>2008</v>
          </cell>
          <cell r="J160">
            <v>0</v>
          </cell>
          <cell r="K160" t="str">
            <v>John Greco</v>
          </cell>
          <cell r="M160">
            <v>0</v>
          </cell>
          <cell r="N160">
            <v>0</v>
          </cell>
          <cell r="O160">
            <v>514</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514</v>
          </cell>
        </row>
        <row r="161">
          <cell r="B161" t="str">
            <v>EM Asset Refresh - Ph 1- 2006</v>
          </cell>
          <cell r="C161" t="str">
            <v>ICIIA564</v>
          </cell>
          <cell r="D161" t="str">
            <v>Closed</v>
          </cell>
          <cell r="E161" t="str">
            <v>Roger Correia</v>
          </cell>
          <cell r="F161" t="str">
            <v>Energy Markets</v>
          </cell>
          <cell r="G161" t="str">
            <v>Energy Markets</v>
          </cell>
          <cell r="H161" t="str">
            <v>CIO</v>
          </cell>
          <cell r="I161">
            <v>2008</v>
          </cell>
          <cell r="J161">
            <v>0</v>
          </cell>
          <cell r="K161" t="str">
            <v>John Greco</v>
          </cell>
          <cell r="L161" t="str">
            <v>Ian Wing</v>
          </cell>
          <cell r="M161">
            <v>-5.8959999084472656</v>
          </cell>
          <cell r="N161">
            <v>-5.59999980032444E-3</v>
          </cell>
          <cell r="O161">
            <v>888</v>
          </cell>
          <cell r="P161">
            <v>-5.59999980032444E-3</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-5.59999980032444E-3</v>
          </cell>
          <cell r="AP161">
            <v>0</v>
          </cell>
          <cell r="AQ161">
            <v>887.99440000019968</v>
          </cell>
        </row>
        <row r="162">
          <cell r="B162" t="str">
            <v>NFS Archive</v>
          </cell>
          <cell r="C162" t="str">
            <v>ICIIA565</v>
          </cell>
          <cell r="D162" t="str">
            <v>In Progress - Execution</v>
          </cell>
          <cell r="E162" t="str">
            <v>Roger Correia</v>
          </cell>
          <cell r="F162" t="str">
            <v>Nuclear</v>
          </cell>
          <cell r="G162" t="str">
            <v>Nuclear</v>
          </cell>
          <cell r="H162" t="str">
            <v>CIO</v>
          </cell>
          <cell r="I162">
            <v>2008</v>
          </cell>
          <cell r="J162">
            <v>0</v>
          </cell>
          <cell r="K162" t="str">
            <v>John Greco</v>
          </cell>
          <cell r="L162" t="str">
            <v>Dave Morden</v>
          </cell>
          <cell r="M162">
            <v>17.489740371704102</v>
          </cell>
          <cell r="N162">
            <v>0</v>
          </cell>
          <cell r="O162">
            <v>199.5</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199.5</v>
          </cell>
        </row>
        <row r="163">
          <cell r="B163" t="str">
            <v>Wide Area File System (WAFS) Pilot</v>
          </cell>
          <cell r="C163" t="str">
            <v>ICIIA578</v>
          </cell>
          <cell r="D163" t="str">
            <v>In Progress - Execution</v>
          </cell>
          <cell r="E163" t="str">
            <v>Roger Correia</v>
          </cell>
          <cell r="F163" t="str">
            <v>Nuclear</v>
          </cell>
          <cell r="G163" t="str">
            <v>Nuclear</v>
          </cell>
          <cell r="H163" t="str">
            <v>CIO</v>
          </cell>
          <cell r="I163">
            <v>2008</v>
          </cell>
          <cell r="J163">
            <v>0</v>
          </cell>
          <cell r="K163" t="str">
            <v>Roger Correia</v>
          </cell>
          <cell r="L163" t="str">
            <v>Ivan Boyd</v>
          </cell>
          <cell r="M163">
            <v>-3.5244100093841553</v>
          </cell>
          <cell r="N163">
            <v>0</v>
          </cell>
          <cell r="O163">
            <v>145</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145</v>
          </cell>
        </row>
        <row r="164">
          <cell r="B164" t="str">
            <v>Pickering Storage Upgrade</v>
          </cell>
          <cell r="C164" t="str">
            <v>ICIIA583</v>
          </cell>
          <cell r="D164" t="str">
            <v>In Progress - Execution</v>
          </cell>
          <cell r="E164" t="str">
            <v>Roger Correia</v>
          </cell>
          <cell r="F164" t="str">
            <v>Nuclear</v>
          </cell>
          <cell r="G164" t="str">
            <v>Nuclear</v>
          </cell>
          <cell r="H164" t="str">
            <v>CIO</v>
          </cell>
          <cell r="I164">
            <v>2008</v>
          </cell>
          <cell r="J164">
            <v>0</v>
          </cell>
          <cell r="K164" t="str">
            <v>John Greco</v>
          </cell>
          <cell r="L164" t="str">
            <v>Dave Morden</v>
          </cell>
          <cell r="M164">
            <v>3.1526401042938232</v>
          </cell>
          <cell r="N164">
            <v>0</v>
          </cell>
          <cell r="O164">
            <v>470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470</v>
          </cell>
        </row>
        <row r="165">
          <cell r="B165" t="str">
            <v>Exchange 5.5 Decommissioning – Phase 2</v>
          </cell>
          <cell r="C165" t="str">
            <v>ICIIA599</v>
          </cell>
          <cell r="D165" t="str">
            <v>Inactive - Placeholder</v>
          </cell>
          <cell r="E165" t="str">
            <v>Roger Correia</v>
          </cell>
          <cell r="F165" t="str">
            <v>Common Infrastructure</v>
          </cell>
          <cell r="G165" t="str">
            <v>OPG Wide</v>
          </cell>
          <cell r="H165" t="str">
            <v>CIO</v>
          </cell>
          <cell r="I165">
            <v>2008</v>
          </cell>
          <cell r="J165">
            <v>0</v>
          </cell>
          <cell r="L165" t="str">
            <v>Dave Morden</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row>
        <row r="166">
          <cell r="B166" t="str">
            <v>Email Archive Decommissioning</v>
          </cell>
          <cell r="C166" t="str">
            <v>ICIIA602</v>
          </cell>
          <cell r="D166" t="str">
            <v>In Progress - Execution</v>
          </cell>
          <cell r="E166" t="str">
            <v>Roger Correia</v>
          </cell>
          <cell r="F166" t="str">
            <v>Common Infrastructure</v>
          </cell>
          <cell r="G166" t="str">
            <v>Infrastructure</v>
          </cell>
          <cell r="H166" t="str">
            <v>CIO</v>
          </cell>
          <cell r="I166">
            <v>2008</v>
          </cell>
          <cell r="J166">
            <v>0</v>
          </cell>
          <cell r="K166" t="str">
            <v>John Greco</v>
          </cell>
          <cell r="L166" t="str">
            <v>Mike Bilon</v>
          </cell>
          <cell r="M166">
            <v>51.056480407714844</v>
          </cell>
          <cell r="N166">
            <v>0</v>
          </cell>
          <cell r="O166">
            <v>73</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73</v>
          </cell>
        </row>
        <row r="167">
          <cell r="B167" t="str">
            <v>NEPG In-plant Re-cabling – Matabitchuan &amp; Lower Notch</v>
          </cell>
          <cell r="C167" t="str">
            <v>ICIHY003</v>
          </cell>
          <cell r="D167" t="str">
            <v>In Serviced</v>
          </cell>
          <cell r="E167" t="str">
            <v>Roger Correia</v>
          </cell>
          <cell r="F167" t="str">
            <v>Hydro</v>
          </cell>
          <cell r="H167" t="str">
            <v>CIO</v>
          </cell>
          <cell r="I167">
            <v>2008</v>
          </cell>
          <cell r="J167">
            <v>0</v>
          </cell>
          <cell r="K167" t="str">
            <v>John Greco</v>
          </cell>
          <cell r="M167">
            <v>0</v>
          </cell>
          <cell r="N167">
            <v>0</v>
          </cell>
          <cell r="O167">
            <v>145</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145</v>
          </cell>
        </row>
        <row r="168">
          <cell r="B168" t="str">
            <v xml:space="preserve">OSPG In-Plant Recabling Assessment </v>
          </cell>
          <cell r="C168" t="str">
            <v>ICIHY015</v>
          </cell>
          <cell r="D168" t="str">
            <v>In Progress - Definition</v>
          </cell>
          <cell r="E168" t="str">
            <v>Roger Correia</v>
          </cell>
          <cell r="F168" t="str">
            <v>Hydro</v>
          </cell>
          <cell r="G168" t="str">
            <v>OSPG-Hydro</v>
          </cell>
          <cell r="H168" t="str">
            <v>CIO</v>
          </cell>
          <cell r="I168">
            <v>2008</v>
          </cell>
          <cell r="J168">
            <v>400</v>
          </cell>
          <cell r="K168" t="str">
            <v>John Greco</v>
          </cell>
          <cell r="L168" t="str">
            <v>N/A</v>
          </cell>
          <cell r="M168">
            <v>1.2002999782562256</v>
          </cell>
          <cell r="N168">
            <v>0</v>
          </cell>
          <cell r="O168">
            <v>50</v>
          </cell>
          <cell r="P168">
            <v>0</v>
          </cell>
          <cell r="Q168">
            <v>0</v>
          </cell>
          <cell r="R168">
            <v>0</v>
          </cell>
          <cell r="S168">
            <v>50</v>
          </cell>
          <cell r="T168">
            <v>0</v>
          </cell>
          <cell r="U168">
            <v>150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200</v>
          </cell>
          <cell r="AP168">
            <v>0</v>
          </cell>
          <cell r="AQ168">
            <v>250</v>
          </cell>
        </row>
        <row r="169">
          <cell r="B169" t="str">
            <v>NEPG In-plant Re-cabling – Abitibi Canyon</v>
          </cell>
          <cell r="C169" t="str">
            <v>ICIHY016</v>
          </cell>
          <cell r="D169" t="str">
            <v>In Progress - Definition</v>
          </cell>
          <cell r="E169" t="str">
            <v>Roger Correia</v>
          </cell>
          <cell r="F169" t="str">
            <v>Hydro</v>
          </cell>
          <cell r="G169" t="str">
            <v>NEPG-Hydro</v>
          </cell>
          <cell r="H169" t="str">
            <v>CIO</v>
          </cell>
          <cell r="I169">
            <v>2008</v>
          </cell>
          <cell r="J169">
            <v>0</v>
          </cell>
          <cell r="K169" t="str">
            <v>John Greco</v>
          </cell>
          <cell r="L169" t="str">
            <v>N/A</v>
          </cell>
          <cell r="M169">
            <v>1.8452600240707397</v>
          </cell>
          <cell r="N169">
            <v>25</v>
          </cell>
          <cell r="O169">
            <v>0</v>
          </cell>
          <cell r="P169">
            <v>0</v>
          </cell>
          <cell r="Q169">
            <v>25</v>
          </cell>
          <cell r="R169">
            <v>0</v>
          </cell>
          <cell r="S169">
            <v>25</v>
          </cell>
          <cell r="T169">
            <v>0</v>
          </cell>
          <cell r="U169">
            <v>200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250</v>
          </cell>
          <cell r="AP169">
            <v>0</v>
          </cell>
          <cell r="AQ169">
            <v>250</v>
          </cell>
        </row>
        <row r="170">
          <cell r="B170" t="str">
            <v>NWPG Phone and LAN in-Plant Re-cabling</v>
          </cell>
          <cell r="C170" t="str">
            <v>ICIHY019</v>
          </cell>
          <cell r="D170" t="str">
            <v>In Progress - Definition</v>
          </cell>
          <cell r="E170" t="str">
            <v>Roger Correia</v>
          </cell>
          <cell r="F170" t="str">
            <v>Hydro</v>
          </cell>
          <cell r="G170" t="str">
            <v>NWPG Hydro</v>
          </cell>
          <cell r="H170" t="str">
            <v>CIO</v>
          </cell>
          <cell r="I170">
            <v>2008</v>
          </cell>
          <cell r="J170">
            <v>150</v>
          </cell>
          <cell r="M170">
            <v>0</v>
          </cell>
          <cell r="N170">
            <v>150</v>
          </cell>
          <cell r="O170">
            <v>0</v>
          </cell>
          <cell r="P170">
            <v>0</v>
          </cell>
          <cell r="Q170">
            <v>150</v>
          </cell>
          <cell r="R170">
            <v>150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300</v>
          </cell>
          <cell r="AP170">
            <v>0</v>
          </cell>
          <cell r="AQ170">
            <v>300</v>
          </cell>
        </row>
        <row r="171">
          <cell r="B171" t="str">
            <v>NAPG Phone and LAN in-Plant Re-cabling</v>
          </cell>
          <cell r="C171" t="str">
            <v>ICIHY021</v>
          </cell>
          <cell r="D171" t="str">
            <v>In Progress - Definition</v>
          </cell>
          <cell r="E171" t="str">
            <v>Roger Correia</v>
          </cell>
          <cell r="F171" t="str">
            <v>Hydro</v>
          </cell>
          <cell r="G171" t="str">
            <v>NAPG Hydro</v>
          </cell>
          <cell r="H171" t="str">
            <v>CIO</v>
          </cell>
          <cell r="I171">
            <v>2008</v>
          </cell>
          <cell r="J171">
            <v>100</v>
          </cell>
          <cell r="M171">
            <v>0</v>
          </cell>
          <cell r="N171">
            <v>100</v>
          </cell>
          <cell r="O171">
            <v>0</v>
          </cell>
          <cell r="P171">
            <v>0</v>
          </cell>
          <cell r="Q171">
            <v>100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100</v>
          </cell>
          <cell r="AP171">
            <v>0</v>
          </cell>
          <cell r="AQ171">
            <v>100</v>
          </cell>
        </row>
        <row r="172">
          <cell r="B172" t="str">
            <v>Telec Protection Modifications Work Prog</v>
          </cell>
          <cell r="C172" t="str">
            <v>ICIHY022</v>
          </cell>
          <cell r="D172" t="str">
            <v>Inactive - Planned (in BP)</v>
          </cell>
          <cell r="E172" t="str">
            <v>Roger Correia</v>
          </cell>
          <cell r="F172" t="str">
            <v>Hydro</v>
          </cell>
          <cell r="G172" t="str">
            <v>Hydro</v>
          </cell>
          <cell r="H172" t="str">
            <v>CIO</v>
          </cell>
          <cell r="I172">
            <v>2008</v>
          </cell>
          <cell r="J172">
            <v>200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row>
        <row r="173">
          <cell r="B173" t="str">
            <v>Backup Telec-remote plant control-SCADA</v>
          </cell>
          <cell r="C173" t="str">
            <v>ICIHY510</v>
          </cell>
          <cell r="D173" t="str">
            <v>In Progress - Definition</v>
          </cell>
          <cell r="E173" t="str">
            <v>Roger Correia</v>
          </cell>
          <cell r="F173" t="str">
            <v>Hydro</v>
          </cell>
          <cell r="G173" t="str">
            <v>Hydro</v>
          </cell>
          <cell r="H173" t="str">
            <v>CIO</v>
          </cell>
          <cell r="I173">
            <v>2008</v>
          </cell>
          <cell r="J173">
            <v>250</v>
          </cell>
          <cell r="L173" t="str">
            <v>Mazen Jaafar</v>
          </cell>
          <cell r="M173">
            <v>20.97007942199707</v>
          </cell>
          <cell r="N173">
            <v>0</v>
          </cell>
          <cell r="O173">
            <v>60</v>
          </cell>
          <cell r="P173">
            <v>0</v>
          </cell>
          <cell r="Q173">
            <v>0</v>
          </cell>
          <cell r="R173">
            <v>50</v>
          </cell>
          <cell r="S173">
            <v>0</v>
          </cell>
          <cell r="T173">
            <v>0</v>
          </cell>
          <cell r="U173">
            <v>140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190</v>
          </cell>
          <cell r="AP173">
            <v>0</v>
          </cell>
          <cell r="AQ173">
            <v>250</v>
          </cell>
        </row>
        <row r="174">
          <cell r="B174" t="str">
            <v>Edge Switch Refresh</v>
          </cell>
          <cell r="C174" t="str">
            <v>ICIIA553</v>
          </cell>
          <cell r="D174" t="str">
            <v>In Progress - Execution</v>
          </cell>
          <cell r="E174" t="str">
            <v>Roger Correia</v>
          </cell>
          <cell r="F174" t="str">
            <v>Nuclear</v>
          </cell>
          <cell r="H174" t="str">
            <v>CIO</v>
          </cell>
          <cell r="I174">
            <v>2008</v>
          </cell>
          <cell r="J174">
            <v>0</v>
          </cell>
          <cell r="K174" t="str">
            <v>Martin De Graauw</v>
          </cell>
          <cell r="L174" t="str">
            <v>Ivan Boyd</v>
          </cell>
          <cell r="M174">
            <v>47.105541229248047</v>
          </cell>
          <cell r="N174">
            <v>0</v>
          </cell>
          <cell r="O174">
            <v>147.22200012207031</v>
          </cell>
          <cell r="P174">
            <v>0</v>
          </cell>
          <cell r="Q174">
            <v>0</v>
          </cell>
          <cell r="R174">
            <v>30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30</v>
          </cell>
          <cell r="AP174">
            <v>0</v>
          </cell>
          <cell r="AQ174">
            <v>177.22200012207031</v>
          </cell>
        </row>
        <row r="175">
          <cell r="B175" t="str">
            <v>Revenue Metering Network Upgrade</v>
          </cell>
          <cell r="C175" t="str">
            <v>ICIRT012</v>
          </cell>
          <cell r="D175" t="str">
            <v>In Progress - Execution</v>
          </cell>
          <cell r="E175" t="str">
            <v>Roger Correia</v>
          </cell>
          <cell r="F175" t="str">
            <v>Hydro</v>
          </cell>
          <cell r="G175" t="str">
            <v>Fossil</v>
          </cell>
          <cell r="H175" t="str">
            <v>CIO</v>
          </cell>
          <cell r="I175">
            <v>2008</v>
          </cell>
          <cell r="J175">
            <v>270</v>
          </cell>
          <cell r="K175" t="str">
            <v>Martin De Graauw</v>
          </cell>
          <cell r="M175">
            <v>11.573249816894531</v>
          </cell>
          <cell r="N175">
            <v>0</v>
          </cell>
          <cell r="O175">
            <v>1172.5</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1172.5</v>
          </cell>
        </row>
        <row r="176">
          <cell r="B176" t="str">
            <v>OSPG Regional WAN</v>
          </cell>
          <cell r="C176" t="str">
            <v>ICIIA571</v>
          </cell>
          <cell r="D176" t="str">
            <v>In Serviced</v>
          </cell>
          <cell r="E176" t="str">
            <v>Roger Correia</v>
          </cell>
          <cell r="F176" t="str">
            <v>Hydro</v>
          </cell>
          <cell r="G176" t="str">
            <v>OSPG</v>
          </cell>
          <cell r="H176" t="str">
            <v>CIO</v>
          </cell>
          <cell r="I176">
            <v>2008</v>
          </cell>
          <cell r="J176">
            <v>1003</v>
          </cell>
          <cell r="K176" t="str">
            <v>Neal Patterson</v>
          </cell>
          <cell r="L176" t="str">
            <v>N/A</v>
          </cell>
          <cell r="M176">
            <v>271.00808715820313</v>
          </cell>
          <cell r="N176">
            <v>0</v>
          </cell>
          <cell r="O176">
            <v>3500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3500</v>
          </cell>
        </row>
        <row r="177">
          <cell r="B177" t="str">
            <v>Pickering Wireless Integration -Phase 4</v>
          </cell>
          <cell r="C177" t="str">
            <v>ICINS158</v>
          </cell>
          <cell r="D177" t="str">
            <v>In Progress - Execution</v>
          </cell>
          <cell r="E177" t="str">
            <v>Roger Correia</v>
          </cell>
          <cell r="F177" t="str">
            <v>Nuclear</v>
          </cell>
          <cell r="G177" t="str">
            <v>Nuclear</v>
          </cell>
          <cell r="H177" t="str">
            <v>CIO</v>
          </cell>
          <cell r="I177">
            <v>2008</v>
          </cell>
          <cell r="J177">
            <v>0</v>
          </cell>
          <cell r="K177" t="str">
            <v>Paul Truong</v>
          </cell>
          <cell r="L177" t="str">
            <v>N/A</v>
          </cell>
          <cell r="M177">
            <v>88.616867065429688</v>
          </cell>
          <cell r="N177">
            <v>0</v>
          </cell>
          <cell r="O177">
            <v>1226</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1226</v>
          </cell>
        </row>
        <row r="178">
          <cell r="B178" t="str">
            <v>Pickering Wireless - Phase 5</v>
          </cell>
          <cell r="C178" t="str">
            <v>ICINS624</v>
          </cell>
          <cell r="D178" t="str">
            <v>Inactive - Placeholder</v>
          </cell>
          <cell r="E178" t="str">
            <v>Roger Correia</v>
          </cell>
          <cell r="F178" t="str">
            <v>Nuclear</v>
          </cell>
          <cell r="G178" t="str">
            <v>Nuclear</v>
          </cell>
          <cell r="H178" t="str">
            <v>CIO</v>
          </cell>
          <cell r="I178">
            <v>2008</v>
          </cell>
          <cell r="J178">
            <v>0</v>
          </cell>
          <cell r="K178" t="str">
            <v>Paul Truong</v>
          </cell>
          <cell r="L178" t="str">
            <v>N/A</v>
          </cell>
          <cell r="M178">
            <v>0</v>
          </cell>
          <cell r="N178">
            <v>0</v>
          </cell>
          <cell r="O178">
            <v>950</v>
          </cell>
          <cell r="P178">
            <v>0</v>
          </cell>
          <cell r="Q178">
            <v>0</v>
          </cell>
          <cell r="R178">
            <v>200</v>
          </cell>
          <cell r="S178">
            <v>0</v>
          </cell>
          <cell r="T178">
            <v>0</v>
          </cell>
          <cell r="U178">
            <v>0</v>
          </cell>
          <cell r="V178">
            <v>0</v>
          </cell>
          <cell r="W178">
            <v>800</v>
          </cell>
          <cell r="X178">
            <v>0</v>
          </cell>
          <cell r="Y178">
            <v>0</v>
          </cell>
          <cell r="Z178">
            <v>0</v>
          </cell>
          <cell r="AA178">
            <v>0</v>
          </cell>
          <cell r="AB178">
            <v>1000</v>
          </cell>
          <cell r="AC178">
            <v>0</v>
          </cell>
          <cell r="AD178">
            <v>0</v>
          </cell>
          <cell r="AE178">
            <v>0</v>
          </cell>
          <cell r="AF178">
            <v>0</v>
          </cell>
          <cell r="AG178">
            <v>0</v>
          </cell>
          <cell r="AH178">
            <v>0</v>
          </cell>
          <cell r="AI178">
            <v>0</v>
          </cell>
          <cell r="AJ178">
            <v>0</v>
          </cell>
          <cell r="AK178">
            <v>0</v>
          </cell>
          <cell r="AL178">
            <v>0</v>
          </cell>
          <cell r="AM178">
            <v>0</v>
          </cell>
          <cell r="AN178">
            <v>0</v>
          </cell>
          <cell r="AO178">
            <v>1000</v>
          </cell>
          <cell r="AP178">
            <v>1000</v>
          </cell>
          <cell r="AQ178">
            <v>2950</v>
          </cell>
        </row>
        <row r="179">
          <cell r="B179" t="str">
            <v>Nuclear Edge Switch Upgrade</v>
          </cell>
          <cell r="C179" t="str">
            <v>ICINS165</v>
          </cell>
          <cell r="D179" t="str">
            <v>Inactive - Planned (in BP)</v>
          </cell>
          <cell r="E179" t="str">
            <v>Roger Correia</v>
          </cell>
          <cell r="F179" t="str">
            <v>Nuclear</v>
          </cell>
          <cell r="G179" t="str">
            <v>Nuclear</v>
          </cell>
          <cell r="H179" t="str">
            <v>CIO</v>
          </cell>
          <cell r="I179">
            <v>2008</v>
          </cell>
          <cell r="J179">
            <v>1000</v>
          </cell>
          <cell r="K179" t="str">
            <v>Paul Truong</v>
          </cell>
          <cell r="L179" t="str">
            <v>N/A</v>
          </cell>
          <cell r="M179">
            <v>0</v>
          </cell>
          <cell r="N179">
            <v>0</v>
          </cell>
          <cell r="O179">
            <v>0</v>
          </cell>
          <cell r="P179">
            <v>0</v>
          </cell>
          <cell r="Q179">
            <v>0</v>
          </cell>
          <cell r="R179">
            <v>150</v>
          </cell>
          <cell r="S179">
            <v>0</v>
          </cell>
          <cell r="T179">
            <v>0</v>
          </cell>
          <cell r="U179">
            <v>0</v>
          </cell>
          <cell r="V179">
            <v>850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1000</v>
          </cell>
          <cell r="AP179">
            <v>0</v>
          </cell>
          <cell r="AQ179">
            <v>1000</v>
          </cell>
        </row>
        <row r="180">
          <cell r="B180" t="str">
            <v>Nuclear Sites Cables Upgrade</v>
          </cell>
          <cell r="C180" t="str">
            <v>ICINS169</v>
          </cell>
          <cell r="D180" t="str">
            <v>Inactive - Planned (in BP)</v>
          </cell>
          <cell r="E180" t="str">
            <v>Roger Correia</v>
          </cell>
          <cell r="F180" t="str">
            <v>Nuclear</v>
          </cell>
          <cell r="G180" t="str">
            <v>Nuclear</v>
          </cell>
          <cell r="H180" t="str">
            <v>CIO</v>
          </cell>
          <cell r="I180">
            <v>2008</v>
          </cell>
          <cell r="J180">
            <v>500</v>
          </cell>
          <cell r="K180" t="str">
            <v>Paul Truong</v>
          </cell>
          <cell r="L180" t="str">
            <v>N/A</v>
          </cell>
          <cell r="M180">
            <v>0</v>
          </cell>
          <cell r="N180">
            <v>0</v>
          </cell>
          <cell r="O180">
            <v>0</v>
          </cell>
          <cell r="P180">
            <v>0</v>
          </cell>
          <cell r="Q180">
            <v>0</v>
          </cell>
          <cell r="R180">
            <v>150</v>
          </cell>
          <cell r="S180">
            <v>0</v>
          </cell>
          <cell r="T180">
            <v>0</v>
          </cell>
          <cell r="U180">
            <v>0</v>
          </cell>
          <cell r="V180">
            <v>350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500</v>
          </cell>
          <cell r="AP180">
            <v>0</v>
          </cell>
          <cell r="AQ180">
            <v>500</v>
          </cell>
        </row>
        <row r="181">
          <cell r="B181" t="str">
            <v>OSB Telecom Refresh (DNGS)</v>
          </cell>
          <cell r="C181" t="str">
            <v>ICIIA560</v>
          </cell>
          <cell r="D181" t="str">
            <v>Cancelled</v>
          </cell>
          <cell r="E181" t="str">
            <v>Roger Correia</v>
          </cell>
          <cell r="F181" t="str">
            <v>Nuclear</v>
          </cell>
          <cell r="H181" t="str">
            <v>CIO</v>
          </cell>
          <cell r="I181">
            <v>2008</v>
          </cell>
          <cell r="J181">
            <v>144</v>
          </cell>
          <cell r="K181" t="str">
            <v>Paul Truong</v>
          </cell>
          <cell r="M181">
            <v>0</v>
          </cell>
          <cell r="N181">
            <v>0</v>
          </cell>
          <cell r="O181">
            <v>85</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85</v>
          </cell>
        </row>
        <row r="182">
          <cell r="B182" t="str">
            <v>Wireless Monitoring for Nuclear Engineering</v>
          </cell>
          <cell r="C182" t="str">
            <v>ICIIA559</v>
          </cell>
          <cell r="D182" t="str">
            <v>Cancelled</v>
          </cell>
          <cell r="E182" t="str">
            <v>Roger Correia</v>
          </cell>
          <cell r="F182" t="str">
            <v>Nuclear</v>
          </cell>
          <cell r="H182" t="str">
            <v>CIO</v>
          </cell>
          <cell r="I182">
            <v>2008</v>
          </cell>
          <cell r="J182">
            <v>0</v>
          </cell>
          <cell r="K182" t="str">
            <v>Paul Truong</v>
          </cell>
          <cell r="M182">
            <v>0</v>
          </cell>
          <cell r="N182">
            <v>0</v>
          </cell>
          <cell r="O182">
            <v>20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20</v>
          </cell>
        </row>
        <row r="183">
          <cell r="B183" t="str">
            <v>Dry Used Fuel Storage Facility Commissioning</v>
          </cell>
          <cell r="C183" t="str">
            <v>ICIIA595</v>
          </cell>
          <cell r="D183" t="str">
            <v>In Progress - Execution</v>
          </cell>
          <cell r="E183" t="str">
            <v>Roger Correia</v>
          </cell>
          <cell r="F183" t="str">
            <v>Common Infrastructure</v>
          </cell>
          <cell r="G183" t="str">
            <v>Nuclear Waste Management</v>
          </cell>
          <cell r="H183" t="str">
            <v>CIO</v>
          </cell>
          <cell r="I183">
            <v>2008</v>
          </cell>
          <cell r="J183">
            <v>0</v>
          </cell>
          <cell r="K183" t="str">
            <v>Roger Correia</v>
          </cell>
          <cell r="L183" t="str">
            <v>Marco Cipriani</v>
          </cell>
          <cell r="M183">
            <v>4.4422001838684082</v>
          </cell>
          <cell r="N183">
            <v>0</v>
          </cell>
          <cell r="O183">
            <v>65</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65</v>
          </cell>
        </row>
        <row r="184">
          <cell r="B184" t="str">
            <v>AUTOCAD 2004</v>
          </cell>
          <cell r="C184" t="str">
            <v>ICIPD507</v>
          </cell>
          <cell r="D184" t="str">
            <v>Closed</v>
          </cell>
          <cell r="E184" t="str">
            <v>Roger Correia</v>
          </cell>
          <cell r="F184" t="str">
            <v>Common Infrastructure</v>
          </cell>
          <cell r="H184" t="str">
            <v>CIO</v>
          </cell>
          <cell r="I184">
            <v>2008</v>
          </cell>
          <cell r="J184">
            <v>0</v>
          </cell>
          <cell r="K184" t="str">
            <v>Roger Correia</v>
          </cell>
          <cell r="M184">
            <v>0</v>
          </cell>
          <cell r="N184">
            <v>0</v>
          </cell>
          <cell r="O184">
            <v>582</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582</v>
          </cell>
        </row>
        <row r="185">
          <cell r="B185" t="str">
            <v>DNGS Wireless (SCO Interim Site Communications Upgrade)</v>
          </cell>
          <cell r="C185" t="str">
            <v>ICINS055</v>
          </cell>
          <cell r="D185" t="str">
            <v>Closed</v>
          </cell>
          <cell r="E185" t="str">
            <v>Roger Correia</v>
          </cell>
          <cell r="F185" t="str">
            <v>Nuclear</v>
          </cell>
          <cell r="H185" t="str">
            <v>CIO</v>
          </cell>
          <cell r="I185">
            <v>2008</v>
          </cell>
          <cell r="J185">
            <v>0</v>
          </cell>
          <cell r="K185" t="str">
            <v>Roger Correia</v>
          </cell>
          <cell r="M185">
            <v>0</v>
          </cell>
          <cell r="N185">
            <v>0</v>
          </cell>
          <cell r="O185">
            <v>3631.090087890625</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3631.090087890625</v>
          </cell>
        </row>
        <row r="186">
          <cell r="B186" t="str">
            <v>OECN -3</v>
          </cell>
          <cell r="C186" t="str">
            <v>ICIIT030</v>
          </cell>
          <cell r="D186" t="str">
            <v>Closed</v>
          </cell>
          <cell r="E186" t="str">
            <v>Roger Correia</v>
          </cell>
          <cell r="F186" t="str">
            <v>Common Infrastructure</v>
          </cell>
          <cell r="H186" t="str">
            <v>CIO</v>
          </cell>
          <cell r="I186">
            <v>2008</v>
          </cell>
          <cell r="J186">
            <v>0</v>
          </cell>
          <cell r="K186" t="str">
            <v>Roger Correia</v>
          </cell>
          <cell r="M186">
            <v>0</v>
          </cell>
          <cell r="N186">
            <v>0</v>
          </cell>
          <cell r="O186">
            <v>570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570</v>
          </cell>
        </row>
        <row r="187">
          <cell r="B187" t="str">
            <v>DID Reduction - Head Office</v>
          </cell>
          <cell r="C187" t="str">
            <v>ICIIA606</v>
          </cell>
          <cell r="D187" t="str">
            <v>Inactive - Placeholder</v>
          </cell>
          <cell r="E187" t="str">
            <v>Roger Correia</v>
          </cell>
          <cell r="F187" t="str">
            <v>Common Infrastructure</v>
          </cell>
          <cell r="I187">
            <v>2008</v>
          </cell>
          <cell r="J187">
            <v>0</v>
          </cell>
          <cell r="M187">
            <v>0</v>
          </cell>
          <cell r="N187">
            <v>0</v>
          </cell>
          <cell r="O187">
            <v>0</v>
          </cell>
          <cell r="P187">
            <v>0</v>
          </cell>
          <cell r="Q187">
            <v>0</v>
          </cell>
          <cell r="R187">
            <v>0</v>
          </cell>
          <cell r="S187">
            <v>20</v>
          </cell>
          <cell r="T187">
            <v>0</v>
          </cell>
          <cell r="U187">
            <v>0</v>
          </cell>
          <cell r="V187">
            <v>180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200</v>
          </cell>
          <cell r="AP187">
            <v>0</v>
          </cell>
          <cell r="AQ187">
            <v>200</v>
          </cell>
        </row>
        <row r="188">
          <cell r="B188" t="str">
            <v>Satellite Phone Strategy</v>
          </cell>
          <cell r="C188" t="str">
            <v>ICIHY504</v>
          </cell>
          <cell r="D188" t="str">
            <v>In Progress - Execution</v>
          </cell>
          <cell r="E188" t="str">
            <v>Roger Correia</v>
          </cell>
          <cell r="F188" t="str">
            <v>Hydro</v>
          </cell>
          <cell r="G188" t="str">
            <v>NEPG / NWPG/OSPG/Evergreen/CEMC</v>
          </cell>
          <cell r="H188" t="str">
            <v>CIO</v>
          </cell>
          <cell r="I188">
            <v>2008</v>
          </cell>
          <cell r="J188">
            <v>0</v>
          </cell>
          <cell r="K188" t="str">
            <v>Tony Pontone</v>
          </cell>
          <cell r="L188" t="str">
            <v>Dan Selvanayagam</v>
          </cell>
          <cell r="M188">
            <v>116.7105712890625</v>
          </cell>
          <cell r="N188">
            <v>80</v>
          </cell>
          <cell r="O188">
            <v>650</v>
          </cell>
          <cell r="P188">
            <v>80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80</v>
          </cell>
          <cell r="AP188">
            <v>0</v>
          </cell>
          <cell r="AQ188">
            <v>730</v>
          </cell>
        </row>
        <row r="189">
          <cell r="B189" t="str">
            <v>Nanticoke Wireless Assessment</v>
          </cell>
          <cell r="C189" t="str">
            <v>ICIIA556</v>
          </cell>
          <cell r="D189" t="str">
            <v>In Progress - Execution</v>
          </cell>
          <cell r="E189" t="str">
            <v>Roger Correia</v>
          </cell>
          <cell r="F189" t="str">
            <v>Fossil</v>
          </cell>
          <cell r="G189" t="str">
            <v>Fossil</v>
          </cell>
          <cell r="H189" t="str">
            <v>CIO</v>
          </cell>
          <cell r="I189">
            <v>2008</v>
          </cell>
          <cell r="J189">
            <v>0</v>
          </cell>
          <cell r="K189" t="str">
            <v>Tony Pontone</v>
          </cell>
          <cell r="L189" t="str">
            <v>Arif Shaik</v>
          </cell>
          <cell r="M189">
            <v>38.709209442138672</v>
          </cell>
          <cell r="N189">
            <v>0</v>
          </cell>
          <cell r="O189">
            <v>900</v>
          </cell>
          <cell r="P189">
            <v>0</v>
          </cell>
          <cell r="Q189">
            <v>0</v>
          </cell>
          <cell r="R189">
            <v>450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450</v>
          </cell>
          <cell r="AP189">
            <v>0</v>
          </cell>
          <cell r="AQ189">
            <v>1350</v>
          </cell>
        </row>
        <row r="190">
          <cell r="B190" t="str">
            <v>HLC Data Centre Network Re-design and Upgrade</v>
          </cell>
          <cell r="C190" t="str">
            <v>ICIIA542</v>
          </cell>
          <cell r="D190" t="str">
            <v>Closed</v>
          </cell>
          <cell r="E190" t="str">
            <v>Roger Correia</v>
          </cell>
          <cell r="F190" t="str">
            <v>Energy Markets</v>
          </cell>
          <cell r="H190" t="str">
            <v>CIO</v>
          </cell>
          <cell r="I190">
            <v>2008</v>
          </cell>
          <cell r="J190">
            <v>0</v>
          </cell>
          <cell r="K190" t="str">
            <v>Tony Pontone</v>
          </cell>
          <cell r="M190">
            <v>0</v>
          </cell>
          <cell r="N190">
            <v>0</v>
          </cell>
          <cell r="O190">
            <v>2435.7099609375</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2435.7099609375</v>
          </cell>
        </row>
        <row r="191">
          <cell r="B191" t="str">
            <v>NWPG Telecom Upgrades</v>
          </cell>
          <cell r="C191" t="str">
            <v>ICIIT525</v>
          </cell>
          <cell r="D191" t="str">
            <v>Closed</v>
          </cell>
          <cell r="E191" t="str">
            <v>Roger Correia</v>
          </cell>
          <cell r="F191" t="str">
            <v>Hydro</v>
          </cell>
          <cell r="H191" t="str">
            <v>CIO</v>
          </cell>
          <cell r="I191">
            <v>2008</v>
          </cell>
          <cell r="J191">
            <v>0</v>
          </cell>
          <cell r="K191" t="str">
            <v>Tony Pontone</v>
          </cell>
          <cell r="M191">
            <v>0</v>
          </cell>
          <cell r="N191">
            <v>0</v>
          </cell>
          <cell r="O191">
            <v>841.0999755859375</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841.0999755859375</v>
          </cell>
        </row>
        <row r="192">
          <cell r="B192" t="str">
            <v>Mobile Worker Wireless Infrast-Nanticoke</v>
          </cell>
          <cell r="C192" t="str">
            <v>ICIFS012</v>
          </cell>
          <cell r="D192" t="str">
            <v>Inactive - Planned (in BP)</v>
          </cell>
          <cell r="E192" t="str">
            <v>Roger Correia</v>
          </cell>
          <cell r="F192" t="str">
            <v>Fossil</v>
          </cell>
          <cell r="G192" t="str">
            <v>Nanticoke</v>
          </cell>
          <cell r="H192" t="str">
            <v>CIO</v>
          </cell>
          <cell r="I192">
            <v>2008</v>
          </cell>
          <cell r="J192">
            <v>350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row>
        <row r="193">
          <cell r="B193" t="str">
            <v>Fossil Plants Network Cabling Upgrades</v>
          </cell>
          <cell r="C193" t="str">
            <v>ICIFS013</v>
          </cell>
          <cell r="D193" t="str">
            <v>Inactive - Planned (in BP)</v>
          </cell>
          <cell r="E193" t="str">
            <v>Roger Correia</v>
          </cell>
          <cell r="F193" t="str">
            <v>Fossil</v>
          </cell>
          <cell r="G193" t="str">
            <v>Fossil</v>
          </cell>
          <cell r="H193" t="str">
            <v>CIO</v>
          </cell>
          <cell r="I193">
            <v>2008</v>
          </cell>
          <cell r="J193">
            <v>200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row>
        <row r="194">
          <cell r="B194" t="str">
            <v>Fossil Site IT Facilities Upgrades</v>
          </cell>
          <cell r="C194" t="str">
            <v>ICIFS014</v>
          </cell>
          <cell r="D194" t="str">
            <v>Inactive - Planned (in BP)</v>
          </cell>
          <cell r="E194" t="str">
            <v>Roger Correia</v>
          </cell>
          <cell r="F194" t="str">
            <v>Fossil</v>
          </cell>
          <cell r="G194" t="str">
            <v>Fossil</v>
          </cell>
          <cell r="H194" t="str">
            <v>CIO</v>
          </cell>
          <cell r="I194">
            <v>2008</v>
          </cell>
          <cell r="J194">
            <v>100</v>
          </cell>
          <cell r="M194">
            <v>0</v>
          </cell>
          <cell r="N194">
            <v>0</v>
          </cell>
          <cell r="O194">
            <v>0</v>
          </cell>
          <cell r="P194">
            <v>0</v>
          </cell>
          <cell r="Q194">
            <v>0</v>
          </cell>
          <cell r="R194">
            <v>0</v>
          </cell>
          <cell r="S194">
            <v>0</v>
          </cell>
          <cell r="T194">
            <v>100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100</v>
          </cell>
          <cell r="AP194">
            <v>0</v>
          </cell>
          <cell r="AQ194">
            <v>100</v>
          </cell>
        </row>
        <row r="195">
          <cell r="B195" t="str">
            <v>Data Centre in Box-Fossil &amp; Hydro</v>
          </cell>
          <cell r="C195" t="str">
            <v>ICIIA603</v>
          </cell>
          <cell r="D195" t="str">
            <v>In Progress - Definition</v>
          </cell>
          <cell r="E195" t="str">
            <v>Roger Correia</v>
          </cell>
          <cell r="F195" t="str">
            <v>Common Infrastructure</v>
          </cell>
          <cell r="G195" t="str">
            <v>Fossil / Hydro</v>
          </cell>
          <cell r="H195" t="str">
            <v>LOB</v>
          </cell>
          <cell r="I195">
            <v>2008</v>
          </cell>
          <cell r="J195">
            <v>0</v>
          </cell>
          <cell r="K195" t="str">
            <v>Roger Correia</v>
          </cell>
          <cell r="L195" t="str">
            <v>Arif Shaik</v>
          </cell>
          <cell r="M195">
            <v>0.91040998697280884</v>
          </cell>
          <cell r="N195">
            <v>150</v>
          </cell>
          <cell r="O195">
            <v>0</v>
          </cell>
          <cell r="P195">
            <v>150</v>
          </cell>
          <cell r="Q195">
            <v>0</v>
          </cell>
          <cell r="R195">
            <v>0</v>
          </cell>
          <cell r="S195">
            <v>0</v>
          </cell>
          <cell r="T195">
            <v>0</v>
          </cell>
          <cell r="U195">
            <v>0</v>
          </cell>
          <cell r="V195">
            <v>0</v>
          </cell>
          <cell r="W195">
            <v>0</v>
          </cell>
          <cell r="X195">
            <v>1050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1200</v>
          </cell>
          <cell r="AP195">
            <v>0</v>
          </cell>
          <cell r="AQ195">
            <v>1200</v>
          </cell>
        </row>
        <row r="196">
          <cell r="B196" t="str">
            <v>SRM Remote Access Solution</v>
          </cell>
          <cell r="C196" t="str">
            <v>ICIIA605</v>
          </cell>
          <cell r="D196" t="str">
            <v>Inactive - Placeholder</v>
          </cell>
          <cell r="E196" t="str">
            <v>Roger Correia</v>
          </cell>
          <cell r="F196" t="str">
            <v>Common Infrastructure</v>
          </cell>
          <cell r="I196">
            <v>2008</v>
          </cell>
          <cell r="J196">
            <v>0</v>
          </cell>
          <cell r="K196" t="str">
            <v>Tony Pontone</v>
          </cell>
          <cell r="M196">
            <v>0</v>
          </cell>
          <cell r="N196">
            <v>0</v>
          </cell>
          <cell r="O196">
            <v>0</v>
          </cell>
          <cell r="P196">
            <v>0</v>
          </cell>
          <cell r="Q196">
            <v>0</v>
          </cell>
          <cell r="R196">
            <v>140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140</v>
          </cell>
          <cell r="AP196">
            <v>0</v>
          </cell>
          <cell r="AQ196">
            <v>140</v>
          </cell>
        </row>
        <row r="197">
          <cell r="B197" t="str">
            <v>Ottawa St. Lawrence Plant Group (OSLPG) Regional WAN Upgrade</v>
          </cell>
          <cell r="C197" t="str">
            <v>ICIHY001</v>
          </cell>
          <cell r="D197" t="str">
            <v>Inactive - Planned (in BP)</v>
          </cell>
          <cell r="E197" t="str">
            <v>Roger Correia</v>
          </cell>
          <cell r="F197" t="str">
            <v>Hydro</v>
          </cell>
          <cell r="H197" t="str">
            <v>CIO</v>
          </cell>
          <cell r="I197">
            <v>2008</v>
          </cell>
          <cell r="J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B198" t="str">
            <v>Mobile Worker Wireless Infrast - Lambton</v>
          </cell>
          <cell r="C198" t="str">
            <v>ICIFS011</v>
          </cell>
          <cell r="D198" t="str">
            <v>Inactive - Planned (in BP)</v>
          </cell>
          <cell r="E198" t="str">
            <v>Roger Correia</v>
          </cell>
          <cell r="F198" t="str">
            <v>Fossil</v>
          </cell>
          <cell r="H198" t="str">
            <v>CIO</v>
          </cell>
          <cell r="I198">
            <v>2008</v>
          </cell>
          <cell r="J198">
            <v>200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B199" t="str">
            <v>Wide Area File System (WAFS) Strategy &amp; Pilot Implementation</v>
          </cell>
          <cell r="C199" t="str">
            <v>ICIIA031</v>
          </cell>
          <cell r="D199" t="str">
            <v>Inactive - Planned (in BP)</v>
          </cell>
          <cell r="E199" t="str">
            <v>Roger Correia</v>
          </cell>
          <cell r="F199" t="str">
            <v>Nuclear</v>
          </cell>
          <cell r="H199" t="str">
            <v>CIO</v>
          </cell>
          <cell r="I199">
            <v>2008</v>
          </cell>
          <cell r="J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row>
        <row r="200">
          <cell r="B200" t="str">
            <v>IMS Network Upgrade</v>
          </cell>
          <cell r="C200" t="str">
            <v>ICIMS503</v>
          </cell>
          <cell r="D200" t="str">
            <v>Inactive - Placeholder</v>
          </cell>
          <cell r="E200" t="str">
            <v>Roger Correia</v>
          </cell>
          <cell r="F200" t="str">
            <v>Nuclear</v>
          </cell>
          <cell r="H200" t="str">
            <v>CIO</v>
          </cell>
          <cell r="I200">
            <v>2008</v>
          </cell>
          <cell r="J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row>
        <row r="201">
          <cell r="B201" t="str">
            <v>Asset Refresh Support</v>
          </cell>
          <cell r="C201" t="str">
            <v>ICIIA045</v>
          </cell>
          <cell r="D201" t="str">
            <v>Inactive - Planned (in BP)</v>
          </cell>
          <cell r="E201" t="str">
            <v>Roger Correia</v>
          </cell>
          <cell r="F201" t="str">
            <v>Common Infrastructure</v>
          </cell>
          <cell r="G201" t="str">
            <v>Corporate</v>
          </cell>
          <cell r="H201" t="str">
            <v>CIO</v>
          </cell>
          <cell r="I201">
            <v>2008</v>
          </cell>
          <cell r="J201">
            <v>770</v>
          </cell>
          <cell r="K201" t="str">
            <v>Warren Harding</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B202" t="str">
            <v>Office 2007</v>
          </cell>
          <cell r="C202" t="str">
            <v>ICIIA046</v>
          </cell>
          <cell r="D202" t="str">
            <v>In Progress - Definition</v>
          </cell>
          <cell r="E202" t="str">
            <v>Roger Correia</v>
          </cell>
          <cell r="F202" t="str">
            <v>Common Infrastructure</v>
          </cell>
          <cell r="G202" t="str">
            <v>Corporate</v>
          </cell>
          <cell r="H202" t="str">
            <v>CIO</v>
          </cell>
          <cell r="I202">
            <v>2008</v>
          </cell>
          <cell r="J202">
            <v>500</v>
          </cell>
          <cell r="K202" t="str">
            <v>Warren Harding</v>
          </cell>
          <cell r="M202">
            <v>1.2027599811553955</v>
          </cell>
          <cell r="N202">
            <v>40</v>
          </cell>
          <cell r="O202">
            <v>0</v>
          </cell>
          <cell r="P202">
            <v>40</v>
          </cell>
          <cell r="Q202">
            <v>0</v>
          </cell>
          <cell r="R202">
            <v>0</v>
          </cell>
          <cell r="S202">
            <v>121</v>
          </cell>
          <cell r="T202">
            <v>0</v>
          </cell>
          <cell r="U202">
            <v>0</v>
          </cell>
          <cell r="V202">
            <v>292</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453</v>
          </cell>
          <cell r="AP202">
            <v>0</v>
          </cell>
          <cell r="AQ202">
            <v>453</v>
          </cell>
        </row>
        <row r="203">
          <cell r="B203" t="str">
            <v>Asset Refresh Support - Curator  Refresh</v>
          </cell>
          <cell r="C203" t="str">
            <v>ICIIA047</v>
          </cell>
          <cell r="D203" t="str">
            <v>Inactive - Planned (in BP)</v>
          </cell>
          <cell r="E203" t="str">
            <v>Roger Correia</v>
          </cell>
          <cell r="F203" t="str">
            <v>Common Infrastructure</v>
          </cell>
          <cell r="H203" t="str">
            <v>CIO</v>
          </cell>
          <cell r="I203">
            <v>2008</v>
          </cell>
          <cell r="J203">
            <v>0</v>
          </cell>
          <cell r="K203" t="str">
            <v>Warren Harding</v>
          </cell>
          <cell r="L203" t="str">
            <v>????</v>
          </cell>
          <cell r="M203">
            <v>0</v>
          </cell>
          <cell r="N203">
            <v>0</v>
          </cell>
          <cell r="O203">
            <v>0</v>
          </cell>
          <cell r="P203">
            <v>0</v>
          </cell>
          <cell r="Q203">
            <v>0</v>
          </cell>
          <cell r="R203">
            <v>10</v>
          </cell>
          <cell r="S203">
            <v>20</v>
          </cell>
          <cell r="T203">
            <v>0</v>
          </cell>
          <cell r="U203">
            <v>70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100</v>
          </cell>
          <cell r="AP203">
            <v>0</v>
          </cell>
          <cell r="AQ203">
            <v>100</v>
          </cell>
        </row>
        <row r="204">
          <cell r="B204" t="str">
            <v>Asset Refresh Support - TIBCO Refresh</v>
          </cell>
          <cell r="C204" t="str">
            <v>ICIIA048</v>
          </cell>
          <cell r="D204" t="str">
            <v>Inactive - Planned (in BP)</v>
          </cell>
          <cell r="E204" t="str">
            <v>Roger Correia</v>
          </cell>
          <cell r="F204" t="str">
            <v>Common Infrastructure</v>
          </cell>
          <cell r="H204" t="str">
            <v>CIO</v>
          </cell>
          <cell r="I204">
            <v>2008</v>
          </cell>
          <cell r="J204">
            <v>0</v>
          </cell>
          <cell r="K204" t="str">
            <v>Warren Harding</v>
          </cell>
          <cell r="L204" t="str">
            <v>????</v>
          </cell>
          <cell r="M204">
            <v>0</v>
          </cell>
          <cell r="N204">
            <v>0</v>
          </cell>
          <cell r="O204">
            <v>0</v>
          </cell>
          <cell r="P204">
            <v>0</v>
          </cell>
          <cell r="Q204">
            <v>0</v>
          </cell>
          <cell r="R204">
            <v>15</v>
          </cell>
          <cell r="S204">
            <v>15</v>
          </cell>
          <cell r="T204">
            <v>0</v>
          </cell>
          <cell r="U204">
            <v>120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150</v>
          </cell>
          <cell r="AP204">
            <v>0</v>
          </cell>
          <cell r="AQ204">
            <v>150</v>
          </cell>
        </row>
        <row r="205">
          <cell r="B205" t="str">
            <v>Asset Refresh Support - CMS Refresh</v>
          </cell>
          <cell r="C205" t="str">
            <v>ICIIA049</v>
          </cell>
          <cell r="D205" t="str">
            <v>Inactive - Planned (in BP)</v>
          </cell>
          <cell r="E205" t="str">
            <v>Roger Correia</v>
          </cell>
          <cell r="F205" t="str">
            <v>Common Infrastructure</v>
          </cell>
          <cell r="H205" t="str">
            <v>CIO</v>
          </cell>
          <cell r="I205">
            <v>2008</v>
          </cell>
          <cell r="J205">
            <v>0</v>
          </cell>
          <cell r="K205" t="str">
            <v>Warren Harding</v>
          </cell>
          <cell r="L205" t="str">
            <v>????</v>
          </cell>
          <cell r="M205">
            <v>0</v>
          </cell>
          <cell r="N205">
            <v>0</v>
          </cell>
          <cell r="O205">
            <v>0</v>
          </cell>
          <cell r="P205">
            <v>0</v>
          </cell>
          <cell r="Q205">
            <v>0</v>
          </cell>
          <cell r="R205">
            <v>15</v>
          </cell>
          <cell r="S205">
            <v>15</v>
          </cell>
          <cell r="T205">
            <v>0</v>
          </cell>
          <cell r="U205">
            <v>120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150</v>
          </cell>
          <cell r="AP205">
            <v>0</v>
          </cell>
          <cell r="AQ205">
            <v>150</v>
          </cell>
        </row>
        <row r="206">
          <cell r="B206" t="str">
            <v>Asset Refresh Support - NHSS Shipping and OT</v>
          </cell>
          <cell r="C206" t="str">
            <v>ICIIA053</v>
          </cell>
          <cell r="D206" t="str">
            <v>In Progress - Definition</v>
          </cell>
          <cell r="E206" t="str">
            <v>Roger Correia</v>
          </cell>
          <cell r="F206" t="str">
            <v>Common Infrastructure</v>
          </cell>
          <cell r="H206" t="str">
            <v>CIO</v>
          </cell>
          <cell r="I206">
            <v>2008</v>
          </cell>
          <cell r="J206">
            <v>0</v>
          </cell>
          <cell r="K206" t="str">
            <v>Warren Harding</v>
          </cell>
          <cell r="L206" t="str">
            <v>Sherry Wilging</v>
          </cell>
          <cell r="M206">
            <v>0</v>
          </cell>
          <cell r="N206">
            <v>51.763999938964844</v>
          </cell>
          <cell r="O206">
            <v>0</v>
          </cell>
          <cell r="P206">
            <v>0</v>
          </cell>
          <cell r="Q206">
            <v>51.763999938964844</v>
          </cell>
          <cell r="R206">
            <v>50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101.76399993896484</v>
          </cell>
          <cell r="AP206">
            <v>0</v>
          </cell>
          <cell r="AQ206">
            <v>101.76399993896484</v>
          </cell>
        </row>
        <row r="207">
          <cell r="B207" t="str">
            <v>2007 Asset Refresh Support  - Exchange</v>
          </cell>
          <cell r="C207" t="str">
            <v>ICIIA040</v>
          </cell>
          <cell r="D207" t="str">
            <v>In Progress - Execution</v>
          </cell>
          <cell r="E207" t="str">
            <v>Roger Correia</v>
          </cell>
          <cell r="F207" t="str">
            <v>Common Infrastructure</v>
          </cell>
          <cell r="H207" t="str">
            <v>CIO</v>
          </cell>
          <cell r="I207">
            <v>2008</v>
          </cell>
          <cell r="J207">
            <v>0</v>
          </cell>
          <cell r="K207" t="str">
            <v>Warren Harding</v>
          </cell>
          <cell r="L207" t="str">
            <v>Mike Bilon</v>
          </cell>
          <cell r="M207">
            <v>52.478111267089844</v>
          </cell>
          <cell r="N207">
            <v>0</v>
          </cell>
          <cell r="O207">
            <v>220</v>
          </cell>
          <cell r="P207">
            <v>0</v>
          </cell>
          <cell r="Q207">
            <v>0</v>
          </cell>
          <cell r="R207">
            <v>0</v>
          </cell>
          <cell r="S207">
            <v>276</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276</v>
          </cell>
          <cell r="AP207">
            <v>0</v>
          </cell>
          <cell r="AQ207">
            <v>496</v>
          </cell>
        </row>
        <row r="208">
          <cell r="B208" t="str">
            <v>Asset Refresh Support – Gentran Upgrade</v>
          </cell>
          <cell r="C208" t="str">
            <v>ICIIA042</v>
          </cell>
          <cell r="D208" t="str">
            <v>In Progress - Execution</v>
          </cell>
          <cell r="E208" t="str">
            <v>Roger Correia</v>
          </cell>
          <cell r="F208" t="str">
            <v>Common Infrastructure</v>
          </cell>
          <cell r="G208" t="str">
            <v>Supply Chain</v>
          </cell>
          <cell r="H208" t="str">
            <v>CIO</v>
          </cell>
          <cell r="I208">
            <v>2008</v>
          </cell>
          <cell r="J208">
            <v>0</v>
          </cell>
          <cell r="K208" t="str">
            <v>Warren Harding</v>
          </cell>
          <cell r="M208">
            <v>25.829509735107422</v>
          </cell>
          <cell r="N208">
            <v>0</v>
          </cell>
          <cell r="O208">
            <v>24</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24</v>
          </cell>
        </row>
        <row r="209">
          <cell r="B209" t="str">
            <v>Asset Refresh Support - Other</v>
          </cell>
          <cell r="C209" t="str">
            <v>ICIIA044</v>
          </cell>
          <cell r="D209" t="str">
            <v>Inactive - Planned (in BP)</v>
          </cell>
          <cell r="E209" t="str">
            <v>Roger Correia</v>
          </cell>
          <cell r="F209" t="str">
            <v>Common Infrastructure</v>
          </cell>
          <cell r="H209" t="str">
            <v>CIO</v>
          </cell>
          <cell r="I209">
            <v>2008</v>
          </cell>
          <cell r="J209">
            <v>0</v>
          </cell>
          <cell r="K209" t="str">
            <v>Warren Harding</v>
          </cell>
          <cell r="L209" t="str">
            <v>Mike Bilon</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row>
        <row r="210">
          <cell r="B210" t="str">
            <v>Asset Refresh Support - NHSS Shipping and Overtime Charges</v>
          </cell>
          <cell r="C210" t="str">
            <v>ICIIA041</v>
          </cell>
          <cell r="D210" t="str">
            <v>Closed</v>
          </cell>
          <cell r="E210" t="str">
            <v>Roger Correia</v>
          </cell>
          <cell r="F210" t="str">
            <v>Common Infrastructure</v>
          </cell>
          <cell r="H210" t="str">
            <v>CIO</v>
          </cell>
          <cell r="I210">
            <v>2008</v>
          </cell>
          <cell r="J210">
            <v>0</v>
          </cell>
          <cell r="K210" t="str">
            <v>Warren Harding</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row>
        <row r="211">
          <cell r="B211" t="str">
            <v>CIO BO NHSS BILLING ACCOUNT CAPITAL</v>
          </cell>
          <cell r="C211" t="str">
            <v>ICIBO002</v>
          </cell>
          <cell r="D211" t="str">
            <v>Inactive - Planned (in BP)</v>
          </cell>
          <cell r="E211" t="str">
            <v>Stephen Mills</v>
          </cell>
          <cell r="F211" t="str">
            <v>CIO</v>
          </cell>
          <cell r="H211" t="str">
            <v>CIO</v>
          </cell>
          <cell r="I211">
            <v>2008</v>
          </cell>
          <cell r="J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B212" t="str">
            <v>CIO BO NHSS BILLING ACCOUNT OM&amp;A</v>
          </cell>
          <cell r="C212" t="str">
            <v>ICIBO034</v>
          </cell>
          <cell r="D212" t="str">
            <v>Inactive - Planned (in BP)</v>
          </cell>
          <cell r="E212" t="str">
            <v>Stephen Mills</v>
          </cell>
          <cell r="F212" t="str">
            <v>CIO</v>
          </cell>
          <cell r="H212" t="str">
            <v>CIO</v>
          </cell>
          <cell r="I212">
            <v>2008</v>
          </cell>
          <cell r="J212">
            <v>0</v>
          </cell>
          <cell r="M212">
            <v>6.5379400253295898</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B213" t="str">
            <v>Q1 Enhancement</v>
          </cell>
          <cell r="C213" t="str">
            <v>ICIBOxx1</v>
          </cell>
          <cell r="D213" t="str">
            <v>Inactive - Placeholder</v>
          </cell>
          <cell r="E213" t="str">
            <v>Stephen Mills</v>
          </cell>
          <cell r="F213" t="str">
            <v>CIO</v>
          </cell>
          <cell r="H213" t="str">
            <v>CIO</v>
          </cell>
          <cell r="I213">
            <v>2008</v>
          </cell>
          <cell r="J213">
            <v>0</v>
          </cell>
          <cell r="M213">
            <v>0</v>
          </cell>
          <cell r="N213">
            <v>0</v>
          </cell>
          <cell r="O213">
            <v>0</v>
          </cell>
          <cell r="P213">
            <v>0</v>
          </cell>
          <cell r="Q213">
            <v>0</v>
          </cell>
          <cell r="R213">
            <v>150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150</v>
          </cell>
          <cell r="AP213">
            <v>0</v>
          </cell>
          <cell r="AQ213">
            <v>150</v>
          </cell>
        </row>
        <row r="214">
          <cell r="B214" t="str">
            <v>Q2 Enhancements</v>
          </cell>
          <cell r="C214" t="str">
            <v>ICIBOxx2</v>
          </cell>
          <cell r="D214" t="str">
            <v>Inactive - Placeholder</v>
          </cell>
          <cell r="E214" t="str">
            <v>Howard Mintz</v>
          </cell>
          <cell r="F214" t="str">
            <v>CIO</v>
          </cell>
          <cell r="H214" t="str">
            <v>CIO</v>
          </cell>
          <cell r="I214">
            <v>2008</v>
          </cell>
          <cell r="J214">
            <v>0</v>
          </cell>
          <cell r="M214">
            <v>0</v>
          </cell>
          <cell r="N214">
            <v>0</v>
          </cell>
          <cell r="O214">
            <v>0</v>
          </cell>
          <cell r="P214">
            <v>0</v>
          </cell>
          <cell r="Q214">
            <v>0</v>
          </cell>
          <cell r="R214">
            <v>0</v>
          </cell>
          <cell r="S214">
            <v>0</v>
          </cell>
          <cell r="T214">
            <v>0</v>
          </cell>
          <cell r="U214">
            <v>150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150</v>
          </cell>
          <cell r="AP214">
            <v>0</v>
          </cell>
          <cell r="AQ214">
            <v>150</v>
          </cell>
        </row>
        <row r="215">
          <cell r="B215" t="str">
            <v>Q3 Enhancements</v>
          </cell>
          <cell r="C215" t="str">
            <v>ICIBOxx3</v>
          </cell>
          <cell r="D215" t="str">
            <v>Inactive - Placeholder</v>
          </cell>
          <cell r="E215" t="str">
            <v>Howard Mintz</v>
          </cell>
          <cell r="F215" t="str">
            <v>CIO</v>
          </cell>
          <cell r="H215" t="str">
            <v>CIO</v>
          </cell>
          <cell r="I215">
            <v>2008</v>
          </cell>
          <cell r="J215">
            <v>0</v>
          </cell>
          <cell r="M215">
            <v>0</v>
          </cell>
          <cell r="N215">
            <v>0</v>
          </cell>
          <cell r="O215">
            <v>0</v>
          </cell>
          <cell r="P215">
            <v>0</v>
          </cell>
          <cell r="Q215">
            <v>0</v>
          </cell>
          <cell r="R215">
            <v>0</v>
          </cell>
          <cell r="S215">
            <v>0</v>
          </cell>
          <cell r="T215">
            <v>0</v>
          </cell>
          <cell r="U215">
            <v>0</v>
          </cell>
          <cell r="V215">
            <v>0</v>
          </cell>
          <cell r="W215">
            <v>0</v>
          </cell>
          <cell r="X215">
            <v>150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150</v>
          </cell>
          <cell r="AP215">
            <v>0</v>
          </cell>
          <cell r="AQ215">
            <v>150</v>
          </cell>
        </row>
        <row r="216">
          <cell r="B216" t="str">
            <v>Q4 Enhancements</v>
          </cell>
          <cell r="C216" t="str">
            <v>ICIBOxx4</v>
          </cell>
          <cell r="D216" t="str">
            <v>Inactive - Placeholder</v>
          </cell>
          <cell r="E216" t="str">
            <v>Howard Mintz</v>
          </cell>
          <cell r="F216" t="str">
            <v>CIO</v>
          </cell>
          <cell r="H216" t="str">
            <v>CIO</v>
          </cell>
          <cell r="I216">
            <v>2008</v>
          </cell>
          <cell r="J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150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150</v>
          </cell>
          <cell r="AP216">
            <v>0</v>
          </cell>
          <cell r="AQ216">
            <v>150</v>
          </cell>
        </row>
        <row r="217">
          <cell r="B217" t="str">
            <v>SAP/DM Full Text Search</v>
          </cell>
          <cell r="C217" t="str">
            <v>ICIFS511</v>
          </cell>
          <cell r="D217" t="str">
            <v>In Progress - Definition</v>
          </cell>
          <cell r="E217" t="str">
            <v>Tony Leung</v>
          </cell>
          <cell r="F217" t="str">
            <v>Common Infrastructure</v>
          </cell>
          <cell r="H217" t="str">
            <v>CIO</v>
          </cell>
          <cell r="I217">
            <v>2008</v>
          </cell>
          <cell r="J217">
            <v>0</v>
          </cell>
          <cell r="K217" t="str">
            <v>Brenda Shewchuk</v>
          </cell>
          <cell r="M217">
            <v>0</v>
          </cell>
          <cell r="N217">
            <v>15</v>
          </cell>
          <cell r="O217">
            <v>0</v>
          </cell>
          <cell r="P217">
            <v>0</v>
          </cell>
          <cell r="Q217">
            <v>15</v>
          </cell>
          <cell r="R217">
            <v>0</v>
          </cell>
          <cell r="S217">
            <v>135</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150</v>
          </cell>
          <cell r="AP217">
            <v>0</v>
          </cell>
          <cell r="AQ217">
            <v>150</v>
          </cell>
        </row>
        <row r="218">
          <cell r="B218" t="str">
            <v>Supply Chain Vendor Scorecards</v>
          </cell>
          <cell r="C218" t="str">
            <v>ICIIA604</v>
          </cell>
          <cell r="D218" t="str">
            <v>In Progress - Execution</v>
          </cell>
          <cell r="E218" t="str">
            <v>Tony Leung</v>
          </cell>
          <cell r="F218" t="str">
            <v>Common Infrastructure</v>
          </cell>
          <cell r="H218" t="str">
            <v>CIO</v>
          </cell>
          <cell r="I218">
            <v>2008</v>
          </cell>
          <cell r="J218">
            <v>0</v>
          </cell>
          <cell r="K218" t="str">
            <v>Brenda Shewchuk</v>
          </cell>
          <cell r="M218">
            <v>0</v>
          </cell>
          <cell r="N218">
            <v>58.751998901367188</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row>
        <row r="219">
          <cell r="B219" t="str">
            <v>Sharepoint RMC and Content Type Development</v>
          </cell>
          <cell r="C219" t="str">
            <v>ICIIM506</v>
          </cell>
          <cell r="D219" t="str">
            <v>Inactive - Placeholder</v>
          </cell>
          <cell r="E219" t="str">
            <v>Tony Leung</v>
          </cell>
          <cell r="F219" t="str">
            <v>Information Management</v>
          </cell>
          <cell r="I219">
            <v>2008</v>
          </cell>
          <cell r="J219">
            <v>0</v>
          </cell>
          <cell r="K219" t="str">
            <v>Brenda Shewchuk</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row>
        <row r="220">
          <cell r="B220" t="str">
            <v>Curator Image Migration to Sharepoint 2007</v>
          </cell>
          <cell r="C220" t="str">
            <v>ICIIM505</v>
          </cell>
          <cell r="D220" t="str">
            <v>Inactive - Placeholder</v>
          </cell>
          <cell r="E220" t="str">
            <v>Tony Leung</v>
          </cell>
          <cell r="F220" t="str">
            <v>Information Management</v>
          </cell>
          <cell r="I220">
            <v>2008</v>
          </cell>
          <cell r="J220">
            <v>0</v>
          </cell>
          <cell r="K220" t="str">
            <v>Brenda Shewchuk</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row>
        <row r="221">
          <cell r="B221" t="str">
            <v>Enterprise Search</v>
          </cell>
          <cell r="C221" t="str">
            <v>ICIIM001</v>
          </cell>
          <cell r="D221" t="str">
            <v>Inactive - Planned (in BP)</v>
          </cell>
          <cell r="E221" t="str">
            <v>Tony Leung</v>
          </cell>
          <cell r="F221" t="str">
            <v>Information Management</v>
          </cell>
          <cell r="H221" t="str">
            <v>CIO</v>
          </cell>
          <cell r="I221">
            <v>2008</v>
          </cell>
          <cell r="J221">
            <v>200</v>
          </cell>
          <cell r="K221" t="str">
            <v>Brenda Shewchuk</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row>
        <row r="222">
          <cell r="B222" t="str">
            <v>Scanning Software Upgrade</v>
          </cell>
          <cell r="C222" t="str">
            <v>ICIIA588</v>
          </cell>
          <cell r="D222" t="str">
            <v>In Progress - Definition</v>
          </cell>
          <cell r="E222" t="str">
            <v>Tony Leung</v>
          </cell>
          <cell r="F222" t="str">
            <v>Common Infrastructure</v>
          </cell>
          <cell r="H222" t="str">
            <v>CIO</v>
          </cell>
          <cell r="I222">
            <v>2008</v>
          </cell>
          <cell r="J222">
            <v>0</v>
          </cell>
          <cell r="K222" t="str">
            <v>Brenda Shewchuk</v>
          </cell>
          <cell r="M222">
            <v>3.119999885559082</v>
          </cell>
          <cell r="N222">
            <v>0</v>
          </cell>
          <cell r="O222">
            <v>35</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35</v>
          </cell>
        </row>
        <row r="223">
          <cell r="B223" t="str">
            <v>Content Planning and Development for MOSS 2007 RMC</v>
          </cell>
          <cell r="C223" t="str">
            <v>ICIIM502</v>
          </cell>
          <cell r="D223" t="str">
            <v>Inactive - Placeholder</v>
          </cell>
          <cell r="E223" t="str">
            <v>Tony Leung</v>
          </cell>
          <cell r="F223" t="str">
            <v>Information Management</v>
          </cell>
          <cell r="H223" t="str">
            <v>CIO</v>
          </cell>
          <cell r="I223">
            <v>2008</v>
          </cell>
          <cell r="J223">
            <v>0</v>
          </cell>
          <cell r="K223" t="str">
            <v>Brenda Shewchuk</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row>
        <row r="224">
          <cell r="B224" t="str">
            <v>Workflow - Business Process Mgmt</v>
          </cell>
          <cell r="C224" t="str">
            <v>ICIPD041</v>
          </cell>
          <cell r="D224" t="str">
            <v>In Progress - Definition</v>
          </cell>
          <cell r="E224" t="str">
            <v>Tony Leung</v>
          </cell>
          <cell r="F224" t="str">
            <v>Nuclear</v>
          </cell>
          <cell r="H224" t="str">
            <v>CIO</v>
          </cell>
          <cell r="I224">
            <v>2008</v>
          </cell>
          <cell r="J224">
            <v>0</v>
          </cell>
          <cell r="K224" t="str">
            <v>Brenda Shewchuk</v>
          </cell>
          <cell r="M224">
            <v>0</v>
          </cell>
          <cell r="N224">
            <v>0</v>
          </cell>
          <cell r="O224">
            <v>132</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132</v>
          </cell>
        </row>
        <row r="225">
          <cell r="B225" t="str">
            <v>EDM Toolset Consolidation</v>
          </cell>
          <cell r="C225" t="str">
            <v>ICIPD525</v>
          </cell>
          <cell r="D225" t="str">
            <v>In Serviced</v>
          </cell>
          <cell r="E225" t="str">
            <v>Tony Leung</v>
          </cell>
          <cell r="F225" t="str">
            <v>Common Infrastructure</v>
          </cell>
          <cell r="H225" t="str">
            <v>CIO</v>
          </cell>
          <cell r="I225">
            <v>2008</v>
          </cell>
          <cell r="J225">
            <v>255</v>
          </cell>
          <cell r="K225" t="str">
            <v>Brenda Shewchuk</v>
          </cell>
          <cell r="M225">
            <v>312.32785034179688</v>
          </cell>
          <cell r="N225">
            <v>0</v>
          </cell>
          <cell r="O225">
            <v>3600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3600</v>
          </cell>
        </row>
        <row r="226">
          <cell r="B226" t="str">
            <v>NERC-Nuclear CIP Compliance Assessment</v>
          </cell>
          <cell r="C226" t="str">
            <v>ICINS622</v>
          </cell>
          <cell r="D226" t="str">
            <v>Closed</v>
          </cell>
          <cell r="E226" t="str">
            <v>Tony Leung</v>
          </cell>
          <cell r="F226" t="str">
            <v>Nuclear</v>
          </cell>
          <cell r="H226" t="str">
            <v>CIO</v>
          </cell>
          <cell r="I226">
            <v>2008</v>
          </cell>
          <cell r="J226">
            <v>0</v>
          </cell>
          <cell r="K226" t="str">
            <v>Cathie Mellerup</v>
          </cell>
          <cell r="M226">
            <v>0</v>
          </cell>
          <cell r="N226">
            <v>0</v>
          </cell>
          <cell r="O226">
            <v>20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20</v>
          </cell>
        </row>
        <row r="227">
          <cell r="B227" t="str">
            <v>NERC CIP Compliance</v>
          </cell>
          <cell r="C227" t="str">
            <v>ICIIM002</v>
          </cell>
          <cell r="D227" t="str">
            <v>In Progress - Definition</v>
          </cell>
          <cell r="E227" t="str">
            <v>Tony Leung</v>
          </cell>
          <cell r="F227" t="str">
            <v>Information Management</v>
          </cell>
          <cell r="H227" t="str">
            <v>CIO</v>
          </cell>
          <cell r="I227">
            <v>2008</v>
          </cell>
          <cell r="J227">
            <v>800</v>
          </cell>
          <cell r="K227" t="str">
            <v>Cathie Mellerup</v>
          </cell>
          <cell r="M227">
            <v>68.889999389648438</v>
          </cell>
          <cell r="N227">
            <v>193.60000610351563</v>
          </cell>
          <cell r="O227">
            <v>0</v>
          </cell>
          <cell r="P227">
            <v>193.60000610351563</v>
          </cell>
          <cell r="Q227">
            <v>0</v>
          </cell>
          <cell r="R227">
            <v>0</v>
          </cell>
          <cell r="S227">
            <v>0</v>
          </cell>
          <cell r="T227">
            <v>0</v>
          </cell>
          <cell r="U227">
            <v>585</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778.60000610351563</v>
          </cell>
          <cell r="AP227">
            <v>0</v>
          </cell>
          <cell r="AQ227">
            <v>778.60000610351563</v>
          </cell>
        </row>
        <row r="228">
          <cell r="B228" t="str">
            <v>Profile-Based System Access</v>
          </cell>
          <cell r="C228" t="str">
            <v>ICIIA029</v>
          </cell>
          <cell r="D228" t="str">
            <v>In Progress - Execution</v>
          </cell>
          <cell r="E228" t="str">
            <v>Tony Leung</v>
          </cell>
          <cell r="F228" t="str">
            <v>Security</v>
          </cell>
          <cell r="H228" t="str">
            <v>CIO</v>
          </cell>
          <cell r="I228">
            <v>2008</v>
          </cell>
          <cell r="J228">
            <v>0</v>
          </cell>
          <cell r="K228" t="str">
            <v>Feizal Kanji</v>
          </cell>
          <cell r="M228">
            <v>0</v>
          </cell>
          <cell r="N228">
            <v>1380</v>
          </cell>
          <cell r="O228">
            <v>935</v>
          </cell>
          <cell r="P228">
            <v>0</v>
          </cell>
          <cell r="Q228">
            <v>1380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1380</v>
          </cell>
          <cell r="AP228">
            <v>0</v>
          </cell>
          <cell r="AQ228">
            <v>2315</v>
          </cell>
        </row>
        <row r="229">
          <cell r="B229" t="str">
            <v>Concur Business Expense Upgrade</v>
          </cell>
          <cell r="C229" t="str">
            <v>ICIPF524</v>
          </cell>
          <cell r="D229" t="str">
            <v>In Serviced</v>
          </cell>
          <cell r="E229" t="str">
            <v>Tony Leung</v>
          </cell>
          <cell r="F229" t="str">
            <v>Finance</v>
          </cell>
          <cell r="H229" t="str">
            <v>CIO</v>
          </cell>
          <cell r="I229">
            <v>2008</v>
          </cell>
          <cell r="J229">
            <v>0</v>
          </cell>
          <cell r="K229" t="str">
            <v>Linda Julmi</v>
          </cell>
          <cell r="M229">
            <v>0</v>
          </cell>
          <cell r="N229">
            <v>0</v>
          </cell>
          <cell r="O229">
            <v>300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300</v>
          </cell>
        </row>
        <row r="230">
          <cell r="B230" t="str">
            <v>Spam Filtering Solution</v>
          </cell>
          <cell r="C230" t="str">
            <v>ICISE501</v>
          </cell>
          <cell r="D230" t="str">
            <v>In Serviced</v>
          </cell>
          <cell r="E230" t="str">
            <v>Tony Leung</v>
          </cell>
          <cell r="F230" t="str">
            <v>Security</v>
          </cell>
          <cell r="H230" t="str">
            <v>CIO</v>
          </cell>
          <cell r="I230">
            <v>2008</v>
          </cell>
          <cell r="J230">
            <v>0</v>
          </cell>
          <cell r="K230" t="str">
            <v>Jason Davis</v>
          </cell>
          <cell r="M230">
            <v>0</v>
          </cell>
          <cell r="N230">
            <v>0</v>
          </cell>
          <cell r="O230">
            <v>612.0999755859375</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612.0999755859375</v>
          </cell>
        </row>
        <row r="231">
          <cell r="B231" t="str">
            <v>E-mail Record Submission - Phase 2</v>
          </cell>
          <cell r="C231" t="str">
            <v>ICIIA039</v>
          </cell>
          <cell r="D231" t="str">
            <v>Closed</v>
          </cell>
          <cell r="E231" t="str">
            <v>Tony Leung</v>
          </cell>
          <cell r="F231" t="str">
            <v>Common Infrastructure</v>
          </cell>
          <cell r="H231" t="str">
            <v>CIO</v>
          </cell>
          <cell r="I231">
            <v>2008</v>
          </cell>
          <cell r="J231">
            <v>0</v>
          </cell>
          <cell r="K231" t="str">
            <v>Jason Davis</v>
          </cell>
          <cell r="M231">
            <v>1.6534491777420044</v>
          </cell>
          <cell r="N231">
            <v>0</v>
          </cell>
          <cell r="O231">
            <v>199.05999755859375</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199.05999755859375</v>
          </cell>
        </row>
        <row r="232">
          <cell r="B232" t="str">
            <v>Non-QA Records Submission to RMS</v>
          </cell>
          <cell r="C232" t="str">
            <v>ICIPD038</v>
          </cell>
          <cell r="D232" t="str">
            <v>In Serviced</v>
          </cell>
          <cell r="E232" t="str">
            <v>Tony Leung</v>
          </cell>
          <cell r="F232" t="str">
            <v>Common Infrastructure</v>
          </cell>
          <cell r="H232" t="str">
            <v>CIO</v>
          </cell>
          <cell r="I232">
            <v>2008</v>
          </cell>
          <cell r="J232">
            <v>0</v>
          </cell>
          <cell r="K232" t="str">
            <v>Jason Davis</v>
          </cell>
          <cell r="M232">
            <v>-2.2535700798034668</v>
          </cell>
          <cell r="N232">
            <v>0</v>
          </cell>
          <cell r="O232">
            <v>592.010009765625</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592.010009765625</v>
          </cell>
        </row>
        <row r="233">
          <cell r="B233" t="str">
            <v>Compensation Reporting Improvements</v>
          </cell>
          <cell r="C233" t="str">
            <v>ICIHR501</v>
          </cell>
          <cell r="D233" t="str">
            <v>Deferred</v>
          </cell>
          <cell r="E233" t="str">
            <v>Tony Leung</v>
          </cell>
          <cell r="F233" t="str">
            <v>HR</v>
          </cell>
          <cell r="H233" t="str">
            <v>CIO</v>
          </cell>
          <cell r="I233">
            <v>2008</v>
          </cell>
          <cell r="J233">
            <v>263</v>
          </cell>
          <cell r="K233" t="str">
            <v>Joanna Fucchansky</v>
          </cell>
          <cell r="M233">
            <v>0</v>
          </cell>
          <cell r="N233">
            <v>0</v>
          </cell>
          <cell r="O233">
            <v>65</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65</v>
          </cell>
        </row>
        <row r="234">
          <cell r="B234" t="str">
            <v>Lotus Notes Upgrade</v>
          </cell>
          <cell r="C234" t="str">
            <v>ICIHR506</v>
          </cell>
          <cell r="D234" t="str">
            <v>In Progress - Execution</v>
          </cell>
          <cell r="E234" t="str">
            <v>Tony Leung</v>
          </cell>
          <cell r="F234" t="str">
            <v>HR</v>
          </cell>
          <cell r="G234" t="str">
            <v>HR</v>
          </cell>
          <cell r="H234" t="str">
            <v>CIO</v>
          </cell>
          <cell r="I234">
            <v>2008</v>
          </cell>
          <cell r="J234">
            <v>0</v>
          </cell>
          <cell r="K234" t="str">
            <v>Joanna Fucchansky</v>
          </cell>
          <cell r="L234" t="str">
            <v>Marco Cipriani</v>
          </cell>
          <cell r="M234">
            <v>44.380088806152344</v>
          </cell>
          <cell r="N234">
            <v>0</v>
          </cell>
          <cell r="O234">
            <v>145.41999816894531</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145.41999816894531</v>
          </cell>
        </row>
        <row r="235">
          <cell r="B235" t="str">
            <v>Desktop Search</v>
          </cell>
          <cell r="C235" t="str">
            <v>ICIIA033</v>
          </cell>
          <cell r="D235" t="str">
            <v>In Progress - Execution</v>
          </cell>
          <cell r="E235" t="str">
            <v>Tony Leung</v>
          </cell>
          <cell r="F235" t="str">
            <v>Common Infrastructure</v>
          </cell>
          <cell r="H235" t="str">
            <v>CIO</v>
          </cell>
          <cell r="I235">
            <v>2008</v>
          </cell>
          <cell r="J235">
            <v>0</v>
          </cell>
          <cell r="K235" t="str">
            <v>Joanna Fucchansky</v>
          </cell>
          <cell r="L235" t="str">
            <v>Gord Higuchi</v>
          </cell>
          <cell r="M235">
            <v>2.0567600727081299</v>
          </cell>
          <cell r="N235">
            <v>0</v>
          </cell>
          <cell r="O235">
            <v>20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20</v>
          </cell>
        </row>
        <row r="236">
          <cell r="B236" t="str">
            <v>PowerSearch Upgrade</v>
          </cell>
          <cell r="C236" t="str">
            <v>ICIIM500</v>
          </cell>
          <cell r="D236" t="str">
            <v>In Progress - Execution</v>
          </cell>
          <cell r="E236" t="str">
            <v>Tony Leung</v>
          </cell>
          <cell r="F236" t="str">
            <v>Information Management</v>
          </cell>
          <cell r="H236" t="str">
            <v>CIO</v>
          </cell>
          <cell r="I236">
            <v>2008</v>
          </cell>
          <cell r="J236">
            <v>0</v>
          </cell>
          <cell r="K236" t="str">
            <v>Joanna Fucchansky</v>
          </cell>
          <cell r="M236">
            <v>11.549799919128418</v>
          </cell>
          <cell r="N236">
            <v>0</v>
          </cell>
          <cell r="O236">
            <v>85</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85</v>
          </cell>
        </row>
        <row r="237">
          <cell r="B237" t="str">
            <v>PMO - Workflow Management</v>
          </cell>
          <cell r="C237" t="str">
            <v>ICIIM501</v>
          </cell>
          <cell r="D237" t="str">
            <v>In Progress - Execution</v>
          </cell>
          <cell r="E237" t="str">
            <v>Tony Leung</v>
          </cell>
          <cell r="F237" t="str">
            <v>Information Management</v>
          </cell>
          <cell r="H237" t="str">
            <v>CIO</v>
          </cell>
          <cell r="I237">
            <v>2008</v>
          </cell>
          <cell r="J237">
            <v>0</v>
          </cell>
          <cell r="K237" t="str">
            <v>Joanna Fucchansky</v>
          </cell>
          <cell r="M237">
            <v>43.680000305175781</v>
          </cell>
          <cell r="N237">
            <v>0</v>
          </cell>
          <cell r="O237">
            <v>195</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195</v>
          </cell>
        </row>
        <row r="238">
          <cell r="B238" t="str">
            <v>Financial Reports Automation</v>
          </cell>
          <cell r="C238" t="str">
            <v>ICIFI003</v>
          </cell>
          <cell r="D238" t="str">
            <v>Deferred</v>
          </cell>
          <cell r="E238" t="str">
            <v>Tony Leung</v>
          </cell>
          <cell r="F238" t="str">
            <v>Finance</v>
          </cell>
          <cell r="H238" t="str">
            <v>CIO</v>
          </cell>
          <cell r="I238">
            <v>2008</v>
          </cell>
          <cell r="J238">
            <v>0</v>
          </cell>
          <cell r="K238" t="str">
            <v>Joanna Fucchansky</v>
          </cell>
          <cell r="M238">
            <v>0</v>
          </cell>
          <cell r="N238">
            <v>0</v>
          </cell>
          <cell r="O238">
            <v>50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50</v>
          </cell>
        </row>
        <row r="239">
          <cell r="B239" t="str">
            <v>Nuclear Financial Reporting &amp; Analytics</v>
          </cell>
          <cell r="C239" t="str">
            <v>ICIPF091</v>
          </cell>
          <cell r="D239" t="str">
            <v>In Progress - Definition</v>
          </cell>
          <cell r="E239" t="str">
            <v>Tony Leung</v>
          </cell>
          <cell r="F239" t="str">
            <v>Finance</v>
          </cell>
          <cell r="H239" t="str">
            <v>CIO</v>
          </cell>
          <cell r="I239">
            <v>2008</v>
          </cell>
          <cell r="J239">
            <v>500</v>
          </cell>
          <cell r="K239" t="str">
            <v>Joanna Fucchansky</v>
          </cell>
          <cell r="L239" t="str">
            <v>Aundra Ince-Mercer</v>
          </cell>
          <cell r="M239">
            <v>4.6213998794555664</v>
          </cell>
          <cell r="N239">
            <v>140</v>
          </cell>
          <cell r="O239">
            <v>190</v>
          </cell>
          <cell r="P239">
            <v>140</v>
          </cell>
          <cell r="Q239">
            <v>0</v>
          </cell>
          <cell r="R239">
            <v>0</v>
          </cell>
          <cell r="S239">
            <v>0</v>
          </cell>
          <cell r="T239">
            <v>0</v>
          </cell>
          <cell r="U239">
            <v>1050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1190</v>
          </cell>
          <cell r="AP239">
            <v>0</v>
          </cell>
          <cell r="AQ239">
            <v>1380</v>
          </cell>
        </row>
        <row r="240">
          <cell r="B240" t="str">
            <v>Library Management System Upgrade</v>
          </cell>
          <cell r="C240" t="str">
            <v>ICIPF530</v>
          </cell>
          <cell r="D240" t="str">
            <v>Closed</v>
          </cell>
          <cell r="E240" t="str">
            <v>Tony Leung</v>
          </cell>
          <cell r="F240" t="str">
            <v>Finance</v>
          </cell>
          <cell r="G240" t="str">
            <v>Finance</v>
          </cell>
          <cell r="H240" t="str">
            <v>CIO</v>
          </cell>
          <cell r="I240">
            <v>2008</v>
          </cell>
          <cell r="J240">
            <v>0</v>
          </cell>
          <cell r="K240" t="str">
            <v>Joanna Fucchansky</v>
          </cell>
          <cell r="L240" t="str">
            <v>Ivan Boyd</v>
          </cell>
          <cell r="M240">
            <v>0</v>
          </cell>
          <cell r="N240">
            <v>0</v>
          </cell>
          <cell r="O240">
            <v>220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220</v>
          </cell>
        </row>
        <row r="241">
          <cell r="B241" t="str">
            <v>Nuclear Integrated Supply Planning Phase 2</v>
          </cell>
          <cell r="C241" t="str">
            <v>ICINS616</v>
          </cell>
          <cell r="D241" t="str">
            <v>In Serviced</v>
          </cell>
          <cell r="E241" t="str">
            <v>Tony Leung</v>
          </cell>
          <cell r="F241" t="str">
            <v>Nuclear</v>
          </cell>
          <cell r="G241" t="str">
            <v>HR</v>
          </cell>
          <cell r="H241" t="str">
            <v>CIO</v>
          </cell>
          <cell r="I241">
            <v>2008</v>
          </cell>
          <cell r="J241">
            <v>0</v>
          </cell>
          <cell r="K241" t="str">
            <v>Joanna Fucchansky</v>
          </cell>
          <cell r="M241">
            <v>-1.1444091541079615E-7</v>
          </cell>
          <cell r="N241">
            <v>0</v>
          </cell>
          <cell r="O241">
            <v>97</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97</v>
          </cell>
        </row>
        <row r="242">
          <cell r="B242" t="str">
            <v>NISP - Reporting Improvements</v>
          </cell>
          <cell r="C242" t="str">
            <v>ICINS623</v>
          </cell>
          <cell r="D242" t="str">
            <v>In Serviced</v>
          </cell>
          <cell r="E242" t="str">
            <v>Tony Leung</v>
          </cell>
          <cell r="F242" t="str">
            <v>Nuclear</v>
          </cell>
          <cell r="H242" t="str">
            <v>CIO</v>
          </cell>
          <cell r="I242">
            <v>2008</v>
          </cell>
          <cell r="J242">
            <v>0</v>
          </cell>
          <cell r="K242" t="str">
            <v>Joanna Fucchansky</v>
          </cell>
          <cell r="M242">
            <v>60.701789855957031</v>
          </cell>
          <cell r="N242">
            <v>76</v>
          </cell>
          <cell r="O242">
            <v>94</v>
          </cell>
          <cell r="P242">
            <v>76</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76</v>
          </cell>
          <cell r="AP242">
            <v>0</v>
          </cell>
          <cell r="AQ242">
            <v>170</v>
          </cell>
        </row>
        <row r="243">
          <cell r="B243" t="str">
            <v>Primavera Integration for IMS</v>
          </cell>
          <cell r="C243" t="str">
            <v>ICINS632</v>
          </cell>
          <cell r="D243" t="str">
            <v>Inactive - Placeholder</v>
          </cell>
          <cell r="E243" t="str">
            <v>Tony Leung</v>
          </cell>
          <cell r="F243" t="str">
            <v>IMS</v>
          </cell>
          <cell r="H243" t="str">
            <v>LOB</v>
          </cell>
          <cell r="I243">
            <v>2008</v>
          </cell>
          <cell r="J243">
            <v>0</v>
          </cell>
          <cell r="K243" t="str">
            <v>Joanna Fucchansky</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row>
        <row r="244">
          <cell r="B244" t="str">
            <v>Resource Planning for IMS (2008)</v>
          </cell>
          <cell r="C244" t="str">
            <v>ICINS633</v>
          </cell>
          <cell r="D244" t="str">
            <v>Inactive - Placeholder</v>
          </cell>
          <cell r="E244" t="str">
            <v>Tony Leung</v>
          </cell>
          <cell r="F244" t="str">
            <v>IMS</v>
          </cell>
          <cell r="H244" t="str">
            <v>LOB</v>
          </cell>
          <cell r="I244">
            <v>2008</v>
          </cell>
          <cell r="J244">
            <v>0</v>
          </cell>
          <cell r="K244" t="str">
            <v>Joanna Fucchansky</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row>
        <row r="245">
          <cell r="B245" t="str">
            <v>Indefinite Level Org</v>
          </cell>
          <cell r="C245" t="str">
            <v>ICIHR503</v>
          </cell>
          <cell r="D245" t="str">
            <v>In Serviced</v>
          </cell>
          <cell r="E245" t="str">
            <v>Tony Leung</v>
          </cell>
          <cell r="F245" t="str">
            <v>HR</v>
          </cell>
          <cell r="G245" t="str">
            <v>HR</v>
          </cell>
          <cell r="H245" t="str">
            <v>CIO</v>
          </cell>
          <cell r="I245">
            <v>2008</v>
          </cell>
          <cell r="J245">
            <v>0</v>
          </cell>
          <cell r="K245" t="str">
            <v>Joanna Fucchansky</v>
          </cell>
          <cell r="M245">
            <v>-4.8980097770690918</v>
          </cell>
          <cell r="N245">
            <v>0</v>
          </cell>
          <cell r="O245">
            <v>199.11000061035156</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199.11000061035156</v>
          </cell>
        </row>
        <row r="246">
          <cell r="B246" t="str">
            <v>Integrated Supply Planning</v>
          </cell>
          <cell r="C246" t="str">
            <v>ICIPC521</v>
          </cell>
          <cell r="D246" t="str">
            <v>In Serviced</v>
          </cell>
          <cell r="E246" t="str">
            <v>Tony Leung</v>
          </cell>
          <cell r="F246" t="str">
            <v>Nuclear</v>
          </cell>
          <cell r="H246" t="str">
            <v>CIO</v>
          </cell>
          <cell r="I246">
            <v>2008</v>
          </cell>
          <cell r="J246">
            <v>0</v>
          </cell>
          <cell r="K246" t="str">
            <v>Joanna Fucchansky</v>
          </cell>
          <cell r="M246">
            <v>-5.3405763145164542E-10</v>
          </cell>
          <cell r="N246">
            <v>0</v>
          </cell>
          <cell r="O246">
            <v>780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780</v>
          </cell>
        </row>
        <row r="247">
          <cell r="B247" t="str">
            <v>CAC: PWU Collective Agreement 2006</v>
          </cell>
          <cell r="C247" t="str">
            <v>ICIPH063</v>
          </cell>
          <cell r="D247" t="str">
            <v>In Serviced</v>
          </cell>
          <cell r="E247" t="str">
            <v>Tony Leung</v>
          </cell>
          <cell r="F247" t="str">
            <v>HR</v>
          </cell>
          <cell r="H247" t="str">
            <v>CIO</v>
          </cell>
          <cell r="I247">
            <v>2008</v>
          </cell>
          <cell r="J247">
            <v>0</v>
          </cell>
          <cell r="K247" t="str">
            <v>Joanna Fucchansky</v>
          </cell>
          <cell r="M247">
            <v>0</v>
          </cell>
          <cell r="N247">
            <v>0</v>
          </cell>
          <cell r="O247">
            <v>768</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768</v>
          </cell>
        </row>
        <row r="248">
          <cell r="B248" t="str">
            <v>CAC: Society Collective Agreement 2006</v>
          </cell>
          <cell r="C248" t="str">
            <v>ICIPH064</v>
          </cell>
          <cell r="D248" t="str">
            <v>Closed</v>
          </cell>
          <cell r="E248" t="str">
            <v>Tony Leung</v>
          </cell>
          <cell r="F248" t="str">
            <v>HR</v>
          </cell>
          <cell r="H248" t="str">
            <v>CIO</v>
          </cell>
          <cell r="I248">
            <v>2008</v>
          </cell>
          <cell r="J248">
            <v>0</v>
          </cell>
          <cell r="K248" t="str">
            <v>Joanna Fucchansky</v>
          </cell>
          <cell r="M248">
            <v>0</v>
          </cell>
          <cell r="N248">
            <v>0</v>
          </cell>
          <cell r="O248">
            <v>598.90997314453125</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598.90997314453125</v>
          </cell>
        </row>
        <row r="249">
          <cell r="B249" t="str">
            <v>Regulated Accting &amp; Reporting Sys-OEB</v>
          </cell>
          <cell r="C249" t="str">
            <v>ICIFI007</v>
          </cell>
          <cell r="D249" t="str">
            <v>Inactive - Planned (in BP)</v>
          </cell>
          <cell r="E249" t="str">
            <v>Tony Leung</v>
          </cell>
          <cell r="F249" t="str">
            <v>Finance</v>
          </cell>
          <cell r="H249" t="str">
            <v>CIO</v>
          </cell>
          <cell r="I249">
            <v>2008</v>
          </cell>
          <cell r="J249">
            <v>300</v>
          </cell>
          <cell r="K249" t="str">
            <v>Joanna Fucchansky</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row>
        <row r="250">
          <cell r="B250" t="str">
            <v>Treasury System Licence Renewal and Upgrade</v>
          </cell>
          <cell r="C250" t="str">
            <v>ICIPF099</v>
          </cell>
          <cell r="D250" t="str">
            <v>Closed</v>
          </cell>
          <cell r="E250" t="str">
            <v>Tony Leung</v>
          </cell>
          <cell r="F250" t="str">
            <v>Finance</v>
          </cell>
          <cell r="H250" t="str">
            <v>CIO</v>
          </cell>
          <cell r="I250">
            <v>2008</v>
          </cell>
          <cell r="J250">
            <v>0</v>
          </cell>
          <cell r="K250" t="str">
            <v>Rick Brewer</v>
          </cell>
          <cell r="M250">
            <v>-8.4699997678399086E-3</v>
          </cell>
          <cell r="N250">
            <v>0</v>
          </cell>
          <cell r="O250">
            <v>546.280029296875</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546.280029296875</v>
          </cell>
        </row>
        <row r="251">
          <cell r="B251" t="str">
            <v>Banking Services Provider IT Changes</v>
          </cell>
          <cell r="C251" t="str">
            <v>ICIPF104</v>
          </cell>
          <cell r="D251" t="str">
            <v>Closed</v>
          </cell>
          <cell r="E251" t="str">
            <v>Tony Leung</v>
          </cell>
          <cell r="F251" t="str">
            <v>Finance</v>
          </cell>
          <cell r="H251" t="str">
            <v>CIO</v>
          </cell>
          <cell r="I251">
            <v>2008</v>
          </cell>
          <cell r="J251">
            <v>0</v>
          </cell>
          <cell r="K251" t="str">
            <v>Rick Brewer</v>
          </cell>
          <cell r="M251">
            <v>0</v>
          </cell>
          <cell r="N251">
            <v>0</v>
          </cell>
          <cell r="O251">
            <v>600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600</v>
          </cell>
        </row>
        <row r="252">
          <cell r="B252" t="str">
            <v>Wave Picking - Phase 2</v>
          </cell>
          <cell r="C252" t="str">
            <v>ICIPC016</v>
          </cell>
          <cell r="D252" t="str">
            <v>Closed</v>
          </cell>
          <cell r="E252" t="str">
            <v>Tony Leung</v>
          </cell>
          <cell r="F252" t="str">
            <v>Nuclear</v>
          </cell>
          <cell r="H252" t="str">
            <v>CIO</v>
          </cell>
          <cell r="I252">
            <v>2008</v>
          </cell>
          <cell r="J252">
            <v>0</v>
          </cell>
          <cell r="K252" t="str">
            <v>Rick Brewer</v>
          </cell>
          <cell r="M252">
            <v>0</v>
          </cell>
          <cell r="N252">
            <v>0</v>
          </cell>
          <cell r="O252">
            <v>284.98001098632813</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284.98001098632813</v>
          </cell>
        </row>
        <row r="253">
          <cell r="B253" t="str">
            <v>Access Control</v>
          </cell>
          <cell r="C253" t="str">
            <v>ICISE001</v>
          </cell>
          <cell r="D253" t="str">
            <v>Inactive - Planned (in BP)</v>
          </cell>
          <cell r="E253" t="str">
            <v>Tony Leung</v>
          </cell>
          <cell r="F253" t="str">
            <v>Security</v>
          </cell>
          <cell r="H253" t="str">
            <v>CIO</v>
          </cell>
          <cell r="I253">
            <v>2008</v>
          </cell>
          <cell r="J253">
            <v>1000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row>
        <row r="254">
          <cell r="B254" t="str">
            <v>Sharepoint 2007 Implementation - Phase I</v>
          </cell>
          <cell r="C254" t="str">
            <v>ICIIM003</v>
          </cell>
          <cell r="D254" t="str">
            <v>Inactive - Planned (in BP)</v>
          </cell>
          <cell r="E254" t="str">
            <v>Tony Leung</v>
          </cell>
          <cell r="F254" t="str">
            <v>Information Management</v>
          </cell>
          <cell r="H254" t="str">
            <v>CIO</v>
          </cell>
          <cell r="I254">
            <v>2008</v>
          </cell>
          <cell r="J254">
            <v>200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row>
        <row r="255">
          <cell r="B255" t="str">
            <v>Maintenance-Supply Service Project-MSSP</v>
          </cell>
          <cell r="C255" t="str">
            <v>ICINS163</v>
          </cell>
          <cell r="D255" t="str">
            <v>Inactive - Planned (in BP)</v>
          </cell>
          <cell r="E255" t="str">
            <v>Tony Leung</v>
          </cell>
          <cell r="F255" t="str">
            <v>Nuclear</v>
          </cell>
          <cell r="H255" t="str">
            <v>CIO</v>
          </cell>
          <cell r="I255">
            <v>2008</v>
          </cell>
          <cell r="J255">
            <v>750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row>
        <row r="256">
          <cell r="B256" t="str">
            <v>Refresh - HR Reporting Tool-BW Lifecycle</v>
          </cell>
          <cell r="C256" t="str">
            <v>ICIHR008</v>
          </cell>
          <cell r="D256" t="str">
            <v>Inactive - Planned (in BP)</v>
          </cell>
          <cell r="E256" t="str">
            <v>Tony Leung</v>
          </cell>
          <cell r="F256" t="str">
            <v>HR</v>
          </cell>
          <cell r="H256" t="str">
            <v>CIO</v>
          </cell>
          <cell r="I256">
            <v>2008</v>
          </cell>
          <cell r="J256">
            <v>375</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row>
        <row r="257">
          <cell r="AO257"/>
          <cell r="AP257"/>
          <cell r="AQ257"/>
        </row>
        <row r="258">
          <cell r="AO258"/>
          <cell r="AP258"/>
          <cell r="AQ258"/>
        </row>
        <row r="259">
          <cell r="AO259"/>
          <cell r="AP259"/>
          <cell r="AQ259"/>
        </row>
        <row r="260">
          <cell r="AO260"/>
          <cell r="AP260"/>
          <cell r="AQ260"/>
        </row>
        <row r="261">
          <cell r="AO261"/>
          <cell r="AP261"/>
          <cell r="AQ261"/>
        </row>
        <row r="262">
          <cell r="AO262"/>
          <cell r="AP262"/>
          <cell r="AQ262"/>
        </row>
        <row r="263">
          <cell r="AO263"/>
          <cell r="AP263"/>
          <cell r="AQ263"/>
        </row>
        <row r="264">
          <cell r="AO264"/>
          <cell r="AP264"/>
          <cell r="AQ264"/>
        </row>
        <row r="265">
          <cell r="AO265"/>
          <cell r="AP265"/>
          <cell r="AQ265"/>
        </row>
        <row r="266">
          <cell r="AO266"/>
          <cell r="AP266"/>
          <cell r="AQ266"/>
        </row>
        <row r="267">
          <cell r="AO267"/>
          <cell r="AP267"/>
          <cell r="AQ267"/>
        </row>
        <row r="268">
          <cell r="AO268"/>
          <cell r="AP268"/>
          <cell r="AQ268"/>
        </row>
        <row r="269">
          <cell r="AO269"/>
          <cell r="AP269"/>
          <cell r="AQ269"/>
        </row>
        <row r="270">
          <cell r="AO270"/>
          <cell r="AP270"/>
          <cell r="AQ270"/>
        </row>
        <row r="271">
          <cell r="AO271"/>
          <cell r="AP271"/>
          <cell r="AQ271"/>
        </row>
        <row r="272">
          <cell r="AO272"/>
          <cell r="AP272"/>
          <cell r="AQ272"/>
        </row>
        <row r="273">
          <cell r="AO273"/>
          <cell r="AP273"/>
          <cell r="AQ273"/>
        </row>
        <row r="274">
          <cell r="AO274"/>
          <cell r="AP274"/>
          <cell r="AQ274"/>
        </row>
        <row r="275">
          <cell r="AO275"/>
          <cell r="AP275"/>
          <cell r="AQ275"/>
        </row>
        <row r="276">
          <cell r="AO276"/>
          <cell r="AP276"/>
          <cell r="AQ276"/>
        </row>
        <row r="277">
          <cell r="AO277"/>
          <cell r="AP277"/>
          <cell r="AQ277"/>
        </row>
        <row r="278">
          <cell r="AO278"/>
          <cell r="AP278"/>
          <cell r="AQ278"/>
        </row>
        <row r="279">
          <cell r="AO279"/>
          <cell r="AP279"/>
          <cell r="AQ279"/>
        </row>
        <row r="280">
          <cell r="AO280"/>
          <cell r="AP280"/>
          <cell r="AQ280"/>
        </row>
        <row r="281">
          <cell r="AO281"/>
          <cell r="AP281"/>
          <cell r="AQ281"/>
        </row>
        <row r="282">
          <cell r="AO282"/>
          <cell r="AP282"/>
          <cell r="AQ282"/>
        </row>
        <row r="283">
          <cell r="AO283"/>
          <cell r="AP283"/>
          <cell r="AQ283"/>
        </row>
        <row r="284">
          <cell r="AO284"/>
          <cell r="AP284"/>
          <cell r="AQ284"/>
        </row>
        <row r="285">
          <cell r="AO285"/>
          <cell r="AP285"/>
          <cell r="AQ285"/>
        </row>
        <row r="286">
          <cell r="AO286"/>
          <cell r="AP286"/>
          <cell r="AQ286"/>
        </row>
        <row r="287">
          <cell r="AO287"/>
          <cell r="AP287"/>
          <cell r="AQ287"/>
        </row>
        <row r="288">
          <cell r="AO288"/>
          <cell r="AP288"/>
          <cell r="AQ288"/>
        </row>
        <row r="289">
          <cell r="AO289"/>
          <cell r="AP289"/>
          <cell r="AQ289"/>
        </row>
        <row r="290">
          <cell r="AO290"/>
          <cell r="AP290"/>
          <cell r="AQ290"/>
        </row>
        <row r="291">
          <cell r="AO291"/>
          <cell r="AP291"/>
          <cell r="AQ291"/>
        </row>
        <row r="292">
          <cell r="AO292"/>
          <cell r="AP292"/>
          <cell r="AQ292"/>
        </row>
        <row r="293">
          <cell r="AO293"/>
          <cell r="AP293"/>
          <cell r="AQ293"/>
        </row>
        <row r="294">
          <cell r="AO294"/>
          <cell r="AP294"/>
          <cell r="AQ294"/>
        </row>
        <row r="295">
          <cell r="AO295"/>
          <cell r="AP295"/>
          <cell r="AQ295"/>
        </row>
        <row r="296">
          <cell r="AO296"/>
          <cell r="AP296"/>
          <cell r="AQ296"/>
        </row>
        <row r="297">
          <cell r="AO297"/>
          <cell r="AP297"/>
          <cell r="AQ297"/>
        </row>
        <row r="298">
          <cell r="AO298"/>
          <cell r="AP298"/>
          <cell r="AQ298"/>
        </row>
        <row r="299">
          <cell r="AO299"/>
          <cell r="AP299"/>
          <cell r="AQ299"/>
        </row>
        <row r="300">
          <cell r="AO300"/>
          <cell r="AP300"/>
          <cell r="AQ300"/>
        </row>
        <row r="301">
          <cell r="AO301"/>
          <cell r="AP301"/>
          <cell r="AQ301"/>
        </row>
        <row r="302">
          <cell r="AO302"/>
          <cell r="AP302"/>
          <cell r="AQ302"/>
        </row>
        <row r="303">
          <cell r="AO303"/>
          <cell r="AP303"/>
          <cell r="AQ303"/>
        </row>
        <row r="304">
          <cell r="AO304"/>
          <cell r="AP304"/>
          <cell r="AQ304"/>
        </row>
        <row r="305">
          <cell r="AO305"/>
          <cell r="AP305"/>
          <cell r="AQ305"/>
        </row>
        <row r="306">
          <cell r="AO306"/>
          <cell r="AP306"/>
          <cell r="AQ306"/>
        </row>
        <row r="307">
          <cell r="AO307"/>
          <cell r="AP307"/>
          <cell r="AQ307"/>
        </row>
        <row r="308">
          <cell r="AO308"/>
          <cell r="AP308"/>
          <cell r="AQ308"/>
        </row>
        <row r="309">
          <cell r="AO309"/>
          <cell r="AP309"/>
          <cell r="AQ309"/>
        </row>
        <row r="310">
          <cell r="AO310"/>
          <cell r="AP310"/>
          <cell r="AQ310"/>
        </row>
        <row r="311">
          <cell r="AO311"/>
          <cell r="AP311"/>
          <cell r="AQ311"/>
        </row>
        <row r="312">
          <cell r="AO312"/>
          <cell r="AP312"/>
          <cell r="AQ312"/>
        </row>
        <row r="313">
          <cell r="AO313"/>
          <cell r="AP313"/>
          <cell r="AQ313"/>
        </row>
        <row r="314">
          <cell r="AO314"/>
          <cell r="AP314"/>
          <cell r="AQ314"/>
        </row>
        <row r="315">
          <cell r="AO315"/>
          <cell r="AP315"/>
          <cell r="AQ315"/>
        </row>
        <row r="316">
          <cell r="AO316"/>
          <cell r="AP316"/>
          <cell r="AQ316"/>
        </row>
        <row r="317">
          <cell r="AO317"/>
          <cell r="AP317"/>
          <cell r="AQ317"/>
        </row>
        <row r="318">
          <cell r="AO318"/>
          <cell r="AP318"/>
          <cell r="AQ318"/>
        </row>
        <row r="319">
          <cell r="AO319"/>
          <cell r="AP319"/>
          <cell r="AQ319"/>
        </row>
        <row r="320">
          <cell r="AO320"/>
          <cell r="AP320"/>
          <cell r="AQ320"/>
        </row>
        <row r="321">
          <cell r="AO321"/>
          <cell r="AP321"/>
          <cell r="AQ321"/>
        </row>
        <row r="322">
          <cell r="AO322"/>
          <cell r="AP322"/>
          <cell r="AQ322"/>
        </row>
        <row r="323">
          <cell r="AO323"/>
          <cell r="AP323"/>
          <cell r="AQ323"/>
        </row>
        <row r="324">
          <cell r="AO324"/>
          <cell r="AP324"/>
          <cell r="AQ324"/>
        </row>
        <row r="325">
          <cell r="AO325"/>
          <cell r="AP325"/>
          <cell r="AQ325"/>
        </row>
        <row r="326">
          <cell r="AO326"/>
          <cell r="AP326"/>
          <cell r="AQ326"/>
        </row>
        <row r="327">
          <cell r="AO327"/>
          <cell r="AP327"/>
          <cell r="AQ327"/>
        </row>
        <row r="328">
          <cell r="AO328"/>
          <cell r="AP328"/>
          <cell r="AQ328"/>
        </row>
        <row r="329">
          <cell r="AO329"/>
          <cell r="AP329"/>
          <cell r="AQ329"/>
        </row>
        <row r="330">
          <cell r="AO330"/>
          <cell r="AP330"/>
          <cell r="AQ330"/>
        </row>
        <row r="331">
          <cell r="AO331"/>
          <cell r="AP331"/>
          <cell r="AQ331"/>
        </row>
        <row r="332">
          <cell r="AO332"/>
          <cell r="AP332"/>
          <cell r="AQ332"/>
        </row>
        <row r="333">
          <cell r="AO333"/>
          <cell r="AP333"/>
          <cell r="AQ333"/>
        </row>
        <row r="334">
          <cell r="AO334"/>
          <cell r="AP334"/>
          <cell r="AQ334"/>
        </row>
        <row r="335">
          <cell r="AO335"/>
          <cell r="AP335"/>
          <cell r="AQ335"/>
        </row>
        <row r="336">
          <cell r="AO336"/>
          <cell r="AP336"/>
          <cell r="AQ336"/>
        </row>
        <row r="337">
          <cell r="AO337"/>
          <cell r="AP337"/>
          <cell r="AQ337"/>
        </row>
        <row r="338">
          <cell r="AO338"/>
          <cell r="AP338"/>
          <cell r="AQ338"/>
        </row>
        <row r="339">
          <cell r="AO339"/>
          <cell r="AP339"/>
          <cell r="AQ339"/>
        </row>
        <row r="340">
          <cell r="AO340"/>
          <cell r="AP340"/>
          <cell r="AQ340"/>
        </row>
        <row r="341">
          <cell r="AO341"/>
          <cell r="AP341"/>
          <cell r="AQ341"/>
        </row>
        <row r="342">
          <cell r="AO342"/>
          <cell r="AP342"/>
          <cell r="AQ342"/>
        </row>
        <row r="343">
          <cell r="AO343"/>
          <cell r="AP343"/>
          <cell r="AQ343"/>
        </row>
        <row r="344">
          <cell r="AO344"/>
          <cell r="AP344"/>
          <cell r="AQ344"/>
        </row>
        <row r="345">
          <cell r="AO345"/>
          <cell r="AP345"/>
          <cell r="AQ345"/>
        </row>
        <row r="346">
          <cell r="AO346"/>
          <cell r="AP346"/>
          <cell r="AQ346"/>
        </row>
        <row r="347">
          <cell r="AO347"/>
          <cell r="AP347"/>
          <cell r="AQ347"/>
        </row>
        <row r="348">
          <cell r="AO348"/>
          <cell r="AP348"/>
          <cell r="AQ348"/>
        </row>
        <row r="349">
          <cell r="AO349"/>
          <cell r="AP349"/>
          <cell r="AQ349"/>
        </row>
        <row r="350">
          <cell r="AO350"/>
          <cell r="AP350"/>
          <cell r="AQ350"/>
        </row>
        <row r="351">
          <cell r="AO351"/>
          <cell r="AP351"/>
          <cell r="AQ351"/>
        </row>
        <row r="352">
          <cell r="AO352"/>
          <cell r="AP352"/>
          <cell r="AQ352"/>
        </row>
        <row r="353">
          <cell r="AO353"/>
          <cell r="AP353"/>
          <cell r="AQ353"/>
        </row>
        <row r="354">
          <cell r="AO354"/>
          <cell r="AP354"/>
          <cell r="AQ354"/>
        </row>
        <row r="355">
          <cell r="AO355"/>
          <cell r="AP355"/>
          <cell r="AQ355"/>
        </row>
        <row r="356">
          <cell r="AO356"/>
          <cell r="AP356"/>
          <cell r="AQ356"/>
        </row>
        <row r="357">
          <cell r="AO357"/>
          <cell r="AP357"/>
          <cell r="AQ357"/>
        </row>
        <row r="358">
          <cell r="AO358"/>
          <cell r="AP358"/>
          <cell r="AQ358"/>
        </row>
        <row r="359">
          <cell r="AO359"/>
          <cell r="AP359"/>
          <cell r="AQ359"/>
        </row>
        <row r="360">
          <cell r="AO360"/>
          <cell r="AP360"/>
          <cell r="AQ360"/>
        </row>
        <row r="361">
          <cell r="AO361"/>
          <cell r="AP361"/>
          <cell r="AQ361"/>
        </row>
      </sheetData>
      <sheetData sheetId="12">
        <row r="5">
          <cell r="B5" t="str">
            <v>CSDR 2</v>
          </cell>
          <cell r="C5" t="str">
            <v>ICIEM051</v>
          </cell>
          <cell r="D5" t="str">
            <v>CLSD PIR 100%</v>
          </cell>
          <cell r="E5" t="str">
            <v>Howard Mintz</v>
          </cell>
          <cell r="F5" t="str">
            <v>Energy Markets</v>
          </cell>
          <cell r="G5">
            <v>0</v>
          </cell>
          <cell r="H5">
            <v>-85.638702392578125</v>
          </cell>
          <cell r="I5">
            <v>0</v>
          </cell>
          <cell r="J5">
            <v>0</v>
          </cell>
          <cell r="K5">
            <v>0</v>
          </cell>
          <cell r="L5">
            <v>0</v>
          </cell>
          <cell r="M5">
            <v>0</v>
          </cell>
          <cell r="N5">
            <v>0</v>
          </cell>
          <cell r="O5">
            <v>0</v>
          </cell>
          <cell r="P5">
            <v>0</v>
          </cell>
          <cell r="Q5">
            <v>0</v>
          </cell>
          <cell r="R5">
            <v>0</v>
          </cell>
          <cell r="S5">
            <v>-85.638702392578125</v>
          </cell>
        </row>
        <row r="6">
          <cell r="B6" t="str">
            <v>Portfolio Management Tools Lockdown</v>
          </cell>
          <cell r="C6" t="str">
            <v>ICIEM097</v>
          </cell>
          <cell r="D6" t="str">
            <v>CLSD PIR NReq</v>
          </cell>
          <cell r="E6" t="str">
            <v>Howard Mintz</v>
          </cell>
          <cell r="F6" t="str">
            <v>Energy Markets</v>
          </cell>
          <cell r="G6">
            <v>-0.67500001192092896</v>
          </cell>
          <cell r="H6">
            <v>0</v>
          </cell>
          <cell r="I6">
            <v>0</v>
          </cell>
          <cell r="J6">
            <v>0</v>
          </cell>
          <cell r="K6">
            <v>0</v>
          </cell>
          <cell r="L6">
            <v>0</v>
          </cell>
          <cell r="M6">
            <v>0</v>
          </cell>
          <cell r="N6">
            <v>0</v>
          </cell>
          <cell r="O6">
            <v>0</v>
          </cell>
          <cell r="P6">
            <v>0</v>
          </cell>
          <cell r="Q6">
            <v>0</v>
          </cell>
          <cell r="R6">
            <v>0</v>
          </cell>
          <cell r="S6">
            <v>-0.67500001192092896</v>
          </cell>
        </row>
        <row r="7">
          <cell r="B7" t="str">
            <v>Energy Markets Major Model Review</v>
          </cell>
          <cell r="C7" t="str">
            <v>ICIEM098</v>
          </cell>
          <cell r="D7" t="str">
            <v>CLSD PIR NReq</v>
          </cell>
          <cell r="E7" t="str">
            <v>Howard Mintz</v>
          </cell>
          <cell r="F7" t="str">
            <v>Energy Markets</v>
          </cell>
          <cell r="G7">
            <v>8.8909997940063477</v>
          </cell>
          <cell r="H7">
            <v>0</v>
          </cell>
          <cell r="I7">
            <v>0</v>
          </cell>
          <cell r="J7">
            <v>0</v>
          </cell>
          <cell r="K7">
            <v>0</v>
          </cell>
          <cell r="L7">
            <v>0</v>
          </cell>
          <cell r="M7">
            <v>0</v>
          </cell>
          <cell r="N7">
            <v>0</v>
          </cell>
          <cell r="O7">
            <v>0</v>
          </cell>
          <cell r="P7">
            <v>0</v>
          </cell>
          <cell r="Q7">
            <v>0</v>
          </cell>
          <cell r="R7">
            <v>0</v>
          </cell>
          <cell r="S7">
            <v>8.8909997940063477</v>
          </cell>
        </row>
        <row r="8">
          <cell r="B8" t="str">
            <v>Mapper Hardening</v>
          </cell>
          <cell r="C8" t="str">
            <v>ICIEM560</v>
          </cell>
          <cell r="D8" t="str">
            <v>CLSD PIR NReq</v>
          </cell>
          <cell r="E8" t="str">
            <v>Howard Mintz</v>
          </cell>
          <cell r="F8" t="str">
            <v>Energy Markets</v>
          </cell>
          <cell r="G8">
            <v>14.444000244140625</v>
          </cell>
          <cell r="H8">
            <v>0</v>
          </cell>
          <cell r="I8">
            <v>0</v>
          </cell>
          <cell r="J8">
            <v>0</v>
          </cell>
          <cell r="K8">
            <v>0</v>
          </cell>
          <cell r="L8">
            <v>0</v>
          </cell>
          <cell r="M8">
            <v>0</v>
          </cell>
          <cell r="N8">
            <v>0</v>
          </cell>
          <cell r="O8">
            <v>0</v>
          </cell>
          <cell r="P8">
            <v>0</v>
          </cell>
          <cell r="Q8">
            <v>0</v>
          </cell>
          <cell r="R8">
            <v>0</v>
          </cell>
          <cell r="S8">
            <v>14.444000244140625</v>
          </cell>
        </row>
        <row r="9">
          <cell r="B9" t="str">
            <v>Bruce Power Billing Support Transition</v>
          </cell>
          <cell r="C9" t="str">
            <v>ICIEM566</v>
          </cell>
          <cell r="D9" t="str">
            <v>CLSD PIR NReq</v>
          </cell>
          <cell r="E9" t="str">
            <v>Howard Mintz</v>
          </cell>
          <cell r="F9" t="str">
            <v>Energy Markets</v>
          </cell>
          <cell r="G9">
            <v>18</v>
          </cell>
          <cell r="H9">
            <v>-18</v>
          </cell>
          <cell r="I9">
            <v>17</v>
          </cell>
          <cell r="J9">
            <v>0</v>
          </cell>
          <cell r="K9">
            <v>0</v>
          </cell>
          <cell r="L9">
            <v>0</v>
          </cell>
          <cell r="M9">
            <v>0</v>
          </cell>
          <cell r="N9">
            <v>0</v>
          </cell>
          <cell r="O9">
            <v>0</v>
          </cell>
          <cell r="P9">
            <v>0</v>
          </cell>
          <cell r="Q9">
            <v>0</v>
          </cell>
          <cell r="R9">
            <v>0</v>
          </cell>
          <cell r="S9">
            <v>17</v>
          </cell>
        </row>
        <row r="10">
          <cell r="B10" t="str">
            <v>NRCC Metric Project</v>
          </cell>
          <cell r="C10" t="str">
            <v>ICIEM570</v>
          </cell>
          <cell r="D10" t="str">
            <v>CLSD PIR NReq</v>
          </cell>
          <cell r="E10" t="str">
            <v>Howard Mintz</v>
          </cell>
          <cell r="F10" t="str">
            <v>Energy Markets</v>
          </cell>
          <cell r="G10">
            <v>4.8439998626708984</v>
          </cell>
          <cell r="H10">
            <v>0</v>
          </cell>
          <cell r="I10">
            <v>0</v>
          </cell>
          <cell r="J10">
            <v>0</v>
          </cell>
          <cell r="K10">
            <v>0</v>
          </cell>
          <cell r="L10">
            <v>0</v>
          </cell>
          <cell r="M10">
            <v>0</v>
          </cell>
          <cell r="N10">
            <v>0</v>
          </cell>
          <cell r="O10">
            <v>0</v>
          </cell>
          <cell r="P10">
            <v>0</v>
          </cell>
          <cell r="Q10">
            <v>0</v>
          </cell>
          <cell r="R10">
            <v>0</v>
          </cell>
          <cell r="S10">
            <v>4.8439998626708984</v>
          </cell>
        </row>
        <row r="11">
          <cell r="B11" t="str">
            <v>ECOS/EMAR Report Generator Upgrades</v>
          </cell>
          <cell r="C11" t="str">
            <v>ICIEM565</v>
          </cell>
          <cell r="D11" t="str">
            <v>CLSD PIR NReq</v>
          </cell>
          <cell r="E11" t="str">
            <v>Howard Mintz</v>
          </cell>
          <cell r="F11" t="str">
            <v>Fossil</v>
          </cell>
          <cell r="G11">
            <v>6.0749998092651367</v>
          </cell>
          <cell r="H11">
            <v>0</v>
          </cell>
          <cell r="I11">
            <v>0</v>
          </cell>
          <cell r="J11">
            <v>0</v>
          </cell>
          <cell r="K11">
            <v>0</v>
          </cell>
          <cell r="L11">
            <v>0</v>
          </cell>
          <cell r="M11">
            <v>0</v>
          </cell>
          <cell r="N11">
            <v>0</v>
          </cell>
          <cell r="O11">
            <v>0</v>
          </cell>
          <cell r="P11">
            <v>0</v>
          </cell>
          <cell r="Q11">
            <v>0</v>
          </cell>
          <cell r="R11">
            <v>0</v>
          </cell>
          <cell r="S11">
            <v>6.0749998092651367</v>
          </cell>
        </row>
        <row r="12">
          <cell r="B12" t="str">
            <v>Impress Upgrade Project</v>
          </cell>
          <cell r="C12" t="str">
            <v>ICIPE545</v>
          </cell>
          <cell r="D12" t="str">
            <v>CLSD PIR NReq</v>
          </cell>
          <cell r="E12" t="str">
            <v>Howard Mintz</v>
          </cell>
          <cell r="F12" t="str">
            <v>Fossil</v>
          </cell>
          <cell r="G12">
            <v>4.7420001029968262</v>
          </cell>
          <cell r="H12">
            <v>0.14846000075340271</v>
          </cell>
          <cell r="I12">
            <v>0</v>
          </cell>
          <cell r="J12">
            <v>0</v>
          </cell>
          <cell r="K12">
            <v>0</v>
          </cell>
          <cell r="L12">
            <v>0</v>
          </cell>
          <cell r="M12">
            <v>0</v>
          </cell>
          <cell r="N12">
            <v>0</v>
          </cell>
          <cell r="O12">
            <v>0</v>
          </cell>
          <cell r="P12">
            <v>0</v>
          </cell>
          <cell r="Q12">
            <v>0</v>
          </cell>
          <cell r="R12">
            <v>0</v>
          </cell>
          <cell r="S12">
            <v>4.8904601037502289</v>
          </cell>
        </row>
        <row r="13">
          <cell r="B13" t="str">
            <v>GSP / ICQ Re-write</v>
          </cell>
          <cell r="C13" t="str">
            <v>ICIEM573</v>
          </cell>
          <cell r="D13" t="str">
            <v>Inactive rel &lt;= 90d</v>
          </cell>
          <cell r="E13" t="str">
            <v>Howard Mintz</v>
          </cell>
          <cell r="F13" t="str">
            <v>Energy Markets</v>
          </cell>
          <cell r="G13">
            <v>0</v>
          </cell>
          <cell r="H13">
            <v>0</v>
          </cell>
          <cell r="I13">
            <v>0</v>
          </cell>
          <cell r="J13">
            <v>4</v>
          </cell>
          <cell r="K13">
            <v>25</v>
          </cell>
          <cell r="L13">
            <v>30</v>
          </cell>
          <cell r="M13">
            <v>22</v>
          </cell>
          <cell r="N13">
            <v>22</v>
          </cell>
          <cell r="O13">
            <v>27</v>
          </cell>
          <cell r="P13">
            <v>22</v>
          </cell>
          <cell r="Q13">
            <v>27</v>
          </cell>
          <cell r="R13">
            <v>21</v>
          </cell>
          <cell r="S13">
            <v>200</v>
          </cell>
        </row>
        <row r="14">
          <cell r="B14" t="str">
            <v>Back Office Settlement Tools for Emerging Markets</v>
          </cell>
          <cell r="C14" t="str">
            <v>ICIEM574</v>
          </cell>
          <cell r="D14" t="str">
            <v>Inactive rel &lt;= 90d</v>
          </cell>
          <cell r="E14" t="str">
            <v>Howard Mintz</v>
          </cell>
          <cell r="F14" t="str">
            <v>Energy Markets</v>
          </cell>
          <cell r="G14">
            <v>0</v>
          </cell>
          <cell r="H14">
            <v>0</v>
          </cell>
          <cell r="I14">
            <v>0</v>
          </cell>
          <cell r="J14">
            <v>0</v>
          </cell>
          <cell r="K14">
            <v>0</v>
          </cell>
          <cell r="L14">
            <v>0</v>
          </cell>
          <cell r="M14">
            <v>5.5</v>
          </cell>
          <cell r="N14">
            <v>10.5</v>
          </cell>
          <cell r="O14">
            <v>17.5</v>
          </cell>
          <cell r="P14">
            <v>27.5</v>
          </cell>
          <cell r="Q14">
            <v>18.5</v>
          </cell>
          <cell r="R14">
            <v>0</v>
          </cell>
          <cell r="S14">
            <v>79.5</v>
          </cell>
        </row>
        <row r="15">
          <cell r="B15" t="str">
            <v>AutoAudit Upgrade</v>
          </cell>
          <cell r="C15" t="str">
            <v>ICIFI500</v>
          </cell>
          <cell r="D15" t="str">
            <v>Inactive rel &lt;= 90d</v>
          </cell>
          <cell r="E15" t="str">
            <v>Howard Mintz</v>
          </cell>
          <cell r="F15" t="str">
            <v>Finance</v>
          </cell>
          <cell r="G15">
            <v>0</v>
          </cell>
          <cell r="H15">
            <v>0</v>
          </cell>
          <cell r="I15">
            <v>0</v>
          </cell>
          <cell r="J15">
            <v>0</v>
          </cell>
          <cell r="K15">
            <v>0</v>
          </cell>
          <cell r="L15">
            <v>6</v>
          </cell>
          <cell r="M15">
            <v>20</v>
          </cell>
          <cell r="N15">
            <v>24</v>
          </cell>
          <cell r="O15">
            <v>0</v>
          </cell>
          <cell r="P15">
            <v>0</v>
          </cell>
          <cell r="Q15">
            <v>0</v>
          </cell>
          <cell r="R15">
            <v>0</v>
          </cell>
          <cell r="S15">
            <v>50</v>
          </cell>
        </row>
        <row r="16">
          <cell r="B16" t="str">
            <v>Portfolio Risk Tool 1:  Evaluation</v>
          </cell>
          <cell r="C16" t="str">
            <v>ICIFI501</v>
          </cell>
          <cell r="D16" t="str">
            <v>Inactive rel &lt;= 90d</v>
          </cell>
          <cell r="E16" t="str">
            <v>Howard Mintz</v>
          </cell>
          <cell r="F16" t="str">
            <v>Finance</v>
          </cell>
          <cell r="G16">
            <v>0</v>
          </cell>
          <cell r="H16">
            <v>0</v>
          </cell>
          <cell r="I16">
            <v>0</v>
          </cell>
          <cell r="J16">
            <v>0</v>
          </cell>
          <cell r="K16">
            <v>0</v>
          </cell>
          <cell r="L16">
            <v>20</v>
          </cell>
          <cell r="M16">
            <v>20</v>
          </cell>
          <cell r="N16">
            <v>0</v>
          </cell>
          <cell r="O16">
            <v>0</v>
          </cell>
          <cell r="P16">
            <v>0</v>
          </cell>
          <cell r="Q16">
            <v>0</v>
          </cell>
          <cell r="R16">
            <v>0</v>
          </cell>
          <cell r="S16">
            <v>40</v>
          </cell>
        </row>
        <row r="17">
          <cell r="B17" t="str">
            <v>Portfolio Risk Tool 1:  KW3000 Upgrade</v>
          </cell>
          <cell r="C17" t="str">
            <v>ICIFI502</v>
          </cell>
          <cell r="D17" t="str">
            <v>Inactive rel &lt;= 90d</v>
          </cell>
          <cell r="E17" t="str">
            <v>Howard Mintz</v>
          </cell>
          <cell r="F17" t="str">
            <v>Finance</v>
          </cell>
          <cell r="G17">
            <v>0</v>
          </cell>
          <cell r="H17">
            <v>0</v>
          </cell>
          <cell r="I17">
            <v>0</v>
          </cell>
          <cell r="J17">
            <v>0</v>
          </cell>
          <cell r="K17">
            <v>0</v>
          </cell>
          <cell r="L17">
            <v>0</v>
          </cell>
          <cell r="M17">
            <v>0</v>
          </cell>
          <cell r="N17">
            <v>5</v>
          </cell>
          <cell r="O17">
            <v>0</v>
          </cell>
          <cell r="P17">
            <v>0</v>
          </cell>
          <cell r="Q17">
            <v>16</v>
          </cell>
          <cell r="R17">
            <v>14</v>
          </cell>
          <cell r="S17">
            <v>35</v>
          </cell>
        </row>
        <row r="18">
          <cell r="B18" t="str">
            <v>NRCC -Niagara River Routing Model - Vax Conversion</v>
          </cell>
          <cell r="C18" t="str">
            <v>ICIHY004</v>
          </cell>
          <cell r="D18" t="str">
            <v>Inactive rel &lt;= 90d</v>
          </cell>
          <cell r="E18" t="str">
            <v>Howard Mintz</v>
          </cell>
          <cell r="F18" t="str">
            <v>Hydro</v>
          </cell>
          <cell r="G18">
            <v>0</v>
          </cell>
          <cell r="H18">
            <v>0</v>
          </cell>
          <cell r="I18">
            <v>0</v>
          </cell>
          <cell r="J18">
            <v>15</v>
          </cell>
          <cell r="K18">
            <v>9</v>
          </cell>
          <cell r="L18">
            <v>19</v>
          </cell>
          <cell r="M18">
            <v>17</v>
          </cell>
          <cell r="N18">
            <v>13.5</v>
          </cell>
          <cell r="O18">
            <v>1.5</v>
          </cell>
          <cell r="P18">
            <v>0</v>
          </cell>
          <cell r="Q18">
            <v>0</v>
          </cell>
          <cell r="R18">
            <v>0</v>
          </cell>
          <cell r="S18">
            <v>75</v>
          </cell>
        </row>
        <row r="19">
          <cell r="B19" t="str">
            <v>Integrated Hydro Incident Report System</v>
          </cell>
          <cell r="C19" t="str">
            <v>ICIHY012</v>
          </cell>
          <cell r="D19" t="str">
            <v>Inactive rel &lt;= 90d</v>
          </cell>
          <cell r="E19" t="str">
            <v>Howard Mintz</v>
          </cell>
          <cell r="F19" t="str">
            <v>Hydro</v>
          </cell>
          <cell r="G19">
            <v>0</v>
          </cell>
          <cell r="H19">
            <v>0</v>
          </cell>
          <cell r="I19">
            <v>0</v>
          </cell>
          <cell r="J19">
            <v>0</v>
          </cell>
          <cell r="K19">
            <v>10</v>
          </cell>
          <cell r="L19">
            <v>19</v>
          </cell>
          <cell r="M19">
            <v>31</v>
          </cell>
          <cell r="N19">
            <v>49</v>
          </cell>
          <cell r="O19">
            <v>28</v>
          </cell>
          <cell r="P19">
            <v>13</v>
          </cell>
          <cell r="Q19">
            <v>0</v>
          </cell>
          <cell r="R19">
            <v>0</v>
          </cell>
          <cell r="S19">
            <v>150</v>
          </cell>
        </row>
        <row r="20">
          <cell r="B20" t="str">
            <v>Right Sizing of BCE</v>
          </cell>
          <cell r="C20" t="str">
            <v>ICIEM578</v>
          </cell>
          <cell r="D20" t="str">
            <v>Inactive rel &lt;= 90d</v>
          </cell>
          <cell r="E20" t="str">
            <v>Howard Mintz</v>
          </cell>
          <cell r="F20" t="str">
            <v>Hydro</v>
          </cell>
          <cell r="G20">
            <v>0</v>
          </cell>
          <cell r="H20">
            <v>0</v>
          </cell>
          <cell r="I20">
            <v>0</v>
          </cell>
          <cell r="J20">
            <v>0</v>
          </cell>
          <cell r="K20">
            <v>0</v>
          </cell>
          <cell r="L20">
            <v>0</v>
          </cell>
          <cell r="M20">
            <v>16</v>
          </cell>
          <cell r="N20">
            <v>21</v>
          </cell>
          <cell r="O20">
            <v>16</v>
          </cell>
          <cell r="P20">
            <v>16</v>
          </cell>
          <cell r="Q20">
            <v>16</v>
          </cell>
          <cell r="R20">
            <v>15</v>
          </cell>
          <cell r="S20">
            <v>100</v>
          </cell>
        </row>
        <row r="21">
          <cell r="B21" t="str">
            <v>NRCC -Niagara River Routing Model - Vax Conversion</v>
          </cell>
          <cell r="C21" t="str">
            <v>ICIHY004</v>
          </cell>
          <cell r="D21" t="str">
            <v>Inactive rel &lt;= 90d</v>
          </cell>
          <cell r="E21" t="str">
            <v>Howard Mintz</v>
          </cell>
          <cell r="F21" t="str">
            <v>Hydro</v>
          </cell>
          <cell r="G21">
            <v>0</v>
          </cell>
          <cell r="H21">
            <v>0</v>
          </cell>
          <cell r="I21">
            <v>0</v>
          </cell>
          <cell r="J21">
            <v>15</v>
          </cell>
          <cell r="K21">
            <v>9</v>
          </cell>
          <cell r="L21">
            <v>19</v>
          </cell>
          <cell r="M21">
            <v>17</v>
          </cell>
          <cell r="N21">
            <v>13.5</v>
          </cell>
          <cell r="O21">
            <v>1.5</v>
          </cell>
          <cell r="P21">
            <v>0</v>
          </cell>
          <cell r="Q21">
            <v>0</v>
          </cell>
          <cell r="R21">
            <v>0</v>
          </cell>
          <cell r="S21">
            <v>75</v>
          </cell>
        </row>
        <row r="22">
          <cell r="B22" t="str">
            <v>Integrated Hydro Incident Report System</v>
          </cell>
          <cell r="C22" t="str">
            <v>ICIHY012</v>
          </cell>
          <cell r="D22" t="str">
            <v>Inactive rel &lt;= 90d</v>
          </cell>
          <cell r="E22" t="str">
            <v>Howard Mintz</v>
          </cell>
          <cell r="F22" t="str">
            <v>Hydro</v>
          </cell>
          <cell r="G22">
            <v>0</v>
          </cell>
          <cell r="H22">
            <v>0</v>
          </cell>
          <cell r="I22">
            <v>0</v>
          </cell>
          <cell r="J22">
            <v>0</v>
          </cell>
          <cell r="K22">
            <v>10</v>
          </cell>
          <cell r="L22">
            <v>19</v>
          </cell>
          <cell r="M22">
            <v>31</v>
          </cell>
          <cell r="N22">
            <v>49</v>
          </cell>
          <cell r="O22">
            <v>28</v>
          </cell>
          <cell r="P22">
            <v>13</v>
          </cell>
          <cell r="Q22">
            <v>0</v>
          </cell>
          <cell r="R22">
            <v>0</v>
          </cell>
          <cell r="S22">
            <v>150</v>
          </cell>
        </row>
        <row r="23">
          <cell r="B23" t="str">
            <v>Day Ahead Market System Tools</v>
          </cell>
          <cell r="C23" t="str">
            <v>ICIEM107</v>
          </cell>
          <cell r="D23" t="str">
            <v>Inactive rel &gt; 90d</v>
          </cell>
          <cell r="E23" t="str">
            <v>Howard Mintz</v>
          </cell>
          <cell r="F23" t="str">
            <v>Energy Markets</v>
          </cell>
          <cell r="G23">
            <v>0</v>
          </cell>
          <cell r="H23">
            <v>0</v>
          </cell>
          <cell r="I23">
            <v>0</v>
          </cell>
          <cell r="J23">
            <v>0</v>
          </cell>
          <cell r="K23">
            <v>0</v>
          </cell>
          <cell r="L23">
            <v>0</v>
          </cell>
          <cell r="M23">
            <v>0</v>
          </cell>
          <cell r="N23">
            <v>0</v>
          </cell>
          <cell r="O23">
            <v>0</v>
          </cell>
          <cell r="P23">
            <v>50</v>
          </cell>
          <cell r="Q23">
            <v>50</v>
          </cell>
          <cell r="R23">
            <v>50</v>
          </cell>
          <cell r="S23">
            <v>150</v>
          </cell>
        </row>
        <row r="24">
          <cell r="B24" t="str">
            <v>Trading Tools Enhancement for emerging markets</v>
          </cell>
          <cell r="C24" t="str">
            <v>ICIEM113</v>
          </cell>
          <cell r="D24" t="str">
            <v>Inactive rel &gt; 90d</v>
          </cell>
          <cell r="E24" t="str">
            <v>Howard Mintz</v>
          </cell>
          <cell r="F24" t="str">
            <v>Energy Markets</v>
          </cell>
          <cell r="G24">
            <v>0</v>
          </cell>
          <cell r="H24">
            <v>0</v>
          </cell>
          <cell r="I24">
            <v>0</v>
          </cell>
          <cell r="J24">
            <v>0</v>
          </cell>
          <cell r="K24">
            <v>0</v>
          </cell>
          <cell r="L24">
            <v>0</v>
          </cell>
          <cell r="M24">
            <v>21</v>
          </cell>
          <cell r="N24">
            <v>11</v>
          </cell>
          <cell r="O24">
            <v>46</v>
          </cell>
          <cell r="P24">
            <v>51</v>
          </cell>
          <cell r="Q24">
            <v>46</v>
          </cell>
          <cell r="R24">
            <v>26</v>
          </cell>
          <cell r="S24">
            <v>201</v>
          </cell>
        </row>
        <row r="25">
          <cell r="B25" t="str">
            <v>Wholesale Settlement System Enhancements</v>
          </cell>
          <cell r="C25" t="str">
            <v>ICIEM083</v>
          </cell>
          <cell r="D25" t="str">
            <v>InProgress</v>
          </cell>
          <cell r="E25" t="str">
            <v>Howard Mintz</v>
          </cell>
          <cell r="F25" t="str">
            <v>Energy Markets</v>
          </cell>
          <cell r="G25">
            <v>38.125</v>
          </cell>
          <cell r="H25">
            <v>22.226999282836914</v>
          </cell>
          <cell r="I25">
            <v>8.9980001449584961</v>
          </cell>
          <cell r="J25">
            <v>31</v>
          </cell>
          <cell r="K25">
            <v>0</v>
          </cell>
          <cell r="L25">
            <v>0</v>
          </cell>
          <cell r="M25">
            <v>0</v>
          </cell>
          <cell r="N25">
            <v>0</v>
          </cell>
          <cell r="O25">
            <v>0</v>
          </cell>
          <cell r="P25">
            <v>0</v>
          </cell>
          <cell r="Q25">
            <v>0</v>
          </cell>
          <cell r="R25">
            <v>0</v>
          </cell>
          <cell r="S25">
            <v>100.34999942779541</v>
          </cell>
        </row>
        <row r="26">
          <cell r="B26" t="str">
            <v>NRCC Real-Time Data Processing</v>
          </cell>
          <cell r="C26" t="str">
            <v>ICIEM101</v>
          </cell>
          <cell r="D26" t="str">
            <v>InProgress</v>
          </cell>
          <cell r="E26" t="str">
            <v>Howard Mintz</v>
          </cell>
          <cell r="F26" t="str">
            <v>Energy Markets</v>
          </cell>
          <cell r="G26">
            <v>0</v>
          </cell>
          <cell r="H26">
            <v>18.52747917175293</v>
          </cell>
          <cell r="I26">
            <v>17.196060180664063</v>
          </cell>
          <cell r="J26">
            <v>19</v>
          </cell>
          <cell r="K26">
            <v>0</v>
          </cell>
          <cell r="L26">
            <v>0</v>
          </cell>
          <cell r="M26">
            <v>0</v>
          </cell>
          <cell r="N26">
            <v>0</v>
          </cell>
          <cell r="O26">
            <v>0</v>
          </cell>
          <cell r="P26">
            <v>0</v>
          </cell>
          <cell r="Q26">
            <v>0</v>
          </cell>
          <cell r="R26">
            <v>0</v>
          </cell>
          <cell r="S26">
            <v>54.723539352416992</v>
          </cell>
        </row>
        <row r="27">
          <cell r="B27" t="str">
            <v>Market Analytics Upgrade</v>
          </cell>
          <cell r="C27" t="str">
            <v>ICIEM108</v>
          </cell>
          <cell r="D27" t="str">
            <v>InProgress</v>
          </cell>
          <cell r="E27" t="str">
            <v>Howard Mintz</v>
          </cell>
          <cell r="F27" t="str">
            <v>Energy Markets</v>
          </cell>
          <cell r="G27">
            <v>14</v>
          </cell>
          <cell r="H27">
            <v>1</v>
          </cell>
          <cell r="I27">
            <v>23.511690139770508</v>
          </cell>
          <cell r="J27">
            <v>57</v>
          </cell>
          <cell r="K27">
            <v>44</v>
          </cell>
          <cell r="L27">
            <v>0</v>
          </cell>
          <cell r="M27">
            <v>0</v>
          </cell>
          <cell r="N27">
            <v>0</v>
          </cell>
          <cell r="O27">
            <v>0</v>
          </cell>
          <cell r="P27">
            <v>0</v>
          </cell>
          <cell r="Q27">
            <v>0</v>
          </cell>
          <cell r="R27">
            <v>0</v>
          </cell>
          <cell r="S27">
            <v>139.51169013977051</v>
          </cell>
        </row>
        <row r="28">
          <cell r="B28" t="str">
            <v>DST Regulations</v>
          </cell>
          <cell r="C28" t="str">
            <v>ICIEM568</v>
          </cell>
          <cell r="D28" t="str">
            <v>InProgress</v>
          </cell>
          <cell r="E28" t="str">
            <v>Howard Mintz</v>
          </cell>
          <cell r="F28" t="str">
            <v>Energy Markets</v>
          </cell>
          <cell r="G28">
            <v>18.468999862670898</v>
          </cell>
          <cell r="H28">
            <v>28.368669509887695</v>
          </cell>
          <cell r="I28">
            <v>99.733489990234375</v>
          </cell>
          <cell r="J28">
            <v>3</v>
          </cell>
          <cell r="K28">
            <v>0</v>
          </cell>
          <cell r="L28">
            <v>0</v>
          </cell>
          <cell r="M28">
            <v>0</v>
          </cell>
          <cell r="N28">
            <v>0</v>
          </cell>
          <cell r="O28">
            <v>0</v>
          </cell>
          <cell r="P28">
            <v>0</v>
          </cell>
          <cell r="Q28">
            <v>0</v>
          </cell>
          <cell r="R28">
            <v>0</v>
          </cell>
          <cell r="S28">
            <v>149.57115936279297</v>
          </cell>
        </row>
        <row r="29">
          <cell r="B29" t="str">
            <v>Roster Deployment at Fossil Sites - Nanticoke</v>
          </cell>
          <cell r="C29" t="str">
            <v>ICIPE043</v>
          </cell>
          <cell r="D29" t="str">
            <v>InProgress</v>
          </cell>
          <cell r="E29" t="str">
            <v>Howard Mintz</v>
          </cell>
          <cell r="F29" t="str">
            <v>Fossil</v>
          </cell>
          <cell r="G29">
            <v>10.413000106811523</v>
          </cell>
          <cell r="H29">
            <v>30.124799728393555</v>
          </cell>
          <cell r="I29">
            <v>31.511159896850586</v>
          </cell>
          <cell r="J29">
            <v>24</v>
          </cell>
          <cell r="K29">
            <v>0</v>
          </cell>
          <cell r="L29">
            <v>0</v>
          </cell>
          <cell r="M29">
            <v>0</v>
          </cell>
          <cell r="N29">
            <v>0</v>
          </cell>
          <cell r="O29">
            <v>0</v>
          </cell>
          <cell r="P29">
            <v>0</v>
          </cell>
          <cell r="Q29">
            <v>0</v>
          </cell>
          <cell r="R29">
            <v>0</v>
          </cell>
          <cell r="S29">
            <v>96.048959732055664</v>
          </cell>
        </row>
        <row r="30">
          <cell r="B30" t="str">
            <v>Project Management Systems Support</v>
          </cell>
          <cell r="C30" t="str">
            <v>ICIPE543</v>
          </cell>
          <cell r="D30" t="str">
            <v>InProgress</v>
          </cell>
          <cell r="E30" t="str">
            <v>Howard Mintz</v>
          </cell>
          <cell r="F30" t="str">
            <v>Fossil</v>
          </cell>
          <cell r="G30">
            <v>8.8769998550415039</v>
          </cell>
          <cell r="H30">
            <v>12.485329627990723</v>
          </cell>
          <cell r="I30">
            <v>16.13694953918457</v>
          </cell>
          <cell r="J30">
            <v>0</v>
          </cell>
          <cell r="K30">
            <v>0</v>
          </cell>
          <cell r="L30">
            <v>0</v>
          </cell>
          <cell r="M30">
            <v>0</v>
          </cell>
          <cell r="N30">
            <v>0</v>
          </cell>
          <cell r="O30">
            <v>0</v>
          </cell>
          <cell r="P30">
            <v>0</v>
          </cell>
          <cell r="Q30">
            <v>0</v>
          </cell>
          <cell r="R30">
            <v>0</v>
          </cell>
          <cell r="S30">
            <v>37.499279022216797</v>
          </cell>
        </row>
        <row r="31">
          <cell r="B31" t="str">
            <v>NAPG Small Plant Pilot Project</v>
          </cell>
          <cell r="C31" t="str">
            <v>ICIPE544</v>
          </cell>
          <cell r="D31" t="str">
            <v>InServiced</v>
          </cell>
          <cell r="E31" t="str">
            <v>Howard Mintz</v>
          </cell>
          <cell r="F31" t="str">
            <v>Hydro</v>
          </cell>
          <cell r="G31">
            <v>-0.36300000548362732</v>
          </cell>
          <cell r="H31">
            <v>0</v>
          </cell>
          <cell r="I31">
            <v>0</v>
          </cell>
          <cell r="J31">
            <v>0</v>
          </cell>
          <cell r="K31">
            <v>0</v>
          </cell>
          <cell r="L31">
            <v>0</v>
          </cell>
          <cell r="M31">
            <v>0</v>
          </cell>
          <cell r="N31">
            <v>0</v>
          </cell>
          <cell r="O31">
            <v>0</v>
          </cell>
          <cell r="P31">
            <v>0</v>
          </cell>
          <cell r="Q31">
            <v>0</v>
          </cell>
          <cell r="R31">
            <v>0</v>
          </cell>
          <cell r="S31">
            <v>-0.36300000548362732</v>
          </cell>
        </row>
        <row r="32">
          <cell r="B32" t="str">
            <v>Water Record Accounting</v>
          </cell>
          <cell r="C32" t="str">
            <v>ICIRT017</v>
          </cell>
          <cell r="D32" t="str">
            <v>InServiced</v>
          </cell>
          <cell r="E32" t="str">
            <v>Howard Mintz</v>
          </cell>
          <cell r="F32" t="str">
            <v>Hydro</v>
          </cell>
          <cell r="G32">
            <v>0</v>
          </cell>
          <cell r="H32">
            <v>-0.81000000238418579</v>
          </cell>
          <cell r="I32">
            <v>0</v>
          </cell>
          <cell r="J32">
            <v>0</v>
          </cell>
          <cell r="K32">
            <v>0</v>
          </cell>
          <cell r="L32">
            <v>0</v>
          </cell>
          <cell r="M32">
            <v>0</v>
          </cell>
          <cell r="N32">
            <v>0</v>
          </cell>
          <cell r="O32">
            <v>0</v>
          </cell>
          <cell r="P32">
            <v>0</v>
          </cell>
          <cell r="Q32">
            <v>0</v>
          </cell>
          <cell r="R32">
            <v>0</v>
          </cell>
          <cell r="S32">
            <v>-0.81000000238418579</v>
          </cell>
        </row>
        <row r="33">
          <cell r="B33" t="str">
            <v>Passport R10 Upgrade</v>
          </cell>
          <cell r="C33" t="str">
            <v>ICINS106</v>
          </cell>
          <cell r="D33" t="str">
            <v>CLSD PIR 100%</v>
          </cell>
          <cell r="E33" t="str">
            <v>Ian Roberts</v>
          </cell>
          <cell r="F33" t="str">
            <v>Nuclear</v>
          </cell>
          <cell r="G33">
            <v>0</v>
          </cell>
          <cell r="H33">
            <v>5.9210000038146973</v>
          </cell>
          <cell r="I33">
            <v>0</v>
          </cell>
          <cell r="J33">
            <v>0</v>
          </cell>
          <cell r="K33">
            <v>0</v>
          </cell>
          <cell r="L33">
            <v>0</v>
          </cell>
          <cell r="M33">
            <v>0</v>
          </cell>
          <cell r="N33">
            <v>0</v>
          </cell>
          <cell r="O33">
            <v>0</v>
          </cell>
          <cell r="P33">
            <v>0</v>
          </cell>
          <cell r="Q33">
            <v>0</v>
          </cell>
          <cell r="R33">
            <v>0</v>
          </cell>
          <cell r="S33">
            <v>5.9210000038146973</v>
          </cell>
        </row>
        <row r="34">
          <cell r="B34" t="str">
            <v>Preventative Maintenance Optimization Enhancements</v>
          </cell>
          <cell r="C34" t="str">
            <v>ICINS595</v>
          </cell>
          <cell r="D34" t="str">
            <v>CLSD PIR NReq</v>
          </cell>
          <cell r="E34" t="str">
            <v>Ian Roberts</v>
          </cell>
          <cell r="F34" t="str">
            <v>Nuclear</v>
          </cell>
          <cell r="G34">
            <v>0</v>
          </cell>
          <cell r="H34">
            <v>0</v>
          </cell>
          <cell r="I34">
            <v>3.812079906463623</v>
          </cell>
          <cell r="J34">
            <v>0</v>
          </cell>
          <cell r="K34">
            <v>0</v>
          </cell>
          <cell r="L34">
            <v>0</v>
          </cell>
          <cell r="M34">
            <v>0</v>
          </cell>
          <cell r="N34">
            <v>0</v>
          </cell>
          <cell r="O34">
            <v>0</v>
          </cell>
          <cell r="P34">
            <v>0</v>
          </cell>
          <cell r="Q34">
            <v>0</v>
          </cell>
          <cell r="R34">
            <v>0</v>
          </cell>
          <cell r="S34">
            <v>3.812079906463623</v>
          </cell>
        </row>
        <row r="35">
          <cell r="B35" t="str">
            <v>ESM II Project - Evergreen Energy Group</v>
          </cell>
          <cell r="C35" t="str">
            <v>ICIPE531</v>
          </cell>
          <cell r="D35" t="str">
            <v>CLSD PIR Req</v>
          </cell>
          <cell r="E35" t="str">
            <v>Ian Roberts</v>
          </cell>
          <cell r="F35" t="str">
            <v>Hydro</v>
          </cell>
          <cell r="G35">
            <v>-2.1375000476837158</v>
          </cell>
          <cell r="H35">
            <v>0.14800000190734863</v>
          </cell>
          <cell r="I35">
            <v>0</v>
          </cell>
          <cell r="J35">
            <v>0</v>
          </cell>
          <cell r="K35">
            <v>0</v>
          </cell>
          <cell r="L35">
            <v>0</v>
          </cell>
          <cell r="M35">
            <v>0</v>
          </cell>
          <cell r="N35">
            <v>0</v>
          </cell>
          <cell r="O35">
            <v>0</v>
          </cell>
          <cell r="P35">
            <v>0</v>
          </cell>
          <cell r="Q35">
            <v>0</v>
          </cell>
          <cell r="R35">
            <v>0</v>
          </cell>
          <cell r="S35">
            <v>-1.9895000457763672</v>
          </cell>
        </row>
        <row r="36">
          <cell r="B36" t="str">
            <v>ESM II - Block OTO Support</v>
          </cell>
          <cell r="C36" t="str">
            <v>ICINS136</v>
          </cell>
          <cell r="D36" t="str">
            <v>InServiced</v>
          </cell>
          <cell r="E36" t="str">
            <v>Ian Roberts</v>
          </cell>
          <cell r="F36" t="str">
            <v>Nuclear</v>
          </cell>
          <cell r="G36">
            <v>52.744060516357422</v>
          </cell>
          <cell r="H36">
            <v>3.6749999523162842</v>
          </cell>
          <cell r="I36">
            <v>0</v>
          </cell>
          <cell r="J36">
            <v>0</v>
          </cell>
          <cell r="K36">
            <v>0</v>
          </cell>
          <cell r="L36">
            <v>0</v>
          </cell>
          <cell r="M36">
            <v>0</v>
          </cell>
          <cell r="N36">
            <v>0</v>
          </cell>
          <cell r="O36">
            <v>0</v>
          </cell>
          <cell r="P36">
            <v>0</v>
          </cell>
          <cell r="Q36">
            <v>0</v>
          </cell>
          <cell r="R36">
            <v>0</v>
          </cell>
          <cell r="S36">
            <v>56.419060468673706</v>
          </cell>
        </row>
        <row r="37">
          <cell r="B37" t="str">
            <v>Work Mgmt Alternatives Assessment for Lennox</v>
          </cell>
          <cell r="C37" t="str">
            <v>ICIPE547</v>
          </cell>
          <cell r="D37" t="str">
            <v>CLSD PIR NReq</v>
          </cell>
          <cell r="E37" t="str">
            <v>Puica Nitu</v>
          </cell>
          <cell r="F37" t="str">
            <v>Fossil</v>
          </cell>
          <cell r="G37">
            <v>18.011539459228516</v>
          </cell>
          <cell r="H37">
            <v>14.810000419616699</v>
          </cell>
          <cell r="I37">
            <v>28.35828971862793</v>
          </cell>
          <cell r="J37">
            <v>9</v>
          </cell>
          <cell r="K37">
            <v>0</v>
          </cell>
          <cell r="L37">
            <v>0</v>
          </cell>
          <cell r="M37">
            <v>0</v>
          </cell>
          <cell r="N37">
            <v>0</v>
          </cell>
          <cell r="O37">
            <v>0</v>
          </cell>
          <cell r="P37">
            <v>0</v>
          </cell>
          <cell r="Q37">
            <v>0</v>
          </cell>
          <cell r="R37">
            <v>0</v>
          </cell>
          <cell r="S37">
            <v>70.179829597473145</v>
          </cell>
        </row>
        <row r="38">
          <cell r="B38" t="str">
            <v>SAP Work Management Implementation at Lennox</v>
          </cell>
          <cell r="C38" t="str">
            <v>ICIFS503</v>
          </cell>
          <cell r="D38" t="str">
            <v>Inactive rel &lt;= 90d</v>
          </cell>
          <cell r="E38" t="str">
            <v>Puica Nitu</v>
          </cell>
          <cell r="F38" t="str">
            <v>Fossil</v>
          </cell>
          <cell r="G38">
            <v>0</v>
          </cell>
          <cell r="H38">
            <v>0</v>
          </cell>
          <cell r="I38">
            <v>0</v>
          </cell>
          <cell r="J38">
            <v>38.799999237060547</v>
          </cell>
          <cell r="K38">
            <v>58.799999237060547</v>
          </cell>
          <cell r="L38">
            <v>57.299999237060547</v>
          </cell>
          <cell r="M38">
            <v>5</v>
          </cell>
          <cell r="N38">
            <v>5</v>
          </cell>
          <cell r="O38">
            <v>33.5</v>
          </cell>
          <cell r="P38">
            <v>21.299999237060547</v>
          </cell>
          <cell r="Q38">
            <v>0</v>
          </cell>
          <cell r="R38">
            <v>0</v>
          </cell>
          <cell r="S38">
            <v>219.69999694824219</v>
          </cell>
        </row>
        <row r="39">
          <cell r="B39" t="str">
            <v>Lennox Foxboro Data Migration</v>
          </cell>
          <cell r="C39" t="str">
            <v>ICIFS504</v>
          </cell>
          <cell r="D39" t="str">
            <v>InProgress</v>
          </cell>
          <cell r="E39" t="str">
            <v>Puica Nitu</v>
          </cell>
          <cell r="F39" t="str">
            <v>Fossil</v>
          </cell>
          <cell r="G39">
            <v>0</v>
          </cell>
          <cell r="H39">
            <v>0</v>
          </cell>
          <cell r="I39">
            <v>0</v>
          </cell>
          <cell r="J39">
            <v>20</v>
          </cell>
          <cell r="K39">
            <v>25</v>
          </cell>
          <cell r="L39">
            <v>0</v>
          </cell>
          <cell r="M39">
            <v>0</v>
          </cell>
          <cell r="N39">
            <v>0</v>
          </cell>
          <cell r="O39">
            <v>0</v>
          </cell>
          <cell r="P39">
            <v>0</v>
          </cell>
          <cell r="Q39">
            <v>0</v>
          </cell>
          <cell r="R39">
            <v>0</v>
          </cell>
          <cell r="S39">
            <v>45</v>
          </cell>
        </row>
        <row r="40">
          <cell r="B40" t="str">
            <v>Nanticoke MSP/P3 SAP</v>
          </cell>
          <cell r="C40" t="str">
            <v>ICIFS007</v>
          </cell>
          <cell r="D40" t="str">
            <v>Inactive rel &lt;= 90d</v>
          </cell>
          <cell r="E40" t="str">
            <v>Puica Nitu</v>
          </cell>
          <cell r="F40" t="str">
            <v>Fossil</v>
          </cell>
          <cell r="G40">
            <v>0</v>
          </cell>
          <cell r="H40">
            <v>0</v>
          </cell>
          <cell r="I40">
            <v>0</v>
          </cell>
          <cell r="J40">
            <v>0</v>
          </cell>
          <cell r="K40">
            <v>0</v>
          </cell>
          <cell r="L40">
            <v>0</v>
          </cell>
          <cell r="M40">
            <v>0</v>
          </cell>
          <cell r="N40">
            <v>0</v>
          </cell>
          <cell r="O40">
            <v>0</v>
          </cell>
          <cell r="P40">
            <v>35</v>
          </cell>
          <cell r="Q40">
            <v>35</v>
          </cell>
          <cell r="R40">
            <v>30</v>
          </cell>
          <cell r="S40">
            <v>100</v>
          </cell>
        </row>
        <row r="41">
          <cell r="B41" t="str">
            <v>Pickering Wireless Integration Phase 1&amp; 2</v>
          </cell>
          <cell r="C41" t="str">
            <v>ICIIT031</v>
          </cell>
          <cell r="D41" t="str">
            <v>CLSD PIR 100%</v>
          </cell>
          <cell r="E41" t="str">
            <v>Roger Correia</v>
          </cell>
          <cell r="F41" t="str">
            <v>Nuclear</v>
          </cell>
          <cell r="G41">
            <v>0</v>
          </cell>
          <cell r="H41">
            <v>0</v>
          </cell>
          <cell r="I41">
            <v>2.7750000953674316</v>
          </cell>
          <cell r="J41">
            <v>0</v>
          </cell>
          <cell r="K41">
            <v>0</v>
          </cell>
          <cell r="L41">
            <v>0</v>
          </cell>
          <cell r="M41">
            <v>0</v>
          </cell>
          <cell r="N41">
            <v>0</v>
          </cell>
          <cell r="O41">
            <v>0</v>
          </cell>
          <cell r="P41">
            <v>0</v>
          </cell>
          <cell r="Q41">
            <v>0</v>
          </cell>
          <cell r="R41">
            <v>0</v>
          </cell>
          <cell r="S41">
            <v>2.7750000953674316</v>
          </cell>
        </row>
        <row r="42">
          <cell r="B42" t="str">
            <v>Source Transfer Switches for HLC Data Centre</v>
          </cell>
          <cell r="C42" t="str">
            <v>ICIIA534</v>
          </cell>
          <cell r="D42" t="str">
            <v>CLSD PIR NReq</v>
          </cell>
          <cell r="E42" t="str">
            <v>Roger Correia</v>
          </cell>
          <cell r="F42" t="str">
            <v>Common Infrastructure</v>
          </cell>
          <cell r="G42">
            <v>0.56499999761581421</v>
          </cell>
          <cell r="H42">
            <v>0.56485998630523682</v>
          </cell>
          <cell r="I42">
            <v>0.56485998630523682</v>
          </cell>
          <cell r="J42">
            <v>0</v>
          </cell>
          <cell r="K42">
            <v>0</v>
          </cell>
          <cell r="L42">
            <v>0</v>
          </cell>
          <cell r="M42">
            <v>0</v>
          </cell>
          <cell r="N42">
            <v>0</v>
          </cell>
          <cell r="O42">
            <v>0</v>
          </cell>
          <cell r="P42">
            <v>0</v>
          </cell>
          <cell r="Q42">
            <v>0</v>
          </cell>
          <cell r="R42">
            <v>0</v>
          </cell>
          <cell r="S42">
            <v>1.6947199702262878</v>
          </cell>
        </row>
        <row r="43">
          <cell r="B43" t="str">
            <v>Entrust Upgrade</v>
          </cell>
          <cell r="C43" t="str">
            <v>ICIIA552</v>
          </cell>
          <cell r="D43" t="str">
            <v>CLSD PIR NReq</v>
          </cell>
          <cell r="E43" t="str">
            <v>Roger Correia</v>
          </cell>
          <cell r="F43" t="str">
            <v>Common Infrastructure</v>
          </cell>
          <cell r="G43">
            <v>108.37000274658203</v>
          </cell>
          <cell r="H43">
            <v>7.2982001304626465</v>
          </cell>
          <cell r="I43">
            <v>-1.4120000414550304E-2</v>
          </cell>
          <cell r="J43">
            <v>0</v>
          </cell>
          <cell r="K43">
            <v>0</v>
          </cell>
          <cell r="L43">
            <v>0</v>
          </cell>
          <cell r="M43">
            <v>0</v>
          </cell>
          <cell r="N43">
            <v>0</v>
          </cell>
          <cell r="O43">
            <v>0</v>
          </cell>
          <cell r="P43">
            <v>0</v>
          </cell>
          <cell r="Q43">
            <v>0</v>
          </cell>
          <cell r="R43">
            <v>0</v>
          </cell>
          <cell r="S43">
            <v>115.65408287663013</v>
          </cell>
        </row>
        <row r="44">
          <cell r="B44" t="str">
            <v>Asset Refresh Support – OT &amp; Shipping Charges</v>
          </cell>
          <cell r="C44" t="str">
            <v>ICIIA572</v>
          </cell>
          <cell r="D44" t="str">
            <v>CLSD PIR NReq</v>
          </cell>
          <cell r="E44" t="str">
            <v>Roger Correia</v>
          </cell>
          <cell r="F44" t="str">
            <v>Common Infrastructure</v>
          </cell>
          <cell r="G44">
            <v>-6.0729999542236328</v>
          </cell>
          <cell r="H44">
            <v>0</v>
          </cell>
          <cell r="I44">
            <v>0</v>
          </cell>
          <cell r="J44">
            <v>0</v>
          </cell>
          <cell r="K44">
            <v>0</v>
          </cell>
          <cell r="L44">
            <v>0</v>
          </cell>
          <cell r="M44">
            <v>0</v>
          </cell>
          <cell r="N44">
            <v>0</v>
          </cell>
          <cell r="O44">
            <v>0</v>
          </cell>
          <cell r="P44">
            <v>0</v>
          </cell>
          <cell r="Q44">
            <v>0</v>
          </cell>
          <cell r="R44">
            <v>0</v>
          </cell>
          <cell r="S44">
            <v>-6.0729999542236328</v>
          </cell>
        </row>
        <row r="45">
          <cell r="B45" t="str">
            <v>2006 Asset Refresh  – Peoplesoft Application Upgrades</v>
          </cell>
          <cell r="C45" t="str">
            <v>ICIIA577</v>
          </cell>
          <cell r="D45" t="str">
            <v>CLSD PIR NReq</v>
          </cell>
          <cell r="E45" t="str">
            <v>Roger Correia</v>
          </cell>
          <cell r="F45" t="str">
            <v>Common Infrastructure</v>
          </cell>
          <cell r="G45">
            <v>3.0999999493360519E-2</v>
          </cell>
          <cell r="H45">
            <v>0</v>
          </cell>
          <cell r="I45">
            <v>0</v>
          </cell>
          <cell r="J45">
            <v>0</v>
          </cell>
          <cell r="K45">
            <v>0</v>
          </cell>
          <cell r="L45">
            <v>0</v>
          </cell>
          <cell r="M45">
            <v>0</v>
          </cell>
          <cell r="N45">
            <v>0</v>
          </cell>
          <cell r="O45">
            <v>0</v>
          </cell>
          <cell r="P45">
            <v>0</v>
          </cell>
          <cell r="Q45">
            <v>0</v>
          </cell>
          <cell r="R45">
            <v>0</v>
          </cell>
          <cell r="S45">
            <v>3.0999999493360519E-2</v>
          </cell>
        </row>
        <row r="46">
          <cell r="B46" t="str">
            <v>TIBCO Lifecycle Planning Assessment</v>
          </cell>
          <cell r="C46" t="str">
            <v>ICIIA581</v>
          </cell>
          <cell r="D46" t="str">
            <v>CLSD PIR NReq</v>
          </cell>
          <cell r="E46" t="str">
            <v>Roger Correia</v>
          </cell>
          <cell r="F46" t="str">
            <v>Common Infrastructure</v>
          </cell>
          <cell r="G46">
            <v>15.262999534606934</v>
          </cell>
          <cell r="H46">
            <v>3.9588499069213867</v>
          </cell>
          <cell r="I46">
            <v>5.5621600151062012</v>
          </cell>
          <cell r="J46">
            <v>0</v>
          </cell>
          <cell r="K46">
            <v>0</v>
          </cell>
          <cell r="L46">
            <v>0</v>
          </cell>
          <cell r="M46">
            <v>0</v>
          </cell>
          <cell r="N46">
            <v>0</v>
          </cell>
          <cell r="O46">
            <v>0</v>
          </cell>
          <cell r="P46">
            <v>0</v>
          </cell>
          <cell r="Q46">
            <v>0</v>
          </cell>
          <cell r="R46">
            <v>0</v>
          </cell>
          <cell r="S46">
            <v>24.784009456634521</v>
          </cell>
        </row>
        <row r="47">
          <cell r="B47" t="str">
            <v>Voice Logger Upgrade - Hydro &amp; Fossil</v>
          </cell>
          <cell r="C47" t="str">
            <v>ICIIA555</v>
          </cell>
          <cell r="D47" t="str">
            <v>CLSD PIR NReq</v>
          </cell>
          <cell r="E47" t="str">
            <v>Roger Correia</v>
          </cell>
          <cell r="F47" t="str">
            <v>Hydro</v>
          </cell>
          <cell r="G47">
            <v>2.4000000208616257E-2</v>
          </cell>
          <cell r="H47">
            <v>16.570169448852539</v>
          </cell>
          <cell r="I47">
            <v>8.3466196060180664</v>
          </cell>
          <cell r="J47">
            <v>0</v>
          </cell>
          <cell r="K47">
            <v>0</v>
          </cell>
          <cell r="L47">
            <v>0</v>
          </cell>
          <cell r="M47">
            <v>0</v>
          </cell>
          <cell r="N47">
            <v>0</v>
          </cell>
          <cell r="O47">
            <v>0</v>
          </cell>
          <cell r="P47">
            <v>0</v>
          </cell>
          <cell r="Q47">
            <v>0</v>
          </cell>
          <cell r="R47">
            <v>0</v>
          </cell>
          <cell r="S47">
            <v>24.940789055079222</v>
          </cell>
        </row>
        <row r="48">
          <cell r="B48" t="str">
            <v>MountainChute Fibre Install and Business WAN Upgrade</v>
          </cell>
          <cell r="C48" t="str">
            <v>ICIIA551</v>
          </cell>
          <cell r="D48" t="str">
            <v>CLSD PIR NReq</v>
          </cell>
          <cell r="E48" t="str">
            <v>Roger Correia</v>
          </cell>
          <cell r="F48" t="str">
            <v>Hydro</v>
          </cell>
          <cell r="G48">
            <v>-1.9429999589920044</v>
          </cell>
          <cell r="H48">
            <v>1.9431600570678711</v>
          </cell>
          <cell r="I48">
            <v>0</v>
          </cell>
          <cell r="J48">
            <v>0</v>
          </cell>
          <cell r="K48">
            <v>0</v>
          </cell>
          <cell r="L48">
            <v>0</v>
          </cell>
          <cell r="M48">
            <v>0</v>
          </cell>
          <cell r="N48">
            <v>0</v>
          </cell>
          <cell r="O48">
            <v>0</v>
          </cell>
          <cell r="P48">
            <v>0</v>
          </cell>
          <cell r="Q48">
            <v>0</v>
          </cell>
          <cell r="R48">
            <v>0</v>
          </cell>
          <cell r="S48">
            <v>1.6009807586669922E-4</v>
          </cell>
        </row>
        <row r="49">
          <cell r="B49" t="str">
            <v>IMS Environment Assessment</v>
          </cell>
          <cell r="C49" t="str">
            <v>ICIIA566</v>
          </cell>
          <cell r="D49" t="str">
            <v>CLSD PIR NReq</v>
          </cell>
          <cell r="E49" t="str">
            <v>Roger Correia</v>
          </cell>
          <cell r="F49" t="str">
            <v>IMS</v>
          </cell>
          <cell r="G49">
            <v>26.094999313354492</v>
          </cell>
          <cell r="H49">
            <v>26.708580017089844</v>
          </cell>
          <cell r="I49">
            <v>7.0111699104309082</v>
          </cell>
          <cell r="J49">
            <v>0</v>
          </cell>
          <cell r="K49">
            <v>0</v>
          </cell>
          <cell r="L49">
            <v>0</v>
          </cell>
          <cell r="M49">
            <v>0</v>
          </cell>
          <cell r="N49">
            <v>0</v>
          </cell>
          <cell r="O49">
            <v>0</v>
          </cell>
          <cell r="P49">
            <v>0</v>
          </cell>
          <cell r="Q49">
            <v>0</v>
          </cell>
          <cell r="R49">
            <v>0</v>
          </cell>
          <cell r="S49">
            <v>59.814749240875244</v>
          </cell>
        </row>
        <row r="50">
          <cell r="B50" t="str">
            <v>North American Electricity Reliability Council (NERC) 1300 Compliance</v>
          </cell>
          <cell r="C50" t="str">
            <v>ICIIA035</v>
          </cell>
          <cell r="D50" t="str">
            <v>Inactive rel &lt;= 90d</v>
          </cell>
          <cell r="E50" t="str">
            <v>Roger Correia</v>
          </cell>
          <cell r="F50" t="str">
            <v>Common Infrastructure</v>
          </cell>
          <cell r="G50">
            <v>0</v>
          </cell>
          <cell r="H50">
            <v>0</v>
          </cell>
          <cell r="I50">
            <v>0</v>
          </cell>
          <cell r="J50">
            <v>0</v>
          </cell>
          <cell r="K50">
            <v>0</v>
          </cell>
          <cell r="L50">
            <v>10</v>
          </cell>
          <cell r="M50">
            <v>20</v>
          </cell>
          <cell r="N50">
            <v>20</v>
          </cell>
          <cell r="O50">
            <v>0</v>
          </cell>
          <cell r="P50">
            <v>0</v>
          </cell>
          <cell r="Q50">
            <v>0</v>
          </cell>
          <cell r="R50">
            <v>0</v>
          </cell>
          <cell r="S50">
            <v>50</v>
          </cell>
        </row>
        <row r="51">
          <cell r="B51" t="str">
            <v>Security Reporting / Centralized Logging</v>
          </cell>
          <cell r="C51" t="str">
            <v>ICIIA038</v>
          </cell>
          <cell r="D51" t="str">
            <v>Inactive rel &lt;= 90d</v>
          </cell>
          <cell r="E51" t="str">
            <v>Roger Correia</v>
          </cell>
          <cell r="F51" t="str">
            <v>Common Infrastructure</v>
          </cell>
          <cell r="G51">
            <v>0</v>
          </cell>
          <cell r="H51">
            <v>0</v>
          </cell>
          <cell r="I51">
            <v>0</v>
          </cell>
          <cell r="J51">
            <v>0</v>
          </cell>
          <cell r="K51">
            <v>10</v>
          </cell>
          <cell r="L51">
            <v>15</v>
          </cell>
          <cell r="M51">
            <v>20</v>
          </cell>
          <cell r="N51">
            <v>5</v>
          </cell>
          <cell r="O51">
            <v>0</v>
          </cell>
          <cell r="P51">
            <v>0</v>
          </cell>
          <cell r="Q51">
            <v>0</v>
          </cell>
          <cell r="R51">
            <v>0</v>
          </cell>
          <cell r="S51">
            <v>50</v>
          </cell>
        </row>
        <row r="52">
          <cell r="B52" t="str">
            <v>Fossil IT Environment Assessment</v>
          </cell>
          <cell r="C52" t="str">
            <v>ICIFS008</v>
          </cell>
          <cell r="D52" t="str">
            <v>Inactive rel &lt;= 90d</v>
          </cell>
          <cell r="E52" t="str">
            <v>Roger Correia</v>
          </cell>
          <cell r="F52" t="str">
            <v>Fossil</v>
          </cell>
          <cell r="G52">
            <v>0</v>
          </cell>
          <cell r="H52">
            <v>0</v>
          </cell>
          <cell r="I52">
            <v>0</v>
          </cell>
          <cell r="J52">
            <v>0</v>
          </cell>
          <cell r="K52">
            <v>0</v>
          </cell>
          <cell r="L52">
            <v>0</v>
          </cell>
          <cell r="M52">
            <v>0</v>
          </cell>
          <cell r="N52">
            <v>0</v>
          </cell>
          <cell r="O52">
            <v>10</v>
          </cell>
          <cell r="P52">
            <v>10</v>
          </cell>
          <cell r="Q52">
            <v>0</v>
          </cell>
          <cell r="R52">
            <v>0</v>
          </cell>
          <cell r="S52">
            <v>20</v>
          </cell>
        </row>
        <row r="53">
          <cell r="B53" t="str">
            <v>Ottawa St. Lawrence Plant Group (OSLPG) Regional WAN Upgrade</v>
          </cell>
          <cell r="C53" t="str">
            <v>ICIHY002</v>
          </cell>
          <cell r="D53" t="str">
            <v>Inactive rel &lt;= 90d</v>
          </cell>
          <cell r="E53" t="str">
            <v>Roger Correia</v>
          </cell>
          <cell r="F53" t="str">
            <v>Hydro</v>
          </cell>
          <cell r="G53">
            <v>0</v>
          </cell>
          <cell r="H53">
            <v>0</v>
          </cell>
          <cell r="I53">
            <v>0</v>
          </cell>
          <cell r="J53">
            <v>0</v>
          </cell>
          <cell r="K53">
            <v>0</v>
          </cell>
          <cell r="L53">
            <v>63</v>
          </cell>
          <cell r="M53">
            <v>4</v>
          </cell>
          <cell r="N53">
            <v>4</v>
          </cell>
          <cell r="O53">
            <v>4</v>
          </cell>
          <cell r="P53">
            <v>0</v>
          </cell>
          <cell r="Q53">
            <v>0</v>
          </cell>
          <cell r="R53">
            <v>0</v>
          </cell>
          <cell r="S53">
            <v>75</v>
          </cell>
        </row>
        <row r="54">
          <cell r="B54" t="str">
            <v>Hydro Site Network Upgrades NAPG</v>
          </cell>
          <cell r="C54" t="str">
            <v>ICIHY006</v>
          </cell>
          <cell r="D54" t="str">
            <v>Inactive rel &lt;= 90d</v>
          </cell>
          <cell r="E54" t="str">
            <v>Roger Correia</v>
          </cell>
          <cell r="F54" t="str">
            <v>Hydro</v>
          </cell>
          <cell r="G54">
            <v>0</v>
          </cell>
          <cell r="H54">
            <v>0</v>
          </cell>
          <cell r="I54">
            <v>0</v>
          </cell>
          <cell r="J54">
            <v>0</v>
          </cell>
          <cell r="K54">
            <v>0</v>
          </cell>
          <cell r="L54">
            <v>37</v>
          </cell>
          <cell r="M54">
            <v>7</v>
          </cell>
          <cell r="N54">
            <v>7</v>
          </cell>
          <cell r="O54">
            <v>37</v>
          </cell>
          <cell r="P54">
            <v>7</v>
          </cell>
          <cell r="Q54">
            <v>7</v>
          </cell>
          <cell r="R54">
            <v>3</v>
          </cell>
          <cell r="S54">
            <v>105</v>
          </cell>
        </row>
        <row r="55">
          <cell r="B55" t="str">
            <v>Hydroelectric LAN DR Assessment</v>
          </cell>
          <cell r="C55" t="str">
            <v>ICIHY013</v>
          </cell>
          <cell r="D55" t="str">
            <v>Inactive rel &lt;= 90d</v>
          </cell>
          <cell r="E55" t="str">
            <v>Roger Correia</v>
          </cell>
          <cell r="F55" t="str">
            <v>Hydro</v>
          </cell>
          <cell r="G55">
            <v>0</v>
          </cell>
          <cell r="H55">
            <v>0</v>
          </cell>
          <cell r="I55">
            <v>0</v>
          </cell>
          <cell r="J55">
            <v>0</v>
          </cell>
          <cell r="K55">
            <v>0</v>
          </cell>
          <cell r="L55">
            <v>0</v>
          </cell>
          <cell r="M55">
            <v>0</v>
          </cell>
          <cell r="N55">
            <v>0</v>
          </cell>
          <cell r="O55">
            <v>6</v>
          </cell>
          <cell r="P55">
            <v>11</v>
          </cell>
          <cell r="Q55">
            <v>11</v>
          </cell>
          <cell r="R55">
            <v>6</v>
          </cell>
          <cell r="S55">
            <v>34</v>
          </cell>
        </row>
        <row r="56">
          <cell r="B56" t="str">
            <v>2007 Asset Refresh Support</v>
          </cell>
          <cell r="C56" t="str">
            <v>ICIIA030</v>
          </cell>
          <cell r="D56" t="str">
            <v>InProgress</v>
          </cell>
          <cell r="E56" t="str">
            <v>Roger Correia</v>
          </cell>
          <cell r="F56" t="str">
            <v>Common Infrastructure</v>
          </cell>
          <cell r="G56">
            <v>0</v>
          </cell>
          <cell r="H56">
            <v>1.0273400545120239</v>
          </cell>
          <cell r="I56">
            <v>10.388899803161621</v>
          </cell>
          <cell r="J56">
            <v>38</v>
          </cell>
          <cell r="K56">
            <v>50</v>
          </cell>
          <cell r="L56">
            <v>74</v>
          </cell>
          <cell r="M56">
            <v>117</v>
          </cell>
          <cell r="N56">
            <v>116</v>
          </cell>
          <cell r="O56">
            <v>56</v>
          </cell>
          <cell r="P56">
            <v>56</v>
          </cell>
          <cell r="Q56">
            <v>57</v>
          </cell>
          <cell r="R56">
            <v>57</v>
          </cell>
          <cell r="S56">
            <v>632.41623985767365</v>
          </cell>
        </row>
        <row r="57">
          <cell r="B57" t="str">
            <v>2006 Dev/QA Environment Provisioning</v>
          </cell>
          <cell r="C57" t="str">
            <v>ICIIA580</v>
          </cell>
          <cell r="D57" t="str">
            <v>InProgress</v>
          </cell>
          <cell r="E57" t="str">
            <v>Roger Correia</v>
          </cell>
          <cell r="F57" t="str">
            <v>Common Infrastructure</v>
          </cell>
          <cell r="G57">
            <v>6.5770001411437988</v>
          </cell>
          <cell r="H57">
            <v>3.8931300640106201</v>
          </cell>
          <cell r="I57">
            <v>10.594719886779785</v>
          </cell>
          <cell r="J57">
            <v>21</v>
          </cell>
          <cell r="K57">
            <v>41</v>
          </cell>
          <cell r="L57">
            <v>71</v>
          </cell>
          <cell r="M57">
            <v>281</v>
          </cell>
          <cell r="N57">
            <v>46</v>
          </cell>
          <cell r="O57">
            <v>21</v>
          </cell>
          <cell r="P57">
            <v>11</v>
          </cell>
          <cell r="Q57">
            <v>0</v>
          </cell>
          <cell r="R57">
            <v>0</v>
          </cell>
          <cell r="S57">
            <v>513.0648500919342</v>
          </cell>
        </row>
        <row r="58">
          <cell r="B58" t="str">
            <v>Daylight Saving Time Integration</v>
          </cell>
          <cell r="C58" t="str">
            <v>ICIIA585</v>
          </cell>
          <cell r="D58" t="str">
            <v>InProgress</v>
          </cell>
          <cell r="E58" t="str">
            <v>Roger Correia</v>
          </cell>
          <cell r="F58" t="str">
            <v>Common Infrastructure</v>
          </cell>
          <cell r="G58">
            <v>0</v>
          </cell>
          <cell r="H58">
            <v>26.730930328369141</v>
          </cell>
          <cell r="I58">
            <v>56.912559509277344</v>
          </cell>
          <cell r="J58">
            <v>20</v>
          </cell>
          <cell r="K58">
            <v>0</v>
          </cell>
          <cell r="L58">
            <v>0</v>
          </cell>
          <cell r="M58">
            <v>0</v>
          </cell>
          <cell r="N58">
            <v>0</v>
          </cell>
          <cell r="O58">
            <v>0</v>
          </cell>
          <cell r="P58">
            <v>0</v>
          </cell>
          <cell r="Q58">
            <v>0</v>
          </cell>
          <cell r="R58">
            <v>0</v>
          </cell>
          <cell r="S58">
            <v>103.64348983764648</v>
          </cell>
        </row>
        <row r="59">
          <cell r="B59" t="str">
            <v>Data Center Relocation Planning and Scoping</v>
          </cell>
          <cell r="C59" t="str">
            <v>ICIIAxxx</v>
          </cell>
          <cell r="D59" t="str">
            <v>InProgress</v>
          </cell>
          <cell r="E59" t="str">
            <v>Roger Correia</v>
          </cell>
          <cell r="F59" t="str">
            <v>Common Infrastructure</v>
          </cell>
          <cell r="G59">
            <v>0</v>
          </cell>
          <cell r="H59">
            <v>0</v>
          </cell>
          <cell r="I59">
            <v>0</v>
          </cell>
          <cell r="J59">
            <v>0</v>
          </cell>
          <cell r="K59">
            <v>50</v>
          </cell>
          <cell r="L59">
            <v>50</v>
          </cell>
          <cell r="M59">
            <v>50</v>
          </cell>
          <cell r="N59">
            <v>50</v>
          </cell>
          <cell r="O59">
            <v>0</v>
          </cell>
          <cell r="P59">
            <v>0</v>
          </cell>
          <cell r="Q59">
            <v>0</v>
          </cell>
          <cell r="R59">
            <v>0</v>
          </cell>
          <cell r="S59">
            <v>200</v>
          </cell>
        </row>
        <row r="60">
          <cell r="B60" t="str">
            <v>Secure Contractor V-LAN</v>
          </cell>
          <cell r="C60" t="str">
            <v>ICIIA590</v>
          </cell>
          <cell r="D60" t="str">
            <v>InProgress</v>
          </cell>
          <cell r="E60" t="str">
            <v>Roger Correia</v>
          </cell>
          <cell r="F60" t="str">
            <v>Common Infrastructure</v>
          </cell>
          <cell r="G60">
            <v>0</v>
          </cell>
          <cell r="H60">
            <v>0</v>
          </cell>
          <cell r="I60">
            <v>0</v>
          </cell>
          <cell r="J60">
            <v>7</v>
          </cell>
          <cell r="K60">
            <v>43</v>
          </cell>
          <cell r="L60">
            <v>0</v>
          </cell>
          <cell r="M60">
            <v>0</v>
          </cell>
          <cell r="N60">
            <v>0</v>
          </cell>
          <cell r="O60">
            <v>0</v>
          </cell>
          <cell r="P60">
            <v>0</v>
          </cell>
          <cell r="Q60">
            <v>0</v>
          </cell>
          <cell r="R60">
            <v>0</v>
          </cell>
          <cell r="S60">
            <v>50</v>
          </cell>
        </row>
        <row r="61">
          <cell r="B61" t="str">
            <v>H9 Network Upgrade</v>
          </cell>
          <cell r="C61" t="str">
            <v>ICIEM550</v>
          </cell>
          <cell r="D61" t="str">
            <v>InProgress</v>
          </cell>
          <cell r="E61" t="str">
            <v>Roger Correia</v>
          </cell>
          <cell r="F61" t="str">
            <v>Energy Markets</v>
          </cell>
          <cell r="G61">
            <v>0.31000000238418579</v>
          </cell>
          <cell r="H61">
            <v>0</v>
          </cell>
          <cell r="I61">
            <v>0</v>
          </cell>
          <cell r="J61">
            <v>0</v>
          </cell>
          <cell r="K61">
            <v>0</v>
          </cell>
          <cell r="L61">
            <v>0</v>
          </cell>
          <cell r="M61">
            <v>0</v>
          </cell>
          <cell r="N61">
            <v>0</v>
          </cell>
          <cell r="O61">
            <v>0</v>
          </cell>
          <cell r="P61">
            <v>0</v>
          </cell>
          <cell r="Q61">
            <v>0</v>
          </cell>
          <cell r="R61">
            <v>0</v>
          </cell>
          <cell r="S61">
            <v>0.31000000238418579</v>
          </cell>
        </row>
        <row r="62">
          <cell r="B62" t="str">
            <v>Telecommunications Protection Workprogram</v>
          </cell>
          <cell r="C62" t="str">
            <v>ICIHY009</v>
          </cell>
          <cell r="D62" t="str">
            <v>InProgress</v>
          </cell>
          <cell r="E62" t="str">
            <v>Roger Correia</v>
          </cell>
          <cell r="F62" t="str">
            <v>Hydro</v>
          </cell>
          <cell r="G62">
            <v>0</v>
          </cell>
          <cell r="H62">
            <v>0</v>
          </cell>
          <cell r="I62">
            <v>0</v>
          </cell>
          <cell r="J62">
            <v>31</v>
          </cell>
          <cell r="K62">
            <v>62</v>
          </cell>
          <cell r="L62">
            <v>4</v>
          </cell>
          <cell r="M62">
            <v>32</v>
          </cell>
          <cell r="N62">
            <v>7</v>
          </cell>
          <cell r="O62">
            <v>5</v>
          </cell>
          <cell r="P62">
            <v>3</v>
          </cell>
          <cell r="Q62">
            <v>3</v>
          </cell>
          <cell r="R62">
            <v>3</v>
          </cell>
          <cell r="S62">
            <v>150</v>
          </cell>
        </row>
        <row r="63">
          <cell r="B63" t="str">
            <v>Pickering Wireless Integration -Phase 3</v>
          </cell>
          <cell r="C63" t="str">
            <v>ICIIT032</v>
          </cell>
          <cell r="D63" t="str">
            <v>InProgress</v>
          </cell>
          <cell r="E63" t="str">
            <v>Roger Correia</v>
          </cell>
          <cell r="F63" t="str">
            <v>Nuclear</v>
          </cell>
          <cell r="G63">
            <v>11.883999824523926</v>
          </cell>
          <cell r="H63">
            <v>11.317970275878906</v>
          </cell>
          <cell r="I63">
            <v>24.770959854125977</v>
          </cell>
          <cell r="J63">
            <v>0</v>
          </cell>
          <cell r="K63">
            <v>0</v>
          </cell>
          <cell r="L63">
            <v>0</v>
          </cell>
          <cell r="M63">
            <v>0</v>
          </cell>
          <cell r="N63">
            <v>0</v>
          </cell>
          <cell r="O63">
            <v>0</v>
          </cell>
          <cell r="P63">
            <v>0</v>
          </cell>
          <cell r="Q63">
            <v>0</v>
          </cell>
          <cell r="R63">
            <v>0</v>
          </cell>
          <cell r="S63">
            <v>47.972929954528809</v>
          </cell>
        </row>
        <row r="64">
          <cell r="B64" t="str">
            <v>DNGS Fibre/Cable Upgrade</v>
          </cell>
          <cell r="C64" t="str">
            <v>ICIIA557</v>
          </cell>
          <cell r="D64" t="str">
            <v>InProgress</v>
          </cell>
          <cell r="E64" t="str">
            <v>Roger Correia</v>
          </cell>
          <cell r="F64" t="str">
            <v>Nuclear</v>
          </cell>
          <cell r="G64">
            <v>9.4790000915527344</v>
          </cell>
          <cell r="H64">
            <v>1.6669800281524658</v>
          </cell>
          <cell r="I64">
            <v>5.5689802169799805</v>
          </cell>
          <cell r="J64">
            <v>13</v>
          </cell>
          <cell r="K64">
            <v>8</v>
          </cell>
          <cell r="L64">
            <v>8</v>
          </cell>
          <cell r="M64">
            <v>9</v>
          </cell>
          <cell r="N64">
            <v>0</v>
          </cell>
          <cell r="O64">
            <v>0</v>
          </cell>
          <cell r="P64">
            <v>0</v>
          </cell>
          <cell r="Q64">
            <v>0</v>
          </cell>
          <cell r="R64">
            <v>0</v>
          </cell>
          <cell r="S64">
            <v>54.714960336685181</v>
          </cell>
        </row>
        <row r="65">
          <cell r="B65" t="str">
            <v>Pickering Fibre Cable Upgrade/Refresh</v>
          </cell>
          <cell r="C65" t="str">
            <v>ICIIA561</v>
          </cell>
          <cell r="D65" t="str">
            <v>InProgress</v>
          </cell>
          <cell r="E65" t="str">
            <v>Roger Correia</v>
          </cell>
          <cell r="F65" t="str">
            <v>Nuclear</v>
          </cell>
          <cell r="G65">
            <v>9.4790000915527344</v>
          </cell>
          <cell r="H65">
            <v>1.6669800281524658</v>
          </cell>
          <cell r="I65">
            <v>5.5689802169799805</v>
          </cell>
          <cell r="J65">
            <v>13</v>
          </cell>
          <cell r="K65">
            <v>9</v>
          </cell>
          <cell r="L65">
            <v>8</v>
          </cell>
          <cell r="M65">
            <v>9</v>
          </cell>
          <cell r="N65">
            <v>0</v>
          </cell>
          <cell r="O65">
            <v>0</v>
          </cell>
          <cell r="P65">
            <v>0</v>
          </cell>
          <cell r="Q65">
            <v>0</v>
          </cell>
          <cell r="R65">
            <v>0</v>
          </cell>
          <cell r="S65">
            <v>55.714960336685181</v>
          </cell>
        </row>
        <row r="66">
          <cell r="B66" t="str">
            <v>Call Pilot Installation @ 700 University</v>
          </cell>
          <cell r="C66" t="str">
            <v>ICIIA584</v>
          </cell>
          <cell r="D66" t="str">
            <v>InServiced</v>
          </cell>
          <cell r="E66" t="str">
            <v>Roger Correia</v>
          </cell>
          <cell r="F66" t="str">
            <v>Common Infrastructure</v>
          </cell>
          <cell r="G66">
            <v>38.040000915527344</v>
          </cell>
          <cell r="H66">
            <v>28.985679626464844</v>
          </cell>
          <cell r="I66">
            <v>11.350839614868164</v>
          </cell>
          <cell r="J66">
            <v>0</v>
          </cell>
          <cell r="K66">
            <v>0</v>
          </cell>
          <cell r="L66">
            <v>0</v>
          </cell>
          <cell r="M66">
            <v>0</v>
          </cell>
          <cell r="N66">
            <v>0</v>
          </cell>
          <cell r="O66">
            <v>0</v>
          </cell>
          <cell r="P66">
            <v>0</v>
          </cell>
          <cell r="Q66">
            <v>0</v>
          </cell>
          <cell r="R66">
            <v>0</v>
          </cell>
          <cell r="S66">
            <v>78.376520156860352</v>
          </cell>
        </row>
        <row r="67">
          <cell r="B67" t="str">
            <v>EM GRMDFS2 and SAN Attachments</v>
          </cell>
          <cell r="C67" t="str">
            <v>ICIEM561</v>
          </cell>
          <cell r="D67" t="str">
            <v>InServiced</v>
          </cell>
          <cell r="E67" t="str">
            <v>Roger Correia</v>
          </cell>
          <cell r="F67" t="str">
            <v>Energy Markets</v>
          </cell>
          <cell r="G67">
            <v>17.649999618530273</v>
          </cell>
          <cell r="H67">
            <v>15.956520080566406</v>
          </cell>
          <cell r="I67">
            <v>-13.634969711303711</v>
          </cell>
          <cell r="J67">
            <v>0</v>
          </cell>
          <cell r="K67">
            <v>0</v>
          </cell>
          <cell r="L67">
            <v>0</v>
          </cell>
          <cell r="M67">
            <v>0</v>
          </cell>
          <cell r="N67">
            <v>0</v>
          </cell>
          <cell r="O67">
            <v>0</v>
          </cell>
          <cell r="P67">
            <v>0</v>
          </cell>
          <cell r="Q67">
            <v>0</v>
          </cell>
          <cell r="R67">
            <v>0</v>
          </cell>
          <cell r="S67">
            <v>19.971549987792969</v>
          </cell>
        </row>
        <row r="68">
          <cell r="B68" t="str">
            <v>Kapuskasing and Dymond Fibre</v>
          </cell>
          <cell r="C68" t="str">
            <v>ICIIA576</v>
          </cell>
          <cell r="D68" t="str">
            <v>InServiced</v>
          </cell>
          <cell r="E68" t="str">
            <v>Roger Correia</v>
          </cell>
          <cell r="F68" t="str">
            <v>Hydro</v>
          </cell>
          <cell r="G68">
            <v>5.9600000381469727</v>
          </cell>
          <cell r="H68">
            <v>3.2091701030731201</v>
          </cell>
          <cell r="I68">
            <v>-7.8901300430297852</v>
          </cell>
          <cell r="J68">
            <v>0</v>
          </cell>
          <cell r="K68">
            <v>0</v>
          </cell>
          <cell r="L68">
            <v>0</v>
          </cell>
          <cell r="M68">
            <v>0</v>
          </cell>
          <cell r="N68">
            <v>0</v>
          </cell>
          <cell r="O68">
            <v>0</v>
          </cell>
          <cell r="P68">
            <v>0</v>
          </cell>
          <cell r="Q68">
            <v>0</v>
          </cell>
          <cell r="R68">
            <v>0</v>
          </cell>
          <cell r="S68">
            <v>1.2790400981903076</v>
          </cell>
        </row>
        <row r="69">
          <cell r="B69" t="str">
            <v>PowerSearch v1.3</v>
          </cell>
          <cell r="C69" t="str">
            <v>ICIPD527</v>
          </cell>
          <cell r="D69" t="str">
            <v>Cancelled</v>
          </cell>
          <cell r="E69" t="str">
            <v>Tony Leung</v>
          </cell>
          <cell r="F69" t="str">
            <v>Nuclear</v>
          </cell>
          <cell r="G69">
            <v>3.8369998931884766</v>
          </cell>
          <cell r="H69">
            <v>0</v>
          </cell>
          <cell r="I69">
            <v>0</v>
          </cell>
          <cell r="J69">
            <v>0</v>
          </cell>
          <cell r="K69">
            <v>0</v>
          </cell>
          <cell r="L69">
            <v>0</v>
          </cell>
          <cell r="M69">
            <v>0</v>
          </cell>
          <cell r="N69">
            <v>0</v>
          </cell>
          <cell r="O69">
            <v>0</v>
          </cell>
          <cell r="P69">
            <v>0</v>
          </cell>
          <cell r="Q69">
            <v>0</v>
          </cell>
          <cell r="R69">
            <v>0</v>
          </cell>
          <cell r="S69">
            <v>3.8369998931884766</v>
          </cell>
        </row>
        <row r="70">
          <cell r="B70" t="str">
            <v>Conference Room Bookings System</v>
          </cell>
          <cell r="C70" t="str">
            <v>ICIPF103</v>
          </cell>
          <cell r="D70" t="str">
            <v>CLSD PIR NReq</v>
          </cell>
          <cell r="E70" t="str">
            <v>Tony Leung</v>
          </cell>
          <cell r="F70" t="str">
            <v>Finance</v>
          </cell>
          <cell r="G70">
            <v>-5.9260001182556152</v>
          </cell>
          <cell r="H70">
            <v>0</v>
          </cell>
          <cell r="I70">
            <v>0</v>
          </cell>
          <cell r="J70">
            <v>0</v>
          </cell>
          <cell r="K70">
            <v>0</v>
          </cell>
          <cell r="L70">
            <v>0</v>
          </cell>
          <cell r="M70">
            <v>0</v>
          </cell>
          <cell r="N70">
            <v>0</v>
          </cell>
          <cell r="O70">
            <v>0</v>
          </cell>
          <cell r="P70">
            <v>0</v>
          </cell>
          <cell r="Q70">
            <v>0</v>
          </cell>
          <cell r="R70">
            <v>0</v>
          </cell>
          <cell r="S70">
            <v>-5.9260001182556152</v>
          </cell>
        </row>
        <row r="71">
          <cell r="B71" t="str">
            <v>Asset Tracking &amp; Wireless LAN Proposal - Lambton</v>
          </cell>
          <cell r="C71" t="str">
            <v>ICIPE546</v>
          </cell>
          <cell r="D71" t="str">
            <v>Deferred</v>
          </cell>
          <cell r="E71" t="str">
            <v>Tony Leung</v>
          </cell>
          <cell r="F71" t="str">
            <v>Fossil</v>
          </cell>
          <cell r="G71">
            <v>16.295999526977539</v>
          </cell>
          <cell r="H71">
            <v>16.450000762939453</v>
          </cell>
          <cell r="I71">
            <v>3.4621100425720215</v>
          </cell>
          <cell r="J71">
            <v>0</v>
          </cell>
          <cell r="K71">
            <v>0</v>
          </cell>
          <cell r="L71">
            <v>0</v>
          </cell>
          <cell r="M71">
            <v>0</v>
          </cell>
          <cell r="N71">
            <v>0</v>
          </cell>
          <cell r="O71">
            <v>0</v>
          </cell>
          <cell r="P71">
            <v>0</v>
          </cell>
          <cell r="Q71">
            <v>0</v>
          </cell>
          <cell r="R71">
            <v>0</v>
          </cell>
          <cell r="S71">
            <v>36.208110332489014</v>
          </cell>
        </row>
        <row r="72">
          <cell r="B72" t="str">
            <v>Assessment of Contract Management System</v>
          </cell>
          <cell r="C72" t="str">
            <v>ICIFI004</v>
          </cell>
          <cell r="D72" t="str">
            <v>Inactive rel &lt;= 90d</v>
          </cell>
          <cell r="E72" t="str">
            <v>Tony Leung</v>
          </cell>
          <cell r="F72" t="str">
            <v>Finance</v>
          </cell>
          <cell r="G72">
            <v>0</v>
          </cell>
          <cell r="H72">
            <v>0</v>
          </cell>
          <cell r="I72">
            <v>0</v>
          </cell>
          <cell r="J72">
            <v>4</v>
          </cell>
          <cell r="K72">
            <v>21</v>
          </cell>
          <cell r="L72">
            <v>21</v>
          </cell>
          <cell r="M72">
            <v>16</v>
          </cell>
          <cell r="N72">
            <v>17</v>
          </cell>
          <cell r="O72">
            <v>17</v>
          </cell>
          <cell r="P72">
            <v>18</v>
          </cell>
          <cell r="Q72">
            <v>18</v>
          </cell>
          <cell r="R72">
            <v>18</v>
          </cell>
          <cell r="S72">
            <v>150</v>
          </cell>
        </row>
        <row r="73">
          <cell r="B73" t="str">
            <v>Electronic Document Management (EDM) Workflow</v>
          </cell>
          <cell r="C73" t="str">
            <v>ICINS154</v>
          </cell>
          <cell r="D73" t="str">
            <v>Inactive rel &lt;= 90d</v>
          </cell>
          <cell r="E73" t="str">
            <v>Tony Leung</v>
          </cell>
          <cell r="F73" t="str">
            <v>Nuclear</v>
          </cell>
          <cell r="G73">
            <v>0</v>
          </cell>
          <cell r="H73">
            <v>0</v>
          </cell>
          <cell r="I73">
            <v>0</v>
          </cell>
          <cell r="J73">
            <v>0</v>
          </cell>
          <cell r="K73">
            <v>0</v>
          </cell>
          <cell r="L73">
            <v>0</v>
          </cell>
          <cell r="M73">
            <v>0</v>
          </cell>
          <cell r="N73">
            <v>2</v>
          </cell>
          <cell r="O73">
            <v>17</v>
          </cell>
          <cell r="P73">
            <v>16</v>
          </cell>
          <cell r="Q73">
            <v>15</v>
          </cell>
          <cell r="R73">
            <v>0</v>
          </cell>
          <cell r="S73">
            <v>50</v>
          </cell>
        </row>
        <row r="74">
          <cell r="B74" t="str">
            <v>HR Reporting System Improvements</v>
          </cell>
          <cell r="C74" t="str">
            <v>ICIHR006</v>
          </cell>
          <cell r="D74" t="str">
            <v>Inactive rel &gt; 90d</v>
          </cell>
          <cell r="E74" t="str">
            <v>Tony Leung</v>
          </cell>
          <cell r="F74" t="str">
            <v>HR</v>
          </cell>
          <cell r="G74">
            <v>0</v>
          </cell>
          <cell r="H74">
            <v>0</v>
          </cell>
          <cell r="I74">
            <v>0</v>
          </cell>
          <cell r="J74">
            <v>0</v>
          </cell>
          <cell r="K74">
            <v>0</v>
          </cell>
          <cell r="L74">
            <v>0</v>
          </cell>
          <cell r="M74">
            <v>2</v>
          </cell>
          <cell r="N74">
            <v>12</v>
          </cell>
          <cell r="O74">
            <v>22</v>
          </cell>
          <cell r="P74">
            <v>27</v>
          </cell>
          <cell r="Q74">
            <v>22</v>
          </cell>
          <cell r="R74">
            <v>15</v>
          </cell>
          <cell r="S74">
            <v>100</v>
          </cell>
        </row>
        <row r="75">
          <cell r="B75" t="str">
            <v>Labour Relations Scanning Initiative</v>
          </cell>
          <cell r="C75" t="str">
            <v>ICIHR002</v>
          </cell>
          <cell r="D75" t="str">
            <v>Inactive rel &gt; 90d</v>
          </cell>
          <cell r="E75" t="str">
            <v>Tony Leung</v>
          </cell>
          <cell r="F75" t="str">
            <v>HR</v>
          </cell>
          <cell r="G75">
            <v>0</v>
          </cell>
          <cell r="H75">
            <v>0</v>
          </cell>
          <cell r="I75">
            <v>0</v>
          </cell>
          <cell r="J75">
            <v>1</v>
          </cell>
          <cell r="K75">
            <v>6</v>
          </cell>
          <cell r="L75">
            <v>6</v>
          </cell>
          <cell r="M75">
            <v>11</v>
          </cell>
          <cell r="N75">
            <v>16</v>
          </cell>
          <cell r="O75">
            <v>16</v>
          </cell>
          <cell r="P75">
            <v>16</v>
          </cell>
          <cell r="Q75">
            <v>16</v>
          </cell>
          <cell r="R75">
            <v>12</v>
          </cell>
          <cell r="S75">
            <v>100</v>
          </cell>
        </row>
        <row r="76">
          <cell r="B76" t="str">
            <v>Employee on Broading</v>
          </cell>
          <cell r="C76" t="str">
            <v>ICIHRxx1</v>
          </cell>
          <cell r="D76" t="str">
            <v>InProgress</v>
          </cell>
          <cell r="E76" t="str">
            <v>Tony Leung</v>
          </cell>
          <cell r="F76" t="str">
            <v>HR</v>
          </cell>
          <cell r="G76">
            <v>0</v>
          </cell>
          <cell r="H76">
            <v>0</v>
          </cell>
          <cell r="I76">
            <v>0</v>
          </cell>
          <cell r="J76">
            <v>2</v>
          </cell>
          <cell r="K76">
            <v>7</v>
          </cell>
          <cell r="L76">
            <v>17</v>
          </cell>
          <cell r="M76">
            <v>27</v>
          </cell>
          <cell r="N76">
            <v>27</v>
          </cell>
          <cell r="O76">
            <v>27</v>
          </cell>
          <cell r="P76">
            <v>22</v>
          </cell>
          <cell r="Q76">
            <v>21</v>
          </cell>
          <cell r="R76">
            <v>0</v>
          </cell>
          <cell r="S76">
            <v>150</v>
          </cell>
        </row>
        <row r="77">
          <cell r="B77" t="str">
            <v>Cycle Count Improvements</v>
          </cell>
          <cell r="C77" t="str">
            <v>ICIPC017</v>
          </cell>
          <cell r="D77" t="str">
            <v>InProgress</v>
          </cell>
          <cell r="E77" t="str">
            <v>Tony Leung</v>
          </cell>
          <cell r="F77" t="str">
            <v>Nuclear</v>
          </cell>
          <cell r="G77">
            <v>2.6140000820159912</v>
          </cell>
          <cell r="H77">
            <v>12.824999809265137</v>
          </cell>
          <cell r="I77">
            <v>25.548469543457031</v>
          </cell>
          <cell r="J77">
            <v>27</v>
          </cell>
          <cell r="K77">
            <v>47</v>
          </cell>
          <cell r="L77">
            <v>32</v>
          </cell>
          <cell r="M77">
            <v>7</v>
          </cell>
          <cell r="N77">
            <v>0</v>
          </cell>
          <cell r="O77">
            <v>0</v>
          </cell>
          <cell r="P77">
            <v>0</v>
          </cell>
          <cell r="Q77">
            <v>0</v>
          </cell>
          <cell r="R77">
            <v>0</v>
          </cell>
          <cell r="S77">
            <v>153.98746943473816</v>
          </cell>
        </row>
        <row r="78">
          <cell r="B78" t="str">
            <v>Access Control Reporting</v>
          </cell>
          <cell r="C78" t="str">
            <v>ICIPS011</v>
          </cell>
          <cell r="D78" t="str">
            <v>InServiced</v>
          </cell>
          <cell r="E78" t="str">
            <v>Tony Leung</v>
          </cell>
          <cell r="F78" t="str">
            <v>Common Infrastructure</v>
          </cell>
          <cell r="G78">
            <v>0.25200000405311584</v>
          </cell>
          <cell r="H78">
            <v>-7.9000003635883331E-2</v>
          </cell>
          <cell r="I78">
            <v>4.1700000874698162E-3</v>
          </cell>
          <cell r="J78">
            <v>0</v>
          </cell>
          <cell r="K78">
            <v>0</v>
          </cell>
          <cell r="L78">
            <v>0</v>
          </cell>
          <cell r="M78">
            <v>0</v>
          </cell>
          <cell r="N78">
            <v>0</v>
          </cell>
          <cell r="O78">
            <v>0</v>
          </cell>
          <cell r="P78">
            <v>0</v>
          </cell>
          <cell r="Q78">
            <v>0</v>
          </cell>
          <cell r="R78">
            <v>0</v>
          </cell>
          <cell r="S78">
            <v>0.17717000050470233</v>
          </cell>
        </row>
        <row r="79">
          <cell r="B79" t="str">
            <v>SAP PO Version Control</v>
          </cell>
          <cell r="C79" t="str">
            <v>ICIPC027</v>
          </cell>
          <cell r="D79" t="str">
            <v>InServiced</v>
          </cell>
          <cell r="E79" t="str">
            <v>Tony Leung</v>
          </cell>
          <cell r="F79" t="str">
            <v>Finance</v>
          </cell>
          <cell r="G79">
            <v>0.53299999237060547</v>
          </cell>
          <cell r="H79">
            <v>7.7319998741149902</v>
          </cell>
          <cell r="I79">
            <v>1.2193399667739868</v>
          </cell>
          <cell r="J79">
            <v>0</v>
          </cell>
          <cell r="K79">
            <v>0</v>
          </cell>
          <cell r="L79">
            <v>0</v>
          </cell>
          <cell r="M79">
            <v>0</v>
          </cell>
          <cell r="N79">
            <v>0</v>
          </cell>
          <cell r="O79">
            <v>0</v>
          </cell>
          <cell r="P79">
            <v>0</v>
          </cell>
          <cell r="Q79">
            <v>0</v>
          </cell>
          <cell r="R79">
            <v>0</v>
          </cell>
          <cell r="S79">
            <v>9.4843398332595825</v>
          </cell>
        </row>
        <row r="80">
          <cell r="B80" t="str">
            <v>Optimize Plant Creation in SAP and Create 2 New Plants</v>
          </cell>
          <cell r="C80" t="str">
            <v>ICIPE052</v>
          </cell>
          <cell r="D80" t="str">
            <v>InServiced</v>
          </cell>
          <cell r="E80" t="str">
            <v>Tony Leung</v>
          </cell>
          <cell r="F80" t="str">
            <v>Hydro</v>
          </cell>
          <cell r="G80">
            <v>34.518001556396484</v>
          </cell>
          <cell r="H80">
            <v>6.8920001983642578</v>
          </cell>
          <cell r="I80">
            <v>0.19785000383853912</v>
          </cell>
          <cell r="J80">
            <v>0</v>
          </cell>
          <cell r="K80">
            <v>0</v>
          </cell>
          <cell r="L80">
            <v>0</v>
          </cell>
          <cell r="M80">
            <v>0</v>
          </cell>
          <cell r="N80">
            <v>0</v>
          </cell>
          <cell r="O80">
            <v>0</v>
          </cell>
          <cell r="P80">
            <v>0</v>
          </cell>
          <cell r="Q80">
            <v>0</v>
          </cell>
          <cell r="R80">
            <v>0</v>
          </cell>
          <cell r="S80">
            <v>41.607851758599281</v>
          </cell>
        </row>
        <row r="81">
          <cell r="S81"/>
        </row>
        <row r="82">
          <cell r="S82"/>
        </row>
        <row r="83">
          <cell r="S83"/>
        </row>
        <row r="84">
          <cell r="S84"/>
        </row>
        <row r="85">
          <cell r="S85"/>
        </row>
        <row r="86">
          <cell r="S86"/>
        </row>
        <row r="87">
          <cell r="S87"/>
        </row>
        <row r="88">
          <cell r="S88"/>
        </row>
        <row r="89">
          <cell r="S89"/>
        </row>
        <row r="90">
          <cell r="S90"/>
        </row>
        <row r="91">
          <cell r="S91"/>
        </row>
        <row r="92">
          <cell r="S92"/>
        </row>
        <row r="93">
          <cell r="S93"/>
        </row>
        <row r="94">
          <cell r="S94"/>
        </row>
        <row r="95">
          <cell r="S95"/>
        </row>
        <row r="96">
          <cell r="S96"/>
        </row>
        <row r="97">
          <cell r="S97"/>
        </row>
        <row r="98">
          <cell r="S98"/>
        </row>
        <row r="99">
          <cell r="S99"/>
        </row>
        <row r="100">
          <cell r="S100"/>
        </row>
        <row r="101">
          <cell r="S101"/>
        </row>
        <row r="102">
          <cell r="S102"/>
        </row>
        <row r="103">
          <cell r="S103"/>
        </row>
        <row r="104">
          <cell r="S104"/>
        </row>
        <row r="105">
          <cell r="S105"/>
        </row>
        <row r="106">
          <cell r="S106"/>
        </row>
        <row r="107">
          <cell r="S107"/>
        </row>
        <row r="108">
          <cell r="S108"/>
        </row>
        <row r="109">
          <cell r="S109"/>
        </row>
        <row r="110">
          <cell r="S110"/>
        </row>
        <row r="111">
          <cell r="S111"/>
        </row>
        <row r="112">
          <cell r="S112"/>
        </row>
        <row r="113">
          <cell r="S113"/>
        </row>
        <row r="114">
          <cell r="S114"/>
        </row>
        <row r="115">
          <cell r="S115"/>
        </row>
        <row r="116">
          <cell r="S116"/>
        </row>
        <row r="117">
          <cell r="S117"/>
        </row>
        <row r="118">
          <cell r="S118"/>
        </row>
        <row r="119">
          <cell r="S119"/>
        </row>
        <row r="120">
          <cell r="S120"/>
        </row>
        <row r="121">
          <cell r="S121"/>
        </row>
        <row r="122">
          <cell r="S122"/>
        </row>
        <row r="123">
          <cell r="S123"/>
        </row>
        <row r="124">
          <cell r="S124"/>
        </row>
        <row r="125">
          <cell r="S125"/>
        </row>
        <row r="126">
          <cell r="S126"/>
        </row>
        <row r="127">
          <cell r="S127"/>
        </row>
        <row r="128">
          <cell r="S128"/>
        </row>
        <row r="129">
          <cell r="S129"/>
        </row>
        <row r="130">
          <cell r="S130"/>
        </row>
        <row r="131">
          <cell r="S131"/>
        </row>
        <row r="132">
          <cell r="S132"/>
        </row>
        <row r="133">
          <cell r="S133"/>
        </row>
        <row r="134">
          <cell r="S134"/>
        </row>
        <row r="135">
          <cell r="S135"/>
        </row>
        <row r="136">
          <cell r="S136"/>
        </row>
        <row r="137">
          <cell r="S137"/>
        </row>
        <row r="138">
          <cell r="S138"/>
        </row>
        <row r="139">
          <cell r="S139"/>
        </row>
        <row r="140">
          <cell r="S140"/>
        </row>
        <row r="141">
          <cell r="S141"/>
        </row>
        <row r="142">
          <cell r="S142"/>
        </row>
        <row r="143">
          <cell r="S143"/>
        </row>
        <row r="144">
          <cell r="S144"/>
        </row>
        <row r="145">
          <cell r="S145"/>
        </row>
        <row r="146">
          <cell r="S146"/>
        </row>
        <row r="147">
          <cell r="S147"/>
        </row>
        <row r="148">
          <cell r="S148"/>
        </row>
        <row r="149">
          <cell r="S149"/>
        </row>
        <row r="150">
          <cell r="S150"/>
        </row>
        <row r="151">
          <cell r="S151"/>
        </row>
        <row r="152">
          <cell r="S152"/>
        </row>
        <row r="153">
          <cell r="S153"/>
        </row>
        <row r="154">
          <cell r="S154"/>
        </row>
        <row r="155">
          <cell r="S155"/>
        </row>
        <row r="156">
          <cell r="S156"/>
        </row>
        <row r="157">
          <cell r="S157"/>
        </row>
        <row r="158">
          <cell r="S158"/>
        </row>
        <row r="159">
          <cell r="S159"/>
        </row>
        <row r="160">
          <cell r="S160"/>
        </row>
        <row r="161">
          <cell r="S161"/>
        </row>
        <row r="162">
          <cell r="S162"/>
        </row>
        <row r="163">
          <cell r="S163"/>
        </row>
        <row r="164">
          <cell r="S164"/>
        </row>
        <row r="165">
          <cell r="S165"/>
        </row>
        <row r="166">
          <cell r="S166"/>
        </row>
        <row r="167">
          <cell r="S167"/>
        </row>
        <row r="168">
          <cell r="S168"/>
        </row>
        <row r="169">
          <cell r="S169"/>
        </row>
        <row r="170">
          <cell r="S170"/>
        </row>
        <row r="171">
          <cell r="S171"/>
        </row>
        <row r="172">
          <cell r="S172"/>
        </row>
        <row r="173">
          <cell r="S173"/>
        </row>
        <row r="174">
          <cell r="S174"/>
        </row>
        <row r="175">
          <cell r="S175"/>
        </row>
        <row r="176">
          <cell r="S176"/>
        </row>
        <row r="177">
          <cell r="S177"/>
        </row>
        <row r="178">
          <cell r="S178"/>
        </row>
        <row r="179">
          <cell r="S179"/>
        </row>
        <row r="180">
          <cell r="S180"/>
        </row>
        <row r="181">
          <cell r="S181"/>
        </row>
        <row r="182">
          <cell r="S182"/>
        </row>
        <row r="183">
          <cell r="S183"/>
        </row>
        <row r="184">
          <cell r="S184"/>
        </row>
        <row r="185">
          <cell r="S185"/>
        </row>
        <row r="186">
          <cell r="S186"/>
        </row>
        <row r="187">
          <cell r="S187"/>
        </row>
        <row r="188">
          <cell r="S188"/>
        </row>
        <row r="189">
          <cell r="S189"/>
        </row>
        <row r="190">
          <cell r="S190"/>
        </row>
        <row r="191">
          <cell r="S191"/>
        </row>
        <row r="192">
          <cell r="S192"/>
        </row>
        <row r="193">
          <cell r="S193"/>
        </row>
        <row r="194">
          <cell r="S194"/>
        </row>
        <row r="195">
          <cell r="S195"/>
        </row>
        <row r="196">
          <cell r="S196"/>
        </row>
        <row r="197">
          <cell r="S197"/>
        </row>
        <row r="198">
          <cell r="S198"/>
        </row>
        <row r="199">
          <cell r="S199"/>
        </row>
        <row r="200">
          <cell r="S200"/>
        </row>
        <row r="201">
          <cell r="S201"/>
        </row>
        <row r="202">
          <cell r="S202"/>
        </row>
        <row r="203">
          <cell r="S203"/>
        </row>
        <row r="204">
          <cell r="S204"/>
        </row>
        <row r="205">
          <cell r="S205"/>
        </row>
        <row r="206">
          <cell r="S206"/>
        </row>
        <row r="207">
          <cell r="S207"/>
        </row>
        <row r="208">
          <cell r="S208"/>
        </row>
        <row r="209">
          <cell r="S209"/>
        </row>
        <row r="210">
          <cell r="S210"/>
        </row>
        <row r="211">
          <cell r="S211"/>
        </row>
        <row r="212">
          <cell r="S212"/>
        </row>
        <row r="213">
          <cell r="S213"/>
        </row>
        <row r="214">
          <cell r="S214"/>
        </row>
        <row r="215">
          <cell r="S215"/>
        </row>
        <row r="216">
          <cell r="S216"/>
        </row>
        <row r="217">
          <cell r="S217"/>
        </row>
        <row r="218">
          <cell r="S218"/>
        </row>
        <row r="219">
          <cell r="S219"/>
        </row>
        <row r="220">
          <cell r="S220"/>
        </row>
        <row r="221">
          <cell r="S221"/>
        </row>
        <row r="222">
          <cell r="S222"/>
        </row>
        <row r="223">
          <cell r="S223"/>
        </row>
        <row r="224">
          <cell r="S224"/>
        </row>
        <row r="225">
          <cell r="S225"/>
        </row>
        <row r="226">
          <cell r="S226"/>
        </row>
        <row r="227">
          <cell r="S227"/>
        </row>
        <row r="228">
          <cell r="S228"/>
        </row>
        <row r="229">
          <cell r="S229"/>
        </row>
        <row r="230">
          <cell r="S230"/>
        </row>
        <row r="231">
          <cell r="S231"/>
        </row>
        <row r="232">
          <cell r="S232"/>
        </row>
        <row r="233">
          <cell r="S233"/>
        </row>
        <row r="234">
          <cell r="S234"/>
        </row>
        <row r="235">
          <cell r="S235"/>
        </row>
        <row r="236">
          <cell r="S236"/>
        </row>
        <row r="237">
          <cell r="S237"/>
        </row>
        <row r="238">
          <cell r="S238"/>
        </row>
        <row r="239">
          <cell r="S239"/>
        </row>
        <row r="240">
          <cell r="S240"/>
        </row>
        <row r="241">
          <cell r="S241"/>
        </row>
        <row r="242">
          <cell r="S242"/>
        </row>
        <row r="243">
          <cell r="S243"/>
        </row>
        <row r="244">
          <cell r="S244"/>
        </row>
        <row r="245">
          <cell r="S245"/>
        </row>
        <row r="246">
          <cell r="S246"/>
        </row>
        <row r="247">
          <cell r="S247"/>
        </row>
        <row r="248">
          <cell r="S248"/>
        </row>
        <row r="249">
          <cell r="S249"/>
        </row>
        <row r="250">
          <cell r="S250"/>
        </row>
        <row r="251">
          <cell r="S251"/>
        </row>
        <row r="252">
          <cell r="S252"/>
        </row>
        <row r="253">
          <cell r="S253"/>
        </row>
        <row r="254">
          <cell r="S254"/>
        </row>
        <row r="255">
          <cell r="S255"/>
        </row>
        <row r="256">
          <cell r="S256"/>
        </row>
        <row r="257">
          <cell r="S257"/>
        </row>
        <row r="258">
          <cell r="S258"/>
        </row>
        <row r="259">
          <cell r="S259"/>
        </row>
        <row r="260">
          <cell r="S260"/>
        </row>
        <row r="261">
          <cell r="S261"/>
        </row>
        <row r="262">
          <cell r="S262"/>
        </row>
        <row r="263">
          <cell r="S263"/>
        </row>
        <row r="264">
          <cell r="S264"/>
        </row>
        <row r="265">
          <cell r="S265"/>
        </row>
        <row r="266">
          <cell r="S266"/>
        </row>
        <row r="267">
          <cell r="S267"/>
        </row>
        <row r="268">
          <cell r="S268"/>
        </row>
        <row r="269">
          <cell r="S269"/>
        </row>
        <row r="270">
          <cell r="S270"/>
        </row>
        <row r="271">
          <cell r="S271"/>
        </row>
        <row r="272">
          <cell r="S272"/>
        </row>
        <row r="273">
          <cell r="S273"/>
        </row>
        <row r="274">
          <cell r="S274"/>
        </row>
        <row r="275">
          <cell r="S275"/>
        </row>
        <row r="276">
          <cell r="S276"/>
        </row>
        <row r="277">
          <cell r="S277"/>
        </row>
        <row r="278">
          <cell r="S278"/>
        </row>
        <row r="279">
          <cell r="S279"/>
        </row>
        <row r="280">
          <cell r="S280"/>
        </row>
        <row r="281">
          <cell r="S281"/>
        </row>
        <row r="282">
          <cell r="S282"/>
        </row>
        <row r="283">
          <cell r="S283"/>
        </row>
        <row r="284">
          <cell r="S284"/>
        </row>
        <row r="285">
          <cell r="S285"/>
        </row>
        <row r="286">
          <cell r="S286"/>
        </row>
        <row r="287">
          <cell r="S287"/>
        </row>
        <row r="288">
          <cell r="S288"/>
        </row>
        <row r="289">
          <cell r="S289"/>
        </row>
        <row r="290">
          <cell r="S290"/>
        </row>
        <row r="291">
          <cell r="S291"/>
        </row>
        <row r="292">
          <cell r="S292"/>
        </row>
        <row r="293">
          <cell r="S293"/>
        </row>
        <row r="294">
          <cell r="S294"/>
        </row>
        <row r="295">
          <cell r="S295"/>
        </row>
        <row r="296">
          <cell r="S296"/>
        </row>
        <row r="297">
          <cell r="S297"/>
        </row>
        <row r="298">
          <cell r="S298"/>
        </row>
        <row r="299">
          <cell r="S299"/>
        </row>
        <row r="300">
          <cell r="S300"/>
        </row>
        <row r="301">
          <cell r="S301"/>
        </row>
        <row r="302">
          <cell r="S302"/>
        </row>
        <row r="303">
          <cell r="S303"/>
        </row>
        <row r="304">
          <cell r="S304"/>
        </row>
        <row r="305">
          <cell r="S305"/>
        </row>
        <row r="306">
          <cell r="S306"/>
        </row>
        <row r="307">
          <cell r="S307"/>
        </row>
        <row r="308">
          <cell r="S308"/>
        </row>
        <row r="309">
          <cell r="S309"/>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ummary"/>
      <sheetName val="Project Summary"/>
      <sheetName val="Project Cash Flow"/>
      <sheetName val="Project Release Plan"/>
      <sheetName val="Portfolio at a Glance"/>
      <sheetName val="NHSS Demand"/>
      <sheetName val="MSA Vendor Demand"/>
      <sheetName val="Supply Chain Demand Planner"/>
      <sheetName val="Program Summary"/>
      <sheetName val="Summary-Energy Markets"/>
      <sheetName val="Summary-Fossil"/>
      <sheetName val="Summary-Hydro"/>
      <sheetName val="Summary-Nuclear"/>
      <sheetName val="Summary-IMS"/>
      <sheetName val="Summary-HR"/>
      <sheetName val="Summary-Finance"/>
      <sheetName val="Summary-Infrastructure"/>
      <sheetName val="Summary-Common Infrastructure"/>
      <sheetName val="Summary-CIO"/>
      <sheetName val="Summary-Security"/>
      <sheetName val="Summary-Information Management"/>
      <sheetName val="Summary-Other Corporate"/>
      <sheetName val="Summary-Nuclear Waste"/>
    </sheetNames>
    <sheetDataSet>
      <sheetData sheetId="0">
        <row r="10">
          <cell r="C10">
            <v>2008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ummary"/>
      <sheetName val="Project Exceptions"/>
      <sheetName val="Project Summary"/>
      <sheetName val="Project Cash Flow"/>
      <sheetName val="Project Priorities"/>
      <sheetName val="Prioritization"/>
      <sheetName val="Project Business Plan Tracking"/>
      <sheetName val="Portfolio at a Glance"/>
      <sheetName val="NHSS Demand"/>
      <sheetName val="MSA Vendor Demand"/>
      <sheetName val="Program Summary"/>
      <sheetName val="Summary-Energy Markets"/>
      <sheetName val="Summary-Fossil"/>
      <sheetName val="Summary-Hydro"/>
      <sheetName val="Summary-Nuclear"/>
      <sheetName val="Summary-IMS"/>
      <sheetName val="Summary-HR"/>
      <sheetName val="Summary-Finance"/>
      <sheetName val="Summary-Infrastructure"/>
      <sheetName val="Summary-Common Infrastructure"/>
      <sheetName val="Summary-CIO"/>
      <sheetName val="Summary-Security"/>
      <sheetName val="Summary-Information Management"/>
      <sheetName val="Summary-Other Corporate"/>
      <sheetName val="Summary-Nuclear Waste"/>
      <sheetName val="CIO Management Team Meeting"/>
      <sheetName val="CIOMT-Month over Month Perf"/>
      <sheetName val="CIOMT-Cashflow"/>
      <sheetName val="CIOMT-Release Plan"/>
      <sheetName val="CIOMT-Change Request"/>
      <sheetName val="CIOMT-Cost and Schedule Perf"/>
      <sheetName val="Reference"/>
      <sheetName val="CIOMT-Projects Launched"/>
      <sheetName val="Project Release Plan"/>
      <sheetName val="Month-Over-Month Forecast"/>
    </sheetNames>
    <sheetDataSet>
      <sheetData sheetId="0">
        <row r="12">
          <cell r="C12">
            <v>39479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Entry"/>
      <sheetName val="PV"/>
      <sheetName val="Prob Exercise"/>
      <sheetName val="Sensitivity"/>
      <sheetName val="FWP-Curve"/>
      <sheetName val="HOEP-2014"/>
      <sheetName val="HOEP Chart2"/>
      <sheetName val="Data for Chart2"/>
      <sheetName val="Historical Vols"/>
      <sheetName val="Cal-08"/>
      <sheetName val="Cal-09"/>
      <sheetName val="Cal-10"/>
      <sheetName val="Cal-11"/>
      <sheetName val="Cal-12"/>
      <sheetName val="Cal-13"/>
      <sheetName val="Cal-14"/>
      <sheetName val="NatGas"/>
      <sheetName val="NatGas Sept"/>
      <sheetName val="GL"/>
      <sheetName val="Instructions"/>
    </sheetNames>
    <sheetDataSet>
      <sheetData sheetId="0"/>
      <sheetData sheetId="1"/>
      <sheetData sheetId="2">
        <row r="4">
          <cell r="F4">
            <v>0.74794520547945209</v>
          </cell>
        </row>
      </sheetData>
      <sheetData sheetId="3"/>
      <sheetData sheetId="4">
        <row r="2">
          <cell r="N2">
            <v>41912</v>
          </cell>
        </row>
      </sheetData>
      <sheetData sheetId="5">
        <row r="2">
          <cell r="D2">
            <v>23.04</v>
          </cell>
        </row>
      </sheetData>
      <sheetData sheetId="6" refreshError="1"/>
      <sheetData sheetId="7">
        <row r="8761">
          <cell r="W8761">
            <v>34.598517810819374</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Scenario Setup"/>
      <sheetName val="Options"/>
      <sheetName val="@Risk_Setup"/>
      <sheetName val="@Risk_Summary"/>
      <sheetName val="CF_Rpt_CC"/>
      <sheetName val="CF_Rpt_CE"/>
      <sheetName val="CF_Rpt_PV"/>
      <sheetName val="CF_Rpt_CC_LTD"/>
      <sheetName val="CF_Rpt_CE_LTD"/>
      <sheetName val="CF_Rpt_PV_LTD"/>
      <sheetName val="Summary Constant &amp; PV $"/>
      <sheetName val="Sum_Rpt_PV"/>
      <sheetName val="Sum_Rpt_Qtr_Eval."/>
      <sheetName val="Sum_Rpt_CNSC_FG"/>
      <sheetName val="Sum_Rpt_CARO_Adj."/>
      <sheetName val="Provision Rates"/>
      <sheetName val="Provision Rates (2)"/>
      <sheetName val="Provision Expenses"/>
      <sheetName val="BP_CGAAP_ARO_Bal."/>
      <sheetName val="ProvExpByProgram"/>
      <sheetName val="MonthlyProvExp"/>
      <sheetName val="ProvExpVar."/>
      <sheetName val="BP_ARO_Bal."/>
      <sheetName val="CGAAP ARO Bal"/>
      <sheetName val="BP_DF_Bal."/>
      <sheetName val="BP_UFF_Bal."/>
      <sheetName val="BP_Fund_Bal."/>
      <sheetName val="UFF Contribution 3.6"/>
      <sheetName val="S4.6 DF Contribution-Method #2"/>
      <sheetName val="OPG Cost Incurred"/>
      <sheetName val="CF_Rpt_CE_ONFA_Inputs"/>
      <sheetName val="BP_Inputs"/>
      <sheetName val="IFRS_Qtr_Eval_Inputs"/>
      <sheetName val="Dis. Factors_Fund Contr."/>
      <sheetName val="Funding_Inputs"/>
      <sheetName val="Inflation%"/>
      <sheetName val="Escalators"/>
      <sheetName val="Dis._Factors"/>
      <sheetName val="Effective Rate"/>
      <sheetName val="Waste_Vol"/>
      <sheetName val="Waste_Vol (2)"/>
      <sheetName val="Waste Alloc"/>
      <sheetName val="DCM_CostShift"/>
      <sheetName val="CARO_T1_CE"/>
      <sheetName val="CARO_T1_PV"/>
      <sheetName val="CARO_T2_CE"/>
      <sheetName val="CARO_T2_PV"/>
      <sheetName val="CARO_T3_CE"/>
      <sheetName val="CARO_T3_PV"/>
      <sheetName val="CARO_T4_CE"/>
      <sheetName val="CARO_T4_PV"/>
      <sheetName val="CARO_T5_CE"/>
      <sheetName val="CARO_T5_PV"/>
      <sheetName val="CARO_T6_CE"/>
      <sheetName val="CARO_T6_PV"/>
      <sheetName val="CARO_LT_CE_Prerollup"/>
      <sheetName val="CARO_LT_CE_Rollup"/>
      <sheetName val="CARO_LT_PV"/>
      <sheetName val="DCM_FIXED_CI"/>
      <sheetName val="DCM_FIXED_CC"/>
      <sheetName val="DCM_FIXED_CS1"/>
      <sheetName val="DCM_FIXED_CS2"/>
      <sheetName val="DCM_FIXED_CE"/>
      <sheetName val="DCM_FIXED_PV"/>
      <sheetName val="DCM_SFLTD_CI"/>
      <sheetName val="DCM_SFLTD_CC"/>
      <sheetName val="DCM_SFLTD_CS1"/>
      <sheetName val="DCM_SFLTD_CS2"/>
      <sheetName val="DCM_SFLTD_CE"/>
      <sheetName val="DCM_SFLTD_PV"/>
      <sheetName val="DCM_SF_FUTURE_CI"/>
      <sheetName val="DCM_SF_FUTURE_CC"/>
      <sheetName val="DCM_SF_FUTURE_CS1"/>
      <sheetName val="DCM_SF_FUTURE_CS2"/>
      <sheetName val="DCM_SF_FUTURE_CE"/>
      <sheetName val="DCM_SF_FUTURE_PV"/>
      <sheetName val="DCM_VAR_LTD_CI"/>
      <sheetName val="DCM_VAR_LTD_CC"/>
      <sheetName val="DCM_VAR_LTD_CS1"/>
      <sheetName val="DCM_VAR_LTD_CS2"/>
      <sheetName val="DCM_VAR_LTD_CE"/>
      <sheetName val="DCM_VAR_LTD_PV"/>
      <sheetName val="DCM_VAR_FUT_CI"/>
      <sheetName val="DCM_VAR_FUT_CC"/>
      <sheetName val="DCM_VAR_FUT_CS1"/>
      <sheetName val="DCM_VAR_FUT_CS2"/>
      <sheetName val="DCM_VAR_FUT_CE"/>
      <sheetName val="DCM_VAR_FUT_PV"/>
      <sheetName val="UFD_CI"/>
      <sheetName val="UFD_CA (2)"/>
      <sheetName val="UFD_CA"/>
      <sheetName val="UFD_CC"/>
      <sheetName val="UFD_CS"/>
      <sheetName val="UFD_CE"/>
      <sheetName val="UFD_PV"/>
      <sheetName val="UFS_CI"/>
      <sheetName val="UFS_CC"/>
      <sheetName val="UFS_CE"/>
      <sheetName val="UFS_PV"/>
      <sheetName val="LLW Ops_CI"/>
      <sheetName val="LLW Ops_CA"/>
      <sheetName val="LLW_Ops_CMF_CC"/>
      <sheetName val="LLW_Ops_CA2"/>
      <sheetName val="LLW Ops_CC"/>
      <sheetName val="LLW Ops_CE"/>
      <sheetName val="LLW Ops_PV"/>
      <sheetName val="ILW Ops_CI"/>
      <sheetName val="ILW Ops_CA"/>
      <sheetName val="ILW_Ops_CA2"/>
      <sheetName val="ILW Ops_CC"/>
      <sheetName val="ILW Ops_CE"/>
      <sheetName val="ILW Ops_PV"/>
      <sheetName val="LLW Disp_CI"/>
      <sheetName val="LLW Disp_CA"/>
      <sheetName val="LLW Disp_CC"/>
      <sheetName val="LLW Disp_CS"/>
      <sheetName val="LLW Disp_CE"/>
      <sheetName val="LLW Disp_PV"/>
      <sheetName val="ILW Disp_CI"/>
      <sheetName val="ILW Disp_CA"/>
      <sheetName val="ILW Disp_CC"/>
      <sheetName val="ILW Disp_CS"/>
      <sheetName val="ILW Disp_CE"/>
      <sheetName val="ILW Disp_PV"/>
      <sheetName val="UFSWMF_CI"/>
      <sheetName val="UFSWMF_CC"/>
      <sheetName val="UFSWMF_CE"/>
      <sheetName val="UFSWMF_PV"/>
      <sheetName val="LILWWMF_CI"/>
      <sheetName val="LILWWMF_CC"/>
      <sheetName val="LILWWMF_CE"/>
      <sheetName val="LILWWMF_PV"/>
      <sheetName val="DF_S4.6_Qtr"/>
      <sheetName val="DF_S4.6_Annual"/>
      <sheetName val="S3.3"/>
      <sheetName val="S3.6.2(a)"/>
      <sheetName val="S3.6.2(b)-Original"/>
      <sheetName val="S3.6.2(b)-Incremental"/>
      <sheetName val="S3.6.2(b)"/>
      <sheetName val="S3.6"/>
      <sheetName val="S3.6-Annual"/>
      <sheetName val="Unconstrained-Original"/>
      <sheetName val="VarianceAccount"/>
      <sheetName val="S3.6-Allocation-Original"/>
      <sheetName val="S3.6-Allocation-Original-Annual"/>
      <sheetName val="S3.6-Allocation-Incremental"/>
      <sheetName val="S3.6-Allocation-Incr-Annual"/>
      <sheetName val="S3.6-Alloc-Orig-EqualPV"/>
      <sheetName val="S3.6-Alloc-Orig-EqualPV-Annual"/>
      <sheetName val="S3.6-Alloc-Incr-EqualPV"/>
      <sheetName val="S3.6-Alloc-Incr-EqualPV-Annual"/>
      <sheetName val="Cmb_S3.6_Alloc_EqualPV"/>
      <sheetName val="Cmb_S3.6_Alloc_EqualPV-Annual"/>
      <sheetName val="npm2012_FRP_USGAAP_Jul 2012"/>
      <sheetName val="OntLoad"/>
      <sheetName val="WRental99001 Adjusted"/>
    </sheetNames>
    <sheetDataSet>
      <sheetData sheetId="0"/>
      <sheetData sheetId="1">
        <row r="4">
          <cell r="B4" t="str">
            <v>2012FRPCCL Dec2011_CGAAP</v>
          </cell>
        </row>
        <row r="22">
          <cell r="C22">
            <v>2013</v>
          </cell>
        </row>
        <row r="59">
          <cell r="B59">
            <v>3.5099999999999999E-2</v>
          </cell>
        </row>
        <row r="72">
          <cell r="B72">
            <v>5.7500000000000002E-2</v>
          </cell>
        </row>
        <row r="73">
          <cell r="B73">
            <v>4.5999999999999999E-2</v>
          </cell>
        </row>
        <row r="74">
          <cell r="B74">
            <v>4.8000000000000001E-2</v>
          </cell>
        </row>
        <row r="75">
          <cell r="B75">
            <v>3.4299999999999997E-2</v>
          </cell>
        </row>
        <row r="76">
          <cell r="B76">
            <v>0</v>
          </cell>
        </row>
        <row r="77">
          <cell r="B7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G"/>
      <sheetName val="III.A2(PoolRev)"/>
      <sheetName val="Rev_Pool_qtr_analysis"/>
      <sheetName val="Weather2000"/>
    </sheetNames>
    <sheetDataSet>
      <sheetData sheetId="0" refreshError="1"/>
      <sheetData sheetId="1" refreshError="1"/>
      <sheetData sheetId="2">
        <row r="32">
          <cell r="D32">
            <v>4033</v>
          </cell>
        </row>
      </sheetData>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Bal-sum"/>
      <sheetName val="Req 04"/>
      <sheetName val="Financial Forecast Inputs"/>
      <sheetName val="Physical Forecast Inputs"/>
      <sheetName val="Contracts"/>
      <sheetName val="Inventory Actuals"/>
      <sheetName val="Monthly Actual Physicals"/>
      <sheetName val="Act-Chk"/>
      <sheetName val="Monthly Actual Physicals (Gg)"/>
      <sheetName val="Physical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BP Summary"/>
      <sheetName val="BP Template"/>
      <sheetName val="mth-sum 04"/>
      <sheetName val="mth-sum 05"/>
      <sheetName val="mth-sum 06"/>
      <sheetName val="mth-sum 07"/>
      <sheetName val="mth-sum 05-SPLIT"/>
      <sheetName val="Comments"/>
      <sheetName val="Requirements ---&gt;"/>
      <sheetName val="2004"/>
      <sheetName val="2005"/>
      <sheetName val="2006"/>
      <sheetName val="2007"/>
      <sheetName val="2008"/>
      <sheetName val="Delta"/>
      <sheetName val="2004 new"/>
      <sheetName val="2005 new "/>
      <sheetName val="2006 new"/>
      <sheetName val="2007 new"/>
      <sheetName val="2008 new"/>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 val="Generation"/>
      <sheetName val="50020"/>
      <sheetName val="IMO_Accrual"/>
      <sheetName val="Acc_EmbGen"/>
      <sheetName val="AncRev_Bud_Detail"/>
      <sheetName val="IMOData_LM"/>
      <sheetName val="IMOData1"/>
      <sheetName val="Total MtM"/>
      <sheetName val="EmbGen"/>
      <sheetName val="ICRpt"/>
      <sheetName val="ICQty"/>
      <sheetName val="Ancillary"/>
      <sheetName val="AncRev_GenCost_Budget"/>
      <sheetName val="Hydro_Reg_NonReg_Budget"/>
      <sheetName val="OEFC_Details"/>
      <sheetName val="P&amp;L"/>
      <sheetName val="TrdBkP&amp;L"/>
      <sheetName val="OEFC_Details_LM"/>
    </sheetNames>
    <sheetDataSet>
      <sheetData sheetId="0" refreshError="1"/>
      <sheetData sheetId="1" refreshError="1"/>
      <sheetData sheetId="2" refreshError="1">
        <row r="1">
          <cell r="B1" t="str">
            <v>Purchases &amp; Delivery Inputs (ktons)</v>
          </cell>
          <cell r="M1" t="str">
            <v>Calculated vs Target Station Inventories</v>
          </cell>
        </row>
        <row r="5">
          <cell r="O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G"/>
      <sheetName val="III.A2(PoolRev)"/>
      <sheetName val="Rev_Pool_qtr_analysis"/>
      <sheetName val="Weather2000"/>
    </sheetNames>
    <sheetDataSet>
      <sheetData sheetId="0" refreshError="1"/>
      <sheetData sheetId="1" refreshError="1"/>
      <sheetData sheetId="2">
        <row r="32">
          <cell r="D32">
            <v>4033</v>
          </cell>
        </row>
      </sheetData>
      <sheetData sheetId="3"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
      <sheetName val="Summary"/>
      <sheetName val="2013"/>
      <sheetName val="2014"/>
      <sheetName val="2015"/>
      <sheetName val="2016"/>
      <sheetName val="2017"/>
      <sheetName val="2018"/>
      <sheetName val="2019"/>
      <sheetName val="2020"/>
      <sheetName val="2021"/>
      <sheetName val="2022"/>
      <sheetName val="2023"/>
      <sheetName val="2024"/>
      <sheetName val="2025"/>
      <sheetName val="2026"/>
      <sheetName val="2027"/>
      <sheetName val="2028"/>
      <sheetName val="2029"/>
      <sheetName val="2030"/>
      <sheetName val="2031"/>
      <sheetName val="2032"/>
      <sheetName val="Scenario Setup"/>
    </sheetNames>
    <sheetDataSet>
      <sheetData sheetId="0">
        <row r="5">
          <cell r="H5" t="str">
            <v>BP2013R2</v>
          </cell>
        </row>
      </sheetData>
      <sheetData sheetId="1">
        <row r="5">
          <cell r="H5" t="str">
            <v>BP2013R2</v>
          </cell>
        </row>
      </sheetData>
      <sheetData sheetId="2"/>
      <sheetData sheetId="3"/>
      <sheetData sheetId="4">
        <row r="5">
          <cell r="H5" t="str">
            <v>BP2013R2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B Projects"/>
      <sheetName val="May 06"/>
      <sheetName val="YTD May 06"/>
      <sheetName val="BW-Cap&amp;OMA May"/>
      <sheetName val="BW-MFA"/>
      <sheetName val="data"/>
      <sheetName val="PM lookup"/>
      <sheetName val="new Projects"/>
    </sheetNames>
    <sheetDataSet>
      <sheetData sheetId="0"/>
      <sheetData sheetId="1"/>
      <sheetData sheetId="2"/>
      <sheetData sheetId="3"/>
      <sheetData sheetId="4"/>
      <sheetData sheetId="5"/>
      <sheetData sheetId="6"/>
      <sheetData sheetId="7"/>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B Projects"/>
      <sheetName val="Jun 06"/>
      <sheetName val="YTD June 06"/>
      <sheetName val="BW-Cap&amp;OMA Jun"/>
      <sheetName val="BW-MFAJun"/>
      <sheetName val="data"/>
      <sheetName val="PM lookup"/>
      <sheetName val="new Project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 Results Table"/>
      <sheetName val="Graphs"/>
      <sheetName val="NTP"/>
      <sheetName val="Lower Matt"/>
      <sheetName val="Energy Bud vs Actual"/>
      <sheetName val="Input Data"/>
      <sheetName val="Hydro Finance Scorecard"/>
      <sheetName val="Hydro Summary"/>
      <sheetName val="Thermal Finance Scorecard"/>
      <sheetName val="2012 Forecast Energy (Net)"/>
      <sheetName val="Hydro Energy Budget (Lawler)"/>
      <sheetName val="Thermal Energy Budget (EM)"/>
      <sheetName val="Availability &amp; EFOR Budget"/>
      <sheetName val="Hydro Staff Budget"/>
      <sheetName val="Thermal Staff Budget"/>
      <sheetName val="Monthly Capital Budget - Hydro"/>
      <sheetName val="Monthly OM&amp;A Budget - Hydro"/>
      <sheetName val="OM&amp;A Support Grp Budget - Hydro"/>
      <sheetName val="OM&amp;A Budget - Thermal"/>
      <sheetName val="Capital Budget - Thermal"/>
      <sheetName val="controller"/>
    </sheetNames>
    <sheetDataSet>
      <sheetData sheetId="0"/>
      <sheetData sheetId="1"/>
      <sheetData sheetId="2"/>
      <sheetData sheetId="3"/>
      <sheetData sheetId="4"/>
      <sheetData sheetId="5">
        <row r="1">
          <cell r="E1" t="str">
            <v>MAR</v>
          </cell>
        </row>
        <row r="98">
          <cell r="K98">
            <v>336.41786579000001</v>
          </cell>
        </row>
        <row r="176">
          <cell r="C176">
            <v>1237</v>
          </cell>
          <cell r="D176">
            <v>1031.0999999999999</v>
          </cell>
        </row>
      </sheetData>
      <sheetData sheetId="6"/>
      <sheetData sheetId="7"/>
      <sheetData sheetId="8"/>
      <sheetData sheetId="9"/>
      <sheetData sheetId="10">
        <row r="124">
          <cell r="D124">
            <v>1</v>
          </cell>
        </row>
      </sheetData>
      <sheetData sheetId="11">
        <row r="5">
          <cell r="F5">
            <v>1</v>
          </cell>
        </row>
      </sheetData>
      <sheetData sheetId="12">
        <row r="7">
          <cell r="B7">
            <v>1</v>
          </cell>
        </row>
      </sheetData>
      <sheetData sheetId="13">
        <row r="21">
          <cell r="B21" t="str">
            <v>Jan</v>
          </cell>
        </row>
      </sheetData>
      <sheetData sheetId="14">
        <row r="61">
          <cell r="C61">
            <v>1</v>
          </cell>
        </row>
      </sheetData>
      <sheetData sheetId="15"/>
      <sheetData sheetId="16"/>
      <sheetData sheetId="17"/>
      <sheetData sheetId="18">
        <row r="15">
          <cell r="D15">
            <v>1</v>
          </cell>
          <cell r="E15">
            <v>2</v>
          </cell>
          <cell r="F15">
            <v>3</v>
          </cell>
          <cell r="G15">
            <v>4</v>
          </cell>
          <cell r="H15">
            <v>5</v>
          </cell>
          <cell r="I15">
            <v>6</v>
          </cell>
          <cell r="J15">
            <v>7</v>
          </cell>
          <cell r="K15">
            <v>8</v>
          </cell>
          <cell r="L15">
            <v>9</v>
          </cell>
          <cell r="M15">
            <v>10</v>
          </cell>
          <cell r="N15">
            <v>11</v>
          </cell>
          <cell r="O15">
            <v>12</v>
          </cell>
        </row>
        <row r="16">
          <cell r="D16" t="str">
            <v>JAN</v>
          </cell>
          <cell r="E16" t="str">
            <v>FEB</v>
          </cell>
          <cell r="F16" t="str">
            <v>MAR</v>
          </cell>
          <cell r="G16" t="str">
            <v>APR</v>
          </cell>
          <cell r="H16" t="str">
            <v>MAY</v>
          </cell>
          <cell r="I16" t="str">
            <v>JUN</v>
          </cell>
          <cell r="J16" t="str">
            <v>JUL</v>
          </cell>
          <cell r="K16" t="str">
            <v>AUG</v>
          </cell>
          <cell r="L16" t="str">
            <v>SEP</v>
          </cell>
          <cell r="M16" t="str">
            <v>OCT</v>
          </cell>
          <cell r="N16" t="str">
            <v>NOV</v>
          </cell>
          <cell r="O16" t="str">
            <v>DEC</v>
          </cell>
        </row>
        <row r="17">
          <cell r="D17">
            <v>2762.51019</v>
          </cell>
          <cell r="E17">
            <v>2618.6417700000002</v>
          </cell>
          <cell r="F17">
            <v>2944.9395300000001</v>
          </cell>
          <cell r="G17">
            <v>3897.51235</v>
          </cell>
          <cell r="H17">
            <v>3723.6417499999998</v>
          </cell>
          <cell r="I17">
            <v>3994.93939</v>
          </cell>
          <cell r="J17">
            <v>3907.0302299999998</v>
          </cell>
          <cell r="K17">
            <v>3088.0379699999999</v>
          </cell>
          <cell r="L17">
            <v>3274.27277</v>
          </cell>
          <cell r="M17">
            <v>2846.7246300000002</v>
          </cell>
          <cell r="N17">
            <v>2378.9974299999999</v>
          </cell>
          <cell r="O17">
            <v>3670.1361700000002</v>
          </cell>
        </row>
        <row r="18">
          <cell r="D18">
            <v>0</v>
          </cell>
          <cell r="E18">
            <v>0</v>
          </cell>
          <cell r="F18">
            <v>0</v>
          </cell>
          <cell r="G18">
            <v>0</v>
          </cell>
          <cell r="H18">
            <v>0</v>
          </cell>
          <cell r="I18">
            <v>0</v>
          </cell>
          <cell r="J18">
            <v>0</v>
          </cell>
          <cell r="K18">
            <v>0</v>
          </cell>
          <cell r="L18">
            <v>0</v>
          </cell>
          <cell r="M18">
            <v>0</v>
          </cell>
          <cell r="N18">
            <v>0</v>
          </cell>
          <cell r="O18">
            <v>0</v>
          </cell>
        </row>
        <row r="19">
          <cell r="D19">
            <v>1898.7128299999999</v>
          </cell>
          <cell r="E19">
            <v>1600.3185699999999</v>
          </cell>
          <cell r="F19">
            <v>2011.0672300000001</v>
          </cell>
          <cell r="G19">
            <v>2071.47388</v>
          </cell>
          <cell r="H19">
            <v>1832.6455800000001</v>
          </cell>
          <cell r="I19">
            <v>1668.95343</v>
          </cell>
          <cell r="J19">
            <v>1544.3079599999999</v>
          </cell>
          <cell r="K19">
            <v>1362.32439</v>
          </cell>
          <cell r="L19">
            <v>1435.8057999999999</v>
          </cell>
          <cell r="M19">
            <v>1445.1480299999998</v>
          </cell>
          <cell r="N19">
            <v>1170.2589700000001</v>
          </cell>
          <cell r="O19">
            <v>1469.02998</v>
          </cell>
        </row>
        <row r="20">
          <cell r="D20">
            <v>3020.3650399999997</v>
          </cell>
          <cell r="E20">
            <v>2563.3887100000002</v>
          </cell>
          <cell r="F20">
            <v>2545.0012499999998</v>
          </cell>
          <cell r="G20">
            <v>2743.8701500000002</v>
          </cell>
          <cell r="H20">
            <v>2234.4192800000001</v>
          </cell>
          <cell r="I20">
            <v>2095.0415600000001</v>
          </cell>
          <cell r="J20">
            <v>2656.22984</v>
          </cell>
          <cell r="K20">
            <v>2163.7694000000001</v>
          </cell>
          <cell r="L20">
            <v>2274.3947500000004</v>
          </cell>
          <cell r="M20">
            <v>2550.0456899999999</v>
          </cell>
          <cell r="N20">
            <v>2195.8410199999998</v>
          </cell>
          <cell r="O20">
            <v>2717.6722599999998</v>
          </cell>
        </row>
        <row r="21">
          <cell r="D21">
            <v>3176.7467799999999</v>
          </cell>
          <cell r="E21">
            <v>2604.9732200000003</v>
          </cell>
          <cell r="F21">
            <v>3332.8439699999999</v>
          </cell>
          <cell r="G21">
            <v>4201.2686400000002</v>
          </cell>
          <cell r="H21">
            <v>3797.5160499999997</v>
          </cell>
          <cell r="I21">
            <v>2996.1599399999996</v>
          </cell>
          <cell r="J21">
            <v>3211.7434499999999</v>
          </cell>
          <cell r="K21">
            <v>2677.5450999999998</v>
          </cell>
          <cell r="L21">
            <v>3545.9072300000003</v>
          </cell>
          <cell r="M21">
            <v>3941.4860299999996</v>
          </cell>
          <cell r="N21">
            <v>3358.9052800000004</v>
          </cell>
          <cell r="O21">
            <v>3402.57042</v>
          </cell>
        </row>
        <row r="22">
          <cell r="D22">
            <v>12171.89819</v>
          </cell>
          <cell r="E22">
            <v>13241.69349</v>
          </cell>
          <cell r="F22">
            <v>14945.80422</v>
          </cell>
          <cell r="G22">
            <v>13119.949130000001</v>
          </cell>
          <cell r="H22">
            <v>10476.59311</v>
          </cell>
          <cell r="I22">
            <v>6122.8702899999998</v>
          </cell>
          <cell r="J22">
            <v>6322.2526900000003</v>
          </cell>
          <cell r="K22">
            <v>5803.5962799999998</v>
          </cell>
          <cell r="L22">
            <v>8722.6458000000002</v>
          </cell>
          <cell r="M22">
            <v>12059.98213</v>
          </cell>
          <cell r="N22">
            <v>11638.12824</v>
          </cell>
          <cell r="O22">
            <v>8527.2439200000008</v>
          </cell>
        </row>
        <row r="23">
          <cell r="D23">
            <v>6395.2122400000007</v>
          </cell>
          <cell r="E23">
            <v>5630.5608600000005</v>
          </cell>
          <cell r="F23">
            <v>7748.8611500000006</v>
          </cell>
          <cell r="G23">
            <v>8797.4332599999998</v>
          </cell>
          <cell r="H23">
            <v>5601.5056100000002</v>
          </cell>
          <cell r="I23">
            <v>5454.5082000000002</v>
          </cell>
          <cell r="J23">
            <v>6485.3401299999996</v>
          </cell>
          <cell r="K23">
            <v>6140.5229899999995</v>
          </cell>
          <cell r="L23">
            <v>7659.30386</v>
          </cell>
          <cell r="M23">
            <v>9351.1471600000004</v>
          </cell>
          <cell r="N23">
            <v>8314.3232700000008</v>
          </cell>
          <cell r="O23">
            <v>7061.3536799999993</v>
          </cell>
        </row>
        <row r="24">
          <cell r="D24">
            <v>29425.44527</v>
          </cell>
          <cell r="E24">
            <v>28259.576620000003</v>
          </cell>
          <cell r="F24">
            <v>33528.517349999995</v>
          </cell>
          <cell r="G24">
            <v>34831.507409999998</v>
          </cell>
          <cell r="H24">
            <v>27666.321380000001</v>
          </cell>
          <cell r="I24">
            <v>22332.472809999999</v>
          </cell>
          <cell r="J24">
            <v>24126.904300000002</v>
          </cell>
          <cell r="K24">
            <v>21235.796129999999</v>
          </cell>
          <cell r="L24">
            <v>26912.33021</v>
          </cell>
          <cell r="M24">
            <v>32194.533670000001</v>
          </cell>
          <cell r="N24">
            <v>29056.454210000004</v>
          </cell>
          <cell r="O24">
            <v>26848.006430000001</v>
          </cell>
        </row>
        <row r="25">
          <cell r="D25">
            <v>2542.51019</v>
          </cell>
          <cell r="E25">
            <v>2178.6417700000002</v>
          </cell>
          <cell r="F25">
            <v>2264.9395300000001</v>
          </cell>
          <cell r="G25">
            <v>2717.51235</v>
          </cell>
          <cell r="H25">
            <v>2293.6417499999998</v>
          </cell>
          <cell r="I25">
            <v>2374.93939</v>
          </cell>
          <cell r="J25">
            <v>2487.0302299999998</v>
          </cell>
          <cell r="K25">
            <v>2008.0379700000001</v>
          </cell>
          <cell r="L25">
            <v>2144.27277</v>
          </cell>
          <cell r="M25">
            <v>2266.7246300000002</v>
          </cell>
          <cell r="N25">
            <v>1948.9974299999999</v>
          </cell>
          <cell r="O25">
            <v>3005.1361700000002</v>
          </cell>
        </row>
        <row r="26">
          <cell r="D26">
            <v>0</v>
          </cell>
          <cell r="E26">
            <v>0</v>
          </cell>
          <cell r="F26">
            <v>0</v>
          </cell>
          <cell r="G26">
            <v>0</v>
          </cell>
          <cell r="H26">
            <v>0</v>
          </cell>
          <cell r="I26">
            <v>0</v>
          </cell>
          <cell r="J26">
            <v>0</v>
          </cell>
          <cell r="K26">
            <v>0</v>
          </cell>
          <cell r="L26">
            <v>0</v>
          </cell>
          <cell r="M26">
            <v>0</v>
          </cell>
          <cell r="N26">
            <v>0</v>
          </cell>
          <cell r="O26">
            <v>0</v>
          </cell>
        </row>
        <row r="27">
          <cell r="D27">
            <v>1498.7128299999999</v>
          </cell>
          <cell r="E27">
            <v>1200.3185699999999</v>
          </cell>
          <cell r="F27">
            <v>1261.0672300000001</v>
          </cell>
          <cell r="G27">
            <v>1721.47388</v>
          </cell>
          <cell r="H27">
            <v>1582.6455800000001</v>
          </cell>
          <cell r="I27">
            <v>1468.95343</v>
          </cell>
          <cell r="J27">
            <v>1544.3079600000001</v>
          </cell>
          <cell r="K27">
            <v>1262.32439</v>
          </cell>
          <cell r="L27">
            <v>1185.8058000000001</v>
          </cell>
          <cell r="M27">
            <v>1445.1480300000001</v>
          </cell>
          <cell r="N27">
            <v>1170.2589700000001</v>
          </cell>
          <cell r="O27">
            <v>1469.02998</v>
          </cell>
        </row>
        <row r="28">
          <cell r="D28">
            <v>2520.3650400000001</v>
          </cell>
          <cell r="E28">
            <v>2063.3887100000002</v>
          </cell>
          <cell r="F28">
            <v>2245.0012499999998</v>
          </cell>
          <cell r="G28">
            <v>2743.8701500000002</v>
          </cell>
          <cell r="H28">
            <v>2234.4192800000001</v>
          </cell>
          <cell r="I28">
            <v>2095.0415600000001</v>
          </cell>
          <cell r="J28">
            <v>2656.22984</v>
          </cell>
          <cell r="K28">
            <v>2163.7694000000001</v>
          </cell>
          <cell r="L28">
            <v>2074.3947499999999</v>
          </cell>
          <cell r="M28">
            <v>2550.0456899999999</v>
          </cell>
          <cell r="N28">
            <v>2195.8410199999998</v>
          </cell>
          <cell r="O28">
            <v>2717.6722599999998</v>
          </cell>
        </row>
        <row r="29">
          <cell r="D29">
            <v>3076.7467799999999</v>
          </cell>
          <cell r="E29">
            <v>2579.9732199999999</v>
          </cell>
          <cell r="F29">
            <v>2707.8439699999999</v>
          </cell>
          <cell r="G29">
            <v>3491.2686399999998</v>
          </cell>
          <cell r="H29">
            <v>2932.5160500000002</v>
          </cell>
          <cell r="I29">
            <v>2696.15994</v>
          </cell>
          <cell r="J29">
            <v>3211.7434499999999</v>
          </cell>
          <cell r="K29">
            <v>2677.5450999999998</v>
          </cell>
          <cell r="L29">
            <v>2845.9072299999998</v>
          </cell>
          <cell r="M29">
            <v>3481.48603</v>
          </cell>
          <cell r="N29">
            <v>2893.9052799999999</v>
          </cell>
          <cell r="O29">
            <v>3152.57042</v>
          </cell>
        </row>
        <row r="30">
          <cell r="D30">
            <v>9351.3884199999993</v>
          </cell>
          <cell r="E30">
            <v>8577.1054700000004</v>
          </cell>
          <cell r="F30">
            <v>10697.86275</v>
          </cell>
          <cell r="G30">
            <v>10394.914360000001</v>
          </cell>
          <cell r="H30">
            <v>9793.5946800000002</v>
          </cell>
          <cell r="I30">
            <v>5802.88465</v>
          </cell>
          <cell r="J30">
            <v>6297.26487</v>
          </cell>
          <cell r="K30">
            <v>5131.5637100000004</v>
          </cell>
          <cell r="L30">
            <v>8040.6265999999996</v>
          </cell>
          <cell r="M30">
            <v>10757.51633</v>
          </cell>
          <cell r="N30">
            <v>10148.609049999999</v>
          </cell>
          <cell r="O30">
            <v>7844.2318599999999</v>
          </cell>
        </row>
        <row r="31">
          <cell r="D31">
            <v>6395.2122399999998</v>
          </cell>
          <cell r="E31">
            <v>5630.5608599999996</v>
          </cell>
          <cell r="F31">
            <v>7748.8611499999997</v>
          </cell>
          <cell r="G31">
            <v>8797.4332599999998</v>
          </cell>
          <cell r="H31">
            <v>5601.5056100000002</v>
          </cell>
          <cell r="I31">
            <v>5454.5082000000002</v>
          </cell>
          <cell r="J31">
            <v>6485.3401299999996</v>
          </cell>
          <cell r="K31">
            <v>5740.5229900000004</v>
          </cell>
          <cell r="L31">
            <v>6659.3297400000001</v>
          </cell>
          <cell r="M31">
            <v>8351.1750200000006</v>
          </cell>
          <cell r="N31">
            <v>7314.3232699999999</v>
          </cell>
          <cell r="O31">
            <v>6721.2536799999998</v>
          </cell>
        </row>
        <row r="32">
          <cell r="D32">
            <v>25384.9355</v>
          </cell>
          <cell r="E32">
            <v>22229.988599999997</v>
          </cell>
          <cell r="F32">
            <v>26925.57588</v>
          </cell>
          <cell r="G32">
            <v>29866.47264</v>
          </cell>
          <cell r="H32">
            <v>24438.322950000002</v>
          </cell>
          <cell r="I32">
            <v>19892.48717</v>
          </cell>
          <cell r="J32">
            <v>22681.91648</v>
          </cell>
          <cell r="K32">
            <v>18983.763559999999</v>
          </cell>
          <cell r="L32">
            <v>22950.336889999999</v>
          </cell>
          <cell r="M32">
            <v>28852.095730000001</v>
          </cell>
          <cell r="N32">
            <v>25671.935020000001</v>
          </cell>
          <cell r="O32">
            <v>24909.894370000002</v>
          </cell>
        </row>
      </sheetData>
      <sheetData sheetId="19">
        <row r="18">
          <cell r="C18">
            <v>1</v>
          </cell>
          <cell r="D18">
            <v>2</v>
          </cell>
          <cell r="E18">
            <v>3</v>
          </cell>
          <cell r="F18">
            <v>4</v>
          </cell>
          <cell r="G18">
            <v>5</v>
          </cell>
          <cell r="H18">
            <v>6</v>
          </cell>
          <cell r="I18">
            <v>7</v>
          </cell>
          <cell r="J18">
            <v>8</v>
          </cell>
          <cell r="K18">
            <v>9</v>
          </cell>
          <cell r="L18">
            <v>10</v>
          </cell>
          <cell r="M18">
            <v>11</v>
          </cell>
          <cell r="N18">
            <v>12</v>
          </cell>
        </row>
        <row r="19">
          <cell r="C19" t="str">
            <v>JAN</v>
          </cell>
          <cell r="D19" t="str">
            <v>FEB</v>
          </cell>
          <cell r="E19" t="str">
            <v>MAR</v>
          </cell>
          <cell r="F19" t="str">
            <v>APR</v>
          </cell>
          <cell r="G19" t="str">
            <v>MAY</v>
          </cell>
          <cell r="H19" t="str">
            <v>JUN</v>
          </cell>
          <cell r="I19" t="str">
            <v>JUL</v>
          </cell>
          <cell r="J19" t="str">
            <v>AUG</v>
          </cell>
          <cell r="K19" t="str">
            <v>SEP</v>
          </cell>
          <cell r="L19" t="str">
            <v>OCT</v>
          </cell>
          <cell r="M19" t="str">
            <v>NOV</v>
          </cell>
          <cell r="N19" t="str">
            <v>DEC</v>
          </cell>
        </row>
        <row r="20">
          <cell r="C20">
            <v>0</v>
          </cell>
          <cell r="D20">
            <v>0</v>
          </cell>
          <cell r="E20">
            <v>0</v>
          </cell>
          <cell r="F20">
            <v>0</v>
          </cell>
          <cell r="G20">
            <v>0</v>
          </cell>
          <cell r="H20">
            <v>65</v>
          </cell>
          <cell r="I20">
            <v>212.715</v>
          </cell>
          <cell r="J20">
            <v>169.392</v>
          </cell>
          <cell r="K20">
            <v>169.392</v>
          </cell>
          <cell r="L20">
            <v>212.715</v>
          </cell>
          <cell r="M20">
            <v>169.392</v>
          </cell>
          <cell r="N20">
            <v>256.3535</v>
          </cell>
        </row>
        <row r="21">
          <cell r="C21">
            <v>1586</v>
          </cell>
          <cell r="D21">
            <v>1936</v>
          </cell>
          <cell r="E21">
            <v>2527</v>
          </cell>
          <cell r="F21">
            <v>1635</v>
          </cell>
          <cell r="G21">
            <v>1063</v>
          </cell>
          <cell r="H21">
            <v>401</v>
          </cell>
          <cell r="I21">
            <v>906</v>
          </cell>
          <cell r="J21">
            <v>237</v>
          </cell>
          <cell r="K21">
            <v>629</v>
          </cell>
          <cell r="L21">
            <v>305</v>
          </cell>
          <cell r="M21">
            <v>818</v>
          </cell>
          <cell r="N21">
            <v>168</v>
          </cell>
        </row>
        <row r="22">
          <cell r="C22">
            <v>1586</v>
          </cell>
          <cell r="D22">
            <v>1936</v>
          </cell>
          <cell r="E22">
            <v>2527</v>
          </cell>
          <cell r="F22">
            <v>1635</v>
          </cell>
          <cell r="G22">
            <v>1063</v>
          </cell>
          <cell r="H22">
            <v>466</v>
          </cell>
          <cell r="I22">
            <v>1118.7149999999999</v>
          </cell>
          <cell r="J22">
            <v>406.392</v>
          </cell>
          <cell r="K22">
            <v>798.39200000000005</v>
          </cell>
          <cell r="L22">
            <v>517.71500000000003</v>
          </cell>
          <cell r="M22">
            <v>987.39200000000005</v>
          </cell>
          <cell r="N22">
            <v>424.3535</v>
          </cell>
        </row>
        <row r="23">
          <cell r="C23">
            <v>0</v>
          </cell>
          <cell r="D23">
            <v>0</v>
          </cell>
          <cell r="E23">
            <v>0</v>
          </cell>
          <cell r="F23">
            <v>0</v>
          </cell>
          <cell r="G23">
            <v>0</v>
          </cell>
          <cell r="H23">
            <v>0</v>
          </cell>
          <cell r="I23">
            <v>0</v>
          </cell>
          <cell r="J23">
            <v>0</v>
          </cell>
          <cell r="K23">
            <v>0</v>
          </cell>
          <cell r="L23">
            <v>0</v>
          </cell>
          <cell r="M23">
            <v>0</v>
          </cell>
          <cell r="N23">
            <v>0</v>
          </cell>
        </row>
        <row r="24">
          <cell r="C24">
            <v>0</v>
          </cell>
          <cell r="D24">
            <v>0</v>
          </cell>
          <cell r="E24">
            <v>0</v>
          </cell>
          <cell r="F24">
            <v>0</v>
          </cell>
          <cell r="G24">
            <v>0</v>
          </cell>
          <cell r="H24">
            <v>0</v>
          </cell>
          <cell r="I24">
            <v>0</v>
          </cell>
          <cell r="J24">
            <v>0</v>
          </cell>
          <cell r="K24">
            <v>0</v>
          </cell>
          <cell r="L24">
            <v>0</v>
          </cell>
          <cell r="M24">
            <v>0</v>
          </cell>
          <cell r="N24">
            <v>0</v>
          </cell>
        </row>
        <row r="25">
          <cell r="C25" t="str">
            <v>JAN</v>
          </cell>
          <cell r="D25" t="str">
            <v>FEB</v>
          </cell>
          <cell r="E25" t="str">
            <v>MAR</v>
          </cell>
          <cell r="F25" t="str">
            <v>APR</v>
          </cell>
          <cell r="G25" t="str">
            <v>MAY</v>
          </cell>
          <cell r="H25" t="str">
            <v>JUN</v>
          </cell>
          <cell r="I25" t="str">
            <v>JUL</v>
          </cell>
          <cell r="J25" t="str">
            <v>AUG</v>
          </cell>
          <cell r="K25" t="str">
            <v>SEP</v>
          </cell>
          <cell r="L25" t="str">
            <v>OCT</v>
          </cell>
          <cell r="M25" t="str">
            <v>NOV</v>
          </cell>
          <cell r="N25" t="str">
            <v>DEC</v>
          </cell>
        </row>
        <row r="26">
          <cell r="C26">
            <v>1505.1</v>
          </cell>
          <cell r="D26">
            <v>1898.7</v>
          </cell>
          <cell r="E26">
            <v>2514.1</v>
          </cell>
          <cell r="F26">
            <v>3196.1</v>
          </cell>
          <cell r="G26">
            <v>4970.3999999999996</v>
          </cell>
          <cell r="H26">
            <v>5094.2</v>
          </cell>
          <cell r="I26">
            <v>6340.7</v>
          </cell>
          <cell r="J26">
            <v>7601.1</v>
          </cell>
          <cell r="K26">
            <v>7587.7</v>
          </cell>
          <cell r="L26">
            <v>6496.9</v>
          </cell>
          <cell r="M26">
            <v>6377.6</v>
          </cell>
          <cell r="N26">
            <v>5063.5</v>
          </cell>
        </row>
        <row r="27">
          <cell r="C27">
            <v>0</v>
          </cell>
          <cell r="D27">
            <v>0</v>
          </cell>
          <cell r="E27">
            <v>0</v>
          </cell>
          <cell r="F27">
            <v>0</v>
          </cell>
          <cell r="G27">
            <v>0</v>
          </cell>
          <cell r="H27">
            <v>0</v>
          </cell>
          <cell r="I27">
            <v>0</v>
          </cell>
          <cell r="J27">
            <v>0</v>
          </cell>
          <cell r="K27">
            <v>0</v>
          </cell>
          <cell r="L27">
            <v>0</v>
          </cell>
          <cell r="M27">
            <v>0</v>
          </cell>
          <cell r="N27">
            <v>4000</v>
          </cell>
        </row>
        <row r="28">
          <cell r="C28">
            <v>0</v>
          </cell>
          <cell r="D28">
            <v>0</v>
          </cell>
          <cell r="E28">
            <v>0</v>
          </cell>
          <cell r="F28">
            <v>0</v>
          </cell>
          <cell r="G28">
            <v>0</v>
          </cell>
          <cell r="H28">
            <v>0</v>
          </cell>
          <cell r="I28">
            <v>0</v>
          </cell>
          <cell r="J28">
            <v>0</v>
          </cell>
          <cell r="K28">
            <v>0</v>
          </cell>
          <cell r="L28">
            <v>0</v>
          </cell>
          <cell r="M28">
            <v>0</v>
          </cell>
          <cell r="N28">
            <v>10413</v>
          </cell>
        </row>
        <row r="29">
          <cell r="C29">
            <v>250</v>
          </cell>
          <cell r="D29">
            <v>416</v>
          </cell>
          <cell r="E29">
            <v>166</v>
          </cell>
          <cell r="F29">
            <v>416</v>
          </cell>
          <cell r="G29">
            <v>416</v>
          </cell>
          <cell r="H29">
            <v>416</v>
          </cell>
          <cell r="I29">
            <v>250</v>
          </cell>
          <cell r="J29">
            <v>832</v>
          </cell>
          <cell r="K29">
            <v>1248</v>
          </cell>
          <cell r="L29">
            <v>1414</v>
          </cell>
          <cell r="M29">
            <v>1664</v>
          </cell>
          <cell r="N29">
            <v>830</v>
          </cell>
        </row>
        <row r="30">
          <cell r="C30">
            <v>1755.1</v>
          </cell>
          <cell r="D30">
            <v>2314.6999999999998</v>
          </cell>
          <cell r="E30">
            <v>2680.1</v>
          </cell>
          <cell r="F30">
            <v>3612.1</v>
          </cell>
          <cell r="G30">
            <v>5386.4</v>
          </cell>
          <cell r="H30">
            <v>5510.2</v>
          </cell>
          <cell r="I30">
            <v>6590.7</v>
          </cell>
          <cell r="J30">
            <v>8433.1</v>
          </cell>
          <cell r="K30">
            <v>8835.7000000000007</v>
          </cell>
          <cell r="L30">
            <v>7910.9</v>
          </cell>
          <cell r="M30">
            <v>8041.6</v>
          </cell>
          <cell r="N30">
            <v>20306.5</v>
          </cell>
        </row>
        <row r="31">
          <cell r="C31">
            <v>0</v>
          </cell>
          <cell r="D31">
            <v>0</v>
          </cell>
          <cell r="E31">
            <v>0</v>
          </cell>
          <cell r="F31">
            <v>0</v>
          </cell>
          <cell r="G31">
            <v>0</v>
          </cell>
          <cell r="H31">
            <v>0</v>
          </cell>
          <cell r="I31">
            <v>0</v>
          </cell>
          <cell r="J31">
            <v>0</v>
          </cell>
          <cell r="K31">
            <v>0</v>
          </cell>
          <cell r="L31">
            <v>0</v>
          </cell>
          <cell r="M31">
            <v>0</v>
          </cell>
          <cell r="N31">
            <v>0</v>
          </cell>
        </row>
        <row r="32">
          <cell r="C32">
            <v>3341.1</v>
          </cell>
          <cell r="D32">
            <v>4250.7</v>
          </cell>
          <cell r="E32">
            <v>5207.1000000000004</v>
          </cell>
          <cell r="F32">
            <v>5247.1</v>
          </cell>
          <cell r="G32">
            <v>6449.4</v>
          </cell>
          <cell r="H32">
            <v>5976.2</v>
          </cell>
          <cell r="I32">
            <v>7709.415</v>
          </cell>
          <cell r="J32">
            <v>8839.4920000000002</v>
          </cell>
          <cell r="K32">
            <v>9634.0920000000006</v>
          </cell>
          <cell r="L32">
            <v>8428.6149999999998</v>
          </cell>
          <cell r="M32">
            <v>9028.9920000000002</v>
          </cell>
          <cell r="N32">
            <v>20730.853500000001</v>
          </cell>
        </row>
      </sheetData>
      <sheetData sheetId="2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P Supply Chain"/>
      <sheetName val="General Service Procument"/>
      <sheetName val="SC Quality Services"/>
      <sheetName val="Corp Procument &amp; Bus Serv"/>
      <sheetName val="PA Restart Logistics"/>
      <sheetName val="Nuc Log &amp; Mat Mgmt- Darlington "/>
      <sheetName val="Nuc Log &amp; Mat Mgmt- Pick B SC"/>
      <sheetName val="Nuc Log &amp; mat Mgmt - Nuc Log"/>
      <sheetName val="Nuc Log &amp; Mat Mgmt - Plan&amp;Proc "/>
      <sheetName val="VP Supply Chain"/>
    </sheetNames>
    <sheetDataSet>
      <sheetData sheetId="0" refreshError="1">
        <row r="4">
          <cell r="A4">
            <v>200649</v>
          </cell>
          <cell r="B4" t="str">
            <v>Oliver Butler</v>
          </cell>
          <cell r="C4" t="str">
            <v>CFOR100002</v>
          </cell>
          <cell r="D4" t="str">
            <v>Negative time recording</v>
          </cell>
        </row>
        <row r="5">
          <cell r="A5">
            <v>360570</v>
          </cell>
          <cell r="B5" t="str">
            <v>Arlene Eddy</v>
          </cell>
          <cell r="C5" t="str">
            <v>CFOR801002</v>
          </cell>
          <cell r="D5" t="str">
            <v>Negative time recording</v>
          </cell>
        </row>
        <row r="6">
          <cell r="A6">
            <v>20874</v>
          </cell>
          <cell r="B6" t="str">
            <v>Yiu Fai Chan</v>
          </cell>
          <cell r="C6" t="str">
            <v>CFOR803022</v>
          </cell>
          <cell r="D6" t="str">
            <v>Negative time recording</v>
          </cell>
        </row>
        <row r="7">
          <cell r="A7">
            <v>67620</v>
          </cell>
          <cell r="B7" t="str">
            <v>Nora Madden</v>
          </cell>
          <cell r="C7" t="str">
            <v>CFOR802032</v>
          </cell>
          <cell r="D7" t="str">
            <v>Tempus time recording</v>
          </cell>
        </row>
        <row r="8">
          <cell r="A8">
            <v>145474</v>
          </cell>
          <cell r="B8" t="str">
            <v>Nancy Dillon</v>
          </cell>
          <cell r="C8" t="str">
            <v>CFOR803502</v>
          </cell>
          <cell r="D8" t="str">
            <v>Negative time recording</v>
          </cell>
        </row>
        <row r="9">
          <cell r="A9">
            <v>149821</v>
          </cell>
          <cell r="B9" t="str">
            <v>R H Cory</v>
          </cell>
          <cell r="C9" t="str">
            <v>CFOR803022</v>
          </cell>
          <cell r="D9" t="str">
            <v>Tempus time recording</v>
          </cell>
        </row>
        <row r="10">
          <cell r="A10">
            <v>182616</v>
          </cell>
          <cell r="B10" t="str">
            <v>Larry Starecky</v>
          </cell>
          <cell r="C10" t="str">
            <v>CFOR803022</v>
          </cell>
          <cell r="D10" t="str">
            <v>Negative time recording</v>
          </cell>
        </row>
        <row r="11">
          <cell r="A11">
            <v>195110</v>
          </cell>
          <cell r="B11" t="str">
            <v>Mano Abraham</v>
          </cell>
          <cell r="C11" t="str">
            <v>CFOR803022</v>
          </cell>
          <cell r="D11" t="str">
            <v>Tempus time recording</v>
          </cell>
        </row>
        <row r="12">
          <cell r="A12">
            <v>416906</v>
          </cell>
          <cell r="B12" t="str">
            <v>David Dinesen</v>
          </cell>
          <cell r="C12" t="str">
            <v>CFOR803022</v>
          </cell>
          <cell r="D12" t="str">
            <v>Tempus time recording</v>
          </cell>
        </row>
        <row r="13">
          <cell r="A13">
            <v>455623</v>
          </cell>
          <cell r="B13" t="str">
            <v>Doug Semple</v>
          </cell>
          <cell r="C13" t="str">
            <v>CFOR803022</v>
          </cell>
          <cell r="D13" t="str">
            <v>Negative time recording</v>
          </cell>
        </row>
        <row r="14">
          <cell r="A14">
            <v>498001</v>
          </cell>
          <cell r="B14" t="str">
            <v>Beatrice Chan</v>
          </cell>
          <cell r="C14" t="str">
            <v>CFOR803022</v>
          </cell>
          <cell r="D14" t="str">
            <v>Negative time recording</v>
          </cell>
        </row>
        <row r="15">
          <cell r="A15">
            <v>591794</v>
          </cell>
          <cell r="B15" t="str">
            <v>Ron Gomer</v>
          </cell>
          <cell r="C15" t="str">
            <v>CFOR803022</v>
          </cell>
          <cell r="D15" t="str">
            <v>Negative time recording</v>
          </cell>
        </row>
        <row r="16">
          <cell r="A16">
            <v>193248</v>
          </cell>
          <cell r="B16" t="str">
            <v>Jim Guest</v>
          </cell>
          <cell r="C16" t="str">
            <v>CFOR802012</v>
          </cell>
          <cell r="D16" t="str">
            <v>Negative time recording</v>
          </cell>
        </row>
        <row r="17">
          <cell r="A17">
            <v>135380</v>
          </cell>
          <cell r="B17" t="str">
            <v>J G Mckenzie</v>
          </cell>
          <cell r="C17" t="str">
            <v>CFOR805012</v>
          </cell>
          <cell r="D17" t="str">
            <v>Negative time recording</v>
          </cell>
        </row>
        <row r="18">
          <cell r="A18">
            <v>193661</v>
          </cell>
          <cell r="B18" t="str">
            <v>Tara Kimberley</v>
          </cell>
          <cell r="C18" t="str">
            <v>CFOR804012</v>
          </cell>
          <cell r="D18" t="str">
            <v>Negative time recording</v>
          </cell>
        </row>
        <row r="19">
          <cell r="A19">
            <v>470974</v>
          </cell>
          <cell r="B19" t="str">
            <v>Riyaz Habib</v>
          </cell>
          <cell r="C19" t="str">
            <v>CFOR807002</v>
          </cell>
          <cell r="D19" t="str">
            <v>Negative time recording</v>
          </cell>
        </row>
        <row r="20">
          <cell r="A20">
            <v>2513</v>
          </cell>
          <cell r="B20" t="str">
            <v>HG Cairns</v>
          </cell>
          <cell r="C20" t="str">
            <v>CFOR803042</v>
          </cell>
          <cell r="D20" t="str">
            <v>Negative time recording</v>
          </cell>
        </row>
        <row r="21">
          <cell r="A21">
            <v>127980</v>
          </cell>
          <cell r="B21" t="str">
            <v>Mihai Pletosu</v>
          </cell>
          <cell r="C21" t="str">
            <v>CFOR803042</v>
          </cell>
          <cell r="D21" t="str">
            <v>Negative time recording</v>
          </cell>
        </row>
        <row r="22">
          <cell r="A22">
            <v>186165</v>
          </cell>
          <cell r="B22" t="str">
            <v>Lyla Livins</v>
          </cell>
          <cell r="C22" t="str">
            <v>CFOR803042</v>
          </cell>
          <cell r="D22" t="str">
            <v>Negative time recording</v>
          </cell>
        </row>
        <row r="23">
          <cell r="A23">
            <v>253995</v>
          </cell>
          <cell r="B23" t="str">
            <v>Carol Finnie</v>
          </cell>
          <cell r="C23" t="str">
            <v>CFOR803042</v>
          </cell>
          <cell r="D23" t="str">
            <v>Tempus time recording</v>
          </cell>
        </row>
        <row r="24">
          <cell r="A24">
            <v>525035</v>
          </cell>
          <cell r="B24" t="str">
            <v>Lisa Melanson</v>
          </cell>
          <cell r="C24" t="str">
            <v>CFOR803042</v>
          </cell>
          <cell r="D24" t="str">
            <v>Negative time recording</v>
          </cell>
        </row>
        <row r="25">
          <cell r="A25">
            <v>529564</v>
          </cell>
          <cell r="B25" t="str">
            <v>Joe Vander Kooi</v>
          </cell>
          <cell r="C25" t="str">
            <v>CFOR803042</v>
          </cell>
          <cell r="D25" t="str">
            <v>Negative time recording</v>
          </cell>
        </row>
        <row r="26">
          <cell r="A26">
            <v>203017</v>
          </cell>
          <cell r="B26" t="str">
            <v>Danny Da Silva</v>
          </cell>
          <cell r="C26" t="str">
            <v>CFOR804012</v>
          </cell>
          <cell r="D26" t="str">
            <v>Negative time recording</v>
          </cell>
        </row>
        <row r="27">
          <cell r="A27">
            <v>241031</v>
          </cell>
          <cell r="B27" t="str">
            <v>Eva Paw</v>
          </cell>
          <cell r="C27" t="str">
            <v>CFOR804012</v>
          </cell>
          <cell r="D27" t="str">
            <v>Negative time recording</v>
          </cell>
        </row>
        <row r="28">
          <cell r="A28">
            <v>267372</v>
          </cell>
          <cell r="B28" t="str">
            <v>Angela Taggart</v>
          </cell>
          <cell r="C28" t="str">
            <v>CFOR804012</v>
          </cell>
          <cell r="D28" t="str">
            <v>Tempus time recording</v>
          </cell>
        </row>
        <row r="29">
          <cell r="A29">
            <v>380226</v>
          </cell>
          <cell r="B29" t="str">
            <v>Paula Sidon</v>
          </cell>
          <cell r="C29" t="str">
            <v>CFOR804012</v>
          </cell>
          <cell r="D29" t="str">
            <v>Negative time recording</v>
          </cell>
        </row>
        <row r="30">
          <cell r="A30">
            <v>711340</v>
          </cell>
          <cell r="B30" t="str">
            <v>M J Morton</v>
          </cell>
          <cell r="C30" t="str">
            <v>CFOR804012</v>
          </cell>
          <cell r="D30" t="str">
            <v>Negative time recording</v>
          </cell>
        </row>
        <row r="31">
          <cell r="A31">
            <v>236502</v>
          </cell>
          <cell r="B31" t="str">
            <v>Anne Sharp</v>
          </cell>
          <cell r="C31" t="str">
            <v>CFOR802052</v>
          </cell>
          <cell r="D31" t="str">
            <v>Negative time recording</v>
          </cell>
        </row>
        <row r="32">
          <cell r="A32">
            <v>182476</v>
          </cell>
          <cell r="B32" t="str">
            <v>Steve Jones</v>
          </cell>
          <cell r="C32" t="str">
            <v>CFOR802042</v>
          </cell>
          <cell r="D32" t="str">
            <v>Tempus time recording</v>
          </cell>
        </row>
        <row r="33">
          <cell r="A33">
            <v>202851</v>
          </cell>
          <cell r="B33" t="str">
            <v>Dave Hudson</v>
          </cell>
          <cell r="C33" t="str">
            <v>CFOR100000</v>
          </cell>
          <cell r="D33" t="str">
            <v>Negative time recording</v>
          </cell>
        </row>
        <row r="34">
          <cell r="A34">
            <v>88354</v>
          </cell>
          <cell r="B34" t="str">
            <v>Elaine Rowden</v>
          </cell>
          <cell r="C34" t="str">
            <v>CFOR802132</v>
          </cell>
          <cell r="D34" t="str">
            <v>Negative time recording</v>
          </cell>
        </row>
        <row r="35">
          <cell r="A35">
            <v>743596</v>
          </cell>
          <cell r="B35" t="str">
            <v>Michele Blaier</v>
          </cell>
          <cell r="C35" t="str">
            <v>CFOR802012</v>
          </cell>
          <cell r="D35" t="str">
            <v>Negative time recording</v>
          </cell>
        </row>
        <row r="36">
          <cell r="A36">
            <v>992124</v>
          </cell>
          <cell r="B36" t="str">
            <v>Bill Kerrigan</v>
          </cell>
          <cell r="C36" t="str">
            <v>CFOR802022</v>
          </cell>
          <cell r="D36" t="str">
            <v>Negative time recording</v>
          </cell>
        </row>
        <row r="37">
          <cell r="A37">
            <v>3465</v>
          </cell>
          <cell r="B37" t="str">
            <v>Dan Pinchin</v>
          </cell>
          <cell r="C37" t="str">
            <v>CFOR803202</v>
          </cell>
          <cell r="D37" t="str">
            <v>Negative time recording</v>
          </cell>
        </row>
        <row r="38">
          <cell r="A38">
            <v>194920</v>
          </cell>
          <cell r="B38" t="str">
            <v>Terry Wannamaker</v>
          </cell>
          <cell r="C38" t="str">
            <v>CFOR803202</v>
          </cell>
          <cell r="D38" t="str">
            <v>Negative time recording</v>
          </cell>
        </row>
        <row r="39">
          <cell r="A39">
            <v>223370</v>
          </cell>
          <cell r="B39" t="str">
            <v>Trevor Gibbs</v>
          </cell>
          <cell r="C39" t="str">
            <v>CFOR803202</v>
          </cell>
          <cell r="D39" t="str">
            <v>Negative time recording</v>
          </cell>
        </row>
        <row r="40">
          <cell r="A40">
            <v>20895</v>
          </cell>
          <cell r="B40" t="str">
            <v>Don Tabbert</v>
          </cell>
          <cell r="C40" t="str">
            <v>CFOR803042</v>
          </cell>
          <cell r="D40" t="str">
            <v>Tempus time recording</v>
          </cell>
        </row>
        <row r="41">
          <cell r="A41">
            <v>80696</v>
          </cell>
          <cell r="B41" t="str">
            <v>L R Tate</v>
          </cell>
          <cell r="C41" t="str">
            <v>CFOR803042</v>
          </cell>
          <cell r="D41" t="str">
            <v>Tempus time recording</v>
          </cell>
        </row>
        <row r="42">
          <cell r="A42">
            <v>149632</v>
          </cell>
          <cell r="B42" t="str">
            <v>R E Bohnert</v>
          </cell>
          <cell r="C42" t="str">
            <v>CFOR803042</v>
          </cell>
          <cell r="D42" t="str">
            <v>Tempus time recording</v>
          </cell>
        </row>
        <row r="43">
          <cell r="A43">
            <v>150101</v>
          </cell>
          <cell r="B43" t="str">
            <v>J P Costa</v>
          </cell>
          <cell r="C43" t="str">
            <v>CFOR803042</v>
          </cell>
          <cell r="D43" t="str">
            <v>Tempus time recording</v>
          </cell>
        </row>
        <row r="44">
          <cell r="A44">
            <v>169785</v>
          </cell>
          <cell r="B44" t="str">
            <v>Garry Synyard</v>
          </cell>
          <cell r="C44" t="str">
            <v>CFOR803042</v>
          </cell>
          <cell r="D44" t="str">
            <v>Tempus time recording</v>
          </cell>
        </row>
        <row r="45">
          <cell r="A45">
            <v>338632</v>
          </cell>
          <cell r="B45" t="str">
            <v>Ray Menard</v>
          </cell>
          <cell r="C45" t="str">
            <v>CFOR803042</v>
          </cell>
          <cell r="D45" t="str">
            <v>Tempus time recording</v>
          </cell>
        </row>
        <row r="46">
          <cell r="A46">
            <v>379750</v>
          </cell>
          <cell r="B46" t="str">
            <v>Ben Buitendyk</v>
          </cell>
          <cell r="C46" t="str">
            <v>CFOR803042</v>
          </cell>
          <cell r="D46" t="str">
            <v>Tempus time recording</v>
          </cell>
        </row>
        <row r="47">
          <cell r="A47">
            <v>699230</v>
          </cell>
          <cell r="B47" t="str">
            <v>B A Spencer</v>
          </cell>
          <cell r="C47" t="str">
            <v>CFOR803042</v>
          </cell>
          <cell r="D47" t="str">
            <v>Tempus time recording</v>
          </cell>
        </row>
        <row r="48">
          <cell r="A48">
            <v>8120</v>
          </cell>
          <cell r="B48" t="str">
            <v>Robert Anstie</v>
          </cell>
          <cell r="C48" t="str">
            <v>CFOR802093</v>
          </cell>
          <cell r="D48" t="str">
            <v>Negative time recording</v>
          </cell>
        </row>
        <row r="49">
          <cell r="A49">
            <v>167272</v>
          </cell>
          <cell r="B49" t="str">
            <v>David Blasutti</v>
          </cell>
          <cell r="D49" t="str">
            <v>Negative time recording</v>
          </cell>
        </row>
        <row r="50">
          <cell r="A50">
            <v>191281</v>
          </cell>
          <cell r="B50" t="str">
            <v>Dan MacLeod</v>
          </cell>
          <cell r="C50" t="str">
            <v>CFOR802082</v>
          </cell>
          <cell r="D50" t="str">
            <v>Negative time recording</v>
          </cell>
        </row>
        <row r="51">
          <cell r="A51">
            <v>288456</v>
          </cell>
          <cell r="B51" t="str">
            <v>Kim Severin</v>
          </cell>
          <cell r="C51" t="str">
            <v>CFOR802082</v>
          </cell>
          <cell r="D51" t="str">
            <v>Negative time recording</v>
          </cell>
        </row>
        <row r="52">
          <cell r="A52">
            <v>370755</v>
          </cell>
          <cell r="B52" t="str">
            <v>Barbara Fisher</v>
          </cell>
          <cell r="C52" t="str">
            <v>CFOR802102</v>
          </cell>
          <cell r="D52" t="str">
            <v>Negative time recording</v>
          </cell>
        </row>
        <row r="53">
          <cell r="A53">
            <v>527023</v>
          </cell>
          <cell r="B53" t="str">
            <v>Vince Paolucci</v>
          </cell>
          <cell r="C53" t="str">
            <v>CFOR802062</v>
          </cell>
          <cell r="D53" t="str">
            <v>Negative time recording</v>
          </cell>
        </row>
        <row r="54">
          <cell r="A54">
            <v>606193</v>
          </cell>
          <cell r="B54" t="str">
            <v>P L Hrabowsky</v>
          </cell>
          <cell r="D54" t="str">
            <v>Negative time recording</v>
          </cell>
        </row>
        <row r="55">
          <cell r="A55">
            <v>673015</v>
          </cell>
          <cell r="B55" t="str">
            <v>Christopher Pickering</v>
          </cell>
          <cell r="C55" t="str">
            <v>CFOR802093</v>
          </cell>
          <cell r="D55" t="str">
            <v>Negative time recording</v>
          </cell>
        </row>
        <row r="56">
          <cell r="A56">
            <v>673435</v>
          </cell>
          <cell r="B56" t="str">
            <v>Sophie Hrenko</v>
          </cell>
          <cell r="C56" t="str">
            <v>CFOR802082</v>
          </cell>
          <cell r="D56" t="str">
            <v>Negative time recording</v>
          </cell>
        </row>
        <row r="57">
          <cell r="A57">
            <v>139972</v>
          </cell>
          <cell r="B57" t="str">
            <v>Tim Platt</v>
          </cell>
          <cell r="C57" t="str">
            <v>CFOR802052</v>
          </cell>
          <cell r="D57" t="str">
            <v>Tempus time recording</v>
          </cell>
        </row>
        <row r="58">
          <cell r="A58">
            <v>246652</v>
          </cell>
          <cell r="B58" t="str">
            <v>Stella Kelly</v>
          </cell>
          <cell r="C58" t="str">
            <v>CFOR802022</v>
          </cell>
          <cell r="D58" t="str">
            <v>Tempus time recording</v>
          </cell>
        </row>
        <row r="59">
          <cell r="A59">
            <v>263032</v>
          </cell>
          <cell r="B59" t="str">
            <v>Al Newman</v>
          </cell>
          <cell r="C59" t="str">
            <v>CFOR802052</v>
          </cell>
          <cell r="D59" t="str">
            <v>Tempus time recording</v>
          </cell>
        </row>
        <row r="60">
          <cell r="A60">
            <v>352555</v>
          </cell>
          <cell r="B60" t="str">
            <v>Yvonne Kryzanowski</v>
          </cell>
          <cell r="C60" t="str">
            <v>CFOR802052</v>
          </cell>
          <cell r="D60" t="str">
            <v>Tempus time recording</v>
          </cell>
        </row>
        <row r="61">
          <cell r="A61">
            <v>391853</v>
          </cell>
          <cell r="B61" t="str">
            <v>Claire Syer</v>
          </cell>
          <cell r="C61" t="str">
            <v>CFOR802052</v>
          </cell>
          <cell r="D61" t="str">
            <v>Tempus time recording</v>
          </cell>
        </row>
        <row r="62">
          <cell r="A62">
            <v>392175</v>
          </cell>
          <cell r="B62" t="str">
            <v>Betsy Gerrits</v>
          </cell>
          <cell r="C62" t="str">
            <v>CFOR802052</v>
          </cell>
          <cell r="D62" t="str">
            <v>Tempus time recording</v>
          </cell>
        </row>
        <row r="63">
          <cell r="A63">
            <v>411481</v>
          </cell>
          <cell r="B63" t="str">
            <v>Kim Sandford</v>
          </cell>
          <cell r="C63" t="str">
            <v>CFOR802052</v>
          </cell>
          <cell r="D63" t="str">
            <v>Tempus time recording</v>
          </cell>
        </row>
        <row r="64">
          <cell r="A64">
            <v>485744</v>
          </cell>
          <cell r="B64" t="str">
            <v>Cathy Ardiel</v>
          </cell>
          <cell r="C64" t="str">
            <v>CFOR802052</v>
          </cell>
          <cell r="D64" t="str">
            <v>Tempus time recording</v>
          </cell>
        </row>
        <row r="65">
          <cell r="A65">
            <v>490861</v>
          </cell>
          <cell r="B65" t="str">
            <v>C A Crouse</v>
          </cell>
          <cell r="C65" t="str">
            <v>CFOR802052</v>
          </cell>
          <cell r="D65" t="str">
            <v>Tempus time recording</v>
          </cell>
        </row>
        <row r="66">
          <cell r="A66">
            <v>321482</v>
          </cell>
          <cell r="B66" t="str">
            <v>Cathy Davis</v>
          </cell>
          <cell r="C66" t="str">
            <v>CFOR802052</v>
          </cell>
          <cell r="D66" t="str">
            <v>Tempus time recording</v>
          </cell>
        </row>
        <row r="67">
          <cell r="A67">
            <v>583366</v>
          </cell>
          <cell r="B67" t="str">
            <v>Jane Gray</v>
          </cell>
          <cell r="C67" t="str">
            <v>CFOR802052</v>
          </cell>
          <cell r="D67" t="str">
            <v>Tempus time recording</v>
          </cell>
        </row>
        <row r="68">
          <cell r="A68">
            <v>596701</v>
          </cell>
          <cell r="B68" t="str">
            <v>Wendy Graham</v>
          </cell>
          <cell r="C68" t="str">
            <v>CFOR802052</v>
          </cell>
          <cell r="D68" t="str">
            <v>Tempus time recording</v>
          </cell>
        </row>
        <row r="69">
          <cell r="A69">
            <v>635551</v>
          </cell>
          <cell r="B69" t="str">
            <v>Nancy Weese</v>
          </cell>
          <cell r="C69" t="str">
            <v>CFOR802052</v>
          </cell>
          <cell r="D69" t="str">
            <v>Tempus time recording</v>
          </cell>
        </row>
        <row r="70">
          <cell r="A70">
            <v>891275</v>
          </cell>
          <cell r="B70" t="str">
            <v>Julie Reeve</v>
          </cell>
          <cell r="C70" t="str">
            <v>CFOR802052</v>
          </cell>
          <cell r="D70" t="str">
            <v>Tempus time recording</v>
          </cell>
        </row>
        <row r="71">
          <cell r="A71">
            <v>902972</v>
          </cell>
          <cell r="B71" t="str">
            <v>Kathy St. John</v>
          </cell>
          <cell r="C71" t="str">
            <v>CFOR802052</v>
          </cell>
          <cell r="D71" t="str">
            <v>Tempus time recording</v>
          </cell>
        </row>
        <row r="72">
          <cell r="A72">
            <v>149562</v>
          </cell>
          <cell r="B72" t="str">
            <v>Mike Shaughnessy</v>
          </cell>
          <cell r="C72" t="str">
            <v>CFOR802052</v>
          </cell>
          <cell r="D72" t="str">
            <v>Tempus time recording</v>
          </cell>
        </row>
        <row r="73">
          <cell r="A73">
            <v>199629</v>
          </cell>
          <cell r="B73" t="str">
            <v>Gail Crawford</v>
          </cell>
          <cell r="C73" t="str">
            <v>CFOR802052</v>
          </cell>
          <cell r="D73" t="str">
            <v>Tempus time recording</v>
          </cell>
        </row>
        <row r="74">
          <cell r="A74">
            <v>227374</v>
          </cell>
          <cell r="B74" t="str">
            <v>Leslie Wood</v>
          </cell>
          <cell r="C74" t="str">
            <v>CFOR802052</v>
          </cell>
          <cell r="D74" t="str">
            <v>Tempus time recording</v>
          </cell>
        </row>
        <row r="75">
          <cell r="A75">
            <v>231126</v>
          </cell>
          <cell r="B75" t="str">
            <v>Gary Wilkinson</v>
          </cell>
          <cell r="C75" t="str">
            <v>CFOR802052</v>
          </cell>
          <cell r="D75" t="str">
            <v>Tempus time recording</v>
          </cell>
        </row>
        <row r="76">
          <cell r="A76">
            <v>381423</v>
          </cell>
          <cell r="B76" t="str">
            <v>Jack Brill</v>
          </cell>
          <cell r="C76" t="str">
            <v>CFOR802052</v>
          </cell>
          <cell r="D76" t="str">
            <v>Tempus time recording</v>
          </cell>
        </row>
        <row r="77">
          <cell r="A77">
            <v>396382</v>
          </cell>
          <cell r="B77" t="str">
            <v>Wendy Callaghan</v>
          </cell>
          <cell r="C77" t="str">
            <v>CFOR802052</v>
          </cell>
          <cell r="D77" t="str">
            <v>Tempus time recording</v>
          </cell>
        </row>
        <row r="78">
          <cell r="A78">
            <v>408023</v>
          </cell>
          <cell r="B78" t="str">
            <v>Dianne Brill</v>
          </cell>
          <cell r="C78" t="str">
            <v>CIOG000000</v>
          </cell>
          <cell r="D78" t="str">
            <v>Tempus time recording</v>
          </cell>
        </row>
        <row r="79">
          <cell r="A79">
            <v>427805</v>
          </cell>
          <cell r="B79" t="str">
            <v>Sylvia Brownell</v>
          </cell>
          <cell r="C79" t="str">
            <v>CFOR802052</v>
          </cell>
          <cell r="D79" t="str">
            <v>Tempus time recording</v>
          </cell>
        </row>
        <row r="80">
          <cell r="A80">
            <v>752430</v>
          </cell>
          <cell r="B80" t="str">
            <v>Maureen Pettit</v>
          </cell>
          <cell r="C80" t="str">
            <v>CFOR802052</v>
          </cell>
          <cell r="D80" t="str">
            <v>Tempus time recording</v>
          </cell>
        </row>
        <row r="81">
          <cell r="A81">
            <v>753025</v>
          </cell>
          <cell r="B81" t="str">
            <v>Karl Lowery</v>
          </cell>
          <cell r="C81" t="str">
            <v>CFOR802052</v>
          </cell>
          <cell r="D81" t="str">
            <v>Tempus time recording</v>
          </cell>
        </row>
        <row r="82">
          <cell r="A82">
            <v>789173</v>
          </cell>
          <cell r="B82" t="str">
            <v>Bennett Wycliffe Peckford</v>
          </cell>
          <cell r="C82" t="str">
            <v>CFOR802052</v>
          </cell>
          <cell r="D82" t="str">
            <v>Tempus time recording</v>
          </cell>
        </row>
        <row r="83">
          <cell r="A83">
            <v>864416</v>
          </cell>
          <cell r="B83" t="str">
            <v>Susan Luxton</v>
          </cell>
          <cell r="C83" t="str">
            <v>CFOR802052</v>
          </cell>
          <cell r="D83" t="str">
            <v>Tempus time recording</v>
          </cell>
        </row>
        <row r="84">
          <cell r="A84">
            <v>996135</v>
          </cell>
          <cell r="B84" t="str">
            <v>Jerry Barrette</v>
          </cell>
          <cell r="C84" t="str">
            <v>CFOR802052</v>
          </cell>
          <cell r="D84" t="str">
            <v>Tempus time recording</v>
          </cell>
        </row>
        <row r="85">
          <cell r="A85">
            <v>883050</v>
          </cell>
          <cell r="B85" t="str">
            <v>Ron Johnson</v>
          </cell>
          <cell r="C85" t="str">
            <v>CFOR802042</v>
          </cell>
          <cell r="D85" t="str">
            <v>Negative time recording</v>
          </cell>
        </row>
        <row r="86">
          <cell r="A86">
            <v>6335</v>
          </cell>
          <cell r="B86" t="str">
            <v>Mike Callaghan</v>
          </cell>
          <cell r="C86" t="str">
            <v>CFOR802042</v>
          </cell>
          <cell r="D86" t="str">
            <v>Tempus time recording</v>
          </cell>
        </row>
        <row r="87">
          <cell r="A87">
            <v>121954</v>
          </cell>
          <cell r="B87" t="str">
            <v>John Connaughton</v>
          </cell>
          <cell r="C87" t="str">
            <v>CFOR802042</v>
          </cell>
          <cell r="D87" t="str">
            <v>Tempus time recording</v>
          </cell>
        </row>
        <row r="88">
          <cell r="A88">
            <v>138852</v>
          </cell>
          <cell r="B88" t="str">
            <v>Patrick Robillard</v>
          </cell>
          <cell r="C88" t="str">
            <v>CFOR802042</v>
          </cell>
          <cell r="D88" t="str">
            <v>Tempus time recording</v>
          </cell>
        </row>
        <row r="89">
          <cell r="A89">
            <v>151221</v>
          </cell>
          <cell r="B89" t="str">
            <v>Mark Thornton</v>
          </cell>
          <cell r="C89" t="str">
            <v>CFOR802042</v>
          </cell>
          <cell r="D89" t="str">
            <v>Tempus time recording</v>
          </cell>
        </row>
        <row r="90">
          <cell r="A90">
            <v>197669</v>
          </cell>
          <cell r="B90" t="str">
            <v>Max Mews</v>
          </cell>
          <cell r="C90" t="str">
            <v>CFOR802032</v>
          </cell>
          <cell r="D90" t="str">
            <v>Tempus time recording</v>
          </cell>
        </row>
        <row r="91">
          <cell r="A91">
            <v>197672</v>
          </cell>
          <cell r="B91" t="str">
            <v>Joyce Roberts</v>
          </cell>
          <cell r="C91" t="str">
            <v>CFOR802032</v>
          </cell>
          <cell r="D91" t="str">
            <v>Tempus time recording</v>
          </cell>
        </row>
        <row r="92">
          <cell r="A92">
            <v>197675</v>
          </cell>
          <cell r="B92" t="str">
            <v>Rob Walton</v>
          </cell>
          <cell r="C92" t="str">
            <v>CFOR802032</v>
          </cell>
          <cell r="D92" t="str">
            <v>Tempus time recording</v>
          </cell>
        </row>
        <row r="93">
          <cell r="A93">
            <v>198752</v>
          </cell>
          <cell r="B93" t="str">
            <v>Bud Thornton</v>
          </cell>
          <cell r="C93" t="str">
            <v>CFOR802032</v>
          </cell>
          <cell r="D93" t="str">
            <v>Tempus time recording</v>
          </cell>
        </row>
        <row r="94">
          <cell r="A94">
            <v>201246</v>
          </cell>
          <cell r="B94" t="str">
            <v>Matthew Ellis</v>
          </cell>
          <cell r="C94" t="str">
            <v>CFOR802032</v>
          </cell>
          <cell r="D94" t="str">
            <v>Tempus time recording</v>
          </cell>
        </row>
        <row r="95">
          <cell r="A95">
            <v>235753</v>
          </cell>
          <cell r="B95" t="str">
            <v>Bev Howard</v>
          </cell>
          <cell r="C95" t="str">
            <v>CFOR802042</v>
          </cell>
          <cell r="D95" t="str">
            <v>Tempus time recording</v>
          </cell>
        </row>
        <row r="96">
          <cell r="A96">
            <v>387373</v>
          </cell>
          <cell r="B96" t="str">
            <v>Bonnie Acton</v>
          </cell>
          <cell r="C96" t="str">
            <v>CFOR802042</v>
          </cell>
          <cell r="D96" t="str">
            <v>Tempus time recording</v>
          </cell>
        </row>
        <row r="97">
          <cell r="A97">
            <v>399595</v>
          </cell>
          <cell r="B97" t="str">
            <v>Gary Lamont</v>
          </cell>
          <cell r="C97" t="str">
            <v>CFOR802042</v>
          </cell>
          <cell r="D97" t="str">
            <v>Tempus time recording</v>
          </cell>
        </row>
        <row r="98">
          <cell r="A98">
            <v>436534</v>
          </cell>
          <cell r="B98" t="str">
            <v>Chris Walton</v>
          </cell>
          <cell r="C98" t="str">
            <v>CFOR802042</v>
          </cell>
          <cell r="D98" t="str">
            <v>Tempus time recording</v>
          </cell>
        </row>
        <row r="99">
          <cell r="A99">
            <v>499233</v>
          </cell>
          <cell r="B99" t="str">
            <v>Ken Dahmer</v>
          </cell>
          <cell r="C99" t="str">
            <v>CFOR802042</v>
          </cell>
          <cell r="D99" t="str">
            <v>Tempus time recording</v>
          </cell>
        </row>
        <row r="100">
          <cell r="A100">
            <v>656152</v>
          </cell>
          <cell r="B100" t="str">
            <v>Ross Alan MacDonald</v>
          </cell>
          <cell r="C100" t="str">
            <v>CFOR802042</v>
          </cell>
          <cell r="D100" t="str">
            <v>Tempus time recording</v>
          </cell>
        </row>
        <row r="101">
          <cell r="A101">
            <v>672140</v>
          </cell>
          <cell r="B101" t="str">
            <v>Stephen Merle Kimmerly</v>
          </cell>
          <cell r="C101" t="str">
            <v>CFOR802042</v>
          </cell>
          <cell r="D101" t="str">
            <v>Tempus time recording</v>
          </cell>
        </row>
        <row r="102">
          <cell r="A102">
            <v>750953</v>
          </cell>
          <cell r="B102" t="str">
            <v>Murray Rattai</v>
          </cell>
          <cell r="C102" t="str">
            <v>CFOR802042</v>
          </cell>
          <cell r="D102" t="str">
            <v>Tempus time recording</v>
          </cell>
        </row>
        <row r="103">
          <cell r="A103">
            <v>863443</v>
          </cell>
          <cell r="B103" t="str">
            <v>Barb Dotzenroth</v>
          </cell>
          <cell r="C103" t="str">
            <v>CFOR802042</v>
          </cell>
          <cell r="D103" t="str">
            <v>Tempus time recording</v>
          </cell>
        </row>
        <row r="104">
          <cell r="A104">
            <v>872914</v>
          </cell>
          <cell r="B104" t="str">
            <v>Calvin King</v>
          </cell>
          <cell r="C104" t="str">
            <v>CFOR802042</v>
          </cell>
          <cell r="D104" t="str">
            <v>Tempus time recording</v>
          </cell>
        </row>
        <row r="105">
          <cell r="A105">
            <v>905905</v>
          </cell>
          <cell r="B105" t="str">
            <v>Michelle Ann Harrison</v>
          </cell>
          <cell r="C105" t="str">
            <v>CFOR802042</v>
          </cell>
          <cell r="D105" t="str">
            <v>Tempus time recording</v>
          </cell>
        </row>
        <row r="106">
          <cell r="A106">
            <v>970116</v>
          </cell>
          <cell r="B106" t="str">
            <v>Gord Angus</v>
          </cell>
          <cell r="C106" t="str">
            <v>CFOR802042</v>
          </cell>
          <cell r="D106" t="str">
            <v>Tempus time recording</v>
          </cell>
        </row>
        <row r="107">
          <cell r="A107">
            <v>970165</v>
          </cell>
          <cell r="B107" t="str">
            <v>Bob Desarmeau</v>
          </cell>
          <cell r="C107" t="str">
            <v>CFOR802042</v>
          </cell>
          <cell r="D107" t="str">
            <v>Tempus time recording</v>
          </cell>
        </row>
        <row r="108">
          <cell r="A108">
            <v>970284</v>
          </cell>
          <cell r="B108" t="str">
            <v>Tom Lupu</v>
          </cell>
          <cell r="C108" t="str">
            <v>CFOR802042</v>
          </cell>
          <cell r="D108" t="str">
            <v>Tempus time recording</v>
          </cell>
        </row>
        <row r="109">
          <cell r="A109">
            <v>970375</v>
          </cell>
          <cell r="B109" t="str">
            <v>Doug Schnurr</v>
          </cell>
          <cell r="C109" t="str">
            <v>CFOR802042</v>
          </cell>
          <cell r="D109" t="str">
            <v>Tempus time recording</v>
          </cell>
        </row>
        <row r="110">
          <cell r="A110">
            <v>970424</v>
          </cell>
          <cell r="B110" t="str">
            <v>Bruce Harnum</v>
          </cell>
          <cell r="C110" t="str">
            <v>CFOR802042</v>
          </cell>
          <cell r="D110" t="str">
            <v>Tempus time recording</v>
          </cell>
        </row>
        <row r="111">
          <cell r="A111">
            <v>971040</v>
          </cell>
          <cell r="B111" t="str">
            <v>Lynda Black</v>
          </cell>
          <cell r="C111" t="str">
            <v>CFOR802042</v>
          </cell>
          <cell r="D111" t="str">
            <v>Tempus time recording</v>
          </cell>
        </row>
        <row r="112">
          <cell r="A112">
            <v>992131</v>
          </cell>
          <cell r="B112" t="str">
            <v>Westley Krentz</v>
          </cell>
          <cell r="C112" t="str">
            <v>CFOR802042</v>
          </cell>
          <cell r="D112" t="str">
            <v>Tempus time recording</v>
          </cell>
        </row>
        <row r="113">
          <cell r="A113">
            <v>992215</v>
          </cell>
          <cell r="B113" t="str">
            <v>John Tindale</v>
          </cell>
          <cell r="C113" t="str">
            <v>CFOR802042</v>
          </cell>
          <cell r="D113" t="str">
            <v>Tempus time recording</v>
          </cell>
        </row>
        <row r="114">
          <cell r="A114">
            <v>23443</v>
          </cell>
          <cell r="B114" t="str">
            <v>Debbie Patenaude</v>
          </cell>
          <cell r="C114" t="str">
            <v>CFOR802042</v>
          </cell>
          <cell r="D114" t="str">
            <v>Tempus time recording</v>
          </cell>
        </row>
        <row r="115">
          <cell r="A115">
            <v>139286</v>
          </cell>
          <cell r="B115" t="str">
            <v>Richard Harrison</v>
          </cell>
          <cell r="C115" t="str">
            <v>CFOR802042</v>
          </cell>
          <cell r="D115" t="str">
            <v>Tempus time recording</v>
          </cell>
        </row>
        <row r="116">
          <cell r="A116">
            <v>151606</v>
          </cell>
          <cell r="B116" t="str">
            <v>Jason Cooke</v>
          </cell>
          <cell r="C116" t="str">
            <v>CFOR802042</v>
          </cell>
          <cell r="D116" t="str">
            <v>Tempus time recording</v>
          </cell>
        </row>
        <row r="117">
          <cell r="A117">
            <v>200179</v>
          </cell>
          <cell r="B117" t="str">
            <v>Ron Lacroix</v>
          </cell>
          <cell r="C117" t="str">
            <v>CFOR802042</v>
          </cell>
          <cell r="D117" t="str">
            <v>Tempus time recording</v>
          </cell>
        </row>
        <row r="118">
          <cell r="A118">
            <v>327432</v>
          </cell>
          <cell r="B118" t="str">
            <v>John Colville</v>
          </cell>
          <cell r="C118" t="str">
            <v>CFOR802042</v>
          </cell>
          <cell r="D118" t="str">
            <v>Tempus time recording</v>
          </cell>
        </row>
        <row r="119">
          <cell r="A119">
            <v>327446</v>
          </cell>
          <cell r="B119" t="str">
            <v>Leslie Dagg</v>
          </cell>
          <cell r="C119" t="str">
            <v>CFOR802042</v>
          </cell>
          <cell r="D119" t="str">
            <v>Tempus time recording</v>
          </cell>
        </row>
        <row r="120">
          <cell r="A120">
            <v>327523</v>
          </cell>
          <cell r="B120" t="str">
            <v>Don Guay</v>
          </cell>
          <cell r="C120" t="str">
            <v>CFOR802042</v>
          </cell>
          <cell r="D120" t="str">
            <v>Tempus time recording</v>
          </cell>
        </row>
        <row r="121">
          <cell r="A121">
            <v>402605</v>
          </cell>
          <cell r="B121" t="str">
            <v>Irene Bilger</v>
          </cell>
          <cell r="C121" t="str">
            <v>CFOR802042</v>
          </cell>
          <cell r="D121" t="str">
            <v>Tempus time recording</v>
          </cell>
        </row>
        <row r="122">
          <cell r="A122">
            <v>475580</v>
          </cell>
          <cell r="B122" t="str">
            <v>Candy Westlake</v>
          </cell>
          <cell r="C122" t="str">
            <v>CFOR802042</v>
          </cell>
          <cell r="D122" t="str">
            <v>Tempus time recording</v>
          </cell>
        </row>
        <row r="123">
          <cell r="A123">
            <v>476784</v>
          </cell>
          <cell r="B123" t="str">
            <v>Judy Sutherland</v>
          </cell>
          <cell r="C123" t="str">
            <v>CFOR802042</v>
          </cell>
          <cell r="D123" t="str">
            <v>Tempus time recording</v>
          </cell>
        </row>
        <row r="124">
          <cell r="A124">
            <v>487382</v>
          </cell>
          <cell r="B124" t="str">
            <v>Fabio Pellizzer</v>
          </cell>
          <cell r="C124" t="str">
            <v>CFOR802042</v>
          </cell>
          <cell r="D124" t="str">
            <v>Tempus time recording</v>
          </cell>
        </row>
        <row r="125">
          <cell r="A125">
            <v>576170</v>
          </cell>
          <cell r="B125" t="str">
            <v>Leslie Brown</v>
          </cell>
          <cell r="C125" t="str">
            <v>CFOR802042</v>
          </cell>
          <cell r="D125" t="str">
            <v>Tempus time recording</v>
          </cell>
        </row>
        <row r="126">
          <cell r="A126">
            <v>593572</v>
          </cell>
          <cell r="B126" t="str">
            <v>Paul Cooke</v>
          </cell>
          <cell r="C126" t="str">
            <v>CFOR802042</v>
          </cell>
          <cell r="D126" t="str">
            <v>Tempus time recording</v>
          </cell>
        </row>
        <row r="127">
          <cell r="A127">
            <v>662620</v>
          </cell>
          <cell r="B127" t="str">
            <v>Robyn Osborne</v>
          </cell>
          <cell r="C127" t="str">
            <v>CFOR802042</v>
          </cell>
          <cell r="D127" t="str">
            <v>Tempus time recording</v>
          </cell>
        </row>
        <row r="128">
          <cell r="A128">
            <v>677390</v>
          </cell>
          <cell r="B128" t="str">
            <v>Jim Mitchell</v>
          </cell>
          <cell r="C128" t="str">
            <v>CFOR802042</v>
          </cell>
          <cell r="D128" t="str">
            <v>Tempus time recording</v>
          </cell>
        </row>
        <row r="129">
          <cell r="A129">
            <v>685195</v>
          </cell>
          <cell r="B129" t="str">
            <v>Kathy Bray</v>
          </cell>
          <cell r="C129" t="str">
            <v>CFOR802042</v>
          </cell>
          <cell r="D129" t="str">
            <v>Tempus time recording</v>
          </cell>
        </row>
        <row r="130">
          <cell r="A130">
            <v>753130</v>
          </cell>
          <cell r="B130" t="str">
            <v>Stacy Clark-Alldread</v>
          </cell>
          <cell r="C130" t="str">
            <v>CFOR802042</v>
          </cell>
          <cell r="D130" t="str">
            <v>Tempus time recording</v>
          </cell>
        </row>
        <row r="131">
          <cell r="A131">
            <v>945693</v>
          </cell>
          <cell r="B131" t="str">
            <v>Ron Wilhelm</v>
          </cell>
          <cell r="C131" t="str">
            <v>CFOR802042</v>
          </cell>
          <cell r="D131" t="str">
            <v>Negative time recording</v>
          </cell>
        </row>
        <row r="132">
          <cell r="A132">
            <v>970480</v>
          </cell>
          <cell r="B132" t="str">
            <v>John Mikaric</v>
          </cell>
          <cell r="C132" t="str">
            <v>CFOR802042</v>
          </cell>
          <cell r="D132" t="str">
            <v>Tempus time recording</v>
          </cell>
        </row>
        <row r="133">
          <cell r="A133">
            <v>974365</v>
          </cell>
          <cell r="B133" t="str">
            <v>Brian Wylie</v>
          </cell>
          <cell r="C133" t="str">
            <v>CFOR802042</v>
          </cell>
          <cell r="D133" t="str">
            <v>Tempus time recording</v>
          </cell>
        </row>
        <row r="134">
          <cell r="A134">
            <v>414624</v>
          </cell>
          <cell r="B134" t="str">
            <v>Bob Latendresse</v>
          </cell>
          <cell r="C134" t="str">
            <v>CFOR802042</v>
          </cell>
          <cell r="D134" t="str">
            <v>Tempus time recording</v>
          </cell>
        </row>
        <row r="135">
          <cell r="A135">
            <v>970494</v>
          </cell>
          <cell r="B135" t="str">
            <v>Ernie Milley</v>
          </cell>
          <cell r="C135" t="str">
            <v>CFOR802042</v>
          </cell>
          <cell r="D135" t="str">
            <v>Tempus time recording</v>
          </cell>
        </row>
        <row r="136">
          <cell r="A136">
            <v>796215</v>
          </cell>
          <cell r="B136" t="str">
            <v>Frank Sarvari</v>
          </cell>
          <cell r="C136" t="str">
            <v>CFOR802042</v>
          </cell>
          <cell r="D136" t="str">
            <v>Tempus time recording</v>
          </cell>
        </row>
        <row r="137">
          <cell r="A137">
            <v>573986</v>
          </cell>
          <cell r="B137" t="str">
            <v>Wayne Johnson</v>
          </cell>
          <cell r="C137" t="str">
            <v>CFOR802042</v>
          </cell>
          <cell r="D137" t="str">
            <v>Tempus time recording</v>
          </cell>
        </row>
        <row r="138">
          <cell r="A138">
            <v>149786</v>
          </cell>
          <cell r="B138" t="str">
            <v>Doug McConnell</v>
          </cell>
          <cell r="C138" t="str">
            <v>CFOR802022</v>
          </cell>
          <cell r="D138" t="str">
            <v>Tempus time recording</v>
          </cell>
        </row>
        <row r="139">
          <cell r="A139">
            <v>155183</v>
          </cell>
          <cell r="B139" t="str">
            <v>Gwen Watts</v>
          </cell>
          <cell r="C139" t="str">
            <v>CFOR802022</v>
          </cell>
          <cell r="D139" t="str">
            <v>Tempus time recording</v>
          </cell>
        </row>
        <row r="140">
          <cell r="A140">
            <v>239302</v>
          </cell>
          <cell r="B140" t="str">
            <v>Susan McLennan</v>
          </cell>
          <cell r="C140" t="str">
            <v>CFOR802022</v>
          </cell>
          <cell r="D140" t="str">
            <v>Tempus time recording</v>
          </cell>
        </row>
        <row r="141">
          <cell r="A141">
            <v>285901</v>
          </cell>
          <cell r="B141" t="str">
            <v>Susan Marshall</v>
          </cell>
          <cell r="C141" t="str">
            <v>CFOR802022</v>
          </cell>
          <cell r="D141" t="str">
            <v>Tempus time recording</v>
          </cell>
        </row>
        <row r="142">
          <cell r="A142">
            <v>377531</v>
          </cell>
          <cell r="B142" t="str">
            <v>Don Gawley</v>
          </cell>
          <cell r="C142" t="str">
            <v>CFOR802022</v>
          </cell>
          <cell r="D142" t="str">
            <v>Tempus time recording</v>
          </cell>
        </row>
        <row r="143">
          <cell r="A143">
            <v>402493</v>
          </cell>
          <cell r="B143" t="str">
            <v>Melanie Van Boxtel</v>
          </cell>
          <cell r="C143" t="str">
            <v>CFOR802022</v>
          </cell>
          <cell r="D143" t="str">
            <v>Tempus time recording</v>
          </cell>
        </row>
        <row r="144">
          <cell r="A144">
            <v>758751</v>
          </cell>
          <cell r="B144" t="str">
            <v>Denise Sherren</v>
          </cell>
          <cell r="C144" t="str">
            <v>CFOR802022</v>
          </cell>
          <cell r="D144" t="str">
            <v>Tempus time recording</v>
          </cell>
        </row>
        <row r="145">
          <cell r="A145">
            <v>898310</v>
          </cell>
          <cell r="B145" t="str">
            <v>Joan Ryan</v>
          </cell>
          <cell r="C145" t="str">
            <v>CFOR802022</v>
          </cell>
          <cell r="D145" t="str">
            <v>Tempus time recording</v>
          </cell>
        </row>
        <row r="146">
          <cell r="A146">
            <v>148701</v>
          </cell>
          <cell r="B146" t="str">
            <v>David Petch</v>
          </cell>
          <cell r="C146" t="str">
            <v>CFOR802022</v>
          </cell>
          <cell r="D146" t="str">
            <v>Tempus time recording</v>
          </cell>
        </row>
        <row r="147">
          <cell r="A147">
            <v>262136</v>
          </cell>
          <cell r="B147" t="str">
            <v>Lisa Garey</v>
          </cell>
          <cell r="C147" t="str">
            <v>CFOR802022</v>
          </cell>
          <cell r="D147" t="str">
            <v>Tempus time recording</v>
          </cell>
        </row>
        <row r="148">
          <cell r="A148">
            <v>264810</v>
          </cell>
          <cell r="B148" t="str">
            <v>Angie Siddall</v>
          </cell>
          <cell r="C148" t="str">
            <v>CFOR802022</v>
          </cell>
          <cell r="D148" t="str">
            <v>Negative time recording</v>
          </cell>
        </row>
        <row r="149">
          <cell r="A149">
            <v>279370</v>
          </cell>
          <cell r="B149" t="str">
            <v>Pat Lines</v>
          </cell>
          <cell r="C149" t="str">
            <v>CFOR802022</v>
          </cell>
          <cell r="D149" t="str">
            <v>Tempus time recording</v>
          </cell>
        </row>
        <row r="150">
          <cell r="A150">
            <v>428246</v>
          </cell>
          <cell r="B150" t="str">
            <v>Catherine Stevenson</v>
          </cell>
          <cell r="C150" t="str">
            <v>CFOR802022</v>
          </cell>
          <cell r="D150" t="str">
            <v>Tempus time recording</v>
          </cell>
        </row>
        <row r="151">
          <cell r="A151">
            <v>495754</v>
          </cell>
          <cell r="B151" t="str">
            <v>V G Ferguson</v>
          </cell>
          <cell r="C151" t="str">
            <v>CFOR802022</v>
          </cell>
          <cell r="D151" t="str">
            <v>Tempus time recording</v>
          </cell>
        </row>
        <row r="152">
          <cell r="A152">
            <v>546280</v>
          </cell>
          <cell r="B152" t="str">
            <v>Debora Cooke</v>
          </cell>
          <cell r="C152" t="str">
            <v>CFOR802022</v>
          </cell>
          <cell r="D152" t="str">
            <v>Tempus time recording</v>
          </cell>
        </row>
        <row r="153">
          <cell r="A153">
            <v>547911</v>
          </cell>
          <cell r="B153" t="str">
            <v>Mary Cumming</v>
          </cell>
          <cell r="C153" t="str">
            <v>CFOR802022</v>
          </cell>
          <cell r="D153" t="str">
            <v>Tempus time recording</v>
          </cell>
        </row>
        <row r="154">
          <cell r="A154">
            <v>596596</v>
          </cell>
          <cell r="B154" t="str">
            <v>Anne Marie Colton</v>
          </cell>
          <cell r="C154" t="str">
            <v>CFOR802022</v>
          </cell>
          <cell r="D154" t="str">
            <v>Tempus time recording</v>
          </cell>
        </row>
        <row r="155">
          <cell r="A155">
            <v>655704</v>
          </cell>
          <cell r="B155" t="str">
            <v>Susan Sloan</v>
          </cell>
          <cell r="C155" t="str">
            <v>CFOR802022</v>
          </cell>
          <cell r="D155" t="str">
            <v>Tempus time recording</v>
          </cell>
        </row>
        <row r="156">
          <cell r="A156">
            <v>968226</v>
          </cell>
          <cell r="B156" t="str">
            <v>Joyce Dennis</v>
          </cell>
          <cell r="C156" t="str">
            <v>CFOR802022</v>
          </cell>
          <cell r="D156" t="str">
            <v>Tempus time recording</v>
          </cell>
        </row>
        <row r="157">
          <cell r="A157">
            <v>147403</v>
          </cell>
          <cell r="B157" t="str">
            <v>Simion Deju</v>
          </cell>
          <cell r="C157" t="str">
            <v>CFOR802132</v>
          </cell>
          <cell r="D157" t="str">
            <v>Tempus time recording</v>
          </cell>
        </row>
        <row r="158">
          <cell r="A158">
            <v>217630</v>
          </cell>
          <cell r="B158" t="str">
            <v>Debbie Wallis</v>
          </cell>
          <cell r="C158" t="str">
            <v>CFOR802022</v>
          </cell>
          <cell r="D158" t="str">
            <v>Tempus time recording</v>
          </cell>
        </row>
        <row r="159">
          <cell r="A159">
            <v>411845</v>
          </cell>
          <cell r="B159" t="str">
            <v>Jeanette Southgate</v>
          </cell>
          <cell r="C159" t="str">
            <v>CFOR802022</v>
          </cell>
          <cell r="D159" t="str">
            <v>Tempus time recording</v>
          </cell>
        </row>
        <row r="160">
          <cell r="A160">
            <v>459214</v>
          </cell>
          <cell r="B160" t="str">
            <v>Napoleon Scicluna</v>
          </cell>
          <cell r="C160" t="str">
            <v>CFOR802022</v>
          </cell>
          <cell r="D160" t="str">
            <v>Tempus time recording</v>
          </cell>
        </row>
        <row r="161">
          <cell r="A161">
            <v>607236</v>
          </cell>
          <cell r="B161" t="str">
            <v>M Reeve</v>
          </cell>
          <cell r="C161" t="str">
            <v>CFOR802022</v>
          </cell>
          <cell r="D161" t="str">
            <v>Tempus time recording</v>
          </cell>
        </row>
        <row r="162">
          <cell r="A162">
            <v>607313</v>
          </cell>
          <cell r="B162" t="str">
            <v>Mounir Zaccak</v>
          </cell>
          <cell r="C162" t="str">
            <v>CFOR802022</v>
          </cell>
          <cell r="D162" t="str">
            <v>Tempus time recording</v>
          </cell>
        </row>
        <row r="163">
          <cell r="A163">
            <v>752444</v>
          </cell>
          <cell r="B163" t="str">
            <v>Karen Mckinnon</v>
          </cell>
          <cell r="C163" t="str">
            <v>CFOR802022</v>
          </cell>
          <cell r="D163" t="str">
            <v>Tempus time recording</v>
          </cell>
        </row>
        <row r="164">
          <cell r="A164">
            <v>976941</v>
          </cell>
          <cell r="B164" t="str">
            <v>Gary Angus</v>
          </cell>
          <cell r="C164" t="str">
            <v>CFOR802022</v>
          </cell>
          <cell r="D164" t="str">
            <v>Tempus time recording</v>
          </cell>
        </row>
        <row r="165">
          <cell r="A165">
            <v>201174</v>
          </cell>
          <cell r="B165" t="str">
            <v>Richard Melnick</v>
          </cell>
          <cell r="C165" t="str">
            <v>CFOR802032</v>
          </cell>
          <cell r="D165" t="str">
            <v>Tempus time recording</v>
          </cell>
        </row>
        <row r="166">
          <cell r="A166">
            <v>427021</v>
          </cell>
          <cell r="B166" t="str">
            <v>G A Siddall</v>
          </cell>
          <cell r="C166" t="str">
            <v>CFOR802032</v>
          </cell>
          <cell r="D166" t="str">
            <v>Tempus time recording</v>
          </cell>
        </row>
        <row r="167">
          <cell r="A167">
            <v>977011</v>
          </cell>
          <cell r="B167" t="str">
            <v>W J Langille</v>
          </cell>
          <cell r="C167" t="str">
            <v>CFOR802032</v>
          </cell>
          <cell r="D167" t="str">
            <v>Tempus time recording</v>
          </cell>
        </row>
        <row r="168">
          <cell r="A168">
            <v>148642</v>
          </cell>
          <cell r="B168" t="str">
            <v>Jay Henderson</v>
          </cell>
          <cell r="C168" t="str">
            <v>CFOR100000</v>
          </cell>
          <cell r="D168" t="str">
            <v>Tempus time recording</v>
          </cell>
        </row>
        <row r="169">
          <cell r="A169">
            <v>148643</v>
          </cell>
          <cell r="B169" t="str">
            <v>Elizabeth Haughton</v>
          </cell>
          <cell r="C169" t="str">
            <v>CFOR100000</v>
          </cell>
          <cell r="D169" t="str">
            <v>Tempus time recording</v>
          </cell>
        </row>
        <row r="170">
          <cell r="A170">
            <v>148651</v>
          </cell>
          <cell r="B170" t="str">
            <v>Lori Thompson</v>
          </cell>
          <cell r="C170" t="str">
            <v>CFOR100000</v>
          </cell>
          <cell r="D170" t="str">
            <v>Tempus time recording</v>
          </cell>
        </row>
        <row r="171">
          <cell r="A171">
            <v>148665</v>
          </cell>
          <cell r="B171" t="str">
            <v>David Collins</v>
          </cell>
          <cell r="C171" t="str">
            <v>CFOR100000</v>
          </cell>
          <cell r="D171" t="str">
            <v>Tempus time recording</v>
          </cell>
        </row>
        <row r="172">
          <cell r="A172">
            <v>148667</v>
          </cell>
          <cell r="B172" t="str">
            <v>Bruce Harper</v>
          </cell>
          <cell r="C172" t="str">
            <v>CFOR100000</v>
          </cell>
          <cell r="D172" t="str">
            <v>Tempus time recording</v>
          </cell>
        </row>
        <row r="173">
          <cell r="A173">
            <v>148670</v>
          </cell>
          <cell r="B173" t="str">
            <v>Kenny Porter</v>
          </cell>
          <cell r="C173" t="str">
            <v>CFOR100000</v>
          </cell>
          <cell r="D173" t="str">
            <v>Tempus time recording</v>
          </cell>
        </row>
        <row r="174">
          <cell r="A174">
            <v>197947</v>
          </cell>
          <cell r="B174" t="str">
            <v>Gustano Vergara</v>
          </cell>
          <cell r="D174" t="str">
            <v>Tempus time recording</v>
          </cell>
        </row>
        <row r="175">
          <cell r="A175">
            <v>198875</v>
          </cell>
          <cell r="B175" t="str">
            <v>Jeff Shaw</v>
          </cell>
          <cell r="D175" t="str">
            <v>Tempus time recording</v>
          </cell>
        </row>
        <row r="176">
          <cell r="A176">
            <v>200048</v>
          </cell>
          <cell r="B176" t="str">
            <v>Bob Penfold</v>
          </cell>
          <cell r="C176" t="str">
            <v>CFOR802032</v>
          </cell>
          <cell r="D176" t="str">
            <v>Tempus time recording</v>
          </cell>
        </row>
        <row r="177">
          <cell r="A177">
            <v>201035</v>
          </cell>
          <cell r="B177" t="str">
            <v>Matthew Huggins</v>
          </cell>
          <cell r="C177" t="str">
            <v>CFOR802032</v>
          </cell>
          <cell r="D177" t="str">
            <v>Tempus time recording</v>
          </cell>
        </row>
        <row r="178">
          <cell r="A178">
            <v>201335</v>
          </cell>
          <cell r="B178" t="str">
            <v>Beth Tranquada</v>
          </cell>
          <cell r="C178" t="str">
            <v>CFOR802132</v>
          </cell>
          <cell r="D178" t="str">
            <v>Tempus time recording</v>
          </cell>
        </row>
        <row r="179">
          <cell r="A179">
            <v>201344</v>
          </cell>
          <cell r="B179" t="str">
            <v>Derek Mitchell</v>
          </cell>
          <cell r="C179" t="str">
            <v>CFOR802132</v>
          </cell>
          <cell r="D179" t="str">
            <v>Tempus time recording</v>
          </cell>
        </row>
        <row r="180">
          <cell r="A180">
            <v>201365</v>
          </cell>
          <cell r="B180" t="str">
            <v>Ron Masterson</v>
          </cell>
          <cell r="C180" t="str">
            <v>CFOR802132</v>
          </cell>
          <cell r="D180" t="str">
            <v>Tempus time recording</v>
          </cell>
        </row>
        <row r="181">
          <cell r="A181">
            <v>201438</v>
          </cell>
          <cell r="B181" t="str">
            <v>Christopher McIntosh</v>
          </cell>
          <cell r="C181" t="str">
            <v>CFOR802032</v>
          </cell>
          <cell r="D181" t="str">
            <v>Tempus time recording</v>
          </cell>
        </row>
        <row r="182">
          <cell r="A182">
            <v>201482</v>
          </cell>
          <cell r="B182" t="str">
            <v>Steven Donakov</v>
          </cell>
          <cell r="C182" t="str">
            <v>CFOR802032</v>
          </cell>
          <cell r="D182" t="str">
            <v>Tempus time recording</v>
          </cell>
        </row>
        <row r="183">
          <cell r="A183">
            <v>201729</v>
          </cell>
          <cell r="B183" t="str">
            <v>Roxanne Losee</v>
          </cell>
          <cell r="C183" t="str">
            <v>CFOR802042</v>
          </cell>
          <cell r="D183" t="str">
            <v>Tempus time recording</v>
          </cell>
        </row>
        <row r="184">
          <cell r="A184">
            <v>201760</v>
          </cell>
          <cell r="B184" t="str">
            <v>Sabine Watson</v>
          </cell>
          <cell r="C184" t="str">
            <v>CFOR100000</v>
          </cell>
          <cell r="D184" t="str">
            <v>Tempus time recording</v>
          </cell>
        </row>
        <row r="185">
          <cell r="A185">
            <v>234234</v>
          </cell>
          <cell r="B185" t="str">
            <v>Mike Gurney</v>
          </cell>
          <cell r="C185" t="str">
            <v>CFOR802032</v>
          </cell>
          <cell r="D185" t="str">
            <v>Negative time recording</v>
          </cell>
        </row>
        <row r="186">
          <cell r="A186">
            <v>199579</v>
          </cell>
          <cell r="B186" t="str">
            <v>Tracy Harris</v>
          </cell>
          <cell r="C186" t="str">
            <v>CFOR802032</v>
          </cell>
          <cell r="D186" t="str">
            <v>Tempus time recording</v>
          </cell>
        </row>
        <row r="187">
          <cell r="A187">
            <v>201176</v>
          </cell>
          <cell r="B187" t="str">
            <v>Jason Simpson</v>
          </cell>
          <cell r="C187" t="str">
            <v>CFOR802032</v>
          </cell>
          <cell r="D187" t="str">
            <v>Tempus time recording</v>
          </cell>
        </row>
        <row r="188">
          <cell r="A188">
            <v>201178</v>
          </cell>
          <cell r="B188" t="str">
            <v>Michael Doner</v>
          </cell>
          <cell r="C188" t="str">
            <v>CFOR802032</v>
          </cell>
          <cell r="D188" t="str">
            <v>Tempus time recording</v>
          </cell>
        </row>
        <row r="189">
          <cell r="A189">
            <v>834610</v>
          </cell>
          <cell r="B189" t="str">
            <v>Steve Lapp</v>
          </cell>
          <cell r="C189" t="str">
            <v>CFOR802032</v>
          </cell>
          <cell r="D189" t="str">
            <v>Tempus time recording</v>
          </cell>
        </row>
        <row r="190">
          <cell r="A190">
            <v>191782</v>
          </cell>
          <cell r="B190" t="str">
            <v>Francis Connolly</v>
          </cell>
          <cell r="C190" t="str">
            <v>CFOR802032</v>
          </cell>
          <cell r="D190" t="str">
            <v>Tempus time recording</v>
          </cell>
        </row>
        <row r="191">
          <cell r="A191">
            <v>199601</v>
          </cell>
          <cell r="B191" t="str">
            <v>Joely Krishko</v>
          </cell>
          <cell r="C191" t="str">
            <v>CFOR802032</v>
          </cell>
          <cell r="D191" t="str">
            <v>Tempus time recording</v>
          </cell>
        </row>
        <row r="192">
          <cell r="A192">
            <v>421624</v>
          </cell>
          <cell r="B192" t="str">
            <v>Betty Landry</v>
          </cell>
          <cell r="C192" t="str">
            <v>CFOR802032</v>
          </cell>
          <cell r="D192" t="str">
            <v>Tempus time recording</v>
          </cell>
        </row>
        <row r="193">
          <cell r="A193">
            <v>571186</v>
          </cell>
          <cell r="B193" t="str">
            <v>Glenn Lance</v>
          </cell>
          <cell r="C193" t="str">
            <v>CFOR802042</v>
          </cell>
          <cell r="D193" t="str">
            <v>Tempus time recording</v>
          </cell>
        </row>
        <row r="194">
          <cell r="A194">
            <v>717591</v>
          </cell>
          <cell r="B194" t="str">
            <v>R P Gross</v>
          </cell>
          <cell r="C194" t="str">
            <v>CFOR802032</v>
          </cell>
          <cell r="D194" t="str">
            <v>Tempus time recording</v>
          </cell>
        </row>
        <row r="195">
          <cell r="A195">
            <v>728581</v>
          </cell>
          <cell r="B195" t="str">
            <v>A W Benedek</v>
          </cell>
          <cell r="C195" t="str">
            <v>CFOR802032</v>
          </cell>
          <cell r="D195" t="str">
            <v>Tempus time recording</v>
          </cell>
        </row>
        <row r="196">
          <cell r="A196">
            <v>774340</v>
          </cell>
          <cell r="B196" t="str">
            <v>Dawn Hogarth</v>
          </cell>
          <cell r="C196" t="str">
            <v>CFOR802032</v>
          </cell>
          <cell r="D196" t="str">
            <v>Tempus time recording</v>
          </cell>
        </row>
        <row r="197">
          <cell r="A197">
            <v>818062</v>
          </cell>
          <cell r="B197" t="str">
            <v>Penny Harnum</v>
          </cell>
          <cell r="C197" t="str">
            <v>CFOR802032</v>
          </cell>
          <cell r="D197" t="str">
            <v>Tempus time recording</v>
          </cell>
        </row>
        <row r="198">
          <cell r="A198">
            <v>843045</v>
          </cell>
          <cell r="B198" t="str">
            <v>Ron Bramhall</v>
          </cell>
          <cell r="C198" t="str">
            <v>CFOR802032</v>
          </cell>
          <cell r="D198" t="str">
            <v>Tempus time recording</v>
          </cell>
        </row>
        <row r="199">
          <cell r="A199">
            <v>196180</v>
          </cell>
          <cell r="B199" t="str">
            <v>Stephen Rogers</v>
          </cell>
          <cell r="C199" t="str">
            <v>CFOR802032</v>
          </cell>
          <cell r="D199" t="str">
            <v>Tempus time recording</v>
          </cell>
        </row>
        <row r="200">
          <cell r="A200">
            <v>197123</v>
          </cell>
          <cell r="B200" t="str">
            <v>Gary Rogers</v>
          </cell>
          <cell r="C200" t="str">
            <v>CFOR802032</v>
          </cell>
          <cell r="D200" t="str">
            <v>Tempus time recording</v>
          </cell>
        </row>
        <row r="201">
          <cell r="A201">
            <v>198964</v>
          </cell>
          <cell r="B201" t="str">
            <v>Peter Rutkowsky</v>
          </cell>
          <cell r="C201" t="str">
            <v>CFOR802032</v>
          </cell>
          <cell r="D201" t="str">
            <v>Tempus time recording</v>
          </cell>
        </row>
        <row r="202">
          <cell r="A202">
            <v>199645</v>
          </cell>
          <cell r="B202" t="str">
            <v>Brent Johnston</v>
          </cell>
          <cell r="C202" t="str">
            <v>CFOR802032</v>
          </cell>
          <cell r="D202" t="str">
            <v>Tempus time recording</v>
          </cell>
        </row>
        <row r="203">
          <cell r="A203">
            <v>200140</v>
          </cell>
          <cell r="B203" t="str">
            <v>Dale Hall</v>
          </cell>
          <cell r="C203" t="str">
            <v>CFOR802032</v>
          </cell>
          <cell r="D203" t="str">
            <v>Tempus time recording</v>
          </cell>
        </row>
        <row r="204">
          <cell r="A204">
            <v>656166</v>
          </cell>
          <cell r="B204" t="str">
            <v>Andrew Mclellan</v>
          </cell>
          <cell r="C204" t="str">
            <v>CFOR802032</v>
          </cell>
          <cell r="D204" t="str">
            <v>Tempus time recording</v>
          </cell>
        </row>
        <row r="205">
          <cell r="A205">
            <v>656271</v>
          </cell>
          <cell r="B205" t="str">
            <v>Frank Laundry</v>
          </cell>
          <cell r="C205" t="str">
            <v>CFOR802032</v>
          </cell>
          <cell r="D205" t="str">
            <v>Tempus time recording</v>
          </cell>
        </row>
        <row r="206">
          <cell r="A206">
            <v>976584</v>
          </cell>
          <cell r="B206" t="str">
            <v>P J Deguerre</v>
          </cell>
          <cell r="C206" t="str">
            <v>CFOR802032</v>
          </cell>
          <cell r="D206" t="str">
            <v>Tempus time recording</v>
          </cell>
        </row>
        <row r="207">
          <cell r="A207">
            <v>976591</v>
          </cell>
          <cell r="B207" t="str">
            <v>Rick Vanatter</v>
          </cell>
          <cell r="C207" t="str">
            <v>CFOR802032</v>
          </cell>
          <cell r="D207" t="str">
            <v>Tempus time recording</v>
          </cell>
        </row>
        <row r="208">
          <cell r="A208">
            <v>976654</v>
          </cell>
          <cell r="B208" t="str">
            <v>Bob Yurchuk</v>
          </cell>
          <cell r="C208" t="str">
            <v>CFOR802032</v>
          </cell>
          <cell r="D208" t="str">
            <v>Tempus time recording</v>
          </cell>
        </row>
        <row r="209">
          <cell r="A209">
            <v>976661</v>
          </cell>
          <cell r="B209" t="str">
            <v>Fred Roberts</v>
          </cell>
          <cell r="C209" t="str">
            <v>CFOR802032</v>
          </cell>
          <cell r="D209" t="str">
            <v>Tempus time recording</v>
          </cell>
        </row>
        <row r="210">
          <cell r="A210">
            <v>976773</v>
          </cell>
          <cell r="B210" t="str">
            <v>Patrick Noel</v>
          </cell>
          <cell r="C210" t="str">
            <v>CFOR802032</v>
          </cell>
          <cell r="D210" t="str">
            <v>Tempus time recording</v>
          </cell>
        </row>
        <row r="211">
          <cell r="A211">
            <v>976801</v>
          </cell>
          <cell r="B211" t="str">
            <v>W G Sherren</v>
          </cell>
          <cell r="C211" t="str">
            <v>CFOR802032</v>
          </cell>
          <cell r="D211" t="str">
            <v>Tempus time recording</v>
          </cell>
        </row>
        <row r="212">
          <cell r="A212">
            <v>976822</v>
          </cell>
          <cell r="B212" t="str">
            <v>W Jr Fraser</v>
          </cell>
          <cell r="C212" t="str">
            <v>CFOR802032</v>
          </cell>
          <cell r="D212" t="str">
            <v>Tempus time recording</v>
          </cell>
        </row>
        <row r="213">
          <cell r="A213">
            <v>976850</v>
          </cell>
          <cell r="B213" t="str">
            <v>Pauline Leybourne</v>
          </cell>
          <cell r="C213" t="str">
            <v>CFOR802032</v>
          </cell>
          <cell r="D213" t="str">
            <v>Tempus time recording</v>
          </cell>
        </row>
        <row r="214">
          <cell r="A214">
            <v>977053</v>
          </cell>
          <cell r="B214" t="str">
            <v>A West</v>
          </cell>
          <cell r="C214" t="str">
            <v>CFOR802032</v>
          </cell>
          <cell r="D214" t="str">
            <v>Tempus time recording</v>
          </cell>
        </row>
        <row r="215">
          <cell r="A215">
            <v>151452</v>
          </cell>
          <cell r="B215" t="str">
            <v>Ellen Fletcher</v>
          </cell>
          <cell r="C215" t="str">
            <v>CFOR802032</v>
          </cell>
          <cell r="D215" t="str">
            <v>Tempus time recording</v>
          </cell>
        </row>
        <row r="216">
          <cell r="A216">
            <v>157696</v>
          </cell>
          <cell r="B216" t="str">
            <v>Mike Scott</v>
          </cell>
          <cell r="C216" t="str">
            <v>CFOR802032</v>
          </cell>
          <cell r="D216" t="str">
            <v>Tempus time recording</v>
          </cell>
        </row>
        <row r="217">
          <cell r="A217">
            <v>180705</v>
          </cell>
          <cell r="B217" t="str">
            <v>Bill Prychitka</v>
          </cell>
          <cell r="C217" t="str">
            <v>CFOR802032</v>
          </cell>
          <cell r="D217" t="str">
            <v>Tempus time recording</v>
          </cell>
        </row>
        <row r="218">
          <cell r="A218">
            <v>190951</v>
          </cell>
          <cell r="B218" t="str">
            <v>Lisa Diamond</v>
          </cell>
          <cell r="C218" t="str">
            <v>CFOR802032</v>
          </cell>
          <cell r="D218" t="str">
            <v>Tempus time recording</v>
          </cell>
        </row>
        <row r="219">
          <cell r="A219">
            <v>191410</v>
          </cell>
          <cell r="B219" t="str">
            <v>Danielle Shank</v>
          </cell>
          <cell r="C219" t="str">
            <v>CFOR802032</v>
          </cell>
          <cell r="D219" t="str">
            <v>Tempus time recording</v>
          </cell>
        </row>
        <row r="220">
          <cell r="A220">
            <v>424676</v>
          </cell>
          <cell r="B220" t="str">
            <v>Rob Tout</v>
          </cell>
          <cell r="C220" t="str">
            <v>CFOR802032</v>
          </cell>
          <cell r="D220" t="str">
            <v>Tempus time recording</v>
          </cell>
        </row>
        <row r="221">
          <cell r="A221">
            <v>548023</v>
          </cell>
          <cell r="B221" t="str">
            <v>Ben Hunchak</v>
          </cell>
          <cell r="C221" t="str">
            <v>CFOR802032</v>
          </cell>
          <cell r="D221" t="str">
            <v>Tempus time recording</v>
          </cell>
        </row>
        <row r="222">
          <cell r="A222">
            <v>623714</v>
          </cell>
          <cell r="B222" t="str">
            <v>Peter Nimmo</v>
          </cell>
          <cell r="C222" t="str">
            <v>CFOR802032</v>
          </cell>
          <cell r="D222" t="str">
            <v>Tempus time recording</v>
          </cell>
        </row>
        <row r="223">
          <cell r="A223">
            <v>795935</v>
          </cell>
          <cell r="B223" t="str">
            <v>Robert Horsley</v>
          </cell>
          <cell r="C223" t="str">
            <v>CFOR802032</v>
          </cell>
          <cell r="D223" t="str">
            <v>Tempus time recording</v>
          </cell>
        </row>
        <row r="224">
          <cell r="A224">
            <v>883435</v>
          </cell>
          <cell r="B224" t="str">
            <v>Domenic Falbo</v>
          </cell>
          <cell r="C224" t="str">
            <v>CFOR802032</v>
          </cell>
          <cell r="D224" t="str">
            <v>Tempus time recording</v>
          </cell>
        </row>
        <row r="225">
          <cell r="A225">
            <v>305032</v>
          </cell>
          <cell r="B225" t="str">
            <v>Lynn Whitehouse</v>
          </cell>
          <cell r="C225" t="str">
            <v>CFOR802032</v>
          </cell>
          <cell r="D225" t="str">
            <v>Tempus time recording</v>
          </cell>
        </row>
        <row r="226">
          <cell r="A226">
            <v>500255</v>
          </cell>
          <cell r="B226" t="str">
            <v>R J Mcdowell</v>
          </cell>
          <cell r="C226" t="str">
            <v>CFOR802032</v>
          </cell>
          <cell r="D226" t="str">
            <v>Tempus time recording</v>
          </cell>
        </row>
        <row r="227">
          <cell r="A227">
            <v>976521</v>
          </cell>
          <cell r="B227" t="str">
            <v>Eric Hodgson</v>
          </cell>
          <cell r="C227" t="str">
            <v>CFOR802032</v>
          </cell>
          <cell r="D227" t="str">
            <v>Tempus time recording</v>
          </cell>
        </row>
        <row r="228">
          <cell r="A228">
            <v>995463</v>
          </cell>
          <cell r="B228" t="str">
            <v>Trent McElwain</v>
          </cell>
          <cell r="C228" t="str">
            <v>CFOR802032</v>
          </cell>
          <cell r="D228" t="str">
            <v>Tempus time recording</v>
          </cell>
        </row>
        <row r="229">
          <cell r="A229">
            <v>190546</v>
          </cell>
          <cell r="B229" t="str">
            <v>Laura Hash</v>
          </cell>
          <cell r="C229" t="str">
            <v>CFOR802032</v>
          </cell>
          <cell r="D229" t="str">
            <v>Tempus time recording</v>
          </cell>
        </row>
        <row r="230">
          <cell r="A230">
            <v>193457</v>
          </cell>
          <cell r="B230" t="str">
            <v>David Jones</v>
          </cell>
          <cell r="C230" t="str">
            <v>CFOR802032</v>
          </cell>
          <cell r="D230" t="str">
            <v>Tempus time recording</v>
          </cell>
        </row>
        <row r="231">
          <cell r="A231">
            <v>195004</v>
          </cell>
          <cell r="B231" t="str">
            <v>Shawna Hutton</v>
          </cell>
          <cell r="C231" t="str">
            <v>CFOR802032</v>
          </cell>
          <cell r="D231" t="str">
            <v>Tempus time recording</v>
          </cell>
        </row>
        <row r="232">
          <cell r="A232">
            <v>704494</v>
          </cell>
          <cell r="B232" t="str">
            <v>R M Breen</v>
          </cell>
          <cell r="C232" t="str">
            <v>CFOR802032</v>
          </cell>
          <cell r="D232" t="str">
            <v>Tempus time recording</v>
          </cell>
        </row>
        <row r="233">
          <cell r="A233">
            <v>190987</v>
          </cell>
          <cell r="B233" t="str">
            <v>Te Reed</v>
          </cell>
          <cell r="C233" t="str">
            <v>CFOR802032</v>
          </cell>
          <cell r="D233" t="str">
            <v>Tempus time recording</v>
          </cell>
        </row>
        <row r="234">
          <cell r="A234">
            <v>428344</v>
          </cell>
          <cell r="B234" t="str">
            <v>Steve Cowan</v>
          </cell>
          <cell r="C234" t="str">
            <v>CFOR802032</v>
          </cell>
          <cell r="D234" t="str">
            <v>Tempus time recording</v>
          </cell>
        </row>
        <row r="235">
          <cell r="A235">
            <v>959196</v>
          </cell>
          <cell r="B235" t="str">
            <v>Michelle Tougas</v>
          </cell>
          <cell r="C235" t="str">
            <v>CFOR802032</v>
          </cell>
          <cell r="D235" t="str">
            <v>Tempus time recording</v>
          </cell>
        </row>
        <row r="236">
          <cell r="A236">
            <v>175323</v>
          </cell>
          <cell r="B236" t="str">
            <v>Matt Barrett</v>
          </cell>
          <cell r="C236" t="str">
            <v>CFOR802032</v>
          </cell>
          <cell r="D236" t="str">
            <v>Tempus time recording</v>
          </cell>
        </row>
        <row r="237">
          <cell r="A237">
            <v>195157</v>
          </cell>
          <cell r="B237" t="str">
            <v>Peggy Gerard</v>
          </cell>
          <cell r="C237" t="str">
            <v>CFOR802032</v>
          </cell>
          <cell r="D237" t="str">
            <v>Tempus time recording</v>
          </cell>
        </row>
        <row r="238">
          <cell r="A238">
            <v>352814</v>
          </cell>
          <cell r="B238" t="str">
            <v>Will Burley</v>
          </cell>
          <cell r="C238" t="str">
            <v>CFOR802032</v>
          </cell>
          <cell r="D238" t="str">
            <v>Tempus time recording</v>
          </cell>
        </row>
        <row r="239">
          <cell r="A239">
            <v>989415</v>
          </cell>
          <cell r="B239" t="str">
            <v>Paul Farrow</v>
          </cell>
          <cell r="C239" t="str">
            <v>CFOR802032</v>
          </cell>
          <cell r="D239" t="str">
            <v>Tempus time recording</v>
          </cell>
        </row>
        <row r="240">
          <cell r="A240">
            <v>51902</v>
          </cell>
          <cell r="B240" t="str">
            <v>Dave Wallace</v>
          </cell>
          <cell r="C240" t="str">
            <v>CFOR802032</v>
          </cell>
          <cell r="D240" t="str">
            <v>Tempus time recording</v>
          </cell>
        </row>
        <row r="241">
          <cell r="A241">
            <v>152593</v>
          </cell>
          <cell r="B241" t="str">
            <v>Ian Mcintyre</v>
          </cell>
          <cell r="C241" t="str">
            <v>CFOR802032</v>
          </cell>
          <cell r="D241" t="str">
            <v>Tempus time recording</v>
          </cell>
        </row>
        <row r="242">
          <cell r="A242">
            <v>424270</v>
          </cell>
          <cell r="B242" t="str">
            <v>Larry Camilleri</v>
          </cell>
          <cell r="C242" t="str">
            <v>CFOR802032</v>
          </cell>
          <cell r="D242" t="str">
            <v>Tempus time recording</v>
          </cell>
        </row>
        <row r="243">
          <cell r="A243">
            <v>587202</v>
          </cell>
          <cell r="B243" t="str">
            <v>D Wilson</v>
          </cell>
          <cell r="C243" t="str">
            <v>CFOR802032</v>
          </cell>
          <cell r="D243" t="str">
            <v>Tempus time recording</v>
          </cell>
        </row>
        <row r="244">
          <cell r="A244">
            <v>51867</v>
          </cell>
          <cell r="B244" t="str">
            <v>M D Homan</v>
          </cell>
          <cell r="C244" t="str">
            <v>CFOR802032</v>
          </cell>
          <cell r="D244" t="str">
            <v>Tempus time recording</v>
          </cell>
        </row>
        <row r="245">
          <cell r="A245">
            <v>196480</v>
          </cell>
          <cell r="B245" t="str">
            <v>Stanley Gordon</v>
          </cell>
          <cell r="C245" t="str">
            <v>CFOR802032</v>
          </cell>
          <cell r="D245" t="str">
            <v>Tempus time recording</v>
          </cell>
        </row>
        <row r="246">
          <cell r="A246">
            <v>196508</v>
          </cell>
          <cell r="B246" t="str">
            <v>Stephen Welsh</v>
          </cell>
          <cell r="C246" t="str">
            <v>CFOR802032</v>
          </cell>
          <cell r="D246" t="str">
            <v>Tempus time recording</v>
          </cell>
        </row>
        <row r="247">
          <cell r="A247">
            <v>481971</v>
          </cell>
          <cell r="B247" t="str">
            <v>Liberal Sousa</v>
          </cell>
          <cell r="C247" t="str">
            <v>CFOR802032</v>
          </cell>
          <cell r="D247" t="str">
            <v>Tempus time recording</v>
          </cell>
        </row>
        <row r="248">
          <cell r="A248">
            <v>589631</v>
          </cell>
          <cell r="B248" t="str">
            <v>Steve Cooper</v>
          </cell>
          <cell r="C248" t="str">
            <v>CFOR802032</v>
          </cell>
          <cell r="D248" t="str">
            <v>Tempus time recording</v>
          </cell>
        </row>
        <row r="249">
          <cell r="A249">
            <v>196507</v>
          </cell>
          <cell r="B249" t="str">
            <v>Sheri MacArthur</v>
          </cell>
          <cell r="C249" t="str">
            <v>CFOR802032</v>
          </cell>
          <cell r="D249" t="str">
            <v>Tempus time recording</v>
          </cell>
        </row>
        <row r="250">
          <cell r="A250">
            <v>240275</v>
          </cell>
          <cell r="B250" t="str">
            <v>Liz Fisken</v>
          </cell>
          <cell r="C250" t="str">
            <v>CFOR802032</v>
          </cell>
          <cell r="D250" t="str">
            <v>Tempus time recording</v>
          </cell>
        </row>
        <row r="251">
          <cell r="A251">
            <v>165781</v>
          </cell>
          <cell r="B251" t="str">
            <v>G Monaghan</v>
          </cell>
          <cell r="C251" t="str">
            <v>CFOR802032</v>
          </cell>
          <cell r="D251" t="str">
            <v>Tempus time recording</v>
          </cell>
        </row>
        <row r="252">
          <cell r="A252">
            <v>194678</v>
          </cell>
          <cell r="B252" t="str">
            <v>Monica Viegas</v>
          </cell>
          <cell r="C252" t="str">
            <v>CFOR802032</v>
          </cell>
          <cell r="D252" t="str">
            <v>Tempus time recording</v>
          </cell>
        </row>
        <row r="253">
          <cell r="A253">
            <v>391426</v>
          </cell>
          <cell r="B253" t="str">
            <v>D J Farrow</v>
          </cell>
          <cell r="C253" t="str">
            <v>CFOR802032</v>
          </cell>
          <cell r="D253" t="str">
            <v>Tempus time recording</v>
          </cell>
        </row>
        <row r="254">
          <cell r="A254">
            <v>194580</v>
          </cell>
          <cell r="B254" t="str">
            <v>Brian Sinclair</v>
          </cell>
          <cell r="C254" t="str">
            <v>CFOR802032</v>
          </cell>
          <cell r="D254" t="str">
            <v>Tempus time recording</v>
          </cell>
        </row>
        <row r="255">
          <cell r="A255">
            <v>430031</v>
          </cell>
          <cell r="B255" t="str">
            <v>Lisa Weisflock</v>
          </cell>
          <cell r="C255" t="str">
            <v>CFOR802032</v>
          </cell>
          <cell r="D255" t="str">
            <v>Tempus time recording</v>
          </cell>
        </row>
        <row r="256">
          <cell r="A256">
            <v>600733</v>
          </cell>
          <cell r="B256" t="str">
            <v>James Redhead</v>
          </cell>
          <cell r="C256" t="str">
            <v>CFOR802032</v>
          </cell>
          <cell r="D256" t="str">
            <v>Tempus time recording</v>
          </cell>
        </row>
        <row r="257">
          <cell r="A257">
            <v>201337</v>
          </cell>
          <cell r="B257" t="str">
            <v>Rachel Clement</v>
          </cell>
          <cell r="C257" t="str">
            <v>CFOR802132</v>
          </cell>
          <cell r="D257" t="str">
            <v>Tempus time recording</v>
          </cell>
        </row>
        <row r="258">
          <cell r="A258">
            <v>201356</v>
          </cell>
          <cell r="B258" t="str">
            <v>Robert Watts</v>
          </cell>
          <cell r="C258" t="str">
            <v>CFOR802132</v>
          </cell>
          <cell r="D258" t="str">
            <v>Tempus time recording</v>
          </cell>
        </row>
        <row r="259">
          <cell r="A259">
            <v>201357</v>
          </cell>
          <cell r="B259" t="str">
            <v>Steffon Zoskey</v>
          </cell>
          <cell r="C259" t="str">
            <v>CFOR802132</v>
          </cell>
          <cell r="D259" t="str">
            <v>Tempus time recording</v>
          </cell>
        </row>
        <row r="260">
          <cell r="A260">
            <v>201361</v>
          </cell>
          <cell r="B260" t="str">
            <v>Gordon Moir</v>
          </cell>
          <cell r="C260" t="str">
            <v>CFOR802132</v>
          </cell>
          <cell r="D260" t="str">
            <v>Tempus time recording</v>
          </cell>
        </row>
        <row r="261">
          <cell r="A261">
            <v>201362</v>
          </cell>
          <cell r="B261" t="str">
            <v>Christine Royer</v>
          </cell>
          <cell r="C261" t="str">
            <v>CFOR802132</v>
          </cell>
          <cell r="D261" t="str">
            <v>Tempus time recording</v>
          </cell>
        </row>
        <row r="262">
          <cell r="A262">
            <v>201363</v>
          </cell>
          <cell r="B262" t="str">
            <v>Diana Allaway</v>
          </cell>
          <cell r="C262" t="str">
            <v>CFOR802132</v>
          </cell>
          <cell r="D262" t="str">
            <v>Tempus time recording</v>
          </cell>
        </row>
        <row r="263">
          <cell r="A263">
            <v>201364</v>
          </cell>
          <cell r="B263" t="str">
            <v>Michael Copp</v>
          </cell>
          <cell r="C263" t="str">
            <v>CFOR802132</v>
          </cell>
          <cell r="D263" t="str">
            <v>Tempus time recording</v>
          </cell>
        </row>
        <row r="264">
          <cell r="A264">
            <v>400036</v>
          </cell>
          <cell r="B264" t="str">
            <v>Bob Fletcher</v>
          </cell>
          <cell r="C264" t="str">
            <v>CFOR802132</v>
          </cell>
          <cell r="D264" t="str">
            <v>Negative time recording</v>
          </cell>
        </row>
        <row r="265">
          <cell r="A265">
            <v>409535</v>
          </cell>
          <cell r="B265" t="str">
            <v>Gary Hiscock</v>
          </cell>
          <cell r="C265" t="str">
            <v>CFOR802132</v>
          </cell>
          <cell r="D265" t="str">
            <v>Tempus time recording</v>
          </cell>
        </row>
        <row r="266">
          <cell r="A266">
            <v>436730</v>
          </cell>
          <cell r="B266" t="str">
            <v>Marc Shaw</v>
          </cell>
          <cell r="C266" t="str">
            <v>CFOR100000</v>
          </cell>
          <cell r="D266" t="str">
            <v>Negative time recording</v>
          </cell>
        </row>
        <row r="267">
          <cell r="A267">
            <v>426461</v>
          </cell>
          <cell r="B267" t="str">
            <v>Lucy Eeuwes</v>
          </cell>
          <cell r="C267" t="str">
            <v>CFOR802132</v>
          </cell>
          <cell r="D267" t="str">
            <v>Tempus time recording</v>
          </cell>
        </row>
        <row r="268">
          <cell r="A268">
            <v>498071</v>
          </cell>
          <cell r="B268" t="str">
            <v>Larry Skelton</v>
          </cell>
          <cell r="C268" t="str">
            <v>CFOR802132</v>
          </cell>
          <cell r="D268" t="str">
            <v>Tempus time recording</v>
          </cell>
        </row>
        <row r="269">
          <cell r="A269">
            <v>193456</v>
          </cell>
          <cell r="B269" t="str">
            <v>Mike Wallis</v>
          </cell>
          <cell r="C269" t="str">
            <v>CFOR802032</v>
          </cell>
          <cell r="D269" t="str">
            <v>Tempus time recording</v>
          </cell>
        </row>
        <row r="270">
          <cell r="A270">
            <v>274330</v>
          </cell>
          <cell r="B270" t="str">
            <v>K C King</v>
          </cell>
          <cell r="C270" t="str">
            <v>CFOR802032</v>
          </cell>
          <cell r="D270" t="str">
            <v>Tempus time recording</v>
          </cell>
        </row>
        <row r="271">
          <cell r="A271">
            <v>481670</v>
          </cell>
          <cell r="B271" t="str">
            <v>R Anisko</v>
          </cell>
          <cell r="C271" t="str">
            <v>CFOR802032</v>
          </cell>
          <cell r="D271" t="str">
            <v>Tempus time recording</v>
          </cell>
        </row>
        <row r="272">
          <cell r="A272">
            <v>493045</v>
          </cell>
          <cell r="B272" t="str">
            <v>E C Pelgrims</v>
          </cell>
          <cell r="C272" t="str">
            <v>CFOR802032</v>
          </cell>
          <cell r="D272" t="str">
            <v>Tempus time recording</v>
          </cell>
        </row>
        <row r="273">
          <cell r="A273">
            <v>498260</v>
          </cell>
          <cell r="B273" t="str">
            <v>Gordon Porter</v>
          </cell>
          <cell r="C273" t="str">
            <v>CFOR802032</v>
          </cell>
          <cell r="D273" t="str">
            <v>Tempus time recording</v>
          </cell>
        </row>
        <row r="274">
          <cell r="A274">
            <v>996401</v>
          </cell>
          <cell r="B274" t="str">
            <v>Rick Park</v>
          </cell>
          <cell r="C274" t="str">
            <v>CFOR802032</v>
          </cell>
          <cell r="D274" t="str">
            <v>Tempus time recording</v>
          </cell>
        </row>
        <row r="275">
          <cell r="A275">
            <v>201670</v>
          </cell>
          <cell r="B275" t="str">
            <v>Corrine Lajeunesse</v>
          </cell>
          <cell r="C275" t="str">
            <v>CFOR802042</v>
          </cell>
          <cell r="D275" t="str">
            <v>Tempus time recording</v>
          </cell>
        </row>
        <row r="276">
          <cell r="A276">
            <v>201202</v>
          </cell>
          <cell r="B276" t="str">
            <v>Al Wheeler</v>
          </cell>
          <cell r="C276" t="str">
            <v>CFOR802132</v>
          </cell>
          <cell r="D276" t="str">
            <v>Tempus time recording</v>
          </cell>
        </row>
        <row r="277">
          <cell r="A277">
            <v>977144</v>
          </cell>
          <cell r="B277" t="str">
            <v>Gordon Mcteer</v>
          </cell>
          <cell r="C277" t="str">
            <v>CFOR802132</v>
          </cell>
          <cell r="D277" t="str">
            <v>Tempus time recording</v>
          </cell>
        </row>
        <row r="278">
          <cell r="A278">
            <v>195492</v>
          </cell>
          <cell r="B278" t="str">
            <v>Laura Geddes</v>
          </cell>
          <cell r="C278" t="str">
            <v>CFOR802132</v>
          </cell>
          <cell r="D278" t="str">
            <v>Tempus time recording</v>
          </cell>
        </row>
        <row r="279">
          <cell r="A279">
            <v>549122</v>
          </cell>
          <cell r="B279" t="str">
            <v>Deborah Cook</v>
          </cell>
          <cell r="C279" t="str">
            <v>CFOR802132</v>
          </cell>
          <cell r="D279" t="str">
            <v>Tempus time recording</v>
          </cell>
        </row>
        <row r="280">
          <cell r="A280">
            <v>652232</v>
          </cell>
          <cell r="B280" t="str">
            <v>Coleen Wiles</v>
          </cell>
          <cell r="C280" t="str">
            <v>CFOR802132</v>
          </cell>
          <cell r="D280" t="str">
            <v>Tempus time recording</v>
          </cell>
        </row>
        <row r="281">
          <cell r="A281">
            <v>655634</v>
          </cell>
          <cell r="B281" t="str">
            <v>Rick Lawton</v>
          </cell>
          <cell r="C281" t="str">
            <v>CFOR802132</v>
          </cell>
          <cell r="D281" t="str">
            <v>Tempus time recording</v>
          </cell>
        </row>
        <row r="282">
          <cell r="A282">
            <v>668465</v>
          </cell>
          <cell r="B282" t="str">
            <v>D R Collins</v>
          </cell>
          <cell r="C282" t="str">
            <v>CFOR802132</v>
          </cell>
          <cell r="D282" t="str">
            <v>Tempus time recording</v>
          </cell>
        </row>
        <row r="283">
          <cell r="A283">
            <v>195593</v>
          </cell>
          <cell r="B283" t="str">
            <v>Peter Ralph Rogers</v>
          </cell>
          <cell r="C283" t="str">
            <v>CFOR802032</v>
          </cell>
          <cell r="D283" t="str">
            <v>Tempus time recording</v>
          </cell>
        </row>
        <row r="284">
          <cell r="A284">
            <v>195595</v>
          </cell>
          <cell r="B284" t="str">
            <v>John Wilson</v>
          </cell>
          <cell r="C284" t="str">
            <v>CFOR802032</v>
          </cell>
          <cell r="D284" t="str">
            <v>Tempus time recording</v>
          </cell>
        </row>
        <row r="285">
          <cell r="A285">
            <v>195754</v>
          </cell>
          <cell r="B285" t="str">
            <v>James Charles Wilson</v>
          </cell>
          <cell r="C285" t="str">
            <v>CFOR802032</v>
          </cell>
          <cell r="D285" t="str">
            <v>Tempus time recording</v>
          </cell>
        </row>
        <row r="286">
          <cell r="A286">
            <v>196261</v>
          </cell>
          <cell r="B286" t="str">
            <v>Leni Robertson</v>
          </cell>
          <cell r="C286" t="str">
            <v>CFOR802032</v>
          </cell>
          <cell r="D286" t="str">
            <v>Tempus time recording</v>
          </cell>
        </row>
        <row r="287">
          <cell r="A287">
            <v>197237</v>
          </cell>
          <cell r="B287" t="str">
            <v>David Strickland</v>
          </cell>
          <cell r="C287" t="str">
            <v>CFOR802032</v>
          </cell>
          <cell r="D287" t="str">
            <v>Tempus time recording</v>
          </cell>
        </row>
        <row r="288">
          <cell r="A288">
            <v>199646</v>
          </cell>
          <cell r="B288" t="str">
            <v>Daniel Sullivan</v>
          </cell>
          <cell r="C288" t="str">
            <v>CFOR802032</v>
          </cell>
          <cell r="D288" t="str">
            <v>Tempus time recording</v>
          </cell>
        </row>
        <row r="289">
          <cell r="A289">
            <v>199648</v>
          </cell>
          <cell r="B289" t="str">
            <v>Terry Fudge</v>
          </cell>
          <cell r="C289" t="str">
            <v>CFOR802032</v>
          </cell>
          <cell r="D289" t="str">
            <v>Tempus time recording</v>
          </cell>
        </row>
        <row r="290">
          <cell r="A290">
            <v>200989</v>
          </cell>
          <cell r="B290" t="str">
            <v>Fernando Dayao</v>
          </cell>
          <cell r="C290" t="str">
            <v>CFOR802032</v>
          </cell>
          <cell r="D290" t="str">
            <v>Tempus time recording</v>
          </cell>
        </row>
        <row r="291">
          <cell r="A291">
            <v>200990</v>
          </cell>
          <cell r="B291" t="str">
            <v>Brad Irons</v>
          </cell>
          <cell r="C291" t="str">
            <v>CFOR802032</v>
          </cell>
          <cell r="D291" t="str">
            <v>Tempus time recording</v>
          </cell>
        </row>
        <row r="292">
          <cell r="A292">
            <v>200991</v>
          </cell>
          <cell r="B292" t="str">
            <v>John Burt</v>
          </cell>
          <cell r="C292" t="str">
            <v>CFOR802032</v>
          </cell>
          <cell r="D292" t="str">
            <v>Tempus time recording</v>
          </cell>
        </row>
        <row r="293">
          <cell r="A293">
            <v>201142</v>
          </cell>
          <cell r="B293" t="str">
            <v>David Shaw</v>
          </cell>
          <cell r="C293" t="str">
            <v>CFOR802032</v>
          </cell>
          <cell r="D293" t="str">
            <v>Tempus time recording</v>
          </cell>
        </row>
        <row r="294">
          <cell r="A294">
            <v>201143</v>
          </cell>
          <cell r="B294" t="str">
            <v>Cheryl Thomas</v>
          </cell>
          <cell r="C294" t="str">
            <v>CFOR802032</v>
          </cell>
          <cell r="D294" t="str">
            <v>Tempus time recording</v>
          </cell>
        </row>
        <row r="295">
          <cell r="A295">
            <v>201144</v>
          </cell>
          <cell r="B295" t="str">
            <v>Julie Burt</v>
          </cell>
          <cell r="C295" t="str">
            <v>CFOR802032</v>
          </cell>
          <cell r="D295" t="str">
            <v>Tempus time recording</v>
          </cell>
        </row>
        <row r="296">
          <cell r="A296">
            <v>201146</v>
          </cell>
          <cell r="B296" t="str">
            <v>Dave Henderson</v>
          </cell>
          <cell r="C296" t="str">
            <v>CFOR802032</v>
          </cell>
          <cell r="D296" t="str">
            <v>Tempus time recording</v>
          </cell>
        </row>
        <row r="297">
          <cell r="A297">
            <v>201147</v>
          </cell>
          <cell r="B297" t="str">
            <v>Michael O'Brien</v>
          </cell>
          <cell r="C297" t="str">
            <v>CFOR802032</v>
          </cell>
          <cell r="D297" t="str">
            <v>Tempus time recording</v>
          </cell>
        </row>
        <row r="298">
          <cell r="A298">
            <v>376726</v>
          </cell>
          <cell r="B298" t="str">
            <v>George Edward Rich</v>
          </cell>
          <cell r="C298" t="str">
            <v>CFOR802032</v>
          </cell>
          <cell r="D298" t="str">
            <v>Tempus time recording</v>
          </cell>
        </row>
        <row r="299">
          <cell r="A299">
            <v>436660</v>
          </cell>
          <cell r="B299" t="str">
            <v>Cliff Harnum</v>
          </cell>
          <cell r="C299" t="str">
            <v>CFOR802032</v>
          </cell>
          <cell r="D299" t="str">
            <v>Tempus time recording</v>
          </cell>
        </row>
        <row r="300">
          <cell r="A300">
            <v>513534</v>
          </cell>
          <cell r="B300" t="str">
            <v>Nick Krishko</v>
          </cell>
          <cell r="C300" t="str">
            <v>CFOR802032</v>
          </cell>
          <cell r="D300" t="str">
            <v>Tempus time recording</v>
          </cell>
        </row>
        <row r="301">
          <cell r="A301">
            <v>656243</v>
          </cell>
          <cell r="B301" t="str">
            <v>Ernie Stoll</v>
          </cell>
          <cell r="C301" t="str">
            <v>CFOR802032</v>
          </cell>
          <cell r="D301" t="str">
            <v>Tempus time recording</v>
          </cell>
        </row>
        <row r="302">
          <cell r="A302">
            <v>656250</v>
          </cell>
          <cell r="B302" t="str">
            <v>Bob Stoll</v>
          </cell>
          <cell r="C302" t="str">
            <v>CFOR802032</v>
          </cell>
          <cell r="D302" t="str">
            <v>Tempus time recording</v>
          </cell>
        </row>
        <row r="303">
          <cell r="A303">
            <v>149331</v>
          </cell>
          <cell r="B303" t="str">
            <v>Janice Brook</v>
          </cell>
          <cell r="C303" t="str">
            <v>CFOR802132</v>
          </cell>
          <cell r="D303" t="str">
            <v>Tempus time recording</v>
          </cell>
        </row>
        <row r="304">
          <cell r="A304">
            <v>196879</v>
          </cell>
          <cell r="B304" t="str">
            <v>Marg Woolley</v>
          </cell>
          <cell r="C304" t="str">
            <v>CFOR802132</v>
          </cell>
          <cell r="D304" t="str">
            <v>Tempus time recording</v>
          </cell>
        </row>
        <row r="305">
          <cell r="A305">
            <v>573944</v>
          </cell>
          <cell r="B305" t="str">
            <v>Leslie Ferguson</v>
          </cell>
          <cell r="C305" t="str">
            <v>CFOR802132</v>
          </cell>
          <cell r="D305" t="str">
            <v>Tempus time recording</v>
          </cell>
        </row>
        <row r="306">
          <cell r="A306">
            <v>585963</v>
          </cell>
          <cell r="B306" t="str">
            <v>Laurie Brunet</v>
          </cell>
          <cell r="C306" t="str">
            <v>CFOR802132</v>
          </cell>
          <cell r="D306" t="str">
            <v>Tempus time recording</v>
          </cell>
        </row>
        <row r="307">
          <cell r="A307">
            <v>720244</v>
          </cell>
          <cell r="B307" t="str">
            <v>D C Nolte</v>
          </cell>
          <cell r="C307" t="str">
            <v>CFOR802132</v>
          </cell>
          <cell r="D307" t="str">
            <v>Tempus time recording</v>
          </cell>
        </row>
        <row r="308">
          <cell r="A308">
            <v>933730</v>
          </cell>
          <cell r="B308" t="str">
            <v>Alice Couenen</v>
          </cell>
          <cell r="C308" t="str">
            <v>CFOR802132</v>
          </cell>
          <cell r="D308" t="str">
            <v>Negative time recording</v>
          </cell>
        </row>
        <row r="309">
          <cell r="A309">
            <v>959896</v>
          </cell>
          <cell r="B309" t="str">
            <v>Carol Vaughan</v>
          </cell>
          <cell r="C309" t="str">
            <v>CFOR802132</v>
          </cell>
          <cell r="D309" t="str">
            <v>Tempus time recording</v>
          </cell>
        </row>
        <row r="310">
          <cell r="A310">
            <v>13384</v>
          </cell>
          <cell r="B310" t="str">
            <v>Bruce Perry</v>
          </cell>
          <cell r="C310" t="str">
            <v>CFOR802042</v>
          </cell>
          <cell r="D310" t="str">
            <v>Tempus time recording</v>
          </cell>
        </row>
        <row r="311">
          <cell r="A311">
            <v>138712</v>
          </cell>
          <cell r="B311" t="str">
            <v>John Robinson</v>
          </cell>
          <cell r="C311" t="str">
            <v>CFOR802062</v>
          </cell>
          <cell r="D311" t="str">
            <v>Tempus time recording</v>
          </cell>
        </row>
        <row r="312">
          <cell r="A312">
            <v>148974</v>
          </cell>
          <cell r="B312" t="str">
            <v>John Drew</v>
          </cell>
          <cell r="C312" t="str">
            <v>CFOR100000</v>
          </cell>
          <cell r="D312" t="str">
            <v>Tempus time recording</v>
          </cell>
        </row>
        <row r="313">
          <cell r="A313">
            <v>187054</v>
          </cell>
          <cell r="B313" t="str">
            <v>R P Frost</v>
          </cell>
          <cell r="C313" t="str">
            <v>CFOR802062</v>
          </cell>
          <cell r="D313" t="str">
            <v>Tempus time recording</v>
          </cell>
        </row>
        <row r="314">
          <cell r="A314">
            <v>201158</v>
          </cell>
          <cell r="B314" t="str">
            <v>Neil McKenny</v>
          </cell>
          <cell r="C314" t="str">
            <v>CFOR802062</v>
          </cell>
          <cell r="D314" t="str">
            <v>Tempus time recording</v>
          </cell>
        </row>
        <row r="315">
          <cell r="A315">
            <v>396375</v>
          </cell>
          <cell r="B315" t="str">
            <v>Dan Galbraith</v>
          </cell>
          <cell r="C315" t="str">
            <v>NOSS390000</v>
          </cell>
          <cell r="D315" t="str">
            <v>Tempus time recording</v>
          </cell>
        </row>
        <row r="316">
          <cell r="A316">
            <v>399630</v>
          </cell>
          <cell r="B316" t="str">
            <v>Ken Lawrie</v>
          </cell>
          <cell r="C316" t="str">
            <v>CFOR100000</v>
          </cell>
          <cell r="D316" t="str">
            <v>Tempus time recording</v>
          </cell>
        </row>
        <row r="317">
          <cell r="A317">
            <v>811020</v>
          </cell>
          <cell r="B317" t="str">
            <v>Leslie Allan</v>
          </cell>
          <cell r="C317" t="str">
            <v>CFOR802062</v>
          </cell>
          <cell r="D317" t="str">
            <v>Tempus time recording</v>
          </cell>
        </row>
        <row r="318">
          <cell r="A318">
            <v>914753</v>
          </cell>
          <cell r="B318" t="str">
            <v>Clay Harnum</v>
          </cell>
          <cell r="C318" t="str">
            <v>NOSS391300</v>
          </cell>
          <cell r="D318" t="str">
            <v>Tempus time recording</v>
          </cell>
        </row>
        <row r="319">
          <cell r="A319">
            <v>202855</v>
          </cell>
          <cell r="B319" t="str">
            <v>Sean Toohey</v>
          </cell>
          <cell r="C319" t="str">
            <v>CFOR100000</v>
          </cell>
          <cell r="D319" t="str">
            <v>Negative time recording</v>
          </cell>
        </row>
        <row r="320">
          <cell r="A320">
            <v>563171</v>
          </cell>
          <cell r="B320" t="str">
            <v>Ray Mullin</v>
          </cell>
          <cell r="C320" t="str">
            <v>CFOR802132</v>
          </cell>
          <cell r="D320" t="str">
            <v>Negative time recording</v>
          </cell>
        </row>
        <row r="321">
          <cell r="A321">
            <v>182</v>
          </cell>
          <cell r="B321" t="str">
            <v>Ed Over</v>
          </cell>
          <cell r="C321" t="str">
            <v>CFOR803032</v>
          </cell>
          <cell r="D321" t="str">
            <v>Negative time recording</v>
          </cell>
        </row>
        <row r="322">
          <cell r="A322">
            <v>11116</v>
          </cell>
          <cell r="B322" t="str">
            <v>Michael Dudycz</v>
          </cell>
          <cell r="C322" t="str">
            <v>CFOR803032</v>
          </cell>
          <cell r="D322" t="str">
            <v>Negative time recording</v>
          </cell>
        </row>
        <row r="323">
          <cell r="A323">
            <v>584101</v>
          </cell>
          <cell r="B323" t="str">
            <v>Anthony Tan</v>
          </cell>
          <cell r="C323" t="str">
            <v>CFOR803032</v>
          </cell>
          <cell r="D323" t="str">
            <v>Negative time recording</v>
          </cell>
        </row>
        <row r="324">
          <cell r="A324">
            <v>650503</v>
          </cell>
          <cell r="B324" t="str">
            <v>Janie E Baldwin</v>
          </cell>
          <cell r="C324" t="str">
            <v>CFOR802112</v>
          </cell>
          <cell r="D324" t="str">
            <v>Negative time recording</v>
          </cell>
        </row>
        <row r="325">
          <cell r="A325">
            <v>119413</v>
          </cell>
          <cell r="B325" t="str">
            <v>Mike Matson</v>
          </cell>
          <cell r="C325" t="str">
            <v>CFOR802122</v>
          </cell>
          <cell r="D325" t="str">
            <v>Negative time recording</v>
          </cell>
        </row>
        <row r="326">
          <cell r="A326">
            <v>207725</v>
          </cell>
          <cell r="B326" t="str">
            <v>Sunday Moran</v>
          </cell>
          <cell r="C326" t="str">
            <v>CFOR802122</v>
          </cell>
          <cell r="D326" t="str">
            <v>Negative time recording</v>
          </cell>
        </row>
        <row r="327">
          <cell r="A327">
            <v>687302</v>
          </cell>
          <cell r="B327" t="str">
            <v>John Cho</v>
          </cell>
          <cell r="C327" t="str">
            <v>CFOR802122</v>
          </cell>
          <cell r="D327" t="str">
            <v>Negative time recording</v>
          </cell>
        </row>
        <row r="328">
          <cell r="A328">
            <v>690515</v>
          </cell>
          <cell r="B328" t="str">
            <v>Jeff Booth</v>
          </cell>
          <cell r="C328" t="str">
            <v>CFOR802122</v>
          </cell>
          <cell r="D328" t="str">
            <v>Negative time recording</v>
          </cell>
        </row>
        <row r="329">
          <cell r="A329">
            <v>858144</v>
          </cell>
          <cell r="B329" t="str">
            <v>Nancy Wilson</v>
          </cell>
          <cell r="C329" t="str">
            <v>CFOR802122</v>
          </cell>
          <cell r="D329" t="str">
            <v>Negative time recording</v>
          </cell>
        </row>
        <row r="330">
          <cell r="A330">
            <v>118342</v>
          </cell>
          <cell r="B330" t="str">
            <v>Carolyn Naccarato</v>
          </cell>
          <cell r="C330" t="str">
            <v>CFOR802112</v>
          </cell>
          <cell r="D330" t="str">
            <v>Negative time recording</v>
          </cell>
        </row>
        <row r="331">
          <cell r="A331">
            <v>198181</v>
          </cell>
          <cell r="B331" t="str">
            <v>Sandy Shannon</v>
          </cell>
          <cell r="C331" t="str">
            <v>CFOR802112</v>
          </cell>
          <cell r="D331" t="str">
            <v>Negative time recording</v>
          </cell>
        </row>
        <row r="332">
          <cell r="A332">
            <v>533302</v>
          </cell>
          <cell r="B332" t="str">
            <v>M N Linklater</v>
          </cell>
          <cell r="C332" t="str">
            <v>CFOR802112</v>
          </cell>
          <cell r="D332" t="str">
            <v>Negative time recording</v>
          </cell>
        </row>
        <row r="333">
          <cell r="A333">
            <v>852033</v>
          </cell>
          <cell r="B333" t="str">
            <v>Nick Parry</v>
          </cell>
          <cell r="C333" t="str">
            <v>CFOR802112</v>
          </cell>
          <cell r="D333" t="str">
            <v>Negative time recording</v>
          </cell>
        </row>
        <row r="334">
          <cell r="A334">
            <v>186760</v>
          </cell>
          <cell r="B334" t="str">
            <v>Nancy Woodward</v>
          </cell>
          <cell r="C334" t="str">
            <v>CFOR807002</v>
          </cell>
          <cell r="D334" t="str">
            <v>Negative time recording</v>
          </cell>
        </row>
        <row r="335">
          <cell r="A335">
            <v>264656</v>
          </cell>
          <cell r="B335" t="str">
            <v>Larry Irwin</v>
          </cell>
          <cell r="C335" t="str">
            <v>CFOR805012</v>
          </cell>
          <cell r="D335" t="str">
            <v>Negative time recording</v>
          </cell>
        </row>
        <row r="336">
          <cell r="A336">
            <v>601475</v>
          </cell>
          <cell r="B336" t="str">
            <v>Al Simonavicius</v>
          </cell>
          <cell r="C336" t="str">
            <v>CFOR805012</v>
          </cell>
          <cell r="D336" t="str">
            <v>Negative time recording</v>
          </cell>
        </row>
        <row r="337">
          <cell r="A337">
            <v>944692</v>
          </cell>
          <cell r="B337" t="str">
            <v>Royce Cassidy</v>
          </cell>
          <cell r="C337" t="str">
            <v>CFOR805012</v>
          </cell>
          <cell r="D337" t="str">
            <v>Negative time recording</v>
          </cell>
        </row>
        <row r="338">
          <cell r="A338">
            <v>951790</v>
          </cell>
          <cell r="B338" t="str">
            <v>Michelle Mejaski</v>
          </cell>
          <cell r="C338" t="str">
            <v>CFOR803042</v>
          </cell>
          <cell r="D338" t="str">
            <v>Tempus time recording</v>
          </cell>
        </row>
        <row r="339">
          <cell r="A339">
            <v>141575</v>
          </cell>
          <cell r="B339" t="str">
            <v>Brian Welsh</v>
          </cell>
          <cell r="C339" t="str">
            <v>CFOR803502</v>
          </cell>
          <cell r="D339" t="str">
            <v>Negative time recording</v>
          </cell>
        </row>
        <row r="340">
          <cell r="A340">
            <v>178703</v>
          </cell>
          <cell r="B340" t="str">
            <v>Lynn MacDonald</v>
          </cell>
          <cell r="C340" t="str">
            <v>CFOR803502</v>
          </cell>
          <cell r="D340" t="str">
            <v>Tempus time recording</v>
          </cell>
        </row>
        <row r="341">
          <cell r="A341">
            <v>199628</v>
          </cell>
          <cell r="B341" t="str">
            <v>James Andruskiw</v>
          </cell>
          <cell r="C341" t="str">
            <v>CFOR100000</v>
          </cell>
          <cell r="D341" t="str">
            <v>Tempus time recording</v>
          </cell>
        </row>
        <row r="342">
          <cell r="A342">
            <v>199630</v>
          </cell>
          <cell r="B342" t="str">
            <v>Rupesh Desai</v>
          </cell>
          <cell r="C342" t="str">
            <v>CFOR802052</v>
          </cell>
          <cell r="D342" t="str">
            <v>Tempus time recording</v>
          </cell>
        </row>
        <row r="343">
          <cell r="A343">
            <v>202666</v>
          </cell>
          <cell r="B343" t="str">
            <v>Kerry McPhee</v>
          </cell>
          <cell r="C343" t="str">
            <v>CFOR100000</v>
          </cell>
          <cell r="D343" t="str">
            <v>Tempus time recording</v>
          </cell>
        </row>
        <row r="344">
          <cell r="A344">
            <v>288526</v>
          </cell>
          <cell r="B344" t="str">
            <v>Damian McCullough</v>
          </cell>
          <cell r="C344" t="str">
            <v>CFOR100000</v>
          </cell>
          <cell r="D344" t="str">
            <v>Tempus time recording</v>
          </cell>
        </row>
        <row r="345">
          <cell r="A345">
            <v>699083</v>
          </cell>
          <cell r="B345" t="str">
            <v>Doug Dunlop</v>
          </cell>
          <cell r="C345" t="str">
            <v>CFOR100000</v>
          </cell>
          <cell r="D345" t="str">
            <v>Tempus time recording</v>
          </cell>
        </row>
        <row r="346">
          <cell r="A346">
            <v>155393</v>
          </cell>
          <cell r="B346" t="str">
            <v>Bonnie Saretsky</v>
          </cell>
          <cell r="C346" t="str">
            <v>CFOR802112</v>
          </cell>
          <cell r="D346" t="str">
            <v>Negative time recording</v>
          </cell>
        </row>
        <row r="347">
          <cell r="A347">
            <v>598031</v>
          </cell>
          <cell r="B347" t="str">
            <v>Bill Inglis</v>
          </cell>
          <cell r="C347" t="str">
            <v>CFOR802112</v>
          </cell>
          <cell r="D347" t="str">
            <v>Negative time recording</v>
          </cell>
        </row>
        <row r="348">
          <cell r="A348">
            <v>5243</v>
          </cell>
          <cell r="B348" t="str">
            <v>Neil Staff</v>
          </cell>
          <cell r="C348" t="str">
            <v>CFOR807002</v>
          </cell>
          <cell r="D348" t="str">
            <v>Negative time recording</v>
          </cell>
        </row>
        <row r="349">
          <cell r="A349">
            <v>8036</v>
          </cell>
          <cell r="B349" t="str">
            <v>Maria Victoria Lugonia</v>
          </cell>
          <cell r="C349" t="str">
            <v>CFOR807002</v>
          </cell>
          <cell r="D349" t="str">
            <v>Negative time recording</v>
          </cell>
        </row>
        <row r="350">
          <cell r="A350">
            <v>13062</v>
          </cell>
          <cell r="B350" t="str">
            <v>R A Lyon</v>
          </cell>
          <cell r="C350" t="str">
            <v>CFOR807002</v>
          </cell>
          <cell r="D350" t="str">
            <v>Negative time recording</v>
          </cell>
        </row>
        <row r="351">
          <cell r="A351">
            <v>57981</v>
          </cell>
          <cell r="B351" t="str">
            <v>Gene Stephenson</v>
          </cell>
          <cell r="C351" t="str">
            <v>CFOR803202</v>
          </cell>
          <cell r="D351" t="str">
            <v>Negative time recording</v>
          </cell>
        </row>
        <row r="352">
          <cell r="A352">
            <v>64715</v>
          </cell>
          <cell r="B352" t="str">
            <v>Bob Anderson</v>
          </cell>
          <cell r="C352" t="str">
            <v>CFOR807002</v>
          </cell>
          <cell r="D352" t="str">
            <v>Negative time recording</v>
          </cell>
        </row>
        <row r="353">
          <cell r="A353">
            <v>65800</v>
          </cell>
          <cell r="B353" t="str">
            <v>J R Scott</v>
          </cell>
          <cell r="C353" t="str">
            <v>CFOR807002</v>
          </cell>
          <cell r="D353" t="str">
            <v>Negative time recording</v>
          </cell>
        </row>
        <row r="354">
          <cell r="A354">
            <v>221186</v>
          </cell>
          <cell r="B354" t="str">
            <v>Kamla Manjoo</v>
          </cell>
          <cell r="C354" t="str">
            <v>CFOR807002</v>
          </cell>
          <cell r="D354" t="str">
            <v>Negative time recording</v>
          </cell>
        </row>
        <row r="355">
          <cell r="A355">
            <v>261513</v>
          </cell>
          <cell r="B355" t="str">
            <v>Fleur Morgan</v>
          </cell>
          <cell r="C355" t="str">
            <v>CFOR807002</v>
          </cell>
          <cell r="D355" t="str">
            <v>Negative time recording</v>
          </cell>
        </row>
        <row r="356">
          <cell r="A356">
            <v>373170</v>
          </cell>
          <cell r="B356" t="str">
            <v>M K Plummer</v>
          </cell>
          <cell r="C356" t="str">
            <v>CFOR807002</v>
          </cell>
          <cell r="D356" t="str">
            <v>Negative time recording</v>
          </cell>
        </row>
        <row r="357">
          <cell r="A357">
            <v>402304</v>
          </cell>
          <cell r="B357" t="str">
            <v>Kathie Bowen</v>
          </cell>
          <cell r="C357" t="str">
            <v>CFOR807002</v>
          </cell>
          <cell r="D357" t="str">
            <v>Negative time recording</v>
          </cell>
        </row>
        <row r="358">
          <cell r="A358">
            <v>481313</v>
          </cell>
          <cell r="B358" t="str">
            <v>Nick Bellissimo</v>
          </cell>
          <cell r="C358" t="str">
            <v>CFOR807002</v>
          </cell>
          <cell r="D358" t="str">
            <v>Negative time recording</v>
          </cell>
        </row>
        <row r="359">
          <cell r="A359">
            <v>517475</v>
          </cell>
          <cell r="B359" t="str">
            <v>Debbie Cowan</v>
          </cell>
          <cell r="C359" t="str">
            <v>CFOR807002</v>
          </cell>
          <cell r="D359" t="str">
            <v>Negative time recording</v>
          </cell>
        </row>
        <row r="360">
          <cell r="A360">
            <v>524734</v>
          </cell>
          <cell r="B360" t="str">
            <v>Ralph Sequeira</v>
          </cell>
          <cell r="C360" t="str">
            <v>CFOR807002</v>
          </cell>
          <cell r="D360" t="str">
            <v>Negative time recording</v>
          </cell>
        </row>
        <row r="361">
          <cell r="A361">
            <v>720321</v>
          </cell>
          <cell r="B361" t="str">
            <v>Loraine Vivian</v>
          </cell>
          <cell r="C361" t="str">
            <v>CFOR807002</v>
          </cell>
          <cell r="D361" t="str">
            <v>Negative time recording</v>
          </cell>
        </row>
        <row r="362">
          <cell r="A362">
            <v>73731</v>
          </cell>
          <cell r="B362" t="str">
            <v>Stephanie Milne</v>
          </cell>
          <cell r="C362" t="str">
            <v>CFOR802072</v>
          </cell>
          <cell r="D362" t="str">
            <v>Tempus time recording</v>
          </cell>
        </row>
        <row r="363">
          <cell r="A363">
            <v>139881</v>
          </cell>
          <cell r="B363" t="str">
            <v>Harry Jackson</v>
          </cell>
          <cell r="C363" t="str">
            <v>CFOR802072</v>
          </cell>
          <cell r="D363" t="str">
            <v>Tempus time recording</v>
          </cell>
        </row>
        <row r="364">
          <cell r="A364">
            <v>199669</v>
          </cell>
          <cell r="B364" t="str">
            <v>Helen Halsall</v>
          </cell>
          <cell r="C364" t="str">
            <v>CFOR802052</v>
          </cell>
          <cell r="D364" t="str">
            <v>Tempus time recording</v>
          </cell>
        </row>
        <row r="365">
          <cell r="A365">
            <v>206563</v>
          </cell>
          <cell r="B365" t="str">
            <v>Margo Simcock</v>
          </cell>
          <cell r="C365" t="str">
            <v>CFOR802072</v>
          </cell>
          <cell r="D365" t="str">
            <v>Tempus time recording</v>
          </cell>
        </row>
        <row r="366">
          <cell r="A366">
            <v>281554</v>
          </cell>
          <cell r="B366" t="str">
            <v>Jeanette Brunke</v>
          </cell>
          <cell r="C366" t="str">
            <v>CFOR802072</v>
          </cell>
          <cell r="D366" t="str">
            <v>Tempus time recording</v>
          </cell>
        </row>
        <row r="367">
          <cell r="A367">
            <v>554050</v>
          </cell>
          <cell r="B367" t="str">
            <v>Norma Smith</v>
          </cell>
          <cell r="C367" t="str">
            <v>CFOR802072</v>
          </cell>
          <cell r="D367" t="str">
            <v>Tempus time recording</v>
          </cell>
        </row>
        <row r="368">
          <cell r="A368">
            <v>634830</v>
          </cell>
          <cell r="B368" t="str">
            <v>Chris Metcalfe</v>
          </cell>
          <cell r="C368" t="str">
            <v>CFOR802072</v>
          </cell>
          <cell r="D368" t="str">
            <v>Tempus time recording</v>
          </cell>
        </row>
        <row r="369">
          <cell r="A369">
            <v>637042</v>
          </cell>
          <cell r="B369" t="str">
            <v>Linda Thornton</v>
          </cell>
          <cell r="C369" t="str">
            <v>CFOR803202</v>
          </cell>
          <cell r="D369" t="str">
            <v>Tempus time recording</v>
          </cell>
        </row>
        <row r="370">
          <cell r="A370">
            <v>802536</v>
          </cell>
          <cell r="B370" t="str">
            <v>Joan Francis</v>
          </cell>
          <cell r="C370" t="str">
            <v>CFOR802072</v>
          </cell>
          <cell r="D370" t="str">
            <v>Tempus time recording</v>
          </cell>
        </row>
        <row r="371">
          <cell r="A371">
            <v>200722</v>
          </cell>
          <cell r="B371" t="str">
            <v>Alan Ho</v>
          </cell>
          <cell r="C371" t="str">
            <v>CFOR803002</v>
          </cell>
          <cell r="D371" t="str">
            <v>Negative time recording</v>
          </cell>
        </row>
        <row r="372">
          <cell r="A372">
            <v>25732</v>
          </cell>
          <cell r="B372" t="str">
            <v>Steve Harris</v>
          </cell>
          <cell r="C372" t="str">
            <v>CFOR802022</v>
          </cell>
          <cell r="D372" t="str">
            <v>Negative time recording</v>
          </cell>
        </row>
        <row r="373">
          <cell r="A373">
            <v>149310</v>
          </cell>
          <cell r="B373" t="str">
            <v>Frank MacDougall</v>
          </cell>
          <cell r="C373" t="str">
            <v>CFOR803602</v>
          </cell>
          <cell r="D373" t="str">
            <v>Negative time recording</v>
          </cell>
        </row>
        <row r="374">
          <cell r="A374">
            <v>195317</v>
          </cell>
          <cell r="B374" t="str">
            <v>Laura Defreitas</v>
          </cell>
          <cell r="D374" t="str">
            <v>Negative time recording</v>
          </cell>
        </row>
        <row r="375">
          <cell r="A375">
            <v>666925</v>
          </cell>
          <cell r="B375" t="str">
            <v>K Killius</v>
          </cell>
          <cell r="C375" t="str">
            <v>CFOR802132</v>
          </cell>
          <cell r="D375" t="str">
            <v>Negative time recording</v>
          </cell>
        </row>
        <row r="376">
          <cell r="A376">
            <v>699944</v>
          </cell>
          <cell r="B376" t="str">
            <v>Vlad Nicolescu</v>
          </cell>
          <cell r="C376" t="str">
            <v>CFOR802022</v>
          </cell>
          <cell r="D376" t="str">
            <v>Tempus time recording</v>
          </cell>
        </row>
        <row r="377">
          <cell r="A377">
            <v>198858</v>
          </cell>
          <cell r="B377" t="str">
            <v>Andrew Nelson</v>
          </cell>
          <cell r="C377" t="str">
            <v>CFOR803002</v>
          </cell>
          <cell r="D377" t="str">
            <v>Negative time recording</v>
          </cell>
        </row>
        <row r="378">
          <cell r="A378">
            <v>200951</v>
          </cell>
          <cell r="B378" t="str">
            <v>Walter Hahn</v>
          </cell>
          <cell r="C378" t="str">
            <v>CFOR803502</v>
          </cell>
          <cell r="D378" t="str">
            <v>Negative time recording</v>
          </cell>
        </row>
        <row r="379">
          <cell r="A379">
            <v>417543</v>
          </cell>
          <cell r="B379" t="str">
            <v>Bohdan Sirant</v>
          </cell>
          <cell r="C379" t="str">
            <v>CFOR803002</v>
          </cell>
          <cell r="D379" t="str">
            <v>Negative time recording</v>
          </cell>
        </row>
        <row r="380">
          <cell r="A380">
            <v>183862</v>
          </cell>
          <cell r="B380" t="str">
            <v>Steve Brown</v>
          </cell>
          <cell r="C380" t="str">
            <v>CFOR803012</v>
          </cell>
          <cell r="D380" t="str">
            <v>Negative time recording</v>
          </cell>
        </row>
        <row r="381">
          <cell r="A381">
            <v>598346</v>
          </cell>
          <cell r="B381" t="str">
            <v>Gary Henderson</v>
          </cell>
          <cell r="C381" t="str">
            <v>CFOR802052</v>
          </cell>
          <cell r="D381" t="str">
            <v>Negative time recording</v>
          </cell>
        </row>
        <row r="382">
          <cell r="A382">
            <v>202647</v>
          </cell>
          <cell r="B382" t="str">
            <v>Greg Minicola</v>
          </cell>
          <cell r="C382" t="str">
            <v>CFOR100000</v>
          </cell>
          <cell r="D382" t="str">
            <v>Negative time recording</v>
          </cell>
        </row>
        <row r="383">
          <cell r="A383">
            <v>575624</v>
          </cell>
          <cell r="B383" t="str">
            <v>Dave Hanniman</v>
          </cell>
          <cell r="C383" t="str">
            <v>CFOR802102</v>
          </cell>
          <cell r="D383" t="str">
            <v>Negative time recording</v>
          </cell>
        </row>
        <row r="384">
          <cell r="A384">
            <v>12033</v>
          </cell>
          <cell r="B384" t="str">
            <v>D M Harvey</v>
          </cell>
          <cell r="C384" t="str">
            <v>CFOR803002</v>
          </cell>
          <cell r="D384" t="str">
            <v>Negative time recording</v>
          </cell>
        </row>
        <row r="385">
          <cell r="A385">
            <v>16380</v>
          </cell>
          <cell r="B385" t="str">
            <v>Ron Gain</v>
          </cell>
          <cell r="C385" t="str">
            <v>CFOR807002</v>
          </cell>
          <cell r="D385" t="str">
            <v>Negative time recording</v>
          </cell>
        </row>
        <row r="386">
          <cell r="A386">
            <v>195329</v>
          </cell>
          <cell r="B386" t="str">
            <v>Helen Mizzi</v>
          </cell>
          <cell r="C386" t="str">
            <v>CFOR807002</v>
          </cell>
          <cell r="D386" t="str">
            <v>Negative time recording</v>
          </cell>
        </row>
        <row r="387">
          <cell r="A387">
            <v>202847</v>
          </cell>
          <cell r="B387" t="str">
            <v>Rob Varrasso</v>
          </cell>
          <cell r="C387" t="str">
            <v>CFOR807002</v>
          </cell>
          <cell r="D387" t="str">
            <v>Negative time recording</v>
          </cell>
        </row>
        <row r="388">
          <cell r="A388">
            <v>442750</v>
          </cell>
          <cell r="B388" t="str">
            <v>Jacquie Monteath</v>
          </cell>
          <cell r="C388" t="str">
            <v>CFOR805012</v>
          </cell>
          <cell r="D388" t="str">
            <v>Negative time recording</v>
          </cell>
        </row>
        <row r="389">
          <cell r="A389">
            <v>494921</v>
          </cell>
          <cell r="B389" t="str">
            <v>A Rinaldi</v>
          </cell>
          <cell r="C389" t="str">
            <v>CFOR807002</v>
          </cell>
          <cell r="D389" t="str">
            <v>Negative time recording</v>
          </cell>
        </row>
        <row r="390">
          <cell r="A390">
            <v>121520</v>
          </cell>
          <cell r="B390" t="str">
            <v>Lindsay Andrews</v>
          </cell>
          <cell r="C390" t="str">
            <v>CFOR802072</v>
          </cell>
          <cell r="D390" t="str">
            <v>Negative time recording</v>
          </cell>
        </row>
        <row r="391">
          <cell r="A391">
            <v>253792</v>
          </cell>
          <cell r="B391" t="str">
            <v>Doug Skelly</v>
          </cell>
          <cell r="C391" t="str">
            <v>CFOR803202</v>
          </cell>
          <cell r="D391" t="str">
            <v>Negative time recording</v>
          </cell>
        </row>
        <row r="392">
          <cell r="A392">
            <v>578214</v>
          </cell>
          <cell r="B392" t="str">
            <v>James Arnone</v>
          </cell>
          <cell r="C392" t="str">
            <v>CFOR803202</v>
          </cell>
          <cell r="D392" t="str">
            <v>Negative time recording</v>
          </cell>
        </row>
        <row r="393">
          <cell r="A393">
            <v>58772</v>
          </cell>
          <cell r="B393" t="str">
            <v>Jim Persad-Maharaj</v>
          </cell>
          <cell r="C393" t="str">
            <v>CFOR802052</v>
          </cell>
          <cell r="D393" t="str">
            <v>Tempus time recording</v>
          </cell>
        </row>
        <row r="394">
          <cell r="A394">
            <v>582932</v>
          </cell>
          <cell r="B394" t="str">
            <v>Ed Genge</v>
          </cell>
          <cell r="C394" t="str">
            <v>CFOR802052</v>
          </cell>
          <cell r="D394" t="str">
            <v>Negative time recording</v>
          </cell>
        </row>
        <row r="395">
          <cell r="A395">
            <v>606676</v>
          </cell>
          <cell r="B395" t="str">
            <v>V Glen</v>
          </cell>
          <cell r="C395" t="str">
            <v>CFOR802022</v>
          </cell>
          <cell r="D395" t="str">
            <v>Tempus time recording</v>
          </cell>
        </row>
        <row r="396">
          <cell r="A396">
            <v>664013</v>
          </cell>
          <cell r="B396" t="str">
            <v>Issie Dorenbush</v>
          </cell>
          <cell r="C396" t="str">
            <v>CFOR802022</v>
          </cell>
          <cell r="D396" t="str">
            <v>Negative time recording</v>
          </cell>
        </row>
        <row r="397">
          <cell r="A397">
            <v>191362</v>
          </cell>
          <cell r="B397" t="str">
            <v>Robert De Bartolo</v>
          </cell>
          <cell r="C397" t="str">
            <v>CFOR802052</v>
          </cell>
          <cell r="D397" t="str">
            <v>Tempus time recording</v>
          </cell>
        </row>
        <row r="398">
          <cell r="A398">
            <v>671230</v>
          </cell>
          <cell r="B398" t="str">
            <v>Homam Michael</v>
          </cell>
          <cell r="C398" t="str">
            <v>CFOR802022</v>
          </cell>
          <cell r="D398" t="str">
            <v>Negative time recording</v>
          </cell>
        </row>
        <row r="399">
          <cell r="A399">
            <v>27783</v>
          </cell>
          <cell r="B399" t="str">
            <v>Ed Fabbro</v>
          </cell>
          <cell r="C399" t="str">
            <v>CFOR804012</v>
          </cell>
          <cell r="D399" t="str">
            <v>Negative time recording</v>
          </cell>
        </row>
        <row r="400">
          <cell r="A400">
            <v>875665</v>
          </cell>
          <cell r="B400" t="str">
            <v>Joe Gaboury</v>
          </cell>
          <cell r="C400" t="str">
            <v>CFOR803202</v>
          </cell>
          <cell r="D400" t="str">
            <v>Negative time recording</v>
          </cell>
        </row>
        <row r="401">
          <cell r="A401">
            <v>203174</v>
          </cell>
          <cell r="B401" t="str">
            <v>Warren Williams</v>
          </cell>
          <cell r="C401" t="str">
            <v>CFOR100000</v>
          </cell>
          <cell r="D401" t="str">
            <v>Negative time recording</v>
          </cell>
        </row>
        <row r="402">
          <cell r="A402">
            <v>203271</v>
          </cell>
          <cell r="B402" t="str">
            <v>Myra Burgess</v>
          </cell>
          <cell r="C402" t="str">
            <v>CFOR100000</v>
          </cell>
          <cell r="D402" t="str">
            <v>Negative time recording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atabase"/>
      <sheetName val="Lists"/>
      <sheetName val="BPS Load"/>
      <sheetName val="Mthly Trending to Load in BPS"/>
      <sheetName val="BPS-MasterLstg"/>
      <sheetName val="BPS-Energy Markets"/>
      <sheetName val="BPS-MthlyTrdg_EM"/>
      <sheetName val="BPS-Nuclear"/>
      <sheetName val="BPS-MthlyTrdg_Nuclear"/>
      <sheetName val="BPS-Fossil"/>
      <sheetName val="BPS-MthlyTrdg_Fossil"/>
      <sheetName val="BPS-Hydro"/>
      <sheetName val="BPS-MthlyTrdg_Hydro"/>
      <sheetName val="BPS-Finance"/>
      <sheetName val="BPS-MthlyTrdg_Finance"/>
      <sheetName val="BPS-HR"/>
      <sheetName val="BPS-MthlyTrdg_HR"/>
      <sheetName val="BPS-CommonInfra"/>
      <sheetName val="BPS-MthlyTrdg_CommonInfra"/>
      <sheetName val="BPS-CIO"/>
      <sheetName val="BPS-MthlyTrdg_C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IMOData"/>
      <sheetName val="IMOData1"/>
      <sheetName val="OPG Rebate Recovery"/>
      <sheetName val="Embedded_Gen"/>
      <sheetName val="ICRpt"/>
      <sheetName val="IC_GL"/>
      <sheetName val="ICQty"/>
      <sheetName val="Green PPA"/>
      <sheetName val="PBC Allocation"/>
      <sheetName val="PBC"/>
      <sheetName val="PBC_LM"/>
      <sheetName val="Total MtM"/>
      <sheetName val="IB Reserve"/>
      <sheetName val="ICmtm"/>
      <sheetName val="NPV"/>
      <sheetName val="NYMPA_MtM"/>
      <sheetName val="Gas_MtM"/>
      <sheetName val="Journal_Gen"/>
      <sheetName val="Journal_Trade"/>
      <sheetName val="Journal_Trade_IC"/>
      <sheetName val="Journal_MtM"/>
      <sheetName val="Journal_Energy Hedges"/>
      <sheetName val="Journal_ONPA"/>
      <sheetName val="Journal_Other"/>
      <sheetName val="SMO_Jrl"/>
      <sheetName val="SMOAdj_Jrl"/>
      <sheetName val="Correction_Jrl  1"/>
      <sheetName val="Correction_Jrl  2"/>
      <sheetName val="Correction_Jrl  3"/>
      <sheetName val="AR_Journal"/>
      <sheetName val="W-Forwards"/>
      <sheetName val="W-Swap_w_ISwap"/>
      <sheetName val="MtM_WFwdRebates"/>
      <sheetName val="MtM_WSwapsRebates"/>
      <sheetName val="R-Forwards"/>
      <sheetName val="MtM_RFwdRebates"/>
      <sheetName val="R-Swaps"/>
      <sheetName val="MtM_RSwapsRebates"/>
      <sheetName val="Retail"/>
      <sheetName val="Retail_PY"/>
      <sheetName val="TR"/>
      <sheetName val="MtM_TR"/>
      <sheetName val="TRO"/>
      <sheetName val="TRO Cost"/>
      <sheetName val="TRO_Prov"/>
      <sheetName val="ONPA Rebate"/>
      <sheetName val="SMO_CM"/>
      <sheetName val="SMO_LM"/>
      <sheetName val="NYPA_WT"/>
      <sheetName val="OntData"/>
      <sheetName val="Hedge_MtM_Sum"/>
      <sheetName val="Hedge_MtM"/>
      <sheetName val="BPC Management Report"/>
    </sheetNames>
    <sheetDataSet>
      <sheetData sheetId="0"/>
      <sheetData sheetId="1"/>
      <sheetData sheetId="2"/>
      <sheetData sheetId="3"/>
      <sheetData sheetId="4"/>
      <sheetData sheetId="5"/>
      <sheetData sheetId="6"/>
      <sheetData sheetId="7">
        <row r="4">
          <cell r="B4" t="str">
            <v>Forward Sales</v>
          </cell>
          <cell r="C4">
            <v>-1908060</v>
          </cell>
          <cell r="D4">
            <v>-1908060</v>
          </cell>
          <cell r="F4">
            <v>0</v>
          </cell>
          <cell r="H4">
            <v>-1002600.75</v>
          </cell>
          <cell r="I4">
            <v>-1002600.75</v>
          </cell>
          <cell r="J4">
            <v>-2910660.75</v>
          </cell>
        </row>
        <row r="5">
          <cell r="B5" t="str">
            <v>Wholesale Fwds 4.3 Reduction</v>
          </cell>
          <cell r="C5">
            <v>0</v>
          </cell>
          <cell r="D5">
            <v>0</v>
          </cell>
          <cell r="I5">
            <v>0</v>
          </cell>
        </row>
        <row r="6">
          <cell r="B6" t="str">
            <v>Wholesale Fwds 4.3 Recovery</v>
          </cell>
          <cell r="C6">
            <v>0</v>
          </cell>
          <cell r="D6">
            <v>0</v>
          </cell>
          <cell r="E6">
            <v>0</v>
          </cell>
          <cell r="I6">
            <v>0</v>
          </cell>
        </row>
        <row r="7">
          <cell r="B7" t="str">
            <v>PBC charge - Wholesale Forwards</v>
          </cell>
          <cell r="C7">
            <v>0</v>
          </cell>
          <cell r="D7">
            <v>0</v>
          </cell>
          <cell r="F7">
            <v>0</v>
          </cell>
          <cell r="J7">
            <v>2272556.3800000004</v>
          </cell>
        </row>
        <row r="8">
          <cell r="B8" t="str">
            <v>MtM of Forward Sales (Excluding Rebate)</v>
          </cell>
          <cell r="C8">
            <v>751476.9</v>
          </cell>
          <cell r="D8">
            <v>2147437</v>
          </cell>
          <cell r="H8" t="str">
            <v>Not used</v>
          </cell>
          <cell r="I8">
            <v>-1212706.9400000002</v>
          </cell>
          <cell r="J8">
            <v>934730.05999999982</v>
          </cell>
        </row>
        <row r="9">
          <cell r="B9" t="str">
            <v>MtM of Forward Rebate</v>
          </cell>
          <cell r="C9">
            <v>0</v>
          </cell>
          <cell r="D9">
            <v>0</v>
          </cell>
          <cell r="H9" t="str">
            <v>Not Used</v>
          </cell>
          <cell r="I9">
            <v>0</v>
          </cell>
          <cell r="J9">
            <v>0</v>
          </cell>
        </row>
        <row r="10">
          <cell r="B10" t="str">
            <v>Forward Purchases</v>
          </cell>
          <cell r="C10">
            <v>0</v>
          </cell>
          <cell r="D10">
            <v>0</v>
          </cell>
          <cell r="F10">
            <v>0</v>
          </cell>
        </row>
        <row r="11">
          <cell r="B11" t="str">
            <v>PBC receipt</v>
          </cell>
          <cell r="C11">
            <v>0</v>
          </cell>
          <cell r="D11">
            <v>0</v>
          </cell>
          <cell r="F11">
            <v>0</v>
          </cell>
        </row>
        <row r="12">
          <cell r="B12" t="str">
            <v>MtM of Forward Purchases</v>
          </cell>
          <cell r="C12">
            <v>0</v>
          </cell>
          <cell r="D12">
            <v>0</v>
          </cell>
          <cell r="F12">
            <v>0</v>
          </cell>
        </row>
        <row r="13">
          <cell r="B13" t="str">
            <v>Swaps - sales</v>
          </cell>
          <cell r="C13">
            <v>-13386678.470000001</v>
          </cell>
          <cell r="D13">
            <v>-14780317.08</v>
          </cell>
          <cell r="F13">
            <v>0.31999999936670065</v>
          </cell>
          <cell r="H13">
            <v>-143322.77999999747</v>
          </cell>
          <cell r="I13">
            <v>-143322.77999999747</v>
          </cell>
          <cell r="J13">
            <v>-6500683.4899999984</v>
          </cell>
        </row>
        <row r="14">
          <cell r="B14" t="str">
            <v>Swaps - purchases</v>
          </cell>
          <cell r="C14">
            <v>7029317.4400000004</v>
          </cell>
          <cell r="D14">
            <v>8422956.3699999992</v>
          </cell>
        </row>
        <row r="15">
          <cell r="B15" t="str">
            <v>OPA Auction Levy Reduction</v>
          </cell>
          <cell r="C15">
            <v>0</v>
          </cell>
          <cell r="D15">
            <v>0</v>
          </cell>
          <cell r="I15">
            <v>0</v>
          </cell>
        </row>
        <row r="16">
          <cell r="B16" t="str">
            <v>OPA  Auction Levy</v>
          </cell>
          <cell r="C16">
            <v>0</v>
          </cell>
          <cell r="D16">
            <v>-6048</v>
          </cell>
          <cell r="I16">
            <v>6048</v>
          </cell>
        </row>
        <row r="17">
          <cell r="B17" t="str">
            <v>MtM of Swaps (Excluding Rebate)</v>
          </cell>
          <cell r="C17">
            <v>285075.96999999997</v>
          </cell>
          <cell r="D17">
            <v>350911.29</v>
          </cell>
          <cell r="F17">
            <v>65835.320000000007</v>
          </cell>
          <cell r="H17" t="str">
            <v>Not used</v>
          </cell>
          <cell r="I17">
            <v>559013.40000000084</v>
          </cell>
          <cell r="J17">
            <v>909924.69000000088</v>
          </cell>
        </row>
        <row r="18">
          <cell r="B18" t="str">
            <v>MtM of Swap Rebate</v>
          </cell>
          <cell r="C18">
            <v>0</v>
          </cell>
          <cell r="D18">
            <v>0</v>
          </cell>
          <cell r="F18">
            <v>0</v>
          </cell>
          <cell r="I18">
            <v>0</v>
          </cell>
          <cell r="J18">
            <v>0</v>
          </cell>
        </row>
        <row r="19">
          <cell r="B19" t="str">
            <v>Net Wholesale</v>
          </cell>
          <cell r="C19">
            <v>-7228868.1600000001</v>
          </cell>
          <cell r="D19">
            <v>-5773120.4200000009</v>
          </cell>
          <cell r="J19">
            <v>-5294133.1099999975</v>
          </cell>
        </row>
        <row r="22">
          <cell r="B22" t="str">
            <v>Retail</v>
          </cell>
        </row>
        <row r="23">
          <cell r="B23" t="str">
            <v>Forwards - Retail</v>
          </cell>
          <cell r="C23">
            <v>-963314.49</v>
          </cell>
          <cell r="D23">
            <v>-963595.27</v>
          </cell>
          <cell r="E23">
            <v>-817159.87</v>
          </cell>
          <cell r="F23">
            <v>-280.78000000002794</v>
          </cell>
          <cell r="H23">
            <v>-422611.87</v>
          </cell>
          <cell r="I23">
            <v>-422611.87</v>
          </cell>
          <cell r="J23">
            <v>-1386160.7000000002</v>
          </cell>
        </row>
        <row r="24">
          <cell r="B24" t="str">
            <v>Retail Fwds 4.3 Reduction</v>
          </cell>
          <cell r="C24">
            <v>46.44</v>
          </cell>
          <cell r="D24">
            <v>46.44</v>
          </cell>
          <cell r="E24">
            <v>0</v>
          </cell>
          <cell r="F24">
            <v>0</v>
          </cell>
          <cell r="H24">
            <v>0</v>
          </cell>
          <cell r="I24">
            <v>0</v>
          </cell>
        </row>
        <row r="25">
          <cell r="B25" t="str">
            <v>Retail Fwds 4.3 Recovery</v>
          </cell>
          <cell r="C25">
            <v>0</v>
          </cell>
          <cell r="D25">
            <v>0</v>
          </cell>
          <cell r="E25">
            <v>0</v>
          </cell>
          <cell r="F25">
            <v>0</v>
          </cell>
          <cell r="H25">
            <v>0</v>
          </cell>
          <cell r="I25">
            <v>0</v>
          </cell>
        </row>
        <row r="26">
          <cell r="B26" t="str">
            <v>CEC charge</v>
          </cell>
          <cell r="C26">
            <v>871754.07</v>
          </cell>
          <cell r="D26">
            <v>411885.38</v>
          </cell>
          <cell r="E26">
            <v>845065.40000000014</v>
          </cell>
          <cell r="F26">
            <v>-459868.68999999994</v>
          </cell>
          <cell r="H26">
            <v>474514.95999999996</v>
          </cell>
          <cell r="I26">
            <v>474514.95999999996</v>
          </cell>
          <cell r="J26">
            <v>1346400.3399999999</v>
          </cell>
        </row>
        <row r="27">
          <cell r="B27" t="str">
            <v>REC Deficient Costs</v>
          </cell>
          <cell r="C27">
            <v>50584.1</v>
          </cell>
          <cell r="D27">
            <v>50349.98</v>
          </cell>
          <cell r="E27">
            <v>51172</v>
          </cell>
          <cell r="F27">
            <v>-234.11999999999534</v>
          </cell>
          <cell r="H27">
            <v>25053.33</v>
          </cell>
          <cell r="I27">
            <v>25053.33</v>
          </cell>
          <cell r="J27">
            <v>75403.31</v>
          </cell>
        </row>
        <row r="28">
          <cell r="B28" t="str">
            <v>Retail NCEC Customer</v>
          </cell>
          <cell r="C28">
            <v>-403743.86</v>
          </cell>
          <cell r="D28">
            <v>-383782.61</v>
          </cell>
          <cell r="E28">
            <v>-481486.44999999995</v>
          </cell>
          <cell r="F28">
            <v>19961.25</v>
          </cell>
          <cell r="H28">
            <v>-241381.64</v>
          </cell>
          <cell r="I28">
            <v>-241381.64</v>
          </cell>
          <cell r="J28">
            <v>-625164.25</v>
          </cell>
        </row>
        <row r="29">
          <cell r="B29" t="str">
            <v>NCEC Expense</v>
          </cell>
          <cell r="C29">
            <v>403743.86</v>
          </cell>
          <cell r="D29">
            <v>514869.06</v>
          </cell>
          <cell r="E29">
            <v>481486.44999999995</v>
          </cell>
          <cell r="F29">
            <v>-33382.610000000044</v>
          </cell>
          <cell r="G29">
            <v>-131086.45000000001</v>
          </cell>
          <cell r="H29">
            <v>241381.64</v>
          </cell>
          <cell r="I29">
            <v>110295.19</v>
          </cell>
          <cell r="J29">
            <v>625164.25</v>
          </cell>
        </row>
        <row r="30">
          <cell r="B30" t="str">
            <v>MtM of Retail Forwards (Excluding Rebate)</v>
          </cell>
          <cell r="C30">
            <v>0</v>
          </cell>
          <cell r="D30">
            <v>0</v>
          </cell>
          <cell r="H30" t="str">
            <v>Not used</v>
          </cell>
          <cell r="I30">
            <v>0</v>
          </cell>
          <cell r="J30">
            <v>0</v>
          </cell>
        </row>
        <row r="31">
          <cell r="B31" t="str">
            <v>MtM of Retail Forwards - Rebate</v>
          </cell>
          <cell r="C31">
            <v>0</v>
          </cell>
          <cell r="D31">
            <v>0</v>
          </cell>
          <cell r="F31">
            <v>0</v>
          </cell>
        </row>
        <row r="32">
          <cell r="B32" t="str">
            <v>MtM of Retail Forward Purchases</v>
          </cell>
          <cell r="C32">
            <v>0</v>
          </cell>
          <cell r="D32">
            <v>0</v>
          </cell>
          <cell r="F32">
            <v>0</v>
          </cell>
          <cell r="I32">
            <v>0</v>
          </cell>
          <cell r="J32">
            <v>0</v>
          </cell>
        </row>
        <row r="33">
          <cell r="B33" t="str">
            <v>Swaps - sales &amp; purchases</v>
          </cell>
          <cell r="C33">
            <v>0</v>
          </cell>
          <cell r="D33">
            <v>0</v>
          </cell>
          <cell r="F33">
            <v>0</v>
          </cell>
          <cell r="H33">
            <v>0</v>
          </cell>
          <cell r="I33">
            <v>0</v>
          </cell>
          <cell r="J33">
            <v>0</v>
          </cell>
        </row>
        <row r="34">
          <cell r="B34" t="str">
            <v>Retail Swaps 4.3 Reduction</v>
          </cell>
          <cell r="C34">
            <v>0</v>
          </cell>
          <cell r="D34">
            <v>0</v>
          </cell>
        </row>
        <row r="35">
          <cell r="B35" t="str">
            <v>Retail Swaps 4.3 Recovery</v>
          </cell>
          <cell r="C35">
            <v>0</v>
          </cell>
          <cell r="D35">
            <v>0</v>
          </cell>
        </row>
        <row r="36">
          <cell r="B36" t="str">
            <v>MtM of Retail Swaps (Excluding Rebate)</v>
          </cell>
          <cell r="C36">
            <v>0</v>
          </cell>
          <cell r="D36">
            <v>0</v>
          </cell>
          <cell r="F36">
            <v>0</v>
          </cell>
          <cell r="H36">
            <v>0</v>
          </cell>
          <cell r="I36">
            <v>0</v>
          </cell>
          <cell r="J36">
            <v>0</v>
          </cell>
        </row>
        <row r="37">
          <cell r="B37" t="str">
            <v>MtM of Retail Swap Rebate</v>
          </cell>
          <cell r="C37">
            <v>0</v>
          </cell>
          <cell r="D37">
            <v>0</v>
          </cell>
          <cell r="F37">
            <v>0</v>
          </cell>
          <cell r="H37">
            <v>0</v>
          </cell>
          <cell r="I37">
            <v>0</v>
          </cell>
          <cell r="J37">
            <v>0</v>
          </cell>
        </row>
        <row r="38">
          <cell r="B38" t="str">
            <v>Net other Retail components</v>
          </cell>
          <cell r="C38">
            <v>185.6</v>
          </cell>
          <cell r="D38">
            <v>473.65</v>
          </cell>
          <cell r="F38">
            <v>288.04999999999995</v>
          </cell>
          <cell r="I38">
            <v>0</v>
          </cell>
          <cell r="J38">
            <v>132771.94999999995</v>
          </cell>
        </row>
        <row r="39">
          <cell r="B39" t="str">
            <v>Glob Adj Rtl Reg LDC</v>
          </cell>
          <cell r="C39">
            <v>0</v>
          </cell>
          <cell r="D39">
            <v>0</v>
          </cell>
          <cell r="I39">
            <v>0</v>
          </cell>
        </row>
        <row r="40">
          <cell r="B40" t="str">
            <v>Glob Adj Rtl Reg LDC Recovery</v>
          </cell>
          <cell r="C40">
            <v>0</v>
          </cell>
          <cell r="D40">
            <v>0</v>
          </cell>
          <cell r="I40">
            <v>0</v>
          </cell>
        </row>
        <row r="41">
          <cell r="B41" t="str">
            <v>Retail Other Customer</v>
          </cell>
          <cell r="C41">
            <v>0</v>
          </cell>
          <cell r="D41">
            <v>0</v>
          </cell>
          <cell r="I41">
            <v>0</v>
          </cell>
        </row>
        <row r="42">
          <cell r="B42" t="str">
            <v>Green Power Energy Sales</v>
          </cell>
          <cell r="C42">
            <v>-4515</v>
          </cell>
          <cell r="D42">
            <v>-6020</v>
          </cell>
          <cell r="F42">
            <v>-1505</v>
          </cell>
          <cell r="I42">
            <v>0</v>
          </cell>
        </row>
        <row r="43">
          <cell r="B43" t="str">
            <v>Green Power Energy Purchase</v>
          </cell>
          <cell r="C43">
            <v>166977.1</v>
          </cell>
          <cell r="D43">
            <v>119192.51</v>
          </cell>
          <cell r="F43">
            <v>-47784.590000000011</v>
          </cell>
          <cell r="H43">
            <v>19125.789999999979</v>
          </cell>
          <cell r="I43">
            <v>19125.789999999979</v>
          </cell>
        </row>
        <row r="44">
          <cell r="B44" t="str">
            <v>Net Retail</v>
          </cell>
          <cell r="C44">
            <v>121717.81999999989</v>
          </cell>
          <cell r="D44">
            <v>-256580.86000000004</v>
          </cell>
          <cell r="J44">
            <v>168414.89999999967</v>
          </cell>
        </row>
        <row r="46">
          <cell r="B46" t="str">
            <v>Other</v>
          </cell>
        </row>
        <row r="47">
          <cell r="B47" t="str">
            <v>Options - sales &amp; purchases</v>
          </cell>
          <cell r="C47">
            <v>0</v>
          </cell>
          <cell r="D47">
            <v>0</v>
          </cell>
          <cell r="F47">
            <v>0</v>
          </cell>
        </row>
        <row r="48">
          <cell r="B48" t="str">
            <v>MtM of Options</v>
          </cell>
          <cell r="C48">
            <v>0</v>
          </cell>
          <cell r="D48">
            <v>0</v>
          </cell>
          <cell r="F48">
            <v>0</v>
          </cell>
        </row>
        <row r="49">
          <cell r="B49" t="str">
            <v>TRs</v>
          </cell>
          <cell r="C49">
            <v>886106.36</v>
          </cell>
          <cell r="D49">
            <v>887418.02</v>
          </cell>
          <cell r="F49">
            <v>1311.6600000000326</v>
          </cell>
          <cell r="H49">
            <v>-169009.20000000007</v>
          </cell>
          <cell r="I49">
            <v>-169009.20000000007</v>
          </cell>
          <cell r="J49">
            <v>1363044.8199999961</v>
          </cell>
        </row>
        <row r="50">
          <cell r="B50" t="str">
            <v>Expired premium cost</v>
          </cell>
          <cell r="I50">
            <v>644635.99999999627</v>
          </cell>
        </row>
        <row r="51">
          <cell r="B51" t="str">
            <v>T/R Auction Settlement Acc</v>
          </cell>
          <cell r="C51">
            <v>0</v>
          </cell>
          <cell r="D51">
            <v>318083.40999999997</v>
          </cell>
          <cell r="I51">
            <v>-318083.40999999997</v>
          </cell>
          <cell r="J51">
            <v>0</v>
          </cell>
        </row>
        <row r="52">
          <cell r="B52" t="str">
            <v>MtM of TRs</v>
          </cell>
          <cell r="C52">
            <v>-83969.1</v>
          </cell>
          <cell r="D52">
            <v>-1262367.6299999999</v>
          </cell>
          <cell r="F52">
            <v>-1178398.5299999998</v>
          </cell>
          <cell r="H52">
            <v>703876.08</v>
          </cell>
          <cell r="I52">
            <v>703876.08</v>
          </cell>
          <cell r="J52">
            <v>-558491.54999999993</v>
          </cell>
        </row>
        <row r="53">
          <cell r="B53" t="str">
            <v>TR Liquidity Reserve</v>
          </cell>
          <cell r="C53">
            <v>0</v>
          </cell>
          <cell r="D53">
            <v>0</v>
          </cell>
          <cell r="H53">
            <v>0</v>
          </cell>
          <cell r="I53">
            <v>0</v>
          </cell>
        </row>
        <row r="54">
          <cell r="B54" t="str">
            <v>MPMA Rebate Recovery</v>
          </cell>
          <cell r="C54">
            <v>0</v>
          </cell>
          <cell r="D54">
            <v>0</v>
          </cell>
          <cell r="F54">
            <v>0</v>
          </cell>
          <cell r="H54">
            <v>0</v>
          </cell>
          <cell r="I54">
            <v>0</v>
          </cell>
          <cell r="J54">
            <v>0</v>
          </cell>
        </row>
        <row r="55">
          <cell r="B55" t="str">
            <v>MPMA Rebate Recovery - Q relief</v>
          </cell>
          <cell r="C55">
            <v>0</v>
          </cell>
          <cell r="D55">
            <v>0</v>
          </cell>
          <cell r="I55">
            <v>0</v>
          </cell>
          <cell r="J55">
            <v>0</v>
          </cell>
        </row>
        <row r="56">
          <cell r="B56" t="str">
            <v>Liquidity Reserve Charge - Ontario</v>
          </cell>
          <cell r="C56">
            <v>1221152.94</v>
          </cell>
          <cell r="D56">
            <v>-1732047.57</v>
          </cell>
          <cell r="F56">
            <v>266181.27</v>
          </cell>
          <cell r="H56">
            <v>2020426.9900000002</v>
          </cell>
          <cell r="I56">
            <v>2020426.9900000002</v>
          </cell>
          <cell r="J56">
            <v>554560.69000000018</v>
          </cell>
        </row>
        <row r="57">
          <cell r="B57" t="str">
            <v>Net Other items</v>
          </cell>
          <cell r="C57">
            <v>0</v>
          </cell>
          <cell r="D57">
            <v>0</v>
          </cell>
          <cell r="F57">
            <v>0</v>
          </cell>
          <cell r="I57">
            <v>0</v>
          </cell>
          <cell r="J57">
            <v>-13292.82</v>
          </cell>
        </row>
        <row r="58">
          <cell r="B58" t="str">
            <v>Misc. Revenue Charge</v>
          </cell>
          <cell r="C58">
            <v>0</v>
          </cell>
          <cell r="D58">
            <v>0</v>
          </cell>
          <cell r="F58">
            <v>0</v>
          </cell>
          <cell r="I58">
            <v>0</v>
          </cell>
        </row>
        <row r="59">
          <cell r="B59" t="str">
            <v>Billing Services Revenue</v>
          </cell>
          <cell r="C59">
            <v>0</v>
          </cell>
          <cell r="D59">
            <v>0</v>
          </cell>
          <cell r="F59">
            <v>0</v>
          </cell>
          <cell r="I59">
            <v>0</v>
          </cell>
        </row>
        <row r="60">
          <cell r="B60" t="str">
            <v>Billing Services Expenses</v>
          </cell>
          <cell r="C60">
            <v>19894.88</v>
          </cell>
          <cell r="D60">
            <v>13263.25</v>
          </cell>
          <cell r="F60">
            <v>-6631.630000000001</v>
          </cell>
          <cell r="I60">
            <v>0</v>
          </cell>
        </row>
        <row r="61">
          <cell r="B61" t="str">
            <v>Misc. Charges</v>
          </cell>
          <cell r="C61">
            <v>8942.5</v>
          </cell>
          <cell r="D61">
            <v>11988.93</v>
          </cell>
          <cell r="F61">
            <v>3046.4300000000003</v>
          </cell>
          <cell r="I61">
            <v>0</v>
          </cell>
        </row>
        <row r="62">
          <cell r="B62" t="str">
            <v>Credit Reserve Charge - Sales/Trading</v>
          </cell>
          <cell r="C62">
            <v>0</v>
          </cell>
          <cell r="D62">
            <v>0</v>
          </cell>
          <cell r="I62">
            <v>-38545</v>
          </cell>
        </row>
        <row r="63">
          <cell r="B63" t="str">
            <v>Net Other</v>
          </cell>
          <cell r="C63">
            <v>2052127.5799999998</v>
          </cell>
          <cell r="D63">
            <v>-1763661.59</v>
          </cell>
          <cell r="J63">
            <v>1345821.1399999962</v>
          </cell>
        </row>
        <row r="66">
          <cell r="B66" t="str">
            <v>TRO</v>
          </cell>
        </row>
        <row r="67">
          <cell r="B67" t="str">
            <v>TRO revenue</v>
          </cell>
          <cell r="C67">
            <v>0</v>
          </cell>
          <cell r="D67">
            <v>0</v>
          </cell>
          <cell r="F67">
            <v>0</v>
          </cell>
          <cell r="H67">
            <v>0</v>
          </cell>
          <cell r="I67">
            <v>0</v>
          </cell>
          <cell r="J67">
            <v>0</v>
          </cell>
        </row>
        <row r="68">
          <cell r="B68" t="str">
            <v>PBC charge - TRO</v>
          </cell>
          <cell r="F68">
            <v>0</v>
          </cell>
          <cell r="J68">
            <v>0</v>
          </cell>
        </row>
        <row r="69">
          <cell r="B69" t="str">
            <v>Uplift costs</v>
          </cell>
          <cell r="C69">
            <v>0</v>
          </cell>
          <cell r="D69">
            <v>-1013504.56</v>
          </cell>
          <cell r="F69">
            <v>-1013504.56</v>
          </cell>
          <cell r="H69">
            <v>1013504.5619999953</v>
          </cell>
          <cell r="I69">
            <v>1013504.5619999953</v>
          </cell>
          <cell r="J69">
            <v>1.9999952055513859E-3</v>
          </cell>
        </row>
        <row r="70">
          <cell r="B70" t="str">
            <v>Loss applied against provision</v>
          </cell>
          <cell r="C70">
            <v>0</v>
          </cell>
          <cell r="D70">
            <v>0</v>
          </cell>
          <cell r="H70">
            <v>0</v>
          </cell>
          <cell r="I70">
            <v>0</v>
          </cell>
          <cell r="J70">
            <v>0</v>
          </cell>
        </row>
        <row r="71">
          <cell r="B71" t="str">
            <v>Net TRO</v>
          </cell>
          <cell r="C71">
            <v>0</v>
          </cell>
          <cell r="D71">
            <v>-1013504.56</v>
          </cell>
          <cell r="J71">
            <v>1.9999952055513859E-3</v>
          </cell>
        </row>
        <row r="73">
          <cell r="B73" t="str">
            <v>Interconnected Markets</v>
          </cell>
        </row>
        <row r="74">
          <cell r="B74" t="str">
            <v>I/C Sales</v>
          </cell>
          <cell r="C74">
            <v>0</v>
          </cell>
          <cell r="D74">
            <v>0</v>
          </cell>
          <cell r="F74">
            <v>0</v>
          </cell>
        </row>
        <row r="75">
          <cell r="B75" t="str">
            <v>Energy Intertie Scheduled Injections</v>
          </cell>
          <cell r="C75">
            <v>-4235489.54</v>
          </cell>
          <cell r="D75">
            <v>-4204577.8600000003</v>
          </cell>
          <cell r="F75">
            <v>30911.679999999702</v>
          </cell>
          <cell r="H75">
            <v>-3742561.2</v>
          </cell>
          <cell r="I75">
            <v>-3742561.2</v>
          </cell>
          <cell r="J75">
            <v>-7947139.0600000005</v>
          </cell>
        </row>
        <row r="76">
          <cell r="B76" t="str">
            <v>Interconnect Forward Sales</v>
          </cell>
          <cell r="C76">
            <v>-7844122.2800000003</v>
          </cell>
          <cell r="D76">
            <v>-9956260.4299999997</v>
          </cell>
          <cell r="F76">
            <v>-2112138.1499999994</v>
          </cell>
          <cell r="G76">
            <v>2125405</v>
          </cell>
          <cell r="H76">
            <v>-2761025.149999998</v>
          </cell>
          <cell r="I76">
            <v>-635620.14999999804</v>
          </cell>
          <cell r="J76">
            <v>-37132913.822239995</v>
          </cell>
        </row>
        <row r="77">
          <cell r="B77" t="str">
            <v>ISO Market Outside Ontario</v>
          </cell>
          <cell r="C77">
            <v>-17321820.989999998</v>
          </cell>
          <cell r="D77">
            <v>-17393790.59</v>
          </cell>
          <cell r="F77">
            <v>-71969.60000000149</v>
          </cell>
          <cell r="G77">
            <v>114585.57826000001</v>
          </cell>
          <cell r="H77">
            <v>-6097006.4500000011</v>
          </cell>
          <cell r="I77">
            <v>-5982420.8717400013</v>
          </cell>
        </row>
        <row r="78">
          <cell r="B78" t="str">
            <v>Swap Sales - Interconnect</v>
          </cell>
          <cell r="C78">
            <v>-5657680.1500000004</v>
          </cell>
          <cell r="D78">
            <v>-4889310.84</v>
          </cell>
          <cell r="F78">
            <v>768369.31000000052</v>
          </cell>
          <cell r="H78">
            <v>1197225.5</v>
          </cell>
          <cell r="I78">
            <v>1197225.5</v>
          </cell>
        </row>
        <row r="79">
          <cell r="B79" t="str">
            <v>Foreign Exchange - Sales</v>
          </cell>
          <cell r="C79">
            <v>0</v>
          </cell>
          <cell r="D79">
            <v>0</v>
          </cell>
          <cell r="F79">
            <v>0</v>
          </cell>
          <cell r="I79">
            <v>0</v>
          </cell>
        </row>
        <row r="80">
          <cell r="B80" t="str">
            <v>NT TCC Contracts</v>
          </cell>
          <cell r="C80">
            <v>3475.05</v>
          </cell>
          <cell r="D80">
            <v>4361.6899999999996</v>
          </cell>
          <cell r="F80">
            <v>886.63999999999942</v>
          </cell>
          <cell r="H80">
            <v>0</v>
          </cell>
          <cell r="I80">
            <v>0</v>
          </cell>
        </row>
        <row r="81">
          <cell r="B81" t="str">
            <v>Other Interconnect Trading Activity</v>
          </cell>
          <cell r="C81">
            <v>-1175163.28</v>
          </cell>
          <cell r="D81">
            <v>-1276458.82</v>
          </cell>
          <cell r="F81">
            <v>-101295.54000000004</v>
          </cell>
          <cell r="H81">
            <v>-366418.16</v>
          </cell>
          <cell r="I81">
            <v>-366418.16</v>
          </cell>
        </row>
        <row r="82">
          <cell r="B82" t="str">
            <v>MtM of Interconnect Transactions</v>
          </cell>
          <cell r="C82">
            <v>-289362.53000000003</v>
          </cell>
          <cell r="D82">
            <v>-4145966.78</v>
          </cell>
          <cell r="F82">
            <v>-3856604.25</v>
          </cell>
          <cell r="H82" t="str">
            <v>Not used</v>
          </cell>
          <cell r="I82">
            <v>3767720.4299999992</v>
          </cell>
          <cell r="J82">
            <v>-38097.880000000354</v>
          </cell>
        </row>
        <row r="83">
          <cell r="B83" t="str">
            <v>Foreign Exchange MtM - Sales</v>
          </cell>
          <cell r="C83">
            <v>0</v>
          </cell>
          <cell r="D83">
            <v>0</v>
          </cell>
          <cell r="F83">
            <v>0</v>
          </cell>
          <cell r="I83">
            <v>0</v>
          </cell>
        </row>
        <row r="84">
          <cell r="B84" t="str">
            <v>Foreign Exchange MtM - Purchases</v>
          </cell>
          <cell r="C84">
            <v>-39666.89</v>
          </cell>
          <cell r="D84">
            <v>340148.47</v>
          </cell>
          <cell r="F84">
            <v>379815.36</v>
          </cell>
          <cell r="I84">
            <v>0</v>
          </cell>
        </row>
        <row r="85">
          <cell r="B85" t="str">
            <v>Liquidity Reserve Charge - Interconnect</v>
          </cell>
          <cell r="C85">
            <v>0</v>
          </cell>
          <cell r="D85">
            <v>0</v>
          </cell>
          <cell r="F85">
            <v>-266181.27</v>
          </cell>
          <cell r="H85">
            <v>1267103.04</v>
          </cell>
          <cell r="I85">
            <v>1267103.04</v>
          </cell>
          <cell r="J85">
            <v>1000921.77</v>
          </cell>
        </row>
        <row r="86">
          <cell r="B86" t="str">
            <v>Interconnect</v>
          </cell>
          <cell r="C86">
            <v>-36520163.720000006</v>
          </cell>
          <cell r="D86">
            <v>-41862003.630000003</v>
          </cell>
        </row>
        <row r="88">
          <cell r="B88" t="str">
            <v>I/C ISO market purchases</v>
          </cell>
          <cell r="C88">
            <v>3541047.39</v>
          </cell>
          <cell r="D88">
            <v>4292405.1900000004</v>
          </cell>
          <cell r="F88">
            <v>751357.80000000028</v>
          </cell>
          <cell r="G88">
            <v>-649202.77573000011</v>
          </cell>
          <cell r="H88">
            <v>3006158.31</v>
          </cell>
          <cell r="I88">
            <v>2356955.5342699997</v>
          </cell>
          <cell r="J88">
            <v>15407955.714270003</v>
          </cell>
        </row>
        <row r="89">
          <cell r="B89" t="str">
            <v>I/C Purchases</v>
          </cell>
          <cell r="C89">
            <v>0</v>
          </cell>
          <cell r="D89">
            <v>0</v>
          </cell>
          <cell r="F89">
            <v>0</v>
          </cell>
          <cell r="H89">
            <v>0</v>
          </cell>
          <cell r="I89">
            <v>0</v>
          </cell>
        </row>
        <row r="90">
          <cell r="B90" t="str">
            <v>I/C Swap purchases</v>
          </cell>
          <cell r="C90">
            <v>7606699.5199999996</v>
          </cell>
          <cell r="D90">
            <v>6772638.3300000001</v>
          </cell>
          <cell r="F90">
            <v>-834061.18999999948</v>
          </cell>
          <cell r="H90">
            <v>-1264461</v>
          </cell>
          <cell r="I90">
            <v>-1264461</v>
          </cell>
        </row>
        <row r="91">
          <cell r="B91" t="str">
            <v>I/C transmission charges</v>
          </cell>
          <cell r="C91">
            <v>911561.52</v>
          </cell>
          <cell r="D91">
            <v>948404.63</v>
          </cell>
          <cell r="F91">
            <v>36843.109999999986</v>
          </cell>
          <cell r="H91">
            <v>447610.95000000176</v>
          </cell>
          <cell r="I91">
            <v>447610.95000000176</v>
          </cell>
        </row>
        <row r="92">
          <cell r="B92" t="str">
            <v>I/C Ancillary Costs</v>
          </cell>
          <cell r="C92">
            <v>0</v>
          </cell>
          <cell r="D92">
            <v>0</v>
          </cell>
          <cell r="F92">
            <v>0</v>
          </cell>
          <cell r="I92">
            <v>0</v>
          </cell>
        </row>
        <row r="93">
          <cell r="B93" t="str">
            <v>I/C Other trading activities - purchases</v>
          </cell>
          <cell r="C93">
            <v>-745507.05</v>
          </cell>
          <cell r="D93">
            <v>-1038879.59</v>
          </cell>
          <cell r="F93">
            <v>-293372.53999999992</v>
          </cell>
          <cell r="G93">
            <v>295771.88</v>
          </cell>
          <cell r="H93">
            <v>-282338.88</v>
          </cell>
          <cell r="I93">
            <v>13433</v>
          </cell>
        </row>
        <row r="94">
          <cell r="B94" t="str">
            <v>I/C Misc. Expense</v>
          </cell>
          <cell r="C94">
            <v>39497.85</v>
          </cell>
          <cell r="D94">
            <v>90129.64</v>
          </cell>
          <cell r="F94">
            <v>50631.79</v>
          </cell>
          <cell r="I94">
            <v>0</v>
          </cell>
        </row>
        <row r="95">
          <cell r="B95" t="str">
            <v>I/C Uplift charges</v>
          </cell>
          <cell r="C95">
            <v>1845270.14</v>
          </cell>
          <cell r="D95">
            <v>2125054.7599999998</v>
          </cell>
          <cell r="F95">
            <v>279784.61999999988</v>
          </cell>
          <cell r="H95">
            <v>664664.27</v>
          </cell>
          <cell r="I95">
            <v>664664.27</v>
          </cell>
        </row>
        <row r="96">
          <cell r="B96" t="str">
            <v>I/C Schedule withdrawals from intertie</v>
          </cell>
          <cell r="C96">
            <v>21005955.879999999</v>
          </cell>
          <cell r="D96">
            <v>21010359.5</v>
          </cell>
          <cell r="F96">
            <v>4403.6200000010431</v>
          </cell>
          <cell r="H96">
            <v>7366003.9000000032</v>
          </cell>
          <cell r="I96">
            <v>7366003.9000000032</v>
          </cell>
          <cell r="J96">
            <v>28376363.400000002</v>
          </cell>
        </row>
        <row r="97">
          <cell r="B97" t="str">
            <v>Foreign Exchange - Purchases</v>
          </cell>
          <cell r="C97">
            <v>0</v>
          </cell>
          <cell r="D97">
            <v>0</v>
          </cell>
          <cell r="F97">
            <v>0</v>
          </cell>
          <cell r="I97">
            <v>0</v>
          </cell>
          <cell r="J97">
            <v>0</v>
          </cell>
        </row>
        <row r="98">
          <cell r="C98">
            <v>34204525.25</v>
          </cell>
          <cell r="D98">
            <v>34200112.460000001</v>
          </cell>
          <cell r="J98">
            <v>-332909.87796999142</v>
          </cell>
        </row>
        <row r="100">
          <cell r="B100" t="str">
            <v>Net Hedging margin</v>
          </cell>
          <cell r="C100">
            <v>3934255.65</v>
          </cell>
          <cell r="D100">
            <v>3934255.65</v>
          </cell>
          <cell r="I100">
            <v>934017.68800000334</v>
          </cell>
          <cell r="J100">
            <v>4868273.3380000032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IMOData"/>
      <sheetName val="IMOData1"/>
      <sheetName val="OPG Rebate Recovery"/>
      <sheetName val="Embedded_Gen"/>
      <sheetName val="ICRpt"/>
      <sheetName val="IC_GL"/>
      <sheetName val="ICQty"/>
      <sheetName val="Green PPA"/>
      <sheetName val="PBC Allocation"/>
      <sheetName val="PBC"/>
      <sheetName val="PBC_LM"/>
      <sheetName val="Total MtM"/>
      <sheetName val="IB Reserve"/>
      <sheetName val="ICmtm"/>
      <sheetName val="NPV"/>
      <sheetName val="NYMPA_MtM"/>
      <sheetName val="Gas_MtM"/>
      <sheetName val="Journal_Gen"/>
      <sheetName val="Journal_Trade"/>
      <sheetName val="Journal_Trade_IC"/>
      <sheetName val="Journal_MtM"/>
      <sheetName val="Journal_Energy Hedges"/>
      <sheetName val="Journal_ONPA"/>
      <sheetName val="Journal_Other"/>
      <sheetName val="SMO_Jrl"/>
      <sheetName val="SMOAdj_Jrl"/>
      <sheetName val="Correction_Jrl  1"/>
      <sheetName val="Correction_Jrl  2"/>
      <sheetName val="Correction_Jrl  3"/>
      <sheetName val="AR_Journal"/>
      <sheetName val="W-Forwards"/>
      <sheetName val="W-Swap_w_ISwap"/>
      <sheetName val="MtM_WFwdRebates"/>
      <sheetName val="MtM_WSwapsRebates"/>
      <sheetName val="R-Forwards"/>
      <sheetName val="MtM_RFwdRebates"/>
      <sheetName val="R-Swaps"/>
      <sheetName val="MtM_RSwapsRebates"/>
      <sheetName val="Retail"/>
      <sheetName val="Retail_PY"/>
      <sheetName val="TR"/>
      <sheetName val="MtM_TR"/>
      <sheetName val="TRO"/>
      <sheetName val="TRO Cost"/>
      <sheetName val="TRO_Prov"/>
      <sheetName val="ONPA Rebate"/>
      <sheetName val="SMO_CM"/>
      <sheetName val="SMO_LM"/>
      <sheetName val="OntData"/>
      <sheetName val="Hedge_MtM_Sum"/>
      <sheetName val="Hedge_MtM"/>
    </sheetNames>
    <sheetDataSet>
      <sheetData sheetId="0"/>
      <sheetData sheetId="1"/>
      <sheetData sheetId="2"/>
      <sheetData sheetId="3"/>
      <sheetData sheetId="4"/>
      <sheetData sheetId="5"/>
      <sheetData sheetId="6"/>
      <sheetData sheetId="7">
        <row r="4">
          <cell r="A4">
            <v>5010400000</v>
          </cell>
          <cell r="B4" t="str">
            <v>Forward Sales</v>
          </cell>
          <cell r="C4">
            <v>-1002540</v>
          </cell>
          <cell r="D4">
            <v>-1002540</v>
          </cell>
          <cell r="F4">
            <v>0</v>
          </cell>
          <cell r="H4">
            <v>-905520</v>
          </cell>
          <cell r="I4">
            <v>-905520</v>
          </cell>
          <cell r="J4">
            <v>-1908060</v>
          </cell>
        </row>
        <row r="5">
          <cell r="A5">
            <v>5015000000</v>
          </cell>
          <cell r="B5" t="str">
            <v>Wholesale Fwds 4.3 Reduction</v>
          </cell>
          <cell r="C5">
            <v>0</v>
          </cell>
          <cell r="D5">
            <v>0</v>
          </cell>
          <cell r="I5">
            <v>0</v>
          </cell>
        </row>
        <row r="6">
          <cell r="A6">
            <v>5015100000</v>
          </cell>
          <cell r="B6" t="str">
            <v>Wholesale Fwds 4.3 Recovery</v>
          </cell>
          <cell r="C6">
            <v>0</v>
          </cell>
          <cell r="D6">
            <v>0</v>
          </cell>
          <cell r="E6">
            <v>0</v>
          </cell>
          <cell r="I6">
            <v>0</v>
          </cell>
        </row>
        <row r="7">
          <cell r="B7" t="str">
            <v>PBC charge - Wholesale Forwards</v>
          </cell>
          <cell r="C7">
            <v>0</v>
          </cell>
          <cell r="D7">
            <v>0</v>
          </cell>
          <cell r="F7">
            <v>0</v>
          </cell>
          <cell r="J7">
            <v>1456431.2900000003</v>
          </cell>
        </row>
        <row r="8">
          <cell r="A8">
            <v>5040000000</v>
          </cell>
          <cell r="B8" t="str">
            <v>MtM of Forward Sales (Excluding Rebate)</v>
          </cell>
          <cell r="C8">
            <v>675921.5</v>
          </cell>
          <cell r="D8">
            <v>2147437</v>
          </cell>
          <cell r="H8" t="str">
            <v>Not used</v>
          </cell>
          <cell r="I8">
            <v>-1395960.1</v>
          </cell>
          <cell r="J8">
            <v>751476.89999999991</v>
          </cell>
        </row>
        <row r="9">
          <cell r="B9" t="str">
            <v>MtM of Forward Rebate</v>
          </cell>
          <cell r="C9">
            <v>0</v>
          </cell>
          <cell r="D9">
            <v>0</v>
          </cell>
          <cell r="H9" t="str">
            <v>Not Used</v>
          </cell>
          <cell r="I9">
            <v>0</v>
          </cell>
          <cell r="J9">
            <v>0</v>
          </cell>
        </row>
        <row r="10">
          <cell r="B10" t="str">
            <v>Forward Purchases</v>
          </cell>
          <cell r="C10">
            <v>0</v>
          </cell>
          <cell r="D10">
            <v>0</v>
          </cell>
          <cell r="F10">
            <v>0</v>
          </cell>
        </row>
        <row r="11">
          <cell r="B11" t="str">
            <v>PBC receipt</v>
          </cell>
          <cell r="C11">
            <v>0</v>
          </cell>
          <cell r="D11">
            <v>0</v>
          </cell>
          <cell r="F11">
            <v>0</v>
          </cell>
        </row>
        <row r="12">
          <cell r="B12" t="str">
            <v>MtM of Forward Purchases</v>
          </cell>
          <cell r="C12">
            <v>0</v>
          </cell>
          <cell r="D12">
            <v>0</v>
          </cell>
          <cell r="F12">
            <v>0</v>
          </cell>
        </row>
        <row r="13">
          <cell r="A13">
            <v>5012000000</v>
          </cell>
          <cell r="B13" t="str">
            <v>Swaps - sales</v>
          </cell>
          <cell r="C13">
            <v>-8348802.9400000004</v>
          </cell>
          <cell r="D13">
            <v>-12342622.92</v>
          </cell>
          <cell r="F13">
            <v>18.830000001005828</v>
          </cell>
          <cell r="H13">
            <v>-1044055.5500000045</v>
          </cell>
          <cell r="I13">
            <v>-1044055.5500000045</v>
          </cell>
          <cell r="J13">
            <v>-6357361.030000004</v>
          </cell>
        </row>
        <row r="14">
          <cell r="A14">
            <v>6012000000</v>
          </cell>
          <cell r="B14" t="str">
            <v>Swaps - purchases</v>
          </cell>
          <cell r="C14">
            <v>3035478.63</v>
          </cell>
          <cell r="D14">
            <v>7029317.4400000004</v>
          </cell>
        </row>
        <row r="15">
          <cell r="A15">
            <v>5015200000</v>
          </cell>
          <cell r="B15" t="str">
            <v>OPA Auction Levy Reduction</v>
          </cell>
          <cell r="C15">
            <v>0</v>
          </cell>
          <cell r="D15">
            <v>0</v>
          </cell>
          <cell r="I15">
            <v>0</v>
          </cell>
        </row>
        <row r="16">
          <cell r="A16">
            <v>5015300000</v>
          </cell>
          <cell r="B16" t="str">
            <v>OPA  Auction Levy</v>
          </cell>
          <cell r="C16">
            <v>0</v>
          </cell>
          <cell r="D16">
            <v>-6696</v>
          </cell>
          <cell r="I16">
            <v>6696</v>
          </cell>
        </row>
        <row r="17">
          <cell r="A17">
            <v>5040400000</v>
          </cell>
          <cell r="B17" t="str">
            <v>MtM of Swaps (Excluding Rebate)</v>
          </cell>
          <cell r="C17">
            <v>313632.98</v>
          </cell>
          <cell r="D17">
            <v>350911.29</v>
          </cell>
          <cell r="F17">
            <v>37278.31</v>
          </cell>
          <cell r="H17" t="str">
            <v>Not used</v>
          </cell>
          <cell r="I17">
            <v>-65835.320000001229</v>
          </cell>
          <cell r="J17">
            <v>285075.96999999875</v>
          </cell>
        </row>
        <row r="18">
          <cell r="B18" t="str">
            <v>MtM of Swap Rebate</v>
          </cell>
          <cell r="C18">
            <v>0</v>
          </cell>
          <cell r="D18">
            <v>0</v>
          </cell>
          <cell r="F18">
            <v>0</v>
          </cell>
          <cell r="I18">
            <v>0</v>
          </cell>
          <cell r="J18">
            <v>0</v>
          </cell>
        </row>
        <row r="19">
          <cell r="B19" t="str">
            <v>Net Wholesale</v>
          </cell>
          <cell r="C19">
            <v>-5326309.8300000019</v>
          </cell>
          <cell r="D19">
            <v>-3824193.1899999995</v>
          </cell>
          <cell r="J19">
            <v>-5772436.8700000048</v>
          </cell>
        </row>
        <row r="22">
          <cell r="B22" t="str">
            <v>Retail</v>
          </cell>
        </row>
        <row r="23">
          <cell r="A23">
            <v>5011200000</v>
          </cell>
          <cell r="B23" t="str">
            <v>Forwards - Retail</v>
          </cell>
          <cell r="C23">
            <v>-517713.03</v>
          </cell>
          <cell r="D23">
            <v>-572445.53</v>
          </cell>
          <cell r="E23">
            <v>-426010.12999999995</v>
          </cell>
          <cell r="F23">
            <v>-54732.5</v>
          </cell>
          <cell r="H23">
            <v>-390868.96</v>
          </cell>
          <cell r="I23">
            <v>-390868.96</v>
          </cell>
          <cell r="J23">
            <v>-963268.05</v>
          </cell>
        </row>
        <row r="24">
          <cell r="A24">
            <v>5015400000</v>
          </cell>
          <cell r="B24" t="str">
            <v>Retail Fwds 4.3 Reduction</v>
          </cell>
          <cell r="C24">
            <v>0</v>
          </cell>
          <cell r="D24">
            <v>46.44</v>
          </cell>
          <cell r="E24">
            <v>0</v>
          </cell>
          <cell r="F24">
            <v>46.44</v>
          </cell>
          <cell r="H24">
            <v>0</v>
          </cell>
          <cell r="I24">
            <v>0</v>
          </cell>
        </row>
        <row r="25">
          <cell r="A25">
            <v>5015500000</v>
          </cell>
          <cell r="B25" t="str">
            <v>Retail Fwds 4.3 Recovery</v>
          </cell>
          <cell r="C25">
            <v>0</v>
          </cell>
          <cell r="D25">
            <v>0</v>
          </cell>
          <cell r="E25">
            <v>0</v>
          </cell>
          <cell r="F25">
            <v>0</v>
          </cell>
          <cell r="H25">
            <v>0</v>
          </cell>
          <cell r="I25">
            <v>0</v>
          </cell>
        </row>
        <row r="26">
          <cell r="A26">
            <v>5011400000</v>
          </cell>
          <cell r="B26" t="str">
            <v>CEC charge</v>
          </cell>
          <cell r="C26">
            <v>403095.06</v>
          </cell>
          <cell r="D26">
            <v>-53414.43</v>
          </cell>
          <cell r="E26">
            <v>379011.61</v>
          </cell>
          <cell r="F26">
            <v>-456509.49</v>
          </cell>
          <cell r="H26">
            <v>465168.5</v>
          </cell>
          <cell r="I26">
            <v>465168.5</v>
          </cell>
          <cell r="J26">
            <v>871754.07000000007</v>
          </cell>
          <cell r="K26">
            <v>460000</v>
          </cell>
        </row>
        <row r="27">
          <cell r="A27">
            <v>5011500000</v>
          </cell>
          <cell r="B27" t="str">
            <v>REC Deficient Costs</v>
          </cell>
          <cell r="C27">
            <v>27736.42</v>
          </cell>
          <cell r="D27">
            <v>25127.51</v>
          </cell>
          <cell r="E27">
            <v>26156.320000000003</v>
          </cell>
          <cell r="F27">
            <v>-2608.91</v>
          </cell>
          <cell r="H27">
            <v>25456.59</v>
          </cell>
          <cell r="I27">
            <v>25456.59</v>
          </cell>
          <cell r="J27">
            <v>50584.1</v>
          </cell>
        </row>
        <row r="28">
          <cell r="A28">
            <v>5014000000</v>
          </cell>
          <cell r="B28" t="str">
            <v>Retail NCEC Customer</v>
          </cell>
          <cell r="C28">
            <v>-143610.16</v>
          </cell>
          <cell r="D28">
            <v>-165765.88</v>
          </cell>
          <cell r="E28">
            <v>-263469.71999999997</v>
          </cell>
          <cell r="F28">
            <v>-22155.72</v>
          </cell>
          <cell r="H28">
            <v>-237977.98</v>
          </cell>
          <cell r="I28">
            <v>-237977.98</v>
          </cell>
          <cell r="J28">
            <v>-403743.86</v>
          </cell>
        </row>
        <row r="29">
          <cell r="A29">
            <v>5014200000</v>
          </cell>
          <cell r="B29" t="str">
            <v>NCEC Expense</v>
          </cell>
          <cell r="C29">
            <v>143610.16</v>
          </cell>
          <cell r="D29">
            <v>296852.33</v>
          </cell>
          <cell r="E29">
            <v>263469.71999999997</v>
          </cell>
          <cell r="F29">
            <v>-33382.610000000044</v>
          </cell>
          <cell r="G29">
            <v>-131086.45000000001</v>
          </cell>
          <cell r="H29">
            <v>237977.98</v>
          </cell>
          <cell r="I29">
            <v>106891.53</v>
          </cell>
          <cell r="J29">
            <v>403743.86</v>
          </cell>
        </row>
        <row r="30">
          <cell r="A30">
            <v>5040200000</v>
          </cell>
          <cell r="B30" t="str">
            <v>MtM of Retail Forwards (Excluding Rebate)</v>
          </cell>
          <cell r="C30">
            <v>0</v>
          </cell>
          <cell r="D30">
            <v>0</v>
          </cell>
          <cell r="H30" t="str">
            <v>Not used</v>
          </cell>
          <cell r="I30">
            <v>0</v>
          </cell>
          <cell r="J30">
            <v>0</v>
          </cell>
        </row>
        <row r="31">
          <cell r="B31" t="str">
            <v>MtM of Retail Forwards - Rebate</v>
          </cell>
          <cell r="C31">
            <v>0</v>
          </cell>
          <cell r="D31">
            <v>0</v>
          </cell>
          <cell r="F31">
            <v>0</v>
          </cell>
        </row>
        <row r="32">
          <cell r="A32">
            <v>5060200000</v>
          </cell>
          <cell r="B32" t="str">
            <v>MtM of Retail Forward Purchases</v>
          </cell>
          <cell r="C32">
            <v>0</v>
          </cell>
          <cell r="D32">
            <v>0</v>
          </cell>
          <cell r="F32">
            <v>0</v>
          </cell>
          <cell r="I32">
            <v>0</v>
          </cell>
          <cell r="J32">
            <v>0</v>
          </cell>
        </row>
        <row r="33">
          <cell r="A33">
            <v>5012200000</v>
          </cell>
          <cell r="B33" t="str">
            <v>Swaps - sales &amp; purchases</v>
          </cell>
          <cell r="C33">
            <v>0</v>
          </cell>
          <cell r="D33">
            <v>0</v>
          </cell>
          <cell r="F33">
            <v>0</v>
          </cell>
          <cell r="H33">
            <v>0</v>
          </cell>
          <cell r="I33">
            <v>0</v>
          </cell>
          <cell r="J33">
            <v>0</v>
          </cell>
        </row>
        <row r="34">
          <cell r="A34">
            <v>5015600000</v>
          </cell>
          <cell r="B34" t="str">
            <v>Retail Swaps 4.3 Reduction</v>
          </cell>
          <cell r="C34">
            <v>0</v>
          </cell>
          <cell r="D34">
            <v>0</v>
          </cell>
        </row>
        <row r="35">
          <cell r="A35">
            <v>5015700000</v>
          </cell>
          <cell r="B35" t="str">
            <v>Retail Swaps 4.3 Recovery</v>
          </cell>
          <cell r="C35">
            <v>0</v>
          </cell>
          <cell r="D35">
            <v>0</v>
          </cell>
        </row>
        <row r="36">
          <cell r="A36">
            <v>5040600000</v>
          </cell>
          <cell r="B36" t="str">
            <v>MtM of Retail Swaps (Excluding Rebate)</v>
          </cell>
          <cell r="C36">
            <v>0</v>
          </cell>
          <cell r="D36">
            <v>0</v>
          </cell>
          <cell r="F36">
            <v>0</v>
          </cell>
          <cell r="H36">
            <v>0</v>
          </cell>
          <cell r="I36">
            <v>0</v>
          </cell>
          <cell r="J36">
            <v>0</v>
          </cell>
        </row>
        <row r="37">
          <cell r="A37">
            <v>5040600000</v>
          </cell>
          <cell r="B37" t="str">
            <v>MtM of Retail Swap Rebate</v>
          </cell>
          <cell r="C37">
            <v>0</v>
          </cell>
          <cell r="D37">
            <v>0</v>
          </cell>
          <cell r="F37">
            <v>0</v>
          </cell>
          <cell r="H37">
            <v>0</v>
          </cell>
          <cell r="I37">
            <v>0</v>
          </cell>
          <cell r="J37">
            <v>0</v>
          </cell>
        </row>
        <row r="38">
          <cell r="A38">
            <v>6014400000</v>
          </cell>
          <cell r="B38" t="str">
            <v>Net other Retail components</v>
          </cell>
          <cell r="C38">
            <v>42.8</v>
          </cell>
          <cell r="D38">
            <v>185.6</v>
          </cell>
          <cell r="F38">
            <v>142.80000000000001</v>
          </cell>
          <cell r="I38">
            <v>0</v>
          </cell>
          <cell r="J38">
            <v>162647.70000000001</v>
          </cell>
        </row>
        <row r="39">
          <cell r="A39">
            <v>5015800000</v>
          </cell>
          <cell r="B39" t="str">
            <v>Glob Adj Rtl Reg LDC</v>
          </cell>
          <cell r="C39">
            <v>0</v>
          </cell>
          <cell r="D39">
            <v>0</v>
          </cell>
          <cell r="I39">
            <v>0</v>
          </cell>
        </row>
        <row r="40">
          <cell r="A40">
            <v>5015900000</v>
          </cell>
          <cell r="B40" t="str">
            <v>Glob Adj Rtl Reg LDC Recovery</v>
          </cell>
          <cell r="C40">
            <v>0</v>
          </cell>
          <cell r="D40">
            <v>0</v>
          </cell>
          <cell r="I40">
            <v>0</v>
          </cell>
        </row>
        <row r="41">
          <cell r="A41">
            <v>5014400000</v>
          </cell>
          <cell r="B41" t="str">
            <v>Retail Other Customer</v>
          </cell>
          <cell r="C41">
            <v>0</v>
          </cell>
          <cell r="D41">
            <v>0</v>
          </cell>
          <cell r="I41">
            <v>0</v>
          </cell>
        </row>
        <row r="42">
          <cell r="A42">
            <v>5011600000</v>
          </cell>
          <cell r="B42" t="str">
            <v>Green Power Energy Sales</v>
          </cell>
          <cell r="C42">
            <v>-3010</v>
          </cell>
          <cell r="D42">
            <v>-4515</v>
          </cell>
          <cell r="F42">
            <v>-1505</v>
          </cell>
          <cell r="I42">
            <v>0</v>
          </cell>
        </row>
        <row r="43">
          <cell r="A43">
            <v>6011600000</v>
          </cell>
          <cell r="B43" t="str">
            <v>Green Power Energy Purchase</v>
          </cell>
          <cell r="C43">
            <v>114646.07</v>
          </cell>
          <cell r="D43">
            <v>99944.85</v>
          </cell>
          <cell r="F43">
            <v>-14701.220000000001</v>
          </cell>
          <cell r="H43">
            <v>67032.25</v>
          </cell>
          <cell r="I43">
            <v>67032.25</v>
          </cell>
        </row>
        <row r="44">
          <cell r="B44" t="str">
            <v>Net Retail</v>
          </cell>
          <cell r="C44">
            <v>24797.319999999992</v>
          </cell>
          <cell r="D44">
            <v>-373984.1100000001</v>
          </cell>
          <cell r="J44">
            <v>121717.82</v>
          </cell>
        </row>
        <row r="46">
          <cell r="B46" t="str">
            <v>Other</v>
          </cell>
        </row>
        <row r="47">
          <cell r="B47" t="str">
            <v>Options - sales &amp; purchases</v>
          </cell>
          <cell r="C47">
            <v>0</v>
          </cell>
          <cell r="D47">
            <v>0</v>
          </cell>
          <cell r="F47">
            <v>0</v>
          </cell>
        </row>
        <row r="48">
          <cell r="B48" t="str">
            <v>MtM of Options</v>
          </cell>
          <cell r="C48">
            <v>0</v>
          </cell>
          <cell r="D48">
            <v>0</v>
          </cell>
          <cell r="F48">
            <v>0</v>
          </cell>
        </row>
        <row r="49">
          <cell r="A49">
            <v>5030000000</v>
          </cell>
          <cell r="B49" t="str">
            <v>TRs</v>
          </cell>
          <cell r="C49">
            <v>677057.13</v>
          </cell>
          <cell r="D49">
            <v>677057.13</v>
          </cell>
          <cell r="F49">
            <v>0</v>
          </cell>
          <cell r="H49">
            <v>-375919.6</v>
          </cell>
          <cell r="I49">
            <v>-375919.6</v>
          </cell>
          <cell r="J49">
            <v>886106.35999999824</v>
          </cell>
        </row>
        <row r="50">
          <cell r="B50" t="str">
            <v>Expired premium cost</v>
          </cell>
          <cell r="I50">
            <v>584968.82999999821</v>
          </cell>
        </row>
        <row r="51">
          <cell r="A51">
            <v>6030000000</v>
          </cell>
          <cell r="B51" t="str">
            <v>T/R Auction Settlement Acc</v>
          </cell>
          <cell r="C51">
            <v>0</v>
          </cell>
          <cell r="D51">
            <v>216034.67</v>
          </cell>
          <cell r="I51">
            <v>-216034.67</v>
          </cell>
          <cell r="J51">
            <v>0</v>
          </cell>
        </row>
        <row r="52">
          <cell r="A52">
            <v>5041400000</v>
          </cell>
          <cell r="B52" t="str">
            <v>MtM of TRs</v>
          </cell>
          <cell r="C52">
            <v>-211175.11</v>
          </cell>
          <cell r="D52">
            <v>-1262367.6299999999</v>
          </cell>
          <cell r="F52">
            <v>-1051192.52</v>
          </cell>
          <cell r="H52">
            <v>1178398.53</v>
          </cell>
          <cell r="I52">
            <v>1178398.53</v>
          </cell>
          <cell r="J52">
            <v>-83969.09999999986</v>
          </cell>
        </row>
        <row r="53">
          <cell r="A53">
            <v>5041500000</v>
          </cell>
          <cell r="B53" t="str">
            <v>TR Liquidity Reserve</v>
          </cell>
          <cell r="C53">
            <v>0</v>
          </cell>
          <cell r="D53">
            <v>0</v>
          </cell>
          <cell r="H53">
            <v>0</v>
          </cell>
          <cell r="I53">
            <v>0</v>
          </cell>
        </row>
        <row r="54">
          <cell r="A54">
            <v>5016000000</v>
          </cell>
          <cell r="B54" t="str">
            <v>MPMA Rebate Recovery</v>
          </cell>
          <cell r="C54">
            <v>0</v>
          </cell>
          <cell r="D54">
            <v>0</v>
          </cell>
          <cell r="F54">
            <v>0</v>
          </cell>
          <cell r="H54">
            <v>0</v>
          </cell>
          <cell r="I54">
            <v>0</v>
          </cell>
          <cell r="J54">
            <v>0</v>
          </cell>
        </row>
        <row r="55">
          <cell r="A55">
            <v>5016500000</v>
          </cell>
          <cell r="B55" t="str">
            <v>MPMA Rebate Recovery - Q relief</v>
          </cell>
          <cell r="C55">
            <v>0</v>
          </cell>
          <cell r="D55">
            <v>0</v>
          </cell>
          <cell r="I55">
            <v>0</v>
          </cell>
          <cell r="J55">
            <v>0</v>
          </cell>
        </row>
        <row r="56">
          <cell r="A56">
            <v>5062200000</v>
          </cell>
          <cell r="B56" t="str">
            <v>Liquidity Reserve Charge - Ontario</v>
          </cell>
          <cell r="C56">
            <v>587051.86</v>
          </cell>
          <cell r="D56">
            <v>-1732047.57</v>
          </cell>
          <cell r="F56">
            <v>266181.27</v>
          </cell>
          <cell r="H56">
            <v>1846075.33</v>
          </cell>
          <cell r="I56">
            <v>1846075.33</v>
          </cell>
          <cell r="J56">
            <v>380209.03</v>
          </cell>
        </row>
        <row r="57">
          <cell r="A57">
            <v>5062000000</v>
          </cell>
          <cell r="B57" t="str">
            <v>Net Other items</v>
          </cell>
          <cell r="C57">
            <v>0</v>
          </cell>
          <cell r="D57">
            <v>0</v>
          </cell>
          <cell r="F57">
            <v>0</v>
          </cell>
          <cell r="I57">
            <v>0</v>
          </cell>
          <cell r="J57">
            <v>28837.38</v>
          </cell>
        </row>
        <row r="58">
          <cell r="A58">
            <v>5033000000</v>
          </cell>
          <cell r="B58" t="str">
            <v>Misc. Revenue Charge</v>
          </cell>
          <cell r="C58">
            <v>0</v>
          </cell>
          <cell r="D58">
            <v>0</v>
          </cell>
          <cell r="F58">
            <v>0</v>
          </cell>
          <cell r="I58">
            <v>0</v>
          </cell>
        </row>
        <row r="59">
          <cell r="A59">
            <v>5030600000</v>
          </cell>
          <cell r="B59" t="str">
            <v>Billing Services Revenue</v>
          </cell>
          <cell r="C59">
            <v>0</v>
          </cell>
          <cell r="D59">
            <v>0</v>
          </cell>
          <cell r="F59">
            <v>0</v>
          </cell>
          <cell r="I59">
            <v>0</v>
          </cell>
        </row>
        <row r="60">
          <cell r="A60">
            <v>6030600000</v>
          </cell>
          <cell r="B60" t="str">
            <v>Billing Services Expenses</v>
          </cell>
          <cell r="C60">
            <v>13263.25</v>
          </cell>
          <cell r="D60">
            <v>19894.88</v>
          </cell>
          <cell r="F60">
            <v>6631.630000000001</v>
          </cell>
          <cell r="I60">
            <v>0</v>
          </cell>
        </row>
        <row r="61">
          <cell r="A61">
            <v>6033000000</v>
          </cell>
          <cell r="B61" t="str">
            <v>Misc. Charges</v>
          </cell>
          <cell r="C61">
            <v>8751.25</v>
          </cell>
          <cell r="D61">
            <v>8942.5</v>
          </cell>
          <cell r="F61">
            <v>191.25</v>
          </cell>
          <cell r="I61">
            <v>0</v>
          </cell>
        </row>
        <row r="62">
          <cell r="A62">
            <v>6034000000</v>
          </cell>
          <cell r="B62" t="str">
            <v>Credit Reserve Charge - Sales/Trading</v>
          </cell>
          <cell r="C62">
            <v>0</v>
          </cell>
          <cell r="D62">
            <v>0</v>
          </cell>
          <cell r="I62">
            <v>0</v>
          </cell>
        </row>
        <row r="63">
          <cell r="B63" t="str">
            <v>Net Other</v>
          </cell>
          <cell r="C63">
            <v>1074948.3799999999</v>
          </cell>
          <cell r="D63">
            <v>-2072486.02</v>
          </cell>
          <cell r="J63">
            <v>1211183.6699999983</v>
          </cell>
        </row>
        <row r="66">
          <cell r="B66" t="str">
            <v>TRO</v>
          </cell>
        </row>
        <row r="67">
          <cell r="A67">
            <v>5010600000</v>
          </cell>
          <cell r="B67" t="str">
            <v>TRO revenue</v>
          </cell>
          <cell r="C67">
            <v>0</v>
          </cell>
          <cell r="D67">
            <v>0</v>
          </cell>
          <cell r="F67">
            <v>0</v>
          </cell>
          <cell r="H67">
            <v>0</v>
          </cell>
          <cell r="I67">
            <v>0</v>
          </cell>
          <cell r="J67">
            <v>0</v>
          </cell>
        </row>
        <row r="68">
          <cell r="B68" t="str">
            <v>PBC charge - TRO</v>
          </cell>
          <cell r="F68">
            <v>0</v>
          </cell>
          <cell r="J68">
            <v>0</v>
          </cell>
        </row>
        <row r="69">
          <cell r="A69">
            <v>5010800000</v>
          </cell>
          <cell r="B69" t="str">
            <v>Uplift costs</v>
          </cell>
          <cell r="C69">
            <v>0</v>
          </cell>
          <cell r="D69">
            <v>-1013504.56</v>
          </cell>
          <cell r="F69">
            <v>-1013504.56</v>
          </cell>
          <cell r="H69">
            <v>1013504.5619999953</v>
          </cell>
          <cell r="I69">
            <v>1013504.5619999953</v>
          </cell>
          <cell r="J69">
            <v>1.9999952055513859E-3</v>
          </cell>
        </row>
        <row r="70">
          <cell r="A70">
            <v>5010900000</v>
          </cell>
          <cell r="B70" t="str">
            <v>Loss applied against provision</v>
          </cell>
          <cell r="C70">
            <v>0</v>
          </cell>
          <cell r="D70">
            <v>0</v>
          </cell>
          <cell r="H70">
            <v>0</v>
          </cell>
          <cell r="I70">
            <v>0</v>
          </cell>
          <cell r="J70">
            <v>0</v>
          </cell>
        </row>
        <row r="71">
          <cell r="B71" t="str">
            <v>Net TRO</v>
          </cell>
          <cell r="C71">
            <v>0</v>
          </cell>
          <cell r="D71">
            <v>-1013504.56</v>
          </cell>
          <cell r="J71">
            <v>1.9999952055513859E-3</v>
          </cell>
        </row>
        <row r="73">
          <cell r="B73" t="str">
            <v>Interconnected Markets</v>
          </cell>
        </row>
        <row r="74">
          <cell r="A74">
            <v>5010200000</v>
          </cell>
          <cell r="B74" t="str">
            <v>I/C Sales</v>
          </cell>
          <cell r="C74">
            <v>0</v>
          </cell>
          <cell r="D74">
            <v>0</v>
          </cell>
          <cell r="F74">
            <v>0</v>
          </cell>
        </row>
        <row r="75">
          <cell r="A75">
            <v>5020100000</v>
          </cell>
          <cell r="B75" t="str">
            <v>Energy Intertie Scheduled Injections</v>
          </cell>
          <cell r="C75">
            <v>-2473760.7599999998</v>
          </cell>
          <cell r="D75">
            <v>-2503458.2400000002</v>
          </cell>
          <cell r="F75">
            <v>-29697.480000000447</v>
          </cell>
          <cell r="H75">
            <v>-1732031.3</v>
          </cell>
          <cell r="I75">
            <v>-1732031.3</v>
          </cell>
          <cell r="J75">
            <v>-4235489.54</v>
          </cell>
        </row>
        <row r="76">
          <cell r="A76">
            <v>5020000000</v>
          </cell>
          <cell r="B76" t="str">
            <v>Interconnect Forward Sales</v>
          </cell>
          <cell r="C76">
            <v>-4010278.28</v>
          </cell>
          <cell r="D76">
            <v>-4087914.97</v>
          </cell>
          <cell r="F76">
            <v>-77636.69000000041</v>
          </cell>
          <cell r="H76">
            <v>-3756207.3099999996</v>
          </cell>
          <cell r="I76">
            <v>-3756207.3099999996</v>
          </cell>
          <cell r="J76">
            <v>-31995311.645650007</v>
          </cell>
        </row>
        <row r="77">
          <cell r="A77">
            <v>5020200000</v>
          </cell>
          <cell r="B77" t="str">
            <v>ISO Market Outside Ontario</v>
          </cell>
          <cell r="C77">
            <v>-5113765.3899999997</v>
          </cell>
          <cell r="D77">
            <v>-5328322.17</v>
          </cell>
          <cell r="F77">
            <v>-214556.78000000026</v>
          </cell>
          <cell r="G77">
            <v>14245.8624</v>
          </cell>
          <cell r="H77">
            <v>-12007744.680000003</v>
          </cell>
          <cell r="I77">
            <v>-11993498.817600003</v>
          </cell>
        </row>
        <row r="78">
          <cell r="A78">
            <v>5022000000</v>
          </cell>
          <cell r="B78" t="str">
            <v>Swap Sales - Interconnect</v>
          </cell>
          <cell r="C78">
            <v>-11404931.689999999</v>
          </cell>
          <cell r="D78">
            <v>-5220686.67</v>
          </cell>
          <cell r="F78">
            <v>6184245.0199999996</v>
          </cell>
          <cell r="G78">
            <v>-6227880</v>
          </cell>
          <cell r="H78">
            <v>5759838.5</v>
          </cell>
          <cell r="I78">
            <v>-468041.5</v>
          </cell>
          <cell r="K78">
            <v>31048.02194999998</v>
          </cell>
        </row>
        <row r="79">
          <cell r="A79">
            <v>5025000000</v>
          </cell>
          <cell r="B79" t="str">
            <v>Foreign Exchange - Sales</v>
          </cell>
          <cell r="C79">
            <v>0</v>
          </cell>
          <cell r="D79">
            <v>0</v>
          </cell>
          <cell r="F79">
            <v>0</v>
          </cell>
          <cell r="I79">
            <v>0</v>
          </cell>
        </row>
        <row r="80">
          <cell r="A80">
            <v>5035000000</v>
          </cell>
          <cell r="B80" t="str">
            <v>NT TCC Contracts</v>
          </cell>
          <cell r="C80">
            <v>794.12</v>
          </cell>
          <cell r="D80">
            <v>3829.93</v>
          </cell>
          <cell r="F80">
            <v>3035.81</v>
          </cell>
          <cell r="H80">
            <v>-354.88</v>
          </cell>
          <cell r="I80">
            <v>-354.88</v>
          </cell>
        </row>
        <row r="81">
          <cell r="A81">
            <v>5037000000</v>
          </cell>
          <cell r="B81" t="str">
            <v>Other Interconnect Trading Activity</v>
          </cell>
          <cell r="C81">
            <v>-1111304.4099999999</v>
          </cell>
          <cell r="D81">
            <v>-1115635.1000000001</v>
          </cell>
          <cell r="F81">
            <v>-4330.690000000177</v>
          </cell>
          <cell r="H81">
            <v>-59528.18</v>
          </cell>
          <cell r="I81">
            <v>-59528.18</v>
          </cell>
        </row>
        <row r="82">
          <cell r="A82">
            <v>5050000000</v>
          </cell>
          <cell r="B82" t="str">
            <v>MtM of Interconnect Transactions</v>
          </cell>
          <cell r="C82">
            <v>-1054145.0900000001</v>
          </cell>
          <cell r="D82">
            <v>-4145966.78</v>
          </cell>
          <cell r="F82">
            <v>-3091821.6899999995</v>
          </cell>
          <cell r="H82" t="str">
            <v>Not used</v>
          </cell>
          <cell r="I82">
            <v>3856604.2499999995</v>
          </cell>
          <cell r="J82">
            <v>-329029.42000000039</v>
          </cell>
        </row>
        <row r="83">
          <cell r="A83">
            <v>5055500000</v>
          </cell>
          <cell r="B83" t="str">
            <v>Foreign Exchange MtM - Sales</v>
          </cell>
          <cell r="C83">
            <v>0</v>
          </cell>
          <cell r="D83">
            <v>0</v>
          </cell>
          <cell r="F83">
            <v>0</v>
          </cell>
          <cell r="I83">
            <v>0</v>
          </cell>
        </row>
        <row r="84">
          <cell r="A84">
            <v>5075500000</v>
          </cell>
          <cell r="B84" t="str">
            <v>Foreign Exchange MtM - Purchases</v>
          </cell>
          <cell r="C84">
            <v>0</v>
          </cell>
          <cell r="D84">
            <v>-39666.89</v>
          </cell>
          <cell r="F84">
            <v>-39666.89</v>
          </cell>
          <cell r="I84">
            <v>0</v>
          </cell>
        </row>
        <row r="85">
          <cell r="A85">
            <v>5062200000</v>
          </cell>
          <cell r="B85" t="str">
            <v>Liquidity Reserve Charge - Interconnect</v>
          </cell>
          <cell r="C85">
            <v>0</v>
          </cell>
          <cell r="D85">
            <v>0</v>
          </cell>
          <cell r="F85">
            <v>-266181.27</v>
          </cell>
          <cell r="H85">
            <v>1107125.1800000002</v>
          </cell>
          <cell r="I85">
            <v>1107125.1800000002</v>
          </cell>
          <cell r="J85">
            <v>840943.91000000015</v>
          </cell>
        </row>
        <row r="86">
          <cell r="B86" t="str">
            <v>Interconnect</v>
          </cell>
          <cell r="C86">
            <v>-25167391.499999996</v>
          </cell>
          <cell r="D86">
            <v>-22398154.000000004</v>
          </cell>
        </row>
        <row r="88">
          <cell r="A88">
            <v>6020200000</v>
          </cell>
          <cell r="B88" t="str">
            <v>I/C ISO market purchases</v>
          </cell>
          <cell r="C88">
            <v>2267525.37</v>
          </cell>
          <cell r="D88">
            <v>2223877.5499999998</v>
          </cell>
          <cell r="F88">
            <v>-43647.820000000298</v>
          </cell>
          <cell r="G88">
            <v>-93696.084767999986</v>
          </cell>
          <cell r="H88">
            <v>1410865.9250000003</v>
          </cell>
          <cell r="I88">
            <v>1317169.8402320002</v>
          </cell>
          <cell r="J88">
            <v>13198569.365231998</v>
          </cell>
        </row>
        <row r="89">
          <cell r="A89">
            <v>6020400000</v>
          </cell>
          <cell r="B89" t="str">
            <v>I/C Purchases</v>
          </cell>
          <cell r="C89">
            <v>0</v>
          </cell>
          <cell r="D89">
            <v>0</v>
          </cell>
          <cell r="F89">
            <v>0</v>
          </cell>
          <cell r="H89">
            <v>0</v>
          </cell>
          <cell r="I89">
            <v>0</v>
          </cell>
        </row>
        <row r="90">
          <cell r="A90">
            <v>6022000000</v>
          </cell>
          <cell r="B90" t="str">
            <v>I/C Swap purchases</v>
          </cell>
          <cell r="C90">
            <v>12100446.57</v>
          </cell>
          <cell r="D90">
            <v>5264711.5199999996</v>
          </cell>
          <cell r="F90">
            <v>-6835735.0500000007</v>
          </cell>
          <cell r="G90">
            <v>6859568</v>
          </cell>
          <cell r="H90">
            <v>-4517580</v>
          </cell>
          <cell r="I90">
            <v>2341988</v>
          </cell>
        </row>
        <row r="91">
          <cell r="A91">
            <v>6024000000</v>
          </cell>
          <cell r="B91" t="str">
            <v>I/C transmission charges</v>
          </cell>
          <cell r="C91">
            <v>484579.61</v>
          </cell>
          <cell r="D91">
            <v>498583.77</v>
          </cell>
          <cell r="F91">
            <v>14004.160000000033</v>
          </cell>
          <cell r="H91">
            <v>412977.74500000023</v>
          </cell>
          <cell r="I91">
            <v>412977.74500000023</v>
          </cell>
        </row>
        <row r="92">
          <cell r="A92">
            <v>6024400000</v>
          </cell>
          <cell r="B92" t="str">
            <v>I/C Ancillary Costs</v>
          </cell>
          <cell r="C92">
            <v>0</v>
          </cell>
          <cell r="D92">
            <v>0</v>
          </cell>
          <cell r="F92">
            <v>0</v>
          </cell>
          <cell r="I92">
            <v>0</v>
          </cell>
        </row>
        <row r="93">
          <cell r="A93">
            <v>6037000000</v>
          </cell>
          <cell r="B93" t="str">
            <v>I/C Other trading activities - purchases</v>
          </cell>
          <cell r="C93">
            <v>-175976.38</v>
          </cell>
          <cell r="D93">
            <v>-181691.43</v>
          </cell>
          <cell r="F93">
            <v>-5715.0499999999884</v>
          </cell>
          <cell r="H93">
            <v>-563815.62000000139</v>
          </cell>
          <cell r="I93">
            <v>-563815.62000000139</v>
          </cell>
        </row>
        <row r="94">
          <cell r="A94">
            <v>6038000000</v>
          </cell>
          <cell r="B94" t="str">
            <v>I/C Misc. Expense</v>
          </cell>
          <cell r="C94">
            <v>23691.02</v>
          </cell>
          <cell r="D94">
            <v>39497.85</v>
          </cell>
          <cell r="F94">
            <v>15806.829999999998</v>
          </cell>
          <cell r="I94">
            <v>0</v>
          </cell>
        </row>
        <row r="95">
          <cell r="A95">
            <v>6024200000</v>
          </cell>
          <cell r="B95" t="str">
            <v>I/C Uplift charges</v>
          </cell>
          <cell r="C95">
            <v>682998.86</v>
          </cell>
          <cell r="D95">
            <v>851232.72</v>
          </cell>
          <cell r="F95">
            <v>168233.86</v>
          </cell>
          <cell r="H95">
            <v>994037.42</v>
          </cell>
          <cell r="I95">
            <v>994037.42</v>
          </cell>
        </row>
        <row r="96">
          <cell r="A96">
            <v>6020600000</v>
          </cell>
          <cell r="B96" t="str">
            <v>I/C Schedule withdrawals from intertie</v>
          </cell>
          <cell r="C96">
            <v>7274710.7800000003</v>
          </cell>
          <cell r="D96">
            <v>7289397.5999999996</v>
          </cell>
          <cell r="F96">
            <v>14686.819999999367</v>
          </cell>
          <cell r="H96">
            <v>13716558.280000001</v>
          </cell>
          <cell r="I96">
            <v>13716558.280000001</v>
          </cell>
          <cell r="J96">
            <v>21005955.880000003</v>
          </cell>
        </row>
        <row r="97">
          <cell r="A97">
            <v>6025000000</v>
          </cell>
          <cell r="B97" t="str">
            <v>Foreign Exchange - Purchases</v>
          </cell>
          <cell r="C97">
            <v>0</v>
          </cell>
          <cell r="D97">
            <v>0</v>
          </cell>
          <cell r="F97">
            <v>0</v>
          </cell>
          <cell r="I97">
            <v>0</v>
          </cell>
          <cell r="J97">
            <v>0</v>
          </cell>
        </row>
        <row r="98">
          <cell r="C98">
            <v>22657975.829999998</v>
          </cell>
          <cell r="D98">
            <v>15985609.58</v>
          </cell>
          <cell r="J98">
            <v>-1514361.4504180104</v>
          </cell>
          <cell r="K98">
            <v>491048.02194999997</v>
          </cell>
        </row>
        <row r="100">
          <cell r="A100">
            <v>5017000000</v>
          </cell>
          <cell r="B100" t="str">
            <v>Net Hedging margin</v>
          </cell>
          <cell r="C100">
            <v>4391286.2300000004</v>
          </cell>
          <cell r="D100">
            <v>4391286.2300000004</v>
          </cell>
          <cell r="I100">
            <v>-457030.58199999155</v>
          </cell>
          <cell r="J100">
            <v>3934255.6480000089</v>
          </cell>
        </row>
        <row r="103">
          <cell r="A103" t="str">
            <v>Total Debit</v>
          </cell>
          <cell r="I103">
            <v>29040652.837231994</v>
          </cell>
        </row>
        <row r="104">
          <cell r="A104" t="str">
            <v>Total Credit</v>
          </cell>
          <cell r="I104">
            <v>-23662680.369599998</v>
          </cell>
        </row>
        <row r="105">
          <cell r="A105" t="str">
            <v>Total</v>
          </cell>
          <cell r="C105">
            <v>-2344693.5700000003</v>
          </cell>
          <cell r="D105">
            <v>-9305426.0700000022</v>
          </cell>
          <cell r="I105">
            <v>5377972.4676319957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8">
          <cell r="B18">
            <v>39113</v>
          </cell>
          <cell r="C18">
            <v>39141</v>
          </cell>
          <cell r="D18">
            <v>39172</v>
          </cell>
          <cell r="E18">
            <v>39202</v>
          </cell>
          <cell r="F18">
            <v>39233</v>
          </cell>
          <cell r="G18">
            <v>39263</v>
          </cell>
          <cell r="H18">
            <v>39294</v>
          </cell>
          <cell r="I18">
            <v>39325</v>
          </cell>
          <cell r="J18">
            <v>39355</v>
          </cell>
          <cell r="K18">
            <v>39386</v>
          </cell>
          <cell r="L18">
            <v>39416</v>
          </cell>
          <cell r="M18">
            <v>39447</v>
          </cell>
        </row>
        <row r="19">
          <cell r="B19">
            <v>0</v>
          </cell>
          <cell r="C19">
            <v>0</v>
          </cell>
          <cell r="D19">
            <v>0</v>
          </cell>
          <cell r="E19">
            <v>0</v>
          </cell>
          <cell r="F19">
            <v>0</v>
          </cell>
          <cell r="G19">
            <v>0</v>
          </cell>
          <cell r="H19">
            <v>0</v>
          </cell>
          <cell r="I19">
            <v>0</v>
          </cell>
          <cell r="J19">
            <v>0</v>
          </cell>
          <cell r="K19">
            <v>0</v>
          </cell>
          <cell r="L19">
            <v>0</v>
          </cell>
          <cell r="M19">
            <v>0</v>
          </cell>
        </row>
        <row r="20">
          <cell r="B20">
            <v>0</v>
          </cell>
          <cell r="C20">
            <v>0</v>
          </cell>
          <cell r="D20">
            <v>0</v>
          </cell>
          <cell r="E20">
            <v>0</v>
          </cell>
          <cell r="F20">
            <v>0</v>
          </cell>
          <cell r="G20">
            <v>0</v>
          </cell>
          <cell r="H20">
            <v>0</v>
          </cell>
          <cell r="I20">
            <v>0</v>
          </cell>
          <cell r="J20">
            <v>0</v>
          </cell>
          <cell r="K20">
            <v>0</v>
          </cell>
          <cell r="L20">
            <v>0</v>
          </cell>
          <cell r="M20">
            <v>0</v>
          </cell>
        </row>
        <row r="21">
          <cell r="B21">
            <v>0</v>
          </cell>
          <cell r="C21">
            <v>0</v>
          </cell>
          <cell r="D21">
            <v>0</v>
          </cell>
          <cell r="E21">
            <v>0</v>
          </cell>
          <cell r="F21">
            <v>0</v>
          </cell>
          <cell r="G21">
            <v>0</v>
          </cell>
          <cell r="H21">
            <v>0</v>
          </cell>
          <cell r="I21">
            <v>0</v>
          </cell>
          <cell r="J21">
            <v>0</v>
          </cell>
          <cell r="K21">
            <v>0</v>
          </cell>
          <cell r="L21">
            <v>0</v>
          </cell>
          <cell r="M21">
            <v>0</v>
          </cell>
        </row>
      </sheetData>
      <sheetData sheetId="55"/>
      <sheetData sheetId="56"/>
      <sheetData sheetId="57"/>
      <sheetData sheetId="58"/>
      <sheetData sheetId="59"/>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U$"/>
      <sheetName val="Summary C$"/>
      <sheetName val="Generation"/>
      <sheetName val="PRB R2vsR1"/>
      <sheetName val="Trading"/>
      <sheetName val="ONPA Rebate"/>
      <sheetName val="USI"/>
    </sheetNames>
    <sheetDataSet>
      <sheetData sheetId="0" refreshError="1">
        <row r="17">
          <cell r="D17" t="str">
            <v>US $</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Bal-sum"/>
      <sheetName val="Req 04"/>
      <sheetName val="Financial Forecast Inputs"/>
      <sheetName val="Physical Forecast Inputs"/>
      <sheetName val="Contracts"/>
      <sheetName val="Inventory Actuals"/>
      <sheetName val="Monthly Actual Physicals"/>
      <sheetName val="Act-Chk"/>
      <sheetName val="Monthly Actual Physicals (Gg)"/>
      <sheetName val="Physical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BP Summary"/>
      <sheetName val="BP Template"/>
      <sheetName val="mth-sum 04"/>
      <sheetName val="mth-sum 05"/>
      <sheetName val="mth-sum 06"/>
      <sheetName val="mth-sum 07"/>
      <sheetName val="mth-sum 05-SPLIT"/>
      <sheetName val="Comments"/>
      <sheetName val="Requirements ---&gt;"/>
      <sheetName val="2004"/>
      <sheetName val="2005"/>
      <sheetName val="2006"/>
      <sheetName val="2007"/>
      <sheetName val="2008"/>
      <sheetName val="Delta"/>
      <sheetName val="2004 new"/>
      <sheetName val="2005 new "/>
      <sheetName val="2006 new"/>
      <sheetName val="2007 new"/>
      <sheetName val="2008 new"/>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 val="Lambton"/>
      <sheetName val="Other Summaries"/>
      <sheetName val="Northwest"/>
      <sheetName val="Fuelex BP Jan"/>
      <sheetName val="Lakeview"/>
      <sheetName val="Nanticoke"/>
      <sheetName val="PO pivot"/>
    </sheetNames>
    <sheetDataSet>
      <sheetData sheetId="0" refreshError="1"/>
      <sheetData sheetId="1" refreshError="1"/>
      <sheetData sheetId="2" refreshError="1">
        <row r="1">
          <cell r="B1" t="str">
            <v>Purchases &amp; Delivery Inputs (ktons)</v>
          </cell>
          <cell r="M1" t="str">
            <v>Calculated vs Target Station Inventories</v>
          </cell>
        </row>
        <row r="3">
          <cell r="B3" t="str">
            <v>Purchases</v>
          </cell>
          <cell r="E3">
            <v>2003</v>
          </cell>
          <cell r="F3">
            <v>2004</v>
          </cell>
          <cell r="G3">
            <v>2005</v>
          </cell>
          <cell r="H3">
            <v>2006</v>
          </cell>
          <cell r="I3">
            <v>2007</v>
          </cell>
          <cell r="J3">
            <v>2008</v>
          </cell>
          <cell r="P3">
            <v>2003</v>
          </cell>
          <cell r="R3">
            <v>2004</v>
          </cell>
          <cell r="T3">
            <v>2005</v>
          </cell>
        </row>
        <row r="4">
          <cell r="B4" t="str">
            <v>East System Coal</v>
          </cell>
          <cell r="M4" t="str">
            <v>(ktons)</v>
          </cell>
          <cell r="O4" t="str">
            <v>Y/E Cal</v>
          </cell>
          <cell r="P4" t="str">
            <v>Y/E Tar</v>
          </cell>
          <cell r="Q4" t="str">
            <v>Y/E Cal</v>
          </cell>
          <cell r="R4" t="str">
            <v>Y/E Tar</v>
          </cell>
          <cell r="S4" t="str">
            <v>Y/E Cal</v>
          </cell>
          <cell r="T4" t="str">
            <v>Y/E Tar</v>
          </cell>
        </row>
        <row r="5">
          <cell r="C5" t="str">
            <v>HiQ LSC</v>
          </cell>
          <cell r="E5">
            <v>4849.8368461272912</v>
          </cell>
          <cell r="F5">
            <v>3946.4157624907011</v>
          </cell>
          <cell r="G5">
            <v>2122.0010000000002</v>
          </cell>
          <cell r="H5">
            <v>1872</v>
          </cell>
          <cell r="I5">
            <v>1929.9999999999998</v>
          </cell>
          <cell r="J5">
            <v>4359</v>
          </cell>
          <cell r="M5" t="str">
            <v>Lakeview</v>
          </cell>
          <cell r="N5" t="str">
            <v>MSC</v>
          </cell>
          <cell r="O5">
            <v>0</v>
          </cell>
          <cell r="P5">
            <v>0</v>
          </cell>
          <cell r="Q5">
            <v>0</v>
          </cell>
          <cell r="R5">
            <v>0</v>
          </cell>
          <cell r="S5">
            <v>0</v>
          </cell>
          <cell r="T5">
            <v>0</v>
          </cell>
        </row>
        <row r="6">
          <cell r="C6" t="str">
            <v>LoQ LSC</v>
          </cell>
          <cell r="E6">
            <v>621.0517500856273</v>
          </cell>
          <cell r="F6">
            <v>1283.8962948237502</v>
          </cell>
          <cell r="G6">
            <v>1569.001</v>
          </cell>
          <cell r="H6">
            <v>1489.6</v>
          </cell>
          <cell r="I6">
            <v>1426.2</v>
          </cell>
          <cell r="J6">
            <v>236.6</v>
          </cell>
          <cell r="M6" t="str">
            <v xml:space="preserve">HiQ </v>
          </cell>
          <cell r="N6" t="str">
            <v>LSC</v>
          </cell>
          <cell r="O6">
            <v>651.46932041512616</v>
          </cell>
          <cell r="P6">
            <v>0</v>
          </cell>
          <cell r="Q6">
            <v>342.42971690329432</v>
          </cell>
          <cell r="R6">
            <v>320</v>
          </cell>
          <cell r="S6">
            <v>115.39224265877422</v>
          </cell>
          <cell r="T6">
            <v>60</v>
          </cell>
        </row>
        <row r="7">
          <cell r="C7" t="str">
            <v>MSC</v>
          </cell>
          <cell r="E7">
            <v>303.8807865257088</v>
          </cell>
          <cell r="F7">
            <v>558.62976224523049</v>
          </cell>
          <cell r="G7">
            <v>-106.999</v>
          </cell>
          <cell r="H7">
            <v>80.399999999999991</v>
          </cell>
          <cell r="I7">
            <v>70.8</v>
          </cell>
          <cell r="J7">
            <v>101.39999999999998</v>
          </cell>
          <cell r="M7" t="str">
            <v xml:space="preserve">Port Mix  </v>
          </cell>
          <cell r="N7" t="str">
            <v>LSC</v>
          </cell>
          <cell r="O7">
            <v>0</v>
          </cell>
          <cell r="P7">
            <v>598</v>
          </cell>
          <cell r="Q7">
            <v>0</v>
          </cell>
          <cell r="R7">
            <v>0</v>
          </cell>
          <cell r="S7">
            <v>0</v>
          </cell>
          <cell r="T7">
            <v>0</v>
          </cell>
        </row>
        <row r="8">
          <cell r="C8" t="str">
            <v>HSC</v>
          </cell>
          <cell r="E8">
            <v>2148.4530106548345</v>
          </cell>
          <cell r="F8">
            <v>1900.2105310304478</v>
          </cell>
          <cell r="G8">
            <v>2073.0010000000002</v>
          </cell>
          <cell r="H8">
            <v>2548</v>
          </cell>
          <cell r="I8">
            <v>2546</v>
          </cell>
          <cell r="J8">
            <v>2701</v>
          </cell>
          <cell r="N8" t="str">
            <v>SPRB</v>
          </cell>
          <cell r="O8">
            <v>0</v>
          </cell>
          <cell r="P8">
            <v>0</v>
          </cell>
          <cell r="Q8">
            <v>0</v>
          </cell>
          <cell r="R8">
            <v>0</v>
          </cell>
          <cell r="S8">
            <v>0</v>
          </cell>
          <cell r="T8">
            <v>0</v>
          </cell>
        </row>
        <row r="9">
          <cell r="C9" t="str">
            <v>WCB</v>
          </cell>
          <cell r="E9">
            <v>251.15612749834833</v>
          </cell>
          <cell r="F9">
            <v>70.844944805616763</v>
          </cell>
          <cell r="G9">
            <v>-12.916982609</v>
          </cell>
          <cell r="H9">
            <v>0</v>
          </cell>
          <cell r="I9">
            <v>0</v>
          </cell>
          <cell r="J9">
            <v>0</v>
          </cell>
          <cell r="M9" t="str">
            <v>Lam 1&amp;2</v>
          </cell>
          <cell r="N9" t="str">
            <v>MSC</v>
          </cell>
          <cell r="O9">
            <v>0</v>
          </cell>
          <cell r="P9">
            <v>0</v>
          </cell>
          <cell r="Q9">
            <v>0</v>
          </cell>
          <cell r="R9">
            <v>0</v>
          </cell>
          <cell r="S9">
            <v>0</v>
          </cell>
          <cell r="T9">
            <v>0</v>
          </cell>
        </row>
        <row r="10">
          <cell r="C10" t="str">
            <v>SPRB</v>
          </cell>
          <cell r="E10">
            <v>7688.9330798650408</v>
          </cell>
          <cell r="F10">
            <v>5686.0700205332578</v>
          </cell>
          <cell r="G10">
            <v>6618</v>
          </cell>
          <cell r="H10">
            <v>7410.0000000000009</v>
          </cell>
          <cell r="I10">
            <v>7182.9999999999991</v>
          </cell>
          <cell r="J10">
            <v>7390.9999999999991</v>
          </cell>
          <cell r="M10" t="str">
            <v xml:space="preserve">HiQ </v>
          </cell>
          <cell r="N10" t="str">
            <v>LSC</v>
          </cell>
          <cell r="O10">
            <v>23.138461538461538</v>
          </cell>
          <cell r="P10">
            <v>0</v>
          </cell>
          <cell r="Q10">
            <v>89.724264529593583</v>
          </cell>
          <cell r="R10">
            <v>0</v>
          </cell>
          <cell r="S10">
            <v>-0.41781357645714934</v>
          </cell>
          <cell r="T10">
            <v>0</v>
          </cell>
        </row>
        <row r="11">
          <cell r="C11" t="str">
            <v>Lambton Coke</v>
          </cell>
          <cell r="E11">
            <v>0</v>
          </cell>
          <cell r="F11">
            <v>1E-3</v>
          </cell>
          <cell r="G11">
            <v>0</v>
          </cell>
          <cell r="H11">
            <v>0</v>
          </cell>
          <cell r="I11">
            <v>0</v>
          </cell>
          <cell r="J11">
            <v>0</v>
          </cell>
          <cell r="M11" t="str">
            <v xml:space="preserve">Port Mix  </v>
          </cell>
          <cell r="N11" t="str">
            <v>LSC</v>
          </cell>
          <cell r="O11">
            <v>657.66871950111147</v>
          </cell>
          <cell r="P11">
            <v>792</v>
          </cell>
          <cell r="Q11">
            <v>838.81264752370714</v>
          </cell>
          <cell r="R11">
            <v>762</v>
          </cell>
          <cell r="S11">
            <v>762.79234179240893</v>
          </cell>
          <cell r="T11">
            <v>762</v>
          </cell>
        </row>
        <row r="12">
          <cell r="B12" t="str">
            <v>Northwest Coal</v>
          </cell>
          <cell r="N12" t="str">
            <v>WCB</v>
          </cell>
          <cell r="O12">
            <v>129.11813878695264</v>
          </cell>
          <cell r="P12">
            <v>0</v>
          </cell>
          <cell r="Q12">
            <v>0</v>
          </cell>
          <cell r="R12">
            <v>0</v>
          </cell>
          <cell r="S12">
            <v>0</v>
          </cell>
          <cell r="T12">
            <v>0</v>
          </cell>
        </row>
        <row r="13">
          <cell r="C13" t="str">
            <v>Lignite</v>
          </cell>
          <cell r="E13">
            <v>1694.7529066404011</v>
          </cell>
          <cell r="F13">
            <v>1427.6409203109356</v>
          </cell>
          <cell r="G13">
            <v>1528.9999999999998</v>
          </cell>
          <cell r="H13">
            <v>1628.9999999999995</v>
          </cell>
          <cell r="I13">
            <v>1702</v>
          </cell>
          <cell r="J13">
            <v>1616</v>
          </cell>
          <cell r="N13" t="str">
            <v>SPRB</v>
          </cell>
          <cell r="O13">
            <v>0</v>
          </cell>
          <cell r="P13">
            <v>0</v>
          </cell>
          <cell r="Q13">
            <v>0</v>
          </cell>
          <cell r="R13">
            <v>0</v>
          </cell>
          <cell r="S13">
            <v>0</v>
          </cell>
          <cell r="T13">
            <v>0</v>
          </cell>
        </row>
        <row r="14">
          <cell r="C14" t="str">
            <v>NPRB</v>
          </cell>
          <cell r="E14">
            <v>1E-3</v>
          </cell>
          <cell r="F14">
            <v>0</v>
          </cell>
          <cell r="G14">
            <v>0</v>
          </cell>
          <cell r="H14">
            <v>0</v>
          </cell>
          <cell r="I14">
            <v>0</v>
          </cell>
          <cell r="J14">
            <v>0</v>
          </cell>
          <cell r="M14" t="str">
            <v>Lam 3&amp;4</v>
          </cell>
          <cell r="N14" t="str">
            <v>HSC</v>
          </cell>
          <cell r="O14">
            <v>851.34041612474289</v>
          </cell>
          <cell r="P14">
            <v>790</v>
          </cell>
          <cell r="Q14">
            <v>958.79923900832989</v>
          </cell>
          <cell r="R14">
            <v>838</v>
          </cell>
          <cell r="S14">
            <v>837.69326431829029</v>
          </cell>
          <cell r="T14">
            <v>838</v>
          </cell>
        </row>
        <row r="15">
          <cell r="C15" t="str">
            <v>TBay Coke</v>
          </cell>
          <cell r="E15">
            <v>205.7132436037557</v>
          </cell>
          <cell r="F15">
            <v>176.20116388647207</v>
          </cell>
          <cell r="G15">
            <v>178</v>
          </cell>
          <cell r="H15">
            <v>181</v>
          </cell>
          <cell r="I15">
            <v>185.99999999999994</v>
          </cell>
          <cell r="J15">
            <v>169.99999999999997</v>
          </cell>
          <cell r="M15" t="str">
            <v xml:space="preserve">               Pet Coke</v>
          </cell>
          <cell r="O15">
            <v>-1.1023113595279991E-3</v>
          </cell>
          <cell r="P15">
            <v>0</v>
          </cell>
          <cell r="Q15">
            <v>0</v>
          </cell>
          <cell r="R15">
            <v>0</v>
          </cell>
          <cell r="S15">
            <v>0</v>
          </cell>
          <cell r="T15">
            <v>0</v>
          </cell>
        </row>
        <row r="16">
          <cell r="B16" t="str">
            <v>Annual Energy (GWh)</v>
          </cell>
          <cell r="E16">
            <v>36125.752500000002</v>
          </cell>
          <cell r="F16">
            <v>27665.264402699999</v>
          </cell>
          <cell r="G16">
            <v>32714.982199999999</v>
          </cell>
          <cell r="H16">
            <v>30799.289000000004</v>
          </cell>
          <cell r="I16">
            <v>30471.467499999992</v>
          </cell>
          <cell r="J16">
            <v>34678.5772</v>
          </cell>
          <cell r="K16">
            <v>2004</v>
          </cell>
          <cell r="M16" t="str">
            <v>Nanticoke</v>
          </cell>
          <cell r="N16" t="str">
            <v>MSC</v>
          </cell>
          <cell r="O16">
            <v>0</v>
          </cell>
          <cell r="P16">
            <v>0</v>
          </cell>
          <cell r="Q16">
            <v>0</v>
          </cell>
          <cell r="R16">
            <v>0</v>
          </cell>
          <cell r="S16">
            <v>-0.14100365911021839</v>
          </cell>
          <cell r="T16">
            <v>0</v>
          </cell>
        </row>
        <row r="17">
          <cell r="B17" t="str">
            <v>SO2 Rate (Gg/TWh)</v>
          </cell>
          <cell r="E17">
            <v>3.8368583804228624</v>
          </cell>
          <cell r="F17">
            <v>4.1258699002871531</v>
          </cell>
          <cell r="G17">
            <v>3.4482566044281762</v>
          </cell>
          <cell r="H17">
            <v>4.0263355523554294</v>
          </cell>
          <cell r="I17">
            <v>3.3881606034840028</v>
          </cell>
          <cell r="J17">
            <v>3.4890961325589354</v>
          </cell>
          <cell r="K17" t="str">
            <v>was</v>
          </cell>
          <cell r="M17" t="str">
            <v xml:space="preserve">HiQ </v>
          </cell>
          <cell r="N17" t="str">
            <v>LSC</v>
          </cell>
          <cell r="O17">
            <v>773.59990749403073</v>
          </cell>
          <cell r="P17">
            <v>1218</v>
          </cell>
          <cell r="Q17">
            <v>811.25596584686662</v>
          </cell>
          <cell r="R17">
            <v>936</v>
          </cell>
          <cell r="S17">
            <v>467.76409432913363</v>
          </cell>
          <cell r="T17">
            <v>468</v>
          </cell>
        </row>
        <row r="18">
          <cell r="B18" t="str">
            <v>Total AGE (Gg)</v>
          </cell>
          <cell r="E18">
            <v>177.39875729860285</v>
          </cell>
          <cell r="F18">
            <v>137.03660907100763</v>
          </cell>
          <cell r="G18">
            <v>134.85223560153409</v>
          </cell>
          <cell r="H18">
            <v>124.00827228796953</v>
          </cell>
          <cell r="I18">
            <v>122.93791534330649</v>
          </cell>
          <cell r="J18">
            <v>144.18138732620849</v>
          </cell>
          <cell r="K18">
            <v>895</v>
          </cell>
          <cell r="M18" t="str">
            <v xml:space="preserve">LoQ </v>
          </cell>
          <cell r="N18" t="str">
            <v>LSC</v>
          </cell>
          <cell r="O18">
            <v>0</v>
          </cell>
          <cell r="P18">
            <v>0</v>
          </cell>
          <cell r="Q18">
            <v>0</v>
          </cell>
          <cell r="R18">
            <v>0</v>
          </cell>
          <cell r="S18">
            <v>468.11001811257904</v>
          </cell>
          <cell r="T18">
            <v>468</v>
          </cell>
        </row>
        <row r="19">
          <cell r="B19" t="str">
            <v>Total Fuel Cost (k$)</v>
          </cell>
          <cell r="F19">
            <v>730.37590093869005</v>
          </cell>
          <cell r="G19">
            <v>809.65154272186578</v>
          </cell>
          <cell r="H19">
            <v>756.2887261108134</v>
          </cell>
          <cell r="I19">
            <v>754.47456001167518</v>
          </cell>
          <cell r="J19">
            <v>850.11863989987421</v>
          </cell>
          <cell r="K19">
            <v>-164.62409906130995</v>
          </cell>
          <cell r="N19" t="str">
            <v>WCB</v>
          </cell>
          <cell r="O19">
            <v>0</v>
          </cell>
          <cell r="P19">
            <v>0</v>
          </cell>
          <cell r="Q19">
            <v>0</v>
          </cell>
          <cell r="R19">
            <v>0</v>
          </cell>
          <cell r="S19">
            <v>0</v>
          </cell>
          <cell r="T19">
            <v>0</v>
          </cell>
        </row>
        <row r="20">
          <cell r="B20" t="str">
            <v>Station Deliveries</v>
          </cell>
          <cell r="F20">
            <v>26.400467037192271</v>
          </cell>
          <cell r="G20">
            <v>24.74864689737981</v>
          </cell>
          <cell r="H20">
            <v>24.555395616788857</v>
          </cell>
          <cell r="I20">
            <v>24.760033628563356</v>
          </cell>
          <cell r="J20">
            <v>24.51423064438394</v>
          </cell>
          <cell r="K20" t="str">
            <v>change</v>
          </cell>
          <cell r="N20" t="str">
            <v>SPRB</v>
          </cell>
          <cell r="O20">
            <v>2380.5968068024076</v>
          </cell>
          <cell r="P20">
            <v>2593</v>
          </cell>
          <cell r="Q20">
            <v>2571.7673589512701</v>
          </cell>
          <cell r="R20">
            <v>2052</v>
          </cell>
          <cell r="S20">
            <v>2051.7996947232359</v>
          </cell>
          <cell r="T20">
            <v>2052</v>
          </cell>
        </row>
        <row r="21">
          <cell r="B21" t="str">
            <v>Lakeview</v>
          </cell>
          <cell r="D21" t="str">
            <v>MSC</v>
          </cell>
          <cell r="E21">
            <v>0</v>
          </cell>
          <cell r="F21">
            <v>0</v>
          </cell>
          <cell r="G21">
            <v>0</v>
          </cell>
          <cell r="H21">
            <v>0</v>
          </cell>
          <cell r="I21">
            <v>0</v>
          </cell>
          <cell r="J21">
            <v>0</v>
          </cell>
          <cell r="M21" t="str">
            <v>TBay</v>
          </cell>
          <cell r="N21" t="str">
            <v>Lignite</v>
          </cell>
          <cell r="O21">
            <v>150.91965285569742</v>
          </cell>
          <cell r="P21">
            <v>80</v>
          </cell>
          <cell r="Q21">
            <v>183.80490764449621</v>
          </cell>
          <cell r="R21">
            <v>100</v>
          </cell>
          <cell r="S21">
            <v>99.82613332804118</v>
          </cell>
          <cell r="T21">
            <v>100</v>
          </cell>
        </row>
        <row r="22">
          <cell r="C22" t="str">
            <v>HiQ</v>
          </cell>
          <cell r="D22" t="str">
            <v>LSC</v>
          </cell>
          <cell r="E22">
            <v>561</v>
          </cell>
          <cell r="F22">
            <v>733</v>
          </cell>
          <cell r="G22">
            <v>0</v>
          </cell>
          <cell r="H22">
            <v>0</v>
          </cell>
          <cell r="I22">
            <v>0</v>
          </cell>
          <cell r="J22">
            <v>0</v>
          </cell>
          <cell r="N22" t="str">
            <v>SPRB</v>
          </cell>
          <cell r="O22">
            <v>0</v>
          </cell>
          <cell r="P22">
            <v>0</v>
          </cell>
          <cell r="Q22">
            <v>0</v>
          </cell>
          <cell r="R22">
            <v>0</v>
          </cell>
          <cell r="S22">
            <v>0</v>
          </cell>
          <cell r="T22">
            <v>0</v>
          </cell>
        </row>
        <row r="23">
          <cell r="C23" t="str">
            <v>Port Mix</v>
          </cell>
          <cell r="D23" t="str">
            <v>LSC</v>
          </cell>
          <cell r="E23">
            <v>752</v>
          </cell>
          <cell r="F23">
            <v>0</v>
          </cell>
          <cell r="G23">
            <v>0</v>
          </cell>
          <cell r="H23">
            <v>0</v>
          </cell>
          <cell r="I23">
            <v>0</v>
          </cell>
          <cell r="J23">
            <v>0</v>
          </cell>
          <cell r="N23" t="str">
            <v>NPRB</v>
          </cell>
          <cell r="O23">
            <v>75.896341726221806</v>
          </cell>
          <cell r="P23">
            <v>0</v>
          </cell>
          <cell r="Q23">
            <v>93.864016886528191</v>
          </cell>
          <cell r="R23">
            <v>80</v>
          </cell>
          <cell r="S23">
            <v>79.619323307414419</v>
          </cell>
          <cell r="T23">
            <v>80</v>
          </cell>
        </row>
        <row r="24">
          <cell r="D24" t="str">
            <v>SPRB</v>
          </cell>
          <cell r="E24">
            <v>0</v>
          </cell>
          <cell r="F24">
            <v>0</v>
          </cell>
          <cell r="G24">
            <v>0</v>
          </cell>
          <cell r="H24">
            <v>0</v>
          </cell>
          <cell r="I24">
            <v>0</v>
          </cell>
          <cell r="J24">
            <v>0</v>
          </cell>
          <cell r="N24" t="str">
            <v>Coke</v>
          </cell>
          <cell r="O24">
            <v>0</v>
          </cell>
          <cell r="P24">
            <v>0</v>
          </cell>
          <cell r="Q24">
            <v>0</v>
          </cell>
          <cell r="R24">
            <v>0</v>
          </cell>
          <cell r="S24">
            <v>0</v>
          </cell>
          <cell r="T24">
            <v>0</v>
          </cell>
        </row>
        <row r="25">
          <cell r="B25" t="str">
            <v>Lambton</v>
          </cell>
          <cell r="D25" t="str">
            <v>MSC</v>
          </cell>
          <cell r="E25">
            <v>0</v>
          </cell>
          <cell r="F25">
            <v>0</v>
          </cell>
          <cell r="G25">
            <v>0</v>
          </cell>
          <cell r="H25">
            <v>0</v>
          </cell>
          <cell r="I25">
            <v>0</v>
          </cell>
          <cell r="J25">
            <v>0</v>
          </cell>
          <cell r="M25" t="str">
            <v>Atikokan</v>
          </cell>
          <cell r="N25" t="str">
            <v>Lignite</v>
          </cell>
          <cell r="O25">
            <v>170.88802313354711</v>
          </cell>
          <cell r="P25">
            <v>80</v>
          </cell>
          <cell r="Q25">
            <v>186.35675844180355</v>
          </cell>
          <cell r="R25">
            <v>150</v>
          </cell>
          <cell r="S25">
            <v>149.84347328112642</v>
          </cell>
          <cell r="T25">
            <v>150</v>
          </cell>
        </row>
        <row r="26">
          <cell r="B26" t="str">
            <v>1&amp;2</v>
          </cell>
          <cell r="C26" t="str">
            <v>HiQ</v>
          </cell>
          <cell r="D26" t="str">
            <v>LSC</v>
          </cell>
          <cell r="E26">
            <v>319.3955801944191</v>
          </cell>
          <cell r="F26">
            <v>700</v>
          </cell>
          <cell r="G26">
            <v>691</v>
          </cell>
          <cell r="H26">
            <v>570</v>
          </cell>
          <cell r="I26">
            <v>668</v>
          </cell>
          <cell r="J26">
            <v>881</v>
          </cell>
          <cell r="N26" t="str">
            <v>SPRB</v>
          </cell>
          <cell r="O26">
            <v>0</v>
          </cell>
          <cell r="P26">
            <v>0</v>
          </cell>
          <cell r="Q26">
            <v>0</v>
          </cell>
          <cell r="R26">
            <v>0</v>
          </cell>
          <cell r="S26">
            <v>0</v>
          </cell>
          <cell r="T26">
            <v>0</v>
          </cell>
        </row>
        <row r="27">
          <cell r="C27" t="str">
            <v>Port Mix</v>
          </cell>
          <cell r="D27" t="str">
            <v>LSC</v>
          </cell>
          <cell r="E27">
            <v>1850.5</v>
          </cell>
          <cell r="F27">
            <v>390</v>
          </cell>
          <cell r="G27">
            <v>0</v>
          </cell>
          <cell r="H27">
            <v>268</v>
          </cell>
          <cell r="I27">
            <v>236</v>
          </cell>
          <cell r="J27">
            <v>338</v>
          </cell>
          <cell r="M27" t="str">
            <v>Total (ktons)</v>
          </cell>
          <cell r="O27">
            <v>5864.634686066941</v>
          </cell>
          <cell r="P27">
            <v>6151</v>
          </cell>
          <cell r="Q27">
            <v>6076.8148757358895</v>
          </cell>
          <cell r="R27">
            <v>5238</v>
          </cell>
          <cell r="S27">
            <v>5032.2817686154367</v>
          </cell>
          <cell r="T27">
            <v>4978</v>
          </cell>
        </row>
        <row r="28">
          <cell r="D28" t="str">
            <v>WCB</v>
          </cell>
          <cell r="E28">
            <v>250</v>
          </cell>
          <cell r="F28">
            <v>0.40512905510405073</v>
          </cell>
          <cell r="G28">
            <v>-0.15111822603392078</v>
          </cell>
          <cell r="H28">
            <v>0</v>
          </cell>
          <cell r="I28">
            <v>0</v>
          </cell>
          <cell r="J28">
            <v>0</v>
          </cell>
          <cell r="M28" t="str">
            <v>Lennox</v>
          </cell>
          <cell r="N28" t="str">
            <v>RFO</v>
          </cell>
          <cell r="O28">
            <v>978.72955974842773</v>
          </cell>
          <cell r="P28">
            <v>0</v>
          </cell>
          <cell r="Q28">
            <v>1246.7547169811321</v>
          </cell>
          <cell r="R28">
            <v>1200</v>
          </cell>
          <cell r="S28">
            <v>1199.8491564268411</v>
          </cell>
          <cell r="T28">
            <v>1200</v>
          </cell>
        </row>
        <row r="29">
          <cell r="D29" t="str">
            <v>SPRB</v>
          </cell>
          <cell r="E29">
            <v>0</v>
          </cell>
          <cell r="F29">
            <v>0</v>
          </cell>
          <cell r="G29">
            <v>0</v>
          </cell>
          <cell r="H29">
            <v>0</v>
          </cell>
          <cell r="I29">
            <v>0</v>
          </cell>
          <cell r="J29">
            <v>0</v>
          </cell>
        </row>
        <row r="30">
          <cell r="B30" t="str">
            <v>Lambton</v>
          </cell>
          <cell r="D30" t="str">
            <v>HSC</v>
          </cell>
          <cell r="E30">
            <v>2078</v>
          </cell>
          <cell r="F30">
            <v>1890</v>
          </cell>
          <cell r="G30">
            <v>2386</v>
          </cell>
          <cell r="H30">
            <v>2548</v>
          </cell>
          <cell r="I30">
            <v>2546</v>
          </cell>
          <cell r="J30">
            <v>2701</v>
          </cell>
          <cell r="P30">
            <v>2006</v>
          </cell>
          <cell r="R30">
            <v>2007</v>
          </cell>
          <cell r="T30">
            <v>2008</v>
          </cell>
        </row>
        <row r="31">
          <cell r="B31" t="str">
            <v>3&amp;4</v>
          </cell>
          <cell r="D31" t="str">
            <v>Coke</v>
          </cell>
          <cell r="E31">
            <v>0</v>
          </cell>
          <cell r="F31">
            <v>1.1023113595279991E-3</v>
          </cell>
          <cell r="G31">
            <v>1.1023113595279991E-3</v>
          </cell>
          <cell r="H31">
            <v>1.1023113595279991E-3</v>
          </cell>
          <cell r="I31">
            <v>1.1023113595279991E-3</v>
          </cell>
          <cell r="J31">
            <v>1.1023113595279991E-3</v>
          </cell>
          <cell r="M31" t="str">
            <v>(ktons)</v>
          </cell>
          <cell r="O31" t="str">
            <v>Y/E Cal</v>
          </cell>
          <cell r="P31" t="str">
            <v>Y/E Tar</v>
          </cell>
          <cell r="Q31" t="str">
            <v>Y/E Cal</v>
          </cell>
          <cell r="R31" t="str">
            <v>Y/E Tar</v>
          </cell>
          <cell r="S31" t="str">
            <v>Y/E Cal</v>
          </cell>
          <cell r="T31" t="str">
            <v>Y/E Tar</v>
          </cell>
        </row>
        <row r="32">
          <cell r="B32" t="str">
            <v>Nanticoke</v>
          </cell>
          <cell r="D32" t="str">
            <v>MSC</v>
          </cell>
          <cell r="E32">
            <v>120</v>
          </cell>
          <cell r="F32">
            <v>58.400000000000006</v>
          </cell>
          <cell r="G32">
            <v>-0.14100365911021839</v>
          </cell>
          <cell r="H32">
            <v>0</v>
          </cell>
          <cell r="I32">
            <v>0</v>
          </cell>
          <cell r="J32">
            <v>0</v>
          </cell>
          <cell r="M32" t="str">
            <v>Lakeview</v>
          </cell>
          <cell r="N32" t="str">
            <v>MSC</v>
          </cell>
        </row>
        <row r="33">
          <cell r="C33" t="str">
            <v>HiQ</v>
          </cell>
          <cell r="D33" t="str">
            <v>LSC</v>
          </cell>
          <cell r="E33">
            <v>3386</v>
          </cell>
          <cell r="F33">
            <v>2573</v>
          </cell>
          <cell r="G33">
            <v>1462</v>
          </cell>
          <cell r="H33">
            <v>1302</v>
          </cell>
          <cell r="I33">
            <v>1262</v>
          </cell>
          <cell r="J33">
            <v>3478</v>
          </cell>
          <cell r="M33" t="str">
            <v xml:space="preserve">HiQ </v>
          </cell>
          <cell r="N33" t="str">
            <v>LSC</v>
          </cell>
        </row>
        <row r="34">
          <cell r="C34" t="str">
            <v>LoQ</v>
          </cell>
          <cell r="D34" t="str">
            <v>LSC</v>
          </cell>
          <cell r="E34">
            <v>382</v>
          </cell>
          <cell r="F34">
            <v>54</v>
          </cell>
          <cell r="G34">
            <v>1583</v>
          </cell>
          <cell r="H34">
            <v>1302</v>
          </cell>
          <cell r="I34">
            <v>1261</v>
          </cell>
          <cell r="J34">
            <v>0</v>
          </cell>
          <cell r="M34" t="str">
            <v xml:space="preserve">Port Mix  </v>
          </cell>
          <cell r="N34" t="str">
            <v>LSC</v>
          </cell>
        </row>
        <row r="35">
          <cell r="D35" t="str">
            <v>WCB</v>
          </cell>
          <cell r="E35">
            <v>0</v>
          </cell>
          <cell r="F35">
            <v>0</v>
          </cell>
          <cell r="G35">
            <v>0</v>
          </cell>
          <cell r="H35">
            <v>0</v>
          </cell>
          <cell r="I35">
            <v>0</v>
          </cell>
          <cell r="J35">
            <v>0</v>
          </cell>
          <cell r="N35" t="str">
            <v>SPRB</v>
          </cell>
        </row>
        <row r="36">
          <cell r="D36" t="str">
            <v>SPRB</v>
          </cell>
          <cell r="E36">
            <v>7683</v>
          </cell>
          <cell r="F36">
            <v>4900</v>
          </cell>
          <cell r="G36">
            <v>7179</v>
          </cell>
          <cell r="H36">
            <v>7410</v>
          </cell>
          <cell r="I36">
            <v>7183</v>
          </cell>
          <cell r="J36">
            <v>7391</v>
          </cell>
          <cell r="M36" t="str">
            <v>Lam 1&amp;2</v>
          </cell>
          <cell r="N36" t="str">
            <v>MSC</v>
          </cell>
          <cell r="O36">
            <v>0</v>
          </cell>
          <cell r="P36">
            <v>0</v>
          </cell>
          <cell r="Q36">
            <v>0</v>
          </cell>
          <cell r="R36">
            <v>0</v>
          </cell>
          <cell r="S36">
            <v>0</v>
          </cell>
          <cell r="T36">
            <v>0</v>
          </cell>
        </row>
        <row r="37">
          <cell r="B37" t="str">
            <v>Thunder Bay</v>
          </cell>
          <cell r="D37" t="str">
            <v>Lig</v>
          </cell>
          <cell r="E37">
            <v>890</v>
          </cell>
          <cell r="F37">
            <v>568</v>
          </cell>
          <cell r="G37">
            <v>685</v>
          </cell>
          <cell r="H37">
            <v>721</v>
          </cell>
          <cell r="I37">
            <v>745</v>
          </cell>
          <cell r="J37">
            <v>680</v>
          </cell>
          <cell r="M37" t="str">
            <v xml:space="preserve">HiQ </v>
          </cell>
          <cell r="N37" t="str">
            <v>LSC</v>
          </cell>
          <cell r="O37">
            <v>-0.33281492112884337</v>
          </cell>
          <cell r="P37">
            <v>0</v>
          </cell>
          <cell r="Q37">
            <v>-0.232898191684626</v>
          </cell>
          <cell r="R37">
            <v>0</v>
          </cell>
          <cell r="S37">
            <v>-0.87767697702886949</v>
          </cell>
          <cell r="T37">
            <v>0</v>
          </cell>
        </row>
        <row r="38">
          <cell r="D38" t="str">
            <v>SPRB</v>
          </cell>
          <cell r="E38">
            <v>0</v>
          </cell>
          <cell r="F38">
            <v>0</v>
          </cell>
          <cell r="G38">
            <v>0</v>
          </cell>
          <cell r="H38">
            <v>0</v>
          </cell>
          <cell r="I38">
            <v>0</v>
          </cell>
          <cell r="J38">
            <v>0</v>
          </cell>
          <cell r="M38" t="str">
            <v xml:space="preserve">Port Mix  </v>
          </cell>
          <cell r="N38" t="str">
            <v>LSC</v>
          </cell>
          <cell r="O38">
            <v>762.22082799346458</v>
          </cell>
          <cell r="P38">
            <v>762</v>
          </cell>
          <cell r="Q38">
            <v>762.12427617164667</v>
          </cell>
          <cell r="R38">
            <v>762</v>
          </cell>
          <cell r="S38">
            <v>762.51188529745752</v>
          </cell>
          <cell r="T38">
            <v>762</v>
          </cell>
        </row>
        <row r="39">
          <cell r="D39" t="str">
            <v>NPRB</v>
          </cell>
          <cell r="E39">
            <v>250</v>
          </cell>
          <cell r="F39">
            <v>167</v>
          </cell>
          <cell r="G39">
            <v>178</v>
          </cell>
          <cell r="H39">
            <v>181</v>
          </cell>
          <cell r="I39">
            <v>186</v>
          </cell>
          <cell r="J39">
            <v>170</v>
          </cell>
          <cell r="N39" t="str">
            <v>WCB</v>
          </cell>
          <cell r="O39">
            <v>0</v>
          </cell>
          <cell r="P39">
            <v>0</v>
          </cell>
          <cell r="Q39">
            <v>0</v>
          </cell>
          <cell r="R39">
            <v>0</v>
          </cell>
          <cell r="S39">
            <v>0</v>
          </cell>
          <cell r="T39">
            <v>0</v>
          </cell>
        </row>
        <row r="40">
          <cell r="D40" t="str">
            <v>Coke</v>
          </cell>
          <cell r="E40">
            <v>0</v>
          </cell>
          <cell r="F40">
            <v>0</v>
          </cell>
          <cell r="G40">
            <v>0</v>
          </cell>
          <cell r="H40">
            <v>0</v>
          </cell>
          <cell r="I40">
            <v>0</v>
          </cell>
          <cell r="J40">
            <v>0</v>
          </cell>
          <cell r="N40" t="str">
            <v>SPRB</v>
          </cell>
          <cell r="O40">
            <v>0</v>
          </cell>
          <cell r="P40">
            <v>0</v>
          </cell>
          <cell r="Q40">
            <v>0</v>
          </cell>
          <cell r="R40">
            <v>0</v>
          </cell>
          <cell r="S40">
            <v>0</v>
          </cell>
          <cell r="T40">
            <v>0</v>
          </cell>
        </row>
        <row r="41">
          <cell r="B41" t="str">
            <v>Atikokan</v>
          </cell>
          <cell r="D41" t="str">
            <v>Lig</v>
          </cell>
          <cell r="E41">
            <v>825</v>
          </cell>
          <cell r="F41">
            <v>772</v>
          </cell>
          <cell r="G41">
            <v>844</v>
          </cell>
          <cell r="H41">
            <v>908</v>
          </cell>
          <cell r="I41">
            <v>957</v>
          </cell>
          <cell r="J41">
            <v>936</v>
          </cell>
          <cell r="M41" t="str">
            <v>Lam 3&amp;4</v>
          </cell>
          <cell r="N41" t="str">
            <v>HSC</v>
          </cell>
          <cell r="O41">
            <v>837.67498819659443</v>
          </cell>
          <cell r="P41">
            <v>838</v>
          </cell>
          <cell r="Q41">
            <v>837.23817051107835</v>
          </cell>
          <cell r="R41">
            <v>838</v>
          </cell>
          <cell r="S41">
            <v>837.47599690578431</v>
          </cell>
          <cell r="T41">
            <v>838</v>
          </cell>
        </row>
        <row r="42">
          <cell r="D42" t="str">
            <v>WCB</v>
          </cell>
          <cell r="E42">
            <v>0</v>
          </cell>
          <cell r="H42">
            <v>0</v>
          </cell>
          <cell r="I42">
            <v>0</v>
          </cell>
          <cell r="J42">
            <v>0</v>
          </cell>
          <cell r="M42" t="str">
            <v xml:space="preserve">         Fluid Coke</v>
          </cell>
          <cell r="O42">
            <v>0</v>
          </cell>
          <cell r="P42">
            <v>0</v>
          </cell>
          <cell r="Q42">
            <v>0</v>
          </cell>
          <cell r="R42">
            <v>0</v>
          </cell>
          <cell r="S42">
            <v>0</v>
          </cell>
          <cell r="T42">
            <v>0</v>
          </cell>
        </row>
        <row r="43">
          <cell r="D43" t="str">
            <v>SPRB</v>
          </cell>
          <cell r="E43">
            <v>0</v>
          </cell>
          <cell r="H43">
            <v>0</v>
          </cell>
          <cell r="I43">
            <v>0</v>
          </cell>
          <cell r="J43">
            <v>0</v>
          </cell>
          <cell r="M43" t="str">
            <v>Nanticoke</v>
          </cell>
          <cell r="N43" t="str">
            <v>MSC</v>
          </cell>
          <cell r="O43">
            <v>-0.14100365911021839</v>
          </cell>
          <cell r="P43">
            <v>0</v>
          </cell>
          <cell r="Q43">
            <v>-0.14100365911021839</v>
          </cell>
          <cell r="R43">
            <v>0</v>
          </cell>
          <cell r="S43">
            <v>-0.14100365911021839</v>
          </cell>
          <cell r="T43">
            <v>0</v>
          </cell>
        </row>
        <row r="44">
          <cell r="B44" t="str">
            <v>Lennox (kbbl)</v>
          </cell>
          <cell r="D44" t="str">
            <v>RFO</v>
          </cell>
          <cell r="E44">
            <v>3225</v>
          </cell>
          <cell r="F44">
            <v>1353</v>
          </cell>
          <cell r="G44">
            <v>380</v>
          </cell>
          <cell r="H44">
            <v>355</v>
          </cell>
          <cell r="I44">
            <v>334</v>
          </cell>
          <cell r="J44">
            <v>0</v>
          </cell>
          <cell r="M44" t="str">
            <v xml:space="preserve">HiQ </v>
          </cell>
          <cell r="N44" t="str">
            <v>LSC</v>
          </cell>
          <cell r="O44">
            <v>467.95940444198311</v>
          </cell>
          <cell r="P44">
            <v>468</v>
          </cell>
          <cell r="Q44">
            <v>468.19654535380414</v>
          </cell>
          <cell r="R44">
            <v>468</v>
          </cell>
          <cell r="S44">
            <v>467.84787804786305</v>
          </cell>
          <cell r="T44">
            <v>468</v>
          </cell>
        </row>
        <row r="45">
          <cell r="B45" t="str">
            <v>Y/E Port Inventories</v>
          </cell>
          <cell r="M45" t="str">
            <v xml:space="preserve">LoQ </v>
          </cell>
          <cell r="N45" t="str">
            <v>LSC</v>
          </cell>
          <cell r="O45">
            <v>468.30532822542853</v>
          </cell>
          <cell r="P45">
            <v>468</v>
          </cell>
          <cell r="Q45">
            <v>467.54246913724978</v>
          </cell>
          <cell r="R45">
            <v>468</v>
          </cell>
          <cell r="S45">
            <v>467.54246913724978</v>
          </cell>
          <cell r="T45">
            <v>468</v>
          </cell>
        </row>
        <row r="46">
          <cell r="B46" t="str">
            <v>East Ports</v>
          </cell>
          <cell r="N46" t="str">
            <v>WCB</v>
          </cell>
          <cell r="O46">
            <v>0</v>
          </cell>
          <cell r="P46">
            <v>0</v>
          </cell>
          <cell r="Q46">
            <v>0</v>
          </cell>
          <cell r="R46">
            <v>0</v>
          </cell>
          <cell r="S46">
            <v>0</v>
          </cell>
          <cell r="T46">
            <v>0</v>
          </cell>
        </row>
        <row r="47">
          <cell r="B47" t="str">
            <v xml:space="preserve">   HiQ LSC</v>
          </cell>
          <cell r="D47">
            <v>294.496713693</v>
          </cell>
          <cell r="E47">
            <v>145.6681940279999</v>
          </cell>
          <cell r="F47">
            <v>31</v>
          </cell>
          <cell r="G47">
            <v>1.0000000000331966E-3</v>
          </cell>
          <cell r="H47">
            <v>9.9999999997635314E-4</v>
          </cell>
          <cell r="I47">
            <v>9.9999999964950348E-4</v>
          </cell>
          <cell r="J47">
            <v>9.9999999923738869E-4</v>
          </cell>
          <cell r="N47" t="str">
            <v>SPRB</v>
          </cell>
          <cell r="O47">
            <v>2051.5268445963789</v>
          </cell>
          <cell r="P47">
            <v>2052</v>
          </cell>
          <cell r="Q47">
            <v>2052.1844159405919</v>
          </cell>
          <cell r="R47">
            <v>2052</v>
          </cell>
          <cell r="S47">
            <v>2051.6934979154667</v>
          </cell>
          <cell r="T47">
            <v>2052</v>
          </cell>
        </row>
        <row r="48">
          <cell r="B48" t="str">
            <v xml:space="preserve">   LoQ LSC</v>
          </cell>
          <cell r="D48">
            <v>36.839233620000002</v>
          </cell>
          <cell r="E48">
            <v>31.264736661900002</v>
          </cell>
          <cell r="F48">
            <v>14</v>
          </cell>
          <cell r="G48">
            <v>9.9999999991950972E-4</v>
          </cell>
          <cell r="H48">
            <v>9.999999998626663E-4</v>
          </cell>
          <cell r="I48">
            <v>9.999999998626663E-4</v>
          </cell>
          <cell r="J48">
            <v>9.9999999989464072E-4</v>
          </cell>
          <cell r="M48" t="str">
            <v>TBay</v>
          </cell>
          <cell r="N48" t="str">
            <v>Lignite</v>
          </cell>
          <cell r="O48">
            <v>100.08632417516408</v>
          </cell>
          <cell r="P48">
            <v>100</v>
          </cell>
          <cell r="Q48">
            <v>100.48264964415586</v>
          </cell>
          <cell r="R48">
            <v>100</v>
          </cell>
          <cell r="S48">
            <v>100.31819835117007</v>
          </cell>
          <cell r="T48">
            <v>100</v>
          </cell>
        </row>
        <row r="49">
          <cell r="B49" t="str">
            <v xml:space="preserve">   MSC</v>
          </cell>
          <cell r="D49">
            <v>87.513572601000007</v>
          </cell>
          <cell r="E49">
            <v>68.855966846100046</v>
          </cell>
          <cell r="F49">
            <v>107</v>
          </cell>
          <cell r="G49">
            <v>0.14200365911024448</v>
          </cell>
          <cell r="H49">
            <v>0.14200365911024981</v>
          </cell>
          <cell r="I49">
            <v>0.14200365911024715</v>
          </cell>
          <cell r="J49">
            <v>0.14200365911024093</v>
          </cell>
          <cell r="N49" t="str">
            <v>SPRB</v>
          </cell>
          <cell r="O49">
            <v>0</v>
          </cell>
          <cell r="P49">
            <v>0</v>
          </cell>
          <cell r="Q49">
            <v>0</v>
          </cell>
          <cell r="R49">
            <v>0</v>
          </cell>
          <cell r="S49">
            <v>0</v>
          </cell>
          <cell r="T49">
            <v>0</v>
          </cell>
        </row>
        <row r="50">
          <cell r="B50" t="str">
            <v xml:space="preserve">   HSC</v>
          </cell>
          <cell r="D50">
            <v>210.597618861</v>
          </cell>
          <cell r="E50">
            <v>369.83746592100027</v>
          </cell>
          <cell r="F50">
            <v>313</v>
          </cell>
          <cell r="G50">
            <v>1.0000000001753051E-3</v>
          </cell>
          <cell r="H50">
            <v>9.9999999963529262E-4</v>
          </cell>
          <cell r="I50">
            <v>9.9999999929423211E-4</v>
          </cell>
          <cell r="J50">
            <v>9.9999999952160579E-4</v>
          </cell>
          <cell r="N50" t="str">
            <v>NPRB</v>
          </cell>
          <cell r="O50">
            <v>80.434371019195154</v>
          </cell>
          <cell r="P50">
            <v>80</v>
          </cell>
          <cell r="Q50">
            <v>80.283452386443102</v>
          </cell>
          <cell r="R50">
            <v>80</v>
          </cell>
          <cell r="S50">
            <v>80.242339563196694</v>
          </cell>
          <cell r="T50">
            <v>80</v>
          </cell>
        </row>
        <row r="51">
          <cell r="B51" t="str">
            <v>West Ports</v>
          </cell>
          <cell r="N51" t="str">
            <v>Coke</v>
          </cell>
          <cell r="O51">
            <v>0</v>
          </cell>
          <cell r="P51">
            <v>0</v>
          </cell>
          <cell r="Q51">
            <v>0</v>
          </cell>
          <cell r="R51">
            <v>0</v>
          </cell>
          <cell r="S51">
            <v>0</v>
          </cell>
          <cell r="T51">
            <v>0</v>
          </cell>
        </row>
        <row r="52">
          <cell r="B52" t="str">
            <v xml:space="preserve">   WCB</v>
          </cell>
          <cell r="D52">
            <v>0</v>
          </cell>
          <cell r="E52">
            <v>12.917982609000013</v>
          </cell>
          <cell r="F52">
            <v>83.762927414616769</v>
          </cell>
          <cell r="G52">
            <v>70.845944805616796</v>
          </cell>
          <cell r="H52">
            <v>70.845944805616796</v>
          </cell>
          <cell r="I52">
            <v>70.845944805616796</v>
          </cell>
          <cell r="J52">
            <v>70.845944805616796</v>
          </cell>
          <cell r="M52" t="str">
            <v>Atikokan</v>
          </cell>
          <cell r="N52" t="str">
            <v>Lignite</v>
          </cell>
          <cell r="O52">
            <v>149.89394102436361</v>
          </cell>
          <cell r="P52">
            <v>150</v>
          </cell>
          <cell r="Q52">
            <v>150.33055212009583</v>
          </cell>
          <cell r="R52">
            <v>150</v>
          </cell>
          <cell r="S52">
            <v>150.11896577884585</v>
          </cell>
          <cell r="T52">
            <v>150</v>
          </cell>
        </row>
        <row r="53">
          <cell r="B53" t="str">
            <v xml:space="preserve">   All SPRB</v>
          </cell>
          <cell r="D53">
            <v>231.96261066299999</v>
          </cell>
          <cell r="E53">
            <v>899.18594740800006</v>
          </cell>
          <cell r="F53">
            <v>851</v>
          </cell>
          <cell r="G53">
            <v>290.00000000000136</v>
          </cell>
          <cell r="H53">
            <v>290.00000000000216</v>
          </cell>
          <cell r="I53">
            <v>290.00000000000171</v>
          </cell>
          <cell r="J53">
            <v>290.00000000000045</v>
          </cell>
          <cell r="N53" t="str">
            <v>SPRB</v>
          </cell>
          <cell r="O53">
            <v>0</v>
          </cell>
          <cell r="P53">
            <v>0</v>
          </cell>
          <cell r="Q53">
            <v>0</v>
          </cell>
          <cell r="R53">
            <v>0</v>
          </cell>
          <cell r="S53">
            <v>0</v>
          </cell>
          <cell r="T53">
            <v>0</v>
          </cell>
        </row>
        <row r="54">
          <cell r="B54" t="str">
            <v>Northwest NPRB</v>
          </cell>
          <cell r="D54">
            <v>0</v>
          </cell>
          <cell r="E54">
            <v>0</v>
          </cell>
          <cell r="F54">
            <v>0</v>
          </cell>
          <cell r="G54">
            <v>0</v>
          </cell>
          <cell r="H54">
            <v>0</v>
          </cell>
          <cell r="I54">
            <v>0</v>
          </cell>
          <cell r="J54">
            <v>0</v>
          </cell>
          <cell r="M54" t="str">
            <v>Total (ktons)</v>
          </cell>
          <cell r="O54">
            <v>4917.6282110923339</v>
          </cell>
          <cell r="P54">
            <v>4918</v>
          </cell>
          <cell r="Q54">
            <v>4918.0086294142702</v>
          </cell>
          <cell r="R54">
            <v>4918</v>
          </cell>
          <cell r="S54">
            <v>4916.7325503608945</v>
          </cell>
          <cell r="T54">
            <v>4918</v>
          </cell>
        </row>
        <row r="55">
          <cell r="B55" t="str">
            <v>TBay Pet Coke</v>
          </cell>
          <cell r="D55">
            <v>0</v>
          </cell>
          <cell r="E55">
            <v>0</v>
          </cell>
          <cell r="F55">
            <v>0</v>
          </cell>
          <cell r="G55">
            <v>0</v>
          </cell>
          <cell r="H55">
            <v>0</v>
          </cell>
          <cell r="I55">
            <v>0</v>
          </cell>
          <cell r="J55">
            <v>0</v>
          </cell>
          <cell r="M55" t="str">
            <v>Lennox</v>
          </cell>
          <cell r="N55" t="str">
            <v>RFO</v>
          </cell>
          <cell r="O55">
            <v>1200.1379763393088</v>
          </cell>
          <cell r="P55">
            <v>1200</v>
          </cell>
          <cell r="Q55">
            <v>1200.3005790983066</v>
          </cell>
          <cell r="R55">
            <v>1200</v>
          </cell>
          <cell r="S55">
            <v>1200.3005790983066</v>
          </cell>
          <cell r="T55">
            <v>1200</v>
          </cell>
        </row>
        <row r="56">
          <cell r="B56" t="str">
            <v>Fuelex 2005-01-13</v>
          </cell>
          <cell r="M56" t="str">
            <v>Note: The March reference is for March 31 of the following year.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CashFlow Requirements</v>
          </cell>
        </row>
        <row r="37">
          <cell r="A37" t="str">
            <v xml:space="preserve">CashFlow Requirements </v>
          </cell>
        </row>
        <row r="40">
          <cell r="B40">
            <v>2004</v>
          </cell>
          <cell r="D40" t="str">
            <v>Jan</v>
          </cell>
          <cell r="E40" t="str">
            <v>Feb</v>
          </cell>
          <cell r="F40" t="str">
            <v>Mar</v>
          </cell>
          <cell r="G40" t="str">
            <v>Apr</v>
          </cell>
          <cell r="H40" t="str">
            <v>May</v>
          </cell>
          <cell r="I40" t="str">
            <v>Jun</v>
          </cell>
          <cell r="J40" t="str">
            <v>Jul</v>
          </cell>
          <cell r="K40" t="str">
            <v>Aug</v>
          </cell>
          <cell r="L40" t="str">
            <v>Sep</v>
          </cell>
          <cell r="M40" t="str">
            <v>Oct</v>
          </cell>
          <cell r="N40" t="str">
            <v>Nov</v>
          </cell>
          <cell r="O40" t="str">
            <v>Dec</v>
          </cell>
          <cell r="P40" t="str">
            <v>Total</v>
          </cell>
        </row>
        <row r="42">
          <cell r="A42" t="str">
            <v>US Currency</v>
          </cell>
        </row>
        <row r="43">
          <cell r="A43" t="str">
            <v xml:space="preserve">   US Coal - Mine</v>
          </cell>
          <cell r="D43">
            <v>0</v>
          </cell>
          <cell r="E43">
            <v>14526.032379290182</v>
          </cell>
          <cell r="F43">
            <v>8400.3098832211708</v>
          </cell>
          <cell r="G43">
            <v>19065.34161207053</v>
          </cell>
          <cell r="H43">
            <v>30246.367323030718</v>
          </cell>
          <cell r="I43">
            <v>29785.687234218331</v>
          </cell>
          <cell r="J43">
            <v>22149.303934485324</v>
          </cell>
          <cell r="K43">
            <v>24792.909652151488</v>
          </cell>
          <cell r="L43">
            <v>27525.580300169298</v>
          </cell>
          <cell r="M43">
            <v>15199.710272089165</v>
          </cell>
          <cell r="N43">
            <v>21126.738467063209</v>
          </cell>
          <cell r="O43">
            <v>20474.372757883692</v>
          </cell>
          <cell r="P43">
            <v>233292.35381567309</v>
          </cell>
        </row>
        <row r="44">
          <cell r="A44" t="str">
            <v xml:space="preserve">   US Coal - Rail</v>
          </cell>
          <cell r="D44">
            <v>2510.8711676079956</v>
          </cell>
          <cell r="E44">
            <v>4450.6443335971089</v>
          </cell>
          <cell r="F44">
            <v>6202.1908348108209</v>
          </cell>
          <cell r="G44">
            <v>10909.776592995453</v>
          </cell>
          <cell r="H44">
            <v>13347.032620721595</v>
          </cell>
          <cell r="I44">
            <v>10865.42949569158</v>
          </cell>
          <cell r="J44">
            <v>9152.5750277324023</v>
          </cell>
          <cell r="K44">
            <v>11291.831649932594</v>
          </cell>
          <cell r="L44">
            <v>10572.832824486382</v>
          </cell>
          <cell r="M44">
            <v>9189.8096619185453</v>
          </cell>
          <cell r="N44">
            <v>9624.0989999441499</v>
          </cell>
          <cell r="O44">
            <v>8423.7634744703355</v>
          </cell>
          <cell r="P44">
            <v>106540.85668390896</v>
          </cell>
        </row>
        <row r="45">
          <cell r="A45" t="str">
            <v xml:space="preserve">   Residual Fuel Oil</v>
          </cell>
          <cell r="D45">
            <v>56.77673106060606</v>
          </cell>
          <cell r="E45">
            <v>1087.6115914221218</v>
          </cell>
          <cell r="F45">
            <v>3142.1034952161599</v>
          </cell>
          <cell r="G45">
            <v>1964.0243469970176</v>
          </cell>
          <cell r="H45">
            <v>5668.5999545716168</v>
          </cell>
          <cell r="I45">
            <v>9786.9095199124986</v>
          </cell>
          <cell r="J45">
            <v>6304.5488471852104</v>
          </cell>
          <cell r="K45">
            <v>5574.5368273631539</v>
          </cell>
          <cell r="L45">
            <v>7075.2170413533831</v>
          </cell>
          <cell r="M45">
            <v>5269.3364487854251</v>
          </cell>
          <cell r="N45">
            <v>1413.1872192307694</v>
          </cell>
          <cell r="O45">
            <v>-60.056311538461543</v>
          </cell>
          <cell r="P45">
            <v>47282.795711559498</v>
          </cell>
        </row>
        <row r="46">
          <cell r="A46" t="str">
            <v xml:space="preserve">   Natural Gas</v>
          </cell>
          <cell r="D46">
            <v>3448.0287847633626</v>
          </cell>
          <cell r="E46">
            <v>1819.2999247554553</v>
          </cell>
          <cell r="F46">
            <v>1050.6296446853357</v>
          </cell>
          <cell r="G46">
            <v>228.17218621973927</v>
          </cell>
          <cell r="H46">
            <v>822.16853454598811</v>
          </cell>
          <cell r="I46">
            <v>1945.7443544229213</v>
          </cell>
          <cell r="J46">
            <v>2133.2794992056884</v>
          </cell>
          <cell r="K46">
            <v>1839.696947368421</v>
          </cell>
          <cell r="L46">
            <v>3301.224864661654</v>
          </cell>
          <cell r="M46">
            <v>1209.7483384615387</v>
          </cell>
          <cell r="N46">
            <v>1026.0254230769231</v>
          </cell>
          <cell r="O46">
            <v>909.02146153846138</v>
          </cell>
          <cell r="P46">
            <v>19733.039963705487</v>
          </cell>
        </row>
        <row r="48">
          <cell r="A48" t="str">
            <v>Total US Funds</v>
          </cell>
          <cell r="D48">
            <v>6015.6766834319642</v>
          </cell>
          <cell r="E48">
            <v>21883.588229064866</v>
          </cell>
          <cell r="F48">
            <v>18795.23385793349</v>
          </cell>
          <cell r="G48">
            <v>32167.314738282745</v>
          </cell>
          <cell r="H48">
            <v>50084.168432869919</v>
          </cell>
          <cell r="I48">
            <v>52383.770604245336</v>
          </cell>
          <cell r="J48">
            <v>39739.707308608624</v>
          </cell>
          <cell r="K48">
            <v>43498.975076815659</v>
          </cell>
          <cell r="L48">
            <v>48474.855030670718</v>
          </cell>
          <cell r="M48">
            <v>30868.604721254673</v>
          </cell>
          <cell r="N48">
            <v>33190.050109315052</v>
          </cell>
          <cell r="O48">
            <v>29747.101382354027</v>
          </cell>
          <cell r="P48">
            <v>406849.04617484706</v>
          </cell>
        </row>
        <row r="50">
          <cell r="A50" t="str">
            <v>Cdn Currency</v>
          </cell>
        </row>
        <row r="51">
          <cell r="A51" t="str">
            <v xml:space="preserve">   Cdn Coal - Mine</v>
          </cell>
          <cell r="D51">
            <v>2113.1526426813516</v>
          </cell>
          <cell r="E51">
            <v>1958.5757794617616</v>
          </cell>
          <cell r="F51">
            <v>2464.638487074782</v>
          </cell>
          <cell r="G51">
            <v>2707.8581420795235</v>
          </cell>
          <cell r="H51">
            <v>2587.2149697970613</v>
          </cell>
          <cell r="I51">
            <v>2533.4960088639796</v>
          </cell>
          <cell r="J51">
            <v>1000.0336822912287</v>
          </cell>
          <cell r="K51">
            <v>1161.0005917644914</v>
          </cell>
          <cell r="L51">
            <v>1631.7609443368588</v>
          </cell>
          <cell r="M51">
            <v>1167.8696064150647</v>
          </cell>
          <cell r="N51">
            <v>2287.8162710288625</v>
          </cell>
          <cell r="O51">
            <v>2413.33890523025</v>
          </cell>
          <cell r="P51">
            <v>24026.756031025216</v>
          </cell>
        </row>
        <row r="52">
          <cell r="A52" t="str">
            <v xml:space="preserve">   Cdn Coal - Rail</v>
          </cell>
          <cell r="D52">
            <v>670.13058375809601</v>
          </cell>
          <cell r="E52">
            <v>946.009332882173</v>
          </cell>
          <cell r="F52">
            <v>916.45310370536185</v>
          </cell>
          <cell r="G52">
            <v>733.1851622590234</v>
          </cell>
          <cell r="H52">
            <v>669.69304636534991</v>
          </cell>
          <cell r="I52">
            <v>876.67803327188335</v>
          </cell>
          <cell r="J52">
            <v>806.69260201422424</v>
          </cell>
          <cell r="K52">
            <v>894.37158340108272</v>
          </cell>
          <cell r="L52">
            <v>808.35677034493665</v>
          </cell>
          <cell r="M52">
            <v>901.05112416698717</v>
          </cell>
          <cell r="N52">
            <v>1016.6559402163466</v>
          </cell>
          <cell r="O52">
            <v>1045.3232493529949</v>
          </cell>
          <cell r="P52">
            <v>10284.600531738459</v>
          </cell>
        </row>
        <row r="53">
          <cell r="A53" t="str">
            <v xml:space="preserve">   Natural Gas</v>
          </cell>
          <cell r="D53">
            <v>1550.7944</v>
          </cell>
          <cell r="E53">
            <v>1298.3592000000001</v>
          </cell>
          <cell r="F53">
            <v>954.44479200000012</v>
          </cell>
          <cell r="G53">
            <v>1288.4920000000002</v>
          </cell>
          <cell r="H53">
            <v>1427.9032</v>
          </cell>
          <cell r="I53">
            <v>1547.2704000000001</v>
          </cell>
          <cell r="J53">
            <v>1184.5767920000001</v>
          </cell>
          <cell r="K53">
            <v>2041.0528079999997</v>
          </cell>
          <cell r="L53">
            <v>1246.732808</v>
          </cell>
          <cell r="M53">
            <v>0</v>
          </cell>
          <cell r="N53">
            <v>0</v>
          </cell>
          <cell r="O53">
            <v>0</v>
          </cell>
          <cell r="P53">
            <v>12539.626400000001</v>
          </cell>
        </row>
        <row r="54">
          <cell r="A54" t="str">
            <v xml:space="preserve">   Ignition Fuel</v>
          </cell>
          <cell r="D54">
            <v>1085.4124999999999</v>
          </cell>
          <cell r="E54">
            <v>1188.0291499999998</v>
          </cell>
          <cell r="F54">
            <v>905.94634799999994</v>
          </cell>
          <cell r="G54">
            <v>1020.7028800000001</v>
          </cell>
          <cell r="H54">
            <v>916.83447999999999</v>
          </cell>
          <cell r="I54">
            <v>1016.8130999999998</v>
          </cell>
          <cell r="J54">
            <v>1011.303568</v>
          </cell>
          <cell r="K54">
            <v>1255.7193519999998</v>
          </cell>
          <cell r="L54">
            <v>899.94249200000002</v>
          </cell>
          <cell r="M54">
            <v>670.60199999999998</v>
          </cell>
          <cell r="N54">
            <v>530.73716000000002</v>
          </cell>
          <cell r="O54">
            <v>694.39760000000001</v>
          </cell>
          <cell r="P54">
            <v>11196.440630000001</v>
          </cell>
        </row>
        <row r="55">
          <cell r="A55" t="str">
            <v xml:space="preserve">   Building Heat </v>
          </cell>
          <cell r="D55">
            <v>395.17881</v>
          </cell>
          <cell r="E55">
            <v>564.75648000000001</v>
          </cell>
          <cell r="F55">
            <v>555.55655000000002</v>
          </cell>
          <cell r="G55">
            <v>482.59503000000001</v>
          </cell>
          <cell r="H55">
            <v>424.85642999999999</v>
          </cell>
          <cell r="I55">
            <v>225.70822000000001</v>
          </cell>
          <cell r="J55">
            <v>133.0009</v>
          </cell>
          <cell r="K55">
            <v>140.17434</v>
          </cell>
          <cell r="L55">
            <v>568.68038999999999</v>
          </cell>
          <cell r="M55">
            <v>0</v>
          </cell>
          <cell r="N55">
            <v>0</v>
          </cell>
          <cell r="O55">
            <v>0</v>
          </cell>
          <cell r="P55">
            <v>3490.5071499999999</v>
          </cell>
        </row>
        <row r="56">
          <cell r="A56" t="str">
            <v xml:space="preserve">   Vessel Services</v>
          </cell>
          <cell r="D56">
            <v>7078.6923149527856</v>
          </cell>
          <cell r="E56">
            <v>2872.9529565784042</v>
          </cell>
          <cell r="F56">
            <v>96.795602924079304</v>
          </cell>
          <cell r="G56">
            <v>1004.5930439353921</v>
          </cell>
          <cell r="H56">
            <v>6905.200815713798</v>
          </cell>
          <cell r="I56">
            <v>5546.2178973154751</v>
          </cell>
          <cell r="J56">
            <v>5284.6454142427165</v>
          </cell>
          <cell r="K56">
            <v>5066.6914080281722</v>
          </cell>
          <cell r="L56">
            <v>6388.9917870358877</v>
          </cell>
          <cell r="M56">
            <v>5173.9853033100007</v>
          </cell>
          <cell r="N56">
            <v>3762.1382540173245</v>
          </cell>
          <cell r="O56">
            <v>4988.9798423696448</v>
          </cell>
          <cell r="P56">
            <v>54169.884640423668</v>
          </cell>
        </row>
        <row r="57">
          <cell r="A57" t="str">
            <v xml:space="preserve">   Gas Transp Chrg</v>
          </cell>
          <cell r="D57">
            <v>0</v>
          </cell>
          <cell r="E57">
            <v>0</v>
          </cell>
          <cell r="F57">
            <v>0</v>
          </cell>
          <cell r="G57">
            <v>0</v>
          </cell>
          <cell r="H57">
            <v>0</v>
          </cell>
          <cell r="I57">
            <v>0</v>
          </cell>
          <cell r="J57">
            <v>0</v>
          </cell>
          <cell r="K57">
            <v>0</v>
          </cell>
          <cell r="L57">
            <v>0</v>
          </cell>
          <cell r="M57">
            <v>0</v>
          </cell>
          <cell r="N57">
            <v>0</v>
          </cell>
          <cell r="O57">
            <v>0</v>
          </cell>
          <cell r="P57">
            <v>0</v>
          </cell>
        </row>
        <row r="59">
          <cell r="A59" t="str">
            <v>Total Cdn Funds</v>
          </cell>
          <cell r="D59">
            <v>12893.361251392233</v>
          </cell>
          <cell r="E59">
            <v>8828.6828989223395</v>
          </cell>
          <cell r="F59">
            <v>5893.834883704224</v>
          </cell>
          <cell r="G59">
            <v>7237.4262582739402</v>
          </cell>
          <cell r="H59">
            <v>12931.70294187621</v>
          </cell>
          <cell r="I59">
            <v>11746.183659451339</v>
          </cell>
          <cell r="J59">
            <v>9420.2529585481698</v>
          </cell>
          <cell r="K59">
            <v>10559.010083193745</v>
          </cell>
          <cell r="L59">
            <v>11544.465191717683</v>
          </cell>
          <cell r="M59">
            <v>7913.5080338920525</v>
          </cell>
          <cell r="N59">
            <v>7597.3476252625333</v>
          </cell>
          <cell r="O59">
            <v>9142.0395969528909</v>
          </cell>
          <cell r="P59">
            <v>115707.81538318736</v>
          </cell>
        </row>
        <row r="61">
          <cell r="A61" t="str">
            <v xml:space="preserve"> Total Cash Flow</v>
          </cell>
          <cell r="D61">
            <v>20689.678233120059</v>
          </cell>
          <cell r="E61">
            <v>37911.971655349553</v>
          </cell>
          <cell r="F61">
            <v>30861.423540583073</v>
          </cell>
          <cell r="G61">
            <v>50422.046294418527</v>
          </cell>
          <cell r="H61">
            <v>81216.458183251059</v>
          </cell>
          <cell r="I61">
            <v>82867.629008835225</v>
          </cell>
          <cell r="J61">
            <v>61952.172049797919</v>
          </cell>
          <cell r="K61">
            <v>68412.646935358585</v>
          </cell>
          <cell r="L61">
            <v>76016.022382509749</v>
          </cell>
          <cell r="M61">
            <v>48042.69417152313</v>
          </cell>
          <cell r="N61">
            <v>50744.412767372109</v>
          </cell>
          <cell r="O61">
            <v>47813.271394013129</v>
          </cell>
          <cell r="P61">
            <v>656950.42661613203</v>
          </cell>
        </row>
        <row r="63">
          <cell r="A63" t="str">
            <v>Exchange Rate</v>
          </cell>
          <cell r="D63">
            <v>77.160493827160494</v>
          </cell>
          <cell r="E63">
            <v>75.244544770504135</v>
          </cell>
          <cell r="F63">
            <v>75.278530563083407</v>
          </cell>
          <cell r="G63">
            <v>74.487895716945999</v>
          </cell>
          <cell r="H63">
            <v>73.346046648085675</v>
          </cell>
          <cell r="I63">
            <v>73.653973631877449</v>
          </cell>
          <cell r="J63">
            <v>75.648687495271943</v>
          </cell>
          <cell r="K63">
            <v>75.187969924812023</v>
          </cell>
          <cell r="L63">
            <v>75.187969924812023</v>
          </cell>
          <cell r="M63">
            <v>76.92307692307692</v>
          </cell>
          <cell r="N63">
            <v>76.92307692307692</v>
          </cell>
          <cell r="O63">
            <v>76.92307692307692</v>
          </cell>
          <cell r="P63">
            <v>75.497111939315332</v>
          </cell>
        </row>
        <row r="66">
          <cell r="A66" t="str">
            <v>Notes:</v>
          </cell>
        </row>
        <row r="67">
          <cell r="B67" t="str">
            <v>This cash flow forecast is designed to reflect the typical payment patterns for each of the program components</v>
          </cell>
        </row>
        <row r="68">
          <cell r="B68" t="str">
            <v>The Fuel used for Building Heating is both Oil and Natural Gas.  The values in the non-heating period are demand charges</v>
          </cell>
        </row>
        <row r="69">
          <cell r="B69" t="str">
            <v xml:space="preserve">    associated with natural gas supply.</v>
          </cell>
        </row>
        <row r="70">
          <cell r="B70" t="str">
            <v>Natural Gas includes fuel for Lennox generation (US$ or C$)  and Nanticoke duct heaters (C$).</v>
          </cell>
        </row>
        <row r="71">
          <cell r="B71" t="str">
            <v>The Total CashFlow is shown in Canadian Currency converted at the Foreign Exchange rate shown above.</v>
          </cell>
        </row>
        <row r="72">
          <cell r="B72" t="str">
            <v>Gas Transportation is a fixed monthly charge associated with the gas supply to Lennox</v>
          </cell>
        </row>
        <row r="73">
          <cell r="B73" t="str">
            <v>Exchange Rate Assumptions:  Business Planning Assumptions</v>
          </cell>
        </row>
        <row r="74">
          <cell r="B74" t="str">
            <v>Residual Fuel Oil includes rail tank car leasing &amp; cleaning.</v>
          </cell>
        </row>
        <row r="76">
          <cell r="A76" t="str">
            <v>Fuelex 2005-01-13</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keview"/>
      <sheetName val="Lambton 1&amp;2"/>
      <sheetName val="Lambton 3&amp;4"/>
      <sheetName val="Nanticoke"/>
      <sheetName val="Lennox"/>
      <sheetName val="Northwest"/>
      <sheetName val="Energy Summary"/>
      <sheetName val="Consumption"/>
      <sheetName val="Deliveries"/>
      <sheetName val="Inventories"/>
      <sheetName val="Summary-Plants"/>
      <sheetName val="Summary-Total"/>
      <sheetName val="Emission Rates 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T_EXC-003_T"/>
      <sheetName val="April Working File"/>
      <sheetName val="Mthly Generation Apr"/>
      <sheetName val="Mthly Revenue Apr"/>
      <sheetName val="2012 Monthly Trending UpdateMay"/>
      <sheetName val="OEFC_Details APR"/>
      <sheetName val="March FINAL"/>
      <sheetName val="March Working File"/>
      <sheetName val="OEFC_BP2012"/>
      <sheetName val="OEFC_Details MAR"/>
      <sheetName val="Mthly Revenue Mar"/>
      <sheetName val="2012 Monthly Trending UpdateApr"/>
      <sheetName val="February TMT Final No Links"/>
      <sheetName val="February Working File"/>
      <sheetName val="January TMT"/>
      <sheetName val="Mthly Revenue Feb"/>
      <sheetName val="Mthly Revenue 2012 BP"/>
      <sheetName val="2012 Monthly Trending UpdateMar"/>
      <sheetName val="Feb Back Up"/>
      <sheetName val="Mthly Generation"/>
      <sheetName val="Mthly Generation 2012 BP"/>
      <sheetName val="Mthly Revenue"/>
      <sheetName val="T_EXC-001_P1"/>
      <sheetName val="T_EXC-001_P2"/>
      <sheetName val="T_EXC-002_T_H"/>
      <sheetName val="DataSheet_1"/>
      <sheetName val="DataSheet_2"/>
      <sheetName val="Summary U$"/>
      <sheetName val="TMT April 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AF4">
            <v>40939</v>
          </cell>
          <cell r="AG4">
            <v>40968</v>
          </cell>
          <cell r="AH4">
            <v>40999</v>
          </cell>
          <cell r="AI4">
            <v>41029</v>
          </cell>
          <cell r="AJ4">
            <v>41060</v>
          </cell>
          <cell r="AK4">
            <v>41090</v>
          </cell>
          <cell r="AL4">
            <v>41121</v>
          </cell>
          <cell r="AM4">
            <v>41152</v>
          </cell>
          <cell r="AN4">
            <v>41182</v>
          </cell>
          <cell r="AO4">
            <v>41213</v>
          </cell>
          <cell r="AP4">
            <v>41243</v>
          </cell>
          <cell r="AQ4">
            <v>41274</v>
          </cell>
        </row>
        <row r="5">
          <cell r="AF5">
            <v>40939</v>
          </cell>
          <cell r="AG5">
            <v>40968</v>
          </cell>
          <cell r="AH5">
            <v>40999</v>
          </cell>
          <cell r="AI5">
            <v>41029</v>
          </cell>
          <cell r="AJ5">
            <v>41060</v>
          </cell>
          <cell r="AK5">
            <v>41090</v>
          </cell>
          <cell r="AL5">
            <v>41121</v>
          </cell>
          <cell r="AM5">
            <v>41152</v>
          </cell>
          <cell r="AN5">
            <v>41182</v>
          </cell>
          <cell r="AO5">
            <v>41213</v>
          </cell>
          <cell r="AP5">
            <v>41243</v>
          </cell>
          <cell r="AQ5">
            <v>41274</v>
          </cell>
        </row>
        <row r="7">
          <cell r="AF7">
            <v>16.860999999999997</v>
          </cell>
          <cell r="AG7">
            <v>32.555399999999999</v>
          </cell>
          <cell r="AH7">
            <v>39.888500000000001</v>
          </cell>
          <cell r="AI7">
            <v>39.888500000000001</v>
          </cell>
          <cell r="AJ7">
            <v>39.888500000000001</v>
          </cell>
          <cell r="AK7">
            <v>42.305700000000002</v>
          </cell>
          <cell r="AL7">
            <v>53.955200000000005</v>
          </cell>
          <cell r="AM7">
            <v>62.811500000000002</v>
          </cell>
          <cell r="AN7">
            <v>64.703000000000003</v>
          </cell>
          <cell r="AO7">
            <v>68.967100000000002</v>
          </cell>
          <cell r="AP7">
            <v>69.282399999999996</v>
          </cell>
          <cell r="AQ7">
            <v>79.562100000000001</v>
          </cell>
        </row>
        <row r="8">
          <cell r="AF8">
            <v>0</v>
          </cell>
          <cell r="AG8">
            <v>0</v>
          </cell>
          <cell r="AH8">
            <v>0</v>
          </cell>
          <cell r="AI8">
            <v>0</v>
          </cell>
          <cell r="AJ8">
            <v>0</v>
          </cell>
          <cell r="AK8">
            <v>0</v>
          </cell>
          <cell r="AL8">
            <v>0</v>
          </cell>
          <cell r="AM8">
            <v>0</v>
          </cell>
          <cell r="AN8">
            <v>0</v>
          </cell>
          <cell r="AO8">
            <v>0</v>
          </cell>
          <cell r="AP8">
            <v>0</v>
          </cell>
          <cell r="AQ8">
            <v>0</v>
          </cell>
        </row>
        <row r="11">
          <cell r="AF11">
            <v>11.209667660000001</v>
          </cell>
          <cell r="AG11">
            <v>21.069899990000003</v>
          </cell>
          <cell r="AH11">
            <v>31.807087890000002</v>
          </cell>
          <cell r="AI11">
            <v>41.905050510000002</v>
          </cell>
          <cell r="AJ11">
            <v>49.4715828</v>
          </cell>
          <cell r="AK11">
            <v>56.34174265</v>
          </cell>
          <cell r="AL11">
            <v>64.791685650000005</v>
          </cell>
          <cell r="AM11">
            <v>71.531926350000006</v>
          </cell>
          <cell r="AN11">
            <v>79.730183690000004</v>
          </cell>
          <cell r="AO11">
            <v>89.979223040000008</v>
          </cell>
          <cell r="AP11">
            <v>97.599558360000003</v>
          </cell>
          <cell r="AQ11">
            <v>106.3604689</v>
          </cell>
        </row>
        <row r="12">
          <cell r="AF12">
            <v>1.686437</v>
          </cell>
          <cell r="AG12">
            <v>3.3580950000000001</v>
          </cell>
          <cell r="AH12">
            <v>5.6155759999999999</v>
          </cell>
          <cell r="AI12">
            <v>8.1773050000000005</v>
          </cell>
          <cell r="AJ12">
            <v>10.281945</v>
          </cell>
          <cell r="AK12">
            <v>11.686284000000001</v>
          </cell>
          <cell r="AL12">
            <v>13.300976</v>
          </cell>
          <cell r="AM12">
            <v>14.846755</v>
          </cell>
          <cell r="AN12">
            <v>16.924643</v>
          </cell>
          <cell r="AO12">
            <v>19.609285</v>
          </cell>
          <cell r="AP12">
            <v>22.656554</v>
          </cell>
          <cell r="AQ12">
            <v>24.510856</v>
          </cell>
        </row>
        <row r="13">
          <cell r="AF13">
            <v>1.8315710000000003</v>
          </cell>
          <cell r="AG13">
            <v>3.5207230000000003</v>
          </cell>
          <cell r="AH13">
            <v>7.983588000000001</v>
          </cell>
          <cell r="AI13">
            <v>13.467654</v>
          </cell>
          <cell r="AJ13">
            <v>18.150486000000001</v>
          </cell>
          <cell r="AK13">
            <v>20.145911999999999</v>
          </cell>
          <cell r="AL13">
            <v>21.843707999999999</v>
          </cell>
          <cell r="AM13">
            <v>23.442001999999999</v>
          </cell>
          <cell r="AN13">
            <v>26.751998</v>
          </cell>
          <cell r="AO13">
            <v>31.728490999999998</v>
          </cell>
          <cell r="AP13">
            <v>37.408760000000001</v>
          </cell>
          <cell r="AQ13">
            <v>40.319158999999999</v>
          </cell>
        </row>
        <row r="14">
          <cell r="AF14">
            <v>1.0189250000000001</v>
          </cell>
          <cell r="AG14">
            <v>2.0055490000000002</v>
          </cell>
          <cell r="AH14">
            <v>2.994739</v>
          </cell>
          <cell r="AI14">
            <v>4.043329</v>
          </cell>
          <cell r="AJ14">
            <v>5.0844249999999995</v>
          </cell>
          <cell r="AK14">
            <v>6.0718929999999993</v>
          </cell>
          <cell r="AL14">
            <v>7.0920669999999992</v>
          </cell>
          <cell r="AM14">
            <v>8.079839999999999</v>
          </cell>
          <cell r="AN14">
            <v>9.1936549999999997</v>
          </cell>
          <cell r="AO14">
            <v>10.392172</v>
          </cell>
          <cell r="AP14">
            <v>11.507231000000001</v>
          </cell>
          <cell r="AQ14">
            <v>12.547105</v>
          </cell>
        </row>
        <row r="15">
          <cell r="AF15">
            <v>2.8205097700000001</v>
          </cell>
          <cell r="AG15">
            <v>7.4850977900000002</v>
          </cell>
          <cell r="AH15">
            <v>11.73303926</v>
          </cell>
          <cell r="AI15">
            <v>14.458074030000001</v>
          </cell>
          <cell r="AJ15">
            <v>15.14107246</v>
          </cell>
          <cell r="AK15">
            <v>15.461058100000001</v>
          </cell>
          <cell r="AL15">
            <v>15.48604592</v>
          </cell>
          <cell r="AM15">
            <v>16.55807849</v>
          </cell>
          <cell r="AN15">
            <v>18.24007181</v>
          </cell>
          <cell r="AO15">
            <v>20.542509750000001</v>
          </cell>
          <cell r="AP15">
            <v>23.03202894</v>
          </cell>
          <cell r="AQ15">
            <v>24.055140999999999</v>
          </cell>
        </row>
        <row r="16">
          <cell r="AF16">
            <v>0.31133333333333335</v>
          </cell>
          <cell r="AG16">
            <v>0.6226666666666667</v>
          </cell>
          <cell r="AH16">
            <v>0.93400000000000005</v>
          </cell>
          <cell r="AI16">
            <v>1.2453333333333334</v>
          </cell>
          <cell r="AJ16">
            <v>1.5566666666666666</v>
          </cell>
          <cell r="AK16">
            <v>1.8679999999999999</v>
          </cell>
          <cell r="AL16">
            <v>2.1793333333333331</v>
          </cell>
          <cell r="AM16">
            <v>2.4906666666666664</v>
          </cell>
          <cell r="AN16">
            <v>2.8019999999999996</v>
          </cell>
          <cell r="AO16">
            <v>3.1133333333333328</v>
          </cell>
          <cell r="AP16">
            <v>3.4246666666666661</v>
          </cell>
          <cell r="AQ16">
            <v>3.7359999999999993</v>
          </cell>
        </row>
        <row r="19">
          <cell r="AF19">
            <v>0.12168491666666667</v>
          </cell>
          <cell r="AG19">
            <v>0.24336983333333334</v>
          </cell>
          <cell r="AH19">
            <v>0.36505474999999998</v>
          </cell>
          <cell r="AI19">
            <v>0.48673966666666668</v>
          </cell>
          <cell r="AJ19">
            <v>0.60842458333333338</v>
          </cell>
          <cell r="AK19">
            <v>0.73010950000000008</v>
          </cell>
          <cell r="AL19">
            <v>0.85179441666666678</v>
          </cell>
          <cell r="AM19">
            <v>0.97347933333333347</v>
          </cell>
          <cell r="AN19">
            <v>1.0951642500000001</v>
          </cell>
          <cell r="AO19">
            <v>1.2168491666666668</v>
          </cell>
          <cell r="AP19">
            <v>1.3385340833333335</v>
          </cell>
          <cell r="AQ19">
            <v>1.4602190000000002</v>
          </cell>
        </row>
        <row r="20">
          <cell r="AF20">
            <v>0.24340016666666667</v>
          </cell>
          <cell r="AG20">
            <v>0.48680033333333333</v>
          </cell>
          <cell r="AH20">
            <v>0.73020050000000003</v>
          </cell>
          <cell r="AI20">
            <v>0.97360066666666667</v>
          </cell>
          <cell r="AJ20">
            <v>1.2170008333333333</v>
          </cell>
          <cell r="AK20">
            <v>1.4604010000000001</v>
          </cell>
          <cell r="AL20">
            <v>1.7038011666666668</v>
          </cell>
          <cell r="AM20">
            <v>1.9472013333333336</v>
          </cell>
          <cell r="AN20">
            <v>2.1906015000000001</v>
          </cell>
          <cell r="AO20">
            <v>2.4340016666666666</v>
          </cell>
          <cell r="AP20">
            <v>2.6774018333333331</v>
          </cell>
          <cell r="AQ20">
            <v>2.9208019999999997</v>
          </cell>
        </row>
        <row r="21">
          <cell r="AF21">
            <v>0</v>
          </cell>
          <cell r="AG21">
            <v>0</v>
          </cell>
          <cell r="AH21">
            <v>0</v>
          </cell>
          <cell r="AI21">
            <v>0</v>
          </cell>
          <cell r="AJ21">
            <v>0</v>
          </cell>
          <cell r="AK21">
            <v>0</v>
          </cell>
          <cell r="AL21">
            <v>0</v>
          </cell>
          <cell r="AM21">
            <v>0</v>
          </cell>
          <cell r="AN21">
            <v>0</v>
          </cell>
          <cell r="AO21">
            <v>0</v>
          </cell>
          <cell r="AP21">
            <v>0</v>
          </cell>
          <cell r="AQ21">
            <v>0</v>
          </cell>
        </row>
        <row r="22">
          <cell r="AF22">
            <v>6.0833333333333336E-2</v>
          </cell>
          <cell r="AG22">
            <v>0.12166666666666667</v>
          </cell>
          <cell r="AH22">
            <v>0.1825</v>
          </cell>
          <cell r="AI22">
            <v>0.24333333333333335</v>
          </cell>
          <cell r="AJ22">
            <v>0.3041666666666667</v>
          </cell>
          <cell r="AK22">
            <v>0.36500000000000005</v>
          </cell>
          <cell r="AL22">
            <v>0.4258333333333334</v>
          </cell>
          <cell r="AM22">
            <v>0.48666666666666675</v>
          </cell>
          <cell r="AN22">
            <v>0.5475000000000001</v>
          </cell>
          <cell r="AO22">
            <v>0.60833333333333339</v>
          </cell>
          <cell r="AP22">
            <v>0.66916666666666669</v>
          </cell>
          <cell r="AQ22">
            <v>0.73</v>
          </cell>
        </row>
        <row r="23">
          <cell r="AF23">
            <v>0.10833333333333334</v>
          </cell>
          <cell r="AG23">
            <v>0.21666666666666667</v>
          </cell>
          <cell r="AH23">
            <v>0.32500000000000001</v>
          </cell>
          <cell r="AI23">
            <v>0.43333333333333335</v>
          </cell>
          <cell r="AJ23">
            <v>0.54166666666666674</v>
          </cell>
          <cell r="AK23">
            <v>0.65000000000000013</v>
          </cell>
          <cell r="AL23">
            <v>0.75833333333333353</v>
          </cell>
          <cell r="AM23">
            <v>0.86666666666666692</v>
          </cell>
          <cell r="AN23">
            <v>0.97500000000000031</v>
          </cell>
          <cell r="AO23">
            <v>1.0833333333333337</v>
          </cell>
          <cell r="AP23">
            <v>1.1916666666666671</v>
          </cell>
          <cell r="AQ23">
            <v>1.3000000000000005</v>
          </cell>
        </row>
        <row r="24">
          <cell r="AF24">
            <v>2.389356642433333</v>
          </cell>
          <cell r="AG24">
            <v>4.778713284866666</v>
          </cell>
          <cell r="AH24">
            <v>7.1680699272999995</v>
          </cell>
          <cell r="AI24">
            <v>9.557426569733332</v>
          </cell>
          <cell r="AJ24">
            <v>11.946783212166665</v>
          </cell>
          <cell r="AK24">
            <v>14.336139854599997</v>
          </cell>
          <cell r="AL24">
            <v>16.72549649703333</v>
          </cell>
          <cell r="AM24">
            <v>19.114853139466664</v>
          </cell>
          <cell r="AN24">
            <v>21.504209781899998</v>
          </cell>
          <cell r="AO24">
            <v>23.893566424333333</v>
          </cell>
          <cell r="AP24">
            <v>26.282923066766667</v>
          </cell>
          <cell r="AQ24">
            <v>28.672279709200001</v>
          </cell>
        </row>
        <row r="25">
          <cell r="AF25">
            <v>3.7916666666666668E-2</v>
          </cell>
          <cell r="AG25">
            <v>7.5833333333333336E-2</v>
          </cell>
          <cell r="AH25">
            <v>0.11375</v>
          </cell>
          <cell r="AI25">
            <v>0.15166666666666667</v>
          </cell>
          <cell r="AJ25">
            <v>0.18958333333333333</v>
          </cell>
          <cell r="AK25">
            <v>0.22749999999999998</v>
          </cell>
          <cell r="AL25">
            <v>0.26541666666666663</v>
          </cell>
          <cell r="AM25">
            <v>0.30333333333333329</v>
          </cell>
          <cell r="AN25">
            <v>0.34124999999999994</v>
          </cell>
          <cell r="AO25">
            <v>0.3791666666666666</v>
          </cell>
          <cell r="AP25">
            <v>0.41708333333333325</v>
          </cell>
          <cell r="AQ25">
            <v>0.4549999999999999</v>
          </cell>
        </row>
        <row r="26">
          <cell r="AF26">
            <v>0.36067759953333334</v>
          </cell>
          <cell r="AG26">
            <v>0.72135519906666667</v>
          </cell>
          <cell r="AH26">
            <v>1.0820327986</v>
          </cell>
          <cell r="AI26">
            <v>1.4427103981333333</v>
          </cell>
          <cell r="AJ26">
            <v>1.8033879976666667</v>
          </cell>
          <cell r="AK26">
            <v>2.1640655972</v>
          </cell>
          <cell r="AL26">
            <v>2.5247431967333336</v>
          </cell>
          <cell r="AM26">
            <v>2.8854207962666667</v>
          </cell>
          <cell r="AN26">
            <v>3.2460983957999998</v>
          </cell>
          <cell r="AO26">
            <v>3.6067759953333329</v>
          </cell>
          <cell r="AP26">
            <v>3.967453594866666</v>
          </cell>
          <cell r="AQ26">
            <v>4.3281311943999992</v>
          </cell>
        </row>
        <row r="27">
          <cell r="AF27">
            <v>0.67739828607083319</v>
          </cell>
          <cell r="AG27">
            <v>1.3547965721416664</v>
          </cell>
          <cell r="AH27">
            <v>2.0321948582124998</v>
          </cell>
          <cell r="AI27">
            <v>2.7095931442833328</v>
          </cell>
          <cell r="AJ27">
            <v>3.3869914303541657</v>
          </cell>
          <cell r="AK27">
            <v>4.0643897164249987</v>
          </cell>
          <cell r="AL27">
            <v>4.7417880024958317</v>
          </cell>
          <cell r="AM27">
            <v>5.4191862885666646</v>
          </cell>
          <cell r="AN27">
            <v>6.0965845746374976</v>
          </cell>
          <cell r="AO27">
            <v>6.7739828607083306</v>
          </cell>
          <cell r="AP27">
            <v>7.4513811467791635</v>
          </cell>
          <cell r="AQ27">
            <v>8.1287794328499974</v>
          </cell>
        </row>
        <row r="30">
          <cell r="AF30">
            <v>0.41666666666666663</v>
          </cell>
          <cell r="AG30">
            <v>0.83333333333333326</v>
          </cell>
          <cell r="AH30">
            <v>1.25</v>
          </cell>
          <cell r="AI30">
            <v>1.6666666666666665</v>
          </cell>
          <cell r="AJ30">
            <v>2.083333333333333</v>
          </cell>
          <cell r="AK30">
            <v>2.4999999999999996</v>
          </cell>
          <cell r="AL30">
            <v>2.9166666666666661</v>
          </cell>
          <cell r="AM30">
            <v>3.3333333333333326</v>
          </cell>
          <cell r="AN30">
            <v>3.7499999999999991</v>
          </cell>
          <cell r="AO30">
            <v>4.1666666666666661</v>
          </cell>
          <cell r="AP30">
            <v>4.583333333333333</v>
          </cell>
          <cell r="AQ30">
            <v>5</v>
          </cell>
        </row>
        <row r="31">
          <cell r="AF31">
            <v>0.2</v>
          </cell>
          <cell r="AG31">
            <v>0.4</v>
          </cell>
          <cell r="AH31">
            <v>0.60000000000000009</v>
          </cell>
          <cell r="AI31">
            <v>0.8</v>
          </cell>
          <cell r="AJ31">
            <v>1</v>
          </cell>
          <cell r="AK31">
            <v>1.2</v>
          </cell>
          <cell r="AL31">
            <v>1.4</v>
          </cell>
          <cell r="AM31">
            <v>1.5999999999999999</v>
          </cell>
          <cell r="AN31">
            <v>1.7999999999999998</v>
          </cell>
          <cell r="AO31">
            <v>1.9999999999999998</v>
          </cell>
          <cell r="AP31">
            <v>2.1999999999999997</v>
          </cell>
          <cell r="AQ31">
            <v>2.4</v>
          </cell>
        </row>
        <row r="32">
          <cell r="AF32">
            <v>0</v>
          </cell>
          <cell r="AG32">
            <v>0</v>
          </cell>
          <cell r="AH32">
            <v>0</v>
          </cell>
          <cell r="AI32">
            <v>0</v>
          </cell>
          <cell r="AJ32">
            <v>0</v>
          </cell>
          <cell r="AK32">
            <v>0</v>
          </cell>
          <cell r="AL32">
            <v>0</v>
          </cell>
          <cell r="AM32">
            <v>0</v>
          </cell>
          <cell r="AN32">
            <v>0</v>
          </cell>
          <cell r="AO32">
            <v>0</v>
          </cell>
          <cell r="AP32">
            <v>0</v>
          </cell>
          <cell r="AQ32">
            <v>0</v>
          </cell>
        </row>
        <row r="33">
          <cell r="AF33">
            <v>0</v>
          </cell>
          <cell r="AG33">
            <v>0</v>
          </cell>
          <cell r="AH33">
            <v>0</v>
          </cell>
          <cell r="AI33">
            <v>0</v>
          </cell>
          <cell r="AJ33">
            <v>0</v>
          </cell>
          <cell r="AK33">
            <v>0</v>
          </cell>
          <cell r="AL33">
            <v>0</v>
          </cell>
          <cell r="AM33">
            <v>0</v>
          </cell>
          <cell r="AN33">
            <v>0</v>
          </cell>
          <cell r="AO33">
            <v>0</v>
          </cell>
          <cell r="AP33">
            <v>0</v>
          </cell>
          <cell r="AQ33">
            <v>0</v>
          </cell>
        </row>
        <row r="34">
          <cell r="AF34">
            <v>0</v>
          </cell>
          <cell r="AG34">
            <v>0</v>
          </cell>
          <cell r="AH34">
            <v>0</v>
          </cell>
          <cell r="AI34">
            <v>0</v>
          </cell>
          <cell r="AJ34">
            <v>0</v>
          </cell>
          <cell r="AK34">
            <v>0</v>
          </cell>
          <cell r="AL34">
            <v>0</v>
          </cell>
          <cell r="AM34">
            <v>0</v>
          </cell>
          <cell r="AN34">
            <v>0</v>
          </cell>
          <cell r="AO34">
            <v>0</v>
          </cell>
          <cell r="AP34">
            <v>0</v>
          </cell>
          <cell r="AQ34">
            <v>0</v>
          </cell>
        </row>
        <row r="35">
          <cell r="AF35">
            <v>0</v>
          </cell>
          <cell r="AG35">
            <v>0</v>
          </cell>
          <cell r="AH35">
            <v>0</v>
          </cell>
          <cell r="AI35">
            <v>0</v>
          </cell>
          <cell r="AJ35">
            <v>0</v>
          </cell>
          <cell r="AK35">
            <v>0</v>
          </cell>
          <cell r="AL35">
            <v>0</v>
          </cell>
          <cell r="AM35">
            <v>0</v>
          </cell>
          <cell r="AN35">
            <v>0</v>
          </cell>
          <cell r="AO35">
            <v>0</v>
          </cell>
          <cell r="AP35">
            <v>0</v>
          </cell>
          <cell r="AQ35">
            <v>0</v>
          </cell>
        </row>
        <row r="36">
          <cell r="AF36">
            <v>0</v>
          </cell>
          <cell r="AG36">
            <v>0</v>
          </cell>
          <cell r="AH36">
            <v>0</v>
          </cell>
          <cell r="AI36">
            <v>0</v>
          </cell>
          <cell r="AJ36">
            <v>0</v>
          </cell>
          <cell r="AK36">
            <v>0</v>
          </cell>
          <cell r="AL36">
            <v>0</v>
          </cell>
          <cell r="AM36">
            <v>0</v>
          </cell>
          <cell r="AN36">
            <v>0</v>
          </cell>
          <cell r="AO36">
            <v>0</v>
          </cell>
          <cell r="AP36">
            <v>0</v>
          </cell>
          <cell r="AQ36">
            <v>0</v>
          </cell>
        </row>
        <row r="37">
          <cell r="AF37">
            <v>0.59166666666666656</v>
          </cell>
          <cell r="AG37">
            <v>1.1833333333333331</v>
          </cell>
          <cell r="AH37">
            <v>1.7749999999999997</v>
          </cell>
          <cell r="AI37">
            <v>2.3666666666666663</v>
          </cell>
          <cell r="AJ37">
            <v>2.958333333333333</v>
          </cell>
          <cell r="AK37">
            <v>3.55</v>
          </cell>
          <cell r="AL37">
            <v>4.1416666666666666</v>
          </cell>
          <cell r="AM37">
            <v>4.7333333333333334</v>
          </cell>
          <cell r="AN37">
            <v>5.3250000000000002</v>
          </cell>
          <cell r="AO37">
            <v>5.916666666666667</v>
          </cell>
          <cell r="AP37">
            <v>6.5083333333333337</v>
          </cell>
          <cell r="AQ37">
            <v>7.1000000000000005</v>
          </cell>
        </row>
        <row r="38">
          <cell r="AF38">
            <v>0</v>
          </cell>
          <cell r="AG38">
            <v>0</v>
          </cell>
          <cell r="AH38">
            <v>0</v>
          </cell>
          <cell r="AI38">
            <v>0</v>
          </cell>
          <cell r="AJ38">
            <v>0</v>
          </cell>
          <cell r="AK38">
            <v>0</v>
          </cell>
          <cell r="AL38">
            <v>0</v>
          </cell>
          <cell r="AM38">
            <v>0</v>
          </cell>
          <cell r="AN38">
            <v>0</v>
          </cell>
          <cell r="AO38">
            <v>0</v>
          </cell>
          <cell r="AP38">
            <v>0</v>
          </cell>
          <cell r="AQ38">
            <v>0</v>
          </cell>
        </row>
        <row r="41">
          <cell r="AF41">
            <v>4.8486419034926751</v>
          </cell>
          <cell r="AG41">
            <v>9.6972838069853502</v>
          </cell>
          <cell r="AH41">
            <v>14.545925710478025</v>
          </cell>
          <cell r="AI41">
            <v>19.3945676139707</v>
          </cell>
          <cell r="AJ41">
            <v>24.243209517463377</v>
          </cell>
          <cell r="AK41">
            <v>29.091851420956054</v>
          </cell>
          <cell r="AL41">
            <v>33.940493324448731</v>
          </cell>
          <cell r="AM41">
            <v>38.789135227941408</v>
          </cell>
          <cell r="AN41">
            <v>43.637777131434085</v>
          </cell>
          <cell r="AO41">
            <v>48.486419034926762</v>
          </cell>
          <cell r="AP41">
            <v>53.335060938419439</v>
          </cell>
          <cell r="AQ41">
            <v>58.183702841912115</v>
          </cell>
        </row>
        <row r="42">
          <cell r="AF42">
            <v>0</v>
          </cell>
          <cell r="AG42">
            <v>0</v>
          </cell>
          <cell r="AH42">
            <v>0</v>
          </cell>
          <cell r="AI42">
            <v>0</v>
          </cell>
          <cell r="AJ42">
            <v>0</v>
          </cell>
          <cell r="AK42">
            <v>0</v>
          </cell>
          <cell r="AL42">
            <v>0</v>
          </cell>
          <cell r="AM42">
            <v>0</v>
          </cell>
          <cell r="AN42">
            <v>0</v>
          </cell>
          <cell r="AO42">
            <v>0</v>
          </cell>
          <cell r="AP42">
            <v>0</v>
          </cell>
          <cell r="AQ42">
            <v>0</v>
          </cell>
        </row>
        <row r="43">
          <cell r="AF43">
            <v>1.0301101308303748</v>
          </cell>
          <cell r="AG43">
            <v>2.0602202616607497</v>
          </cell>
          <cell r="AH43">
            <v>3.0903303924911247</v>
          </cell>
          <cell r="AI43">
            <v>4.1204405233214993</v>
          </cell>
          <cell r="AJ43">
            <v>5.150550654151874</v>
          </cell>
          <cell r="AK43">
            <v>6.1806607849822486</v>
          </cell>
          <cell r="AL43">
            <v>7.2107709158126232</v>
          </cell>
          <cell r="AM43">
            <v>8.2408810466429987</v>
          </cell>
          <cell r="AN43">
            <v>9.2709911774733733</v>
          </cell>
          <cell r="AO43">
            <v>10.301101308303748</v>
          </cell>
          <cell r="AP43">
            <v>11.331211439134123</v>
          </cell>
          <cell r="AQ43">
            <v>12.361321569964497</v>
          </cell>
        </row>
        <row r="45">
          <cell r="AF45">
            <v>46.826130075693889</v>
          </cell>
          <cell r="AG45">
            <v>92.790804071387768</v>
          </cell>
          <cell r="AH45">
            <v>134.21658908708164</v>
          </cell>
          <cell r="AI45">
            <v>167.53199112277557</v>
          </cell>
          <cell r="AJ45">
            <v>195.00810948846944</v>
          </cell>
          <cell r="AK45">
            <v>220.40070762416329</v>
          </cell>
          <cell r="AL45">
            <v>256.25582008985725</v>
          </cell>
          <cell r="AM45">
            <v>288.45425900555108</v>
          </cell>
          <cell r="AN45">
            <v>318.12572831124498</v>
          </cell>
          <cell r="AO45">
            <v>355.19897724693891</v>
          </cell>
          <cell r="AP45">
            <v>386.86474840263259</v>
          </cell>
          <cell r="AQ45">
            <v>424.13106564832657</v>
          </cell>
        </row>
        <row r="48">
          <cell r="AF48">
            <v>22.495555555555555</v>
          </cell>
          <cell r="AG48">
            <v>43.531111111111109</v>
          </cell>
          <cell r="AH48">
            <v>53.61666666666666</v>
          </cell>
          <cell r="AI48">
            <v>53.61666666666666</v>
          </cell>
          <cell r="AJ48">
            <v>53.61666666666666</v>
          </cell>
          <cell r="AK48">
            <v>57.466666666666661</v>
          </cell>
          <cell r="AL48">
            <v>74.432222222222222</v>
          </cell>
          <cell r="AM48">
            <v>87.777777777777771</v>
          </cell>
          <cell r="AN48">
            <v>90.703333333333333</v>
          </cell>
          <cell r="AO48">
            <v>96.578888888888883</v>
          </cell>
          <cell r="AP48">
            <v>97.174444444444433</v>
          </cell>
          <cell r="AQ48">
            <v>109.95999999999998</v>
          </cell>
        </row>
        <row r="49">
          <cell r="AF49">
            <v>0.41670103685226412</v>
          </cell>
          <cell r="AG49">
            <v>0.83340207370452823</v>
          </cell>
          <cell r="AH49">
            <v>1.2501031105567924</v>
          </cell>
          <cell r="AI49">
            <v>1.2501031105567924</v>
          </cell>
          <cell r="AJ49">
            <v>1.2501031105567924</v>
          </cell>
          <cell r="AK49">
            <v>1.4575344488602133</v>
          </cell>
          <cell r="AL49">
            <v>1.8742354857124774</v>
          </cell>
          <cell r="AM49">
            <v>2.2909365225647416</v>
          </cell>
          <cell r="AN49">
            <v>2.7076375594170057</v>
          </cell>
          <cell r="AO49">
            <v>3.1243385962692698</v>
          </cell>
          <cell r="AP49">
            <v>3.3336082948181129</v>
          </cell>
          <cell r="AQ49">
            <v>3.7503093316703771</v>
          </cell>
        </row>
        <row r="50">
          <cell r="AF50">
            <v>0</v>
          </cell>
          <cell r="AG50">
            <v>0</v>
          </cell>
          <cell r="AH50">
            <v>0</v>
          </cell>
          <cell r="AI50">
            <v>0</v>
          </cell>
          <cell r="AJ50">
            <v>0</v>
          </cell>
          <cell r="AK50">
            <v>0</v>
          </cell>
          <cell r="AL50">
            <v>0</v>
          </cell>
          <cell r="AM50">
            <v>0</v>
          </cell>
          <cell r="AN50">
            <v>0</v>
          </cell>
          <cell r="AO50">
            <v>0</v>
          </cell>
          <cell r="AP50">
            <v>0</v>
          </cell>
          <cell r="AQ50">
            <v>0</v>
          </cell>
        </row>
        <row r="51">
          <cell r="AF51">
            <v>0</v>
          </cell>
          <cell r="AG51">
            <v>0</v>
          </cell>
          <cell r="AH51">
            <v>0</v>
          </cell>
          <cell r="AI51">
            <v>0</v>
          </cell>
          <cell r="AJ51">
            <v>0</v>
          </cell>
          <cell r="AK51">
            <v>0</v>
          </cell>
          <cell r="AL51">
            <v>0</v>
          </cell>
          <cell r="AM51">
            <v>0</v>
          </cell>
          <cell r="AN51">
            <v>0</v>
          </cell>
          <cell r="AO51">
            <v>0</v>
          </cell>
          <cell r="AP51">
            <v>0</v>
          </cell>
          <cell r="AQ51">
            <v>0</v>
          </cell>
        </row>
        <row r="52">
          <cell r="AF52">
            <v>0</v>
          </cell>
          <cell r="AG52">
            <v>0</v>
          </cell>
          <cell r="AH52">
            <v>0</v>
          </cell>
          <cell r="AI52">
            <v>0</v>
          </cell>
          <cell r="AJ52">
            <v>0</v>
          </cell>
          <cell r="AK52">
            <v>0</v>
          </cell>
          <cell r="AL52">
            <v>0</v>
          </cell>
          <cell r="AM52">
            <v>0</v>
          </cell>
          <cell r="AN52">
            <v>0</v>
          </cell>
          <cell r="AO52">
            <v>0</v>
          </cell>
          <cell r="AP52">
            <v>0</v>
          </cell>
          <cell r="AQ52">
            <v>0</v>
          </cell>
        </row>
        <row r="53">
          <cell r="AF53">
            <v>0</v>
          </cell>
          <cell r="AG53">
            <v>0</v>
          </cell>
          <cell r="AH53">
            <v>0</v>
          </cell>
          <cell r="AI53">
            <v>0</v>
          </cell>
          <cell r="AJ53">
            <v>0</v>
          </cell>
          <cell r="AK53">
            <v>0</v>
          </cell>
          <cell r="AL53">
            <v>0</v>
          </cell>
          <cell r="AM53">
            <v>0</v>
          </cell>
          <cell r="AN53">
            <v>0</v>
          </cell>
          <cell r="AO53">
            <v>0</v>
          </cell>
          <cell r="AP53">
            <v>0</v>
          </cell>
          <cell r="AQ53">
            <v>0</v>
          </cell>
        </row>
        <row r="54">
          <cell r="AF54">
            <v>0</v>
          </cell>
          <cell r="AG54">
            <v>0</v>
          </cell>
          <cell r="AH54">
            <v>0</v>
          </cell>
          <cell r="AI54">
            <v>0</v>
          </cell>
          <cell r="AJ54">
            <v>0</v>
          </cell>
          <cell r="AK54">
            <v>0</v>
          </cell>
          <cell r="AL54">
            <v>0</v>
          </cell>
          <cell r="AM54">
            <v>0</v>
          </cell>
          <cell r="AN54">
            <v>0</v>
          </cell>
          <cell r="AO54">
            <v>0</v>
          </cell>
          <cell r="AP54">
            <v>0</v>
          </cell>
          <cell r="AQ54">
            <v>0</v>
          </cell>
        </row>
        <row r="55">
          <cell r="AF55">
            <v>0</v>
          </cell>
          <cell r="AG55">
            <v>0</v>
          </cell>
          <cell r="AH55">
            <v>0</v>
          </cell>
          <cell r="AI55">
            <v>0</v>
          </cell>
          <cell r="AJ55">
            <v>0</v>
          </cell>
          <cell r="AK55">
            <v>0</v>
          </cell>
          <cell r="AL55">
            <v>0</v>
          </cell>
          <cell r="AM55">
            <v>0</v>
          </cell>
          <cell r="AN55">
            <v>0</v>
          </cell>
          <cell r="AO55">
            <v>0</v>
          </cell>
          <cell r="AP55">
            <v>0</v>
          </cell>
          <cell r="AQ55">
            <v>0</v>
          </cell>
        </row>
        <row r="56">
          <cell r="AF56">
            <v>0</v>
          </cell>
          <cell r="AG56">
            <v>0</v>
          </cell>
          <cell r="AH56">
            <v>0</v>
          </cell>
          <cell r="AI56">
            <v>0</v>
          </cell>
          <cell r="AJ56">
            <v>0</v>
          </cell>
          <cell r="AK56">
            <v>0</v>
          </cell>
          <cell r="AL56">
            <v>0</v>
          </cell>
          <cell r="AM56">
            <v>0</v>
          </cell>
          <cell r="AN56">
            <v>0</v>
          </cell>
          <cell r="AO56">
            <v>0</v>
          </cell>
          <cell r="AP56">
            <v>0</v>
          </cell>
          <cell r="AQ56">
            <v>0</v>
          </cell>
        </row>
        <row r="57">
          <cell r="AF57">
            <v>0</v>
          </cell>
          <cell r="AG57">
            <v>0</v>
          </cell>
          <cell r="AH57">
            <v>0</v>
          </cell>
          <cell r="AI57">
            <v>0</v>
          </cell>
          <cell r="AJ57">
            <v>0</v>
          </cell>
          <cell r="AK57">
            <v>0</v>
          </cell>
          <cell r="AL57">
            <v>0</v>
          </cell>
          <cell r="AM57">
            <v>0</v>
          </cell>
          <cell r="AN57">
            <v>0</v>
          </cell>
          <cell r="AO57">
            <v>0</v>
          </cell>
          <cell r="AP57">
            <v>0</v>
          </cell>
          <cell r="AQ57">
            <v>0</v>
          </cell>
        </row>
        <row r="58">
          <cell r="AF58">
            <v>0</v>
          </cell>
          <cell r="AG58">
            <v>0</v>
          </cell>
          <cell r="AH58">
            <v>0</v>
          </cell>
          <cell r="AI58">
            <v>0</v>
          </cell>
          <cell r="AJ58">
            <v>0</v>
          </cell>
          <cell r="AK58">
            <v>0</v>
          </cell>
          <cell r="AL58">
            <v>0</v>
          </cell>
          <cell r="AM58">
            <v>0</v>
          </cell>
          <cell r="AN58">
            <v>0</v>
          </cell>
          <cell r="AO58">
            <v>0</v>
          </cell>
          <cell r="AP58">
            <v>0</v>
          </cell>
          <cell r="AQ58">
            <v>0</v>
          </cell>
        </row>
        <row r="59">
          <cell r="AF59">
            <v>0</v>
          </cell>
          <cell r="AG59">
            <v>0</v>
          </cell>
          <cell r="AH59">
            <v>0</v>
          </cell>
          <cell r="AI59">
            <v>0</v>
          </cell>
          <cell r="AJ59">
            <v>0</v>
          </cell>
          <cell r="AK59">
            <v>0</v>
          </cell>
          <cell r="AL59">
            <v>0</v>
          </cell>
          <cell r="AM59">
            <v>0</v>
          </cell>
          <cell r="AN59">
            <v>0</v>
          </cell>
          <cell r="AO59">
            <v>0</v>
          </cell>
          <cell r="AP59">
            <v>0</v>
          </cell>
          <cell r="AQ59">
            <v>0</v>
          </cell>
        </row>
        <row r="62">
          <cell r="AF62">
            <v>0</v>
          </cell>
          <cell r="AG62">
            <v>0</v>
          </cell>
          <cell r="AH62">
            <v>0</v>
          </cell>
          <cell r="AI62">
            <v>0</v>
          </cell>
          <cell r="AJ62">
            <v>0</v>
          </cell>
          <cell r="AK62">
            <v>0</v>
          </cell>
          <cell r="AL62">
            <v>0</v>
          </cell>
          <cell r="AM62">
            <v>0</v>
          </cell>
          <cell r="AN62">
            <v>0</v>
          </cell>
          <cell r="AO62">
            <v>0</v>
          </cell>
          <cell r="AP62">
            <v>0</v>
          </cell>
          <cell r="AQ62">
            <v>0</v>
          </cell>
        </row>
        <row r="63">
          <cell r="AF63">
            <v>0</v>
          </cell>
          <cell r="AG63">
            <v>0</v>
          </cell>
          <cell r="AH63">
            <v>0</v>
          </cell>
          <cell r="AI63">
            <v>0</v>
          </cell>
          <cell r="AJ63">
            <v>0</v>
          </cell>
          <cell r="AK63">
            <v>0</v>
          </cell>
          <cell r="AL63">
            <v>0</v>
          </cell>
          <cell r="AM63">
            <v>0</v>
          </cell>
          <cell r="AN63">
            <v>0</v>
          </cell>
          <cell r="AO63">
            <v>0</v>
          </cell>
          <cell r="AP63">
            <v>0</v>
          </cell>
          <cell r="AQ63">
            <v>0</v>
          </cell>
        </row>
        <row r="64">
          <cell r="AF64">
            <v>0</v>
          </cell>
          <cell r="AG64">
            <v>0</v>
          </cell>
          <cell r="AH64">
            <v>0</v>
          </cell>
          <cell r="AI64">
            <v>0</v>
          </cell>
          <cell r="AJ64">
            <v>0</v>
          </cell>
          <cell r="AK64">
            <v>0</v>
          </cell>
          <cell r="AL64">
            <v>0</v>
          </cell>
          <cell r="AM64">
            <v>0</v>
          </cell>
          <cell r="AN64">
            <v>0</v>
          </cell>
          <cell r="AO64">
            <v>0</v>
          </cell>
          <cell r="AP64">
            <v>0</v>
          </cell>
          <cell r="AQ64">
            <v>0</v>
          </cell>
        </row>
        <row r="65">
          <cell r="AF65">
            <v>0</v>
          </cell>
          <cell r="AG65">
            <v>0</v>
          </cell>
          <cell r="AH65">
            <v>0</v>
          </cell>
          <cell r="AI65">
            <v>0</v>
          </cell>
          <cell r="AJ65">
            <v>0</v>
          </cell>
          <cell r="AK65">
            <v>0</v>
          </cell>
          <cell r="AL65">
            <v>0</v>
          </cell>
          <cell r="AM65">
            <v>0</v>
          </cell>
          <cell r="AN65">
            <v>0</v>
          </cell>
          <cell r="AO65">
            <v>0</v>
          </cell>
          <cell r="AP65">
            <v>0</v>
          </cell>
          <cell r="AQ65">
            <v>0</v>
          </cell>
        </row>
        <row r="66">
          <cell r="AF66">
            <v>22.912256592407818</v>
          </cell>
          <cell r="AG66">
            <v>44.364513184815635</v>
          </cell>
          <cell r="AH66">
            <v>54.866769777223453</v>
          </cell>
          <cell r="AI66">
            <v>54.866769777223453</v>
          </cell>
          <cell r="AJ66">
            <v>54.866769777223453</v>
          </cell>
          <cell r="AK66">
            <v>58.924201115526877</v>
          </cell>
          <cell r="AL66">
            <v>76.306457707934698</v>
          </cell>
          <cell r="AM66">
            <v>90.068714300342506</v>
          </cell>
          <cell r="AN66">
            <v>93.410970892750342</v>
          </cell>
          <cell r="AO66">
            <v>99.703227485158152</v>
          </cell>
          <cell r="AP66">
            <v>100.50805273926255</v>
          </cell>
          <cell r="AQ66">
            <v>113.71030933167036</v>
          </cell>
        </row>
        <row r="67">
          <cell r="AF67">
            <v>-23.913873483286071</v>
          </cell>
          <cell r="AG67">
            <v>-48.426290886572133</v>
          </cell>
          <cell r="AH67">
            <v>-79.349819309858191</v>
          </cell>
          <cell r="AI67">
            <v>-112.66522134555211</v>
          </cell>
          <cell r="AJ67">
            <v>-140.14133971124599</v>
          </cell>
          <cell r="AK67">
            <v>-161.47650650863642</v>
          </cell>
          <cell r="AL67">
            <v>-179.94936238192255</v>
          </cell>
          <cell r="AM67">
            <v>-198.38554470520859</v>
          </cell>
          <cell r="AN67">
            <v>-224.71475741849463</v>
          </cell>
          <cell r="AO67">
            <v>-255.49574976178076</v>
          </cell>
          <cell r="AP67">
            <v>-286.35669566337003</v>
          </cell>
          <cell r="AQ67">
            <v>-310.4207563166562</v>
          </cell>
        </row>
        <row r="68">
          <cell r="AF68">
            <v>-25.059486312906465</v>
          </cell>
          <cell r="AG68">
            <v>-50.64451654581292</v>
          </cell>
          <cell r="AH68">
            <v>-82.093157798719375</v>
          </cell>
          <cell r="AI68">
            <v>-115.4085598344133</v>
          </cell>
          <cell r="AJ68">
            <v>-142.88467820010717</v>
          </cell>
          <cell r="AK68">
            <v>-164.42271656441275</v>
          </cell>
          <cell r="AL68">
            <v>-183.76468526731929</v>
          </cell>
          <cell r="AM68">
            <v>-202.88898042022572</v>
          </cell>
          <cell r="AN68">
            <v>-229.38530596313217</v>
          </cell>
          <cell r="AO68">
            <v>-260.48091113603869</v>
          </cell>
          <cell r="AP68">
            <v>-291.38209830033315</v>
          </cell>
          <cell r="AQ68">
            <v>-316.10627178323972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EFC_LTGS"/>
      <sheetName val="OEFC_NTGS"/>
      <sheetName val="YTD_Actual"/>
      <sheetName val="OEFC_BP2012"/>
      <sheetName val="Budget_vs_Actual"/>
      <sheetName val="Summary"/>
      <sheetName val="OEFC Final"/>
    </sheetNames>
    <sheetDataSet>
      <sheetData sheetId="0"/>
      <sheetData sheetId="1"/>
      <sheetData sheetId="2">
        <row r="1">
          <cell r="B1">
            <v>40939</v>
          </cell>
        </row>
        <row r="2">
          <cell r="R2">
            <v>40939</v>
          </cell>
          <cell r="S2">
            <v>40968</v>
          </cell>
          <cell r="T2">
            <v>40999</v>
          </cell>
          <cell r="U2">
            <v>41029</v>
          </cell>
          <cell r="V2">
            <v>41060</v>
          </cell>
          <cell r="W2">
            <v>41090</v>
          </cell>
          <cell r="X2">
            <v>41121</v>
          </cell>
          <cell r="Y2">
            <v>41152</v>
          </cell>
          <cell r="Z2">
            <v>41182</v>
          </cell>
          <cell r="AA2">
            <v>41213</v>
          </cell>
          <cell r="AB2">
            <v>41243</v>
          </cell>
          <cell r="AC2">
            <v>41274</v>
          </cell>
        </row>
        <row r="3">
          <cell r="R3">
            <v>40939</v>
          </cell>
          <cell r="S3">
            <v>40968</v>
          </cell>
          <cell r="T3">
            <v>40999</v>
          </cell>
          <cell r="U3">
            <v>41029</v>
          </cell>
          <cell r="V3">
            <v>41060</v>
          </cell>
          <cell r="W3">
            <v>41090</v>
          </cell>
          <cell r="X3">
            <v>41121</v>
          </cell>
          <cell r="Y3">
            <v>41152</v>
          </cell>
          <cell r="Z3">
            <v>41182</v>
          </cell>
          <cell r="AA3">
            <v>41213</v>
          </cell>
          <cell r="AB3">
            <v>41243</v>
          </cell>
          <cell r="AC3">
            <v>41274</v>
          </cell>
        </row>
        <row r="5">
          <cell r="R5">
            <v>10157867.25</v>
          </cell>
          <cell r="S5">
            <v>0</v>
          </cell>
          <cell r="T5">
            <v>0</v>
          </cell>
          <cell r="U5">
            <v>0</v>
          </cell>
          <cell r="V5">
            <v>0</v>
          </cell>
          <cell r="W5">
            <v>0</v>
          </cell>
          <cell r="X5">
            <v>0</v>
          </cell>
          <cell r="Y5">
            <v>0</v>
          </cell>
          <cell r="Z5">
            <v>0</v>
          </cell>
          <cell r="AA5">
            <v>0</v>
          </cell>
          <cell r="AB5">
            <v>0</v>
          </cell>
          <cell r="AC5">
            <v>0</v>
          </cell>
        </row>
        <row r="6">
          <cell r="R6">
            <v>173.36</v>
          </cell>
          <cell r="S6">
            <v>0</v>
          </cell>
          <cell r="T6">
            <v>0</v>
          </cell>
          <cell r="U6">
            <v>0</v>
          </cell>
          <cell r="V6">
            <v>0</v>
          </cell>
          <cell r="W6">
            <v>0</v>
          </cell>
          <cell r="X6">
            <v>0</v>
          </cell>
          <cell r="Y6">
            <v>0</v>
          </cell>
          <cell r="Z6">
            <v>0</v>
          </cell>
          <cell r="AA6">
            <v>0</v>
          </cell>
          <cell r="AB6">
            <v>0</v>
          </cell>
          <cell r="AC6">
            <v>0</v>
          </cell>
        </row>
        <row r="8">
          <cell r="R8">
            <v>9980075.5199999996</v>
          </cell>
          <cell r="S8">
            <v>0</v>
          </cell>
          <cell r="T8">
            <v>0</v>
          </cell>
          <cell r="U8">
            <v>0</v>
          </cell>
          <cell r="V8">
            <v>0</v>
          </cell>
          <cell r="W8">
            <v>0</v>
          </cell>
          <cell r="X8">
            <v>0</v>
          </cell>
          <cell r="Y8">
            <v>0</v>
          </cell>
          <cell r="Z8">
            <v>0</v>
          </cell>
          <cell r="AA8">
            <v>0</v>
          </cell>
          <cell r="AB8">
            <v>0</v>
          </cell>
          <cell r="AC8">
            <v>0</v>
          </cell>
        </row>
        <row r="9">
          <cell r="R9">
            <v>1246899.2</v>
          </cell>
          <cell r="S9">
            <v>0</v>
          </cell>
          <cell r="T9">
            <v>0</v>
          </cell>
          <cell r="U9">
            <v>0</v>
          </cell>
          <cell r="V9">
            <v>0</v>
          </cell>
          <cell r="W9">
            <v>0</v>
          </cell>
          <cell r="X9">
            <v>0</v>
          </cell>
          <cell r="Y9">
            <v>0</v>
          </cell>
          <cell r="Z9">
            <v>0</v>
          </cell>
          <cell r="AA9">
            <v>0</v>
          </cell>
          <cell r="AB9">
            <v>0</v>
          </cell>
          <cell r="AC9">
            <v>0</v>
          </cell>
        </row>
        <row r="10">
          <cell r="R10">
            <v>2376390.06</v>
          </cell>
          <cell r="S10">
            <v>0</v>
          </cell>
          <cell r="T10">
            <v>0</v>
          </cell>
          <cell r="U10">
            <v>0</v>
          </cell>
          <cell r="V10">
            <v>0</v>
          </cell>
          <cell r="W10">
            <v>0</v>
          </cell>
          <cell r="X10">
            <v>0</v>
          </cell>
          <cell r="Y10">
            <v>0</v>
          </cell>
          <cell r="Z10">
            <v>0</v>
          </cell>
          <cell r="AA10">
            <v>0</v>
          </cell>
          <cell r="AB10">
            <v>0</v>
          </cell>
          <cell r="AC10">
            <v>0</v>
          </cell>
        </row>
        <row r="11">
          <cell r="R11">
            <v>611878.75999999989</v>
          </cell>
          <cell r="S11">
            <v>0</v>
          </cell>
          <cell r="T11">
            <v>0</v>
          </cell>
          <cell r="U11">
            <v>0</v>
          </cell>
          <cell r="V11">
            <v>0</v>
          </cell>
          <cell r="W11">
            <v>0</v>
          </cell>
          <cell r="X11">
            <v>0</v>
          </cell>
          <cell r="Y11">
            <v>0</v>
          </cell>
          <cell r="Z11">
            <v>0</v>
          </cell>
          <cell r="AA11">
            <v>0</v>
          </cell>
          <cell r="AB11">
            <v>0</v>
          </cell>
          <cell r="AC11">
            <v>0</v>
          </cell>
        </row>
        <row r="12">
          <cell r="R12">
            <v>311333.33333333331</v>
          </cell>
          <cell r="S12">
            <v>0</v>
          </cell>
          <cell r="T12">
            <v>0</v>
          </cell>
          <cell r="U12">
            <v>0</v>
          </cell>
          <cell r="V12">
            <v>0</v>
          </cell>
          <cell r="W12">
            <v>0</v>
          </cell>
          <cell r="X12">
            <v>0</v>
          </cell>
          <cell r="Y12">
            <v>0</v>
          </cell>
          <cell r="Z12">
            <v>0</v>
          </cell>
          <cell r="AA12">
            <v>0</v>
          </cell>
          <cell r="AB12">
            <v>0</v>
          </cell>
          <cell r="AC12">
            <v>0</v>
          </cell>
        </row>
        <row r="14">
          <cell r="R14">
            <v>121684.91666666666</v>
          </cell>
          <cell r="S14">
            <v>0</v>
          </cell>
          <cell r="T14">
            <v>0</v>
          </cell>
          <cell r="U14">
            <v>0</v>
          </cell>
          <cell r="V14">
            <v>0</v>
          </cell>
          <cell r="W14">
            <v>0</v>
          </cell>
          <cell r="X14">
            <v>0</v>
          </cell>
          <cell r="Y14">
            <v>0</v>
          </cell>
          <cell r="Z14">
            <v>0</v>
          </cell>
          <cell r="AA14">
            <v>0</v>
          </cell>
          <cell r="AB14">
            <v>0</v>
          </cell>
          <cell r="AC14">
            <v>0</v>
          </cell>
        </row>
        <row r="15">
          <cell r="R15">
            <v>243400.16666666669</v>
          </cell>
          <cell r="S15">
            <v>0</v>
          </cell>
          <cell r="T15">
            <v>0</v>
          </cell>
          <cell r="U15">
            <v>0</v>
          </cell>
          <cell r="V15">
            <v>0</v>
          </cell>
          <cell r="W15">
            <v>0</v>
          </cell>
          <cell r="X15">
            <v>0</v>
          </cell>
          <cell r="Y15">
            <v>0</v>
          </cell>
          <cell r="Z15">
            <v>0</v>
          </cell>
          <cell r="AA15">
            <v>0</v>
          </cell>
          <cell r="AB15">
            <v>0</v>
          </cell>
          <cell r="AC15">
            <v>0</v>
          </cell>
        </row>
        <row r="16">
          <cell r="R16">
            <v>120948.81310000003</v>
          </cell>
          <cell r="S16">
            <v>0</v>
          </cell>
          <cell r="T16">
            <v>0</v>
          </cell>
          <cell r="U16">
            <v>0</v>
          </cell>
          <cell r="V16">
            <v>0</v>
          </cell>
          <cell r="W16">
            <v>0</v>
          </cell>
          <cell r="X16">
            <v>0</v>
          </cell>
          <cell r="Y16">
            <v>0</v>
          </cell>
          <cell r="Z16">
            <v>0</v>
          </cell>
          <cell r="AA16">
            <v>0</v>
          </cell>
          <cell r="AB16">
            <v>0</v>
          </cell>
          <cell r="AC16">
            <v>0</v>
          </cell>
        </row>
        <row r="17">
          <cell r="R17">
            <v>60833.333333333336</v>
          </cell>
          <cell r="S17">
            <v>0</v>
          </cell>
          <cell r="T17">
            <v>0</v>
          </cell>
          <cell r="U17">
            <v>0</v>
          </cell>
          <cell r="V17">
            <v>0</v>
          </cell>
          <cell r="W17">
            <v>0</v>
          </cell>
          <cell r="X17">
            <v>0</v>
          </cell>
          <cell r="Y17">
            <v>0</v>
          </cell>
          <cell r="Z17">
            <v>0</v>
          </cell>
          <cell r="AA17">
            <v>0</v>
          </cell>
          <cell r="AB17">
            <v>0</v>
          </cell>
          <cell r="AC17">
            <v>0</v>
          </cell>
        </row>
        <row r="18">
          <cell r="R18">
            <v>108333.33333333334</v>
          </cell>
          <cell r="S18">
            <v>0</v>
          </cell>
          <cell r="T18">
            <v>0</v>
          </cell>
          <cell r="U18">
            <v>0</v>
          </cell>
          <cell r="V18">
            <v>0</v>
          </cell>
          <cell r="W18">
            <v>0</v>
          </cell>
          <cell r="X18">
            <v>0</v>
          </cell>
          <cell r="Y18">
            <v>0</v>
          </cell>
          <cell r="Z18">
            <v>0</v>
          </cell>
          <cell r="AA18">
            <v>0</v>
          </cell>
          <cell r="AB18">
            <v>0</v>
          </cell>
          <cell r="AC18">
            <v>0</v>
          </cell>
        </row>
        <row r="19">
          <cell r="R19">
            <v>2389356.6424333332</v>
          </cell>
          <cell r="S19">
            <v>0</v>
          </cell>
          <cell r="T19">
            <v>0</v>
          </cell>
          <cell r="U19">
            <v>0</v>
          </cell>
          <cell r="V19">
            <v>0</v>
          </cell>
          <cell r="W19">
            <v>0</v>
          </cell>
          <cell r="X19">
            <v>0</v>
          </cell>
          <cell r="Y19">
            <v>0</v>
          </cell>
          <cell r="Z19">
            <v>0</v>
          </cell>
          <cell r="AA19">
            <v>0</v>
          </cell>
          <cell r="AB19">
            <v>0</v>
          </cell>
          <cell r="AC19">
            <v>0</v>
          </cell>
        </row>
        <row r="20">
          <cell r="R20">
            <v>309351.48800000007</v>
          </cell>
          <cell r="S20">
            <v>0</v>
          </cell>
          <cell r="T20">
            <v>0</v>
          </cell>
          <cell r="U20">
            <v>0</v>
          </cell>
          <cell r="V20">
            <v>0</v>
          </cell>
          <cell r="W20">
            <v>0</v>
          </cell>
          <cell r="X20">
            <v>0</v>
          </cell>
          <cell r="Y20">
            <v>0</v>
          </cell>
          <cell r="Z20">
            <v>0</v>
          </cell>
          <cell r="AA20">
            <v>0</v>
          </cell>
          <cell r="AB20">
            <v>0</v>
          </cell>
          <cell r="AC20">
            <v>0</v>
          </cell>
        </row>
        <row r="21">
          <cell r="R21">
            <v>0</v>
          </cell>
          <cell r="S21">
            <v>0</v>
          </cell>
          <cell r="T21">
            <v>0</v>
          </cell>
          <cell r="U21">
            <v>0</v>
          </cell>
          <cell r="V21">
            <v>0</v>
          </cell>
          <cell r="W21">
            <v>0</v>
          </cell>
          <cell r="X21">
            <v>0</v>
          </cell>
          <cell r="Y21">
            <v>0</v>
          </cell>
          <cell r="Z21">
            <v>0</v>
          </cell>
          <cell r="AA21">
            <v>0</v>
          </cell>
          <cell r="AB21">
            <v>0</v>
          </cell>
          <cell r="AC21">
            <v>0</v>
          </cell>
        </row>
        <row r="22">
          <cell r="R22">
            <v>37916.666666666672</v>
          </cell>
          <cell r="S22">
            <v>0</v>
          </cell>
          <cell r="T22">
            <v>0</v>
          </cell>
          <cell r="U22">
            <v>0</v>
          </cell>
          <cell r="V22">
            <v>0</v>
          </cell>
          <cell r="W22">
            <v>0</v>
          </cell>
          <cell r="X22">
            <v>0</v>
          </cell>
          <cell r="Y22">
            <v>0</v>
          </cell>
          <cell r="Z22">
            <v>0</v>
          </cell>
          <cell r="AA22">
            <v>0</v>
          </cell>
          <cell r="AB22">
            <v>0</v>
          </cell>
          <cell r="AC22">
            <v>0</v>
          </cell>
        </row>
        <row r="23">
          <cell r="R23">
            <v>360677.59953333333</v>
          </cell>
          <cell r="S23">
            <v>0</v>
          </cell>
          <cell r="T23">
            <v>0</v>
          </cell>
          <cell r="U23">
            <v>0</v>
          </cell>
          <cell r="V23">
            <v>0</v>
          </cell>
          <cell r="W23">
            <v>0</v>
          </cell>
          <cell r="X23">
            <v>0</v>
          </cell>
          <cell r="Y23">
            <v>0</v>
          </cell>
          <cell r="Z23">
            <v>0</v>
          </cell>
          <cell r="AA23">
            <v>0</v>
          </cell>
          <cell r="AB23">
            <v>0</v>
          </cell>
          <cell r="AC23">
            <v>0</v>
          </cell>
        </row>
        <row r="24">
          <cell r="R24">
            <v>677398.28607083322</v>
          </cell>
          <cell r="S24">
            <v>0</v>
          </cell>
          <cell r="T24">
            <v>0</v>
          </cell>
          <cell r="U24">
            <v>0</v>
          </cell>
          <cell r="V24">
            <v>0</v>
          </cell>
          <cell r="W24">
            <v>0</v>
          </cell>
          <cell r="X24">
            <v>0</v>
          </cell>
          <cell r="Y24">
            <v>0</v>
          </cell>
          <cell r="Z24">
            <v>0</v>
          </cell>
          <cell r="AA24">
            <v>0</v>
          </cell>
          <cell r="AB24">
            <v>0</v>
          </cell>
          <cell r="AC24">
            <v>0</v>
          </cell>
        </row>
        <row r="26">
          <cell r="R26">
            <v>442097.51</v>
          </cell>
          <cell r="S26">
            <v>0</v>
          </cell>
          <cell r="T26">
            <v>0</v>
          </cell>
          <cell r="U26">
            <v>0</v>
          </cell>
          <cell r="V26">
            <v>0</v>
          </cell>
          <cell r="W26">
            <v>0</v>
          </cell>
          <cell r="X26">
            <v>0</v>
          </cell>
          <cell r="Y26">
            <v>0</v>
          </cell>
          <cell r="Z26">
            <v>0</v>
          </cell>
          <cell r="AA26">
            <v>0</v>
          </cell>
          <cell r="AB26">
            <v>0</v>
          </cell>
          <cell r="AC26">
            <v>0</v>
          </cell>
        </row>
        <row r="27">
          <cell r="R27">
            <v>82162.12</v>
          </cell>
          <cell r="S27">
            <v>0</v>
          </cell>
          <cell r="T27">
            <v>0</v>
          </cell>
          <cell r="U27">
            <v>0</v>
          </cell>
          <cell r="V27">
            <v>0</v>
          </cell>
          <cell r="W27">
            <v>0</v>
          </cell>
          <cell r="X27">
            <v>0</v>
          </cell>
          <cell r="Y27">
            <v>0</v>
          </cell>
          <cell r="Z27">
            <v>0</v>
          </cell>
          <cell r="AA27">
            <v>0</v>
          </cell>
          <cell r="AB27">
            <v>0</v>
          </cell>
          <cell r="AC27">
            <v>0</v>
          </cell>
        </row>
        <row r="28">
          <cell r="R28">
            <v>153298.77999999997</v>
          </cell>
          <cell r="S28">
            <v>0</v>
          </cell>
          <cell r="T28">
            <v>0</v>
          </cell>
          <cell r="U28">
            <v>0</v>
          </cell>
          <cell r="V28">
            <v>0</v>
          </cell>
          <cell r="W28">
            <v>0</v>
          </cell>
          <cell r="X28">
            <v>0</v>
          </cell>
          <cell r="Y28">
            <v>0</v>
          </cell>
          <cell r="Z28">
            <v>0</v>
          </cell>
          <cell r="AA28">
            <v>0</v>
          </cell>
          <cell r="AB28">
            <v>0</v>
          </cell>
          <cell r="AC28">
            <v>0</v>
          </cell>
        </row>
        <row r="29">
          <cell r="R29">
            <v>28469.770000000004</v>
          </cell>
          <cell r="S29">
            <v>0</v>
          </cell>
          <cell r="T29">
            <v>0</v>
          </cell>
          <cell r="U29">
            <v>0</v>
          </cell>
          <cell r="V29">
            <v>0</v>
          </cell>
          <cell r="W29">
            <v>0</v>
          </cell>
          <cell r="X29">
            <v>0</v>
          </cell>
          <cell r="Y29">
            <v>0</v>
          </cell>
          <cell r="Z29">
            <v>0</v>
          </cell>
          <cell r="AA29">
            <v>0</v>
          </cell>
          <cell r="AB29">
            <v>0</v>
          </cell>
          <cell r="AC29">
            <v>0</v>
          </cell>
        </row>
        <row r="30">
          <cell r="R30">
            <v>12066.82</v>
          </cell>
          <cell r="S30">
            <v>0</v>
          </cell>
          <cell r="T30">
            <v>0</v>
          </cell>
          <cell r="U30">
            <v>0</v>
          </cell>
          <cell r="V30">
            <v>0</v>
          </cell>
          <cell r="W30">
            <v>0</v>
          </cell>
          <cell r="X30">
            <v>0</v>
          </cell>
          <cell r="Y30">
            <v>0</v>
          </cell>
          <cell r="Z30">
            <v>0</v>
          </cell>
          <cell r="AA30">
            <v>0</v>
          </cell>
          <cell r="AB30">
            <v>0</v>
          </cell>
          <cell r="AC30">
            <v>0</v>
          </cell>
        </row>
        <row r="31">
          <cell r="R31">
            <v>18001.66</v>
          </cell>
          <cell r="S31">
            <v>0</v>
          </cell>
          <cell r="T31">
            <v>0</v>
          </cell>
          <cell r="U31">
            <v>0</v>
          </cell>
          <cell r="V31">
            <v>0</v>
          </cell>
          <cell r="W31">
            <v>0</v>
          </cell>
          <cell r="X31">
            <v>0</v>
          </cell>
          <cell r="Y31">
            <v>0</v>
          </cell>
          <cell r="Z31">
            <v>0</v>
          </cell>
          <cell r="AA31">
            <v>0</v>
          </cell>
          <cell r="AB31">
            <v>0</v>
          </cell>
          <cell r="AC31">
            <v>0</v>
          </cell>
        </row>
        <row r="32">
          <cell r="R32">
            <v>941090.52</v>
          </cell>
          <cell r="S32">
            <v>0</v>
          </cell>
          <cell r="T32">
            <v>0</v>
          </cell>
          <cell r="U32">
            <v>0</v>
          </cell>
          <cell r="V32">
            <v>0</v>
          </cell>
          <cell r="W32">
            <v>0</v>
          </cell>
          <cell r="X32">
            <v>0</v>
          </cell>
          <cell r="Y32">
            <v>0</v>
          </cell>
          <cell r="Z32">
            <v>0</v>
          </cell>
          <cell r="AA32">
            <v>0</v>
          </cell>
          <cell r="AB32">
            <v>0</v>
          </cell>
          <cell r="AC32">
            <v>0</v>
          </cell>
        </row>
        <row r="33">
          <cell r="R33">
            <v>0</v>
          </cell>
          <cell r="S33">
            <v>0</v>
          </cell>
          <cell r="T33">
            <v>0</v>
          </cell>
          <cell r="U33">
            <v>0</v>
          </cell>
          <cell r="V33">
            <v>0</v>
          </cell>
          <cell r="W33">
            <v>0</v>
          </cell>
          <cell r="X33">
            <v>0</v>
          </cell>
          <cell r="Y33">
            <v>0</v>
          </cell>
          <cell r="Z33">
            <v>0</v>
          </cell>
          <cell r="AA33">
            <v>0</v>
          </cell>
          <cell r="AB33">
            <v>0</v>
          </cell>
          <cell r="AC33">
            <v>0</v>
          </cell>
        </row>
        <row r="34">
          <cell r="R34">
            <v>34614.430899999992</v>
          </cell>
          <cell r="S34">
            <v>0</v>
          </cell>
          <cell r="T34">
            <v>0</v>
          </cell>
          <cell r="U34">
            <v>0</v>
          </cell>
          <cell r="V34">
            <v>0</v>
          </cell>
          <cell r="W34">
            <v>0</v>
          </cell>
          <cell r="X34">
            <v>0</v>
          </cell>
          <cell r="Y34">
            <v>0</v>
          </cell>
          <cell r="Z34">
            <v>0</v>
          </cell>
          <cell r="AA34">
            <v>0</v>
          </cell>
          <cell r="AB34">
            <v>0</v>
          </cell>
          <cell r="AC34">
            <v>0</v>
          </cell>
        </row>
        <row r="36">
          <cell r="R36">
            <v>0</v>
          </cell>
          <cell r="S36">
            <v>0</v>
          </cell>
          <cell r="T36">
            <v>0</v>
          </cell>
          <cell r="U36">
            <v>0</v>
          </cell>
          <cell r="V36">
            <v>0</v>
          </cell>
          <cell r="W36">
            <v>0</v>
          </cell>
          <cell r="X36">
            <v>0</v>
          </cell>
          <cell r="Y36">
            <v>0</v>
          </cell>
          <cell r="Z36">
            <v>0</v>
          </cell>
          <cell r="AA36">
            <v>0</v>
          </cell>
          <cell r="AB36">
            <v>0</v>
          </cell>
          <cell r="AC36">
            <v>0</v>
          </cell>
        </row>
        <row r="37">
          <cell r="R37">
            <v>0</v>
          </cell>
          <cell r="S37">
            <v>0</v>
          </cell>
          <cell r="T37">
            <v>0</v>
          </cell>
          <cell r="U37">
            <v>0</v>
          </cell>
          <cell r="V37">
            <v>0</v>
          </cell>
          <cell r="W37">
            <v>0</v>
          </cell>
          <cell r="X37">
            <v>0</v>
          </cell>
          <cell r="Y37">
            <v>0</v>
          </cell>
          <cell r="Z37">
            <v>0</v>
          </cell>
          <cell r="AA37">
            <v>0</v>
          </cell>
          <cell r="AB37">
            <v>0</v>
          </cell>
          <cell r="AC37">
            <v>0</v>
          </cell>
        </row>
        <row r="38">
          <cell r="R38">
            <v>4848641.9034926752</v>
          </cell>
          <cell r="S38">
            <v>0</v>
          </cell>
          <cell r="T38">
            <v>0</v>
          </cell>
          <cell r="U38">
            <v>0</v>
          </cell>
          <cell r="V38">
            <v>0</v>
          </cell>
          <cell r="W38">
            <v>0</v>
          </cell>
          <cell r="X38">
            <v>0</v>
          </cell>
          <cell r="Y38">
            <v>0</v>
          </cell>
          <cell r="Z38">
            <v>0</v>
          </cell>
          <cell r="AA38">
            <v>0</v>
          </cell>
          <cell r="AB38">
            <v>0</v>
          </cell>
          <cell r="AC38">
            <v>0</v>
          </cell>
        </row>
        <row r="39">
          <cell r="R39">
            <v>0</v>
          </cell>
          <cell r="S39">
            <v>0</v>
          </cell>
          <cell r="T39">
            <v>0</v>
          </cell>
          <cell r="U39">
            <v>0</v>
          </cell>
          <cell r="V39">
            <v>0</v>
          </cell>
          <cell r="W39">
            <v>0</v>
          </cell>
          <cell r="X39">
            <v>0</v>
          </cell>
          <cell r="Y39">
            <v>0</v>
          </cell>
          <cell r="Z39">
            <v>0</v>
          </cell>
          <cell r="AA39">
            <v>0</v>
          </cell>
          <cell r="AB39">
            <v>0</v>
          </cell>
          <cell r="AC39">
            <v>0</v>
          </cell>
        </row>
        <row r="40">
          <cell r="R40">
            <v>1030110.1308303749</v>
          </cell>
          <cell r="S40">
            <v>0</v>
          </cell>
          <cell r="T40">
            <v>0</v>
          </cell>
          <cell r="U40">
            <v>0</v>
          </cell>
          <cell r="V40">
            <v>0</v>
          </cell>
          <cell r="W40">
            <v>0</v>
          </cell>
          <cell r="X40">
            <v>0</v>
          </cell>
          <cell r="Y40">
            <v>0</v>
          </cell>
          <cell r="Z40">
            <v>0</v>
          </cell>
          <cell r="AA40">
            <v>0</v>
          </cell>
          <cell r="AB40">
            <v>0</v>
          </cell>
          <cell r="AC40">
            <v>0</v>
          </cell>
        </row>
        <row r="41">
          <cell r="R41">
            <v>36705072.374360554</v>
          </cell>
          <cell r="S41">
            <v>0</v>
          </cell>
          <cell r="T41">
            <v>0</v>
          </cell>
          <cell r="U41">
            <v>0</v>
          </cell>
          <cell r="V41">
            <v>0</v>
          </cell>
          <cell r="W41">
            <v>0</v>
          </cell>
          <cell r="X41">
            <v>0</v>
          </cell>
          <cell r="Y41">
            <v>0</v>
          </cell>
          <cell r="Z41">
            <v>0</v>
          </cell>
          <cell r="AA41">
            <v>0</v>
          </cell>
          <cell r="AB41">
            <v>0</v>
          </cell>
          <cell r="AC41">
            <v>0</v>
          </cell>
        </row>
        <row r="42">
          <cell r="R42">
            <v>0</v>
          </cell>
          <cell r="S42">
            <v>0</v>
          </cell>
          <cell r="T42">
            <v>0</v>
          </cell>
          <cell r="U42">
            <v>0</v>
          </cell>
          <cell r="V42">
            <v>0</v>
          </cell>
          <cell r="W42">
            <v>0</v>
          </cell>
          <cell r="X42">
            <v>0</v>
          </cell>
          <cell r="Y42">
            <v>0</v>
          </cell>
          <cell r="Z42">
            <v>0</v>
          </cell>
          <cell r="AA42">
            <v>0</v>
          </cell>
          <cell r="AB42">
            <v>0</v>
          </cell>
          <cell r="AC42">
            <v>0</v>
          </cell>
        </row>
        <row r="43">
          <cell r="R43">
            <v>36705072.374360554</v>
          </cell>
          <cell r="S43">
            <v>0</v>
          </cell>
          <cell r="T43">
            <v>0</v>
          </cell>
          <cell r="U43">
            <v>0</v>
          </cell>
          <cell r="V43">
            <v>0</v>
          </cell>
          <cell r="W43">
            <v>0</v>
          </cell>
          <cell r="X43">
            <v>0</v>
          </cell>
          <cell r="Y43">
            <v>0</v>
          </cell>
          <cell r="Z43">
            <v>0</v>
          </cell>
          <cell r="AA43">
            <v>0</v>
          </cell>
          <cell r="AB43">
            <v>0</v>
          </cell>
          <cell r="AC43">
            <v>0</v>
          </cell>
        </row>
        <row r="46">
          <cell r="R46">
            <v>9070800.0900000017</v>
          </cell>
          <cell r="S46">
            <v>0</v>
          </cell>
          <cell r="T46">
            <v>0</v>
          </cell>
          <cell r="U46">
            <v>0</v>
          </cell>
          <cell r="V46">
            <v>0</v>
          </cell>
          <cell r="W46">
            <v>0</v>
          </cell>
          <cell r="X46">
            <v>0</v>
          </cell>
          <cell r="Y46">
            <v>0</v>
          </cell>
          <cell r="Z46">
            <v>0</v>
          </cell>
          <cell r="AA46">
            <v>0</v>
          </cell>
          <cell r="AB46">
            <v>0</v>
          </cell>
          <cell r="AC46">
            <v>0</v>
          </cell>
        </row>
        <row r="47">
          <cell r="R47">
            <v>296962.3</v>
          </cell>
          <cell r="S47">
            <v>0</v>
          </cell>
          <cell r="T47">
            <v>0</v>
          </cell>
          <cell r="U47">
            <v>0</v>
          </cell>
          <cell r="V47">
            <v>0</v>
          </cell>
          <cell r="W47">
            <v>0</v>
          </cell>
          <cell r="X47">
            <v>0</v>
          </cell>
          <cell r="Y47">
            <v>0</v>
          </cell>
          <cell r="Z47">
            <v>0</v>
          </cell>
          <cell r="AA47">
            <v>0</v>
          </cell>
          <cell r="AB47">
            <v>0</v>
          </cell>
          <cell r="AC47">
            <v>0</v>
          </cell>
        </row>
        <row r="48">
          <cell r="R48">
            <v>0</v>
          </cell>
          <cell r="S48">
            <v>0</v>
          </cell>
          <cell r="T48">
            <v>0</v>
          </cell>
          <cell r="U48">
            <v>0</v>
          </cell>
          <cell r="V48">
            <v>0</v>
          </cell>
          <cell r="W48">
            <v>0</v>
          </cell>
          <cell r="X48">
            <v>0</v>
          </cell>
          <cell r="Y48">
            <v>0</v>
          </cell>
          <cell r="Z48">
            <v>0</v>
          </cell>
          <cell r="AA48">
            <v>0</v>
          </cell>
          <cell r="AB48">
            <v>0</v>
          </cell>
          <cell r="AC48">
            <v>0</v>
          </cell>
        </row>
        <row r="49">
          <cell r="R49">
            <v>1779775.9054999999</v>
          </cell>
          <cell r="S49">
            <v>0</v>
          </cell>
          <cell r="T49">
            <v>0</v>
          </cell>
          <cell r="U49">
            <v>0</v>
          </cell>
          <cell r="V49">
            <v>0</v>
          </cell>
          <cell r="W49">
            <v>0</v>
          </cell>
          <cell r="X49">
            <v>0</v>
          </cell>
          <cell r="Y49">
            <v>0</v>
          </cell>
          <cell r="Z49">
            <v>0</v>
          </cell>
          <cell r="AA49">
            <v>0</v>
          </cell>
          <cell r="AB49">
            <v>0</v>
          </cell>
          <cell r="AC49">
            <v>0</v>
          </cell>
        </row>
        <row r="50">
          <cell r="R50">
            <v>0</v>
          </cell>
          <cell r="S50">
            <v>0</v>
          </cell>
          <cell r="T50">
            <v>0</v>
          </cell>
          <cell r="U50">
            <v>0</v>
          </cell>
          <cell r="V50">
            <v>0</v>
          </cell>
          <cell r="W50">
            <v>0</v>
          </cell>
          <cell r="X50">
            <v>0</v>
          </cell>
          <cell r="Y50">
            <v>0</v>
          </cell>
          <cell r="Z50">
            <v>0</v>
          </cell>
          <cell r="AA50">
            <v>0</v>
          </cell>
          <cell r="AB50">
            <v>0</v>
          </cell>
          <cell r="AC50">
            <v>0</v>
          </cell>
        </row>
        <row r="51">
          <cell r="R51">
            <v>68271.72</v>
          </cell>
          <cell r="S51">
            <v>0</v>
          </cell>
          <cell r="T51">
            <v>0</v>
          </cell>
          <cell r="U51">
            <v>0</v>
          </cell>
          <cell r="V51">
            <v>0</v>
          </cell>
          <cell r="W51">
            <v>0</v>
          </cell>
          <cell r="X51">
            <v>0</v>
          </cell>
          <cell r="Y51">
            <v>0</v>
          </cell>
          <cell r="Z51">
            <v>0</v>
          </cell>
          <cell r="AA51">
            <v>0</v>
          </cell>
          <cell r="AB51">
            <v>0</v>
          </cell>
          <cell r="AC51">
            <v>0</v>
          </cell>
        </row>
        <row r="52">
          <cell r="R52">
            <v>81896.200000000041</v>
          </cell>
          <cell r="S52">
            <v>0</v>
          </cell>
          <cell r="T52">
            <v>0</v>
          </cell>
          <cell r="U52">
            <v>0</v>
          </cell>
          <cell r="V52">
            <v>0</v>
          </cell>
          <cell r="W52">
            <v>0</v>
          </cell>
          <cell r="X52">
            <v>0</v>
          </cell>
          <cell r="Y52">
            <v>0</v>
          </cell>
          <cell r="Z52">
            <v>0</v>
          </cell>
          <cell r="AA52">
            <v>0</v>
          </cell>
          <cell r="AB52">
            <v>0</v>
          </cell>
          <cell r="AC52">
            <v>0</v>
          </cell>
        </row>
        <row r="53">
          <cell r="R53">
            <v>-365.09000000000049</v>
          </cell>
          <cell r="S53">
            <v>0</v>
          </cell>
          <cell r="T53">
            <v>0</v>
          </cell>
          <cell r="U53">
            <v>0</v>
          </cell>
          <cell r="V53">
            <v>0</v>
          </cell>
          <cell r="W53">
            <v>0</v>
          </cell>
          <cell r="X53">
            <v>0</v>
          </cell>
          <cell r="Y53">
            <v>0</v>
          </cell>
          <cell r="Z53">
            <v>0</v>
          </cell>
          <cell r="AA53">
            <v>0</v>
          </cell>
          <cell r="AB53">
            <v>0</v>
          </cell>
          <cell r="AC53">
            <v>0</v>
          </cell>
        </row>
        <row r="54">
          <cell r="R54">
            <v>-6216.2300000000014</v>
          </cell>
          <cell r="S54">
            <v>0</v>
          </cell>
          <cell r="T54">
            <v>0</v>
          </cell>
          <cell r="U54">
            <v>0</v>
          </cell>
          <cell r="V54">
            <v>0</v>
          </cell>
          <cell r="W54">
            <v>0</v>
          </cell>
          <cell r="X54">
            <v>0</v>
          </cell>
          <cell r="Y54">
            <v>0</v>
          </cell>
          <cell r="Z54">
            <v>0</v>
          </cell>
          <cell r="AA54">
            <v>0</v>
          </cell>
          <cell r="AB54">
            <v>0</v>
          </cell>
          <cell r="AC54">
            <v>0</v>
          </cell>
        </row>
        <row r="55">
          <cell r="R55">
            <v>502821.91000000003</v>
          </cell>
          <cell r="S55">
            <v>0</v>
          </cell>
          <cell r="T55">
            <v>0</v>
          </cell>
          <cell r="U55">
            <v>0</v>
          </cell>
          <cell r="V55">
            <v>0</v>
          </cell>
          <cell r="W55">
            <v>0</v>
          </cell>
          <cell r="X55">
            <v>0</v>
          </cell>
          <cell r="Y55">
            <v>0</v>
          </cell>
          <cell r="Z55">
            <v>0</v>
          </cell>
          <cell r="AA55">
            <v>0</v>
          </cell>
          <cell r="AB55">
            <v>0</v>
          </cell>
          <cell r="AC55">
            <v>0</v>
          </cell>
        </row>
        <row r="56">
          <cell r="R56">
            <v>4165.4700000000012</v>
          </cell>
          <cell r="S56">
            <v>0</v>
          </cell>
          <cell r="T56">
            <v>0</v>
          </cell>
          <cell r="U56">
            <v>0</v>
          </cell>
          <cell r="V56">
            <v>0</v>
          </cell>
          <cell r="W56">
            <v>0</v>
          </cell>
          <cell r="X56">
            <v>0</v>
          </cell>
          <cell r="Y56">
            <v>0</v>
          </cell>
          <cell r="Z56">
            <v>0</v>
          </cell>
          <cell r="AA56">
            <v>0</v>
          </cell>
          <cell r="AB56">
            <v>0</v>
          </cell>
          <cell r="AC56">
            <v>0</v>
          </cell>
        </row>
        <row r="58">
          <cell r="R58">
            <v>36065.21</v>
          </cell>
          <cell r="S58">
            <v>0</v>
          </cell>
          <cell r="T58">
            <v>0</v>
          </cell>
          <cell r="U58">
            <v>0</v>
          </cell>
          <cell r="V58">
            <v>0</v>
          </cell>
          <cell r="W58">
            <v>0</v>
          </cell>
          <cell r="X58">
            <v>0</v>
          </cell>
          <cell r="Y58">
            <v>0</v>
          </cell>
          <cell r="Z58">
            <v>0</v>
          </cell>
          <cell r="AA58">
            <v>0</v>
          </cell>
          <cell r="AB58">
            <v>0</v>
          </cell>
          <cell r="AC58">
            <v>0</v>
          </cell>
        </row>
        <row r="59">
          <cell r="R59">
            <v>0</v>
          </cell>
          <cell r="S59">
            <v>0</v>
          </cell>
          <cell r="T59">
            <v>0</v>
          </cell>
          <cell r="U59">
            <v>0</v>
          </cell>
          <cell r="V59">
            <v>0</v>
          </cell>
          <cell r="W59">
            <v>0</v>
          </cell>
          <cell r="X59">
            <v>0</v>
          </cell>
          <cell r="Y59">
            <v>0</v>
          </cell>
          <cell r="Z59">
            <v>0</v>
          </cell>
          <cell r="AA59">
            <v>0</v>
          </cell>
          <cell r="AB59">
            <v>0</v>
          </cell>
          <cell r="AC59">
            <v>0</v>
          </cell>
        </row>
        <row r="60">
          <cell r="R60">
            <v>8561.26</v>
          </cell>
          <cell r="S60">
            <v>0</v>
          </cell>
          <cell r="T60">
            <v>0</v>
          </cell>
          <cell r="U60">
            <v>0</v>
          </cell>
          <cell r="V60">
            <v>0</v>
          </cell>
          <cell r="W60">
            <v>0</v>
          </cell>
          <cell r="X60">
            <v>0</v>
          </cell>
          <cell r="Y60">
            <v>0</v>
          </cell>
          <cell r="Z60">
            <v>0</v>
          </cell>
          <cell r="AA60">
            <v>0</v>
          </cell>
          <cell r="AB60">
            <v>0</v>
          </cell>
          <cell r="AC60">
            <v>0</v>
          </cell>
        </row>
        <row r="61">
          <cell r="R61">
            <v>0</v>
          </cell>
          <cell r="S61">
            <v>0</v>
          </cell>
          <cell r="T61">
            <v>0</v>
          </cell>
          <cell r="U61">
            <v>0</v>
          </cell>
          <cell r="V61">
            <v>0</v>
          </cell>
          <cell r="W61">
            <v>0</v>
          </cell>
          <cell r="X61">
            <v>0</v>
          </cell>
          <cell r="Y61">
            <v>0</v>
          </cell>
          <cell r="Z61">
            <v>0</v>
          </cell>
          <cell r="AA61">
            <v>0</v>
          </cell>
          <cell r="AB61">
            <v>0</v>
          </cell>
          <cell r="AC61">
            <v>0</v>
          </cell>
        </row>
        <row r="62">
          <cell r="R62">
            <v>11842738.745500002</v>
          </cell>
          <cell r="S62">
            <v>0</v>
          </cell>
          <cell r="T62">
            <v>0</v>
          </cell>
          <cell r="U62">
            <v>0</v>
          </cell>
          <cell r="V62">
            <v>0</v>
          </cell>
          <cell r="W62">
            <v>0</v>
          </cell>
          <cell r="X62">
            <v>0</v>
          </cell>
          <cell r="Y62">
            <v>0</v>
          </cell>
          <cell r="Z62">
            <v>0</v>
          </cell>
          <cell r="AA62">
            <v>0</v>
          </cell>
          <cell r="AB62">
            <v>0</v>
          </cell>
          <cell r="AC62">
            <v>0</v>
          </cell>
        </row>
        <row r="63">
          <cell r="R63">
            <v>0</v>
          </cell>
          <cell r="S63">
            <v>0</v>
          </cell>
          <cell r="T63">
            <v>0</v>
          </cell>
          <cell r="U63">
            <v>0</v>
          </cell>
          <cell r="V63">
            <v>0</v>
          </cell>
          <cell r="W63">
            <v>0</v>
          </cell>
          <cell r="X63">
            <v>0</v>
          </cell>
          <cell r="Y63">
            <v>0</v>
          </cell>
          <cell r="Z63">
            <v>0</v>
          </cell>
          <cell r="AA63">
            <v>0</v>
          </cell>
          <cell r="AB63">
            <v>0</v>
          </cell>
          <cell r="AC63">
            <v>0</v>
          </cell>
        </row>
        <row r="64">
          <cell r="R64">
            <v>11842738.745500002</v>
          </cell>
          <cell r="S64">
            <v>0</v>
          </cell>
          <cell r="T64">
            <v>0</v>
          </cell>
          <cell r="U64">
            <v>0</v>
          </cell>
          <cell r="V64">
            <v>0</v>
          </cell>
          <cell r="W64">
            <v>0</v>
          </cell>
          <cell r="X64">
            <v>0</v>
          </cell>
          <cell r="Y64">
            <v>0</v>
          </cell>
          <cell r="Z64">
            <v>0</v>
          </cell>
          <cell r="AA64">
            <v>0</v>
          </cell>
          <cell r="AB64">
            <v>0</v>
          </cell>
          <cell r="AC64">
            <v>0</v>
          </cell>
        </row>
        <row r="65">
          <cell r="R65">
            <v>-25454470.566135548</v>
          </cell>
          <cell r="S65">
            <v>0</v>
          </cell>
          <cell r="T65">
            <v>0</v>
          </cell>
          <cell r="U65">
            <v>0</v>
          </cell>
          <cell r="V65">
            <v>0</v>
          </cell>
          <cell r="W65">
            <v>0</v>
          </cell>
          <cell r="X65">
            <v>0</v>
          </cell>
          <cell r="Y65">
            <v>0</v>
          </cell>
          <cell r="Z65">
            <v>0</v>
          </cell>
          <cell r="AA65">
            <v>0</v>
          </cell>
          <cell r="AB65">
            <v>0</v>
          </cell>
          <cell r="AC65">
            <v>0</v>
          </cell>
        </row>
        <row r="66">
          <cell r="R66">
            <v>-25454470.566135548</v>
          </cell>
          <cell r="S66">
            <v>-25454470.566135548</v>
          </cell>
          <cell r="T66">
            <v>-25454470.566135548</v>
          </cell>
          <cell r="U66">
            <v>-25454470.566135548</v>
          </cell>
          <cell r="V66">
            <v>-25454470.566135548</v>
          </cell>
          <cell r="W66">
            <v>-25454470.566135548</v>
          </cell>
          <cell r="X66">
            <v>-25454470.566135548</v>
          </cell>
          <cell r="Y66">
            <v>-25454470.566135548</v>
          </cell>
          <cell r="Z66">
            <v>-25454470.566135548</v>
          </cell>
          <cell r="AA66">
            <v>-25454470.566135548</v>
          </cell>
          <cell r="AB66">
            <v>-25454470.566135548</v>
          </cell>
          <cell r="AC66">
            <v>-25454470.566135548</v>
          </cell>
        </row>
      </sheetData>
      <sheetData sheetId="3"/>
      <sheetData sheetId="4"/>
      <sheetData sheetId="5"/>
      <sheetData sheetId="6"/>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SA Agreement"/>
      <sheetName val="Sheet1"/>
      <sheetName val="Staff Profile Summary"/>
      <sheetName val="Monthly Cost"/>
      <sheetName val="Staff Profile Details"/>
      <sheetName val="PSA - Augmented (Summary)"/>
      <sheetName val="PSA - Augmented (Details)"/>
      <sheetName val="SUMMARY of Mgd Task PO"/>
      <sheetName val="2003 Contractor Costs"/>
      <sheetName val="2003 Cost Details"/>
      <sheetName val="2003 B.O. Cost"/>
      <sheetName val="HISTORIC Data"/>
      <sheetName val="DATA CHECK TABLE"/>
      <sheetName val="LISTS"/>
      <sheetName val="CONVERSION STE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B2" t="str">
            <v>Augmented</v>
          </cell>
          <cell r="H2" t="str">
            <v>Algal &amp; Assoc.</v>
          </cell>
          <cell r="J2" t="str">
            <v>Barry Walchuk</v>
          </cell>
          <cell r="K2" t="str">
            <v>Business Office</v>
          </cell>
          <cell r="L2" t="str">
            <v>Architecture &amp; Infrastructure</v>
          </cell>
          <cell r="M2" t="str">
            <v>M&amp;P</v>
          </cell>
          <cell r="N2" t="str">
            <v>Base</v>
          </cell>
          <cell r="O2" t="str">
            <v>Blanket PSA</v>
          </cell>
        </row>
        <row r="3">
          <cell r="B3" t="str">
            <v>Mgd Task</v>
          </cell>
          <cell r="C3">
            <v>6200031000</v>
          </cell>
          <cell r="H3" t="str">
            <v xml:space="preserve">AMSL </v>
          </cell>
          <cell r="J3" t="str">
            <v>Andy Choate</v>
          </cell>
          <cell r="K3" t="str">
            <v>EMS</v>
          </cell>
          <cell r="L3" t="str">
            <v>Base Support- IT Service Maanger for Darlington CIO</v>
          </cell>
          <cell r="M3" t="str">
            <v>PWU</v>
          </cell>
          <cell r="N3" t="str">
            <v>Project</v>
          </cell>
          <cell r="O3" t="str">
            <v>N/A - MGMT</v>
          </cell>
        </row>
        <row r="4">
          <cell r="C4">
            <v>6200032000</v>
          </cell>
          <cell r="H4" t="str">
            <v>Areva/Blakey</v>
          </cell>
          <cell r="J4" t="str">
            <v>Dayle Ammerman</v>
          </cell>
          <cell r="K4" t="str">
            <v>EP &amp; Corp</v>
          </cell>
          <cell r="L4" t="str">
            <v>BillGen Enhancement</v>
          </cell>
          <cell r="M4" t="str">
            <v>ESR</v>
          </cell>
          <cell r="O4" t="str">
            <v>N/A - NHSS</v>
          </cell>
        </row>
        <row r="5">
          <cell r="H5" t="str">
            <v>Asset Computer Personnel</v>
          </cell>
          <cell r="J5" t="str">
            <v>Bill Gakhal</v>
          </cell>
          <cell r="K5" t="str">
            <v>Infrastruct</v>
          </cell>
          <cell r="L5" t="str">
            <v>Credit Reporting System</v>
          </cell>
        </row>
        <row r="6">
          <cell r="H6" t="str">
            <v>Boreal PM Services Inc.</v>
          </cell>
          <cell r="J6" t="str">
            <v>Bob Wallace</v>
          </cell>
          <cell r="K6" t="str">
            <v>Nuclear Systems</v>
          </cell>
          <cell r="L6" t="str">
            <v>CROP Extended Prototype</v>
          </cell>
        </row>
        <row r="7">
          <cell r="H7" t="str">
            <v>Buchanan Associates</v>
          </cell>
          <cell r="J7" t="str">
            <v>Cathy Walker</v>
          </cell>
          <cell r="K7" t="str">
            <v>Systems Integration</v>
          </cell>
          <cell r="L7" t="str">
            <v>Custom Application Reduction</v>
          </cell>
        </row>
        <row r="8">
          <cell r="H8" t="str">
            <v>Candesco Res.</v>
          </cell>
          <cell r="J8" t="str">
            <v>Henry Karabela</v>
          </cell>
          <cell r="K8" t="str">
            <v>Real Times Systems</v>
          </cell>
          <cell r="L8" t="str">
            <v>Day Ahead Market Impact Assessment</v>
          </cell>
        </row>
        <row r="9">
          <cell r="H9" t="str">
            <v>CMS Consulting</v>
          </cell>
          <cell r="J9" t="str">
            <v>Howard Mintz</v>
          </cell>
          <cell r="L9" t="str">
            <v>Development of Implementation plan based on PIO Study</v>
          </cell>
        </row>
        <row r="10">
          <cell r="H10" t="str">
            <v>Daly Consulting</v>
          </cell>
          <cell r="J10" t="str">
            <v>Gwen Keene</v>
          </cell>
          <cell r="L10" t="str">
            <v>Data Repository</v>
          </cell>
        </row>
        <row r="11">
          <cell r="H11" t="str">
            <v>Deloitte</v>
          </cell>
          <cell r="J11" t="str">
            <v>Ian Roberts</v>
          </cell>
          <cell r="L11" t="str">
            <v>Document &amp; Implement "Hot Spots" process</v>
          </cell>
        </row>
        <row r="12">
          <cell r="H12" t="str">
            <v>DJS Service Consulting</v>
          </cell>
          <cell r="J12" t="str">
            <v>Jeff Ferguson</v>
          </cell>
          <cell r="L12" t="str">
            <v>Desktop Support</v>
          </cell>
        </row>
        <row r="13">
          <cell r="H13" t="str">
            <v>Duke Blakey</v>
          </cell>
          <cell r="J13" t="str">
            <v>Jenny Walton</v>
          </cell>
          <cell r="L13" t="str">
            <v>DR Spreadsheet Tool/Architecture &amp; IT Mgmt Processes</v>
          </cell>
        </row>
        <row r="14">
          <cell r="H14" t="str">
            <v>Emex System Inc.</v>
          </cell>
          <cell r="J14" t="str">
            <v>Joseph Neayem</v>
          </cell>
          <cell r="L14" t="str">
            <v>ECOS/EMAR Migration Project</v>
          </cell>
        </row>
        <row r="15">
          <cell r="H15" t="str">
            <v>Everest Group Canada</v>
          </cell>
          <cell r="J15" t="str">
            <v>John Witherspoon</v>
          </cell>
          <cell r="L15" t="str">
            <v>EMS BCE April 2004</v>
          </cell>
        </row>
        <row r="16">
          <cell r="H16" t="str">
            <v>Energy Softworx</v>
          </cell>
          <cell r="J16" t="str">
            <v>Kim Bosselle</v>
          </cell>
          <cell r="L16" t="str">
            <v>MS Enterprise Project 2002</v>
          </cell>
        </row>
        <row r="17">
          <cell r="H17" t="str">
            <v>Framatome ANP Blakey Staffing Solutions Inc.</v>
          </cell>
          <cell r="J17" t="str">
            <v>Mario Vitti</v>
          </cell>
          <cell r="L17" t="str">
            <v>EP ECOS/EMAR Migration Project</v>
          </cell>
        </row>
        <row r="18">
          <cell r="H18" t="str">
            <v>Headwater Technology Solutions</v>
          </cell>
          <cell r="J18" t="str">
            <v>Mike Borsch</v>
          </cell>
          <cell r="L18" t="str">
            <v>EP IT Assessment</v>
          </cell>
        </row>
        <row r="19">
          <cell r="H19" t="str">
            <v>Geodicon Communications Inc</v>
          </cell>
          <cell r="J19" t="str">
            <v>Patrick Gani</v>
          </cell>
          <cell r="L19" t="str">
            <v>EP Telecom Projects (fibre at Indian Chute, NEPG in-plant communications)</v>
          </cell>
        </row>
        <row r="20">
          <cell r="H20" t="str">
            <v>Ian Martin</v>
          </cell>
          <cell r="J20" t="str">
            <v>Paul Joanou</v>
          </cell>
          <cell r="L20" t="str">
            <v>EMPRPM Gate 2 &amp; 3 Preparation</v>
          </cell>
        </row>
        <row r="21">
          <cell r="H21" t="str">
            <v>IBM</v>
          </cell>
          <cell r="J21" t="str">
            <v>Paul Dobson</v>
          </cell>
          <cell r="L21" t="str">
            <v>ESM Nuclear</v>
          </cell>
        </row>
        <row r="22">
          <cell r="H22" t="str">
            <v xml:space="preserve">Indus  </v>
          </cell>
          <cell r="J22" t="str">
            <v>Paul Sadowski</v>
          </cell>
          <cell r="L22" t="str">
            <v>Facilities &amp; Services Work</v>
          </cell>
        </row>
        <row r="23">
          <cell r="H23" t="str">
            <v>INDUS International Canada</v>
          </cell>
          <cell r="J23" t="str">
            <v>Riad Chowdhury</v>
          </cell>
          <cell r="L23" t="str">
            <v>First Line Manager</v>
          </cell>
        </row>
        <row r="24">
          <cell r="H24" t="str">
            <v>IGATE</v>
          </cell>
          <cell r="J24" t="str">
            <v>Rob Cairns, Mike Borsch</v>
          </cell>
          <cell r="L24" t="str">
            <v>FOI Organization</v>
          </cell>
        </row>
        <row r="25">
          <cell r="H25" t="str">
            <v>KBA Group Inc.</v>
          </cell>
          <cell r="J25" t="str">
            <v>Rob Hammers</v>
          </cell>
          <cell r="L25" t="str">
            <v>Fuels Logistics Project</v>
          </cell>
        </row>
        <row r="26">
          <cell r="H26" t="str">
            <v>NHSS</v>
          </cell>
          <cell r="J26" t="str">
            <v>Roger Correia</v>
          </cell>
          <cell r="L26" t="str">
            <v>H1SRP/Scada over Frame</v>
          </cell>
        </row>
        <row r="27">
          <cell r="H27" t="str">
            <v>Procom</v>
          </cell>
          <cell r="J27" t="str">
            <v>Stan Frost</v>
          </cell>
          <cell r="L27" t="str">
            <v>Incident Tracker to monitor system availability</v>
          </cell>
        </row>
        <row r="28">
          <cell r="H28" t="str">
            <v xml:space="preserve">Marathon </v>
          </cell>
          <cell r="J28" t="str">
            <v>Syed Mir</v>
          </cell>
          <cell r="L28" t="str">
            <v>Implementation of COBIT &amp; ITIL frameworks, manage improvement &amp; change</v>
          </cell>
        </row>
        <row r="29">
          <cell r="H29" t="str">
            <v>SAP Canada Inc.</v>
          </cell>
          <cell r="J29" t="str">
            <v>Susan Shoukri</v>
          </cell>
          <cell r="L29" t="str">
            <v>Information Business Analyst</v>
          </cell>
        </row>
        <row r="30">
          <cell r="H30" t="str">
            <v>Matrikon</v>
          </cell>
          <cell r="J30" t="str">
            <v>Tony Leung</v>
          </cell>
          <cell r="L30" t="str">
            <v>Infrastucture Project</v>
          </cell>
        </row>
        <row r="31">
          <cell r="H31" t="str">
            <v>S.R. Frost &amp; Assoc.</v>
          </cell>
          <cell r="J31" t="str">
            <v>Vicki Bondy</v>
          </cell>
          <cell r="L31" t="str">
            <v>OPG's IT Outsourcing relationship with NHSS/Capgemini</v>
          </cell>
        </row>
        <row r="32">
          <cell r="H32" t="str">
            <v>SPi Group</v>
          </cell>
          <cell r="J32" t="str">
            <v>Tom Christensen</v>
          </cell>
          <cell r="L32" t="str">
            <v>IT Security</v>
          </cell>
        </row>
        <row r="33">
          <cell r="H33" t="str">
            <v>SPM Consulting</v>
          </cell>
          <cell r="J33" t="str">
            <v>n/a</v>
          </cell>
          <cell r="L33" t="str">
            <v>Lan Support- Renfrew GS</v>
          </cell>
        </row>
        <row r="34">
          <cell r="H34" t="str">
            <v>SWI Systemware Inc</v>
          </cell>
          <cell r="L34" t="str">
            <v>Lan Support- Lennox</v>
          </cell>
        </row>
        <row r="35">
          <cell r="H35" t="str">
            <v>Trihedral</v>
          </cell>
          <cell r="L35" t="str">
            <v>Lead Nuclear IT Process Authority activities at Pickering</v>
          </cell>
        </row>
        <row r="36">
          <cell r="H36" t="str">
            <v>The Mosaic Company</v>
          </cell>
          <cell r="L36" t="str">
            <v>IT Service Mgr.</v>
          </cell>
        </row>
        <row r="37">
          <cell r="H37" t="str">
            <v>The Dorian Group Ltd.</v>
          </cell>
          <cell r="L37" t="str">
            <v>MISO Project</v>
          </cell>
        </row>
        <row r="38">
          <cell r="H38" t="str">
            <v>Tek Systems</v>
          </cell>
          <cell r="L38" t="str">
            <v>MIM Analytical Support</v>
          </cell>
        </row>
        <row r="39">
          <cell r="H39" t="str">
            <v>TES</v>
          </cell>
          <cell r="L39" t="str">
            <v>MV90 Support</v>
          </cell>
        </row>
        <row r="40">
          <cell r="L40" t="str">
            <v>MIO and EDL Contingency tool application</v>
          </cell>
        </row>
        <row r="41">
          <cell r="L41" t="str">
            <v>NERC Cyber Security</v>
          </cell>
        </row>
        <row r="42">
          <cell r="L42" t="str">
            <v>New EP   IT Service Model</v>
          </cell>
        </row>
        <row r="43">
          <cell r="L43" t="str">
            <v>Nuclear Real Time Data Retreival Architecture Review</v>
          </cell>
        </row>
        <row r="44">
          <cell r="L44" t="str">
            <v>Nuclear Power Approval Documentation</v>
          </cell>
        </row>
        <row r="45">
          <cell r="L45" t="str">
            <v>Nuclear XP</v>
          </cell>
        </row>
        <row r="46">
          <cell r="L46" t="str">
            <v>Parts Report Development</v>
          </cell>
        </row>
        <row r="47">
          <cell r="L47" t="str">
            <v>Project/Program Coordinator- PMS</v>
          </cell>
        </row>
        <row r="48">
          <cell r="L48" t="str">
            <v>NY Bona Fide Bidding Tool, Trade &amp; Risk Management</v>
          </cell>
        </row>
        <row r="49">
          <cell r="L49" t="str">
            <v>MISO Project</v>
          </cell>
        </row>
        <row r="50">
          <cell r="L50" t="str">
            <v>Offtake &amp; Injection to Upload NYISO Transactions Project</v>
          </cell>
        </row>
        <row r="51">
          <cell r="L51" t="str">
            <v>On-Line Help for Passport</v>
          </cell>
        </row>
        <row r="52">
          <cell r="L52" t="str">
            <v>OECN/NSB &amp; EP site telecom upgrades</v>
          </cell>
        </row>
        <row r="53">
          <cell r="L53" t="str">
            <v>HR Pay Analysis &amp; Testing</v>
          </cell>
        </row>
        <row r="54">
          <cell r="L54" t="str">
            <v xml:space="preserve">Passport PIO, create project &amp; resource plan </v>
          </cell>
        </row>
        <row r="55">
          <cell r="L55" t="str">
            <v>PassPort Upgrade</v>
          </cell>
        </row>
        <row r="56">
          <cell r="L56" t="str">
            <v>Pickering A Restart Project</v>
          </cell>
        </row>
        <row r="57">
          <cell r="L57" t="str">
            <v>PMS - Niagara River Control Centre (NRCC)</v>
          </cell>
        </row>
        <row r="58">
          <cell r="L58" t="str">
            <v>Position Reporting</v>
          </cell>
        </row>
        <row r="59">
          <cell r="L59" t="str">
            <v>Retail Billing Enhancements Project</v>
          </cell>
        </row>
        <row r="60">
          <cell r="L60" t="str">
            <v>CSDR2 Data Position Reporting</v>
          </cell>
        </row>
        <row r="61">
          <cell r="L61" t="str">
            <v>CSDR Application Support Assistance</v>
          </cell>
        </row>
        <row r="62">
          <cell r="L62" t="str">
            <v>CSDR</v>
          </cell>
        </row>
        <row r="63">
          <cell r="L63" t="str">
            <v>Position Reporting,   WRIP</v>
          </cell>
        </row>
        <row r="64">
          <cell r="L64" t="str">
            <v>Position Reporting &amp; CSDR</v>
          </cell>
        </row>
        <row r="65">
          <cell r="L65" t="str">
            <v>Process Mgmt</v>
          </cell>
        </row>
        <row r="66">
          <cell r="L66" t="str">
            <v>Retail System Configuration and Development</v>
          </cell>
        </row>
        <row r="67">
          <cell r="L67" t="str">
            <v>Project Methodology Enhancements</v>
          </cell>
        </row>
        <row r="68">
          <cell r="L68" t="str">
            <v>ROMS Database &amp; EP Comm'l Info upgrade</v>
          </cell>
        </row>
        <row r="69">
          <cell r="L69" t="str">
            <v>SCT Settlement App.</v>
          </cell>
        </row>
        <row r="70">
          <cell r="L70" t="str">
            <v>Strategic Performance Report Card</v>
          </cell>
        </row>
        <row r="71">
          <cell r="L71" t="str">
            <v xml:space="preserve">SAP Training Material Development &amp; Delivery </v>
          </cell>
        </row>
        <row r="72">
          <cell r="L72" t="str">
            <v>SAP Training  &amp; System Improvements</v>
          </cell>
        </row>
        <row r="73">
          <cell r="L73" t="str">
            <v>Systems Information Analyst</v>
          </cell>
        </row>
        <row r="74">
          <cell r="L74" t="str">
            <v>Telecom at the Nuclear Sites</v>
          </cell>
        </row>
        <row r="75">
          <cell r="L75" t="str">
            <v>Telecom Audit Project</v>
          </cell>
        </row>
        <row r="76">
          <cell r="L76" t="str">
            <v>Telecom Group</v>
          </cell>
        </row>
        <row r="77">
          <cell r="L77" t="str">
            <v>Third Party Q.A. Review of OIS applications for OPG</v>
          </cell>
        </row>
        <row r="78">
          <cell r="L78" t="str">
            <v xml:space="preserve">Trading Interface Improvement </v>
          </cell>
        </row>
        <row r="79">
          <cell r="L79" t="str">
            <v>Utilization of the Work Management related Modules in SAP</v>
          </cell>
        </row>
        <row r="80">
          <cell r="L80" t="str">
            <v>VB Developer for EM</v>
          </cell>
        </row>
        <row r="81">
          <cell r="L81" t="str">
            <v>None- evaluation of the patch mgmt process</v>
          </cell>
        </row>
        <row r="82">
          <cell r="L82" t="str">
            <v>XP Testing Work</v>
          </cell>
        </row>
        <row r="83">
          <cell r="L83" t="str">
            <v>XP Packaging Work</v>
          </cell>
        </row>
        <row r="84">
          <cell r="L84" t="str">
            <v>Wholesale Systems</v>
          </cell>
        </row>
      </sheetData>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mbton"/>
      <sheetName val="Nanticoke"/>
      <sheetName val="Northwest"/>
      <sheetName val="Lennox"/>
      <sheetName val="Total FBU"/>
      <sheetName val="Other Summaries"/>
      <sheetName val="Bal-sum"/>
      <sheetName val="CashFlows"/>
    </sheetNames>
    <sheetDataSet>
      <sheetData sheetId="0"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Lambton</v>
          </cell>
          <cell r="B5" t="str">
            <v>Energy</v>
          </cell>
          <cell r="D5" t="str">
            <v>GWh</v>
          </cell>
          <cell r="F5">
            <v>459.68599999999998</v>
          </cell>
          <cell r="G5">
            <v>400</v>
          </cell>
          <cell r="H5">
            <v>304.24400000000003</v>
          </cell>
          <cell r="I5">
            <v>236.83699999999999</v>
          </cell>
          <cell r="J5">
            <v>345.4468</v>
          </cell>
          <cell r="K5">
            <v>473.40769999999998</v>
          </cell>
          <cell r="L5">
            <v>501.04559999999998</v>
          </cell>
          <cell r="M5">
            <v>512.34670000000006</v>
          </cell>
          <cell r="N5">
            <v>522.99170000000004</v>
          </cell>
          <cell r="O5">
            <v>556.00869999999998</v>
          </cell>
          <cell r="P5">
            <v>540.08789999999999</v>
          </cell>
          <cell r="Q5">
            <v>581.27030000000002</v>
          </cell>
          <cell r="R5">
            <v>5433.3724000000002</v>
          </cell>
        </row>
        <row r="6">
          <cell r="A6" t="str">
            <v xml:space="preserve">  Units 1&amp;2</v>
          </cell>
          <cell r="B6" t="str">
            <v xml:space="preserve">ByProducts </v>
          </cell>
        </row>
        <row r="7">
          <cell r="D7" t="str">
            <v>SO2   (Mg)</v>
          </cell>
          <cell r="F7">
            <v>2495.6999999999998</v>
          </cell>
          <cell r="G7">
            <v>2128.1</v>
          </cell>
          <cell r="H7">
            <v>1984.1738606955582</v>
          </cell>
          <cell r="I7">
            <v>1343.8980338339577</v>
          </cell>
          <cell r="J7">
            <v>1945.988186378456</v>
          </cell>
          <cell r="K7">
            <v>2642.0417876462079</v>
          </cell>
          <cell r="L7">
            <v>2790.457758426021</v>
          </cell>
          <cell r="M7">
            <v>2851.0035670875832</v>
          </cell>
          <cell r="N7">
            <v>2908.3479980202992</v>
          </cell>
          <cell r="O7">
            <v>3084.2542346731025</v>
          </cell>
          <cell r="P7">
            <v>2999.2018682303683</v>
          </cell>
          <cell r="Q7">
            <v>3217.8170363173867</v>
          </cell>
          <cell r="R7">
            <v>30390.98433130894</v>
          </cell>
        </row>
        <row r="8">
          <cell r="D8" t="str">
            <v>NOx   (Mg)</v>
          </cell>
          <cell r="F8">
            <v>430.1</v>
          </cell>
          <cell r="G8">
            <v>360</v>
          </cell>
          <cell r="H8">
            <v>309.58344447374401</v>
          </cell>
          <cell r="I8">
            <v>245.319831801801</v>
          </cell>
          <cell r="J8">
            <v>347.65210376820505</v>
          </cell>
          <cell r="K8">
            <v>460.01334553637247</v>
          </cell>
          <cell r="L8">
            <v>483.11650612129341</v>
          </cell>
          <cell r="M8">
            <v>492.44410278875887</v>
          </cell>
          <cell r="N8">
            <v>501.16686374913087</v>
          </cell>
          <cell r="O8">
            <v>527.8310922170881</v>
          </cell>
          <cell r="P8">
            <v>515.04736133414281</v>
          </cell>
          <cell r="Q8">
            <v>547.83316118957362</v>
          </cell>
          <cell r="R8">
            <v>5220.1078129801099</v>
          </cell>
        </row>
        <row r="9">
          <cell r="D9" t="str">
            <v>Total AGE   (Mg)</v>
          </cell>
          <cell r="F9">
            <v>2925.8</v>
          </cell>
          <cell r="G9">
            <v>2488.1</v>
          </cell>
          <cell r="H9">
            <v>2293.7573051693021</v>
          </cell>
          <cell r="I9">
            <v>1589.2178656357587</v>
          </cell>
          <cell r="J9">
            <v>2293.6402901466608</v>
          </cell>
          <cell r="K9">
            <v>3102.0551331825804</v>
          </cell>
          <cell r="L9">
            <v>3273.5742645473142</v>
          </cell>
          <cell r="M9">
            <v>3343.4476698763419</v>
          </cell>
          <cell r="N9">
            <v>3409.5148617694299</v>
          </cell>
          <cell r="O9">
            <v>3612.0853268901906</v>
          </cell>
          <cell r="P9">
            <v>3514.2492295645111</v>
          </cell>
          <cell r="Q9">
            <v>3765.6501975069605</v>
          </cell>
          <cell r="R9">
            <v>35611.092144289047</v>
          </cell>
        </row>
        <row r="10">
          <cell r="D10" t="str">
            <v>CO2  (Gg)</v>
          </cell>
          <cell r="F10">
            <v>411.18322027585617</v>
          </cell>
          <cell r="G10">
            <v>359.21145532045256</v>
          </cell>
          <cell r="H10">
            <v>307.21890848047923</v>
          </cell>
          <cell r="I10">
            <v>227.91278703430822</v>
          </cell>
          <cell r="J10">
            <v>330.10213959784318</v>
          </cell>
          <cell r="K10">
            <v>448.09139025850521</v>
          </cell>
          <cell r="L10">
            <v>473.218861780265</v>
          </cell>
          <cell r="M10">
            <v>483.48649703370353</v>
          </cell>
          <cell r="N10">
            <v>493.36086591161592</v>
          </cell>
          <cell r="O10">
            <v>523.17176142906442</v>
          </cell>
          <cell r="P10">
            <v>508.63239328165429</v>
          </cell>
          <cell r="Q10">
            <v>545.66400273546708</v>
          </cell>
          <cell r="R10">
            <v>5111.2542831392147</v>
          </cell>
        </row>
        <row r="11">
          <cell r="D11" t="str">
            <v>Particulate  (Mg)</v>
          </cell>
          <cell r="F11">
            <v>0</v>
          </cell>
          <cell r="G11">
            <v>0</v>
          </cell>
          <cell r="H11">
            <v>239.55346404970609</v>
          </cell>
          <cell r="I11">
            <v>180.80849644428022</v>
          </cell>
          <cell r="J11">
            <v>261.78401175661816</v>
          </cell>
          <cell r="K11">
            <v>355.45177794763327</v>
          </cell>
          <cell r="L11">
            <v>375.43552670804894</v>
          </cell>
          <cell r="M11">
            <v>383.58152122245673</v>
          </cell>
          <cell r="N11">
            <v>391.24113687188947</v>
          </cell>
          <cell r="O11">
            <v>414.9155028876857</v>
          </cell>
          <cell r="P11">
            <v>403.51540142279657</v>
          </cell>
          <cell r="Q11">
            <v>432.94414679745989</v>
          </cell>
          <cell r="R11">
            <v>3439.2309861085751</v>
          </cell>
        </row>
        <row r="12">
          <cell r="B12" t="str">
            <v>Ash Summary (Gg)</v>
          </cell>
        </row>
        <row r="13">
          <cell r="C13" t="str">
            <v xml:space="preserve">     Total Fly Ash Production </v>
          </cell>
          <cell r="F13">
            <v>16.086854981363413</v>
          </cell>
          <cell r="G13">
            <v>14.043401112892067</v>
          </cell>
          <cell r="H13">
            <v>11.738119738435591</v>
          </cell>
          <cell r="I13">
            <v>8.8596163257697214</v>
          </cell>
          <cell r="J13">
            <v>12.827416576074279</v>
          </cell>
          <cell r="K13">
            <v>17.417137119434013</v>
          </cell>
          <cell r="L13">
            <v>18.396340808694379</v>
          </cell>
          <cell r="M13">
            <v>18.795494539900361</v>
          </cell>
          <cell r="N13">
            <v>19.170815706722564</v>
          </cell>
          <cell r="O13">
            <v>20.330859641496581</v>
          </cell>
          <cell r="P13">
            <v>19.772254669717015</v>
          </cell>
          <cell r="Q13">
            <v>21.214263193075521</v>
          </cell>
          <cell r="R13">
            <v>198.65257441357551</v>
          </cell>
        </row>
        <row r="14">
          <cell r="C14" t="str">
            <v xml:space="preserve">     Bottom Ash Production</v>
          </cell>
          <cell r="F14">
            <v>2.821581770982486</v>
          </cell>
          <cell r="G14">
            <v>2.4631666431155401</v>
          </cell>
          <cell r="H14">
            <v>2.0588278266913638</v>
          </cell>
          <cell r="I14">
            <v>1.5539477387998439</v>
          </cell>
          <cell r="J14">
            <v>2.2498869307754674</v>
          </cell>
          <cell r="K14">
            <v>3.0549089089091992</v>
          </cell>
          <cell r="L14">
            <v>3.2266580346952329</v>
          </cell>
          <cell r="M14">
            <v>3.2966682941956251</v>
          </cell>
          <cell r="N14">
            <v>3.3624983998188971</v>
          </cell>
          <cell r="O14">
            <v>3.5659663134470798</v>
          </cell>
          <cell r="P14">
            <v>3.4679888276439592</v>
          </cell>
          <cell r="Q14">
            <v>3.7209124082831422</v>
          </cell>
          <cell r="R14">
            <v>34.843012097357835</v>
          </cell>
        </row>
        <row r="15">
          <cell r="B15" t="str">
            <v>Consumption</v>
          </cell>
        </row>
        <row r="16">
          <cell r="C16" t="str">
            <v>(ktons)</v>
          </cell>
          <cell r="D16" t="str">
            <v>MSC</v>
          </cell>
          <cell r="F16">
            <v>0</v>
          </cell>
          <cell r="G16">
            <v>0</v>
          </cell>
          <cell r="H16">
            <v>0</v>
          </cell>
          <cell r="I16">
            <v>0</v>
          </cell>
          <cell r="J16">
            <v>0</v>
          </cell>
          <cell r="K16">
            <v>0</v>
          </cell>
          <cell r="L16">
            <v>0</v>
          </cell>
          <cell r="M16">
            <v>0</v>
          </cell>
          <cell r="N16">
            <v>0</v>
          </cell>
          <cell r="O16">
            <v>0</v>
          </cell>
          <cell r="P16">
            <v>0</v>
          </cell>
          <cell r="Q16">
            <v>0</v>
          </cell>
          <cell r="R16">
            <v>0</v>
          </cell>
        </row>
        <row r="17">
          <cell r="D17" t="str">
            <v>HiQ LSC</v>
          </cell>
          <cell r="F17">
            <v>28.222468533000004</v>
          </cell>
          <cell r="G17">
            <v>0</v>
          </cell>
          <cell r="H17">
            <v>0</v>
          </cell>
          <cell r="I17">
            <v>0</v>
          </cell>
          <cell r="J17">
            <v>0</v>
          </cell>
          <cell r="K17">
            <v>0</v>
          </cell>
          <cell r="L17">
            <v>0</v>
          </cell>
          <cell r="M17">
            <v>0</v>
          </cell>
          <cell r="N17">
            <v>0</v>
          </cell>
          <cell r="O17">
            <v>0</v>
          </cell>
          <cell r="P17">
            <v>0</v>
          </cell>
          <cell r="Q17">
            <v>0</v>
          </cell>
          <cell r="R17">
            <v>28.222468533000004</v>
          </cell>
        </row>
        <row r="18">
          <cell r="C18">
            <v>12573.542209480798</v>
          </cell>
          <cell r="D18" t="str">
            <v>Port Mix LSC</v>
          </cell>
          <cell r="F18">
            <v>98.205989301000017</v>
          </cell>
          <cell r="G18">
            <v>122.557141602</v>
          </cell>
          <cell r="H18">
            <v>117.56808201600001</v>
          </cell>
          <cell r="I18">
            <v>75.256722153298</v>
          </cell>
          <cell r="J18">
            <v>108.96062422052592</v>
          </cell>
          <cell r="K18">
            <v>147.94733775215263</v>
          </cell>
          <cell r="L18">
            <v>156.26504105492512</v>
          </cell>
          <cell r="M18">
            <v>159.65559436347493</v>
          </cell>
          <cell r="N18">
            <v>162.84370542056817</v>
          </cell>
          <cell r="O18">
            <v>172.69752988370846</v>
          </cell>
          <cell r="P18">
            <v>167.95254120599469</v>
          </cell>
          <cell r="Q18">
            <v>180.20147285210069</v>
          </cell>
          <cell r="R18">
            <v>1670.1117818257487</v>
          </cell>
        </row>
        <row r="19">
          <cell r="D19" t="str">
            <v>WCB</v>
          </cell>
          <cell r="F19">
            <v>61.117633395000006</v>
          </cell>
          <cell r="G19">
            <v>36.612157553999999</v>
          </cell>
          <cell r="H19">
            <v>16.012169585999999</v>
          </cell>
          <cell r="I19">
            <v>25.085574051099332</v>
          </cell>
          <cell r="J19">
            <v>36.320208073508638</v>
          </cell>
          <cell r="K19">
            <v>49.315779250717547</v>
          </cell>
          <cell r="L19">
            <v>52.088347018308376</v>
          </cell>
          <cell r="M19">
            <v>53.218531454491647</v>
          </cell>
          <cell r="N19">
            <v>54.281235140189388</v>
          </cell>
          <cell r="O19">
            <v>57.565843294569483</v>
          </cell>
          <cell r="P19">
            <v>55.984180401998231</v>
          </cell>
          <cell r="Q19">
            <v>60.067157617366895</v>
          </cell>
          <cell r="R19">
            <v>557.66881683724955</v>
          </cell>
        </row>
        <row r="20">
          <cell r="D20" t="str">
            <v>PRB</v>
          </cell>
          <cell r="F20">
            <v>0</v>
          </cell>
          <cell r="G20">
            <v>0</v>
          </cell>
          <cell r="H20">
            <v>0</v>
          </cell>
          <cell r="I20">
            <v>0</v>
          </cell>
          <cell r="J20">
            <v>0</v>
          </cell>
          <cell r="K20">
            <v>0</v>
          </cell>
          <cell r="L20">
            <v>0</v>
          </cell>
          <cell r="M20">
            <v>0</v>
          </cell>
          <cell r="N20">
            <v>0</v>
          </cell>
          <cell r="O20">
            <v>0</v>
          </cell>
          <cell r="P20">
            <v>0</v>
          </cell>
          <cell r="Q20">
            <v>0</v>
          </cell>
          <cell r="R20">
            <v>0</v>
          </cell>
        </row>
        <row r="21">
          <cell r="C21" t="str">
            <v>*Fuel Conv Factor (MWh/ton)</v>
          </cell>
          <cell r="F21">
            <v>2.5582245393776253</v>
          </cell>
          <cell r="G21">
            <v>2.5973178307876541</v>
          </cell>
          <cell r="H21">
            <v>2.3167842693026435</v>
          </cell>
          <cell r="I21">
            <v>2.4465649551791238</v>
          </cell>
          <cell r="J21">
            <v>2.4647001368265067</v>
          </cell>
          <cell r="K21">
            <v>2.4876006442590848</v>
          </cell>
          <cell r="L21">
            <v>2.4926879833019639</v>
          </cell>
          <cell r="M21">
            <v>2.4947802664381045</v>
          </cell>
          <cell r="N21">
            <v>2.4967572427849092</v>
          </cell>
          <cell r="O21">
            <v>2.5029257082061878</v>
          </cell>
          <cell r="P21">
            <v>2.4999444930146555</v>
          </cell>
          <cell r="Q21">
            <v>2.507681030520879</v>
          </cell>
          <cell r="R21">
            <v>2.4945397562960356</v>
          </cell>
        </row>
        <row r="22">
          <cell r="C22" t="str">
            <v>($ 000's)</v>
          </cell>
          <cell r="D22" t="str">
            <v>MSC</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HiQ LSC</v>
          </cell>
          <cell r="F23">
            <v>1800.0039999999999</v>
          </cell>
          <cell r="G23">
            <v>0</v>
          </cell>
          <cell r="H23">
            <v>0</v>
          </cell>
          <cell r="I23">
            <v>0</v>
          </cell>
          <cell r="J23">
            <v>0</v>
          </cell>
          <cell r="K23">
            <v>0</v>
          </cell>
          <cell r="L23">
            <v>0</v>
          </cell>
          <cell r="M23">
            <v>0</v>
          </cell>
          <cell r="N23">
            <v>0</v>
          </cell>
          <cell r="O23">
            <v>0</v>
          </cell>
          <cell r="P23">
            <v>0</v>
          </cell>
          <cell r="Q23">
            <v>0</v>
          </cell>
          <cell r="R23">
            <v>1800.0039999999999</v>
          </cell>
        </row>
        <row r="24">
          <cell r="D24" t="str">
            <v>Port Mix LSC</v>
          </cell>
          <cell r="F24">
            <v>6603.951</v>
          </cell>
          <cell r="G24">
            <v>8029.4269999999997</v>
          </cell>
          <cell r="H24">
            <v>7721.8159999999998</v>
          </cell>
          <cell r="I24">
            <v>4942.0093369375018</v>
          </cell>
          <cell r="J24">
            <v>7494.2289872427218</v>
          </cell>
          <cell r="K24">
            <v>10401.654216578034</v>
          </cell>
          <cell r="L24">
            <v>11179.771427442471</v>
          </cell>
          <cell r="M24">
            <v>11553.096654898272</v>
          </cell>
          <cell r="N24">
            <v>11883.049776803653</v>
          </cell>
          <cell r="O24">
            <v>12656.858488851938</v>
          </cell>
          <cell r="P24">
            <v>12344.48672185213</v>
          </cell>
          <cell r="Q24">
            <v>13257.566905504611</v>
          </cell>
          <cell r="R24">
            <v>118067.91651611133</v>
          </cell>
        </row>
        <row r="25">
          <cell r="D25" t="str">
            <v>WCB</v>
          </cell>
          <cell r="F25">
            <v>3604.1080000000002</v>
          </cell>
          <cell r="G25">
            <v>2159.1239999999998</v>
          </cell>
          <cell r="H25">
            <v>932.69600000000003</v>
          </cell>
          <cell r="I25">
            <v>1383.1163048690628</v>
          </cell>
          <cell r="J25">
            <v>2039.1641483283688</v>
          </cell>
          <cell r="K25">
            <v>2809.4509528470335</v>
          </cell>
          <cell r="L25">
            <v>3027.9539390522391</v>
          </cell>
          <cell r="M25">
            <v>3125.9318392591313</v>
          </cell>
          <cell r="N25">
            <v>3199.7318978298017</v>
          </cell>
          <cell r="O25">
            <v>3410.5063727156926</v>
          </cell>
          <cell r="P25">
            <v>3324.9000988764742</v>
          </cell>
          <cell r="Q25">
            <v>3571.3390823330792</v>
          </cell>
          <cell r="R25">
            <v>32588.022636110883</v>
          </cell>
        </row>
        <row r="26">
          <cell r="D26" t="str">
            <v>PRB</v>
          </cell>
          <cell r="F26">
            <v>0</v>
          </cell>
          <cell r="G26">
            <v>0</v>
          </cell>
          <cell r="H26">
            <v>0</v>
          </cell>
          <cell r="I26">
            <v>0</v>
          </cell>
          <cell r="J26">
            <v>0</v>
          </cell>
          <cell r="K26">
            <v>0</v>
          </cell>
          <cell r="L26">
            <v>0</v>
          </cell>
          <cell r="M26">
            <v>0</v>
          </cell>
          <cell r="N26">
            <v>0</v>
          </cell>
          <cell r="O26">
            <v>0</v>
          </cell>
          <cell r="P26">
            <v>0</v>
          </cell>
          <cell r="Q26">
            <v>0</v>
          </cell>
          <cell r="R26">
            <v>0</v>
          </cell>
        </row>
        <row r="27">
          <cell r="D27" t="str">
            <v>*Unit Cost ($/ton)</v>
          </cell>
          <cell r="F27">
            <v>66.826750079385732</v>
          </cell>
          <cell r="G27">
            <v>66.157262955473456</v>
          </cell>
          <cell r="H27">
            <v>65.903147671247282</v>
          </cell>
          <cell r="I27">
            <v>65.339582634253958</v>
          </cell>
          <cell r="J27">
            <v>68.019027432481479</v>
          </cell>
          <cell r="K27">
            <v>69.419981404688443</v>
          </cell>
          <cell r="L27">
            <v>70.683040208547595</v>
          </cell>
          <cell r="M27">
            <v>71.476893708316126</v>
          </cell>
          <cell r="N27">
            <v>72.005051681479031</v>
          </cell>
          <cell r="O27">
            <v>72.328761357774397</v>
          </cell>
          <cell r="P27">
            <v>72.530040557096171</v>
          </cell>
          <cell r="Q27">
            <v>72.602244274513609</v>
          </cell>
          <cell r="R27">
            <v>69.994725794393673</v>
          </cell>
        </row>
        <row r="28">
          <cell r="D28" t="str">
            <v>Ignition Support</v>
          </cell>
          <cell r="F28">
            <v>41.567</v>
          </cell>
          <cell r="G28">
            <v>54.564</v>
          </cell>
          <cell r="H28">
            <v>37.049999999999997</v>
          </cell>
          <cell r="I28">
            <v>71.437714990663309</v>
          </cell>
          <cell r="J28">
            <v>78.06271658097711</v>
          </cell>
          <cell r="K28">
            <v>83.213571596717287</v>
          </cell>
          <cell r="L28">
            <v>84.439566083351281</v>
          </cell>
          <cell r="M28">
            <v>84.795690950452325</v>
          </cell>
          <cell r="N28">
            <v>86.100133838826082</v>
          </cell>
          <cell r="O28">
            <v>87.744821635321216</v>
          </cell>
          <cell r="P28">
            <v>87.928352096000253</v>
          </cell>
          <cell r="Q28">
            <v>89.459575700772035</v>
          </cell>
          <cell r="R28">
            <v>886.36314347308087</v>
          </cell>
        </row>
        <row r="29">
          <cell r="B29" t="str">
            <v>Total Consumption Costs ($K)</v>
          </cell>
          <cell r="F29">
            <v>12049.63</v>
          </cell>
          <cell r="G29">
            <v>10243.115</v>
          </cell>
          <cell r="H29">
            <v>8691.5619999999999</v>
          </cell>
          <cell r="I29">
            <v>6396.5633567972272</v>
          </cell>
          <cell r="J29">
            <v>9611.4558521520667</v>
          </cell>
          <cell r="K29">
            <v>13294.318741021785</v>
          </cell>
          <cell r="L29">
            <v>14292.16493257806</v>
          </cell>
          <cell r="M29">
            <v>14763.824185107855</v>
          </cell>
          <cell r="N29">
            <v>15168.881808472281</v>
          </cell>
          <cell r="O29">
            <v>16155.109683202951</v>
          </cell>
          <cell r="P29">
            <v>15757.315172824605</v>
          </cell>
          <cell r="Q29">
            <v>16918.365563538464</v>
          </cell>
          <cell r="R29">
            <v>153342.30629569531</v>
          </cell>
        </row>
        <row r="30">
          <cell r="D30" t="str">
            <v>FUEC ($/MWh)</v>
          </cell>
          <cell r="F30">
            <v>26.212740870942337</v>
          </cell>
          <cell r="G30">
            <v>25.607787500000001</v>
          </cell>
          <cell r="H30">
            <v>28.567735107348046</v>
          </cell>
          <cell r="I30">
            <v>27.008294129706201</v>
          </cell>
          <cell r="J30">
            <v>27.823259188251466</v>
          </cell>
          <cell r="K30">
            <v>28.082176823532414</v>
          </cell>
          <cell r="L30">
            <v>28.524679056313559</v>
          </cell>
          <cell r="M30">
            <v>28.816081347079727</v>
          </cell>
          <cell r="N30">
            <v>29.004058398005704</v>
          </cell>
          <cell r="O30">
            <v>29.055498022248486</v>
          </cell>
          <cell r="P30">
            <v>29.175464165785986</v>
          </cell>
          <cell r="Q30">
            <v>29.105848971706386</v>
          </cell>
          <cell r="R30">
            <v>28.222307437586149</v>
          </cell>
        </row>
        <row r="31">
          <cell r="B31" t="str">
            <v>Deliveries</v>
          </cell>
        </row>
        <row r="32">
          <cell r="C32" t="str">
            <v>(ktons)</v>
          </cell>
          <cell r="D32" t="str">
            <v>MSC</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HiQ LSC</v>
          </cell>
          <cell r="F33">
            <v>28.222468533000004</v>
          </cell>
          <cell r="G33">
            <v>0</v>
          </cell>
          <cell r="H33">
            <v>0</v>
          </cell>
          <cell r="I33">
            <v>0</v>
          </cell>
          <cell r="J33">
            <v>0</v>
          </cell>
          <cell r="K33">
            <v>0</v>
          </cell>
          <cell r="L33">
            <v>0</v>
          </cell>
          <cell r="M33">
            <v>0</v>
          </cell>
          <cell r="N33">
            <v>0</v>
          </cell>
          <cell r="O33">
            <v>0</v>
          </cell>
          <cell r="P33">
            <v>0</v>
          </cell>
          <cell r="Q33">
            <v>9.9999972746900312E-9</v>
          </cell>
          <cell r="R33">
            <v>28.222468543000002</v>
          </cell>
        </row>
        <row r="34">
          <cell r="D34" t="str">
            <v>Port Mix LSC</v>
          </cell>
          <cell r="F34">
            <v>168.30745734600001</v>
          </cell>
          <cell r="G34">
            <v>0</v>
          </cell>
          <cell r="H34">
            <v>0</v>
          </cell>
          <cell r="I34">
            <v>174</v>
          </cell>
          <cell r="J34">
            <v>145</v>
          </cell>
          <cell r="K34">
            <v>174</v>
          </cell>
          <cell r="L34">
            <v>174</v>
          </cell>
          <cell r="M34">
            <v>203</v>
          </cell>
          <cell r="N34">
            <v>203</v>
          </cell>
          <cell r="O34">
            <v>203</v>
          </cell>
          <cell r="P34">
            <v>203</v>
          </cell>
          <cell r="Q34">
            <v>115.99979860165004</v>
          </cell>
          <cell r="R34">
            <v>1763.30725594765</v>
          </cell>
        </row>
        <row r="35">
          <cell r="D35" t="str">
            <v>WCB</v>
          </cell>
          <cell r="F35">
            <v>0</v>
          </cell>
          <cell r="G35">
            <v>0</v>
          </cell>
          <cell r="H35">
            <v>0</v>
          </cell>
          <cell r="I35">
            <v>29</v>
          </cell>
          <cell r="J35">
            <v>29</v>
          </cell>
          <cell r="K35">
            <v>58</v>
          </cell>
          <cell r="L35">
            <v>58</v>
          </cell>
          <cell r="M35">
            <v>29</v>
          </cell>
          <cell r="N35">
            <v>58</v>
          </cell>
          <cell r="O35">
            <v>58</v>
          </cell>
          <cell r="P35">
            <v>52</v>
          </cell>
          <cell r="Q35">
            <v>29</v>
          </cell>
          <cell r="R35">
            <v>400</v>
          </cell>
        </row>
        <row r="36">
          <cell r="D36" t="str">
            <v>PRB</v>
          </cell>
          <cell r="F36">
            <v>-5.5115549999999996E-3</v>
          </cell>
          <cell r="G36">
            <v>0</v>
          </cell>
          <cell r="H36">
            <v>0</v>
          </cell>
          <cell r="I36">
            <v>0</v>
          </cell>
          <cell r="J36">
            <v>0</v>
          </cell>
          <cell r="K36">
            <v>0</v>
          </cell>
          <cell r="L36">
            <v>0</v>
          </cell>
          <cell r="M36">
            <v>0</v>
          </cell>
          <cell r="N36">
            <v>0</v>
          </cell>
          <cell r="O36">
            <v>0</v>
          </cell>
          <cell r="P36">
            <v>0</v>
          </cell>
          <cell r="Q36">
            <v>0</v>
          </cell>
          <cell r="R36">
            <v>-5.5115549999999996E-3</v>
          </cell>
        </row>
        <row r="37">
          <cell r="C37" t="str">
            <v>($ 000's)</v>
          </cell>
          <cell r="D37" t="str">
            <v>MSC</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HiQ LSC</v>
          </cell>
          <cell r="F38">
            <v>1800.152</v>
          </cell>
          <cell r="G38">
            <v>0</v>
          </cell>
          <cell r="H38">
            <v>0</v>
          </cell>
          <cell r="I38">
            <v>0</v>
          </cell>
          <cell r="J38">
            <v>0</v>
          </cell>
          <cell r="K38">
            <v>0</v>
          </cell>
          <cell r="L38">
            <v>0</v>
          </cell>
          <cell r="M38">
            <v>0</v>
          </cell>
          <cell r="N38">
            <v>0</v>
          </cell>
          <cell r="O38">
            <v>0</v>
          </cell>
          <cell r="P38">
            <v>0</v>
          </cell>
          <cell r="Q38">
            <v>7.0749982960272897E-7</v>
          </cell>
          <cell r="R38">
            <v>1800.1520007074998</v>
          </cell>
        </row>
        <row r="39">
          <cell r="D39" t="str">
            <v>Port Mix LSC</v>
          </cell>
          <cell r="F39">
            <v>10611.369000000001</v>
          </cell>
          <cell r="G39">
            <v>87.772999999999996</v>
          </cell>
          <cell r="H39">
            <v>-4.617</v>
          </cell>
          <cell r="I39">
            <v>13036.571312847405</v>
          </cell>
          <cell r="J39">
            <v>10818.61611714528</v>
          </cell>
          <cell r="K39">
            <v>12950.58858912349</v>
          </cell>
          <cell r="L39">
            <v>12937.919113459036</v>
          </cell>
          <cell r="M39">
            <v>15080.198699377812</v>
          </cell>
          <cell r="N39">
            <v>15029.249546920919</v>
          </cell>
          <cell r="O39">
            <v>15027.55757577097</v>
          </cell>
          <cell r="P39">
            <v>14973.423524635633</v>
          </cell>
          <cell r="Q39">
            <v>8514.7947387015338</v>
          </cell>
          <cell r="R39">
            <v>129063.44421798208</v>
          </cell>
        </row>
        <row r="40">
          <cell r="D40" t="str">
            <v>WCB</v>
          </cell>
          <cell r="F40">
            <v>0</v>
          </cell>
          <cell r="G40">
            <v>-100.19799999999999</v>
          </cell>
          <cell r="H40">
            <v>-381.27</v>
          </cell>
          <cell r="I40">
            <v>1726.3297041062822</v>
          </cell>
          <cell r="J40">
            <v>1726.329704106282</v>
          </cell>
          <cell r="K40">
            <v>3452.6594082125639</v>
          </cell>
          <cell r="L40">
            <v>3452.6594082125644</v>
          </cell>
          <cell r="M40">
            <v>1726.329704106282</v>
          </cell>
          <cell r="N40">
            <v>3452.6594082125639</v>
          </cell>
          <cell r="O40">
            <v>3452.6594082125639</v>
          </cell>
          <cell r="P40">
            <v>3095.4877452940232</v>
          </cell>
          <cell r="Q40">
            <v>1726.3297041062824</v>
          </cell>
          <cell r="R40">
            <v>23329.976194569408</v>
          </cell>
        </row>
        <row r="41">
          <cell r="D41" t="str">
            <v>PRB</v>
          </cell>
          <cell r="F41">
            <v>-0.22900000000000001</v>
          </cell>
          <cell r="G41">
            <v>0</v>
          </cell>
          <cell r="H41">
            <v>0</v>
          </cell>
          <cell r="I41">
            <v>0</v>
          </cell>
          <cell r="J41">
            <v>0</v>
          </cell>
          <cell r="K41">
            <v>0</v>
          </cell>
          <cell r="L41">
            <v>0</v>
          </cell>
          <cell r="M41">
            <v>0</v>
          </cell>
          <cell r="N41">
            <v>0</v>
          </cell>
          <cell r="O41">
            <v>0</v>
          </cell>
          <cell r="P41">
            <v>0</v>
          </cell>
          <cell r="Q41">
            <v>0</v>
          </cell>
          <cell r="R41">
            <v>-0.22900000000000001</v>
          </cell>
        </row>
        <row r="42">
          <cell r="C42" t="str">
            <v xml:space="preserve"> ($/ton)</v>
          </cell>
          <cell r="D42" t="str">
            <v>MSC</v>
          </cell>
          <cell r="F42">
            <v>0</v>
          </cell>
          <cell r="G42">
            <v>0</v>
          </cell>
          <cell r="H42">
            <v>0</v>
          </cell>
          <cell r="I42">
            <v>0</v>
          </cell>
          <cell r="J42">
            <v>0</v>
          </cell>
          <cell r="K42">
            <v>0</v>
          </cell>
          <cell r="L42">
            <v>0</v>
          </cell>
          <cell r="M42">
            <v>0</v>
          </cell>
          <cell r="N42">
            <v>0</v>
          </cell>
          <cell r="O42">
            <v>0</v>
          </cell>
          <cell r="P42">
            <v>0</v>
          </cell>
          <cell r="Q42">
            <v>0</v>
          </cell>
          <cell r="R42">
            <v>0</v>
          </cell>
        </row>
        <row r="43">
          <cell r="D43" t="str">
            <v>HiQ LSC</v>
          </cell>
          <cell r="F43">
            <v>63.784356704840185</v>
          </cell>
          <cell r="G43">
            <v>0</v>
          </cell>
          <cell r="H43">
            <v>0</v>
          </cell>
          <cell r="I43">
            <v>0</v>
          </cell>
          <cell r="J43">
            <v>0</v>
          </cell>
          <cell r="K43">
            <v>0</v>
          </cell>
          <cell r="L43">
            <v>0</v>
          </cell>
          <cell r="M43">
            <v>0</v>
          </cell>
          <cell r="N43">
            <v>0</v>
          </cell>
          <cell r="O43">
            <v>0</v>
          </cell>
          <cell r="P43">
            <v>0</v>
          </cell>
          <cell r="Q43">
            <v>70.750002241841543</v>
          </cell>
          <cell r="R43">
            <v>63.784356707308305</v>
          </cell>
        </row>
        <row r="44">
          <cell r="D44" t="str">
            <v>Port Mix LSC</v>
          </cell>
          <cell r="F44">
            <v>63.047527229798</v>
          </cell>
          <cell r="G44">
            <v>0</v>
          </cell>
          <cell r="H44">
            <v>0</v>
          </cell>
          <cell r="I44">
            <v>74.922823637054051</v>
          </cell>
          <cell r="J44">
            <v>74.611145635484689</v>
          </cell>
          <cell r="K44">
            <v>74.428670052433858</v>
          </cell>
          <cell r="L44">
            <v>74.355856973902505</v>
          </cell>
          <cell r="M44">
            <v>74.286693100383303</v>
          </cell>
          <cell r="N44">
            <v>74.035712053797624</v>
          </cell>
          <cell r="O44">
            <v>74.027377220546654</v>
          </cell>
          <cell r="P44">
            <v>73.760707017909525</v>
          </cell>
          <cell r="Q44">
            <v>73.403530362512328</v>
          </cell>
          <cell r="R44">
            <v>73.193961961337152</v>
          </cell>
        </row>
        <row r="45">
          <cell r="D45" t="str">
            <v>WCB</v>
          </cell>
          <cell r="F45">
            <v>0</v>
          </cell>
          <cell r="G45">
            <v>0</v>
          </cell>
          <cell r="H45">
            <v>0</v>
          </cell>
          <cell r="I45">
            <v>59.528610486423531</v>
          </cell>
          <cell r="J45">
            <v>59.528610486423524</v>
          </cell>
          <cell r="K45">
            <v>59.528610486423524</v>
          </cell>
          <cell r="L45">
            <v>59.528610486423531</v>
          </cell>
          <cell r="M45">
            <v>59.528610486423524</v>
          </cell>
          <cell r="N45">
            <v>59.528610486423524</v>
          </cell>
          <cell r="O45">
            <v>59.528610486423524</v>
          </cell>
          <cell r="P45">
            <v>59.528610486423524</v>
          </cell>
          <cell r="Q45">
            <v>59.528610486423524</v>
          </cell>
          <cell r="R45">
            <v>58.324940486423529</v>
          </cell>
        </row>
        <row r="46">
          <cell r="D46" t="str">
            <v>PRB</v>
          </cell>
          <cell r="F46">
            <v>41.549072811574952</v>
          </cell>
          <cell r="G46">
            <v>0</v>
          </cell>
          <cell r="H46">
            <v>0</v>
          </cell>
          <cell r="I46">
            <v>0</v>
          </cell>
          <cell r="J46">
            <v>0</v>
          </cell>
          <cell r="K46">
            <v>0</v>
          </cell>
          <cell r="L46">
            <v>0</v>
          </cell>
          <cell r="M46">
            <v>0</v>
          </cell>
          <cell r="N46">
            <v>0</v>
          </cell>
          <cell r="O46">
            <v>0</v>
          </cell>
          <cell r="P46">
            <v>0</v>
          </cell>
          <cell r="Q46">
            <v>0</v>
          </cell>
          <cell r="R46">
            <v>41.549072811574952</v>
          </cell>
        </row>
        <row r="47">
          <cell r="B47" t="str">
            <v>Month End Inventories</v>
          </cell>
        </row>
        <row r="48">
          <cell r="C48" t="str">
            <v>(ktons)</v>
          </cell>
          <cell r="D48" t="str">
            <v>MSC</v>
          </cell>
          <cell r="F48">
            <v>0</v>
          </cell>
          <cell r="G48">
            <v>0</v>
          </cell>
          <cell r="H48">
            <v>0</v>
          </cell>
          <cell r="I48">
            <v>0</v>
          </cell>
          <cell r="J48">
            <v>0</v>
          </cell>
          <cell r="K48">
            <v>0</v>
          </cell>
          <cell r="L48">
            <v>0</v>
          </cell>
          <cell r="M48">
            <v>0</v>
          </cell>
          <cell r="N48">
            <v>0</v>
          </cell>
          <cell r="O48">
            <v>0</v>
          </cell>
          <cell r="P48">
            <v>0</v>
          </cell>
          <cell r="Q48">
            <v>0</v>
          </cell>
          <cell r="R48">
            <v>0</v>
          </cell>
        </row>
        <row r="49">
          <cell r="D49" t="str">
            <v>HiQ LSC</v>
          </cell>
          <cell r="F49">
            <v>0</v>
          </cell>
          <cell r="G49">
            <v>0</v>
          </cell>
          <cell r="H49">
            <v>0</v>
          </cell>
          <cell r="I49">
            <v>0</v>
          </cell>
          <cell r="J49">
            <v>0</v>
          </cell>
          <cell r="K49">
            <v>0</v>
          </cell>
          <cell r="L49">
            <v>0</v>
          </cell>
          <cell r="M49">
            <v>0</v>
          </cell>
          <cell r="N49">
            <v>0</v>
          </cell>
          <cell r="O49">
            <v>0</v>
          </cell>
          <cell r="P49">
            <v>0</v>
          </cell>
          <cell r="Q49">
            <v>9.9999972746900312E-9</v>
          </cell>
          <cell r="R49">
            <v>9.9999972746900312E-9</v>
          </cell>
        </row>
        <row r="50">
          <cell r="D50" t="str">
            <v>Port Mix LSC</v>
          </cell>
          <cell r="F50">
            <v>659.04529143599996</v>
          </cell>
          <cell r="G50">
            <v>536.48814983400007</v>
          </cell>
          <cell r="H50">
            <v>418.918965507</v>
          </cell>
          <cell r="I50">
            <v>517.66224335370191</v>
          </cell>
          <cell r="J50">
            <v>553.701619133176</v>
          </cell>
          <cell r="K50">
            <v>579.75428138102336</v>
          </cell>
          <cell r="L50">
            <v>597.4892403260983</v>
          </cell>
          <cell r="M50">
            <v>640.83364596262334</v>
          </cell>
          <cell r="N50">
            <v>680.98994054205514</v>
          </cell>
          <cell r="O50">
            <v>711.29241065834663</v>
          </cell>
          <cell r="P50">
            <v>746.33986945235188</v>
          </cell>
          <cell r="Q50">
            <v>682.13819520190123</v>
          </cell>
          <cell r="R50">
            <v>682.13819520190123</v>
          </cell>
        </row>
        <row r="51">
          <cell r="D51" t="str">
            <v>WCB</v>
          </cell>
          <cell r="F51">
            <v>175.07013533100002</v>
          </cell>
          <cell r="G51">
            <v>138.457977777</v>
          </cell>
          <cell r="H51">
            <v>122.44470588</v>
          </cell>
          <cell r="I51">
            <v>126.35913182890066</v>
          </cell>
          <cell r="J51">
            <v>119.03892375539201</v>
          </cell>
          <cell r="K51">
            <v>127.72314450467445</v>
          </cell>
          <cell r="L51">
            <v>133.63479748636607</v>
          </cell>
          <cell r="M51">
            <v>109.41626603187441</v>
          </cell>
          <cell r="N51">
            <v>113.13503089168503</v>
          </cell>
          <cell r="O51">
            <v>113.56918759711556</v>
          </cell>
          <cell r="P51">
            <v>109.58500719511733</v>
          </cell>
          <cell r="Q51">
            <v>78.517849577750439</v>
          </cell>
          <cell r="R51">
            <v>78.517849577750439</v>
          </cell>
        </row>
        <row r="52">
          <cell r="D52" t="str">
            <v>PRB</v>
          </cell>
          <cell r="F52">
            <v>0</v>
          </cell>
          <cell r="G52">
            <v>0</v>
          </cell>
          <cell r="H52">
            <v>0</v>
          </cell>
          <cell r="I52">
            <v>0</v>
          </cell>
          <cell r="J52">
            <v>0</v>
          </cell>
          <cell r="K52">
            <v>0</v>
          </cell>
          <cell r="L52">
            <v>0</v>
          </cell>
          <cell r="M52">
            <v>0</v>
          </cell>
          <cell r="N52">
            <v>0</v>
          </cell>
          <cell r="O52">
            <v>0</v>
          </cell>
          <cell r="P52">
            <v>0</v>
          </cell>
          <cell r="Q52">
            <v>0</v>
          </cell>
          <cell r="R52">
            <v>0</v>
          </cell>
        </row>
        <row r="53">
          <cell r="C53" t="str">
            <v>($ 000's)</v>
          </cell>
          <cell r="D53" t="str">
            <v>MSC</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HiQ LSC</v>
          </cell>
          <cell r="F54">
            <v>0</v>
          </cell>
          <cell r="G54">
            <v>0</v>
          </cell>
          <cell r="H54">
            <v>0</v>
          </cell>
          <cell r="I54">
            <v>0</v>
          </cell>
          <cell r="J54">
            <v>0</v>
          </cell>
          <cell r="K54">
            <v>0</v>
          </cell>
          <cell r="L54">
            <v>0</v>
          </cell>
          <cell r="M54">
            <v>0</v>
          </cell>
          <cell r="N54">
            <v>0</v>
          </cell>
          <cell r="O54">
            <v>0</v>
          </cell>
          <cell r="P54">
            <v>0</v>
          </cell>
          <cell r="Q54">
            <v>7.0749982960272897E-7</v>
          </cell>
          <cell r="R54">
            <v>7.0749982960272897E-7</v>
          </cell>
        </row>
        <row r="55">
          <cell r="D55" t="str">
            <v>Port Mix LSC</v>
          </cell>
          <cell r="F55">
            <v>43177.942000000003</v>
          </cell>
          <cell r="G55">
            <v>35236.286999999997</v>
          </cell>
          <cell r="H55">
            <v>27509.853999999999</v>
          </cell>
          <cell r="I55">
            <v>35604.415975909906</v>
          </cell>
          <cell r="J55">
            <v>38928.803105812462</v>
          </cell>
          <cell r="K55">
            <v>41477.737478357922</v>
          </cell>
          <cell r="L55">
            <v>43235.885164374486</v>
          </cell>
          <cell r="M55">
            <v>46762.987208854029</v>
          </cell>
          <cell r="N55">
            <v>49909.186978971295</v>
          </cell>
          <cell r="O55">
            <v>52279.886065890329</v>
          </cell>
          <cell r="P55">
            <v>54908.822868673822</v>
          </cell>
          <cell r="Q55">
            <v>50166.05070187075</v>
          </cell>
          <cell r="R55">
            <v>50166.05070187075</v>
          </cell>
        </row>
        <row r="56">
          <cell r="D56" t="str">
            <v>WCB</v>
          </cell>
          <cell r="F56">
            <v>10324.39</v>
          </cell>
          <cell r="G56">
            <v>8065.0680000000002</v>
          </cell>
          <cell r="H56">
            <v>6751.1019999999999</v>
          </cell>
          <cell r="I56">
            <v>7094.315399237219</v>
          </cell>
          <cell r="J56">
            <v>6781.4809550151313</v>
          </cell>
          <cell r="K56">
            <v>7424.6894103806626</v>
          </cell>
          <cell r="L56">
            <v>7849.3948795409888</v>
          </cell>
          <cell r="M56">
            <v>6449.792744388139</v>
          </cell>
          <cell r="N56">
            <v>6702.7202547709012</v>
          </cell>
          <cell r="O56">
            <v>6744.873290267773</v>
          </cell>
          <cell r="P56">
            <v>6515.4609366853219</v>
          </cell>
          <cell r="Q56">
            <v>4670.4515584585261</v>
          </cell>
          <cell r="R56">
            <v>4670.4515584585261</v>
          </cell>
        </row>
        <row r="57">
          <cell r="D57" t="str">
            <v>PRB</v>
          </cell>
          <cell r="F57">
            <v>0</v>
          </cell>
          <cell r="G57">
            <v>0</v>
          </cell>
          <cell r="H57">
            <v>0</v>
          </cell>
          <cell r="I57">
            <v>0</v>
          </cell>
          <cell r="J57">
            <v>0</v>
          </cell>
          <cell r="K57">
            <v>0</v>
          </cell>
          <cell r="L57">
            <v>0</v>
          </cell>
          <cell r="M57">
            <v>0</v>
          </cell>
          <cell r="N57">
            <v>0</v>
          </cell>
          <cell r="O57">
            <v>0</v>
          </cell>
          <cell r="P57">
            <v>0</v>
          </cell>
          <cell r="Q57">
            <v>0</v>
          </cell>
          <cell r="R57">
            <v>0</v>
          </cell>
        </row>
        <row r="58">
          <cell r="C58" t="str">
            <v xml:space="preserve"> ($/ton)</v>
          </cell>
          <cell r="D58" t="str">
            <v>MSC</v>
          </cell>
          <cell r="F58">
            <v>0</v>
          </cell>
          <cell r="G58">
            <v>0</v>
          </cell>
          <cell r="H58">
            <v>0</v>
          </cell>
          <cell r="I58">
            <v>0</v>
          </cell>
          <cell r="J58">
            <v>0</v>
          </cell>
          <cell r="K58">
            <v>0</v>
          </cell>
          <cell r="L58">
            <v>0</v>
          </cell>
          <cell r="M58">
            <v>0</v>
          </cell>
          <cell r="N58">
            <v>0</v>
          </cell>
          <cell r="O58">
            <v>0</v>
          </cell>
          <cell r="P58">
            <v>0</v>
          </cell>
          <cell r="Q58">
            <v>0</v>
          </cell>
          <cell r="R58">
            <v>0</v>
          </cell>
        </row>
        <row r="59">
          <cell r="D59" t="str">
            <v>HiQ LSC</v>
          </cell>
          <cell r="F59">
            <v>0</v>
          </cell>
          <cell r="G59">
            <v>0</v>
          </cell>
          <cell r="H59">
            <v>0</v>
          </cell>
          <cell r="I59">
            <v>0</v>
          </cell>
          <cell r="J59">
            <v>0</v>
          </cell>
          <cell r="K59">
            <v>0</v>
          </cell>
          <cell r="L59">
            <v>0</v>
          </cell>
          <cell r="M59">
            <v>0</v>
          </cell>
          <cell r="N59">
            <v>0</v>
          </cell>
          <cell r="O59">
            <v>0</v>
          </cell>
          <cell r="P59">
            <v>0</v>
          </cell>
          <cell r="Q59">
            <v>70.750002241841543</v>
          </cell>
          <cell r="R59">
            <v>70.750002241841543</v>
          </cell>
        </row>
        <row r="60">
          <cell r="D60" t="str">
            <v>Port Mix LSC</v>
          </cell>
          <cell r="F60">
            <v>65.515894827075059</v>
          </cell>
          <cell r="G60">
            <v>65.679525281038906</v>
          </cell>
          <cell r="H60">
            <v>65.668676438905024</v>
          </cell>
          <cell r="I60">
            <v>68.779240582130996</v>
          </cell>
          <cell r="J60">
            <v>70.306464277196426</v>
          </cell>
          <cell r="K60">
            <v>71.543650147014816</v>
          </cell>
          <cell r="L60">
            <v>72.362617175795762</v>
          </cell>
          <cell r="M60">
            <v>72.972116092015369</v>
          </cell>
          <cell r="N60">
            <v>73.289169204532627</v>
          </cell>
          <cell r="O60">
            <v>73.499850810304508</v>
          </cell>
          <cell r="P60">
            <v>73.570802145361384</v>
          </cell>
          <cell r="Q60">
            <v>73.5423570395768</v>
          </cell>
          <cell r="R60">
            <v>73.5423570395768</v>
          </cell>
        </row>
        <row r="61">
          <cell r="D61" t="str">
            <v>WCB</v>
          </cell>
          <cell r="F61">
            <v>58.972879528995485</v>
          </cell>
          <cell r="G61">
            <v>58.249211273254147</v>
          </cell>
          <cell r="H61">
            <v>55.135924019584081</v>
          </cell>
          <cell r="I61">
            <v>56.144065700320191</v>
          </cell>
          <cell r="J61">
            <v>56.968601034650703</v>
          </cell>
          <cell r="K61">
            <v>58.131119768265116</v>
          </cell>
          <cell r="L61">
            <v>58.737656861730301</v>
          </cell>
          <cell r="M61">
            <v>58.947293471970873</v>
          </cell>
          <cell r="N61">
            <v>59.245312454884598</v>
          </cell>
          <cell r="O61">
            <v>59.389993298138904</v>
          </cell>
          <cell r="P61">
            <v>59.455769575161604</v>
          </cell>
          <cell r="Q61">
            <v>59.482672839043076</v>
          </cell>
          <cell r="R61">
            <v>59.482672839043076</v>
          </cell>
        </row>
        <row r="62">
          <cell r="D62" t="str">
            <v>PRB</v>
          </cell>
          <cell r="F62">
            <v>0</v>
          </cell>
          <cell r="G62">
            <v>0</v>
          </cell>
          <cell r="H62">
            <v>0</v>
          </cell>
          <cell r="I62">
            <v>0</v>
          </cell>
          <cell r="J62">
            <v>0</v>
          </cell>
          <cell r="K62">
            <v>0</v>
          </cell>
          <cell r="L62">
            <v>0</v>
          </cell>
          <cell r="M62">
            <v>0</v>
          </cell>
          <cell r="N62">
            <v>0</v>
          </cell>
          <cell r="O62">
            <v>0</v>
          </cell>
          <cell r="P62">
            <v>0</v>
          </cell>
          <cell r="Q62">
            <v>0</v>
          </cell>
          <cell r="R62">
            <v>0</v>
          </cell>
        </row>
        <row r="64">
          <cell r="A64" t="str">
            <v>I:\Fuelsdiv\Planning &amp; Reporting\FRCST-02\Revision\May01-02\Monthly.123</v>
          </cell>
          <cell r="R64" t="str">
            <v>* Port Mix Basis</v>
          </cell>
        </row>
        <row r="66">
          <cell r="J66" t="str">
            <v>FBU FUEL FORECAST</v>
          </cell>
        </row>
        <row r="67">
          <cell r="A67" t="str">
            <v xml:space="preserve"> May Update (P5)</v>
          </cell>
        </row>
        <row r="68">
          <cell r="F68">
            <v>2002</v>
          </cell>
        </row>
        <row r="69">
          <cell r="F69" t="str">
            <v xml:space="preserve">   Jan    </v>
          </cell>
          <cell r="G69" t="str">
            <v xml:space="preserve">Feb    </v>
          </cell>
          <cell r="H69" t="str">
            <v xml:space="preserve">    Mar    </v>
          </cell>
          <cell r="I69" t="str">
            <v xml:space="preserve">    Apr    </v>
          </cell>
          <cell r="J69" t="str">
            <v xml:space="preserve">    May    </v>
          </cell>
          <cell r="K69" t="str">
            <v xml:space="preserve">    Jun    </v>
          </cell>
          <cell r="L69" t="str">
            <v xml:space="preserve">    Jul    </v>
          </cell>
          <cell r="M69" t="str">
            <v xml:space="preserve">    Aug    </v>
          </cell>
          <cell r="N69" t="str">
            <v xml:space="preserve">    Sep    </v>
          </cell>
          <cell r="O69" t="str">
            <v xml:space="preserve">    Oct    </v>
          </cell>
          <cell r="P69" t="str">
            <v xml:space="preserve">    Nov    </v>
          </cell>
          <cell r="Q69" t="str">
            <v xml:space="preserve">    Dec    </v>
          </cell>
          <cell r="R69" t="str">
            <v xml:space="preserve">  TOTAL</v>
          </cell>
        </row>
        <row r="70">
          <cell r="A70" t="str">
            <v>Lambton</v>
          </cell>
          <cell r="B70" t="str">
            <v>Energy</v>
          </cell>
          <cell r="D70" t="str">
            <v>GWh</v>
          </cell>
          <cell r="F70">
            <v>523</v>
          </cell>
          <cell r="G70">
            <v>553.19899999999996</v>
          </cell>
          <cell r="H70">
            <v>666.73900000000003</v>
          </cell>
          <cell r="I70">
            <v>642.99900000000002</v>
          </cell>
          <cell r="J70">
            <v>378.80930000000001</v>
          </cell>
          <cell r="K70">
            <v>475.57080000000002</v>
          </cell>
          <cell r="L70">
            <v>596.22270000000003</v>
          </cell>
          <cell r="M70">
            <v>592.10140000000001</v>
          </cell>
          <cell r="N70">
            <v>307.83600000000001</v>
          </cell>
          <cell r="O70">
            <v>327.19729999999998</v>
          </cell>
          <cell r="P70">
            <v>536.97789999999998</v>
          </cell>
          <cell r="Q70">
            <v>682.24490000000003</v>
          </cell>
          <cell r="R70">
            <v>6282.8972999999996</v>
          </cell>
        </row>
        <row r="71">
          <cell r="A71" t="str">
            <v xml:space="preserve">  Units 3&amp;4</v>
          </cell>
          <cell r="B71" t="str">
            <v xml:space="preserve">ByProducts </v>
          </cell>
        </row>
        <row r="72">
          <cell r="D72" t="str">
            <v>SO2   (Mg)</v>
          </cell>
          <cell r="F72">
            <v>469.3</v>
          </cell>
          <cell r="G72">
            <v>607.5</v>
          </cell>
          <cell r="H72">
            <v>734.86738455301702</v>
          </cell>
          <cell r="I72">
            <v>714.47655521002446</v>
          </cell>
          <cell r="J72">
            <v>426.44558332417142</v>
          </cell>
          <cell r="K72">
            <v>532.34556224687731</v>
          </cell>
          <cell r="L72">
            <v>663.65627419700706</v>
          </cell>
          <cell r="M72">
            <v>665.87022952751113</v>
          </cell>
          <cell r="N72">
            <v>359.08513402377162</v>
          </cell>
          <cell r="O72">
            <v>381.13031623681331</v>
          </cell>
          <cell r="P72">
            <v>618.14471429503988</v>
          </cell>
          <cell r="Q72">
            <v>780.67156584254246</v>
          </cell>
          <cell r="R72">
            <v>6953.4933194567757</v>
          </cell>
        </row>
        <row r="73">
          <cell r="D73" t="str">
            <v>NOx   (Mg)</v>
          </cell>
          <cell r="F73">
            <v>590.6</v>
          </cell>
          <cell r="G73">
            <v>639.20000000000005</v>
          </cell>
          <cell r="H73">
            <v>722.54883966066723</v>
          </cell>
          <cell r="I73">
            <v>699.14077105039803</v>
          </cell>
          <cell r="J73">
            <v>427.0883168999261</v>
          </cell>
          <cell r="K73">
            <v>529.1908875254145</v>
          </cell>
          <cell r="L73">
            <v>652.51737139781562</v>
          </cell>
          <cell r="M73">
            <v>648.37767448703335</v>
          </cell>
          <cell r="N73">
            <v>350.38879078502515</v>
          </cell>
          <cell r="O73">
            <v>371.46400274013644</v>
          </cell>
          <cell r="P73">
            <v>358.35025028530981</v>
          </cell>
          <cell r="Q73">
            <v>451.29713807329745</v>
          </cell>
          <cell r="R73">
            <v>6440.164042905024</v>
          </cell>
        </row>
        <row r="74">
          <cell r="D74" t="str">
            <v>Total AGE   (Mg)</v>
          </cell>
          <cell r="F74">
            <v>1059.9000000000001</v>
          </cell>
          <cell r="G74">
            <v>1246.7</v>
          </cell>
          <cell r="H74">
            <v>1457.4162242136842</v>
          </cell>
          <cell r="I74">
            <v>1413.6173262604225</v>
          </cell>
          <cell r="J74">
            <v>853.53390022409758</v>
          </cell>
          <cell r="K74">
            <v>1061.5364497722917</v>
          </cell>
          <cell r="L74">
            <v>1316.1736455948226</v>
          </cell>
          <cell r="M74">
            <v>1314.2479040145445</v>
          </cell>
          <cell r="N74">
            <v>709.47392480879671</v>
          </cell>
          <cell r="O74">
            <v>752.59431897694981</v>
          </cell>
          <cell r="P74">
            <v>976.49496458034969</v>
          </cell>
          <cell r="Q74">
            <v>1231.9687039158398</v>
          </cell>
          <cell r="R74">
            <v>13393.657362361799</v>
          </cell>
        </row>
        <row r="75">
          <cell r="D75" t="str">
            <v>CO2  (Gg)</v>
          </cell>
          <cell r="F75">
            <v>467.81677972414383</v>
          </cell>
          <cell r="G75">
            <v>496.7885446795475</v>
          </cell>
          <cell r="H75">
            <v>601.58192659803774</v>
          </cell>
          <cell r="I75">
            <v>584.83170394526701</v>
          </cell>
          <cell r="J75">
            <v>348.99695866718702</v>
          </cell>
          <cell r="K75">
            <v>435.73139732663122</v>
          </cell>
          <cell r="L75">
            <v>543.25174768978445</v>
          </cell>
          <cell r="M75">
            <v>540.92253281623243</v>
          </cell>
          <cell r="N75">
            <v>287.08186200846581</v>
          </cell>
          <cell r="O75">
            <v>304.71940862003197</v>
          </cell>
          <cell r="P75">
            <v>494.29623036228793</v>
          </cell>
          <cell r="Q75">
            <v>624.29713622811641</v>
          </cell>
          <cell r="R75">
            <v>5730.3162286657334</v>
          </cell>
        </row>
        <row r="76">
          <cell r="D76" t="str">
            <v>Gypsum   (Gg)</v>
          </cell>
          <cell r="F76">
            <v>20.826710042348171</v>
          </cell>
          <cell r="G76">
            <v>22.652296984571191</v>
          </cell>
          <cell r="H76">
            <v>26.244542572205614</v>
          </cell>
          <cell r="I76">
            <v>25.517325203863848</v>
          </cell>
          <cell r="J76">
            <v>15.23329563187375</v>
          </cell>
          <cell r="K76">
            <v>19.019902064978304</v>
          </cell>
          <cell r="L76">
            <v>23.710136758186426</v>
          </cell>
          <cell r="M76">
            <v>23.789406510567044</v>
          </cell>
          <cell r="N76">
            <v>12.833314937271671</v>
          </cell>
          <cell r="O76">
            <v>13.62151744845735</v>
          </cell>
          <cell r="P76">
            <v>22.085533213985261</v>
          </cell>
          <cell r="Q76">
            <v>27.890436876517914</v>
          </cell>
          <cell r="R76">
            <v>253.42441824482654</v>
          </cell>
        </row>
        <row r="77">
          <cell r="D77" t="str">
            <v>Particulate  (Mg)</v>
          </cell>
          <cell r="F77">
            <v>0</v>
          </cell>
          <cell r="G77">
            <v>0</v>
          </cell>
          <cell r="H77">
            <v>323.50082386363664</v>
          </cell>
          <cell r="I77">
            <v>314.43574820465375</v>
          </cell>
          <cell r="J77">
            <v>187.57068895324494</v>
          </cell>
          <cell r="K77">
            <v>234.25398227358562</v>
          </cell>
          <cell r="L77">
            <v>292.09894675886454</v>
          </cell>
          <cell r="M77">
            <v>285.4611775004002</v>
          </cell>
          <cell r="N77">
            <v>145.46578852653263</v>
          </cell>
          <cell r="O77">
            <v>154.415754934549</v>
          </cell>
          <cell r="P77">
            <v>250.56418334381328</v>
          </cell>
          <cell r="Q77">
            <v>316.50049887788248</v>
          </cell>
          <cell r="R77">
            <v>2504.2675932371631</v>
          </cell>
        </row>
        <row r="78">
          <cell r="B78" t="str">
            <v>Ash Summary (Gg)</v>
          </cell>
        </row>
        <row r="79">
          <cell r="C79" t="str">
            <v xml:space="preserve">     Total Fly Ash Production </v>
          </cell>
          <cell r="F79">
            <v>12.576998437499999</v>
          </cell>
          <cell r="G79">
            <v>13.675848494318181</v>
          </cell>
          <cell r="H79">
            <v>15.851540369318178</v>
          </cell>
          <cell r="I79">
            <v>15.407351662028022</v>
          </cell>
          <cell r="J79">
            <v>9.1909637587089925</v>
          </cell>
          <cell r="K79">
            <v>11.478445131405683</v>
          </cell>
          <cell r="L79">
            <v>14.31284839118435</v>
          </cell>
          <cell r="M79">
            <v>13.987597697519597</v>
          </cell>
          <cell r="N79">
            <v>7.1278236378000948</v>
          </cell>
          <cell r="O79">
            <v>7.566371991792896</v>
          </cell>
          <cell r="P79">
            <v>12.277644983846843</v>
          </cell>
          <cell r="Q79">
            <v>15.508524445016233</v>
          </cell>
          <cell r="R79">
            <v>148.96195900043907</v>
          </cell>
        </row>
        <row r="80">
          <cell r="C80" t="str">
            <v xml:space="preserve">     Bottom Ash Production</v>
          </cell>
          <cell r="F80">
            <v>2.2194703125000004</v>
          </cell>
          <cell r="G80">
            <v>2.4133850284090914</v>
          </cell>
          <cell r="H80">
            <v>2.7973306534090914</v>
          </cell>
          <cell r="I80">
            <v>2.7189444109461225</v>
          </cell>
          <cell r="J80">
            <v>1.6219347809486457</v>
          </cell>
          <cell r="K80">
            <v>2.0256079643657094</v>
          </cell>
          <cell r="L80">
            <v>2.5257967749148857</v>
          </cell>
          <cell r="M80">
            <v>2.4683995936799294</v>
          </cell>
          <cell r="N80">
            <v>1.2578512302000169</v>
          </cell>
          <cell r="O80">
            <v>1.3352421161987467</v>
          </cell>
          <cell r="P80">
            <v>2.1666432324435605</v>
          </cell>
          <cell r="Q80">
            <v>2.7367984314734524</v>
          </cell>
          <cell r="R80">
            <v>26.287404529489251</v>
          </cell>
        </row>
        <row r="81">
          <cell r="B81" t="str">
            <v>Consumption</v>
          </cell>
        </row>
        <row r="82">
          <cell r="C82" t="str">
            <v>(ktons)</v>
          </cell>
          <cell r="D82" t="str">
            <v>HSC</v>
          </cell>
          <cell r="F82">
            <v>195.27990520500001</v>
          </cell>
          <cell r="G82">
            <v>212.34147486300003</v>
          </cell>
          <cell r="H82">
            <v>246.12289776900002</v>
          </cell>
          <cell r="I82">
            <v>239.2260909447165</v>
          </cell>
          <cell r="J82">
            <v>142.70579267878537</v>
          </cell>
          <cell r="K82">
            <v>178.22294312117714</v>
          </cell>
          <cell r="L82">
            <v>222.23201274401978</v>
          </cell>
          <cell r="M82">
            <v>216.94579156920426</v>
          </cell>
          <cell r="N82">
            <v>110.28496787377166</v>
          </cell>
          <cell r="O82">
            <v>117.07038984671469</v>
          </cell>
          <cell r="P82">
            <v>189.96537392261132</v>
          </cell>
          <cell r="Q82">
            <v>239.95502794399889</v>
          </cell>
          <cell r="R82">
            <v>2310.3526684819999</v>
          </cell>
        </row>
        <row r="83">
          <cell r="D83" t="str">
            <v>Pet coke</v>
          </cell>
          <cell r="F83">
            <v>0</v>
          </cell>
          <cell r="G83">
            <v>0</v>
          </cell>
          <cell r="H83">
            <v>0</v>
          </cell>
          <cell r="I83">
            <v>0</v>
          </cell>
          <cell r="J83">
            <v>0</v>
          </cell>
          <cell r="K83">
            <v>0</v>
          </cell>
          <cell r="L83">
            <v>0</v>
          </cell>
          <cell r="M83">
            <v>3.5420265542441367</v>
          </cell>
          <cell r="N83">
            <v>5.8044719933564037</v>
          </cell>
          <cell r="O83">
            <v>6.1615994656165638</v>
          </cell>
          <cell r="P83">
            <v>9.9981775748742816</v>
          </cell>
          <cell r="Q83">
            <v>12.629211997052575</v>
          </cell>
          <cell r="R83">
            <v>38.135487585143963</v>
          </cell>
        </row>
      </sheetData>
      <sheetData sheetId="1"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Nanticoke</v>
          </cell>
          <cell r="B5" t="str">
            <v>Energy</v>
          </cell>
          <cell r="D5" t="str">
            <v>GWh</v>
          </cell>
          <cell r="F5">
            <v>2030.6959999999999</v>
          </cell>
          <cell r="G5">
            <v>1924.1389999999999</v>
          </cell>
          <cell r="H5">
            <v>1858.365</v>
          </cell>
          <cell r="I5">
            <v>1735.836</v>
          </cell>
          <cell r="J5">
            <v>1544.5881999999999</v>
          </cell>
          <cell r="K5">
            <v>1735.7340999999999</v>
          </cell>
          <cell r="L5">
            <v>1923.3889999999999</v>
          </cell>
          <cell r="M5">
            <v>1967.4384</v>
          </cell>
          <cell r="N5">
            <v>1802.0365999999999</v>
          </cell>
          <cell r="O5">
            <v>1829.462</v>
          </cell>
          <cell r="P5">
            <v>1905.6241</v>
          </cell>
          <cell r="Q5">
            <v>2201.7118999999998</v>
          </cell>
          <cell r="R5">
            <v>22459.0203</v>
          </cell>
        </row>
        <row r="6">
          <cell r="B6" t="str">
            <v xml:space="preserve">ByProducts </v>
          </cell>
          <cell r="D6" t="str">
            <v>SO2   (Mg)</v>
          </cell>
          <cell r="F6">
            <v>7369.2</v>
          </cell>
          <cell r="G6">
            <v>7260.9</v>
          </cell>
          <cell r="H6">
            <v>7306.6116520350006</v>
          </cell>
          <cell r="I6">
            <v>6419.5714919516777</v>
          </cell>
          <cell r="J6">
            <v>5710.6541175530838</v>
          </cell>
          <cell r="K6">
            <v>6419.193661312047</v>
          </cell>
          <cell r="L6">
            <v>7115.1858318284912</v>
          </cell>
          <cell r="M6">
            <v>7278.6168334352014</v>
          </cell>
          <cell r="N6">
            <v>6665.0581282464755</v>
          </cell>
          <cell r="O6">
            <v>6766.7718459977241</v>
          </cell>
          <cell r="P6">
            <v>7049.281008499609</v>
          </cell>
          <cell r="Q6">
            <v>8126.0398994336247</v>
          </cell>
          <cell r="R6">
            <v>83487.084470292932</v>
          </cell>
        </row>
        <row r="7">
          <cell r="B7" t="str">
            <v xml:space="preserve"> (Excluding Ash)</v>
          </cell>
          <cell r="D7" t="str">
            <v>NOx   (Mg)</v>
          </cell>
          <cell r="F7">
            <v>2159.6</v>
          </cell>
          <cell r="G7">
            <v>2058.5</v>
          </cell>
          <cell r="H7">
            <v>2000.0454937515526</v>
          </cell>
          <cell r="I7">
            <v>1868.7484381935947</v>
          </cell>
          <cell r="J7">
            <v>1663.6533309574172</v>
          </cell>
          <cell r="K7">
            <v>1868.6392126361575</v>
          </cell>
          <cell r="L7">
            <v>2069.6896653252643</v>
          </cell>
          <cell r="M7">
            <v>2116.855967172989</v>
          </cell>
          <cell r="N7">
            <v>1939.6963428295101</v>
          </cell>
          <cell r="O7">
            <v>1969.0815196349365</v>
          </cell>
          <cell r="P7">
            <v>2050.6647737373373</v>
          </cell>
          <cell r="Q7">
            <v>2367.5306733622374</v>
          </cell>
          <cell r="R7">
            <v>24132.705417600995</v>
          </cell>
        </row>
        <row r="8">
          <cell r="D8" t="str">
            <v>Total AGE   (Mg)</v>
          </cell>
          <cell r="F8">
            <v>9528.7999999999993</v>
          </cell>
          <cell r="G8">
            <v>9319.4</v>
          </cell>
          <cell r="H8">
            <v>9306.6571457865539</v>
          </cell>
          <cell r="I8">
            <v>8288.3199301452732</v>
          </cell>
          <cell r="J8">
            <v>7374.3074485105008</v>
          </cell>
          <cell r="K8">
            <v>8287.832873948204</v>
          </cell>
          <cell r="L8">
            <v>9184.8754971537564</v>
          </cell>
          <cell r="M8">
            <v>9395.4728006081896</v>
          </cell>
          <cell r="N8">
            <v>8604.7544710759848</v>
          </cell>
          <cell r="O8">
            <v>8735.8533656326599</v>
          </cell>
          <cell r="P8">
            <v>9099.9457822369459</v>
          </cell>
          <cell r="Q8">
            <v>10493.570572795863</v>
          </cell>
          <cell r="R8">
            <v>107619.78988789393</v>
          </cell>
        </row>
        <row r="9">
          <cell r="D9" t="str">
            <v>Sulphur Content (%)</v>
          </cell>
          <cell r="F9">
            <v>0.46684403587251877</v>
          </cell>
          <cell r="G9">
            <v>0.4378813153854354</v>
          </cell>
          <cell r="H9">
            <v>0.45115630970154336</v>
          </cell>
          <cell r="I9">
            <v>0.4425</v>
          </cell>
          <cell r="J9">
            <v>0.4425</v>
          </cell>
          <cell r="K9">
            <v>0.4425</v>
          </cell>
          <cell r="L9">
            <v>0.4425</v>
          </cell>
          <cell r="M9">
            <v>0.4425</v>
          </cell>
          <cell r="N9">
            <v>0.4425</v>
          </cell>
          <cell r="O9">
            <v>0.4425</v>
          </cell>
          <cell r="P9">
            <v>0.4425</v>
          </cell>
          <cell r="Q9">
            <v>0.4425</v>
          </cell>
          <cell r="R9">
            <v>0.44504527804530741</v>
          </cell>
        </row>
        <row r="10">
          <cell r="D10" t="str">
            <v>CO2  (Gg)</v>
          </cell>
          <cell r="F10">
            <v>1997</v>
          </cell>
          <cell r="G10">
            <v>1835</v>
          </cell>
          <cell r="H10">
            <v>1883.119231245598</v>
          </cell>
          <cell r="I10">
            <v>1679.1824503542584</v>
          </cell>
          <cell r="J10">
            <v>1494.0543906908078</v>
          </cell>
          <cell r="K10">
            <v>1679.0838030003817</v>
          </cell>
          <cell r="L10">
            <v>1860.7633134314742</v>
          </cell>
          <cell r="M10">
            <v>1903.4142929562877</v>
          </cell>
          <cell r="N10">
            <v>1743.2717431520973</v>
          </cell>
          <cell r="O10">
            <v>1769.8235383124518</v>
          </cell>
          <cell r="P10">
            <v>1843.5628433459428</v>
          </cell>
          <cell r="Q10">
            <v>2124.495484314953</v>
          </cell>
          <cell r="R10">
            <v>21812.771090804254</v>
          </cell>
        </row>
        <row r="11">
          <cell r="D11" t="str">
            <v>Particulate  (Mg)</v>
          </cell>
          <cell r="F11">
            <v>0</v>
          </cell>
          <cell r="G11">
            <v>0</v>
          </cell>
          <cell r="H11">
            <v>764.58061193181891</v>
          </cell>
          <cell r="I11">
            <v>679.83531413730486</v>
          </cell>
          <cell r="J11">
            <v>604.64087252471529</v>
          </cell>
          <cell r="K11">
            <v>679.79522998680329</v>
          </cell>
          <cell r="L11">
            <v>753.64745568188289</v>
          </cell>
          <cell r="M11">
            <v>770.99336302889913</v>
          </cell>
          <cell r="N11">
            <v>705.88083040505092</v>
          </cell>
          <cell r="O11">
            <v>716.67343919593645</v>
          </cell>
          <cell r="P11">
            <v>746.65302744281826</v>
          </cell>
          <cell r="Q11">
            <v>860.96402401005719</v>
          </cell>
          <cell r="R11">
            <v>7283.6641683452872</v>
          </cell>
        </row>
        <row r="12">
          <cell r="B12" t="str">
            <v>Ash Summary (Gg)</v>
          </cell>
        </row>
        <row r="13">
          <cell r="C13" t="str">
            <v xml:space="preserve">     Total Fly Ash Production </v>
          </cell>
          <cell r="F13">
            <v>63445.348760025037</v>
          </cell>
          <cell r="G13">
            <v>59361.347911248085</v>
          </cell>
          <cell r="H13">
            <v>59357.595732450427</v>
          </cell>
          <cell r="I13">
            <v>52778.463266609848</v>
          </cell>
          <cell r="J13">
            <v>46940.803774708613</v>
          </cell>
          <cell r="K13">
            <v>52775.351366093906</v>
          </cell>
          <cell r="L13">
            <v>58508.809013776372</v>
          </cell>
          <cell r="M13">
            <v>59855.444463131105</v>
          </cell>
          <cell r="N13">
            <v>54800.485799142618</v>
          </cell>
          <cell r="O13">
            <v>55638.361229817296</v>
          </cell>
          <cell r="P13">
            <v>57965.802249917884</v>
          </cell>
          <cell r="Q13">
            <v>66840.243762197249</v>
          </cell>
          <cell r="R13">
            <v>688268.05732911848</v>
          </cell>
        </row>
        <row r="14">
          <cell r="C14" t="str">
            <v xml:space="preserve">     Bottom Ash Production</v>
          </cell>
          <cell r="F14">
            <v>11196.238016475007</v>
          </cell>
          <cell r="G14">
            <v>10475.531984337902</v>
          </cell>
          <cell r="H14">
            <v>10474.869835138314</v>
          </cell>
          <cell r="I14">
            <v>9313.8464588135048</v>
          </cell>
          <cell r="J14">
            <v>8283.6712543603444</v>
          </cell>
          <cell r="K14">
            <v>9313.297299898928</v>
          </cell>
          <cell r="L14">
            <v>10325.083943607597</v>
          </cell>
          <cell r="M14">
            <v>10562.725493493728</v>
          </cell>
          <cell r="N14">
            <v>9670.6739645545804</v>
          </cell>
          <cell r="O14">
            <v>9818.5343346736427</v>
          </cell>
          <cell r="P14">
            <v>10229.259220573746</v>
          </cell>
          <cell r="Q14">
            <v>11795.337134505402</v>
          </cell>
          <cell r="R14">
            <v>121459.0689404327</v>
          </cell>
        </row>
        <row r="15">
          <cell r="B15" t="str">
            <v>Consumption</v>
          </cell>
          <cell r="D15" t="str">
            <v>MSC</v>
          </cell>
          <cell r="F15">
            <v>42.237845758319153</v>
          </cell>
          <cell r="G15">
            <v>10.151239054409405</v>
          </cell>
          <cell r="H15">
            <v>0</v>
          </cell>
          <cell r="I15">
            <v>0</v>
          </cell>
          <cell r="J15">
            <v>0</v>
          </cell>
          <cell r="K15">
            <v>0</v>
          </cell>
          <cell r="L15">
            <v>0</v>
          </cell>
          <cell r="M15">
            <v>0</v>
          </cell>
          <cell r="N15">
            <v>0</v>
          </cell>
          <cell r="O15">
            <v>0</v>
          </cell>
          <cell r="P15">
            <v>0</v>
          </cell>
          <cell r="Q15">
            <v>0</v>
          </cell>
          <cell r="R15">
            <v>52.389084812728555</v>
          </cell>
        </row>
        <row r="16">
          <cell r="C16" t="str">
            <v>(ktons)</v>
          </cell>
          <cell r="D16" t="str">
            <v>HiQ LSC</v>
          </cell>
          <cell r="F16">
            <v>182.82907097468998</v>
          </cell>
          <cell r="G16">
            <v>281.75069159999998</v>
          </cell>
          <cell r="H16">
            <v>355.370736357</v>
          </cell>
          <cell r="I16">
            <v>304.25058895804625</v>
          </cell>
          <cell r="J16">
            <v>270.59839015158474</v>
          </cell>
          <cell r="K16">
            <v>304.23264986876336</v>
          </cell>
          <cell r="L16">
            <v>337.28415910391374</v>
          </cell>
          <cell r="M16">
            <v>345.04707229273276</v>
          </cell>
          <cell r="N16">
            <v>315.90688791661671</v>
          </cell>
          <cell r="O16">
            <v>320.7369658968812</v>
          </cell>
          <cell r="P16">
            <v>334.15390260368963</v>
          </cell>
          <cell r="Q16">
            <v>385.31215712022299</v>
          </cell>
          <cell r="R16">
            <v>3737.4732728441413</v>
          </cell>
        </row>
        <row r="17">
          <cell r="C17">
            <v>12566</v>
          </cell>
          <cell r="D17" t="str">
            <v>Port Mix LSC</v>
          </cell>
          <cell r="F17">
            <v>104.81177543799085</v>
          </cell>
          <cell r="G17">
            <v>25.189953916590596</v>
          </cell>
          <cell r="H17">
            <v>0</v>
          </cell>
          <cell r="I17">
            <v>0</v>
          </cell>
          <cell r="J17">
            <v>0</v>
          </cell>
          <cell r="K17">
            <v>0</v>
          </cell>
          <cell r="L17">
            <v>0</v>
          </cell>
          <cell r="M17">
            <v>0</v>
          </cell>
          <cell r="N17">
            <v>0</v>
          </cell>
          <cell r="O17">
            <v>0</v>
          </cell>
          <cell r="P17">
            <v>0</v>
          </cell>
          <cell r="Q17">
            <v>0</v>
          </cell>
          <cell r="R17">
            <v>130.00172935458144</v>
          </cell>
        </row>
        <row r="18">
          <cell r="D18" t="str">
            <v>WCB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PRB</v>
          </cell>
          <cell r="F19">
            <v>693.07583662800005</v>
          </cell>
          <cell r="G19">
            <v>662.82070661100011</v>
          </cell>
          <cell r="H19">
            <v>616.28113619100009</v>
          </cell>
          <cell r="I19">
            <v>565.0368080649431</v>
          </cell>
          <cell r="J19">
            <v>502.53986742437172</v>
          </cell>
          <cell r="K19">
            <v>565.00349261341773</v>
          </cell>
          <cell r="L19">
            <v>626.38486690726847</v>
          </cell>
          <cell r="M19">
            <v>640.80170568650374</v>
          </cell>
          <cell r="N19">
            <v>586.68422041657402</v>
          </cell>
          <cell r="O19">
            <v>595.65436523706512</v>
          </cell>
          <cell r="P19">
            <v>620.57153340685227</v>
          </cell>
          <cell r="Q19">
            <v>715.57972036612841</v>
          </cell>
          <cell r="R19">
            <v>7390.4342595531252</v>
          </cell>
        </row>
        <row r="20">
          <cell r="D20" t="str">
            <v>Gas (million m3)</v>
          </cell>
          <cell r="F20">
            <v>5.6390000000000002</v>
          </cell>
          <cell r="G20">
            <v>4.6440000000000001</v>
          </cell>
          <cell r="H20">
            <v>4.2709999999999999</v>
          </cell>
          <cell r="I20">
            <v>3.4111230148787675</v>
          </cell>
          <cell r="J20">
            <v>3.033829448272638</v>
          </cell>
          <cell r="K20">
            <v>3.4109218897452771</v>
          </cell>
          <cell r="L20">
            <v>3.781480790599355</v>
          </cell>
          <cell r="M20">
            <v>3.8685151392642898</v>
          </cell>
          <cell r="N20">
            <v>3.5418082825131041</v>
          </cell>
          <cell r="O20">
            <v>3.5959609801909109</v>
          </cell>
          <cell r="P20">
            <v>3.7463857394214561</v>
          </cell>
          <cell r="Q20">
            <v>6.0516749001116459</v>
          </cell>
          <cell r="R20">
            <v>48.995700184997446</v>
          </cell>
        </row>
        <row r="21">
          <cell r="C21" t="str">
            <v>Fuel Conv Factor (MWh/ton)</v>
          </cell>
          <cell r="F21">
            <v>2.5279910220665371</v>
          </cell>
          <cell r="G21">
            <v>2.49464196133182</v>
          </cell>
          <cell r="H21">
            <v>2.387378410313675</v>
          </cell>
          <cell r="I21">
            <v>2.5105281039235381</v>
          </cell>
          <cell r="J21">
            <v>2.5117437372002667</v>
          </cell>
          <cell r="K21">
            <v>2.5105287513197996</v>
          </cell>
          <cell r="L21">
            <v>2.5093370982605125</v>
          </cell>
          <cell r="M21">
            <v>2.5090575380610023</v>
          </cell>
          <cell r="N21">
            <v>2.5101075854631953</v>
          </cell>
          <cell r="O21">
            <v>2.5099334155146282</v>
          </cell>
          <cell r="P21">
            <v>2.5094498611027225</v>
          </cell>
          <cell r="Q21">
            <v>2.5075950566893708</v>
          </cell>
          <cell r="R21">
            <v>2.4994510110277006</v>
          </cell>
        </row>
        <row r="22">
          <cell r="C22" t="str">
            <v>($ 000's)</v>
          </cell>
          <cell r="D22" t="str">
            <v>MSC</v>
          </cell>
          <cell r="F22">
            <v>3033.7238464292291</v>
          </cell>
          <cell r="G22">
            <v>693.25279773456975</v>
          </cell>
          <cell r="H22">
            <v>0</v>
          </cell>
          <cell r="I22">
            <v>0</v>
          </cell>
          <cell r="J22">
            <v>0</v>
          </cell>
          <cell r="K22">
            <v>0</v>
          </cell>
          <cell r="L22">
            <v>0</v>
          </cell>
          <cell r="M22">
            <v>0</v>
          </cell>
          <cell r="N22">
            <v>0</v>
          </cell>
          <cell r="O22">
            <v>0</v>
          </cell>
          <cell r="P22">
            <v>0</v>
          </cell>
          <cell r="Q22">
            <v>0</v>
          </cell>
          <cell r="R22">
            <v>3726.9766441637989</v>
          </cell>
        </row>
        <row r="23">
          <cell r="D23" t="str">
            <v>HiQ LSC</v>
          </cell>
          <cell r="F23">
            <v>12660.096638843814</v>
          </cell>
          <cell r="G23">
            <v>18932.988000000001</v>
          </cell>
          <cell r="H23">
            <v>23907.751</v>
          </cell>
          <cell r="I23">
            <v>20470.263910334408</v>
          </cell>
          <cell r="J23">
            <v>18796.79633705593</v>
          </cell>
          <cell r="K23">
            <v>21449.369720239021</v>
          </cell>
          <cell r="L23">
            <v>23964.409369980709</v>
          </cell>
          <cell r="M23">
            <v>24631.799413382698</v>
          </cell>
          <cell r="N23">
            <v>22607.43483033932</v>
          </cell>
          <cell r="O23">
            <v>22981.874391428271</v>
          </cell>
          <cell r="P23">
            <v>23954.318341455371</v>
          </cell>
          <cell r="Q23">
            <v>27597.670124275897</v>
          </cell>
          <cell r="R23">
            <v>261954.77207733545</v>
          </cell>
        </row>
        <row r="24">
          <cell r="D24" t="str">
            <v>Port Mix LSC</v>
          </cell>
          <cell r="F24">
            <v>6796.5685147269551</v>
          </cell>
          <cell r="G24">
            <v>1720.2832022654304</v>
          </cell>
          <cell r="H24">
            <v>-0.06</v>
          </cell>
          <cell r="I24">
            <v>0</v>
          </cell>
          <cell r="J24">
            <v>0</v>
          </cell>
          <cell r="K24">
            <v>0</v>
          </cell>
          <cell r="L24">
            <v>0</v>
          </cell>
          <cell r="M24">
            <v>0</v>
          </cell>
          <cell r="N24">
            <v>0</v>
          </cell>
          <cell r="O24">
            <v>0</v>
          </cell>
          <cell r="P24">
            <v>0</v>
          </cell>
          <cell r="Q24">
            <v>0</v>
          </cell>
          <cell r="R24">
            <v>8516.7917169923858</v>
          </cell>
        </row>
        <row r="25">
          <cell r="D25" t="str">
            <v>WCB</v>
          </cell>
          <cell r="F25">
            <v>0</v>
          </cell>
          <cell r="G25">
            <v>0</v>
          </cell>
          <cell r="H25">
            <v>0</v>
          </cell>
          <cell r="I25">
            <v>0</v>
          </cell>
          <cell r="J25">
            <v>0</v>
          </cell>
          <cell r="K25">
            <v>0</v>
          </cell>
          <cell r="L25">
            <v>0</v>
          </cell>
          <cell r="M25">
            <v>0</v>
          </cell>
          <cell r="N25">
            <v>0</v>
          </cell>
          <cell r="O25">
            <v>0</v>
          </cell>
          <cell r="P25">
            <v>0</v>
          </cell>
          <cell r="Q25">
            <v>0</v>
          </cell>
          <cell r="R25">
            <v>0</v>
          </cell>
        </row>
        <row r="26">
          <cell r="D26" t="str">
            <v>PRB</v>
          </cell>
          <cell r="F26">
            <v>26410.357</v>
          </cell>
          <cell r="G26">
            <v>24752.542000000001</v>
          </cell>
          <cell r="H26">
            <v>23041.83</v>
          </cell>
          <cell r="I26">
            <v>21650.143352428226</v>
          </cell>
          <cell r="J26">
            <v>20511.587208418317</v>
          </cell>
          <cell r="K26">
            <v>23396.668126929853</v>
          </cell>
          <cell r="L26">
            <v>26142.17795409017</v>
          </cell>
          <cell r="M26">
            <v>26820.622674232487</v>
          </cell>
          <cell r="N26">
            <v>24705.764356222699</v>
          </cell>
          <cell r="O26">
            <v>25027.847727450342</v>
          </cell>
          <cell r="P26">
            <v>26239.230637031964</v>
          </cell>
          <cell r="Q26">
            <v>30058.933398799061</v>
          </cell>
          <cell r="R26">
            <v>298757.70443560311</v>
          </cell>
        </row>
        <row r="27">
          <cell r="D27" t="str">
            <v>Natural Gas</v>
          </cell>
          <cell r="F27">
            <v>1922.3240000000001</v>
          </cell>
          <cell r="G27">
            <v>1610.759</v>
          </cell>
          <cell r="H27">
            <v>1493.9010000000001</v>
          </cell>
          <cell r="I27">
            <v>958.26293706787317</v>
          </cell>
          <cell r="J27">
            <v>859.00964581621906</v>
          </cell>
          <cell r="K27">
            <v>958.20990173929533</v>
          </cell>
          <cell r="L27">
            <v>1056.1746200866696</v>
          </cell>
          <cell r="M27">
            <v>1079.2612025062308</v>
          </cell>
          <cell r="N27">
            <v>992.75404878721451</v>
          </cell>
          <cell r="O27">
            <v>1007.0644568361512</v>
          </cell>
          <cell r="P27">
            <v>1046.8740565658504</v>
          </cell>
          <cell r="Q27">
            <v>1640.7065495073946</v>
          </cell>
          <cell r="R27">
            <v>14625.301418912899</v>
          </cell>
        </row>
        <row r="28">
          <cell r="D28" t="str">
            <v>Unit Cost ($/ton)</v>
          </cell>
          <cell r="F28">
            <v>61.468726744202066</v>
          </cell>
          <cell r="G28">
            <v>60.265766185223633</v>
          </cell>
          <cell r="H28">
            <v>60.772486951132272</v>
          </cell>
          <cell r="I28">
            <v>61.334112747152652</v>
          </cell>
          <cell r="J28">
            <v>64.357761420218409</v>
          </cell>
          <cell r="K28">
            <v>65.306921492357688</v>
          </cell>
          <cell r="L28">
            <v>65.817265255914947</v>
          </cell>
          <cell r="M28">
            <v>66.064542216780893</v>
          </cell>
          <cell r="N28">
            <v>66.353551458321874</v>
          </cell>
          <cell r="O28">
            <v>66.316428457785591</v>
          </cell>
          <cell r="P28">
            <v>66.549120355426211</v>
          </cell>
          <cell r="Q28">
            <v>66.294468990826871</v>
          </cell>
          <cell r="R28">
            <v>64.245154356497494</v>
          </cell>
        </row>
        <row r="29">
          <cell r="D29" t="str">
            <v>Ignition Support</v>
          </cell>
          <cell r="F29">
            <v>0</v>
          </cell>
          <cell r="G29">
            <v>0</v>
          </cell>
          <cell r="H29">
            <v>0</v>
          </cell>
          <cell r="I29">
            <v>438.10761348772053</v>
          </cell>
          <cell r="J29">
            <v>454.08856033997796</v>
          </cell>
          <cell r="K29">
            <v>438.119816920098</v>
          </cell>
          <cell r="L29">
            <v>408.9583157632751</v>
          </cell>
          <cell r="M29">
            <v>400.16894145967586</v>
          </cell>
          <cell r="N29">
            <v>429.34639830699956</v>
          </cell>
          <cell r="O29">
            <v>425.22902293199149</v>
          </cell>
          <cell r="P29">
            <v>412.29347788358069</v>
          </cell>
          <cell r="Q29">
            <v>332.91656169172353</v>
          </cell>
          <cell r="R29">
            <v>3739.2287087850427</v>
          </cell>
        </row>
        <row r="30">
          <cell r="B30" t="str">
            <v>Total Consumption Costs ($K)</v>
          </cell>
          <cell r="F30">
            <v>50823.07</v>
          </cell>
          <cell r="G30">
            <v>47709.824999999997</v>
          </cell>
          <cell r="H30">
            <v>48443.421999999999</v>
          </cell>
          <cell r="I30">
            <v>43516.777813318229</v>
          </cell>
          <cell r="J30">
            <v>40621.481751630447</v>
          </cell>
          <cell r="K30">
            <v>46242.367565828274</v>
          </cell>
          <cell r="L30">
            <v>51571.720259920825</v>
          </cell>
          <cell r="M30">
            <v>52931.852231581091</v>
          </cell>
          <cell r="N30">
            <v>48735.299633656228</v>
          </cell>
          <cell r="O30">
            <v>49442.015598646758</v>
          </cell>
          <cell r="P30">
            <v>51652.716512936771</v>
          </cell>
          <cell r="Q30">
            <v>59630.226634274077</v>
          </cell>
          <cell r="R30">
            <v>591320.7750017927</v>
          </cell>
        </row>
        <row r="31">
          <cell r="D31" t="str">
            <v>FUEC ($/MWh)</v>
          </cell>
          <cell r="F31">
            <v>25.027414246150091</v>
          </cell>
          <cell r="G31">
            <v>24.795414988210315</v>
          </cell>
          <cell r="H31">
            <v>26.067764943915755</v>
          </cell>
          <cell r="I31">
            <v>25.069636655374257</v>
          </cell>
          <cell r="J31">
            <v>26.299230922281065</v>
          </cell>
          <cell r="K31">
            <v>26.641389119352024</v>
          </cell>
          <cell r="L31">
            <v>26.812943330715122</v>
          </cell>
          <cell r="M31">
            <v>26.903943844737956</v>
          </cell>
          <cell r="N31">
            <v>27.044567038014783</v>
          </cell>
          <cell r="O31">
            <v>27.025440046662219</v>
          </cell>
          <cell r="P31">
            <v>27.105406839122558</v>
          </cell>
          <cell r="Q31">
            <v>27.0835737565274</v>
          </cell>
          <cell r="R31">
            <v>26.328876643020475</v>
          </cell>
        </row>
        <row r="32">
          <cell r="B32" t="str">
            <v>Deliveries</v>
          </cell>
          <cell r="D32" t="str">
            <v>MSC</v>
          </cell>
          <cell r="F32">
            <v>52.391739519000005</v>
          </cell>
          <cell r="G32">
            <v>0</v>
          </cell>
          <cell r="H32">
            <v>0</v>
          </cell>
          <cell r="I32">
            <v>0</v>
          </cell>
          <cell r="J32">
            <v>0</v>
          </cell>
          <cell r="K32">
            <v>0</v>
          </cell>
          <cell r="L32">
            <v>0</v>
          </cell>
          <cell r="M32">
            <v>0</v>
          </cell>
          <cell r="N32">
            <v>0</v>
          </cell>
          <cell r="O32">
            <v>0</v>
          </cell>
          <cell r="P32">
            <v>0</v>
          </cell>
          <cell r="Q32">
            <v>9.9999994063182385E-8</v>
          </cell>
          <cell r="R32">
            <v>52.391739618999999</v>
          </cell>
        </row>
        <row r="33">
          <cell r="C33" t="str">
            <v>(ktons)</v>
          </cell>
          <cell r="D33" t="str">
            <v>HiQ LSC</v>
          </cell>
          <cell r="F33">
            <v>339.59997288</v>
          </cell>
          <cell r="G33">
            <v>1.1023109999999999E-3</v>
          </cell>
          <cell r="H33">
            <v>88.572893472000004</v>
          </cell>
          <cell r="I33">
            <v>341</v>
          </cell>
          <cell r="J33">
            <v>341</v>
          </cell>
          <cell r="K33">
            <v>341</v>
          </cell>
          <cell r="L33">
            <v>372</v>
          </cell>
          <cell r="M33">
            <v>372</v>
          </cell>
          <cell r="N33">
            <v>403</v>
          </cell>
          <cell r="O33">
            <v>372</v>
          </cell>
          <cell r="P33">
            <v>372</v>
          </cell>
          <cell r="Q33">
            <v>309.99951005904961</v>
          </cell>
          <cell r="R33">
            <v>3652.1734787220498</v>
          </cell>
        </row>
        <row r="34">
          <cell r="D34" t="str">
            <v>Port Mix LSC</v>
          </cell>
          <cell r="F34">
            <v>130.00876396199999</v>
          </cell>
          <cell r="G34">
            <v>0</v>
          </cell>
          <cell r="H34">
            <v>0</v>
          </cell>
          <cell r="I34">
            <v>0</v>
          </cell>
          <cell r="J34">
            <v>0</v>
          </cell>
          <cell r="K34">
            <v>0</v>
          </cell>
          <cell r="L34">
            <v>0</v>
          </cell>
          <cell r="M34">
            <v>0</v>
          </cell>
          <cell r="N34">
            <v>0</v>
          </cell>
          <cell r="O34">
            <v>0</v>
          </cell>
          <cell r="P34">
            <v>0</v>
          </cell>
          <cell r="Q34">
            <v>9.9999994063182385E-8</v>
          </cell>
          <cell r="R34">
            <v>130.00876406199998</v>
          </cell>
        </row>
        <row r="35">
          <cell r="D35" t="str">
            <v>WCB</v>
          </cell>
          <cell r="F35">
            <v>0</v>
          </cell>
          <cell r="G35">
            <v>0</v>
          </cell>
          <cell r="H35">
            <v>0</v>
          </cell>
          <cell r="I35">
            <v>0</v>
          </cell>
          <cell r="J35">
            <v>0</v>
          </cell>
          <cell r="K35">
            <v>0</v>
          </cell>
          <cell r="L35">
            <v>0</v>
          </cell>
          <cell r="M35">
            <v>0</v>
          </cell>
          <cell r="N35">
            <v>0</v>
          </cell>
          <cell r="O35">
            <v>0</v>
          </cell>
          <cell r="P35">
            <v>0</v>
          </cell>
          <cell r="Q35">
            <v>0</v>
          </cell>
          <cell r="R35">
            <v>0</v>
          </cell>
        </row>
        <row r="36">
          <cell r="D36" t="str">
            <v>PRB</v>
          </cell>
          <cell r="F36">
            <v>279.11727062100005</v>
          </cell>
          <cell r="G36">
            <v>0.86421182400000007</v>
          </cell>
          <cell r="H36">
            <v>117.56257046100001</v>
          </cell>
          <cell r="I36">
            <v>924</v>
          </cell>
          <cell r="J36">
            <v>837</v>
          </cell>
          <cell r="K36">
            <v>837</v>
          </cell>
          <cell r="L36">
            <v>864</v>
          </cell>
          <cell r="M36">
            <v>864</v>
          </cell>
          <cell r="N36">
            <v>808</v>
          </cell>
          <cell r="O36">
            <v>808</v>
          </cell>
          <cell r="P36">
            <v>808</v>
          </cell>
          <cell r="Q36">
            <v>696.00016120875966</v>
          </cell>
          <cell r="R36">
            <v>7843.5442141147605</v>
          </cell>
        </row>
        <row r="37">
          <cell r="C37" t="str">
            <v>($ 000's)</v>
          </cell>
          <cell r="D37" t="str">
            <v>MSC</v>
          </cell>
          <cell r="F37">
            <v>3763.0250000000001</v>
          </cell>
          <cell r="G37">
            <v>-1.5980000000000001</v>
          </cell>
          <cell r="H37">
            <v>0</v>
          </cell>
          <cell r="I37">
            <v>0</v>
          </cell>
          <cell r="J37">
            <v>0</v>
          </cell>
          <cell r="K37">
            <v>0</v>
          </cell>
          <cell r="L37">
            <v>0</v>
          </cell>
          <cell r="M37">
            <v>0</v>
          </cell>
          <cell r="N37">
            <v>0</v>
          </cell>
          <cell r="O37">
            <v>0</v>
          </cell>
          <cell r="P37">
            <v>0</v>
          </cell>
          <cell r="Q37">
            <v>7.6384485070335149E-6</v>
          </cell>
          <cell r="R37">
            <v>3761.4270076384487</v>
          </cell>
        </row>
        <row r="38">
          <cell r="D38" t="str">
            <v>HiQ LSC</v>
          </cell>
          <cell r="F38">
            <v>22201.312000000002</v>
          </cell>
          <cell r="G38">
            <v>80.194000000000003</v>
          </cell>
          <cell r="H38">
            <v>5962.8549999999996</v>
          </cell>
          <cell r="I38">
            <v>24662.847254194185</v>
          </cell>
          <cell r="J38">
            <v>24579.326151525747</v>
          </cell>
          <cell r="K38">
            <v>24532.046244742909</v>
          </cell>
          <cell r="L38">
            <v>26743.145409102643</v>
          </cell>
          <cell r="M38">
            <v>26725.0673452103</v>
          </cell>
          <cell r="N38">
            <v>28933.807751990549</v>
          </cell>
          <cell r="O38">
            <v>26691.341569881846</v>
          </cell>
          <cell r="P38">
            <v>26596.789288255084</v>
          </cell>
          <cell r="Q38">
            <v>22094.768848156898</v>
          </cell>
          <cell r="R38">
            <v>259803.50086306015</v>
          </cell>
        </row>
        <row r="39">
          <cell r="D39" t="str">
            <v>Port Mix LSC</v>
          </cell>
          <cell r="F39">
            <v>8430.4789999999994</v>
          </cell>
          <cell r="G39">
            <v>0</v>
          </cell>
          <cell r="H39">
            <v>0</v>
          </cell>
          <cell r="I39">
            <v>0</v>
          </cell>
          <cell r="J39">
            <v>0</v>
          </cell>
          <cell r="K39">
            <v>0</v>
          </cell>
          <cell r="L39">
            <v>0</v>
          </cell>
          <cell r="M39">
            <v>0</v>
          </cell>
          <cell r="N39">
            <v>0</v>
          </cell>
          <cell r="O39">
            <v>0</v>
          </cell>
          <cell r="P39">
            <v>0</v>
          </cell>
          <cell r="Q39">
            <v>7.3927084273666921E-6</v>
          </cell>
          <cell r="R39">
            <v>8430.479007392707</v>
          </cell>
        </row>
        <row r="40">
          <cell r="D40" t="str">
            <v>WCB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PRB</v>
          </cell>
          <cell r="F41">
            <v>9205.6859999999997</v>
          </cell>
          <cell r="G41">
            <v>86.241</v>
          </cell>
          <cell r="H41">
            <v>5064.6940000000004</v>
          </cell>
          <cell r="I41">
            <v>38103.186276954264</v>
          </cell>
          <cell r="J41">
            <v>35002.820546648174</v>
          </cell>
          <cell r="K41">
            <v>35208.399008493092</v>
          </cell>
          <cell r="L41">
            <v>36289.493316391709</v>
          </cell>
          <cell r="M41">
            <v>36712.281123573928</v>
          </cell>
          <cell r="N41">
            <v>33804.26207239279</v>
          </cell>
          <cell r="O41">
            <v>34633.849002357674</v>
          </cell>
          <cell r="P41">
            <v>33400.269259939982</v>
          </cell>
          <cell r="Q41">
            <v>29432.223331000376</v>
          </cell>
          <cell r="R41">
            <v>326943.404937752</v>
          </cell>
        </row>
        <row r="42">
          <cell r="C42" t="str">
            <v xml:space="preserve"> ($/ton)</v>
          </cell>
          <cell r="D42" t="str">
            <v>MSC</v>
          </cell>
          <cell r="F42">
            <v>71.824776855048469</v>
          </cell>
          <cell r="G42">
            <v>0</v>
          </cell>
          <cell r="H42">
            <v>0</v>
          </cell>
          <cell r="I42">
            <v>0</v>
          </cell>
          <cell r="J42">
            <v>0</v>
          </cell>
          <cell r="K42">
            <v>0</v>
          </cell>
          <cell r="L42">
            <v>0</v>
          </cell>
          <cell r="M42">
            <v>0</v>
          </cell>
          <cell r="N42">
            <v>0</v>
          </cell>
          <cell r="O42">
            <v>0</v>
          </cell>
          <cell r="P42">
            <v>0</v>
          </cell>
          <cell r="Q42">
            <v>76.384489605142988</v>
          </cell>
          <cell r="R42">
            <v>71.794275872343007</v>
          </cell>
        </row>
        <row r="43">
          <cell r="D43" t="str">
            <v>HiQ LSC</v>
          </cell>
          <cell r="F43">
            <v>65.374893324402564</v>
          </cell>
          <cell r="G43">
            <v>72750.793560075152</v>
          </cell>
          <cell r="H43">
            <v>67.321443008802689</v>
          </cell>
          <cell r="I43">
            <v>72.325065261566522</v>
          </cell>
          <cell r="J43">
            <v>72.080135341717735</v>
          </cell>
          <cell r="K43">
            <v>71.94148458868888</v>
          </cell>
          <cell r="L43">
            <v>71.890175830921081</v>
          </cell>
          <cell r="M43">
            <v>71.841578884973927</v>
          </cell>
          <cell r="N43">
            <v>71.796049012383492</v>
          </cell>
          <cell r="O43">
            <v>71.75091819860711</v>
          </cell>
          <cell r="P43">
            <v>71.496745398535168</v>
          </cell>
          <cell r="Q43">
            <v>71.273560541912545</v>
          </cell>
          <cell r="R43">
            <v>71.136681315031424</v>
          </cell>
        </row>
        <row r="44">
          <cell r="D44" t="str">
            <v>Port Mix LSC</v>
          </cell>
          <cell r="F44">
            <v>64.845466898401767</v>
          </cell>
          <cell r="G44">
            <v>0</v>
          </cell>
          <cell r="H44">
            <v>0</v>
          </cell>
          <cell r="I44">
            <v>0</v>
          </cell>
          <cell r="J44">
            <v>0</v>
          </cell>
          <cell r="K44">
            <v>0</v>
          </cell>
          <cell r="L44">
            <v>0</v>
          </cell>
          <cell r="M44">
            <v>0</v>
          </cell>
          <cell r="N44">
            <v>0</v>
          </cell>
          <cell r="O44">
            <v>0</v>
          </cell>
          <cell r="P44">
            <v>0</v>
          </cell>
          <cell r="Q44">
            <v>73.927088662583344</v>
          </cell>
          <cell r="R44">
            <v>64.845466905387156</v>
          </cell>
        </row>
        <row r="45">
          <cell r="D45" t="str">
            <v>WCB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PRB</v>
          </cell>
          <cell r="F46">
            <v>32.981427410487825</v>
          </cell>
          <cell r="G46">
            <v>99.791506671169998</v>
          </cell>
          <cell r="H46">
            <v>43.080837550078513</v>
          </cell>
          <cell r="I46">
            <v>41.237214585448335</v>
          </cell>
          <cell r="J46">
            <v>41.819379386676424</v>
          </cell>
          <cell r="K46">
            <v>42.064992841688273</v>
          </cell>
          <cell r="L46">
            <v>42.001728375453368</v>
          </cell>
          <cell r="M46">
            <v>42.491066115247605</v>
          </cell>
          <cell r="N46">
            <v>41.836958010387107</v>
          </cell>
          <cell r="O46">
            <v>42.863674507868403</v>
          </cell>
          <cell r="P46">
            <v>41.336966905866305</v>
          </cell>
          <cell r="Q46">
            <v>42.287667404968339</v>
          </cell>
          <cell r="R46">
            <v>41.683121304958632</v>
          </cell>
        </row>
        <row r="47">
          <cell r="B47" t="str">
            <v>Month End</v>
          </cell>
          <cell r="D47" t="str">
            <v>MSC</v>
          </cell>
          <cell r="E47">
            <v>-2.6547062714499248E-3</v>
          </cell>
          <cell r="F47">
            <v>10.151239054409405</v>
          </cell>
          <cell r="G47">
            <v>0</v>
          </cell>
          <cell r="H47">
            <v>0</v>
          </cell>
          <cell r="I47">
            <v>0</v>
          </cell>
          <cell r="J47">
            <v>0</v>
          </cell>
          <cell r="K47">
            <v>0</v>
          </cell>
          <cell r="L47">
            <v>0</v>
          </cell>
          <cell r="M47">
            <v>0</v>
          </cell>
          <cell r="N47">
            <v>0</v>
          </cell>
          <cell r="O47">
            <v>0</v>
          </cell>
          <cell r="P47">
            <v>0</v>
          </cell>
          <cell r="Q47">
            <v>9.9999994063182385E-8</v>
          </cell>
          <cell r="R47">
            <v>9.9999994063182385E-8</v>
          </cell>
        </row>
        <row r="48">
          <cell r="B48" t="str">
            <v>Inventories</v>
          </cell>
          <cell r="D48" t="str">
            <v>HiQ LSC</v>
          </cell>
          <cell r="E48">
            <v>1142.9992721466901</v>
          </cell>
          <cell r="F48">
            <v>1299.7701740520001</v>
          </cell>
          <cell r="G48">
            <v>1018.0205847630001</v>
          </cell>
          <cell r="H48">
            <v>751.22274187800008</v>
          </cell>
          <cell r="I48">
            <v>787.97215291995383</v>
          </cell>
          <cell r="J48">
            <v>858.37376276836903</v>
          </cell>
          <cell r="K48">
            <v>895.14111289960567</v>
          </cell>
          <cell r="L48">
            <v>929.85695379569188</v>
          </cell>
          <cell r="M48">
            <v>956.80988150295912</v>
          </cell>
          <cell r="N48">
            <v>1043.9029935863423</v>
          </cell>
          <cell r="O48">
            <v>1095.1660276894611</v>
          </cell>
          <cell r="P48">
            <v>1133.0121250857715</v>
          </cell>
          <cell r="Q48">
            <v>1057.699478024598</v>
          </cell>
          <cell r="R48">
            <v>1057.699478024598</v>
          </cell>
        </row>
        <row r="49">
          <cell r="C49" t="str">
            <v>(ktons)</v>
          </cell>
          <cell r="D49" t="str">
            <v>Port Mix LSC</v>
          </cell>
          <cell r="F49">
            <v>25.189953916590596</v>
          </cell>
          <cell r="G49">
            <v>0</v>
          </cell>
          <cell r="H49">
            <v>0</v>
          </cell>
          <cell r="I49">
            <v>0</v>
          </cell>
          <cell r="J49">
            <v>0</v>
          </cell>
          <cell r="K49">
            <v>0</v>
          </cell>
          <cell r="L49">
            <v>0</v>
          </cell>
          <cell r="M49">
            <v>0</v>
          </cell>
          <cell r="N49">
            <v>0</v>
          </cell>
          <cell r="O49">
            <v>0</v>
          </cell>
          <cell r="P49">
            <v>0</v>
          </cell>
          <cell r="Q49">
            <v>9.9999994063182385E-8</v>
          </cell>
          <cell r="R49">
            <v>9.9999994063182385E-8</v>
          </cell>
        </row>
        <row r="50">
          <cell r="D50" t="str">
            <v>WCB</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1">
          <cell r="B51">
            <v>93.235302512423402</v>
          </cell>
          <cell r="C51" t="str">
            <v>Days</v>
          </cell>
          <cell r="D51" t="str">
            <v>PRB</v>
          </cell>
          <cell r="E51">
            <v>2295.427073247</v>
          </cell>
          <cell r="F51">
            <v>1881.46850724</v>
          </cell>
          <cell r="G51">
            <v>1219.5153193860001</v>
          </cell>
          <cell r="H51">
            <v>720.80777676599996</v>
          </cell>
          <cell r="I51">
            <v>1079.770968701057</v>
          </cell>
          <cell r="J51">
            <v>1414.2311012766852</v>
          </cell>
          <cell r="K51">
            <v>1686.2276086632678</v>
          </cell>
          <cell r="L51">
            <v>1923.8427417559992</v>
          </cell>
          <cell r="M51">
            <v>2147.0410360694955</v>
          </cell>
          <cell r="N51">
            <v>2368.3568156529213</v>
          </cell>
          <cell r="O51">
            <v>2580.7024504158562</v>
          </cell>
          <cell r="P51">
            <v>2768.130917009004</v>
          </cell>
          <cell r="Q51">
            <v>2748.5513578516347</v>
          </cell>
          <cell r="R51">
            <v>2748.5513578516347</v>
          </cell>
        </row>
        <row r="52">
          <cell r="C52" t="str">
            <v>($ 000's)</v>
          </cell>
          <cell r="D52" t="str">
            <v>MSC</v>
          </cell>
          <cell r="F52">
            <v>693.24734026339172</v>
          </cell>
          <cell r="G52">
            <v>0</v>
          </cell>
          <cell r="H52">
            <v>0</v>
          </cell>
          <cell r="I52">
            <v>0</v>
          </cell>
          <cell r="J52">
            <v>0</v>
          </cell>
          <cell r="K52">
            <v>0</v>
          </cell>
          <cell r="L52">
            <v>0</v>
          </cell>
          <cell r="M52">
            <v>0</v>
          </cell>
          <cell r="N52">
            <v>0</v>
          </cell>
          <cell r="O52">
            <v>0</v>
          </cell>
          <cell r="P52">
            <v>0</v>
          </cell>
          <cell r="Q52">
            <v>7.6384485070335149E-6</v>
          </cell>
          <cell r="R52">
            <v>7.6384485070335149E-6</v>
          </cell>
        </row>
        <row r="53">
          <cell r="D53" t="str">
            <v>HiQ LSC</v>
          </cell>
          <cell r="F53">
            <v>87341.51758</v>
          </cell>
          <cell r="G53">
            <v>68487.862999999998</v>
          </cell>
          <cell r="H53">
            <v>50542.968000000001</v>
          </cell>
          <cell r="I53">
            <v>54735.55134385977</v>
          </cell>
          <cell r="J53">
            <v>60518.081158329587</v>
          </cell>
          <cell r="K53">
            <v>63600.757682833471</v>
          </cell>
          <cell r="L53">
            <v>66379.493721955398</v>
          </cell>
          <cell r="M53">
            <v>68472.761653782989</v>
          </cell>
          <cell r="N53">
            <v>74799.134575434218</v>
          </cell>
          <cell r="O53">
            <v>78508.601753887793</v>
          </cell>
          <cell r="P53">
            <v>81151.072700687509</v>
          </cell>
          <cell r="Q53">
            <v>75648.171424568514</v>
          </cell>
          <cell r="R53">
            <v>75648.171424568514</v>
          </cell>
        </row>
        <row r="54">
          <cell r="D54" t="str">
            <v>Port Mix LSC</v>
          </cell>
          <cell r="F54">
            <v>1720.2696597366082</v>
          </cell>
          <cell r="G54">
            <v>-0.06</v>
          </cell>
          <cell r="H54">
            <v>0</v>
          </cell>
          <cell r="I54">
            <v>0</v>
          </cell>
          <cell r="J54">
            <v>0</v>
          </cell>
          <cell r="K54">
            <v>0</v>
          </cell>
          <cell r="L54">
            <v>0</v>
          </cell>
          <cell r="M54">
            <v>0</v>
          </cell>
          <cell r="N54">
            <v>0</v>
          </cell>
          <cell r="O54">
            <v>0</v>
          </cell>
          <cell r="P54">
            <v>0</v>
          </cell>
          <cell r="Q54">
            <v>7.3927084273666921E-6</v>
          </cell>
          <cell r="R54">
            <v>7.3927084273666921E-6</v>
          </cell>
        </row>
        <row r="55">
          <cell r="D55" t="str">
            <v>WCB</v>
          </cell>
          <cell r="F55">
            <v>0</v>
          </cell>
          <cell r="G55">
            <v>0</v>
          </cell>
          <cell r="H55">
            <v>0</v>
          </cell>
          <cell r="I55">
            <v>0</v>
          </cell>
          <cell r="J55">
            <v>0</v>
          </cell>
          <cell r="K55">
            <v>0</v>
          </cell>
          <cell r="L55">
            <v>0</v>
          </cell>
          <cell r="M55">
            <v>0</v>
          </cell>
          <cell r="N55">
            <v>0</v>
          </cell>
          <cell r="O55">
            <v>0</v>
          </cell>
          <cell r="P55">
            <v>0</v>
          </cell>
          <cell r="Q55">
            <v>0</v>
          </cell>
          <cell r="R55">
            <v>0</v>
          </cell>
        </row>
        <row r="56">
          <cell r="D56" t="str">
            <v>PRB</v>
          </cell>
          <cell r="F56">
            <v>70262.154580000002</v>
          </cell>
          <cell r="G56">
            <v>45595.853000000003</v>
          </cell>
          <cell r="H56">
            <v>27618.717000000001</v>
          </cell>
          <cell r="I56">
            <v>44071.759924526043</v>
          </cell>
          <cell r="J56">
            <v>58562.993262755888</v>
          </cell>
          <cell r="K56">
            <v>70374.724144319116</v>
          </cell>
          <cell r="L56">
            <v>80522.03950662064</v>
          </cell>
          <cell r="M56">
            <v>90413.697955962067</v>
          </cell>
          <cell r="N56">
            <v>99512.195672132162</v>
          </cell>
          <cell r="O56">
            <v>109118.19694703948</v>
          </cell>
          <cell r="P56">
            <v>116279.23556994752</v>
          </cell>
          <cell r="Q56">
            <v>115652.52550214881</v>
          </cell>
          <cell r="R56">
            <v>115652.52550214881</v>
          </cell>
        </row>
        <row r="57">
          <cell r="C57" t="str">
            <v xml:space="preserve"> ($/ton)</v>
          </cell>
          <cell r="D57" t="str">
            <v>MSC</v>
          </cell>
          <cell r="F57">
            <v>68.291893880901668</v>
          </cell>
          <cell r="G57">
            <v>0</v>
          </cell>
          <cell r="H57">
            <v>0</v>
          </cell>
          <cell r="I57">
            <v>0</v>
          </cell>
          <cell r="J57">
            <v>0</v>
          </cell>
          <cell r="K57">
            <v>0</v>
          </cell>
          <cell r="L57">
            <v>0</v>
          </cell>
          <cell r="M57">
            <v>0</v>
          </cell>
          <cell r="N57">
            <v>0</v>
          </cell>
          <cell r="O57">
            <v>0</v>
          </cell>
          <cell r="P57">
            <v>0</v>
          </cell>
          <cell r="Q57">
            <v>76.384489605142988</v>
          </cell>
          <cell r="R57">
            <v>76.384489605142988</v>
          </cell>
        </row>
        <row r="58">
          <cell r="D58" t="str">
            <v>HiQ LSC</v>
          </cell>
          <cell r="F58">
            <v>67.197662574234229</v>
          </cell>
          <cell r="G58">
            <v>67.275518810795248</v>
          </cell>
          <cell r="H58">
            <v>67.280934378592434</v>
          </cell>
          <cell r="I58" t="str">
            <v xml:space="preserve"> </v>
          </cell>
          <cell r="J58">
            <v>70.503181461594025</v>
          </cell>
          <cell r="K58">
            <v>71.051096599521955</v>
          </cell>
          <cell r="L58">
            <v>71.386779924582143</v>
          </cell>
          <cell r="M58">
            <v>71.563602108943343</v>
          </cell>
          <cell r="N58">
            <v>71.653338514205061</v>
          </cell>
          <cell r="O58">
            <v>71.686483847131569</v>
          </cell>
          <cell r="P58">
            <v>71.624187335633493</v>
          </cell>
          <cell r="Q58">
            <v>71.521422668991079</v>
          </cell>
          <cell r="R58">
            <v>71.521422668991079</v>
          </cell>
        </row>
        <row r="59">
          <cell r="D59" t="str">
            <v>Port Mix LSC</v>
          </cell>
          <cell r="F59">
            <v>68.291893880901668</v>
          </cell>
          <cell r="G59">
            <v>0</v>
          </cell>
          <cell r="H59">
            <v>0</v>
          </cell>
          <cell r="I59">
            <v>0</v>
          </cell>
          <cell r="J59">
            <v>0</v>
          </cell>
          <cell r="K59">
            <v>0</v>
          </cell>
          <cell r="L59">
            <v>0</v>
          </cell>
          <cell r="M59">
            <v>0</v>
          </cell>
          <cell r="N59">
            <v>0</v>
          </cell>
          <cell r="O59">
            <v>0</v>
          </cell>
          <cell r="P59">
            <v>0</v>
          </cell>
          <cell r="Q59">
            <v>73.927088662583344</v>
          </cell>
          <cell r="R59">
            <v>73.927088662583344</v>
          </cell>
        </row>
        <row r="60">
          <cell r="D60" t="str">
            <v>WCB</v>
          </cell>
          <cell r="F60">
            <v>0</v>
          </cell>
          <cell r="G60">
            <v>0</v>
          </cell>
          <cell r="H60">
            <v>0</v>
          </cell>
          <cell r="I60">
            <v>0</v>
          </cell>
          <cell r="J60">
            <v>0</v>
          </cell>
          <cell r="K60">
            <v>0</v>
          </cell>
          <cell r="L60">
            <v>0</v>
          </cell>
          <cell r="M60">
            <v>0</v>
          </cell>
          <cell r="N60">
            <v>0</v>
          </cell>
          <cell r="O60">
            <v>0</v>
          </cell>
          <cell r="P60">
            <v>0</v>
          </cell>
          <cell r="Q60">
            <v>0</v>
          </cell>
          <cell r="R60">
            <v>0</v>
          </cell>
        </row>
        <row r="61">
          <cell r="D61" t="str">
            <v>PRB</v>
          </cell>
          <cell r="F61">
            <v>37.344316053990354</v>
          </cell>
          <cell r="G61">
            <v>37.388503674522546</v>
          </cell>
          <cell r="H61">
            <v>38.316341596528069</v>
          </cell>
          <cell r="I61">
            <v>40.815840768106121</v>
          </cell>
          <cell r="J61">
            <v>41.409776103699485</v>
          </cell>
          <cell r="K61">
            <v>41.735008834369431</v>
          </cell>
          <cell r="L61">
            <v>41.854792888697162</v>
          </cell>
          <cell r="M61">
            <v>42.110838329144798</v>
          </cell>
          <cell r="N61">
            <v>42.017400002582846</v>
          </cell>
          <cell r="O61">
            <v>42.282362668139484</v>
          </cell>
          <cell r="P61">
            <v>42.006407592740779</v>
          </cell>
          <cell r="Q61">
            <v>42.077629428961053</v>
          </cell>
          <cell r="R61">
            <v>42.077629428961053</v>
          </cell>
        </row>
        <row r="62">
          <cell r="E62">
            <v>6817.5473017723052</v>
          </cell>
          <cell r="F62">
            <v>6505.7265317487345</v>
          </cell>
          <cell r="G62">
            <v>4401.2243647050518</v>
          </cell>
          <cell r="H62">
            <v>3110.9313437650358</v>
          </cell>
          <cell r="I62">
            <v>3815.0725909972734</v>
          </cell>
          <cell r="J62">
            <v>4558.365626096157</v>
          </cell>
          <cell r="K62">
            <v>5110.484552920464</v>
          </cell>
          <cell r="L62">
            <v>5600.5940432835341</v>
          </cell>
          <cell r="M62">
            <v>6049.8399814268296</v>
          </cell>
          <cell r="N62">
            <v>6644.0406693064169</v>
          </cell>
          <cell r="O62">
            <v>7132.11515688074</v>
          </cell>
          <cell r="P62">
            <v>7539.8965542722744</v>
          </cell>
          <cell r="Q62">
            <v>7294.0412100609583</v>
          </cell>
        </row>
        <row r="63">
          <cell r="A63" t="str">
            <v>I:\Fuelsdiv\Planning &amp; Reporting\FRCST-02\Revision\May01-02\Monthly.123</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 Rate"/>
      <sheetName val="OPGET"/>
      <sheetName val="Energy Markets Consolidated"/>
      <sheetName val="Payroll Burden Adjustment"/>
      <sheetName val="EST Consolidated"/>
      <sheetName val="EST VP Office"/>
      <sheetName val="EST PM Consolidated"/>
      <sheetName val="EST PM Director's Office"/>
      <sheetName val="EST PM Market Operation"/>
      <sheetName val="EST PM Portfolio Optimization"/>
      <sheetName val="EST Trading &amp; Origination"/>
      <sheetName val="Fuels"/>
      <sheetName val="Planning &amp; Analysis"/>
      <sheetName val="PA Director's Office"/>
      <sheetName val="PA Market Analysis"/>
      <sheetName val="PA Power Markets Forecasts"/>
      <sheetName val="PA Model Dev &amp; Analysis"/>
      <sheetName val="Programming"/>
      <sheetName val="EM Support"/>
      <sheetName val="Lambton"/>
      <sheetName val="Total FBU"/>
    </sheetNames>
    <sheetDataSet>
      <sheetData sheetId="0">
        <row r="12">
          <cell r="E12">
            <v>330.84</v>
          </cell>
        </row>
        <row r="25">
          <cell r="A25">
            <v>1855</v>
          </cell>
          <cell r="B25">
            <v>2120</v>
          </cell>
          <cell r="C25">
            <v>1820</v>
          </cell>
          <cell r="D25">
            <v>2080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Bal-sum"/>
      <sheetName val="Req 04"/>
      <sheetName val="Financial Forecast Inputs"/>
      <sheetName val="Physical Forecast Inputs"/>
      <sheetName val="Contracts"/>
      <sheetName val="Inventory Actuals"/>
      <sheetName val="Monthly Actual Physicals"/>
      <sheetName val="Act-Chk"/>
      <sheetName val="Monthly Actual Physicals (Gg)"/>
      <sheetName val="Physical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BP Summary"/>
      <sheetName val="BP Template"/>
      <sheetName val="mth-sum 04"/>
      <sheetName val="mth-sum 05"/>
      <sheetName val="mth-sum 05-SPLIT"/>
      <sheetName val="Comments"/>
      <sheetName val="Requirements ---&gt;"/>
      <sheetName val="2004"/>
      <sheetName val="2005"/>
      <sheetName val="2006"/>
      <sheetName val="2007"/>
      <sheetName val="2008"/>
      <sheetName val="Delta"/>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 val="Labour Rate"/>
    </sheetNames>
    <sheetDataSet>
      <sheetData sheetId="0">
        <row r="2">
          <cell r="C2" t="str">
            <v>Fuelex 2004-10-26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Position Calculations"/>
      <sheetName val="Req 05"/>
      <sheetName val="Bal-sum"/>
      <sheetName val="Financial Forecast Inputs"/>
      <sheetName val="Physical Forecast Inputs"/>
      <sheetName val="Contracts"/>
      <sheetName val="Inventory Actuals"/>
      <sheetName val="Monthly Actual Physicals"/>
      <sheetName val="Act-Chk"/>
      <sheetName val="Monthly Actual Physicals (Gg)"/>
      <sheetName val="Physical Calculations"/>
      <sheetName val="EM Programming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CashFlows 05"/>
      <sheetName val="CashFlows 06"/>
      <sheetName val="BP Summary"/>
      <sheetName val="BP Template"/>
      <sheetName val="mth-sum 04"/>
      <sheetName val="mth-sum 05"/>
      <sheetName val="mth-sum 06"/>
      <sheetName val="mth-sum 07"/>
      <sheetName val="mth-sum 05-SPLIT"/>
      <sheetName val="Comments"/>
      <sheetName val="Requirements ---&gt;"/>
      <sheetName val="2004 old"/>
      <sheetName val="2005 old"/>
      <sheetName val="2006 old"/>
      <sheetName val="2007 old"/>
      <sheetName val="2008 old"/>
      <sheetName val="Delta old"/>
      <sheetName val="2004"/>
      <sheetName val="2005"/>
      <sheetName val="2006"/>
      <sheetName val="2007"/>
      <sheetName val="2008"/>
      <sheetName val="Delta"/>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s>
    <sheetDataSet>
      <sheetData sheetId="0" refreshError="1">
        <row r="2">
          <cell r="C2">
            <v>38447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mbton"/>
      <sheetName val="Nanticoke"/>
      <sheetName val="Northwest"/>
      <sheetName val="Lennox"/>
      <sheetName val="Total FBU"/>
      <sheetName val="Other Summaries"/>
      <sheetName val="Bal-sum"/>
      <sheetName val="Financial Summary"/>
      <sheetName val="MAIN INDEX"/>
      <sheetName val="CashFlows"/>
      <sheetName val="Initial Workbook"/>
    </sheetNames>
    <sheetDataSet>
      <sheetData sheetId="0"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Lambton</v>
          </cell>
          <cell r="B5" t="str">
            <v>Energy</v>
          </cell>
          <cell r="D5" t="str">
            <v>GWh</v>
          </cell>
          <cell r="F5">
            <v>459.68599999999998</v>
          </cell>
          <cell r="G5">
            <v>400</v>
          </cell>
          <cell r="H5">
            <v>304.24400000000003</v>
          </cell>
          <cell r="I5">
            <v>236.83699999999999</v>
          </cell>
          <cell r="J5">
            <v>345.4468</v>
          </cell>
          <cell r="K5">
            <v>473.40769999999998</v>
          </cell>
          <cell r="L5">
            <v>501.04559999999998</v>
          </cell>
          <cell r="M5">
            <v>512.34670000000006</v>
          </cell>
          <cell r="N5">
            <v>522.99170000000004</v>
          </cell>
          <cell r="O5">
            <v>556.00869999999998</v>
          </cell>
          <cell r="P5">
            <v>540.08789999999999</v>
          </cell>
          <cell r="Q5">
            <v>581.27030000000002</v>
          </cell>
          <cell r="R5">
            <v>5433.3724000000002</v>
          </cell>
        </row>
        <row r="6">
          <cell r="A6" t="str">
            <v xml:space="preserve">  Units 1&amp;2</v>
          </cell>
          <cell r="B6" t="str">
            <v xml:space="preserve">ByProducts </v>
          </cell>
        </row>
        <row r="7">
          <cell r="D7" t="str">
            <v>SO2   (Mg)</v>
          </cell>
          <cell r="F7">
            <v>2495.6999999999998</v>
          </cell>
          <cell r="G7">
            <v>2128.1</v>
          </cell>
          <cell r="H7">
            <v>1984.1738606955582</v>
          </cell>
          <cell r="I7">
            <v>1343.8980338339577</v>
          </cell>
          <cell r="J7">
            <v>1945.988186378456</v>
          </cell>
          <cell r="K7">
            <v>2642.0417876462079</v>
          </cell>
          <cell r="L7">
            <v>2790.457758426021</v>
          </cell>
          <cell r="M7">
            <v>2851.0035670875832</v>
          </cell>
          <cell r="N7">
            <v>2908.3479980202992</v>
          </cell>
          <cell r="O7">
            <v>3084.2542346731025</v>
          </cell>
          <cell r="P7">
            <v>2999.2018682303683</v>
          </cell>
          <cell r="Q7">
            <v>3217.8170363173867</v>
          </cell>
          <cell r="R7">
            <v>30390.98433130894</v>
          </cell>
        </row>
        <row r="8">
          <cell r="D8" t="str">
            <v>NOx   (Mg)</v>
          </cell>
          <cell r="F8">
            <v>430.1</v>
          </cell>
          <cell r="G8">
            <v>360</v>
          </cell>
          <cell r="H8">
            <v>309.58344447374401</v>
          </cell>
          <cell r="I8">
            <v>245.319831801801</v>
          </cell>
          <cell r="J8">
            <v>347.65210376820505</v>
          </cell>
          <cell r="K8">
            <v>460.01334553637247</v>
          </cell>
          <cell r="L8">
            <v>483.11650612129341</v>
          </cell>
          <cell r="M8">
            <v>492.44410278875887</v>
          </cell>
          <cell r="N8">
            <v>501.16686374913087</v>
          </cell>
          <cell r="O8">
            <v>527.8310922170881</v>
          </cell>
          <cell r="P8">
            <v>515.04736133414281</v>
          </cell>
          <cell r="Q8">
            <v>547.83316118957362</v>
          </cell>
          <cell r="R8">
            <v>5220.1078129801099</v>
          </cell>
        </row>
        <row r="9">
          <cell r="D9" t="str">
            <v>Total AGE   (Mg)</v>
          </cell>
          <cell r="F9">
            <v>2925.8</v>
          </cell>
          <cell r="G9">
            <v>2488.1</v>
          </cell>
          <cell r="H9">
            <v>2293.7573051693021</v>
          </cell>
          <cell r="I9">
            <v>1589.2178656357587</v>
          </cell>
          <cell r="J9">
            <v>2293.6402901466608</v>
          </cell>
          <cell r="K9">
            <v>3102.0551331825804</v>
          </cell>
          <cell r="L9">
            <v>3273.5742645473142</v>
          </cell>
          <cell r="M9">
            <v>3343.4476698763419</v>
          </cell>
          <cell r="N9">
            <v>3409.5148617694299</v>
          </cell>
          <cell r="O9">
            <v>3612.0853268901906</v>
          </cell>
          <cell r="P9">
            <v>3514.2492295645111</v>
          </cell>
          <cell r="Q9">
            <v>3765.6501975069605</v>
          </cell>
          <cell r="R9">
            <v>35611.092144289047</v>
          </cell>
        </row>
        <row r="10">
          <cell r="D10" t="str">
            <v>CO2  (Gg)</v>
          </cell>
          <cell r="F10">
            <v>411.18322027585617</v>
          </cell>
          <cell r="G10">
            <v>359.21145532045256</v>
          </cell>
          <cell r="H10">
            <v>307.21890848047923</v>
          </cell>
          <cell r="I10">
            <v>227.91278703430822</v>
          </cell>
          <cell r="J10">
            <v>330.10213959784318</v>
          </cell>
          <cell r="K10">
            <v>448.09139025850521</v>
          </cell>
          <cell r="L10">
            <v>473.218861780265</v>
          </cell>
          <cell r="M10">
            <v>483.48649703370353</v>
          </cell>
          <cell r="N10">
            <v>493.36086591161592</v>
          </cell>
          <cell r="O10">
            <v>523.17176142906442</v>
          </cell>
          <cell r="P10">
            <v>508.63239328165429</v>
          </cell>
          <cell r="Q10">
            <v>545.66400273546708</v>
          </cell>
          <cell r="R10">
            <v>5111.2542831392147</v>
          </cell>
        </row>
        <row r="11">
          <cell r="D11" t="str">
            <v>Particulate  (Mg)</v>
          </cell>
          <cell r="F11">
            <v>0</v>
          </cell>
          <cell r="G11">
            <v>0</v>
          </cell>
          <cell r="H11">
            <v>239.55346404970609</v>
          </cell>
          <cell r="I11">
            <v>180.80849644428022</v>
          </cell>
          <cell r="J11">
            <v>261.78401175661816</v>
          </cell>
          <cell r="K11">
            <v>355.45177794763327</v>
          </cell>
          <cell r="L11">
            <v>375.43552670804894</v>
          </cell>
          <cell r="M11">
            <v>383.58152122245673</v>
          </cell>
          <cell r="N11">
            <v>391.24113687188947</v>
          </cell>
          <cell r="O11">
            <v>414.9155028876857</v>
          </cell>
          <cell r="P11">
            <v>403.51540142279657</v>
          </cell>
          <cell r="Q11">
            <v>432.94414679745989</v>
          </cell>
          <cell r="R11">
            <v>3439.2309861085751</v>
          </cell>
        </row>
        <row r="12">
          <cell r="B12" t="str">
            <v>Ash Summary (Gg)</v>
          </cell>
        </row>
        <row r="13">
          <cell r="C13" t="str">
            <v xml:space="preserve">     Total Fly Ash Production </v>
          </cell>
          <cell r="F13">
            <v>16.086854981363413</v>
          </cell>
          <cell r="G13">
            <v>14.043401112892067</v>
          </cell>
          <cell r="H13">
            <v>11.738119738435591</v>
          </cell>
          <cell r="I13">
            <v>8.8596163257697214</v>
          </cell>
          <cell r="J13">
            <v>12.827416576074279</v>
          </cell>
          <cell r="K13">
            <v>17.417137119434013</v>
          </cell>
          <cell r="L13">
            <v>18.396340808694379</v>
          </cell>
          <cell r="M13">
            <v>18.795494539900361</v>
          </cell>
          <cell r="N13">
            <v>19.170815706722564</v>
          </cell>
          <cell r="O13">
            <v>20.330859641496581</v>
          </cell>
          <cell r="P13">
            <v>19.772254669717015</v>
          </cell>
          <cell r="Q13">
            <v>21.214263193075521</v>
          </cell>
          <cell r="R13">
            <v>198.65257441357551</v>
          </cell>
        </row>
        <row r="14">
          <cell r="C14" t="str">
            <v xml:space="preserve">     Bottom Ash Production</v>
          </cell>
          <cell r="F14">
            <v>2.821581770982486</v>
          </cell>
          <cell r="G14">
            <v>2.4631666431155401</v>
          </cell>
          <cell r="H14">
            <v>2.0588278266913638</v>
          </cell>
          <cell r="I14">
            <v>1.5539477387998439</v>
          </cell>
          <cell r="J14">
            <v>2.2498869307754674</v>
          </cell>
          <cell r="K14">
            <v>3.0549089089091992</v>
          </cell>
          <cell r="L14">
            <v>3.2266580346952329</v>
          </cell>
          <cell r="M14">
            <v>3.2966682941956251</v>
          </cell>
          <cell r="N14">
            <v>3.3624983998188971</v>
          </cell>
          <cell r="O14">
            <v>3.5659663134470798</v>
          </cell>
          <cell r="P14">
            <v>3.4679888276439592</v>
          </cell>
          <cell r="Q14">
            <v>3.7209124082831422</v>
          </cell>
          <cell r="R14">
            <v>34.843012097357835</v>
          </cell>
        </row>
        <row r="15">
          <cell r="B15" t="str">
            <v>Consumption</v>
          </cell>
        </row>
        <row r="16">
          <cell r="C16" t="str">
            <v>(ktons)</v>
          </cell>
          <cell r="D16" t="str">
            <v>MSC</v>
          </cell>
          <cell r="F16">
            <v>0</v>
          </cell>
          <cell r="G16">
            <v>0</v>
          </cell>
          <cell r="H16">
            <v>0</v>
          </cell>
          <cell r="I16">
            <v>0</v>
          </cell>
          <cell r="J16">
            <v>0</v>
          </cell>
          <cell r="K16">
            <v>0</v>
          </cell>
          <cell r="L16">
            <v>0</v>
          </cell>
          <cell r="M16">
            <v>0</v>
          </cell>
          <cell r="N16">
            <v>0</v>
          </cell>
          <cell r="O16">
            <v>0</v>
          </cell>
          <cell r="P16">
            <v>0</v>
          </cell>
          <cell r="Q16">
            <v>0</v>
          </cell>
          <cell r="R16">
            <v>0</v>
          </cell>
        </row>
        <row r="17">
          <cell r="D17" t="str">
            <v>HiQ LSC</v>
          </cell>
          <cell r="F17">
            <v>28.222468533000004</v>
          </cell>
          <cell r="G17">
            <v>0</v>
          </cell>
          <cell r="H17">
            <v>0</v>
          </cell>
          <cell r="I17">
            <v>0</v>
          </cell>
          <cell r="J17">
            <v>0</v>
          </cell>
          <cell r="K17">
            <v>0</v>
          </cell>
          <cell r="L17">
            <v>0</v>
          </cell>
          <cell r="M17">
            <v>0</v>
          </cell>
          <cell r="N17">
            <v>0</v>
          </cell>
          <cell r="O17">
            <v>0</v>
          </cell>
          <cell r="P17">
            <v>0</v>
          </cell>
          <cell r="Q17">
            <v>0</v>
          </cell>
          <cell r="R17">
            <v>28.222468533000004</v>
          </cell>
        </row>
        <row r="18">
          <cell r="C18">
            <v>12573.542209480798</v>
          </cell>
          <cell r="D18" t="str">
            <v>Port Mix LSC</v>
          </cell>
          <cell r="F18">
            <v>98.205989301000017</v>
          </cell>
          <cell r="G18">
            <v>122.557141602</v>
          </cell>
          <cell r="H18">
            <v>117.56808201600001</v>
          </cell>
          <cell r="I18">
            <v>75.256722153298</v>
          </cell>
          <cell r="J18">
            <v>108.96062422052592</v>
          </cell>
          <cell r="K18">
            <v>147.94733775215263</v>
          </cell>
          <cell r="L18">
            <v>156.26504105492512</v>
          </cell>
          <cell r="M18">
            <v>159.65559436347493</v>
          </cell>
          <cell r="N18">
            <v>162.84370542056817</v>
          </cell>
          <cell r="O18">
            <v>172.69752988370846</v>
          </cell>
          <cell r="P18">
            <v>167.95254120599469</v>
          </cell>
          <cell r="Q18">
            <v>180.20147285210069</v>
          </cell>
          <cell r="R18">
            <v>1670.1117818257487</v>
          </cell>
        </row>
        <row r="19">
          <cell r="D19" t="str">
            <v>WCB</v>
          </cell>
          <cell r="F19">
            <v>61.117633395000006</v>
          </cell>
          <cell r="G19">
            <v>36.612157553999999</v>
          </cell>
          <cell r="H19">
            <v>16.012169585999999</v>
          </cell>
          <cell r="I19">
            <v>25.085574051099332</v>
          </cell>
          <cell r="J19">
            <v>36.320208073508638</v>
          </cell>
          <cell r="K19">
            <v>49.315779250717547</v>
          </cell>
          <cell r="L19">
            <v>52.088347018308376</v>
          </cell>
          <cell r="M19">
            <v>53.218531454491647</v>
          </cell>
          <cell r="N19">
            <v>54.281235140189388</v>
          </cell>
          <cell r="O19">
            <v>57.565843294569483</v>
          </cell>
          <cell r="P19">
            <v>55.984180401998231</v>
          </cell>
          <cell r="Q19">
            <v>60.067157617366895</v>
          </cell>
          <cell r="R19">
            <v>557.66881683724955</v>
          </cell>
        </row>
        <row r="20">
          <cell r="D20" t="str">
            <v>PRB</v>
          </cell>
          <cell r="F20">
            <v>0</v>
          </cell>
          <cell r="G20">
            <v>0</v>
          </cell>
          <cell r="H20">
            <v>0</v>
          </cell>
          <cell r="I20">
            <v>0</v>
          </cell>
          <cell r="J20">
            <v>0</v>
          </cell>
          <cell r="K20">
            <v>0</v>
          </cell>
          <cell r="L20">
            <v>0</v>
          </cell>
          <cell r="M20">
            <v>0</v>
          </cell>
          <cell r="N20">
            <v>0</v>
          </cell>
          <cell r="O20">
            <v>0</v>
          </cell>
          <cell r="P20">
            <v>0</v>
          </cell>
          <cell r="Q20">
            <v>0</v>
          </cell>
          <cell r="R20">
            <v>0</v>
          </cell>
        </row>
        <row r="21">
          <cell r="C21" t="str">
            <v>*Fuel Conv Factor (MWh/ton)</v>
          </cell>
          <cell r="F21">
            <v>2.5582245393776253</v>
          </cell>
          <cell r="G21">
            <v>2.5973178307876541</v>
          </cell>
          <cell r="H21">
            <v>2.3167842693026435</v>
          </cell>
          <cell r="I21">
            <v>2.4465649551791238</v>
          </cell>
          <cell r="J21">
            <v>2.4647001368265067</v>
          </cell>
          <cell r="K21">
            <v>2.4876006442590848</v>
          </cell>
          <cell r="L21">
            <v>2.4926879833019639</v>
          </cell>
          <cell r="M21">
            <v>2.4947802664381045</v>
          </cell>
          <cell r="N21">
            <v>2.4967572427849092</v>
          </cell>
          <cell r="O21">
            <v>2.5029257082061878</v>
          </cell>
          <cell r="P21">
            <v>2.4999444930146555</v>
          </cell>
          <cell r="Q21">
            <v>2.507681030520879</v>
          </cell>
          <cell r="R21">
            <v>2.4945397562960356</v>
          </cell>
        </row>
        <row r="22">
          <cell r="C22" t="str">
            <v>($ 000's)</v>
          </cell>
          <cell r="D22" t="str">
            <v>MSC</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HiQ LSC</v>
          </cell>
          <cell r="F23">
            <v>1800.0039999999999</v>
          </cell>
          <cell r="G23">
            <v>0</v>
          </cell>
          <cell r="H23">
            <v>0</v>
          </cell>
          <cell r="I23">
            <v>0</v>
          </cell>
          <cell r="J23">
            <v>0</v>
          </cell>
          <cell r="K23">
            <v>0</v>
          </cell>
          <cell r="L23">
            <v>0</v>
          </cell>
          <cell r="M23">
            <v>0</v>
          </cell>
          <cell r="N23">
            <v>0</v>
          </cell>
          <cell r="O23">
            <v>0</v>
          </cell>
          <cell r="P23">
            <v>0</v>
          </cell>
          <cell r="Q23">
            <v>0</v>
          </cell>
          <cell r="R23">
            <v>1800.0039999999999</v>
          </cell>
        </row>
        <row r="24">
          <cell r="D24" t="str">
            <v>Port Mix LSC</v>
          </cell>
          <cell r="F24">
            <v>6603.951</v>
          </cell>
          <cell r="G24">
            <v>8029.4269999999997</v>
          </cell>
          <cell r="H24">
            <v>7721.8159999999998</v>
          </cell>
          <cell r="I24">
            <v>4942.0093369375018</v>
          </cell>
          <cell r="J24">
            <v>7494.2289872427218</v>
          </cell>
          <cell r="K24">
            <v>10401.654216578034</v>
          </cell>
          <cell r="L24">
            <v>11179.771427442471</v>
          </cell>
          <cell r="M24">
            <v>11553.096654898272</v>
          </cell>
          <cell r="N24">
            <v>11883.049776803653</v>
          </cell>
          <cell r="O24">
            <v>12656.858488851938</v>
          </cell>
          <cell r="P24">
            <v>12344.48672185213</v>
          </cell>
          <cell r="Q24">
            <v>13257.566905504611</v>
          </cell>
          <cell r="R24">
            <v>118067.91651611133</v>
          </cell>
        </row>
        <row r="25">
          <cell r="D25" t="str">
            <v>WCB</v>
          </cell>
          <cell r="F25">
            <v>3604.1080000000002</v>
          </cell>
          <cell r="G25">
            <v>2159.1239999999998</v>
          </cell>
          <cell r="H25">
            <v>932.69600000000003</v>
          </cell>
          <cell r="I25">
            <v>1383.1163048690628</v>
          </cell>
          <cell r="J25">
            <v>2039.1641483283688</v>
          </cell>
          <cell r="K25">
            <v>2809.4509528470335</v>
          </cell>
          <cell r="L25">
            <v>3027.9539390522391</v>
          </cell>
          <cell r="M25">
            <v>3125.9318392591313</v>
          </cell>
          <cell r="N25">
            <v>3199.7318978298017</v>
          </cell>
          <cell r="O25">
            <v>3410.5063727156926</v>
          </cell>
          <cell r="P25">
            <v>3324.9000988764742</v>
          </cell>
          <cell r="Q25">
            <v>3571.3390823330792</v>
          </cell>
          <cell r="R25">
            <v>32588.022636110883</v>
          </cell>
        </row>
        <row r="26">
          <cell r="D26" t="str">
            <v>PRB</v>
          </cell>
          <cell r="F26">
            <v>0</v>
          </cell>
          <cell r="G26">
            <v>0</v>
          </cell>
          <cell r="H26">
            <v>0</v>
          </cell>
          <cell r="I26">
            <v>0</v>
          </cell>
          <cell r="J26">
            <v>0</v>
          </cell>
          <cell r="K26">
            <v>0</v>
          </cell>
          <cell r="L26">
            <v>0</v>
          </cell>
          <cell r="M26">
            <v>0</v>
          </cell>
          <cell r="N26">
            <v>0</v>
          </cell>
          <cell r="O26">
            <v>0</v>
          </cell>
          <cell r="P26">
            <v>0</v>
          </cell>
          <cell r="Q26">
            <v>0</v>
          </cell>
          <cell r="R26">
            <v>0</v>
          </cell>
        </row>
        <row r="27">
          <cell r="D27" t="str">
            <v>*Unit Cost ($/ton)</v>
          </cell>
          <cell r="F27">
            <v>66.826750079385732</v>
          </cell>
          <cell r="G27">
            <v>66.157262955473456</v>
          </cell>
          <cell r="H27">
            <v>65.903147671247282</v>
          </cell>
          <cell r="I27">
            <v>65.339582634253958</v>
          </cell>
          <cell r="J27">
            <v>68.019027432481479</v>
          </cell>
          <cell r="K27">
            <v>69.419981404688443</v>
          </cell>
          <cell r="L27">
            <v>70.683040208547595</v>
          </cell>
          <cell r="M27">
            <v>71.476893708316126</v>
          </cell>
          <cell r="N27">
            <v>72.005051681479031</v>
          </cell>
          <cell r="O27">
            <v>72.328761357774397</v>
          </cell>
          <cell r="P27">
            <v>72.530040557096171</v>
          </cell>
          <cell r="Q27">
            <v>72.602244274513609</v>
          </cell>
          <cell r="R27">
            <v>69.994725794393673</v>
          </cell>
        </row>
        <row r="28">
          <cell r="D28" t="str">
            <v>Ignition Support</v>
          </cell>
          <cell r="F28">
            <v>41.567</v>
          </cell>
          <cell r="G28">
            <v>54.564</v>
          </cell>
          <cell r="H28">
            <v>37.049999999999997</v>
          </cell>
          <cell r="I28">
            <v>71.437714990663309</v>
          </cell>
          <cell r="J28">
            <v>78.06271658097711</v>
          </cell>
          <cell r="K28">
            <v>83.213571596717287</v>
          </cell>
          <cell r="L28">
            <v>84.439566083351281</v>
          </cell>
          <cell r="M28">
            <v>84.795690950452325</v>
          </cell>
          <cell r="N28">
            <v>86.100133838826082</v>
          </cell>
          <cell r="O28">
            <v>87.744821635321216</v>
          </cell>
          <cell r="P28">
            <v>87.928352096000253</v>
          </cell>
          <cell r="Q28">
            <v>89.459575700772035</v>
          </cell>
          <cell r="R28">
            <v>886.36314347308087</v>
          </cell>
        </row>
        <row r="29">
          <cell r="B29" t="str">
            <v>Total Consumption Costs ($K)</v>
          </cell>
          <cell r="F29">
            <v>12049.63</v>
          </cell>
          <cell r="G29">
            <v>10243.115</v>
          </cell>
          <cell r="H29">
            <v>8691.5619999999999</v>
          </cell>
          <cell r="I29">
            <v>6396.5633567972272</v>
          </cell>
          <cell r="J29">
            <v>9611.4558521520667</v>
          </cell>
          <cell r="K29">
            <v>13294.318741021785</v>
          </cell>
          <cell r="L29">
            <v>14292.16493257806</v>
          </cell>
          <cell r="M29">
            <v>14763.824185107855</v>
          </cell>
          <cell r="N29">
            <v>15168.881808472281</v>
          </cell>
          <cell r="O29">
            <v>16155.109683202951</v>
          </cell>
          <cell r="P29">
            <v>15757.315172824605</v>
          </cell>
          <cell r="Q29">
            <v>16918.365563538464</v>
          </cell>
          <cell r="R29">
            <v>153342.30629569531</v>
          </cell>
        </row>
        <row r="30">
          <cell r="D30" t="str">
            <v>FUEC ($/MWh)</v>
          </cell>
          <cell r="F30">
            <v>26.212740870942337</v>
          </cell>
          <cell r="G30">
            <v>25.607787500000001</v>
          </cell>
          <cell r="H30">
            <v>28.567735107348046</v>
          </cell>
          <cell r="I30">
            <v>27.008294129706201</v>
          </cell>
          <cell r="J30">
            <v>27.823259188251466</v>
          </cell>
          <cell r="K30">
            <v>28.082176823532414</v>
          </cell>
          <cell r="L30">
            <v>28.524679056313559</v>
          </cell>
          <cell r="M30">
            <v>28.816081347079727</v>
          </cell>
          <cell r="N30">
            <v>29.004058398005704</v>
          </cell>
          <cell r="O30">
            <v>29.055498022248486</v>
          </cell>
          <cell r="P30">
            <v>29.175464165785986</v>
          </cell>
          <cell r="Q30">
            <v>29.105848971706386</v>
          </cell>
          <cell r="R30">
            <v>28.222307437586149</v>
          </cell>
        </row>
        <row r="31">
          <cell r="B31" t="str">
            <v>Deliveries</v>
          </cell>
        </row>
        <row r="32">
          <cell r="C32" t="str">
            <v>(ktons)</v>
          </cell>
          <cell r="D32" t="str">
            <v>MSC</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HiQ LSC</v>
          </cell>
          <cell r="F33">
            <v>28.222468533000004</v>
          </cell>
          <cell r="G33">
            <v>0</v>
          </cell>
          <cell r="H33">
            <v>0</v>
          </cell>
          <cell r="I33">
            <v>0</v>
          </cell>
          <cell r="J33">
            <v>0</v>
          </cell>
          <cell r="K33">
            <v>0</v>
          </cell>
          <cell r="L33">
            <v>0</v>
          </cell>
          <cell r="M33">
            <v>0</v>
          </cell>
          <cell r="N33">
            <v>0</v>
          </cell>
          <cell r="O33">
            <v>0</v>
          </cell>
          <cell r="P33">
            <v>0</v>
          </cell>
          <cell r="Q33">
            <v>9.9999972746900312E-9</v>
          </cell>
          <cell r="R33">
            <v>28.222468543000002</v>
          </cell>
        </row>
        <row r="34">
          <cell r="D34" t="str">
            <v>Port Mix LSC</v>
          </cell>
          <cell r="F34">
            <v>168.30745734600001</v>
          </cell>
          <cell r="G34">
            <v>0</v>
          </cell>
          <cell r="H34">
            <v>0</v>
          </cell>
          <cell r="I34">
            <v>174</v>
          </cell>
          <cell r="J34">
            <v>145</v>
          </cell>
          <cell r="K34">
            <v>174</v>
          </cell>
          <cell r="L34">
            <v>174</v>
          </cell>
          <cell r="M34">
            <v>203</v>
          </cell>
          <cell r="N34">
            <v>203</v>
          </cell>
          <cell r="O34">
            <v>203</v>
          </cell>
          <cell r="P34">
            <v>203</v>
          </cell>
          <cell r="Q34">
            <v>115.99979860165004</v>
          </cell>
          <cell r="R34">
            <v>1763.30725594765</v>
          </cell>
        </row>
        <row r="35">
          <cell r="D35" t="str">
            <v>WCB</v>
          </cell>
          <cell r="F35">
            <v>0</v>
          </cell>
          <cell r="G35">
            <v>0</v>
          </cell>
          <cell r="H35">
            <v>0</v>
          </cell>
          <cell r="I35">
            <v>29</v>
          </cell>
          <cell r="J35">
            <v>29</v>
          </cell>
          <cell r="K35">
            <v>58</v>
          </cell>
          <cell r="L35">
            <v>58</v>
          </cell>
          <cell r="M35">
            <v>29</v>
          </cell>
          <cell r="N35">
            <v>58</v>
          </cell>
          <cell r="O35">
            <v>58</v>
          </cell>
          <cell r="P35">
            <v>52</v>
          </cell>
          <cell r="Q35">
            <v>29</v>
          </cell>
          <cell r="R35">
            <v>400</v>
          </cell>
        </row>
        <row r="36">
          <cell r="D36" t="str">
            <v>PRB</v>
          </cell>
          <cell r="F36">
            <v>-5.5115549999999996E-3</v>
          </cell>
          <cell r="G36">
            <v>0</v>
          </cell>
          <cell r="H36">
            <v>0</v>
          </cell>
          <cell r="I36">
            <v>0</v>
          </cell>
          <cell r="J36">
            <v>0</v>
          </cell>
          <cell r="K36">
            <v>0</v>
          </cell>
          <cell r="L36">
            <v>0</v>
          </cell>
          <cell r="M36">
            <v>0</v>
          </cell>
          <cell r="N36">
            <v>0</v>
          </cell>
          <cell r="O36">
            <v>0</v>
          </cell>
          <cell r="P36">
            <v>0</v>
          </cell>
          <cell r="Q36">
            <v>0</v>
          </cell>
          <cell r="R36">
            <v>-5.5115549999999996E-3</v>
          </cell>
        </row>
        <row r="37">
          <cell r="C37" t="str">
            <v>($ 000's)</v>
          </cell>
          <cell r="D37" t="str">
            <v>MSC</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HiQ LSC</v>
          </cell>
          <cell r="F38">
            <v>1800.152</v>
          </cell>
          <cell r="G38">
            <v>0</v>
          </cell>
          <cell r="H38">
            <v>0</v>
          </cell>
          <cell r="I38">
            <v>0</v>
          </cell>
          <cell r="J38">
            <v>0</v>
          </cell>
          <cell r="K38">
            <v>0</v>
          </cell>
          <cell r="L38">
            <v>0</v>
          </cell>
          <cell r="M38">
            <v>0</v>
          </cell>
          <cell r="N38">
            <v>0</v>
          </cell>
          <cell r="O38">
            <v>0</v>
          </cell>
          <cell r="P38">
            <v>0</v>
          </cell>
          <cell r="Q38">
            <v>7.0749982960272897E-7</v>
          </cell>
          <cell r="R38">
            <v>1800.1520007074998</v>
          </cell>
        </row>
        <row r="39">
          <cell r="D39" t="str">
            <v>Port Mix LSC</v>
          </cell>
          <cell r="F39">
            <v>10611.369000000001</v>
          </cell>
          <cell r="G39">
            <v>87.772999999999996</v>
          </cell>
          <cell r="H39">
            <v>-4.617</v>
          </cell>
          <cell r="I39">
            <v>13036.571312847405</v>
          </cell>
          <cell r="J39">
            <v>10818.61611714528</v>
          </cell>
          <cell r="K39">
            <v>12950.58858912349</v>
          </cell>
          <cell r="L39">
            <v>12937.919113459036</v>
          </cell>
          <cell r="M39">
            <v>15080.198699377812</v>
          </cell>
          <cell r="N39">
            <v>15029.249546920919</v>
          </cell>
          <cell r="O39">
            <v>15027.55757577097</v>
          </cell>
          <cell r="P39">
            <v>14973.423524635633</v>
          </cell>
          <cell r="Q39">
            <v>8514.7947387015338</v>
          </cell>
          <cell r="R39">
            <v>129063.44421798208</v>
          </cell>
        </row>
        <row r="40">
          <cell r="D40" t="str">
            <v>WCB</v>
          </cell>
          <cell r="F40">
            <v>0</v>
          </cell>
          <cell r="G40">
            <v>-100.19799999999999</v>
          </cell>
          <cell r="H40">
            <v>-381.27</v>
          </cell>
          <cell r="I40">
            <v>1726.3297041062822</v>
          </cell>
          <cell r="J40">
            <v>1726.329704106282</v>
          </cell>
          <cell r="K40">
            <v>3452.6594082125639</v>
          </cell>
          <cell r="L40">
            <v>3452.6594082125644</v>
          </cell>
          <cell r="M40">
            <v>1726.329704106282</v>
          </cell>
          <cell r="N40">
            <v>3452.6594082125639</v>
          </cell>
          <cell r="O40">
            <v>3452.6594082125639</v>
          </cell>
          <cell r="P40">
            <v>3095.4877452940232</v>
          </cell>
          <cell r="Q40">
            <v>1726.3297041062824</v>
          </cell>
          <cell r="R40">
            <v>23329.976194569408</v>
          </cell>
        </row>
        <row r="41">
          <cell r="D41" t="str">
            <v>PRB</v>
          </cell>
          <cell r="F41">
            <v>-0.22900000000000001</v>
          </cell>
          <cell r="G41">
            <v>0</v>
          </cell>
          <cell r="H41">
            <v>0</v>
          </cell>
          <cell r="I41">
            <v>0</v>
          </cell>
          <cell r="J41">
            <v>0</v>
          </cell>
          <cell r="K41">
            <v>0</v>
          </cell>
          <cell r="L41">
            <v>0</v>
          </cell>
          <cell r="M41">
            <v>0</v>
          </cell>
          <cell r="N41">
            <v>0</v>
          </cell>
          <cell r="O41">
            <v>0</v>
          </cell>
          <cell r="P41">
            <v>0</v>
          </cell>
          <cell r="Q41">
            <v>0</v>
          </cell>
          <cell r="R41">
            <v>-0.22900000000000001</v>
          </cell>
        </row>
        <row r="42">
          <cell r="C42" t="str">
            <v xml:space="preserve"> ($/ton)</v>
          </cell>
          <cell r="D42" t="str">
            <v>MSC</v>
          </cell>
          <cell r="F42">
            <v>0</v>
          </cell>
          <cell r="G42">
            <v>0</v>
          </cell>
          <cell r="H42">
            <v>0</v>
          </cell>
          <cell r="I42">
            <v>0</v>
          </cell>
          <cell r="J42">
            <v>0</v>
          </cell>
          <cell r="K42">
            <v>0</v>
          </cell>
          <cell r="L42">
            <v>0</v>
          </cell>
          <cell r="M42">
            <v>0</v>
          </cell>
          <cell r="N42">
            <v>0</v>
          </cell>
          <cell r="O42">
            <v>0</v>
          </cell>
          <cell r="P42">
            <v>0</v>
          </cell>
          <cell r="Q42">
            <v>0</v>
          </cell>
          <cell r="R42">
            <v>0</v>
          </cell>
        </row>
        <row r="43">
          <cell r="D43" t="str">
            <v>HiQ LSC</v>
          </cell>
          <cell r="F43">
            <v>63.784356704840185</v>
          </cell>
          <cell r="G43">
            <v>0</v>
          </cell>
          <cell r="H43">
            <v>0</v>
          </cell>
          <cell r="I43">
            <v>0</v>
          </cell>
          <cell r="J43">
            <v>0</v>
          </cell>
          <cell r="K43">
            <v>0</v>
          </cell>
          <cell r="L43">
            <v>0</v>
          </cell>
          <cell r="M43">
            <v>0</v>
          </cell>
          <cell r="N43">
            <v>0</v>
          </cell>
          <cell r="O43">
            <v>0</v>
          </cell>
          <cell r="P43">
            <v>0</v>
          </cell>
          <cell r="Q43">
            <v>70.750002241841543</v>
          </cell>
          <cell r="R43">
            <v>63.784356707308305</v>
          </cell>
        </row>
        <row r="44">
          <cell r="D44" t="str">
            <v>Port Mix LSC</v>
          </cell>
          <cell r="F44">
            <v>63.047527229798</v>
          </cell>
          <cell r="G44">
            <v>0</v>
          </cell>
          <cell r="H44">
            <v>0</v>
          </cell>
          <cell r="I44">
            <v>74.922823637054051</v>
          </cell>
          <cell r="J44">
            <v>74.611145635484689</v>
          </cell>
          <cell r="K44">
            <v>74.428670052433858</v>
          </cell>
          <cell r="L44">
            <v>74.355856973902505</v>
          </cell>
          <cell r="M44">
            <v>74.286693100383303</v>
          </cell>
          <cell r="N44">
            <v>74.035712053797624</v>
          </cell>
          <cell r="O44">
            <v>74.027377220546654</v>
          </cell>
          <cell r="P44">
            <v>73.760707017909525</v>
          </cell>
          <cell r="Q44">
            <v>73.403530362512328</v>
          </cell>
          <cell r="R44">
            <v>73.193961961337152</v>
          </cell>
        </row>
        <row r="45">
          <cell r="D45" t="str">
            <v>WCB</v>
          </cell>
          <cell r="F45">
            <v>0</v>
          </cell>
          <cell r="G45">
            <v>0</v>
          </cell>
          <cell r="H45">
            <v>0</v>
          </cell>
          <cell r="I45">
            <v>59.528610486423531</v>
          </cell>
          <cell r="J45">
            <v>59.528610486423524</v>
          </cell>
          <cell r="K45">
            <v>59.528610486423524</v>
          </cell>
          <cell r="L45">
            <v>59.528610486423531</v>
          </cell>
          <cell r="M45">
            <v>59.528610486423524</v>
          </cell>
          <cell r="N45">
            <v>59.528610486423524</v>
          </cell>
          <cell r="O45">
            <v>59.528610486423524</v>
          </cell>
          <cell r="P45">
            <v>59.528610486423524</v>
          </cell>
          <cell r="Q45">
            <v>59.528610486423524</v>
          </cell>
          <cell r="R45">
            <v>58.324940486423529</v>
          </cell>
        </row>
        <row r="46">
          <cell r="D46" t="str">
            <v>PRB</v>
          </cell>
          <cell r="F46">
            <v>41.549072811574952</v>
          </cell>
          <cell r="G46">
            <v>0</v>
          </cell>
          <cell r="H46">
            <v>0</v>
          </cell>
          <cell r="I46">
            <v>0</v>
          </cell>
          <cell r="J46">
            <v>0</v>
          </cell>
          <cell r="K46">
            <v>0</v>
          </cell>
          <cell r="L46">
            <v>0</v>
          </cell>
          <cell r="M46">
            <v>0</v>
          </cell>
          <cell r="N46">
            <v>0</v>
          </cell>
          <cell r="O46">
            <v>0</v>
          </cell>
          <cell r="P46">
            <v>0</v>
          </cell>
          <cell r="Q46">
            <v>0</v>
          </cell>
          <cell r="R46">
            <v>41.549072811574952</v>
          </cell>
        </row>
        <row r="47">
          <cell r="B47" t="str">
            <v>Month End Inventories</v>
          </cell>
        </row>
        <row r="48">
          <cell r="C48" t="str">
            <v>(ktons)</v>
          </cell>
          <cell r="D48" t="str">
            <v>MSC</v>
          </cell>
          <cell r="F48">
            <v>0</v>
          </cell>
          <cell r="G48">
            <v>0</v>
          </cell>
          <cell r="H48">
            <v>0</v>
          </cell>
          <cell r="I48">
            <v>0</v>
          </cell>
          <cell r="J48">
            <v>0</v>
          </cell>
          <cell r="K48">
            <v>0</v>
          </cell>
          <cell r="L48">
            <v>0</v>
          </cell>
          <cell r="M48">
            <v>0</v>
          </cell>
          <cell r="N48">
            <v>0</v>
          </cell>
          <cell r="O48">
            <v>0</v>
          </cell>
          <cell r="P48">
            <v>0</v>
          </cell>
          <cell r="Q48">
            <v>0</v>
          </cell>
          <cell r="R48">
            <v>0</v>
          </cell>
        </row>
        <row r="49">
          <cell r="D49" t="str">
            <v>HiQ LSC</v>
          </cell>
          <cell r="F49">
            <v>0</v>
          </cell>
          <cell r="G49">
            <v>0</v>
          </cell>
          <cell r="H49">
            <v>0</v>
          </cell>
          <cell r="I49">
            <v>0</v>
          </cell>
          <cell r="J49">
            <v>0</v>
          </cell>
          <cell r="K49">
            <v>0</v>
          </cell>
          <cell r="L49">
            <v>0</v>
          </cell>
          <cell r="M49">
            <v>0</v>
          </cell>
          <cell r="N49">
            <v>0</v>
          </cell>
          <cell r="O49">
            <v>0</v>
          </cell>
          <cell r="P49">
            <v>0</v>
          </cell>
          <cell r="Q49">
            <v>9.9999972746900312E-9</v>
          </cell>
          <cell r="R49">
            <v>9.9999972746900312E-9</v>
          </cell>
        </row>
        <row r="50">
          <cell r="D50" t="str">
            <v>Port Mix LSC</v>
          </cell>
          <cell r="F50">
            <v>659.04529143599996</v>
          </cell>
          <cell r="G50">
            <v>536.48814983400007</v>
          </cell>
          <cell r="H50">
            <v>418.918965507</v>
          </cell>
          <cell r="I50">
            <v>517.66224335370191</v>
          </cell>
          <cell r="J50">
            <v>553.701619133176</v>
          </cell>
          <cell r="K50">
            <v>579.75428138102336</v>
          </cell>
          <cell r="L50">
            <v>597.4892403260983</v>
          </cell>
          <cell r="M50">
            <v>640.83364596262334</v>
          </cell>
          <cell r="N50">
            <v>680.98994054205514</v>
          </cell>
          <cell r="O50">
            <v>711.29241065834663</v>
          </cell>
          <cell r="P50">
            <v>746.33986945235188</v>
          </cell>
          <cell r="Q50">
            <v>682.13819520190123</v>
          </cell>
          <cell r="R50">
            <v>682.13819520190123</v>
          </cell>
        </row>
        <row r="51">
          <cell r="D51" t="str">
            <v>WCB</v>
          </cell>
          <cell r="F51">
            <v>175.07013533100002</v>
          </cell>
          <cell r="G51">
            <v>138.457977777</v>
          </cell>
          <cell r="H51">
            <v>122.44470588</v>
          </cell>
          <cell r="I51">
            <v>126.35913182890066</v>
          </cell>
          <cell r="J51">
            <v>119.03892375539201</v>
          </cell>
          <cell r="K51">
            <v>127.72314450467445</v>
          </cell>
          <cell r="L51">
            <v>133.63479748636607</v>
          </cell>
          <cell r="M51">
            <v>109.41626603187441</v>
          </cell>
          <cell r="N51">
            <v>113.13503089168503</v>
          </cell>
          <cell r="O51">
            <v>113.56918759711556</v>
          </cell>
          <cell r="P51">
            <v>109.58500719511733</v>
          </cell>
          <cell r="Q51">
            <v>78.517849577750439</v>
          </cell>
          <cell r="R51">
            <v>78.517849577750439</v>
          </cell>
        </row>
        <row r="52">
          <cell r="D52" t="str">
            <v>PRB</v>
          </cell>
          <cell r="F52">
            <v>0</v>
          </cell>
          <cell r="G52">
            <v>0</v>
          </cell>
          <cell r="H52">
            <v>0</v>
          </cell>
          <cell r="I52">
            <v>0</v>
          </cell>
          <cell r="J52">
            <v>0</v>
          </cell>
          <cell r="K52">
            <v>0</v>
          </cell>
          <cell r="L52">
            <v>0</v>
          </cell>
          <cell r="M52">
            <v>0</v>
          </cell>
          <cell r="N52">
            <v>0</v>
          </cell>
          <cell r="O52">
            <v>0</v>
          </cell>
          <cell r="P52">
            <v>0</v>
          </cell>
          <cell r="Q52">
            <v>0</v>
          </cell>
          <cell r="R52">
            <v>0</v>
          </cell>
        </row>
        <row r="53">
          <cell r="C53" t="str">
            <v>($ 000's)</v>
          </cell>
          <cell r="D53" t="str">
            <v>MSC</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HiQ LSC</v>
          </cell>
          <cell r="F54">
            <v>0</v>
          </cell>
          <cell r="G54">
            <v>0</v>
          </cell>
          <cell r="H54">
            <v>0</v>
          </cell>
          <cell r="I54">
            <v>0</v>
          </cell>
          <cell r="J54">
            <v>0</v>
          </cell>
          <cell r="K54">
            <v>0</v>
          </cell>
          <cell r="L54">
            <v>0</v>
          </cell>
          <cell r="M54">
            <v>0</v>
          </cell>
          <cell r="N54">
            <v>0</v>
          </cell>
          <cell r="O54">
            <v>0</v>
          </cell>
          <cell r="P54">
            <v>0</v>
          </cell>
          <cell r="Q54">
            <v>7.0749982960272897E-7</v>
          </cell>
          <cell r="R54">
            <v>7.0749982960272897E-7</v>
          </cell>
        </row>
        <row r="55">
          <cell r="D55" t="str">
            <v>Port Mix LSC</v>
          </cell>
          <cell r="F55">
            <v>43177.942000000003</v>
          </cell>
          <cell r="G55">
            <v>35236.286999999997</v>
          </cell>
          <cell r="H55">
            <v>27509.853999999999</v>
          </cell>
          <cell r="I55">
            <v>35604.415975909906</v>
          </cell>
          <cell r="J55">
            <v>38928.803105812462</v>
          </cell>
          <cell r="K55">
            <v>41477.737478357922</v>
          </cell>
          <cell r="L55">
            <v>43235.885164374486</v>
          </cell>
          <cell r="M55">
            <v>46762.987208854029</v>
          </cell>
          <cell r="N55">
            <v>49909.186978971295</v>
          </cell>
          <cell r="O55">
            <v>52279.886065890329</v>
          </cell>
          <cell r="P55">
            <v>54908.822868673822</v>
          </cell>
          <cell r="Q55">
            <v>50166.05070187075</v>
          </cell>
          <cell r="R55">
            <v>50166.05070187075</v>
          </cell>
        </row>
        <row r="56">
          <cell r="D56" t="str">
            <v>WCB</v>
          </cell>
          <cell r="F56">
            <v>10324.39</v>
          </cell>
          <cell r="G56">
            <v>8065.0680000000002</v>
          </cell>
          <cell r="H56">
            <v>6751.1019999999999</v>
          </cell>
          <cell r="I56">
            <v>7094.315399237219</v>
          </cell>
          <cell r="J56">
            <v>6781.4809550151313</v>
          </cell>
          <cell r="K56">
            <v>7424.6894103806626</v>
          </cell>
          <cell r="L56">
            <v>7849.3948795409888</v>
          </cell>
          <cell r="M56">
            <v>6449.792744388139</v>
          </cell>
          <cell r="N56">
            <v>6702.7202547709012</v>
          </cell>
          <cell r="O56">
            <v>6744.873290267773</v>
          </cell>
          <cell r="P56">
            <v>6515.4609366853219</v>
          </cell>
          <cell r="Q56">
            <v>4670.4515584585261</v>
          </cell>
          <cell r="R56">
            <v>4670.4515584585261</v>
          </cell>
        </row>
        <row r="57">
          <cell r="D57" t="str">
            <v>PRB</v>
          </cell>
          <cell r="F57">
            <v>0</v>
          </cell>
          <cell r="G57">
            <v>0</v>
          </cell>
          <cell r="H57">
            <v>0</v>
          </cell>
          <cell r="I57">
            <v>0</v>
          </cell>
          <cell r="J57">
            <v>0</v>
          </cell>
          <cell r="K57">
            <v>0</v>
          </cell>
          <cell r="L57">
            <v>0</v>
          </cell>
          <cell r="M57">
            <v>0</v>
          </cell>
          <cell r="N57">
            <v>0</v>
          </cell>
          <cell r="O57">
            <v>0</v>
          </cell>
          <cell r="P57">
            <v>0</v>
          </cell>
          <cell r="Q57">
            <v>0</v>
          </cell>
          <cell r="R57">
            <v>0</v>
          </cell>
        </row>
        <row r="58">
          <cell r="C58" t="str">
            <v xml:space="preserve"> ($/ton)</v>
          </cell>
          <cell r="D58" t="str">
            <v>MSC</v>
          </cell>
          <cell r="F58">
            <v>0</v>
          </cell>
          <cell r="G58">
            <v>0</v>
          </cell>
          <cell r="H58">
            <v>0</v>
          </cell>
          <cell r="I58">
            <v>0</v>
          </cell>
          <cell r="J58">
            <v>0</v>
          </cell>
          <cell r="K58">
            <v>0</v>
          </cell>
          <cell r="L58">
            <v>0</v>
          </cell>
          <cell r="M58">
            <v>0</v>
          </cell>
          <cell r="N58">
            <v>0</v>
          </cell>
          <cell r="O58">
            <v>0</v>
          </cell>
          <cell r="P58">
            <v>0</v>
          </cell>
          <cell r="Q58">
            <v>0</v>
          </cell>
          <cell r="R58">
            <v>0</v>
          </cell>
        </row>
        <row r="59">
          <cell r="D59" t="str">
            <v>HiQ LSC</v>
          </cell>
          <cell r="F59">
            <v>0</v>
          </cell>
          <cell r="G59">
            <v>0</v>
          </cell>
          <cell r="H59">
            <v>0</v>
          </cell>
          <cell r="I59">
            <v>0</v>
          </cell>
          <cell r="J59">
            <v>0</v>
          </cell>
          <cell r="K59">
            <v>0</v>
          </cell>
          <cell r="L59">
            <v>0</v>
          </cell>
          <cell r="M59">
            <v>0</v>
          </cell>
          <cell r="N59">
            <v>0</v>
          </cell>
          <cell r="O59">
            <v>0</v>
          </cell>
          <cell r="P59">
            <v>0</v>
          </cell>
          <cell r="Q59">
            <v>70.750002241841543</v>
          </cell>
          <cell r="R59">
            <v>70.750002241841543</v>
          </cell>
        </row>
        <row r="60">
          <cell r="D60" t="str">
            <v>Port Mix LSC</v>
          </cell>
          <cell r="F60">
            <v>65.515894827075059</v>
          </cell>
          <cell r="G60">
            <v>65.679525281038906</v>
          </cell>
          <cell r="H60">
            <v>65.668676438905024</v>
          </cell>
          <cell r="I60">
            <v>68.779240582130996</v>
          </cell>
          <cell r="J60">
            <v>70.306464277196426</v>
          </cell>
          <cell r="K60">
            <v>71.543650147014816</v>
          </cell>
          <cell r="L60">
            <v>72.362617175795762</v>
          </cell>
          <cell r="M60">
            <v>72.972116092015369</v>
          </cell>
          <cell r="N60">
            <v>73.289169204532627</v>
          </cell>
          <cell r="O60">
            <v>73.499850810304508</v>
          </cell>
          <cell r="P60">
            <v>73.570802145361384</v>
          </cell>
          <cell r="Q60">
            <v>73.5423570395768</v>
          </cell>
          <cell r="R60">
            <v>73.5423570395768</v>
          </cell>
        </row>
        <row r="61">
          <cell r="D61" t="str">
            <v>WCB</v>
          </cell>
          <cell r="F61">
            <v>58.972879528995485</v>
          </cell>
          <cell r="G61">
            <v>58.249211273254147</v>
          </cell>
          <cell r="H61">
            <v>55.135924019584081</v>
          </cell>
          <cell r="I61">
            <v>56.144065700320191</v>
          </cell>
          <cell r="J61">
            <v>56.968601034650703</v>
          </cell>
          <cell r="K61">
            <v>58.131119768265116</v>
          </cell>
          <cell r="L61">
            <v>58.737656861730301</v>
          </cell>
          <cell r="M61">
            <v>58.947293471970873</v>
          </cell>
          <cell r="N61">
            <v>59.245312454884598</v>
          </cell>
          <cell r="O61">
            <v>59.389993298138904</v>
          </cell>
          <cell r="P61">
            <v>59.455769575161604</v>
          </cell>
          <cell r="Q61">
            <v>59.482672839043076</v>
          </cell>
          <cell r="R61">
            <v>59.482672839043076</v>
          </cell>
        </row>
        <row r="62">
          <cell r="D62" t="str">
            <v>PRB</v>
          </cell>
          <cell r="F62">
            <v>0</v>
          </cell>
          <cell r="G62">
            <v>0</v>
          </cell>
          <cell r="H62">
            <v>0</v>
          </cell>
          <cell r="I62">
            <v>0</v>
          </cell>
          <cell r="J62">
            <v>0</v>
          </cell>
          <cell r="K62">
            <v>0</v>
          </cell>
          <cell r="L62">
            <v>0</v>
          </cell>
          <cell r="M62">
            <v>0</v>
          </cell>
          <cell r="N62">
            <v>0</v>
          </cell>
          <cell r="O62">
            <v>0</v>
          </cell>
          <cell r="P62">
            <v>0</v>
          </cell>
          <cell r="Q62">
            <v>0</v>
          </cell>
          <cell r="R62">
            <v>0</v>
          </cell>
        </row>
        <row r="64">
          <cell r="A64" t="str">
            <v>I:\Fuelsdiv\Planning &amp; Reporting\FRCST-02\Revision\May01-02\Monthly.123</v>
          </cell>
          <cell r="R64" t="str">
            <v>* Port Mix Basis</v>
          </cell>
        </row>
        <row r="66">
          <cell r="J66" t="str">
            <v>FBU FUEL FORECAST</v>
          </cell>
        </row>
        <row r="67">
          <cell r="A67" t="str">
            <v xml:space="preserve"> May Update (P5)</v>
          </cell>
        </row>
        <row r="68">
          <cell r="F68">
            <v>2002</v>
          </cell>
        </row>
        <row r="69">
          <cell r="F69" t="str">
            <v xml:space="preserve">   Jan    </v>
          </cell>
          <cell r="G69" t="str">
            <v xml:space="preserve">Feb    </v>
          </cell>
          <cell r="H69" t="str">
            <v xml:space="preserve">    Mar    </v>
          </cell>
          <cell r="I69" t="str">
            <v xml:space="preserve">    Apr    </v>
          </cell>
          <cell r="J69" t="str">
            <v xml:space="preserve">    May    </v>
          </cell>
          <cell r="K69" t="str">
            <v xml:space="preserve">    Jun    </v>
          </cell>
          <cell r="L69" t="str">
            <v xml:space="preserve">    Jul    </v>
          </cell>
          <cell r="M69" t="str">
            <v xml:space="preserve">    Aug    </v>
          </cell>
          <cell r="N69" t="str">
            <v xml:space="preserve">    Sep    </v>
          </cell>
          <cell r="O69" t="str">
            <v xml:space="preserve">    Oct    </v>
          </cell>
          <cell r="P69" t="str">
            <v xml:space="preserve">    Nov    </v>
          </cell>
          <cell r="Q69" t="str">
            <v xml:space="preserve">    Dec    </v>
          </cell>
          <cell r="R69" t="str">
            <v xml:space="preserve">  TOTAL</v>
          </cell>
        </row>
        <row r="70">
          <cell r="A70" t="str">
            <v>Lambton</v>
          </cell>
          <cell r="B70" t="str">
            <v>Energy</v>
          </cell>
          <cell r="D70" t="str">
            <v>GWh</v>
          </cell>
          <cell r="F70">
            <v>523</v>
          </cell>
          <cell r="G70">
            <v>553.19899999999996</v>
          </cell>
          <cell r="H70">
            <v>666.73900000000003</v>
          </cell>
          <cell r="I70">
            <v>642.99900000000002</v>
          </cell>
          <cell r="J70">
            <v>378.80930000000001</v>
          </cell>
          <cell r="K70">
            <v>475.57080000000002</v>
          </cell>
          <cell r="L70">
            <v>596.22270000000003</v>
          </cell>
          <cell r="M70">
            <v>592.10140000000001</v>
          </cell>
          <cell r="N70">
            <v>307.83600000000001</v>
          </cell>
          <cell r="O70">
            <v>327.19729999999998</v>
          </cell>
          <cell r="P70">
            <v>536.97789999999998</v>
          </cell>
          <cell r="Q70">
            <v>682.24490000000003</v>
          </cell>
          <cell r="R70">
            <v>6282.8972999999996</v>
          </cell>
        </row>
        <row r="71">
          <cell r="A71" t="str">
            <v xml:space="preserve">  Units 3&amp;4</v>
          </cell>
          <cell r="B71" t="str">
            <v xml:space="preserve">ByProducts </v>
          </cell>
        </row>
        <row r="72">
          <cell r="D72" t="str">
            <v>SO2   (Mg)</v>
          </cell>
          <cell r="F72">
            <v>469.3</v>
          </cell>
          <cell r="G72">
            <v>607.5</v>
          </cell>
          <cell r="H72">
            <v>734.86738455301702</v>
          </cell>
          <cell r="I72">
            <v>714.47655521002446</v>
          </cell>
          <cell r="J72">
            <v>426.44558332417142</v>
          </cell>
          <cell r="K72">
            <v>532.34556224687731</v>
          </cell>
          <cell r="L72">
            <v>663.65627419700706</v>
          </cell>
          <cell r="M72">
            <v>665.87022952751113</v>
          </cell>
          <cell r="N72">
            <v>359.08513402377162</v>
          </cell>
          <cell r="O72">
            <v>381.13031623681331</v>
          </cell>
          <cell r="P72">
            <v>618.14471429503988</v>
          </cell>
          <cell r="Q72">
            <v>780.67156584254246</v>
          </cell>
          <cell r="R72">
            <v>6953.4933194567757</v>
          </cell>
        </row>
        <row r="73">
          <cell r="D73" t="str">
            <v>NOx   (Mg)</v>
          </cell>
          <cell r="F73">
            <v>590.6</v>
          </cell>
          <cell r="G73">
            <v>639.20000000000005</v>
          </cell>
          <cell r="H73">
            <v>722.54883966066723</v>
          </cell>
          <cell r="I73">
            <v>699.14077105039803</v>
          </cell>
          <cell r="J73">
            <v>427.0883168999261</v>
          </cell>
          <cell r="K73">
            <v>529.1908875254145</v>
          </cell>
          <cell r="L73">
            <v>652.51737139781562</v>
          </cell>
          <cell r="M73">
            <v>648.37767448703335</v>
          </cell>
          <cell r="N73">
            <v>350.38879078502515</v>
          </cell>
          <cell r="O73">
            <v>371.46400274013644</v>
          </cell>
          <cell r="P73">
            <v>358.35025028530981</v>
          </cell>
          <cell r="Q73">
            <v>451.29713807329745</v>
          </cell>
          <cell r="R73">
            <v>6440.164042905024</v>
          </cell>
        </row>
        <row r="74">
          <cell r="D74" t="str">
            <v>Total AGE   (Mg)</v>
          </cell>
          <cell r="F74">
            <v>1059.9000000000001</v>
          </cell>
          <cell r="G74">
            <v>1246.7</v>
          </cell>
          <cell r="H74">
            <v>1457.4162242136842</v>
          </cell>
          <cell r="I74">
            <v>1413.6173262604225</v>
          </cell>
          <cell r="J74">
            <v>853.53390022409758</v>
          </cell>
          <cell r="K74">
            <v>1061.5364497722917</v>
          </cell>
          <cell r="L74">
            <v>1316.1736455948226</v>
          </cell>
          <cell r="M74">
            <v>1314.2479040145445</v>
          </cell>
          <cell r="N74">
            <v>709.47392480879671</v>
          </cell>
          <cell r="O74">
            <v>752.59431897694981</v>
          </cell>
          <cell r="P74">
            <v>976.49496458034969</v>
          </cell>
          <cell r="Q74">
            <v>1231.9687039158398</v>
          </cell>
          <cell r="R74">
            <v>13393.657362361799</v>
          </cell>
        </row>
        <row r="75">
          <cell r="D75" t="str">
            <v>CO2  (Gg)</v>
          </cell>
          <cell r="F75">
            <v>467.81677972414383</v>
          </cell>
          <cell r="G75">
            <v>496.7885446795475</v>
          </cell>
          <cell r="H75">
            <v>601.58192659803774</v>
          </cell>
          <cell r="I75">
            <v>584.83170394526701</v>
          </cell>
          <cell r="J75">
            <v>348.99695866718702</v>
          </cell>
          <cell r="K75">
            <v>435.73139732663122</v>
          </cell>
          <cell r="L75">
            <v>543.25174768978445</v>
          </cell>
          <cell r="M75">
            <v>540.92253281623243</v>
          </cell>
          <cell r="N75">
            <v>287.08186200846581</v>
          </cell>
          <cell r="O75">
            <v>304.71940862003197</v>
          </cell>
          <cell r="P75">
            <v>494.29623036228793</v>
          </cell>
          <cell r="Q75">
            <v>624.29713622811641</v>
          </cell>
          <cell r="R75">
            <v>5730.3162286657334</v>
          </cell>
        </row>
        <row r="76">
          <cell r="D76" t="str">
            <v>Gypsum   (Gg)</v>
          </cell>
          <cell r="F76">
            <v>20.826710042348171</v>
          </cell>
          <cell r="G76">
            <v>22.652296984571191</v>
          </cell>
          <cell r="H76">
            <v>26.244542572205614</v>
          </cell>
          <cell r="I76">
            <v>25.517325203863848</v>
          </cell>
          <cell r="J76">
            <v>15.23329563187375</v>
          </cell>
          <cell r="K76">
            <v>19.019902064978304</v>
          </cell>
          <cell r="L76">
            <v>23.710136758186426</v>
          </cell>
          <cell r="M76">
            <v>23.789406510567044</v>
          </cell>
          <cell r="N76">
            <v>12.833314937271671</v>
          </cell>
          <cell r="O76">
            <v>13.62151744845735</v>
          </cell>
          <cell r="P76">
            <v>22.085533213985261</v>
          </cell>
          <cell r="Q76">
            <v>27.890436876517914</v>
          </cell>
          <cell r="R76">
            <v>253.42441824482654</v>
          </cell>
        </row>
        <row r="77">
          <cell r="D77" t="str">
            <v>Particulate  (Mg)</v>
          </cell>
          <cell r="F77">
            <v>0</v>
          </cell>
          <cell r="G77">
            <v>0</v>
          </cell>
          <cell r="H77">
            <v>323.50082386363664</v>
          </cell>
          <cell r="I77">
            <v>314.43574820465375</v>
          </cell>
          <cell r="J77">
            <v>187.57068895324494</v>
          </cell>
          <cell r="K77">
            <v>234.25398227358562</v>
          </cell>
          <cell r="L77">
            <v>292.09894675886454</v>
          </cell>
          <cell r="M77">
            <v>285.4611775004002</v>
          </cell>
          <cell r="N77">
            <v>145.46578852653263</v>
          </cell>
          <cell r="O77">
            <v>154.415754934549</v>
          </cell>
          <cell r="P77">
            <v>250.56418334381328</v>
          </cell>
          <cell r="Q77">
            <v>316.50049887788248</v>
          </cell>
          <cell r="R77">
            <v>2504.2675932371631</v>
          </cell>
        </row>
        <row r="78">
          <cell r="B78" t="str">
            <v>Ash Summary (Gg)</v>
          </cell>
        </row>
        <row r="79">
          <cell r="C79" t="str">
            <v xml:space="preserve">     Total Fly Ash Production </v>
          </cell>
          <cell r="F79">
            <v>12.576998437499999</v>
          </cell>
          <cell r="G79">
            <v>13.675848494318181</v>
          </cell>
          <cell r="H79">
            <v>15.851540369318178</v>
          </cell>
          <cell r="I79">
            <v>15.407351662028022</v>
          </cell>
          <cell r="J79">
            <v>9.1909637587089925</v>
          </cell>
          <cell r="K79">
            <v>11.478445131405683</v>
          </cell>
          <cell r="L79">
            <v>14.31284839118435</v>
          </cell>
          <cell r="M79">
            <v>13.987597697519597</v>
          </cell>
          <cell r="N79">
            <v>7.1278236378000948</v>
          </cell>
          <cell r="O79">
            <v>7.566371991792896</v>
          </cell>
          <cell r="P79">
            <v>12.277644983846843</v>
          </cell>
          <cell r="Q79">
            <v>15.508524445016233</v>
          </cell>
          <cell r="R79">
            <v>148.96195900043907</v>
          </cell>
        </row>
        <row r="80">
          <cell r="C80" t="str">
            <v xml:space="preserve">     Bottom Ash Production</v>
          </cell>
          <cell r="F80">
            <v>2.2194703125000004</v>
          </cell>
          <cell r="G80">
            <v>2.4133850284090914</v>
          </cell>
          <cell r="H80">
            <v>2.7973306534090914</v>
          </cell>
          <cell r="I80">
            <v>2.7189444109461225</v>
          </cell>
          <cell r="J80">
            <v>1.6219347809486457</v>
          </cell>
          <cell r="K80">
            <v>2.0256079643657094</v>
          </cell>
          <cell r="L80">
            <v>2.5257967749148857</v>
          </cell>
          <cell r="M80">
            <v>2.4683995936799294</v>
          </cell>
          <cell r="N80">
            <v>1.2578512302000169</v>
          </cell>
          <cell r="O80">
            <v>1.3352421161987467</v>
          </cell>
          <cell r="P80">
            <v>2.1666432324435605</v>
          </cell>
          <cell r="Q80">
            <v>2.7367984314734524</v>
          </cell>
          <cell r="R80">
            <v>26.287404529489251</v>
          </cell>
        </row>
        <row r="81">
          <cell r="B81" t="str">
            <v>Consumption</v>
          </cell>
        </row>
        <row r="82">
          <cell r="C82" t="str">
            <v>(ktons)</v>
          </cell>
          <cell r="D82" t="str">
            <v>HSC</v>
          </cell>
          <cell r="F82">
            <v>195.27990520500001</v>
          </cell>
          <cell r="G82">
            <v>212.34147486300003</v>
          </cell>
          <cell r="H82">
            <v>246.12289776900002</v>
          </cell>
          <cell r="I82">
            <v>239.2260909447165</v>
          </cell>
          <cell r="J82">
            <v>142.70579267878537</v>
          </cell>
          <cell r="K82">
            <v>178.22294312117714</v>
          </cell>
          <cell r="L82">
            <v>222.23201274401978</v>
          </cell>
          <cell r="M82">
            <v>216.94579156920426</v>
          </cell>
          <cell r="N82">
            <v>110.28496787377166</v>
          </cell>
          <cell r="O82">
            <v>117.07038984671469</v>
          </cell>
          <cell r="P82">
            <v>189.96537392261132</v>
          </cell>
          <cell r="Q82">
            <v>239.95502794399889</v>
          </cell>
          <cell r="R82">
            <v>2310.3526684819999</v>
          </cell>
        </row>
        <row r="83">
          <cell r="D83" t="str">
            <v>Pet coke</v>
          </cell>
          <cell r="F83">
            <v>0</v>
          </cell>
          <cell r="G83">
            <v>0</v>
          </cell>
          <cell r="H83">
            <v>0</v>
          </cell>
          <cell r="I83">
            <v>0</v>
          </cell>
          <cell r="J83">
            <v>0</v>
          </cell>
          <cell r="K83">
            <v>0</v>
          </cell>
          <cell r="L83">
            <v>0</v>
          </cell>
          <cell r="M83">
            <v>3.5420265542441367</v>
          </cell>
          <cell r="N83">
            <v>5.8044719933564037</v>
          </cell>
          <cell r="O83">
            <v>6.1615994656165638</v>
          </cell>
          <cell r="P83">
            <v>9.9981775748742816</v>
          </cell>
          <cell r="Q83">
            <v>12.629211997052575</v>
          </cell>
          <cell r="R83">
            <v>38.135487585143963</v>
          </cell>
        </row>
      </sheetData>
      <sheetData sheetId="1"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Nanticoke</v>
          </cell>
          <cell r="B5" t="str">
            <v>Energy</v>
          </cell>
          <cell r="D5" t="str">
            <v>GWh</v>
          </cell>
          <cell r="F5">
            <v>2030.6959999999999</v>
          </cell>
          <cell r="G5">
            <v>1924.1389999999999</v>
          </cell>
          <cell r="H5">
            <v>1858.365</v>
          </cell>
          <cell r="I5">
            <v>1735.836</v>
          </cell>
          <cell r="J5">
            <v>1544.5881999999999</v>
          </cell>
          <cell r="K5">
            <v>1735.7340999999999</v>
          </cell>
          <cell r="L5">
            <v>1923.3889999999999</v>
          </cell>
          <cell r="M5">
            <v>1967.4384</v>
          </cell>
          <cell r="N5">
            <v>1802.0365999999999</v>
          </cell>
          <cell r="O5">
            <v>1829.462</v>
          </cell>
          <cell r="P5">
            <v>1905.6241</v>
          </cell>
          <cell r="Q5">
            <v>2201.7118999999998</v>
          </cell>
          <cell r="R5">
            <v>22459.0203</v>
          </cell>
        </row>
        <row r="6">
          <cell r="B6" t="str">
            <v xml:space="preserve">ByProducts </v>
          </cell>
          <cell r="D6" t="str">
            <v>SO2   (Mg)</v>
          </cell>
          <cell r="F6">
            <v>7369.2</v>
          </cell>
          <cell r="G6">
            <v>7260.9</v>
          </cell>
          <cell r="H6">
            <v>7306.6116520350006</v>
          </cell>
          <cell r="I6">
            <v>6419.5714919516777</v>
          </cell>
          <cell r="J6">
            <v>5710.6541175530838</v>
          </cell>
          <cell r="K6">
            <v>6419.193661312047</v>
          </cell>
          <cell r="L6">
            <v>7115.1858318284912</v>
          </cell>
          <cell r="M6">
            <v>7278.6168334352014</v>
          </cell>
          <cell r="N6">
            <v>6665.0581282464755</v>
          </cell>
          <cell r="O6">
            <v>6766.7718459977241</v>
          </cell>
          <cell r="P6">
            <v>7049.281008499609</v>
          </cell>
          <cell r="Q6">
            <v>8126.0398994336247</v>
          </cell>
          <cell r="R6">
            <v>83487.084470292932</v>
          </cell>
        </row>
        <row r="7">
          <cell r="B7" t="str">
            <v xml:space="preserve"> (Excluding Ash)</v>
          </cell>
          <cell r="D7" t="str">
            <v>NOx   (Mg)</v>
          </cell>
          <cell r="F7">
            <v>2159.6</v>
          </cell>
          <cell r="G7">
            <v>2058.5</v>
          </cell>
          <cell r="H7">
            <v>2000.0454937515526</v>
          </cell>
          <cell r="I7">
            <v>1868.7484381935947</v>
          </cell>
          <cell r="J7">
            <v>1663.6533309574172</v>
          </cell>
          <cell r="K7">
            <v>1868.6392126361575</v>
          </cell>
          <cell r="L7">
            <v>2069.6896653252643</v>
          </cell>
          <cell r="M7">
            <v>2116.855967172989</v>
          </cell>
          <cell r="N7">
            <v>1939.6963428295101</v>
          </cell>
          <cell r="O7">
            <v>1969.0815196349365</v>
          </cell>
          <cell r="P7">
            <v>2050.6647737373373</v>
          </cell>
          <cell r="Q7">
            <v>2367.5306733622374</v>
          </cell>
          <cell r="R7">
            <v>24132.705417600995</v>
          </cell>
        </row>
        <row r="8">
          <cell r="D8" t="str">
            <v>Total AGE   (Mg)</v>
          </cell>
          <cell r="F8">
            <v>9528.7999999999993</v>
          </cell>
          <cell r="G8">
            <v>9319.4</v>
          </cell>
          <cell r="H8">
            <v>9306.6571457865539</v>
          </cell>
          <cell r="I8">
            <v>8288.3199301452732</v>
          </cell>
          <cell r="J8">
            <v>7374.3074485105008</v>
          </cell>
          <cell r="K8">
            <v>8287.832873948204</v>
          </cell>
          <cell r="L8">
            <v>9184.8754971537564</v>
          </cell>
          <cell r="M8">
            <v>9395.4728006081896</v>
          </cell>
          <cell r="N8">
            <v>8604.7544710759848</v>
          </cell>
          <cell r="O8">
            <v>8735.8533656326599</v>
          </cell>
          <cell r="P8">
            <v>9099.9457822369459</v>
          </cell>
          <cell r="Q8">
            <v>10493.570572795863</v>
          </cell>
          <cell r="R8">
            <v>107619.78988789393</v>
          </cell>
        </row>
        <row r="9">
          <cell r="D9" t="str">
            <v>Sulphur Content (%)</v>
          </cell>
          <cell r="F9">
            <v>0.46684403587251877</v>
          </cell>
          <cell r="G9">
            <v>0.4378813153854354</v>
          </cell>
          <cell r="H9">
            <v>0.45115630970154336</v>
          </cell>
          <cell r="I9">
            <v>0.4425</v>
          </cell>
          <cell r="J9">
            <v>0.4425</v>
          </cell>
          <cell r="K9">
            <v>0.4425</v>
          </cell>
          <cell r="L9">
            <v>0.4425</v>
          </cell>
          <cell r="M9">
            <v>0.4425</v>
          </cell>
          <cell r="N9">
            <v>0.4425</v>
          </cell>
          <cell r="O9">
            <v>0.4425</v>
          </cell>
          <cell r="P9">
            <v>0.4425</v>
          </cell>
          <cell r="Q9">
            <v>0.4425</v>
          </cell>
          <cell r="R9">
            <v>0.44504527804530741</v>
          </cell>
        </row>
        <row r="10">
          <cell r="D10" t="str">
            <v>CO2  (Gg)</v>
          </cell>
          <cell r="F10">
            <v>1997</v>
          </cell>
          <cell r="G10">
            <v>1835</v>
          </cell>
          <cell r="H10">
            <v>1883.119231245598</v>
          </cell>
          <cell r="I10">
            <v>1679.1824503542584</v>
          </cell>
          <cell r="J10">
            <v>1494.0543906908078</v>
          </cell>
          <cell r="K10">
            <v>1679.0838030003817</v>
          </cell>
          <cell r="L10">
            <v>1860.7633134314742</v>
          </cell>
          <cell r="M10">
            <v>1903.4142929562877</v>
          </cell>
          <cell r="N10">
            <v>1743.2717431520973</v>
          </cell>
          <cell r="O10">
            <v>1769.8235383124518</v>
          </cell>
          <cell r="P10">
            <v>1843.5628433459428</v>
          </cell>
          <cell r="Q10">
            <v>2124.495484314953</v>
          </cell>
          <cell r="R10">
            <v>21812.771090804254</v>
          </cell>
        </row>
        <row r="11">
          <cell r="D11" t="str">
            <v>Particulate  (Mg)</v>
          </cell>
          <cell r="F11">
            <v>0</v>
          </cell>
          <cell r="G11">
            <v>0</v>
          </cell>
          <cell r="H11">
            <v>764.58061193181891</v>
          </cell>
          <cell r="I11">
            <v>679.83531413730486</v>
          </cell>
          <cell r="J11">
            <v>604.64087252471529</v>
          </cell>
          <cell r="K11">
            <v>679.79522998680329</v>
          </cell>
          <cell r="L11">
            <v>753.64745568188289</v>
          </cell>
          <cell r="M11">
            <v>770.99336302889913</v>
          </cell>
          <cell r="N11">
            <v>705.88083040505092</v>
          </cell>
          <cell r="O11">
            <v>716.67343919593645</v>
          </cell>
          <cell r="P11">
            <v>746.65302744281826</v>
          </cell>
          <cell r="Q11">
            <v>860.96402401005719</v>
          </cell>
          <cell r="R11">
            <v>7283.6641683452872</v>
          </cell>
        </row>
        <row r="12">
          <cell r="B12" t="str">
            <v>Ash Summary (Gg)</v>
          </cell>
        </row>
        <row r="13">
          <cell r="C13" t="str">
            <v xml:space="preserve">     Total Fly Ash Production </v>
          </cell>
          <cell r="F13">
            <v>63445.348760025037</v>
          </cell>
          <cell r="G13">
            <v>59361.347911248085</v>
          </cell>
          <cell r="H13">
            <v>59357.595732450427</v>
          </cell>
          <cell r="I13">
            <v>52778.463266609848</v>
          </cell>
          <cell r="J13">
            <v>46940.803774708613</v>
          </cell>
          <cell r="K13">
            <v>52775.351366093906</v>
          </cell>
          <cell r="L13">
            <v>58508.809013776372</v>
          </cell>
          <cell r="M13">
            <v>59855.444463131105</v>
          </cell>
          <cell r="N13">
            <v>54800.485799142618</v>
          </cell>
          <cell r="O13">
            <v>55638.361229817296</v>
          </cell>
          <cell r="P13">
            <v>57965.802249917884</v>
          </cell>
          <cell r="Q13">
            <v>66840.243762197249</v>
          </cell>
          <cell r="R13">
            <v>688268.05732911848</v>
          </cell>
        </row>
        <row r="14">
          <cell r="C14" t="str">
            <v xml:space="preserve">     Bottom Ash Production</v>
          </cell>
          <cell r="F14">
            <v>11196.238016475007</v>
          </cell>
          <cell r="G14">
            <v>10475.531984337902</v>
          </cell>
          <cell r="H14">
            <v>10474.869835138314</v>
          </cell>
          <cell r="I14">
            <v>9313.8464588135048</v>
          </cell>
          <cell r="J14">
            <v>8283.6712543603444</v>
          </cell>
          <cell r="K14">
            <v>9313.297299898928</v>
          </cell>
          <cell r="L14">
            <v>10325.083943607597</v>
          </cell>
          <cell r="M14">
            <v>10562.725493493728</v>
          </cell>
          <cell r="N14">
            <v>9670.6739645545804</v>
          </cell>
          <cell r="O14">
            <v>9818.5343346736427</v>
          </cell>
          <cell r="P14">
            <v>10229.259220573746</v>
          </cell>
          <cell r="Q14">
            <v>11795.337134505402</v>
          </cell>
          <cell r="R14">
            <v>121459.0689404327</v>
          </cell>
        </row>
        <row r="15">
          <cell r="B15" t="str">
            <v>Consumption</v>
          </cell>
          <cell r="D15" t="str">
            <v>MSC</v>
          </cell>
          <cell r="F15">
            <v>42.237845758319153</v>
          </cell>
          <cell r="G15">
            <v>10.151239054409405</v>
          </cell>
          <cell r="H15">
            <v>0</v>
          </cell>
          <cell r="I15">
            <v>0</v>
          </cell>
          <cell r="J15">
            <v>0</v>
          </cell>
          <cell r="K15">
            <v>0</v>
          </cell>
          <cell r="L15">
            <v>0</v>
          </cell>
          <cell r="M15">
            <v>0</v>
          </cell>
          <cell r="N15">
            <v>0</v>
          </cell>
          <cell r="O15">
            <v>0</v>
          </cell>
          <cell r="P15">
            <v>0</v>
          </cell>
          <cell r="Q15">
            <v>0</v>
          </cell>
          <cell r="R15">
            <v>52.389084812728555</v>
          </cell>
        </row>
        <row r="16">
          <cell r="C16" t="str">
            <v>(ktons)</v>
          </cell>
          <cell r="D16" t="str">
            <v>HiQ LSC</v>
          </cell>
          <cell r="F16">
            <v>182.82907097468998</v>
          </cell>
          <cell r="G16">
            <v>281.75069159999998</v>
          </cell>
          <cell r="H16">
            <v>355.370736357</v>
          </cell>
          <cell r="I16">
            <v>304.25058895804625</v>
          </cell>
          <cell r="J16">
            <v>270.59839015158474</v>
          </cell>
          <cell r="K16">
            <v>304.23264986876336</v>
          </cell>
          <cell r="L16">
            <v>337.28415910391374</v>
          </cell>
          <cell r="M16">
            <v>345.04707229273276</v>
          </cell>
          <cell r="N16">
            <v>315.90688791661671</v>
          </cell>
          <cell r="O16">
            <v>320.7369658968812</v>
          </cell>
          <cell r="P16">
            <v>334.15390260368963</v>
          </cell>
          <cell r="Q16">
            <v>385.31215712022299</v>
          </cell>
          <cell r="R16">
            <v>3737.4732728441413</v>
          </cell>
        </row>
        <row r="17">
          <cell r="C17">
            <v>12566</v>
          </cell>
          <cell r="D17" t="str">
            <v>Port Mix LSC</v>
          </cell>
          <cell r="F17">
            <v>104.81177543799085</v>
          </cell>
          <cell r="G17">
            <v>25.189953916590596</v>
          </cell>
          <cell r="H17">
            <v>0</v>
          </cell>
          <cell r="I17">
            <v>0</v>
          </cell>
          <cell r="J17">
            <v>0</v>
          </cell>
          <cell r="K17">
            <v>0</v>
          </cell>
          <cell r="L17">
            <v>0</v>
          </cell>
          <cell r="M17">
            <v>0</v>
          </cell>
          <cell r="N17">
            <v>0</v>
          </cell>
          <cell r="O17">
            <v>0</v>
          </cell>
          <cell r="P17">
            <v>0</v>
          </cell>
          <cell r="Q17">
            <v>0</v>
          </cell>
          <cell r="R17">
            <v>130.00172935458144</v>
          </cell>
        </row>
        <row r="18">
          <cell r="D18" t="str">
            <v>WCB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PRB</v>
          </cell>
          <cell r="F19">
            <v>693.07583662800005</v>
          </cell>
          <cell r="G19">
            <v>662.82070661100011</v>
          </cell>
          <cell r="H19">
            <v>616.28113619100009</v>
          </cell>
          <cell r="I19">
            <v>565.0368080649431</v>
          </cell>
          <cell r="J19">
            <v>502.53986742437172</v>
          </cell>
          <cell r="K19">
            <v>565.00349261341773</v>
          </cell>
          <cell r="L19">
            <v>626.38486690726847</v>
          </cell>
          <cell r="M19">
            <v>640.80170568650374</v>
          </cell>
          <cell r="N19">
            <v>586.68422041657402</v>
          </cell>
          <cell r="O19">
            <v>595.65436523706512</v>
          </cell>
          <cell r="P19">
            <v>620.57153340685227</v>
          </cell>
          <cell r="Q19">
            <v>715.57972036612841</v>
          </cell>
          <cell r="R19">
            <v>7390.4342595531252</v>
          </cell>
        </row>
        <row r="20">
          <cell r="D20" t="str">
            <v>Gas (million m3)</v>
          </cell>
          <cell r="F20">
            <v>5.6390000000000002</v>
          </cell>
          <cell r="G20">
            <v>4.6440000000000001</v>
          </cell>
          <cell r="H20">
            <v>4.2709999999999999</v>
          </cell>
          <cell r="I20">
            <v>3.4111230148787675</v>
          </cell>
          <cell r="J20">
            <v>3.033829448272638</v>
          </cell>
          <cell r="K20">
            <v>3.4109218897452771</v>
          </cell>
          <cell r="L20">
            <v>3.781480790599355</v>
          </cell>
          <cell r="M20">
            <v>3.8685151392642898</v>
          </cell>
          <cell r="N20">
            <v>3.5418082825131041</v>
          </cell>
          <cell r="O20">
            <v>3.5959609801909109</v>
          </cell>
          <cell r="P20">
            <v>3.7463857394214561</v>
          </cell>
          <cell r="Q20">
            <v>6.0516749001116459</v>
          </cell>
          <cell r="R20">
            <v>48.995700184997446</v>
          </cell>
        </row>
        <row r="21">
          <cell r="C21" t="str">
            <v>Fuel Conv Factor (MWh/ton)</v>
          </cell>
          <cell r="F21">
            <v>2.5279910220665371</v>
          </cell>
          <cell r="G21">
            <v>2.49464196133182</v>
          </cell>
          <cell r="H21">
            <v>2.387378410313675</v>
          </cell>
          <cell r="I21">
            <v>2.5105281039235381</v>
          </cell>
          <cell r="J21">
            <v>2.5117437372002667</v>
          </cell>
          <cell r="K21">
            <v>2.5105287513197996</v>
          </cell>
          <cell r="L21">
            <v>2.5093370982605125</v>
          </cell>
          <cell r="M21">
            <v>2.5090575380610023</v>
          </cell>
          <cell r="N21">
            <v>2.5101075854631953</v>
          </cell>
          <cell r="O21">
            <v>2.5099334155146282</v>
          </cell>
          <cell r="P21">
            <v>2.5094498611027225</v>
          </cell>
          <cell r="Q21">
            <v>2.5075950566893708</v>
          </cell>
          <cell r="R21">
            <v>2.4994510110277006</v>
          </cell>
        </row>
        <row r="22">
          <cell r="C22" t="str">
            <v>($ 000's)</v>
          </cell>
          <cell r="D22" t="str">
            <v>MSC</v>
          </cell>
          <cell r="F22">
            <v>3033.7238464292291</v>
          </cell>
          <cell r="G22">
            <v>693.25279773456975</v>
          </cell>
          <cell r="H22">
            <v>0</v>
          </cell>
          <cell r="I22">
            <v>0</v>
          </cell>
          <cell r="J22">
            <v>0</v>
          </cell>
          <cell r="K22">
            <v>0</v>
          </cell>
          <cell r="L22">
            <v>0</v>
          </cell>
          <cell r="M22">
            <v>0</v>
          </cell>
          <cell r="N22">
            <v>0</v>
          </cell>
          <cell r="O22">
            <v>0</v>
          </cell>
          <cell r="P22">
            <v>0</v>
          </cell>
          <cell r="Q22">
            <v>0</v>
          </cell>
          <cell r="R22">
            <v>3726.9766441637989</v>
          </cell>
        </row>
        <row r="23">
          <cell r="D23" t="str">
            <v>HiQ LSC</v>
          </cell>
          <cell r="F23">
            <v>12660.096638843814</v>
          </cell>
          <cell r="G23">
            <v>18932.988000000001</v>
          </cell>
          <cell r="H23">
            <v>23907.751</v>
          </cell>
          <cell r="I23">
            <v>20470.263910334408</v>
          </cell>
          <cell r="J23">
            <v>18796.79633705593</v>
          </cell>
          <cell r="K23">
            <v>21449.369720239021</v>
          </cell>
          <cell r="L23">
            <v>23964.409369980709</v>
          </cell>
          <cell r="M23">
            <v>24631.799413382698</v>
          </cell>
          <cell r="N23">
            <v>22607.43483033932</v>
          </cell>
          <cell r="O23">
            <v>22981.874391428271</v>
          </cell>
          <cell r="P23">
            <v>23954.318341455371</v>
          </cell>
          <cell r="Q23">
            <v>27597.670124275897</v>
          </cell>
          <cell r="R23">
            <v>261954.77207733545</v>
          </cell>
        </row>
        <row r="24">
          <cell r="D24" t="str">
            <v>Port Mix LSC</v>
          </cell>
          <cell r="F24">
            <v>6796.5685147269551</v>
          </cell>
          <cell r="G24">
            <v>1720.2832022654304</v>
          </cell>
          <cell r="H24">
            <v>-0.06</v>
          </cell>
          <cell r="I24">
            <v>0</v>
          </cell>
          <cell r="J24">
            <v>0</v>
          </cell>
          <cell r="K24">
            <v>0</v>
          </cell>
          <cell r="L24">
            <v>0</v>
          </cell>
          <cell r="M24">
            <v>0</v>
          </cell>
          <cell r="N24">
            <v>0</v>
          </cell>
          <cell r="O24">
            <v>0</v>
          </cell>
          <cell r="P24">
            <v>0</v>
          </cell>
          <cell r="Q24">
            <v>0</v>
          </cell>
          <cell r="R24">
            <v>8516.7917169923858</v>
          </cell>
        </row>
        <row r="25">
          <cell r="D25" t="str">
            <v>WCB</v>
          </cell>
          <cell r="F25">
            <v>0</v>
          </cell>
          <cell r="G25">
            <v>0</v>
          </cell>
          <cell r="H25">
            <v>0</v>
          </cell>
          <cell r="I25">
            <v>0</v>
          </cell>
          <cell r="J25">
            <v>0</v>
          </cell>
          <cell r="K25">
            <v>0</v>
          </cell>
          <cell r="L25">
            <v>0</v>
          </cell>
          <cell r="M25">
            <v>0</v>
          </cell>
          <cell r="N25">
            <v>0</v>
          </cell>
          <cell r="O25">
            <v>0</v>
          </cell>
          <cell r="P25">
            <v>0</v>
          </cell>
          <cell r="Q25">
            <v>0</v>
          </cell>
          <cell r="R25">
            <v>0</v>
          </cell>
        </row>
        <row r="26">
          <cell r="D26" t="str">
            <v>PRB</v>
          </cell>
          <cell r="F26">
            <v>26410.357</v>
          </cell>
          <cell r="G26">
            <v>24752.542000000001</v>
          </cell>
          <cell r="H26">
            <v>23041.83</v>
          </cell>
          <cell r="I26">
            <v>21650.143352428226</v>
          </cell>
          <cell r="J26">
            <v>20511.587208418317</v>
          </cell>
          <cell r="K26">
            <v>23396.668126929853</v>
          </cell>
          <cell r="L26">
            <v>26142.17795409017</v>
          </cell>
          <cell r="M26">
            <v>26820.622674232487</v>
          </cell>
          <cell r="N26">
            <v>24705.764356222699</v>
          </cell>
          <cell r="O26">
            <v>25027.847727450342</v>
          </cell>
          <cell r="P26">
            <v>26239.230637031964</v>
          </cell>
          <cell r="Q26">
            <v>30058.933398799061</v>
          </cell>
          <cell r="R26">
            <v>298757.70443560311</v>
          </cell>
        </row>
        <row r="27">
          <cell r="D27" t="str">
            <v>Natural Gas</v>
          </cell>
          <cell r="F27">
            <v>1922.3240000000001</v>
          </cell>
          <cell r="G27">
            <v>1610.759</v>
          </cell>
          <cell r="H27">
            <v>1493.9010000000001</v>
          </cell>
          <cell r="I27">
            <v>958.26293706787317</v>
          </cell>
          <cell r="J27">
            <v>859.00964581621906</v>
          </cell>
          <cell r="K27">
            <v>958.20990173929533</v>
          </cell>
          <cell r="L27">
            <v>1056.1746200866696</v>
          </cell>
          <cell r="M27">
            <v>1079.2612025062308</v>
          </cell>
          <cell r="N27">
            <v>992.75404878721451</v>
          </cell>
          <cell r="O27">
            <v>1007.0644568361512</v>
          </cell>
          <cell r="P27">
            <v>1046.8740565658504</v>
          </cell>
          <cell r="Q27">
            <v>1640.7065495073946</v>
          </cell>
          <cell r="R27">
            <v>14625.301418912899</v>
          </cell>
        </row>
        <row r="28">
          <cell r="D28" t="str">
            <v>Unit Cost ($/ton)</v>
          </cell>
          <cell r="F28">
            <v>61.468726744202066</v>
          </cell>
          <cell r="G28">
            <v>60.265766185223633</v>
          </cell>
          <cell r="H28">
            <v>60.772486951132272</v>
          </cell>
          <cell r="I28">
            <v>61.334112747152652</v>
          </cell>
          <cell r="J28">
            <v>64.357761420218409</v>
          </cell>
          <cell r="K28">
            <v>65.306921492357688</v>
          </cell>
          <cell r="L28">
            <v>65.817265255914947</v>
          </cell>
          <cell r="M28">
            <v>66.064542216780893</v>
          </cell>
          <cell r="N28">
            <v>66.353551458321874</v>
          </cell>
          <cell r="O28">
            <v>66.316428457785591</v>
          </cell>
          <cell r="P28">
            <v>66.549120355426211</v>
          </cell>
          <cell r="Q28">
            <v>66.294468990826871</v>
          </cell>
          <cell r="R28">
            <v>64.245154356497494</v>
          </cell>
        </row>
        <row r="29">
          <cell r="D29" t="str">
            <v>Ignition Support</v>
          </cell>
          <cell r="F29">
            <v>0</v>
          </cell>
          <cell r="G29">
            <v>0</v>
          </cell>
          <cell r="H29">
            <v>0</v>
          </cell>
          <cell r="I29">
            <v>438.10761348772053</v>
          </cell>
          <cell r="J29">
            <v>454.08856033997796</v>
          </cell>
          <cell r="K29">
            <v>438.119816920098</v>
          </cell>
          <cell r="L29">
            <v>408.9583157632751</v>
          </cell>
          <cell r="M29">
            <v>400.16894145967586</v>
          </cell>
          <cell r="N29">
            <v>429.34639830699956</v>
          </cell>
          <cell r="O29">
            <v>425.22902293199149</v>
          </cell>
          <cell r="P29">
            <v>412.29347788358069</v>
          </cell>
          <cell r="Q29">
            <v>332.91656169172353</v>
          </cell>
          <cell r="R29">
            <v>3739.2287087850427</v>
          </cell>
        </row>
        <row r="30">
          <cell r="B30" t="str">
            <v>Total Consumption Costs ($K)</v>
          </cell>
          <cell r="F30">
            <v>50823.07</v>
          </cell>
          <cell r="G30">
            <v>47709.824999999997</v>
          </cell>
          <cell r="H30">
            <v>48443.421999999999</v>
          </cell>
          <cell r="I30">
            <v>43516.777813318229</v>
          </cell>
          <cell r="J30">
            <v>40621.481751630447</v>
          </cell>
          <cell r="K30">
            <v>46242.367565828274</v>
          </cell>
          <cell r="L30">
            <v>51571.720259920825</v>
          </cell>
          <cell r="M30">
            <v>52931.852231581091</v>
          </cell>
          <cell r="N30">
            <v>48735.299633656228</v>
          </cell>
          <cell r="O30">
            <v>49442.015598646758</v>
          </cell>
          <cell r="P30">
            <v>51652.716512936771</v>
          </cell>
          <cell r="Q30">
            <v>59630.226634274077</v>
          </cell>
          <cell r="R30">
            <v>591320.7750017927</v>
          </cell>
        </row>
        <row r="31">
          <cell r="D31" t="str">
            <v>FUEC ($/MWh)</v>
          </cell>
          <cell r="F31">
            <v>25.027414246150091</v>
          </cell>
          <cell r="G31">
            <v>24.795414988210315</v>
          </cell>
          <cell r="H31">
            <v>26.067764943915755</v>
          </cell>
          <cell r="I31">
            <v>25.069636655374257</v>
          </cell>
          <cell r="J31">
            <v>26.299230922281065</v>
          </cell>
          <cell r="K31">
            <v>26.641389119352024</v>
          </cell>
          <cell r="L31">
            <v>26.812943330715122</v>
          </cell>
          <cell r="M31">
            <v>26.903943844737956</v>
          </cell>
          <cell r="N31">
            <v>27.044567038014783</v>
          </cell>
          <cell r="O31">
            <v>27.025440046662219</v>
          </cell>
          <cell r="P31">
            <v>27.105406839122558</v>
          </cell>
          <cell r="Q31">
            <v>27.0835737565274</v>
          </cell>
          <cell r="R31">
            <v>26.328876643020475</v>
          </cell>
        </row>
        <row r="32">
          <cell r="B32" t="str">
            <v>Deliveries</v>
          </cell>
          <cell r="D32" t="str">
            <v>MSC</v>
          </cell>
          <cell r="F32">
            <v>52.391739519000005</v>
          </cell>
          <cell r="G32">
            <v>0</v>
          </cell>
          <cell r="H32">
            <v>0</v>
          </cell>
          <cell r="I32">
            <v>0</v>
          </cell>
          <cell r="J32">
            <v>0</v>
          </cell>
          <cell r="K32">
            <v>0</v>
          </cell>
          <cell r="L32">
            <v>0</v>
          </cell>
          <cell r="M32">
            <v>0</v>
          </cell>
          <cell r="N32">
            <v>0</v>
          </cell>
          <cell r="O32">
            <v>0</v>
          </cell>
          <cell r="P32">
            <v>0</v>
          </cell>
          <cell r="Q32">
            <v>9.9999994063182385E-8</v>
          </cell>
          <cell r="R32">
            <v>52.391739618999999</v>
          </cell>
        </row>
        <row r="33">
          <cell r="C33" t="str">
            <v>(ktons)</v>
          </cell>
          <cell r="D33" t="str">
            <v>HiQ LSC</v>
          </cell>
          <cell r="F33">
            <v>339.59997288</v>
          </cell>
          <cell r="G33">
            <v>1.1023109999999999E-3</v>
          </cell>
          <cell r="H33">
            <v>88.572893472000004</v>
          </cell>
          <cell r="I33">
            <v>341</v>
          </cell>
          <cell r="J33">
            <v>341</v>
          </cell>
          <cell r="K33">
            <v>341</v>
          </cell>
          <cell r="L33">
            <v>372</v>
          </cell>
          <cell r="M33">
            <v>372</v>
          </cell>
          <cell r="N33">
            <v>403</v>
          </cell>
          <cell r="O33">
            <v>372</v>
          </cell>
          <cell r="P33">
            <v>372</v>
          </cell>
          <cell r="Q33">
            <v>309.99951005904961</v>
          </cell>
          <cell r="R33">
            <v>3652.1734787220498</v>
          </cell>
        </row>
        <row r="34">
          <cell r="D34" t="str">
            <v>Port Mix LSC</v>
          </cell>
          <cell r="F34">
            <v>130.00876396199999</v>
          </cell>
          <cell r="G34">
            <v>0</v>
          </cell>
          <cell r="H34">
            <v>0</v>
          </cell>
          <cell r="I34">
            <v>0</v>
          </cell>
          <cell r="J34">
            <v>0</v>
          </cell>
          <cell r="K34">
            <v>0</v>
          </cell>
          <cell r="L34">
            <v>0</v>
          </cell>
          <cell r="M34">
            <v>0</v>
          </cell>
          <cell r="N34">
            <v>0</v>
          </cell>
          <cell r="O34">
            <v>0</v>
          </cell>
          <cell r="P34">
            <v>0</v>
          </cell>
          <cell r="Q34">
            <v>9.9999994063182385E-8</v>
          </cell>
          <cell r="R34">
            <v>130.00876406199998</v>
          </cell>
        </row>
        <row r="35">
          <cell r="D35" t="str">
            <v>WCB</v>
          </cell>
          <cell r="F35">
            <v>0</v>
          </cell>
          <cell r="G35">
            <v>0</v>
          </cell>
          <cell r="H35">
            <v>0</v>
          </cell>
          <cell r="I35">
            <v>0</v>
          </cell>
          <cell r="J35">
            <v>0</v>
          </cell>
          <cell r="K35">
            <v>0</v>
          </cell>
          <cell r="L35">
            <v>0</v>
          </cell>
          <cell r="M35">
            <v>0</v>
          </cell>
          <cell r="N35">
            <v>0</v>
          </cell>
          <cell r="O35">
            <v>0</v>
          </cell>
          <cell r="P35">
            <v>0</v>
          </cell>
          <cell r="Q35">
            <v>0</v>
          </cell>
          <cell r="R35">
            <v>0</v>
          </cell>
        </row>
        <row r="36">
          <cell r="D36" t="str">
            <v>PRB</v>
          </cell>
          <cell r="F36">
            <v>279.11727062100005</v>
          </cell>
          <cell r="G36">
            <v>0.86421182400000007</v>
          </cell>
          <cell r="H36">
            <v>117.56257046100001</v>
          </cell>
          <cell r="I36">
            <v>924</v>
          </cell>
          <cell r="J36">
            <v>837</v>
          </cell>
          <cell r="K36">
            <v>837</v>
          </cell>
          <cell r="L36">
            <v>864</v>
          </cell>
          <cell r="M36">
            <v>864</v>
          </cell>
          <cell r="N36">
            <v>808</v>
          </cell>
          <cell r="O36">
            <v>808</v>
          </cell>
          <cell r="P36">
            <v>808</v>
          </cell>
          <cell r="Q36">
            <v>696.00016120875966</v>
          </cell>
          <cell r="R36">
            <v>7843.5442141147605</v>
          </cell>
        </row>
        <row r="37">
          <cell r="C37" t="str">
            <v>($ 000's)</v>
          </cell>
          <cell r="D37" t="str">
            <v>MSC</v>
          </cell>
          <cell r="F37">
            <v>3763.0250000000001</v>
          </cell>
          <cell r="G37">
            <v>-1.5980000000000001</v>
          </cell>
          <cell r="H37">
            <v>0</v>
          </cell>
          <cell r="I37">
            <v>0</v>
          </cell>
          <cell r="J37">
            <v>0</v>
          </cell>
          <cell r="K37">
            <v>0</v>
          </cell>
          <cell r="L37">
            <v>0</v>
          </cell>
          <cell r="M37">
            <v>0</v>
          </cell>
          <cell r="N37">
            <v>0</v>
          </cell>
          <cell r="O37">
            <v>0</v>
          </cell>
          <cell r="P37">
            <v>0</v>
          </cell>
          <cell r="Q37">
            <v>7.6384485070335149E-6</v>
          </cell>
          <cell r="R37">
            <v>3761.4270076384487</v>
          </cell>
        </row>
        <row r="38">
          <cell r="D38" t="str">
            <v>HiQ LSC</v>
          </cell>
          <cell r="F38">
            <v>22201.312000000002</v>
          </cell>
          <cell r="G38">
            <v>80.194000000000003</v>
          </cell>
          <cell r="H38">
            <v>5962.8549999999996</v>
          </cell>
          <cell r="I38">
            <v>24662.847254194185</v>
          </cell>
          <cell r="J38">
            <v>24579.326151525747</v>
          </cell>
          <cell r="K38">
            <v>24532.046244742909</v>
          </cell>
          <cell r="L38">
            <v>26743.145409102643</v>
          </cell>
          <cell r="M38">
            <v>26725.0673452103</v>
          </cell>
          <cell r="N38">
            <v>28933.807751990549</v>
          </cell>
          <cell r="O38">
            <v>26691.341569881846</v>
          </cell>
          <cell r="P38">
            <v>26596.789288255084</v>
          </cell>
          <cell r="Q38">
            <v>22094.768848156898</v>
          </cell>
          <cell r="R38">
            <v>259803.50086306015</v>
          </cell>
        </row>
        <row r="39">
          <cell r="D39" t="str">
            <v>Port Mix LSC</v>
          </cell>
          <cell r="F39">
            <v>8430.4789999999994</v>
          </cell>
          <cell r="G39">
            <v>0</v>
          </cell>
          <cell r="H39">
            <v>0</v>
          </cell>
          <cell r="I39">
            <v>0</v>
          </cell>
          <cell r="J39">
            <v>0</v>
          </cell>
          <cell r="K39">
            <v>0</v>
          </cell>
          <cell r="L39">
            <v>0</v>
          </cell>
          <cell r="M39">
            <v>0</v>
          </cell>
          <cell r="N39">
            <v>0</v>
          </cell>
          <cell r="O39">
            <v>0</v>
          </cell>
          <cell r="P39">
            <v>0</v>
          </cell>
          <cell r="Q39">
            <v>7.3927084273666921E-6</v>
          </cell>
          <cell r="R39">
            <v>8430.479007392707</v>
          </cell>
        </row>
        <row r="40">
          <cell r="D40" t="str">
            <v>WCB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PRB</v>
          </cell>
          <cell r="F41">
            <v>9205.6859999999997</v>
          </cell>
          <cell r="G41">
            <v>86.241</v>
          </cell>
          <cell r="H41">
            <v>5064.6940000000004</v>
          </cell>
          <cell r="I41">
            <v>38103.186276954264</v>
          </cell>
          <cell r="J41">
            <v>35002.820546648174</v>
          </cell>
          <cell r="K41">
            <v>35208.399008493092</v>
          </cell>
          <cell r="L41">
            <v>36289.493316391709</v>
          </cell>
          <cell r="M41">
            <v>36712.281123573928</v>
          </cell>
          <cell r="N41">
            <v>33804.26207239279</v>
          </cell>
          <cell r="O41">
            <v>34633.849002357674</v>
          </cell>
          <cell r="P41">
            <v>33400.269259939982</v>
          </cell>
          <cell r="Q41">
            <v>29432.223331000376</v>
          </cell>
          <cell r="R41">
            <v>326943.404937752</v>
          </cell>
        </row>
        <row r="42">
          <cell r="C42" t="str">
            <v xml:space="preserve"> ($/ton)</v>
          </cell>
          <cell r="D42" t="str">
            <v>MSC</v>
          </cell>
          <cell r="F42">
            <v>71.824776855048469</v>
          </cell>
          <cell r="G42">
            <v>0</v>
          </cell>
          <cell r="H42">
            <v>0</v>
          </cell>
          <cell r="I42">
            <v>0</v>
          </cell>
          <cell r="J42">
            <v>0</v>
          </cell>
          <cell r="K42">
            <v>0</v>
          </cell>
          <cell r="L42">
            <v>0</v>
          </cell>
          <cell r="M42">
            <v>0</v>
          </cell>
          <cell r="N42">
            <v>0</v>
          </cell>
          <cell r="O42">
            <v>0</v>
          </cell>
          <cell r="P42">
            <v>0</v>
          </cell>
          <cell r="Q42">
            <v>76.384489605142988</v>
          </cell>
          <cell r="R42">
            <v>71.794275872343007</v>
          </cell>
        </row>
        <row r="43">
          <cell r="D43" t="str">
            <v>HiQ LSC</v>
          </cell>
          <cell r="F43">
            <v>65.374893324402564</v>
          </cell>
          <cell r="G43">
            <v>72750.793560075152</v>
          </cell>
          <cell r="H43">
            <v>67.321443008802689</v>
          </cell>
          <cell r="I43">
            <v>72.325065261566522</v>
          </cell>
          <cell r="J43">
            <v>72.080135341717735</v>
          </cell>
          <cell r="K43">
            <v>71.94148458868888</v>
          </cell>
          <cell r="L43">
            <v>71.890175830921081</v>
          </cell>
          <cell r="M43">
            <v>71.841578884973927</v>
          </cell>
          <cell r="N43">
            <v>71.796049012383492</v>
          </cell>
          <cell r="O43">
            <v>71.75091819860711</v>
          </cell>
          <cell r="P43">
            <v>71.496745398535168</v>
          </cell>
          <cell r="Q43">
            <v>71.273560541912545</v>
          </cell>
          <cell r="R43">
            <v>71.136681315031424</v>
          </cell>
        </row>
        <row r="44">
          <cell r="D44" t="str">
            <v>Port Mix LSC</v>
          </cell>
          <cell r="F44">
            <v>64.845466898401767</v>
          </cell>
          <cell r="G44">
            <v>0</v>
          </cell>
          <cell r="H44">
            <v>0</v>
          </cell>
          <cell r="I44">
            <v>0</v>
          </cell>
          <cell r="J44">
            <v>0</v>
          </cell>
          <cell r="K44">
            <v>0</v>
          </cell>
          <cell r="L44">
            <v>0</v>
          </cell>
          <cell r="M44">
            <v>0</v>
          </cell>
          <cell r="N44">
            <v>0</v>
          </cell>
          <cell r="O44">
            <v>0</v>
          </cell>
          <cell r="P44">
            <v>0</v>
          </cell>
          <cell r="Q44">
            <v>73.927088662583344</v>
          </cell>
          <cell r="R44">
            <v>64.845466905387156</v>
          </cell>
        </row>
        <row r="45">
          <cell r="D45" t="str">
            <v>WCB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PRB</v>
          </cell>
          <cell r="F46">
            <v>32.981427410487825</v>
          </cell>
          <cell r="G46">
            <v>99.791506671169998</v>
          </cell>
          <cell r="H46">
            <v>43.080837550078513</v>
          </cell>
          <cell r="I46">
            <v>41.237214585448335</v>
          </cell>
          <cell r="J46">
            <v>41.819379386676424</v>
          </cell>
          <cell r="K46">
            <v>42.064992841688273</v>
          </cell>
          <cell r="L46">
            <v>42.001728375453368</v>
          </cell>
          <cell r="M46">
            <v>42.491066115247605</v>
          </cell>
          <cell r="N46">
            <v>41.836958010387107</v>
          </cell>
          <cell r="O46">
            <v>42.863674507868403</v>
          </cell>
          <cell r="P46">
            <v>41.336966905866305</v>
          </cell>
          <cell r="Q46">
            <v>42.287667404968339</v>
          </cell>
          <cell r="R46">
            <v>41.683121304958632</v>
          </cell>
        </row>
        <row r="47">
          <cell r="B47" t="str">
            <v>Month End</v>
          </cell>
          <cell r="D47" t="str">
            <v>MSC</v>
          </cell>
          <cell r="E47">
            <v>-2.6547062714499248E-3</v>
          </cell>
          <cell r="F47">
            <v>10.151239054409405</v>
          </cell>
          <cell r="G47">
            <v>0</v>
          </cell>
          <cell r="H47">
            <v>0</v>
          </cell>
          <cell r="I47">
            <v>0</v>
          </cell>
          <cell r="J47">
            <v>0</v>
          </cell>
          <cell r="K47">
            <v>0</v>
          </cell>
          <cell r="L47">
            <v>0</v>
          </cell>
          <cell r="M47">
            <v>0</v>
          </cell>
          <cell r="N47">
            <v>0</v>
          </cell>
          <cell r="O47">
            <v>0</v>
          </cell>
          <cell r="P47">
            <v>0</v>
          </cell>
          <cell r="Q47">
            <v>9.9999994063182385E-8</v>
          </cell>
          <cell r="R47">
            <v>9.9999994063182385E-8</v>
          </cell>
        </row>
        <row r="48">
          <cell r="B48" t="str">
            <v>Inventories</v>
          </cell>
          <cell r="D48" t="str">
            <v>HiQ LSC</v>
          </cell>
          <cell r="E48">
            <v>1142.9992721466901</v>
          </cell>
          <cell r="F48">
            <v>1299.7701740520001</v>
          </cell>
          <cell r="G48">
            <v>1018.0205847630001</v>
          </cell>
          <cell r="H48">
            <v>751.22274187800008</v>
          </cell>
          <cell r="I48">
            <v>787.97215291995383</v>
          </cell>
          <cell r="J48">
            <v>858.37376276836903</v>
          </cell>
          <cell r="K48">
            <v>895.14111289960567</v>
          </cell>
          <cell r="L48">
            <v>929.85695379569188</v>
          </cell>
          <cell r="M48">
            <v>956.80988150295912</v>
          </cell>
          <cell r="N48">
            <v>1043.9029935863423</v>
          </cell>
          <cell r="O48">
            <v>1095.1660276894611</v>
          </cell>
          <cell r="P48">
            <v>1133.0121250857715</v>
          </cell>
          <cell r="Q48">
            <v>1057.699478024598</v>
          </cell>
          <cell r="R48">
            <v>1057.699478024598</v>
          </cell>
        </row>
        <row r="49">
          <cell r="C49" t="str">
            <v>(ktons)</v>
          </cell>
          <cell r="D49" t="str">
            <v>Port Mix LSC</v>
          </cell>
          <cell r="F49">
            <v>25.189953916590596</v>
          </cell>
          <cell r="G49">
            <v>0</v>
          </cell>
          <cell r="H49">
            <v>0</v>
          </cell>
          <cell r="I49">
            <v>0</v>
          </cell>
          <cell r="J49">
            <v>0</v>
          </cell>
          <cell r="K49">
            <v>0</v>
          </cell>
          <cell r="L49">
            <v>0</v>
          </cell>
          <cell r="M49">
            <v>0</v>
          </cell>
          <cell r="N49">
            <v>0</v>
          </cell>
          <cell r="O49">
            <v>0</v>
          </cell>
          <cell r="P49">
            <v>0</v>
          </cell>
          <cell r="Q49">
            <v>9.9999994063182385E-8</v>
          </cell>
          <cell r="R49">
            <v>9.9999994063182385E-8</v>
          </cell>
        </row>
        <row r="50">
          <cell r="D50" t="str">
            <v>WCB</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1">
          <cell r="B51">
            <v>93.235302512423402</v>
          </cell>
          <cell r="C51" t="str">
            <v>Days</v>
          </cell>
          <cell r="D51" t="str">
            <v>PRB</v>
          </cell>
          <cell r="E51">
            <v>2295.427073247</v>
          </cell>
          <cell r="F51">
            <v>1881.46850724</v>
          </cell>
          <cell r="G51">
            <v>1219.5153193860001</v>
          </cell>
          <cell r="H51">
            <v>720.80777676599996</v>
          </cell>
          <cell r="I51">
            <v>1079.770968701057</v>
          </cell>
          <cell r="J51">
            <v>1414.2311012766852</v>
          </cell>
          <cell r="K51">
            <v>1686.2276086632678</v>
          </cell>
          <cell r="L51">
            <v>1923.8427417559992</v>
          </cell>
          <cell r="M51">
            <v>2147.0410360694955</v>
          </cell>
          <cell r="N51">
            <v>2368.3568156529213</v>
          </cell>
          <cell r="O51">
            <v>2580.7024504158562</v>
          </cell>
          <cell r="P51">
            <v>2768.130917009004</v>
          </cell>
          <cell r="Q51">
            <v>2748.5513578516347</v>
          </cell>
          <cell r="R51">
            <v>2748.5513578516347</v>
          </cell>
        </row>
        <row r="52">
          <cell r="C52" t="str">
            <v>($ 000's)</v>
          </cell>
          <cell r="D52" t="str">
            <v>MSC</v>
          </cell>
          <cell r="F52">
            <v>693.24734026339172</v>
          </cell>
          <cell r="G52">
            <v>0</v>
          </cell>
          <cell r="H52">
            <v>0</v>
          </cell>
          <cell r="I52">
            <v>0</v>
          </cell>
          <cell r="J52">
            <v>0</v>
          </cell>
          <cell r="K52">
            <v>0</v>
          </cell>
          <cell r="L52">
            <v>0</v>
          </cell>
          <cell r="M52">
            <v>0</v>
          </cell>
          <cell r="N52">
            <v>0</v>
          </cell>
          <cell r="O52">
            <v>0</v>
          </cell>
          <cell r="P52">
            <v>0</v>
          </cell>
          <cell r="Q52">
            <v>7.6384485070335149E-6</v>
          </cell>
          <cell r="R52">
            <v>7.6384485070335149E-6</v>
          </cell>
        </row>
        <row r="53">
          <cell r="D53" t="str">
            <v>HiQ LSC</v>
          </cell>
          <cell r="F53">
            <v>87341.51758</v>
          </cell>
          <cell r="G53">
            <v>68487.862999999998</v>
          </cell>
          <cell r="H53">
            <v>50542.968000000001</v>
          </cell>
          <cell r="I53">
            <v>54735.55134385977</v>
          </cell>
          <cell r="J53">
            <v>60518.081158329587</v>
          </cell>
          <cell r="K53">
            <v>63600.757682833471</v>
          </cell>
          <cell r="L53">
            <v>66379.493721955398</v>
          </cell>
          <cell r="M53">
            <v>68472.761653782989</v>
          </cell>
          <cell r="N53">
            <v>74799.134575434218</v>
          </cell>
          <cell r="O53">
            <v>78508.601753887793</v>
          </cell>
          <cell r="P53">
            <v>81151.072700687509</v>
          </cell>
          <cell r="Q53">
            <v>75648.171424568514</v>
          </cell>
          <cell r="R53">
            <v>75648.171424568514</v>
          </cell>
        </row>
        <row r="54">
          <cell r="D54" t="str">
            <v>Port Mix LSC</v>
          </cell>
          <cell r="F54">
            <v>1720.2696597366082</v>
          </cell>
          <cell r="G54">
            <v>-0.06</v>
          </cell>
          <cell r="H54">
            <v>0</v>
          </cell>
          <cell r="I54">
            <v>0</v>
          </cell>
          <cell r="J54">
            <v>0</v>
          </cell>
          <cell r="K54">
            <v>0</v>
          </cell>
          <cell r="L54">
            <v>0</v>
          </cell>
          <cell r="M54">
            <v>0</v>
          </cell>
          <cell r="N54">
            <v>0</v>
          </cell>
          <cell r="O54">
            <v>0</v>
          </cell>
          <cell r="P54">
            <v>0</v>
          </cell>
          <cell r="Q54">
            <v>7.3927084273666921E-6</v>
          </cell>
          <cell r="R54">
            <v>7.3927084273666921E-6</v>
          </cell>
        </row>
        <row r="55">
          <cell r="D55" t="str">
            <v>WCB</v>
          </cell>
          <cell r="F55">
            <v>0</v>
          </cell>
          <cell r="G55">
            <v>0</v>
          </cell>
          <cell r="H55">
            <v>0</v>
          </cell>
          <cell r="I55">
            <v>0</v>
          </cell>
          <cell r="J55">
            <v>0</v>
          </cell>
          <cell r="K55">
            <v>0</v>
          </cell>
          <cell r="L55">
            <v>0</v>
          </cell>
          <cell r="M55">
            <v>0</v>
          </cell>
          <cell r="N55">
            <v>0</v>
          </cell>
          <cell r="O55">
            <v>0</v>
          </cell>
          <cell r="P55">
            <v>0</v>
          </cell>
          <cell r="Q55">
            <v>0</v>
          </cell>
          <cell r="R55">
            <v>0</v>
          </cell>
        </row>
        <row r="56">
          <cell r="D56" t="str">
            <v>PRB</v>
          </cell>
          <cell r="F56">
            <v>70262.154580000002</v>
          </cell>
          <cell r="G56">
            <v>45595.853000000003</v>
          </cell>
          <cell r="H56">
            <v>27618.717000000001</v>
          </cell>
          <cell r="I56">
            <v>44071.759924526043</v>
          </cell>
          <cell r="J56">
            <v>58562.993262755888</v>
          </cell>
          <cell r="K56">
            <v>70374.724144319116</v>
          </cell>
          <cell r="L56">
            <v>80522.03950662064</v>
          </cell>
          <cell r="M56">
            <v>90413.697955962067</v>
          </cell>
          <cell r="N56">
            <v>99512.195672132162</v>
          </cell>
          <cell r="O56">
            <v>109118.19694703948</v>
          </cell>
          <cell r="P56">
            <v>116279.23556994752</v>
          </cell>
          <cell r="Q56">
            <v>115652.52550214881</v>
          </cell>
          <cell r="R56">
            <v>115652.52550214881</v>
          </cell>
        </row>
        <row r="57">
          <cell r="C57" t="str">
            <v xml:space="preserve"> ($/ton)</v>
          </cell>
          <cell r="D57" t="str">
            <v>MSC</v>
          </cell>
          <cell r="F57">
            <v>68.291893880901668</v>
          </cell>
          <cell r="G57">
            <v>0</v>
          </cell>
          <cell r="H57">
            <v>0</v>
          </cell>
          <cell r="I57">
            <v>0</v>
          </cell>
          <cell r="J57">
            <v>0</v>
          </cell>
          <cell r="K57">
            <v>0</v>
          </cell>
          <cell r="L57">
            <v>0</v>
          </cell>
          <cell r="M57">
            <v>0</v>
          </cell>
          <cell r="N57">
            <v>0</v>
          </cell>
          <cell r="O57">
            <v>0</v>
          </cell>
          <cell r="P57">
            <v>0</v>
          </cell>
          <cell r="Q57">
            <v>76.384489605142988</v>
          </cell>
          <cell r="R57">
            <v>76.384489605142988</v>
          </cell>
        </row>
        <row r="58">
          <cell r="D58" t="str">
            <v>HiQ LSC</v>
          </cell>
          <cell r="F58">
            <v>67.197662574234229</v>
          </cell>
          <cell r="G58">
            <v>67.275518810795248</v>
          </cell>
          <cell r="H58">
            <v>67.280934378592434</v>
          </cell>
          <cell r="I58" t="str">
            <v xml:space="preserve"> </v>
          </cell>
          <cell r="J58">
            <v>70.503181461594025</v>
          </cell>
          <cell r="K58">
            <v>71.051096599521955</v>
          </cell>
          <cell r="L58">
            <v>71.386779924582143</v>
          </cell>
          <cell r="M58">
            <v>71.563602108943343</v>
          </cell>
          <cell r="N58">
            <v>71.653338514205061</v>
          </cell>
          <cell r="O58">
            <v>71.686483847131569</v>
          </cell>
          <cell r="P58">
            <v>71.624187335633493</v>
          </cell>
          <cell r="Q58">
            <v>71.521422668991079</v>
          </cell>
          <cell r="R58">
            <v>71.521422668991079</v>
          </cell>
        </row>
        <row r="59">
          <cell r="D59" t="str">
            <v>Port Mix LSC</v>
          </cell>
          <cell r="F59">
            <v>68.291893880901668</v>
          </cell>
          <cell r="G59">
            <v>0</v>
          </cell>
          <cell r="H59">
            <v>0</v>
          </cell>
          <cell r="I59">
            <v>0</v>
          </cell>
          <cell r="J59">
            <v>0</v>
          </cell>
          <cell r="K59">
            <v>0</v>
          </cell>
          <cell r="L59">
            <v>0</v>
          </cell>
          <cell r="M59">
            <v>0</v>
          </cell>
          <cell r="N59">
            <v>0</v>
          </cell>
          <cell r="O59">
            <v>0</v>
          </cell>
          <cell r="P59">
            <v>0</v>
          </cell>
          <cell r="Q59">
            <v>73.927088662583344</v>
          </cell>
          <cell r="R59">
            <v>73.927088662583344</v>
          </cell>
        </row>
        <row r="60">
          <cell r="D60" t="str">
            <v>WCB</v>
          </cell>
          <cell r="F60">
            <v>0</v>
          </cell>
          <cell r="G60">
            <v>0</v>
          </cell>
          <cell r="H60">
            <v>0</v>
          </cell>
          <cell r="I60">
            <v>0</v>
          </cell>
          <cell r="J60">
            <v>0</v>
          </cell>
          <cell r="K60">
            <v>0</v>
          </cell>
          <cell r="L60">
            <v>0</v>
          </cell>
          <cell r="M60">
            <v>0</v>
          </cell>
          <cell r="N60">
            <v>0</v>
          </cell>
          <cell r="O60">
            <v>0</v>
          </cell>
          <cell r="P60">
            <v>0</v>
          </cell>
          <cell r="Q60">
            <v>0</v>
          </cell>
          <cell r="R60">
            <v>0</v>
          </cell>
        </row>
        <row r="61">
          <cell r="D61" t="str">
            <v>PRB</v>
          </cell>
          <cell r="F61">
            <v>37.344316053990354</v>
          </cell>
          <cell r="G61">
            <v>37.388503674522546</v>
          </cell>
          <cell r="H61">
            <v>38.316341596528069</v>
          </cell>
          <cell r="I61">
            <v>40.815840768106121</v>
          </cell>
          <cell r="J61">
            <v>41.409776103699485</v>
          </cell>
          <cell r="K61">
            <v>41.735008834369431</v>
          </cell>
          <cell r="L61">
            <v>41.854792888697162</v>
          </cell>
          <cell r="M61">
            <v>42.110838329144798</v>
          </cell>
          <cell r="N61">
            <v>42.017400002582846</v>
          </cell>
          <cell r="O61">
            <v>42.282362668139484</v>
          </cell>
          <cell r="P61">
            <v>42.006407592740779</v>
          </cell>
          <cell r="Q61">
            <v>42.077629428961053</v>
          </cell>
          <cell r="R61">
            <v>42.077629428961053</v>
          </cell>
        </row>
        <row r="62">
          <cell r="E62">
            <v>6817.5473017723052</v>
          </cell>
          <cell r="F62">
            <v>6505.7265317487345</v>
          </cell>
          <cell r="G62">
            <v>4401.2243647050518</v>
          </cell>
          <cell r="H62">
            <v>3110.9313437650358</v>
          </cell>
          <cell r="I62">
            <v>3815.0725909972734</v>
          </cell>
          <cell r="J62">
            <v>4558.365626096157</v>
          </cell>
          <cell r="K62">
            <v>5110.484552920464</v>
          </cell>
          <cell r="L62">
            <v>5600.5940432835341</v>
          </cell>
          <cell r="M62">
            <v>6049.8399814268296</v>
          </cell>
          <cell r="N62">
            <v>6644.0406693064169</v>
          </cell>
          <cell r="O62">
            <v>7132.11515688074</v>
          </cell>
          <cell r="P62">
            <v>7539.8965542722744</v>
          </cell>
          <cell r="Q62">
            <v>7294.0412100609583</v>
          </cell>
        </row>
        <row r="63">
          <cell r="A63" t="str">
            <v>I:\Fuelsdiv\Planning &amp; Reporting\FRCST-02\Revision\May01-02\Monthly.123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keview"/>
      <sheetName val="Lambton 1&amp;2"/>
      <sheetName val="Lambton 3&amp;4"/>
      <sheetName val="Nanticoke"/>
      <sheetName val="Lennox"/>
      <sheetName val="Northwest"/>
      <sheetName val="Energy Summary"/>
      <sheetName val="Consumption"/>
      <sheetName val="Deliveries"/>
      <sheetName val="Inventories"/>
      <sheetName val="Summary-Plants"/>
      <sheetName val="Summary-Total"/>
      <sheetName val="Emission Rates 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Position Calculations"/>
      <sheetName val="Req 05"/>
      <sheetName val="Bal-sum"/>
      <sheetName val="Financial Forecast Inputs"/>
      <sheetName val="Physical Forecast Inputs"/>
      <sheetName val="Contracts"/>
      <sheetName val="Inventory Actuals"/>
      <sheetName val="Monthly Actual Physicals"/>
      <sheetName val="Act-Chk"/>
      <sheetName val="Monthly Actual Physicals (Gg)"/>
      <sheetName val="Physical Calculations"/>
      <sheetName val="EM Programming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CashFlows 05"/>
      <sheetName val="CashFlows 06"/>
      <sheetName val="BP Summary"/>
      <sheetName val="BP Template"/>
      <sheetName val="mth-sum 04"/>
      <sheetName val="mth-sum 05"/>
      <sheetName val="mth-sum 06"/>
      <sheetName val="mth-sum 07"/>
      <sheetName val="mth-sum 05-SPLIT"/>
      <sheetName val="Comments"/>
      <sheetName val="Requirements ---&gt;"/>
      <sheetName val="2004 old"/>
      <sheetName val="2005 old"/>
      <sheetName val="2006 old"/>
      <sheetName val="2007 old"/>
      <sheetName val="2008 old"/>
      <sheetName val="Delta old"/>
      <sheetName val="2004"/>
      <sheetName val="2005"/>
      <sheetName val="2006"/>
      <sheetName val="2007"/>
      <sheetName val="2008"/>
      <sheetName val="Delta"/>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 val="Inv R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Position Calculations"/>
      <sheetName val="Req 05"/>
      <sheetName val="Bal-sum"/>
      <sheetName val="Financial Forecast Inputs"/>
      <sheetName val="Physical Forecast Inputs"/>
      <sheetName val="Contracts"/>
      <sheetName val="Inventory Actuals"/>
      <sheetName val="Monthly Actual Physicals"/>
      <sheetName val="Act-Chk"/>
      <sheetName val="Monthly Actual Physicals (Gg)"/>
      <sheetName val="Physical Calculations"/>
      <sheetName val="EM Programming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CashFlows 05"/>
      <sheetName val="CashFlows 06"/>
      <sheetName val="BP Summary"/>
      <sheetName val="BP Template"/>
      <sheetName val="mth-sum 04"/>
      <sheetName val="mth-sum 05"/>
      <sheetName val="mth-sum 06"/>
      <sheetName val="mth-sum 07"/>
      <sheetName val="mth-sum 05-SPLIT"/>
      <sheetName val="Comments"/>
      <sheetName val="Requirements ---&gt;"/>
      <sheetName val="2004 old"/>
      <sheetName val="2005 old"/>
      <sheetName val="2006 old"/>
      <sheetName val="2007 old"/>
      <sheetName val="2008 old"/>
      <sheetName val="Delta old"/>
      <sheetName val="2004"/>
      <sheetName val="2005"/>
      <sheetName val="2006"/>
      <sheetName val="2007"/>
      <sheetName val="2008"/>
      <sheetName val="Delta"/>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Position Calculations"/>
      <sheetName val="Req 05"/>
      <sheetName val="Bal-sum"/>
      <sheetName val="Financial Forecast Inputs"/>
      <sheetName val="Physical Forecast Inputs"/>
      <sheetName val="Contracts"/>
      <sheetName val="Inventory Actuals"/>
      <sheetName val="Monthly Actual Physicals"/>
      <sheetName val="Act-Chk"/>
      <sheetName val="Monthly Actual Physicals (Gg)"/>
      <sheetName val="Physical Calculations"/>
      <sheetName val="EM Programming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CashFlows 05"/>
      <sheetName val="CashFlows 06"/>
      <sheetName val="BP Summary"/>
      <sheetName val="BP Template"/>
      <sheetName val="mth-sum 04"/>
      <sheetName val="mth-sum 05"/>
      <sheetName val="mth-sum 06"/>
      <sheetName val="mth-sum 07"/>
      <sheetName val="mth-sum 05-SPLIT"/>
      <sheetName val="Comments"/>
      <sheetName val="Requirements ---&gt;"/>
      <sheetName val="2004 old"/>
      <sheetName val="2005 old"/>
      <sheetName val="2006 old"/>
      <sheetName val="2007 old"/>
      <sheetName val="2008 old"/>
      <sheetName val="Delta old"/>
      <sheetName val="2004"/>
      <sheetName val="2005"/>
      <sheetName val="2006"/>
      <sheetName val="2007"/>
      <sheetName val="2008"/>
      <sheetName val="Delta"/>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mbton"/>
      <sheetName val="Nanticoke"/>
      <sheetName val="Northwest"/>
      <sheetName val="Lennox"/>
      <sheetName val="Total FBU"/>
      <sheetName val="Other Summaries"/>
      <sheetName val="Financial Summary"/>
    </sheetNames>
    <sheetDataSet>
      <sheetData sheetId="0"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Lambton</v>
          </cell>
          <cell r="B5" t="str">
            <v>Energy</v>
          </cell>
          <cell r="D5" t="str">
            <v>GWh</v>
          </cell>
          <cell r="F5">
            <v>459.68599999999998</v>
          </cell>
          <cell r="G5">
            <v>400</v>
          </cell>
          <cell r="H5">
            <v>304.24400000000003</v>
          </cell>
          <cell r="I5">
            <v>236.83699999999999</v>
          </cell>
          <cell r="J5">
            <v>345.4468</v>
          </cell>
          <cell r="K5">
            <v>473.40769999999998</v>
          </cell>
          <cell r="L5">
            <v>501.04559999999998</v>
          </cell>
          <cell r="M5">
            <v>512.34670000000006</v>
          </cell>
          <cell r="N5">
            <v>522.99170000000004</v>
          </cell>
          <cell r="O5">
            <v>556.00869999999998</v>
          </cell>
          <cell r="P5">
            <v>540.08789999999999</v>
          </cell>
          <cell r="Q5">
            <v>581.27030000000002</v>
          </cell>
          <cell r="R5">
            <v>5433.3724000000002</v>
          </cell>
        </row>
        <row r="6">
          <cell r="A6" t="str">
            <v xml:space="preserve">  Units 1&amp;2</v>
          </cell>
          <cell r="B6" t="str">
            <v xml:space="preserve">ByProducts </v>
          </cell>
        </row>
        <row r="7">
          <cell r="D7" t="str">
            <v>SO2   (Mg)</v>
          </cell>
          <cell r="F7">
            <v>2495.6999999999998</v>
          </cell>
          <cell r="G7">
            <v>2128.1</v>
          </cell>
          <cell r="H7">
            <v>1984.1738606955582</v>
          </cell>
          <cell r="I7">
            <v>1343.8980338339577</v>
          </cell>
          <cell r="J7">
            <v>1945.988186378456</v>
          </cell>
          <cell r="K7">
            <v>2642.0417876462079</v>
          </cell>
          <cell r="L7">
            <v>2790.457758426021</v>
          </cell>
          <cell r="M7">
            <v>2851.0035670875832</v>
          </cell>
          <cell r="N7">
            <v>2908.3479980202992</v>
          </cell>
          <cell r="O7">
            <v>3084.2542346731025</v>
          </cell>
          <cell r="P7">
            <v>2999.2018682303683</v>
          </cell>
          <cell r="Q7">
            <v>3217.8170363173867</v>
          </cell>
          <cell r="R7">
            <v>30390.98433130894</v>
          </cell>
        </row>
        <row r="8">
          <cell r="D8" t="str">
            <v>NOx   (Mg)</v>
          </cell>
          <cell r="F8">
            <v>430.1</v>
          </cell>
          <cell r="G8">
            <v>360</v>
          </cell>
          <cell r="H8">
            <v>309.58344447374401</v>
          </cell>
          <cell r="I8">
            <v>245.319831801801</v>
          </cell>
          <cell r="J8">
            <v>347.65210376820505</v>
          </cell>
          <cell r="K8">
            <v>460.01334553637247</v>
          </cell>
          <cell r="L8">
            <v>483.11650612129341</v>
          </cell>
          <cell r="M8">
            <v>492.44410278875887</v>
          </cell>
          <cell r="N8">
            <v>501.16686374913087</v>
          </cell>
          <cell r="O8">
            <v>527.8310922170881</v>
          </cell>
          <cell r="P8">
            <v>515.04736133414281</v>
          </cell>
          <cell r="Q8">
            <v>547.83316118957362</v>
          </cell>
          <cell r="R8">
            <v>5220.1078129801099</v>
          </cell>
        </row>
        <row r="9">
          <cell r="D9" t="str">
            <v>Total AGE   (Mg)</v>
          </cell>
          <cell r="F9">
            <v>2925.8</v>
          </cell>
          <cell r="G9">
            <v>2488.1</v>
          </cell>
          <cell r="H9">
            <v>2293.7573051693021</v>
          </cell>
          <cell r="I9">
            <v>1589.2178656357587</v>
          </cell>
          <cell r="J9">
            <v>2293.6402901466608</v>
          </cell>
          <cell r="K9">
            <v>3102.0551331825804</v>
          </cell>
          <cell r="L9">
            <v>3273.5742645473142</v>
          </cell>
          <cell r="M9">
            <v>3343.4476698763419</v>
          </cell>
          <cell r="N9">
            <v>3409.5148617694299</v>
          </cell>
          <cell r="O9">
            <v>3612.0853268901906</v>
          </cell>
          <cell r="P9">
            <v>3514.2492295645111</v>
          </cell>
          <cell r="Q9">
            <v>3765.6501975069605</v>
          </cell>
          <cell r="R9">
            <v>35611.092144289047</v>
          </cell>
        </row>
        <row r="10">
          <cell r="D10" t="str">
            <v>CO2  (Gg)</v>
          </cell>
          <cell r="F10">
            <v>411.18322027585617</v>
          </cell>
          <cell r="G10">
            <v>359.21145532045256</v>
          </cell>
          <cell r="H10">
            <v>307.21890848047923</v>
          </cell>
          <cell r="I10">
            <v>227.91278703430822</v>
          </cell>
          <cell r="J10">
            <v>330.10213959784318</v>
          </cell>
          <cell r="K10">
            <v>448.09139025850521</v>
          </cell>
          <cell r="L10">
            <v>473.218861780265</v>
          </cell>
          <cell r="M10">
            <v>483.48649703370353</v>
          </cell>
          <cell r="N10">
            <v>493.36086591161592</v>
          </cell>
          <cell r="O10">
            <v>523.17176142906442</v>
          </cell>
          <cell r="P10">
            <v>508.63239328165429</v>
          </cell>
          <cell r="Q10">
            <v>545.66400273546708</v>
          </cell>
          <cell r="R10">
            <v>5111.2542831392147</v>
          </cell>
        </row>
        <row r="11">
          <cell r="D11" t="str">
            <v>Particulate  (Mg)</v>
          </cell>
          <cell r="F11">
            <v>0</v>
          </cell>
          <cell r="G11">
            <v>0</v>
          </cell>
          <cell r="H11">
            <v>239.55346404970609</v>
          </cell>
          <cell r="I11">
            <v>180.80849644428022</v>
          </cell>
          <cell r="J11">
            <v>261.78401175661816</v>
          </cell>
          <cell r="K11">
            <v>355.45177794763327</v>
          </cell>
          <cell r="L11">
            <v>375.43552670804894</v>
          </cell>
          <cell r="M11">
            <v>383.58152122245673</v>
          </cell>
          <cell r="N11">
            <v>391.24113687188947</v>
          </cell>
          <cell r="O11">
            <v>414.9155028876857</v>
          </cell>
          <cell r="P11">
            <v>403.51540142279657</v>
          </cell>
          <cell r="Q11">
            <v>432.94414679745989</v>
          </cell>
          <cell r="R11">
            <v>3439.2309861085751</v>
          </cell>
        </row>
        <row r="12">
          <cell r="B12" t="str">
            <v>Ash Summary (Gg)</v>
          </cell>
        </row>
        <row r="13">
          <cell r="C13" t="str">
            <v xml:space="preserve">     Total Fly Ash Production </v>
          </cell>
          <cell r="F13">
            <v>16.086854981363413</v>
          </cell>
          <cell r="G13">
            <v>14.043401112892067</v>
          </cell>
          <cell r="H13">
            <v>11.738119738435591</v>
          </cell>
          <cell r="I13">
            <v>8.8596163257697214</v>
          </cell>
          <cell r="J13">
            <v>12.827416576074279</v>
          </cell>
          <cell r="K13">
            <v>17.417137119434013</v>
          </cell>
          <cell r="L13">
            <v>18.396340808694379</v>
          </cell>
          <cell r="M13">
            <v>18.795494539900361</v>
          </cell>
          <cell r="N13">
            <v>19.170815706722564</v>
          </cell>
          <cell r="O13">
            <v>20.330859641496581</v>
          </cell>
          <cell r="P13">
            <v>19.772254669717015</v>
          </cell>
          <cell r="Q13">
            <v>21.214263193075521</v>
          </cell>
          <cell r="R13">
            <v>198.65257441357551</v>
          </cell>
        </row>
        <row r="14">
          <cell r="C14" t="str">
            <v xml:space="preserve">     Bottom Ash Production</v>
          </cell>
          <cell r="F14">
            <v>2.821581770982486</v>
          </cell>
          <cell r="G14">
            <v>2.4631666431155401</v>
          </cell>
          <cell r="H14">
            <v>2.0588278266913638</v>
          </cell>
          <cell r="I14">
            <v>1.5539477387998439</v>
          </cell>
          <cell r="J14">
            <v>2.2498869307754674</v>
          </cell>
          <cell r="K14">
            <v>3.0549089089091992</v>
          </cell>
          <cell r="L14">
            <v>3.2266580346952329</v>
          </cell>
          <cell r="M14">
            <v>3.2966682941956251</v>
          </cell>
          <cell r="N14">
            <v>3.3624983998188971</v>
          </cell>
          <cell r="O14">
            <v>3.5659663134470798</v>
          </cell>
          <cell r="P14">
            <v>3.4679888276439592</v>
          </cell>
          <cell r="Q14">
            <v>3.7209124082831422</v>
          </cell>
          <cell r="R14">
            <v>34.843012097357835</v>
          </cell>
        </row>
        <row r="15">
          <cell r="B15" t="str">
            <v>Consumption</v>
          </cell>
        </row>
        <row r="16">
          <cell r="C16" t="str">
            <v>(ktons)</v>
          </cell>
          <cell r="D16" t="str">
            <v>MSC</v>
          </cell>
          <cell r="F16">
            <v>0</v>
          </cell>
          <cell r="G16">
            <v>0</v>
          </cell>
          <cell r="H16">
            <v>0</v>
          </cell>
          <cell r="I16">
            <v>0</v>
          </cell>
          <cell r="J16">
            <v>0</v>
          </cell>
          <cell r="K16">
            <v>0</v>
          </cell>
          <cell r="L16">
            <v>0</v>
          </cell>
          <cell r="M16">
            <v>0</v>
          </cell>
          <cell r="N16">
            <v>0</v>
          </cell>
          <cell r="O16">
            <v>0</v>
          </cell>
          <cell r="P16">
            <v>0</v>
          </cell>
          <cell r="Q16">
            <v>0</v>
          </cell>
          <cell r="R16">
            <v>0</v>
          </cell>
        </row>
        <row r="17">
          <cell r="D17" t="str">
            <v>HiQ LSC</v>
          </cell>
          <cell r="F17">
            <v>28.222468533000004</v>
          </cell>
          <cell r="G17">
            <v>0</v>
          </cell>
          <cell r="H17">
            <v>0</v>
          </cell>
          <cell r="I17">
            <v>0</v>
          </cell>
          <cell r="J17">
            <v>0</v>
          </cell>
          <cell r="K17">
            <v>0</v>
          </cell>
          <cell r="L17">
            <v>0</v>
          </cell>
          <cell r="M17">
            <v>0</v>
          </cell>
          <cell r="N17">
            <v>0</v>
          </cell>
          <cell r="O17">
            <v>0</v>
          </cell>
          <cell r="P17">
            <v>0</v>
          </cell>
          <cell r="Q17">
            <v>0</v>
          </cell>
          <cell r="R17">
            <v>28.222468533000004</v>
          </cell>
        </row>
        <row r="18">
          <cell r="C18">
            <v>12573.542209480798</v>
          </cell>
          <cell r="D18" t="str">
            <v>Port Mix LSC</v>
          </cell>
          <cell r="F18">
            <v>98.205989301000017</v>
          </cell>
          <cell r="G18">
            <v>122.557141602</v>
          </cell>
          <cell r="H18">
            <v>117.56808201600001</v>
          </cell>
          <cell r="I18">
            <v>75.256722153298</v>
          </cell>
          <cell r="J18">
            <v>108.96062422052592</v>
          </cell>
          <cell r="K18">
            <v>147.94733775215263</v>
          </cell>
          <cell r="L18">
            <v>156.26504105492512</v>
          </cell>
          <cell r="M18">
            <v>159.65559436347493</v>
          </cell>
          <cell r="N18">
            <v>162.84370542056817</v>
          </cell>
          <cell r="O18">
            <v>172.69752988370846</v>
          </cell>
          <cell r="P18">
            <v>167.95254120599469</v>
          </cell>
          <cell r="Q18">
            <v>180.20147285210069</v>
          </cell>
          <cell r="R18">
            <v>1670.1117818257487</v>
          </cell>
        </row>
        <row r="19">
          <cell r="D19" t="str">
            <v>WCB</v>
          </cell>
          <cell r="F19">
            <v>61.117633395000006</v>
          </cell>
          <cell r="G19">
            <v>36.612157553999999</v>
          </cell>
          <cell r="H19">
            <v>16.012169585999999</v>
          </cell>
          <cell r="I19">
            <v>25.085574051099332</v>
          </cell>
          <cell r="J19">
            <v>36.320208073508638</v>
          </cell>
          <cell r="K19">
            <v>49.315779250717547</v>
          </cell>
          <cell r="L19">
            <v>52.088347018308376</v>
          </cell>
          <cell r="M19">
            <v>53.218531454491647</v>
          </cell>
          <cell r="N19">
            <v>54.281235140189388</v>
          </cell>
          <cell r="O19">
            <v>57.565843294569483</v>
          </cell>
          <cell r="P19">
            <v>55.984180401998231</v>
          </cell>
          <cell r="Q19">
            <v>60.067157617366895</v>
          </cell>
          <cell r="R19">
            <v>557.66881683724955</v>
          </cell>
        </row>
        <row r="20">
          <cell r="D20" t="str">
            <v>PRB</v>
          </cell>
          <cell r="F20">
            <v>0</v>
          </cell>
          <cell r="G20">
            <v>0</v>
          </cell>
          <cell r="H20">
            <v>0</v>
          </cell>
          <cell r="I20">
            <v>0</v>
          </cell>
          <cell r="J20">
            <v>0</v>
          </cell>
          <cell r="K20">
            <v>0</v>
          </cell>
          <cell r="L20">
            <v>0</v>
          </cell>
          <cell r="M20">
            <v>0</v>
          </cell>
          <cell r="N20">
            <v>0</v>
          </cell>
          <cell r="O20">
            <v>0</v>
          </cell>
          <cell r="P20">
            <v>0</v>
          </cell>
          <cell r="Q20">
            <v>0</v>
          </cell>
          <cell r="R20">
            <v>0</v>
          </cell>
        </row>
        <row r="21">
          <cell r="C21" t="str">
            <v>*Fuel Conv Factor (MWh/ton)</v>
          </cell>
          <cell r="F21">
            <v>2.5582245393776253</v>
          </cell>
          <cell r="G21">
            <v>2.5973178307876541</v>
          </cell>
          <cell r="H21">
            <v>2.3167842693026435</v>
          </cell>
          <cell r="I21">
            <v>2.4465649551791238</v>
          </cell>
          <cell r="J21">
            <v>2.4647001368265067</v>
          </cell>
          <cell r="K21">
            <v>2.4876006442590848</v>
          </cell>
          <cell r="L21">
            <v>2.4926879833019639</v>
          </cell>
          <cell r="M21">
            <v>2.4947802664381045</v>
          </cell>
          <cell r="N21">
            <v>2.4967572427849092</v>
          </cell>
          <cell r="O21">
            <v>2.5029257082061878</v>
          </cell>
          <cell r="P21">
            <v>2.4999444930146555</v>
          </cell>
          <cell r="Q21">
            <v>2.507681030520879</v>
          </cell>
          <cell r="R21">
            <v>2.4945397562960356</v>
          </cell>
        </row>
        <row r="22">
          <cell r="C22" t="str">
            <v>($ 000's)</v>
          </cell>
          <cell r="D22" t="str">
            <v>MSC</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HiQ LSC</v>
          </cell>
          <cell r="F23">
            <v>1800.0039999999999</v>
          </cell>
          <cell r="G23">
            <v>0</v>
          </cell>
          <cell r="H23">
            <v>0</v>
          </cell>
          <cell r="I23">
            <v>0</v>
          </cell>
          <cell r="J23">
            <v>0</v>
          </cell>
          <cell r="K23">
            <v>0</v>
          </cell>
          <cell r="L23">
            <v>0</v>
          </cell>
          <cell r="M23">
            <v>0</v>
          </cell>
          <cell r="N23">
            <v>0</v>
          </cell>
          <cell r="O23">
            <v>0</v>
          </cell>
          <cell r="P23">
            <v>0</v>
          </cell>
          <cell r="Q23">
            <v>0</v>
          </cell>
          <cell r="R23">
            <v>1800.0039999999999</v>
          </cell>
        </row>
        <row r="24">
          <cell r="D24" t="str">
            <v>Port Mix LSC</v>
          </cell>
          <cell r="F24">
            <v>6603.951</v>
          </cell>
          <cell r="G24">
            <v>8029.4269999999997</v>
          </cell>
          <cell r="H24">
            <v>7721.8159999999998</v>
          </cell>
          <cell r="I24">
            <v>4942.0093369375018</v>
          </cell>
          <cell r="J24">
            <v>7494.2289872427218</v>
          </cell>
          <cell r="K24">
            <v>10401.654216578034</v>
          </cell>
          <cell r="L24">
            <v>11179.771427442471</v>
          </cell>
          <cell r="M24">
            <v>11553.096654898272</v>
          </cell>
          <cell r="N24">
            <v>11883.049776803653</v>
          </cell>
          <cell r="O24">
            <v>12656.858488851938</v>
          </cell>
          <cell r="P24">
            <v>12344.48672185213</v>
          </cell>
          <cell r="Q24">
            <v>13257.566905504611</v>
          </cell>
          <cell r="R24">
            <v>118067.91651611133</v>
          </cell>
        </row>
        <row r="25">
          <cell r="D25" t="str">
            <v>WCB</v>
          </cell>
          <cell r="F25">
            <v>3604.1080000000002</v>
          </cell>
          <cell r="G25">
            <v>2159.1239999999998</v>
          </cell>
          <cell r="H25">
            <v>932.69600000000003</v>
          </cell>
          <cell r="I25">
            <v>1383.1163048690628</v>
          </cell>
          <cell r="J25">
            <v>2039.1641483283688</v>
          </cell>
          <cell r="K25">
            <v>2809.4509528470335</v>
          </cell>
          <cell r="L25">
            <v>3027.9539390522391</v>
          </cell>
          <cell r="M25">
            <v>3125.9318392591313</v>
          </cell>
          <cell r="N25">
            <v>3199.7318978298017</v>
          </cell>
          <cell r="O25">
            <v>3410.5063727156926</v>
          </cell>
          <cell r="P25">
            <v>3324.9000988764742</v>
          </cell>
          <cell r="Q25">
            <v>3571.3390823330792</v>
          </cell>
          <cell r="R25">
            <v>32588.022636110883</v>
          </cell>
        </row>
        <row r="26">
          <cell r="D26" t="str">
            <v>PRB</v>
          </cell>
          <cell r="F26">
            <v>0</v>
          </cell>
          <cell r="G26">
            <v>0</v>
          </cell>
          <cell r="H26">
            <v>0</v>
          </cell>
          <cell r="I26">
            <v>0</v>
          </cell>
          <cell r="J26">
            <v>0</v>
          </cell>
          <cell r="K26">
            <v>0</v>
          </cell>
          <cell r="L26">
            <v>0</v>
          </cell>
          <cell r="M26">
            <v>0</v>
          </cell>
          <cell r="N26">
            <v>0</v>
          </cell>
          <cell r="O26">
            <v>0</v>
          </cell>
          <cell r="P26">
            <v>0</v>
          </cell>
          <cell r="Q26">
            <v>0</v>
          </cell>
          <cell r="R26">
            <v>0</v>
          </cell>
        </row>
        <row r="27">
          <cell r="D27" t="str">
            <v>*Unit Cost ($/ton)</v>
          </cell>
          <cell r="F27">
            <v>66.826750079385732</v>
          </cell>
          <cell r="G27">
            <v>66.157262955473456</v>
          </cell>
          <cell r="H27">
            <v>65.903147671247282</v>
          </cell>
          <cell r="I27">
            <v>65.339582634253958</v>
          </cell>
          <cell r="J27">
            <v>68.019027432481479</v>
          </cell>
          <cell r="K27">
            <v>69.419981404688443</v>
          </cell>
          <cell r="L27">
            <v>70.683040208547595</v>
          </cell>
          <cell r="M27">
            <v>71.476893708316126</v>
          </cell>
          <cell r="N27">
            <v>72.005051681479031</v>
          </cell>
          <cell r="O27">
            <v>72.328761357774397</v>
          </cell>
          <cell r="P27">
            <v>72.530040557096171</v>
          </cell>
          <cell r="Q27">
            <v>72.602244274513609</v>
          </cell>
          <cell r="R27">
            <v>69.994725794393673</v>
          </cell>
        </row>
        <row r="28">
          <cell r="D28" t="str">
            <v>Ignition Support</v>
          </cell>
          <cell r="F28">
            <v>41.567</v>
          </cell>
          <cell r="G28">
            <v>54.564</v>
          </cell>
          <cell r="H28">
            <v>37.049999999999997</v>
          </cell>
          <cell r="I28">
            <v>71.437714990663309</v>
          </cell>
          <cell r="J28">
            <v>78.06271658097711</v>
          </cell>
          <cell r="K28">
            <v>83.213571596717287</v>
          </cell>
          <cell r="L28">
            <v>84.439566083351281</v>
          </cell>
          <cell r="M28">
            <v>84.795690950452325</v>
          </cell>
          <cell r="N28">
            <v>86.100133838826082</v>
          </cell>
          <cell r="O28">
            <v>87.744821635321216</v>
          </cell>
          <cell r="P28">
            <v>87.928352096000253</v>
          </cell>
          <cell r="Q28">
            <v>89.459575700772035</v>
          </cell>
          <cell r="R28">
            <v>886.36314347308087</v>
          </cell>
        </row>
        <row r="29">
          <cell r="B29" t="str">
            <v>Total Consumption Costs ($K)</v>
          </cell>
          <cell r="F29">
            <v>12049.63</v>
          </cell>
          <cell r="G29">
            <v>10243.115</v>
          </cell>
          <cell r="H29">
            <v>8691.5619999999999</v>
          </cell>
          <cell r="I29">
            <v>6396.5633567972272</v>
          </cell>
          <cell r="J29">
            <v>9611.4558521520667</v>
          </cell>
          <cell r="K29">
            <v>13294.318741021785</v>
          </cell>
          <cell r="L29">
            <v>14292.16493257806</v>
          </cell>
          <cell r="M29">
            <v>14763.824185107855</v>
          </cell>
          <cell r="N29">
            <v>15168.881808472281</v>
          </cell>
          <cell r="O29">
            <v>16155.109683202951</v>
          </cell>
          <cell r="P29">
            <v>15757.315172824605</v>
          </cell>
          <cell r="Q29">
            <v>16918.365563538464</v>
          </cell>
          <cell r="R29">
            <v>153342.30629569531</v>
          </cell>
        </row>
        <row r="30">
          <cell r="D30" t="str">
            <v>FUEC ($/MWh)</v>
          </cell>
          <cell r="F30">
            <v>26.212740870942337</v>
          </cell>
          <cell r="G30">
            <v>25.607787500000001</v>
          </cell>
          <cell r="H30">
            <v>28.567735107348046</v>
          </cell>
          <cell r="I30">
            <v>27.008294129706201</v>
          </cell>
          <cell r="J30">
            <v>27.823259188251466</v>
          </cell>
          <cell r="K30">
            <v>28.082176823532414</v>
          </cell>
          <cell r="L30">
            <v>28.524679056313559</v>
          </cell>
          <cell r="M30">
            <v>28.816081347079727</v>
          </cell>
          <cell r="N30">
            <v>29.004058398005704</v>
          </cell>
          <cell r="O30">
            <v>29.055498022248486</v>
          </cell>
          <cell r="P30">
            <v>29.175464165785986</v>
          </cell>
          <cell r="Q30">
            <v>29.105848971706386</v>
          </cell>
          <cell r="R30">
            <v>28.222307437586149</v>
          </cell>
        </row>
        <row r="31">
          <cell r="B31" t="str">
            <v>Deliveries</v>
          </cell>
        </row>
        <row r="32">
          <cell r="C32" t="str">
            <v>(ktons)</v>
          </cell>
          <cell r="D32" t="str">
            <v>MSC</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HiQ LSC</v>
          </cell>
          <cell r="F33">
            <v>28.222468533000004</v>
          </cell>
          <cell r="G33">
            <v>0</v>
          </cell>
          <cell r="H33">
            <v>0</v>
          </cell>
          <cell r="I33">
            <v>0</v>
          </cell>
          <cell r="J33">
            <v>0</v>
          </cell>
          <cell r="K33">
            <v>0</v>
          </cell>
          <cell r="L33">
            <v>0</v>
          </cell>
          <cell r="M33">
            <v>0</v>
          </cell>
          <cell r="N33">
            <v>0</v>
          </cell>
          <cell r="O33">
            <v>0</v>
          </cell>
          <cell r="P33">
            <v>0</v>
          </cell>
          <cell r="Q33">
            <v>9.9999972746900312E-9</v>
          </cell>
          <cell r="R33">
            <v>28.222468543000002</v>
          </cell>
        </row>
        <row r="34">
          <cell r="D34" t="str">
            <v>Port Mix LSC</v>
          </cell>
          <cell r="F34">
            <v>168.30745734600001</v>
          </cell>
          <cell r="G34">
            <v>0</v>
          </cell>
          <cell r="H34">
            <v>0</v>
          </cell>
          <cell r="I34">
            <v>174</v>
          </cell>
          <cell r="J34">
            <v>145</v>
          </cell>
          <cell r="K34">
            <v>174</v>
          </cell>
          <cell r="L34">
            <v>174</v>
          </cell>
          <cell r="M34">
            <v>203</v>
          </cell>
          <cell r="N34">
            <v>203</v>
          </cell>
          <cell r="O34">
            <v>203</v>
          </cell>
          <cell r="P34">
            <v>203</v>
          </cell>
          <cell r="Q34">
            <v>115.99979860165004</v>
          </cell>
          <cell r="R34">
            <v>1763.30725594765</v>
          </cell>
        </row>
        <row r="35">
          <cell r="D35" t="str">
            <v>WCB</v>
          </cell>
          <cell r="F35">
            <v>0</v>
          </cell>
          <cell r="G35">
            <v>0</v>
          </cell>
          <cell r="H35">
            <v>0</v>
          </cell>
          <cell r="I35">
            <v>29</v>
          </cell>
          <cell r="J35">
            <v>29</v>
          </cell>
          <cell r="K35">
            <v>58</v>
          </cell>
          <cell r="L35">
            <v>58</v>
          </cell>
          <cell r="M35">
            <v>29</v>
          </cell>
          <cell r="N35">
            <v>58</v>
          </cell>
          <cell r="O35">
            <v>58</v>
          </cell>
          <cell r="P35">
            <v>52</v>
          </cell>
          <cell r="Q35">
            <v>29</v>
          </cell>
          <cell r="R35">
            <v>400</v>
          </cell>
        </row>
        <row r="36">
          <cell r="D36" t="str">
            <v>PRB</v>
          </cell>
          <cell r="F36">
            <v>-5.5115549999999996E-3</v>
          </cell>
          <cell r="G36">
            <v>0</v>
          </cell>
          <cell r="H36">
            <v>0</v>
          </cell>
          <cell r="I36">
            <v>0</v>
          </cell>
          <cell r="J36">
            <v>0</v>
          </cell>
          <cell r="K36">
            <v>0</v>
          </cell>
          <cell r="L36">
            <v>0</v>
          </cell>
          <cell r="M36">
            <v>0</v>
          </cell>
          <cell r="N36">
            <v>0</v>
          </cell>
          <cell r="O36">
            <v>0</v>
          </cell>
          <cell r="P36">
            <v>0</v>
          </cell>
          <cell r="Q36">
            <v>0</v>
          </cell>
          <cell r="R36">
            <v>-5.5115549999999996E-3</v>
          </cell>
        </row>
        <row r="37">
          <cell r="C37" t="str">
            <v>($ 000's)</v>
          </cell>
          <cell r="D37" t="str">
            <v>MSC</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HiQ LSC</v>
          </cell>
          <cell r="F38">
            <v>1800.152</v>
          </cell>
          <cell r="G38">
            <v>0</v>
          </cell>
          <cell r="H38">
            <v>0</v>
          </cell>
          <cell r="I38">
            <v>0</v>
          </cell>
          <cell r="J38">
            <v>0</v>
          </cell>
          <cell r="K38">
            <v>0</v>
          </cell>
          <cell r="L38">
            <v>0</v>
          </cell>
          <cell r="M38">
            <v>0</v>
          </cell>
          <cell r="N38">
            <v>0</v>
          </cell>
          <cell r="O38">
            <v>0</v>
          </cell>
          <cell r="P38">
            <v>0</v>
          </cell>
          <cell r="Q38">
            <v>7.0749982960272897E-7</v>
          </cell>
          <cell r="R38">
            <v>1800.1520007074998</v>
          </cell>
        </row>
        <row r="39">
          <cell r="D39" t="str">
            <v>Port Mix LSC</v>
          </cell>
          <cell r="F39">
            <v>10611.369000000001</v>
          </cell>
          <cell r="G39">
            <v>87.772999999999996</v>
          </cell>
          <cell r="H39">
            <v>-4.617</v>
          </cell>
          <cell r="I39">
            <v>13036.571312847405</v>
          </cell>
          <cell r="J39">
            <v>10818.61611714528</v>
          </cell>
          <cell r="K39">
            <v>12950.58858912349</v>
          </cell>
          <cell r="L39">
            <v>12937.919113459036</v>
          </cell>
          <cell r="M39">
            <v>15080.198699377812</v>
          </cell>
          <cell r="N39">
            <v>15029.249546920919</v>
          </cell>
          <cell r="O39">
            <v>15027.55757577097</v>
          </cell>
          <cell r="P39">
            <v>14973.423524635633</v>
          </cell>
          <cell r="Q39">
            <v>8514.7947387015338</v>
          </cell>
          <cell r="R39">
            <v>129063.44421798208</v>
          </cell>
        </row>
        <row r="40">
          <cell r="D40" t="str">
            <v>WCB</v>
          </cell>
          <cell r="F40">
            <v>0</v>
          </cell>
          <cell r="G40">
            <v>-100.19799999999999</v>
          </cell>
          <cell r="H40">
            <v>-381.27</v>
          </cell>
          <cell r="I40">
            <v>1726.3297041062822</v>
          </cell>
          <cell r="J40">
            <v>1726.329704106282</v>
          </cell>
          <cell r="K40">
            <v>3452.6594082125639</v>
          </cell>
          <cell r="L40">
            <v>3452.6594082125644</v>
          </cell>
          <cell r="M40">
            <v>1726.329704106282</v>
          </cell>
          <cell r="N40">
            <v>3452.6594082125639</v>
          </cell>
          <cell r="O40">
            <v>3452.6594082125639</v>
          </cell>
          <cell r="P40">
            <v>3095.4877452940232</v>
          </cell>
          <cell r="Q40">
            <v>1726.3297041062824</v>
          </cell>
          <cell r="R40">
            <v>23329.976194569408</v>
          </cell>
        </row>
        <row r="41">
          <cell r="D41" t="str">
            <v>PRB</v>
          </cell>
          <cell r="F41">
            <v>-0.22900000000000001</v>
          </cell>
          <cell r="G41">
            <v>0</v>
          </cell>
          <cell r="H41">
            <v>0</v>
          </cell>
          <cell r="I41">
            <v>0</v>
          </cell>
          <cell r="J41">
            <v>0</v>
          </cell>
          <cell r="K41">
            <v>0</v>
          </cell>
          <cell r="L41">
            <v>0</v>
          </cell>
          <cell r="M41">
            <v>0</v>
          </cell>
          <cell r="N41">
            <v>0</v>
          </cell>
          <cell r="O41">
            <v>0</v>
          </cell>
          <cell r="P41">
            <v>0</v>
          </cell>
          <cell r="Q41">
            <v>0</v>
          </cell>
          <cell r="R41">
            <v>-0.22900000000000001</v>
          </cell>
        </row>
        <row r="42">
          <cell r="C42" t="str">
            <v xml:space="preserve"> ($/ton)</v>
          </cell>
          <cell r="D42" t="str">
            <v>MSC</v>
          </cell>
          <cell r="F42">
            <v>0</v>
          </cell>
          <cell r="G42">
            <v>0</v>
          </cell>
          <cell r="H42">
            <v>0</v>
          </cell>
          <cell r="I42">
            <v>0</v>
          </cell>
          <cell r="J42">
            <v>0</v>
          </cell>
          <cell r="K42">
            <v>0</v>
          </cell>
          <cell r="L42">
            <v>0</v>
          </cell>
          <cell r="M42">
            <v>0</v>
          </cell>
          <cell r="N42">
            <v>0</v>
          </cell>
          <cell r="O42">
            <v>0</v>
          </cell>
          <cell r="P42">
            <v>0</v>
          </cell>
          <cell r="Q42">
            <v>0</v>
          </cell>
          <cell r="R42">
            <v>0</v>
          </cell>
        </row>
        <row r="43">
          <cell r="D43" t="str">
            <v>HiQ LSC</v>
          </cell>
          <cell r="F43">
            <v>63.784356704840185</v>
          </cell>
          <cell r="G43">
            <v>0</v>
          </cell>
          <cell r="H43">
            <v>0</v>
          </cell>
          <cell r="I43">
            <v>0</v>
          </cell>
          <cell r="J43">
            <v>0</v>
          </cell>
          <cell r="K43">
            <v>0</v>
          </cell>
          <cell r="L43">
            <v>0</v>
          </cell>
          <cell r="M43">
            <v>0</v>
          </cell>
          <cell r="N43">
            <v>0</v>
          </cell>
          <cell r="O43">
            <v>0</v>
          </cell>
          <cell r="P43">
            <v>0</v>
          </cell>
          <cell r="Q43">
            <v>70.750002241841543</v>
          </cell>
          <cell r="R43">
            <v>63.784356707308305</v>
          </cell>
        </row>
        <row r="44">
          <cell r="D44" t="str">
            <v>Port Mix LSC</v>
          </cell>
          <cell r="F44">
            <v>63.047527229798</v>
          </cell>
          <cell r="G44">
            <v>0</v>
          </cell>
          <cell r="H44">
            <v>0</v>
          </cell>
          <cell r="I44">
            <v>74.922823637054051</v>
          </cell>
          <cell r="J44">
            <v>74.611145635484689</v>
          </cell>
          <cell r="K44">
            <v>74.428670052433858</v>
          </cell>
          <cell r="L44">
            <v>74.355856973902505</v>
          </cell>
          <cell r="M44">
            <v>74.286693100383303</v>
          </cell>
          <cell r="N44">
            <v>74.035712053797624</v>
          </cell>
          <cell r="O44">
            <v>74.027377220546654</v>
          </cell>
          <cell r="P44">
            <v>73.760707017909525</v>
          </cell>
          <cell r="Q44">
            <v>73.403530362512328</v>
          </cell>
          <cell r="R44">
            <v>73.193961961337152</v>
          </cell>
        </row>
        <row r="45">
          <cell r="D45" t="str">
            <v>WCB</v>
          </cell>
          <cell r="F45">
            <v>0</v>
          </cell>
          <cell r="G45">
            <v>0</v>
          </cell>
          <cell r="H45">
            <v>0</v>
          </cell>
          <cell r="I45">
            <v>59.528610486423531</v>
          </cell>
          <cell r="J45">
            <v>59.528610486423524</v>
          </cell>
          <cell r="K45">
            <v>59.528610486423524</v>
          </cell>
          <cell r="L45">
            <v>59.528610486423531</v>
          </cell>
          <cell r="M45">
            <v>59.528610486423524</v>
          </cell>
          <cell r="N45">
            <v>59.528610486423524</v>
          </cell>
          <cell r="O45">
            <v>59.528610486423524</v>
          </cell>
          <cell r="P45">
            <v>59.528610486423524</v>
          </cell>
          <cell r="Q45">
            <v>59.528610486423524</v>
          </cell>
          <cell r="R45">
            <v>58.324940486423529</v>
          </cell>
        </row>
        <row r="46">
          <cell r="D46" t="str">
            <v>PRB</v>
          </cell>
          <cell r="F46">
            <v>41.549072811574952</v>
          </cell>
          <cell r="G46">
            <v>0</v>
          </cell>
          <cell r="H46">
            <v>0</v>
          </cell>
          <cell r="I46">
            <v>0</v>
          </cell>
          <cell r="J46">
            <v>0</v>
          </cell>
          <cell r="K46">
            <v>0</v>
          </cell>
          <cell r="L46">
            <v>0</v>
          </cell>
          <cell r="M46">
            <v>0</v>
          </cell>
          <cell r="N46">
            <v>0</v>
          </cell>
          <cell r="O46">
            <v>0</v>
          </cell>
          <cell r="P46">
            <v>0</v>
          </cell>
          <cell r="Q46">
            <v>0</v>
          </cell>
          <cell r="R46">
            <v>41.549072811574952</v>
          </cell>
        </row>
        <row r="47">
          <cell r="B47" t="str">
            <v>Month End Inventories</v>
          </cell>
        </row>
        <row r="48">
          <cell r="C48" t="str">
            <v>(ktons)</v>
          </cell>
          <cell r="D48" t="str">
            <v>MSC</v>
          </cell>
          <cell r="F48">
            <v>0</v>
          </cell>
          <cell r="G48">
            <v>0</v>
          </cell>
          <cell r="H48">
            <v>0</v>
          </cell>
          <cell r="I48">
            <v>0</v>
          </cell>
          <cell r="J48">
            <v>0</v>
          </cell>
          <cell r="K48">
            <v>0</v>
          </cell>
          <cell r="L48">
            <v>0</v>
          </cell>
          <cell r="M48">
            <v>0</v>
          </cell>
          <cell r="N48">
            <v>0</v>
          </cell>
          <cell r="O48">
            <v>0</v>
          </cell>
          <cell r="P48">
            <v>0</v>
          </cell>
          <cell r="Q48">
            <v>0</v>
          </cell>
          <cell r="R48">
            <v>0</v>
          </cell>
        </row>
        <row r="49">
          <cell r="D49" t="str">
            <v>HiQ LSC</v>
          </cell>
          <cell r="F49">
            <v>0</v>
          </cell>
          <cell r="G49">
            <v>0</v>
          </cell>
          <cell r="H49">
            <v>0</v>
          </cell>
          <cell r="I49">
            <v>0</v>
          </cell>
          <cell r="J49">
            <v>0</v>
          </cell>
          <cell r="K49">
            <v>0</v>
          </cell>
          <cell r="L49">
            <v>0</v>
          </cell>
          <cell r="M49">
            <v>0</v>
          </cell>
          <cell r="N49">
            <v>0</v>
          </cell>
          <cell r="O49">
            <v>0</v>
          </cell>
          <cell r="P49">
            <v>0</v>
          </cell>
          <cell r="Q49">
            <v>9.9999972746900312E-9</v>
          </cell>
          <cell r="R49">
            <v>9.9999972746900312E-9</v>
          </cell>
        </row>
        <row r="50">
          <cell r="D50" t="str">
            <v>Port Mix LSC</v>
          </cell>
          <cell r="F50">
            <v>659.04529143599996</v>
          </cell>
          <cell r="G50">
            <v>536.48814983400007</v>
          </cell>
          <cell r="H50">
            <v>418.918965507</v>
          </cell>
          <cell r="I50">
            <v>517.66224335370191</v>
          </cell>
          <cell r="J50">
            <v>553.701619133176</v>
          </cell>
          <cell r="K50">
            <v>579.75428138102336</v>
          </cell>
          <cell r="L50">
            <v>597.4892403260983</v>
          </cell>
          <cell r="M50">
            <v>640.83364596262334</v>
          </cell>
          <cell r="N50">
            <v>680.98994054205514</v>
          </cell>
          <cell r="O50">
            <v>711.29241065834663</v>
          </cell>
          <cell r="P50">
            <v>746.33986945235188</v>
          </cell>
          <cell r="Q50">
            <v>682.13819520190123</v>
          </cell>
          <cell r="R50">
            <v>682.13819520190123</v>
          </cell>
        </row>
        <row r="51">
          <cell r="D51" t="str">
            <v>WCB</v>
          </cell>
          <cell r="F51">
            <v>175.07013533100002</v>
          </cell>
          <cell r="G51">
            <v>138.457977777</v>
          </cell>
          <cell r="H51">
            <v>122.44470588</v>
          </cell>
          <cell r="I51">
            <v>126.35913182890066</v>
          </cell>
          <cell r="J51">
            <v>119.03892375539201</v>
          </cell>
          <cell r="K51">
            <v>127.72314450467445</v>
          </cell>
          <cell r="L51">
            <v>133.63479748636607</v>
          </cell>
          <cell r="M51">
            <v>109.41626603187441</v>
          </cell>
          <cell r="N51">
            <v>113.13503089168503</v>
          </cell>
          <cell r="O51">
            <v>113.56918759711556</v>
          </cell>
          <cell r="P51">
            <v>109.58500719511733</v>
          </cell>
          <cell r="Q51">
            <v>78.517849577750439</v>
          </cell>
          <cell r="R51">
            <v>78.517849577750439</v>
          </cell>
        </row>
        <row r="52">
          <cell r="D52" t="str">
            <v>PRB</v>
          </cell>
          <cell r="F52">
            <v>0</v>
          </cell>
          <cell r="G52">
            <v>0</v>
          </cell>
          <cell r="H52">
            <v>0</v>
          </cell>
          <cell r="I52">
            <v>0</v>
          </cell>
          <cell r="J52">
            <v>0</v>
          </cell>
          <cell r="K52">
            <v>0</v>
          </cell>
          <cell r="L52">
            <v>0</v>
          </cell>
          <cell r="M52">
            <v>0</v>
          </cell>
          <cell r="N52">
            <v>0</v>
          </cell>
          <cell r="O52">
            <v>0</v>
          </cell>
          <cell r="P52">
            <v>0</v>
          </cell>
          <cell r="Q52">
            <v>0</v>
          </cell>
          <cell r="R52">
            <v>0</v>
          </cell>
        </row>
        <row r="53">
          <cell r="C53" t="str">
            <v>($ 000's)</v>
          </cell>
          <cell r="D53" t="str">
            <v>MSC</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HiQ LSC</v>
          </cell>
          <cell r="F54">
            <v>0</v>
          </cell>
          <cell r="G54">
            <v>0</v>
          </cell>
          <cell r="H54">
            <v>0</v>
          </cell>
          <cell r="I54">
            <v>0</v>
          </cell>
          <cell r="J54">
            <v>0</v>
          </cell>
          <cell r="K54">
            <v>0</v>
          </cell>
          <cell r="L54">
            <v>0</v>
          </cell>
          <cell r="M54">
            <v>0</v>
          </cell>
          <cell r="N54">
            <v>0</v>
          </cell>
          <cell r="O54">
            <v>0</v>
          </cell>
          <cell r="P54">
            <v>0</v>
          </cell>
          <cell r="Q54">
            <v>7.0749982960272897E-7</v>
          </cell>
          <cell r="R54">
            <v>7.0749982960272897E-7</v>
          </cell>
        </row>
        <row r="55">
          <cell r="D55" t="str">
            <v>Port Mix LSC</v>
          </cell>
          <cell r="F55">
            <v>43177.942000000003</v>
          </cell>
          <cell r="G55">
            <v>35236.286999999997</v>
          </cell>
          <cell r="H55">
            <v>27509.853999999999</v>
          </cell>
          <cell r="I55">
            <v>35604.415975909906</v>
          </cell>
          <cell r="J55">
            <v>38928.803105812462</v>
          </cell>
          <cell r="K55">
            <v>41477.737478357922</v>
          </cell>
          <cell r="L55">
            <v>43235.885164374486</v>
          </cell>
          <cell r="M55">
            <v>46762.987208854029</v>
          </cell>
          <cell r="N55">
            <v>49909.186978971295</v>
          </cell>
          <cell r="O55">
            <v>52279.886065890329</v>
          </cell>
          <cell r="P55">
            <v>54908.822868673822</v>
          </cell>
          <cell r="Q55">
            <v>50166.05070187075</v>
          </cell>
          <cell r="R55">
            <v>50166.05070187075</v>
          </cell>
        </row>
        <row r="56">
          <cell r="D56" t="str">
            <v>WCB</v>
          </cell>
          <cell r="F56">
            <v>10324.39</v>
          </cell>
          <cell r="G56">
            <v>8065.0680000000002</v>
          </cell>
          <cell r="H56">
            <v>6751.1019999999999</v>
          </cell>
          <cell r="I56">
            <v>7094.315399237219</v>
          </cell>
          <cell r="J56">
            <v>6781.4809550151313</v>
          </cell>
          <cell r="K56">
            <v>7424.6894103806626</v>
          </cell>
          <cell r="L56">
            <v>7849.3948795409888</v>
          </cell>
          <cell r="M56">
            <v>6449.792744388139</v>
          </cell>
          <cell r="N56">
            <v>6702.7202547709012</v>
          </cell>
          <cell r="O56">
            <v>6744.873290267773</v>
          </cell>
          <cell r="P56">
            <v>6515.4609366853219</v>
          </cell>
          <cell r="Q56">
            <v>4670.4515584585261</v>
          </cell>
          <cell r="R56">
            <v>4670.4515584585261</v>
          </cell>
        </row>
        <row r="57">
          <cell r="D57" t="str">
            <v>PRB</v>
          </cell>
          <cell r="F57">
            <v>0</v>
          </cell>
          <cell r="G57">
            <v>0</v>
          </cell>
          <cell r="H57">
            <v>0</v>
          </cell>
          <cell r="I57">
            <v>0</v>
          </cell>
          <cell r="J57">
            <v>0</v>
          </cell>
          <cell r="K57">
            <v>0</v>
          </cell>
          <cell r="L57">
            <v>0</v>
          </cell>
          <cell r="M57">
            <v>0</v>
          </cell>
          <cell r="N57">
            <v>0</v>
          </cell>
          <cell r="O57">
            <v>0</v>
          </cell>
          <cell r="P57">
            <v>0</v>
          </cell>
          <cell r="Q57">
            <v>0</v>
          </cell>
          <cell r="R57">
            <v>0</v>
          </cell>
        </row>
        <row r="58">
          <cell r="C58" t="str">
            <v xml:space="preserve"> ($/ton)</v>
          </cell>
          <cell r="D58" t="str">
            <v>MSC</v>
          </cell>
          <cell r="F58">
            <v>0</v>
          </cell>
          <cell r="G58">
            <v>0</v>
          </cell>
          <cell r="H58">
            <v>0</v>
          </cell>
          <cell r="I58">
            <v>0</v>
          </cell>
          <cell r="J58">
            <v>0</v>
          </cell>
          <cell r="K58">
            <v>0</v>
          </cell>
          <cell r="L58">
            <v>0</v>
          </cell>
          <cell r="M58">
            <v>0</v>
          </cell>
          <cell r="N58">
            <v>0</v>
          </cell>
          <cell r="O58">
            <v>0</v>
          </cell>
          <cell r="P58">
            <v>0</v>
          </cell>
          <cell r="Q58">
            <v>0</v>
          </cell>
          <cell r="R58">
            <v>0</v>
          </cell>
        </row>
        <row r="59">
          <cell r="D59" t="str">
            <v>HiQ LSC</v>
          </cell>
          <cell r="F59">
            <v>0</v>
          </cell>
          <cell r="G59">
            <v>0</v>
          </cell>
          <cell r="H59">
            <v>0</v>
          </cell>
          <cell r="I59">
            <v>0</v>
          </cell>
          <cell r="J59">
            <v>0</v>
          </cell>
          <cell r="K59">
            <v>0</v>
          </cell>
          <cell r="L59">
            <v>0</v>
          </cell>
          <cell r="M59">
            <v>0</v>
          </cell>
          <cell r="N59">
            <v>0</v>
          </cell>
          <cell r="O59">
            <v>0</v>
          </cell>
          <cell r="P59">
            <v>0</v>
          </cell>
          <cell r="Q59">
            <v>70.750002241841543</v>
          </cell>
          <cell r="R59">
            <v>70.750002241841543</v>
          </cell>
        </row>
        <row r="60">
          <cell r="D60" t="str">
            <v>Port Mix LSC</v>
          </cell>
          <cell r="F60">
            <v>65.515894827075059</v>
          </cell>
          <cell r="G60">
            <v>65.679525281038906</v>
          </cell>
          <cell r="H60">
            <v>65.668676438905024</v>
          </cell>
          <cell r="I60">
            <v>68.779240582130996</v>
          </cell>
          <cell r="J60">
            <v>70.306464277196426</v>
          </cell>
          <cell r="K60">
            <v>71.543650147014816</v>
          </cell>
          <cell r="L60">
            <v>72.362617175795762</v>
          </cell>
          <cell r="M60">
            <v>72.972116092015369</v>
          </cell>
          <cell r="N60">
            <v>73.289169204532627</v>
          </cell>
          <cell r="O60">
            <v>73.499850810304508</v>
          </cell>
          <cell r="P60">
            <v>73.570802145361384</v>
          </cell>
          <cell r="Q60">
            <v>73.5423570395768</v>
          </cell>
          <cell r="R60">
            <v>73.5423570395768</v>
          </cell>
        </row>
        <row r="61">
          <cell r="D61" t="str">
            <v>WCB</v>
          </cell>
          <cell r="F61">
            <v>58.972879528995485</v>
          </cell>
          <cell r="G61">
            <v>58.249211273254147</v>
          </cell>
          <cell r="H61">
            <v>55.135924019584081</v>
          </cell>
          <cell r="I61">
            <v>56.144065700320191</v>
          </cell>
          <cell r="J61">
            <v>56.968601034650703</v>
          </cell>
          <cell r="K61">
            <v>58.131119768265116</v>
          </cell>
          <cell r="L61">
            <v>58.737656861730301</v>
          </cell>
          <cell r="M61">
            <v>58.947293471970873</v>
          </cell>
          <cell r="N61">
            <v>59.245312454884598</v>
          </cell>
          <cell r="O61">
            <v>59.389993298138904</v>
          </cell>
          <cell r="P61">
            <v>59.455769575161604</v>
          </cell>
          <cell r="Q61">
            <v>59.482672839043076</v>
          </cell>
          <cell r="R61">
            <v>59.482672839043076</v>
          </cell>
        </row>
        <row r="62">
          <cell r="D62" t="str">
            <v>PRB</v>
          </cell>
          <cell r="F62">
            <v>0</v>
          </cell>
          <cell r="G62">
            <v>0</v>
          </cell>
          <cell r="H62">
            <v>0</v>
          </cell>
          <cell r="I62">
            <v>0</v>
          </cell>
          <cell r="J62">
            <v>0</v>
          </cell>
          <cell r="K62">
            <v>0</v>
          </cell>
          <cell r="L62">
            <v>0</v>
          </cell>
          <cell r="M62">
            <v>0</v>
          </cell>
          <cell r="N62">
            <v>0</v>
          </cell>
          <cell r="O62">
            <v>0</v>
          </cell>
          <cell r="P62">
            <v>0</v>
          </cell>
          <cell r="Q62">
            <v>0</v>
          </cell>
          <cell r="R62">
            <v>0</v>
          </cell>
        </row>
        <row r="64">
          <cell r="A64" t="str">
            <v>I:\Fuelsdiv\Planning &amp; Reporting\FRCST-02\Revision\May01-02\Monthly.123</v>
          </cell>
          <cell r="R64" t="str">
            <v>* Port Mix Basis</v>
          </cell>
        </row>
        <row r="66">
          <cell r="J66" t="str">
            <v>FBU FUEL FORECAST</v>
          </cell>
        </row>
        <row r="67">
          <cell r="A67" t="str">
            <v xml:space="preserve"> May Update (P5)</v>
          </cell>
        </row>
        <row r="68">
          <cell r="F68">
            <v>2002</v>
          </cell>
        </row>
        <row r="69">
          <cell r="F69" t="str">
            <v xml:space="preserve">   Jan    </v>
          </cell>
          <cell r="G69" t="str">
            <v xml:space="preserve">Feb    </v>
          </cell>
          <cell r="H69" t="str">
            <v xml:space="preserve">    Mar    </v>
          </cell>
          <cell r="I69" t="str">
            <v xml:space="preserve">    Apr    </v>
          </cell>
          <cell r="J69" t="str">
            <v xml:space="preserve">    May    </v>
          </cell>
          <cell r="K69" t="str">
            <v xml:space="preserve">    Jun    </v>
          </cell>
          <cell r="L69" t="str">
            <v xml:space="preserve">    Jul    </v>
          </cell>
          <cell r="M69" t="str">
            <v xml:space="preserve">    Aug    </v>
          </cell>
          <cell r="N69" t="str">
            <v xml:space="preserve">    Sep    </v>
          </cell>
          <cell r="O69" t="str">
            <v xml:space="preserve">    Oct    </v>
          </cell>
          <cell r="P69" t="str">
            <v xml:space="preserve">    Nov    </v>
          </cell>
          <cell r="Q69" t="str">
            <v xml:space="preserve">    Dec    </v>
          </cell>
          <cell r="R69" t="str">
            <v xml:space="preserve">  TOTAL</v>
          </cell>
        </row>
        <row r="70">
          <cell r="A70" t="str">
            <v>Lambton</v>
          </cell>
          <cell r="B70" t="str">
            <v>Energy</v>
          </cell>
          <cell r="D70" t="str">
            <v>GWh</v>
          </cell>
          <cell r="F70">
            <v>523</v>
          </cell>
          <cell r="G70">
            <v>553.19899999999996</v>
          </cell>
          <cell r="H70">
            <v>666.73900000000003</v>
          </cell>
          <cell r="I70">
            <v>642.99900000000002</v>
          </cell>
          <cell r="J70">
            <v>378.80930000000001</v>
          </cell>
          <cell r="K70">
            <v>475.57080000000002</v>
          </cell>
          <cell r="L70">
            <v>596.22270000000003</v>
          </cell>
          <cell r="M70">
            <v>592.10140000000001</v>
          </cell>
          <cell r="N70">
            <v>307.83600000000001</v>
          </cell>
          <cell r="O70">
            <v>327.19729999999998</v>
          </cell>
          <cell r="P70">
            <v>536.97789999999998</v>
          </cell>
          <cell r="Q70">
            <v>682.24490000000003</v>
          </cell>
          <cell r="R70">
            <v>6282.8972999999996</v>
          </cell>
        </row>
        <row r="71">
          <cell r="A71" t="str">
            <v xml:space="preserve">  Units 3&amp;4</v>
          </cell>
          <cell r="B71" t="str">
            <v xml:space="preserve">ByProducts </v>
          </cell>
        </row>
        <row r="72">
          <cell r="D72" t="str">
            <v>SO2   (Mg)</v>
          </cell>
          <cell r="F72">
            <v>469.3</v>
          </cell>
          <cell r="G72">
            <v>607.5</v>
          </cell>
          <cell r="H72">
            <v>734.86738455301702</v>
          </cell>
          <cell r="I72">
            <v>714.47655521002446</v>
          </cell>
          <cell r="J72">
            <v>426.44558332417142</v>
          </cell>
          <cell r="K72">
            <v>532.34556224687731</v>
          </cell>
          <cell r="L72">
            <v>663.65627419700706</v>
          </cell>
          <cell r="M72">
            <v>665.87022952751113</v>
          </cell>
          <cell r="N72">
            <v>359.08513402377162</v>
          </cell>
          <cell r="O72">
            <v>381.13031623681331</v>
          </cell>
          <cell r="P72">
            <v>618.14471429503988</v>
          </cell>
          <cell r="Q72">
            <v>780.67156584254246</v>
          </cell>
          <cell r="R72">
            <v>6953.4933194567757</v>
          </cell>
        </row>
        <row r="73">
          <cell r="D73" t="str">
            <v>NOx   (Mg)</v>
          </cell>
          <cell r="F73">
            <v>590.6</v>
          </cell>
          <cell r="G73">
            <v>639.20000000000005</v>
          </cell>
          <cell r="H73">
            <v>722.54883966066723</v>
          </cell>
          <cell r="I73">
            <v>699.14077105039803</v>
          </cell>
          <cell r="J73">
            <v>427.0883168999261</v>
          </cell>
          <cell r="K73">
            <v>529.1908875254145</v>
          </cell>
          <cell r="L73">
            <v>652.51737139781562</v>
          </cell>
          <cell r="M73">
            <v>648.37767448703335</v>
          </cell>
          <cell r="N73">
            <v>350.38879078502515</v>
          </cell>
          <cell r="O73">
            <v>371.46400274013644</v>
          </cell>
          <cell r="P73">
            <v>358.35025028530981</v>
          </cell>
          <cell r="Q73">
            <v>451.29713807329745</v>
          </cell>
          <cell r="R73">
            <v>6440.164042905024</v>
          </cell>
        </row>
        <row r="74">
          <cell r="D74" t="str">
            <v>Total AGE   (Mg)</v>
          </cell>
          <cell r="F74">
            <v>1059.9000000000001</v>
          </cell>
          <cell r="G74">
            <v>1246.7</v>
          </cell>
          <cell r="H74">
            <v>1457.4162242136842</v>
          </cell>
          <cell r="I74">
            <v>1413.6173262604225</v>
          </cell>
          <cell r="J74">
            <v>853.53390022409758</v>
          </cell>
          <cell r="K74">
            <v>1061.5364497722917</v>
          </cell>
          <cell r="L74">
            <v>1316.1736455948226</v>
          </cell>
          <cell r="M74">
            <v>1314.2479040145445</v>
          </cell>
          <cell r="N74">
            <v>709.47392480879671</v>
          </cell>
          <cell r="O74">
            <v>752.59431897694981</v>
          </cell>
          <cell r="P74">
            <v>976.49496458034969</v>
          </cell>
          <cell r="Q74">
            <v>1231.9687039158398</v>
          </cell>
          <cell r="R74">
            <v>13393.657362361799</v>
          </cell>
        </row>
        <row r="75">
          <cell r="D75" t="str">
            <v>CO2  (Gg)</v>
          </cell>
          <cell r="F75">
            <v>467.81677972414383</v>
          </cell>
          <cell r="G75">
            <v>496.7885446795475</v>
          </cell>
          <cell r="H75">
            <v>601.58192659803774</v>
          </cell>
          <cell r="I75">
            <v>584.83170394526701</v>
          </cell>
          <cell r="J75">
            <v>348.99695866718702</v>
          </cell>
          <cell r="K75">
            <v>435.73139732663122</v>
          </cell>
          <cell r="L75">
            <v>543.25174768978445</v>
          </cell>
          <cell r="M75">
            <v>540.92253281623243</v>
          </cell>
          <cell r="N75">
            <v>287.08186200846581</v>
          </cell>
          <cell r="O75">
            <v>304.71940862003197</v>
          </cell>
          <cell r="P75">
            <v>494.29623036228793</v>
          </cell>
          <cell r="Q75">
            <v>624.29713622811641</v>
          </cell>
          <cell r="R75">
            <v>5730.3162286657334</v>
          </cell>
        </row>
        <row r="76">
          <cell r="D76" t="str">
            <v>Gypsum   (Gg)</v>
          </cell>
          <cell r="F76">
            <v>20.826710042348171</v>
          </cell>
          <cell r="G76">
            <v>22.652296984571191</v>
          </cell>
          <cell r="H76">
            <v>26.244542572205614</v>
          </cell>
          <cell r="I76">
            <v>25.517325203863848</v>
          </cell>
          <cell r="J76">
            <v>15.23329563187375</v>
          </cell>
          <cell r="K76">
            <v>19.019902064978304</v>
          </cell>
          <cell r="L76">
            <v>23.710136758186426</v>
          </cell>
          <cell r="M76">
            <v>23.789406510567044</v>
          </cell>
          <cell r="N76">
            <v>12.833314937271671</v>
          </cell>
          <cell r="O76">
            <v>13.62151744845735</v>
          </cell>
          <cell r="P76">
            <v>22.085533213985261</v>
          </cell>
          <cell r="Q76">
            <v>27.890436876517914</v>
          </cell>
          <cell r="R76">
            <v>253.42441824482654</v>
          </cell>
        </row>
        <row r="77">
          <cell r="D77" t="str">
            <v>Particulate  (Mg)</v>
          </cell>
          <cell r="F77">
            <v>0</v>
          </cell>
          <cell r="G77">
            <v>0</v>
          </cell>
          <cell r="H77">
            <v>323.50082386363664</v>
          </cell>
          <cell r="I77">
            <v>314.43574820465375</v>
          </cell>
          <cell r="J77">
            <v>187.57068895324494</v>
          </cell>
          <cell r="K77">
            <v>234.25398227358562</v>
          </cell>
          <cell r="L77">
            <v>292.09894675886454</v>
          </cell>
          <cell r="M77">
            <v>285.4611775004002</v>
          </cell>
          <cell r="N77">
            <v>145.46578852653263</v>
          </cell>
          <cell r="O77">
            <v>154.415754934549</v>
          </cell>
          <cell r="P77">
            <v>250.56418334381328</v>
          </cell>
          <cell r="Q77">
            <v>316.50049887788248</v>
          </cell>
          <cell r="R77">
            <v>2504.2675932371631</v>
          </cell>
        </row>
        <row r="78">
          <cell r="B78" t="str">
            <v>Ash Summary (Gg)</v>
          </cell>
        </row>
        <row r="79">
          <cell r="C79" t="str">
            <v xml:space="preserve">     Total Fly Ash Production </v>
          </cell>
          <cell r="F79">
            <v>12.576998437499999</v>
          </cell>
          <cell r="G79">
            <v>13.675848494318181</v>
          </cell>
          <cell r="H79">
            <v>15.851540369318178</v>
          </cell>
          <cell r="I79">
            <v>15.407351662028022</v>
          </cell>
          <cell r="J79">
            <v>9.1909637587089925</v>
          </cell>
          <cell r="K79">
            <v>11.478445131405683</v>
          </cell>
          <cell r="L79">
            <v>14.31284839118435</v>
          </cell>
          <cell r="M79">
            <v>13.987597697519597</v>
          </cell>
          <cell r="N79">
            <v>7.1278236378000948</v>
          </cell>
          <cell r="O79">
            <v>7.566371991792896</v>
          </cell>
          <cell r="P79">
            <v>12.277644983846843</v>
          </cell>
          <cell r="Q79">
            <v>15.508524445016233</v>
          </cell>
          <cell r="R79">
            <v>148.96195900043907</v>
          </cell>
        </row>
        <row r="80">
          <cell r="C80" t="str">
            <v xml:space="preserve">     Bottom Ash Production</v>
          </cell>
          <cell r="F80">
            <v>2.2194703125000004</v>
          </cell>
          <cell r="G80">
            <v>2.4133850284090914</v>
          </cell>
          <cell r="H80">
            <v>2.7973306534090914</v>
          </cell>
          <cell r="I80">
            <v>2.7189444109461225</v>
          </cell>
          <cell r="J80">
            <v>1.6219347809486457</v>
          </cell>
          <cell r="K80">
            <v>2.0256079643657094</v>
          </cell>
          <cell r="L80">
            <v>2.5257967749148857</v>
          </cell>
          <cell r="M80">
            <v>2.4683995936799294</v>
          </cell>
          <cell r="N80">
            <v>1.2578512302000169</v>
          </cell>
          <cell r="O80">
            <v>1.3352421161987467</v>
          </cell>
          <cell r="P80">
            <v>2.1666432324435605</v>
          </cell>
          <cell r="Q80">
            <v>2.7367984314734524</v>
          </cell>
          <cell r="R80">
            <v>26.287404529489251</v>
          </cell>
        </row>
        <row r="81">
          <cell r="B81" t="str">
            <v>Consumption</v>
          </cell>
        </row>
        <row r="82">
          <cell r="C82" t="str">
            <v>(ktons)</v>
          </cell>
          <cell r="D82" t="str">
            <v>HSC</v>
          </cell>
          <cell r="F82">
            <v>195.27990520500001</v>
          </cell>
          <cell r="G82">
            <v>212.34147486300003</v>
          </cell>
          <cell r="H82">
            <v>246.12289776900002</v>
          </cell>
          <cell r="I82">
            <v>239.2260909447165</v>
          </cell>
          <cell r="J82">
            <v>142.70579267878537</v>
          </cell>
          <cell r="K82">
            <v>178.22294312117714</v>
          </cell>
          <cell r="L82">
            <v>222.23201274401978</v>
          </cell>
          <cell r="M82">
            <v>216.94579156920426</v>
          </cell>
          <cell r="N82">
            <v>110.28496787377166</v>
          </cell>
          <cell r="O82">
            <v>117.07038984671469</v>
          </cell>
          <cell r="P82">
            <v>189.96537392261132</v>
          </cell>
          <cell r="Q82">
            <v>239.95502794399889</v>
          </cell>
          <cell r="R82">
            <v>2310.3526684819999</v>
          </cell>
        </row>
        <row r="83">
          <cell r="D83" t="str">
            <v>Pet coke</v>
          </cell>
          <cell r="F83">
            <v>0</v>
          </cell>
          <cell r="G83">
            <v>0</v>
          </cell>
          <cell r="H83">
            <v>0</v>
          </cell>
          <cell r="I83">
            <v>0</v>
          </cell>
          <cell r="J83">
            <v>0</v>
          </cell>
          <cell r="K83">
            <v>0</v>
          </cell>
          <cell r="L83">
            <v>0</v>
          </cell>
          <cell r="M83">
            <v>3.5420265542441367</v>
          </cell>
          <cell r="N83">
            <v>5.8044719933564037</v>
          </cell>
          <cell r="O83">
            <v>6.1615994656165638</v>
          </cell>
          <cell r="P83">
            <v>9.9981775748742816</v>
          </cell>
          <cell r="Q83">
            <v>12.629211997052575</v>
          </cell>
          <cell r="R83">
            <v>38.135487585143963</v>
          </cell>
        </row>
      </sheetData>
      <sheetData sheetId="1" refreshError="1">
        <row r="1">
          <cell r="J1" t="str">
            <v>FBU FUEL FORECAST</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Nanticoke</v>
          </cell>
          <cell r="B5" t="str">
            <v>Energy</v>
          </cell>
          <cell r="D5" t="str">
            <v>GWh</v>
          </cell>
          <cell r="F5">
            <v>2030.6959999999999</v>
          </cell>
          <cell r="G5">
            <v>1924.1389999999999</v>
          </cell>
          <cell r="H5">
            <v>1858.365</v>
          </cell>
          <cell r="I5">
            <v>1735.836</v>
          </cell>
          <cell r="J5">
            <v>1544.5881999999999</v>
          </cell>
          <cell r="K5">
            <v>1735.7340999999999</v>
          </cell>
          <cell r="L5">
            <v>1923.3889999999999</v>
          </cell>
          <cell r="M5">
            <v>1967.4384</v>
          </cell>
          <cell r="N5">
            <v>1802.0365999999999</v>
          </cell>
          <cell r="O5">
            <v>1829.462</v>
          </cell>
          <cell r="P5">
            <v>1905.6241</v>
          </cell>
          <cell r="Q5">
            <v>2201.7118999999998</v>
          </cell>
          <cell r="R5">
            <v>22459.0203</v>
          </cell>
        </row>
        <row r="6">
          <cell r="B6" t="str">
            <v xml:space="preserve">ByProducts </v>
          </cell>
          <cell r="D6" t="str">
            <v>SO2   (Mg)</v>
          </cell>
          <cell r="F6">
            <v>7369.2</v>
          </cell>
          <cell r="G6">
            <v>7260.9</v>
          </cell>
          <cell r="H6">
            <v>7306.6116520350006</v>
          </cell>
          <cell r="I6">
            <v>6419.5714919516777</v>
          </cell>
          <cell r="J6">
            <v>5710.6541175530838</v>
          </cell>
          <cell r="K6">
            <v>6419.193661312047</v>
          </cell>
          <cell r="L6">
            <v>7115.1858318284912</v>
          </cell>
          <cell r="M6">
            <v>7278.6168334352014</v>
          </cell>
          <cell r="N6">
            <v>6665.0581282464755</v>
          </cell>
          <cell r="O6">
            <v>6766.7718459977241</v>
          </cell>
          <cell r="P6">
            <v>7049.281008499609</v>
          </cell>
          <cell r="Q6">
            <v>8126.0398994336247</v>
          </cell>
          <cell r="R6">
            <v>83487.084470292932</v>
          </cell>
        </row>
        <row r="7">
          <cell r="B7" t="str">
            <v xml:space="preserve"> (Excluding Ash)</v>
          </cell>
          <cell r="D7" t="str">
            <v>NOx   (Mg)</v>
          </cell>
          <cell r="F7">
            <v>2159.6</v>
          </cell>
          <cell r="G7">
            <v>2058.5</v>
          </cell>
          <cell r="H7">
            <v>2000.0454937515526</v>
          </cell>
          <cell r="I7">
            <v>1868.7484381935947</v>
          </cell>
          <cell r="J7">
            <v>1663.6533309574172</v>
          </cell>
          <cell r="K7">
            <v>1868.6392126361575</v>
          </cell>
          <cell r="L7">
            <v>2069.6896653252643</v>
          </cell>
          <cell r="M7">
            <v>2116.855967172989</v>
          </cell>
          <cell r="N7">
            <v>1939.6963428295101</v>
          </cell>
          <cell r="O7">
            <v>1969.0815196349365</v>
          </cell>
          <cell r="P7">
            <v>2050.6647737373373</v>
          </cell>
          <cell r="Q7">
            <v>2367.5306733622374</v>
          </cell>
          <cell r="R7">
            <v>24132.705417600995</v>
          </cell>
        </row>
        <row r="8">
          <cell r="D8" t="str">
            <v>Total AGE   (Mg)</v>
          </cell>
          <cell r="F8">
            <v>9528.7999999999993</v>
          </cell>
          <cell r="G8">
            <v>9319.4</v>
          </cell>
          <cell r="H8">
            <v>9306.6571457865539</v>
          </cell>
          <cell r="I8">
            <v>8288.3199301452732</v>
          </cell>
          <cell r="J8">
            <v>7374.3074485105008</v>
          </cell>
          <cell r="K8">
            <v>8287.832873948204</v>
          </cell>
          <cell r="L8">
            <v>9184.8754971537564</v>
          </cell>
          <cell r="M8">
            <v>9395.4728006081896</v>
          </cell>
          <cell r="N8">
            <v>8604.7544710759848</v>
          </cell>
          <cell r="O8">
            <v>8735.8533656326599</v>
          </cell>
          <cell r="P8">
            <v>9099.9457822369459</v>
          </cell>
          <cell r="Q8">
            <v>10493.570572795863</v>
          </cell>
          <cell r="R8">
            <v>107619.78988789393</v>
          </cell>
        </row>
        <row r="9">
          <cell r="D9" t="str">
            <v>Sulphur Content (%)</v>
          </cell>
          <cell r="F9">
            <v>0.46684403587251877</v>
          </cell>
          <cell r="G9">
            <v>0.4378813153854354</v>
          </cell>
          <cell r="H9">
            <v>0.45115630970154336</v>
          </cell>
          <cell r="I9">
            <v>0.4425</v>
          </cell>
          <cell r="J9">
            <v>0.4425</v>
          </cell>
          <cell r="K9">
            <v>0.4425</v>
          </cell>
          <cell r="L9">
            <v>0.4425</v>
          </cell>
          <cell r="M9">
            <v>0.4425</v>
          </cell>
          <cell r="N9">
            <v>0.4425</v>
          </cell>
          <cell r="O9">
            <v>0.4425</v>
          </cell>
          <cell r="P9">
            <v>0.4425</v>
          </cell>
          <cell r="Q9">
            <v>0.4425</v>
          </cell>
          <cell r="R9">
            <v>0.44504527804530741</v>
          </cell>
        </row>
        <row r="10">
          <cell r="D10" t="str">
            <v>CO2  (Gg)</v>
          </cell>
          <cell r="F10">
            <v>1997</v>
          </cell>
          <cell r="G10">
            <v>1835</v>
          </cell>
          <cell r="H10">
            <v>1883.119231245598</v>
          </cell>
          <cell r="I10">
            <v>1679.1824503542584</v>
          </cell>
          <cell r="J10">
            <v>1494.0543906908078</v>
          </cell>
          <cell r="K10">
            <v>1679.0838030003817</v>
          </cell>
          <cell r="L10">
            <v>1860.7633134314742</v>
          </cell>
          <cell r="M10">
            <v>1903.4142929562877</v>
          </cell>
          <cell r="N10">
            <v>1743.2717431520973</v>
          </cell>
          <cell r="O10">
            <v>1769.8235383124518</v>
          </cell>
          <cell r="P10">
            <v>1843.5628433459428</v>
          </cell>
          <cell r="Q10">
            <v>2124.495484314953</v>
          </cell>
          <cell r="R10">
            <v>21812.771090804254</v>
          </cell>
        </row>
        <row r="11">
          <cell r="D11" t="str">
            <v>Particulate  (Mg)</v>
          </cell>
          <cell r="F11">
            <v>0</v>
          </cell>
          <cell r="G11">
            <v>0</v>
          </cell>
          <cell r="H11">
            <v>764.58061193181891</v>
          </cell>
          <cell r="I11">
            <v>679.83531413730486</v>
          </cell>
          <cell r="J11">
            <v>604.64087252471529</v>
          </cell>
          <cell r="K11">
            <v>679.79522998680329</v>
          </cell>
          <cell r="L11">
            <v>753.64745568188289</v>
          </cell>
          <cell r="M11">
            <v>770.99336302889913</v>
          </cell>
          <cell r="N11">
            <v>705.88083040505092</v>
          </cell>
          <cell r="O11">
            <v>716.67343919593645</v>
          </cell>
          <cell r="P11">
            <v>746.65302744281826</v>
          </cell>
          <cell r="Q11">
            <v>860.96402401005719</v>
          </cell>
          <cell r="R11">
            <v>7283.6641683452872</v>
          </cell>
        </row>
        <row r="12">
          <cell r="B12" t="str">
            <v>Ash Summary (Gg)</v>
          </cell>
        </row>
        <row r="13">
          <cell r="C13" t="str">
            <v xml:space="preserve">     Total Fly Ash Production </v>
          </cell>
          <cell r="F13">
            <v>63445.348760025037</v>
          </cell>
          <cell r="G13">
            <v>59361.347911248085</v>
          </cell>
          <cell r="H13">
            <v>59357.595732450427</v>
          </cell>
          <cell r="I13">
            <v>52778.463266609848</v>
          </cell>
          <cell r="J13">
            <v>46940.803774708613</v>
          </cell>
          <cell r="K13">
            <v>52775.351366093906</v>
          </cell>
          <cell r="L13">
            <v>58508.809013776372</v>
          </cell>
          <cell r="M13">
            <v>59855.444463131105</v>
          </cell>
          <cell r="N13">
            <v>54800.485799142618</v>
          </cell>
          <cell r="O13">
            <v>55638.361229817296</v>
          </cell>
          <cell r="P13">
            <v>57965.802249917884</v>
          </cell>
          <cell r="Q13">
            <v>66840.243762197249</v>
          </cell>
          <cell r="R13">
            <v>688268.05732911848</v>
          </cell>
        </row>
        <row r="14">
          <cell r="C14" t="str">
            <v xml:space="preserve">     Bottom Ash Production</v>
          </cell>
          <cell r="F14">
            <v>11196.238016475007</v>
          </cell>
          <cell r="G14">
            <v>10475.531984337902</v>
          </cell>
          <cell r="H14">
            <v>10474.869835138314</v>
          </cell>
          <cell r="I14">
            <v>9313.8464588135048</v>
          </cell>
          <cell r="J14">
            <v>8283.6712543603444</v>
          </cell>
          <cell r="K14">
            <v>9313.297299898928</v>
          </cell>
          <cell r="L14">
            <v>10325.083943607597</v>
          </cell>
          <cell r="M14">
            <v>10562.725493493728</v>
          </cell>
          <cell r="N14">
            <v>9670.6739645545804</v>
          </cell>
          <cell r="O14">
            <v>9818.5343346736427</v>
          </cell>
          <cell r="P14">
            <v>10229.259220573746</v>
          </cell>
          <cell r="Q14">
            <v>11795.337134505402</v>
          </cell>
          <cell r="R14">
            <v>121459.0689404327</v>
          </cell>
        </row>
        <row r="15">
          <cell r="B15" t="str">
            <v>Consumption</v>
          </cell>
          <cell r="D15" t="str">
            <v>MSC</v>
          </cell>
          <cell r="F15">
            <v>42.237845758319153</v>
          </cell>
          <cell r="G15">
            <v>10.151239054409405</v>
          </cell>
          <cell r="H15">
            <v>0</v>
          </cell>
          <cell r="I15">
            <v>0</v>
          </cell>
          <cell r="J15">
            <v>0</v>
          </cell>
          <cell r="K15">
            <v>0</v>
          </cell>
          <cell r="L15">
            <v>0</v>
          </cell>
          <cell r="M15">
            <v>0</v>
          </cell>
          <cell r="N15">
            <v>0</v>
          </cell>
          <cell r="O15">
            <v>0</v>
          </cell>
          <cell r="P15">
            <v>0</v>
          </cell>
          <cell r="Q15">
            <v>0</v>
          </cell>
          <cell r="R15">
            <v>52.389084812728555</v>
          </cell>
        </row>
        <row r="16">
          <cell r="C16" t="str">
            <v>(ktons)</v>
          </cell>
          <cell r="D16" t="str">
            <v>HiQ LSC</v>
          </cell>
          <cell r="F16">
            <v>182.82907097468998</v>
          </cell>
          <cell r="G16">
            <v>281.75069159999998</v>
          </cell>
          <cell r="H16">
            <v>355.370736357</v>
          </cell>
          <cell r="I16">
            <v>304.25058895804625</v>
          </cell>
          <cell r="J16">
            <v>270.59839015158474</v>
          </cell>
          <cell r="K16">
            <v>304.23264986876336</v>
          </cell>
          <cell r="L16">
            <v>337.28415910391374</v>
          </cell>
          <cell r="M16">
            <v>345.04707229273276</v>
          </cell>
          <cell r="N16">
            <v>315.90688791661671</v>
          </cell>
          <cell r="O16">
            <v>320.7369658968812</v>
          </cell>
          <cell r="P16">
            <v>334.15390260368963</v>
          </cell>
          <cell r="Q16">
            <v>385.31215712022299</v>
          </cell>
          <cell r="R16">
            <v>3737.4732728441413</v>
          </cell>
        </row>
        <row r="17">
          <cell r="C17">
            <v>12566</v>
          </cell>
          <cell r="D17" t="str">
            <v>Port Mix LSC</v>
          </cell>
          <cell r="F17">
            <v>104.81177543799085</v>
          </cell>
          <cell r="G17">
            <v>25.189953916590596</v>
          </cell>
          <cell r="H17">
            <v>0</v>
          </cell>
          <cell r="I17">
            <v>0</v>
          </cell>
          <cell r="J17">
            <v>0</v>
          </cell>
          <cell r="K17">
            <v>0</v>
          </cell>
          <cell r="L17">
            <v>0</v>
          </cell>
          <cell r="M17">
            <v>0</v>
          </cell>
          <cell r="N17">
            <v>0</v>
          </cell>
          <cell r="O17">
            <v>0</v>
          </cell>
          <cell r="P17">
            <v>0</v>
          </cell>
          <cell r="Q17">
            <v>0</v>
          </cell>
          <cell r="R17">
            <v>130.00172935458144</v>
          </cell>
        </row>
        <row r="18">
          <cell r="D18" t="str">
            <v>WCB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PRB</v>
          </cell>
          <cell r="F19">
            <v>693.07583662800005</v>
          </cell>
          <cell r="G19">
            <v>662.82070661100011</v>
          </cell>
          <cell r="H19">
            <v>616.28113619100009</v>
          </cell>
          <cell r="I19">
            <v>565.0368080649431</v>
          </cell>
          <cell r="J19">
            <v>502.53986742437172</v>
          </cell>
          <cell r="K19">
            <v>565.00349261341773</v>
          </cell>
          <cell r="L19">
            <v>626.38486690726847</v>
          </cell>
          <cell r="M19">
            <v>640.80170568650374</v>
          </cell>
          <cell r="N19">
            <v>586.68422041657402</v>
          </cell>
          <cell r="O19">
            <v>595.65436523706512</v>
          </cell>
          <cell r="P19">
            <v>620.57153340685227</v>
          </cell>
          <cell r="Q19">
            <v>715.57972036612841</v>
          </cell>
          <cell r="R19">
            <v>7390.4342595531252</v>
          </cell>
        </row>
        <row r="20">
          <cell r="D20" t="str">
            <v>Gas (million m3)</v>
          </cell>
          <cell r="F20">
            <v>5.6390000000000002</v>
          </cell>
          <cell r="G20">
            <v>4.6440000000000001</v>
          </cell>
          <cell r="H20">
            <v>4.2709999999999999</v>
          </cell>
          <cell r="I20">
            <v>3.4111230148787675</v>
          </cell>
          <cell r="J20">
            <v>3.033829448272638</v>
          </cell>
          <cell r="K20">
            <v>3.4109218897452771</v>
          </cell>
          <cell r="L20">
            <v>3.781480790599355</v>
          </cell>
          <cell r="M20">
            <v>3.8685151392642898</v>
          </cell>
          <cell r="N20">
            <v>3.5418082825131041</v>
          </cell>
          <cell r="O20">
            <v>3.5959609801909109</v>
          </cell>
          <cell r="P20">
            <v>3.7463857394214561</v>
          </cell>
          <cell r="Q20">
            <v>6.0516749001116459</v>
          </cell>
          <cell r="R20">
            <v>48.995700184997446</v>
          </cell>
        </row>
        <row r="21">
          <cell r="C21" t="str">
            <v>Fuel Conv Factor (MWh/ton)</v>
          </cell>
          <cell r="F21">
            <v>2.5279910220665371</v>
          </cell>
          <cell r="G21">
            <v>2.49464196133182</v>
          </cell>
          <cell r="H21">
            <v>2.387378410313675</v>
          </cell>
          <cell r="I21">
            <v>2.5105281039235381</v>
          </cell>
          <cell r="J21">
            <v>2.5117437372002667</v>
          </cell>
          <cell r="K21">
            <v>2.5105287513197996</v>
          </cell>
          <cell r="L21">
            <v>2.5093370982605125</v>
          </cell>
          <cell r="M21">
            <v>2.5090575380610023</v>
          </cell>
          <cell r="N21">
            <v>2.5101075854631953</v>
          </cell>
          <cell r="O21">
            <v>2.5099334155146282</v>
          </cell>
          <cell r="P21">
            <v>2.5094498611027225</v>
          </cell>
          <cell r="Q21">
            <v>2.5075950566893708</v>
          </cell>
          <cell r="R21">
            <v>2.4994510110277006</v>
          </cell>
        </row>
        <row r="22">
          <cell r="C22" t="str">
            <v>($ 000's)</v>
          </cell>
          <cell r="D22" t="str">
            <v>MSC</v>
          </cell>
          <cell r="F22">
            <v>3033.7238464292291</v>
          </cell>
          <cell r="G22">
            <v>693.25279773456975</v>
          </cell>
          <cell r="H22">
            <v>0</v>
          </cell>
          <cell r="I22">
            <v>0</v>
          </cell>
          <cell r="J22">
            <v>0</v>
          </cell>
          <cell r="K22">
            <v>0</v>
          </cell>
          <cell r="L22">
            <v>0</v>
          </cell>
          <cell r="M22">
            <v>0</v>
          </cell>
          <cell r="N22">
            <v>0</v>
          </cell>
          <cell r="O22">
            <v>0</v>
          </cell>
          <cell r="P22">
            <v>0</v>
          </cell>
          <cell r="Q22">
            <v>0</v>
          </cell>
          <cell r="R22">
            <v>3726.9766441637989</v>
          </cell>
        </row>
        <row r="23">
          <cell r="D23" t="str">
            <v>HiQ LSC</v>
          </cell>
          <cell r="F23">
            <v>12660.096638843814</v>
          </cell>
          <cell r="G23">
            <v>18932.988000000001</v>
          </cell>
          <cell r="H23">
            <v>23907.751</v>
          </cell>
          <cell r="I23">
            <v>20470.263910334408</v>
          </cell>
          <cell r="J23">
            <v>18796.79633705593</v>
          </cell>
          <cell r="K23">
            <v>21449.369720239021</v>
          </cell>
          <cell r="L23">
            <v>23964.409369980709</v>
          </cell>
          <cell r="M23">
            <v>24631.799413382698</v>
          </cell>
          <cell r="N23">
            <v>22607.43483033932</v>
          </cell>
          <cell r="O23">
            <v>22981.874391428271</v>
          </cell>
          <cell r="P23">
            <v>23954.318341455371</v>
          </cell>
          <cell r="Q23">
            <v>27597.670124275897</v>
          </cell>
          <cell r="R23">
            <v>261954.77207733545</v>
          </cell>
        </row>
        <row r="24">
          <cell r="D24" t="str">
            <v>Port Mix LSC</v>
          </cell>
          <cell r="F24">
            <v>6796.5685147269551</v>
          </cell>
          <cell r="G24">
            <v>1720.2832022654304</v>
          </cell>
          <cell r="H24">
            <v>-0.06</v>
          </cell>
          <cell r="I24">
            <v>0</v>
          </cell>
          <cell r="J24">
            <v>0</v>
          </cell>
          <cell r="K24">
            <v>0</v>
          </cell>
          <cell r="L24">
            <v>0</v>
          </cell>
          <cell r="M24">
            <v>0</v>
          </cell>
          <cell r="N24">
            <v>0</v>
          </cell>
          <cell r="O24">
            <v>0</v>
          </cell>
          <cell r="P24">
            <v>0</v>
          </cell>
          <cell r="Q24">
            <v>0</v>
          </cell>
          <cell r="R24">
            <v>8516.7917169923858</v>
          </cell>
        </row>
        <row r="25">
          <cell r="D25" t="str">
            <v>WCB</v>
          </cell>
          <cell r="F25">
            <v>0</v>
          </cell>
          <cell r="G25">
            <v>0</v>
          </cell>
          <cell r="H25">
            <v>0</v>
          </cell>
          <cell r="I25">
            <v>0</v>
          </cell>
          <cell r="J25">
            <v>0</v>
          </cell>
          <cell r="K25">
            <v>0</v>
          </cell>
          <cell r="L25">
            <v>0</v>
          </cell>
          <cell r="M25">
            <v>0</v>
          </cell>
          <cell r="N25">
            <v>0</v>
          </cell>
          <cell r="O25">
            <v>0</v>
          </cell>
          <cell r="P25">
            <v>0</v>
          </cell>
          <cell r="Q25">
            <v>0</v>
          </cell>
          <cell r="R25">
            <v>0</v>
          </cell>
        </row>
        <row r="26">
          <cell r="D26" t="str">
            <v>PRB</v>
          </cell>
          <cell r="F26">
            <v>26410.357</v>
          </cell>
          <cell r="G26">
            <v>24752.542000000001</v>
          </cell>
          <cell r="H26">
            <v>23041.83</v>
          </cell>
          <cell r="I26">
            <v>21650.143352428226</v>
          </cell>
          <cell r="J26">
            <v>20511.587208418317</v>
          </cell>
          <cell r="K26">
            <v>23396.668126929853</v>
          </cell>
          <cell r="L26">
            <v>26142.17795409017</v>
          </cell>
          <cell r="M26">
            <v>26820.622674232487</v>
          </cell>
          <cell r="N26">
            <v>24705.764356222699</v>
          </cell>
          <cell r="O26">
            <v>25027.847727450342</v>
          </cell>
          <cell r="P26">
            <v>26239.230637031964</v>
          </cell>
          <cell r="Q26">
            <v>30058.933398799061</v>
          </cell>
          <cell r="R26">
            <v>298757.70443560311</v>
          </cell>
        </row>
        <row r="27">
          <cell r="D27" t="str">
            <v>Natural Gas</v>
          </cell>
          <cell r="F27">
            <v>1922.3240000000001</v>
          </cell>
          <cell r="G27">
            <v>1610.759</v>
          </cell>
          <cell r="H27">
            <v>1493.9010000000001</v>
          </cell>
          <cell r="I27">
            <v>958.26293706787317</v>
          </cell>
          <cell r="J27">
            <v>859.00964581621906</v>
          </cell>
          <cell r="K27">
            <v>958.20990173929533</v>
          </cell>
          <cell r="L27">
            <v>1056.1746200866696</v>
          </cell>
          <cell r="M27">
            <v>1079.2612025062308</v>
          </cell>
          <cell r="N27">
            <v>992.75404878721451</v>
          </cell>
          <cell r="O27">
            <v>1007.0644568361512</v>
          </cell>
          <cell r="P27">
            <v>1046.8740565658504</v>
          </cell>
          <cell r="Q27">
            <v>1640.7065495073946</v>
          </cell>
          <cell r="R27">
            <v>14625.301418912899</v>
          </cell>
        </row>
        <row r="28">
          <cell r="D28" t="str">
            <v>Unit Cost ($/ton)</v>
          </cell>
          <cell r="F28">
            <v>61.468726744202066</v>
          </cell>
          <cell r="G28">
            <v>60.265766185223633</v>
          </cell>
          <cell r="H28">
            <v>60.772486951132272</v>
          </cell>
          <cell r="I28">
            <v>61.334112747152652</v>
          </cell>
          <cell r="J28">
            <v>64.357761420218409</v>
          </cell>
          <cell r="K28">
            <v>65.306921492357688</v>
          </cell>
          <cell r="L28">
            <v>65.817265255914947</v>
          </cell>
          <cell r="M28">
            <v>66.064542216780893</v>
          </cell>
          <cell r="N28">
            <v>66.353551458321874</v>
          </cell>
          <cell r="O28">
            <v>66.316428457785591</v>
          </cell>
          <cell r="P28">
            <v>66.549120355426211</v>
          </cell>
          <cell r="Q28">
            <v>66.294468990826871</v>
          </cell>
          <cell r="R28">
            <v>64.245154356497494</v>
          </cell>
        </row>
        <row r="29">
          <cell r="D29" t="str">
            <v>Ignition Support</v>
          </cell>
          <cell r="F29">
            <v>0</v>
          </cell>
          <cell r="G29">
            <v>0</v>
          </cell>
          <cell r="H29">
            <v>0</v>
          </cell>
          <cell r="I29">
            <v>438.10761348772053</v>
          </cell>
          <cell r="J29">
            <v>454.08856033997796</v>
          </cell>
          <cell r="K29">
            <v>438.119816920098</v>
          </cell>
          <cell r="L29">
            <v>408.9583157632751</v>
          </cell>
          <cell r="M29">
            <v>400.16894145967586</v>
          </cell>
          <cell r="N29">
            <v>429.34639830699956</v>
          </cell>
          <cell r="O29">
            <v>425.22902293199149</v>
          </cell>
          <cell r="P29">
            <v>412.29347788358069</v>
          </cell>
          <cell r="Q29">
            <v>332.91656169172353</v>
          </cell>
          <cell r="R29">
            <v>3739.2287087850427</v>
          </cell>
        </row>
        <row r="30">
          <cell r="B30" t="str">
            <v>Total Consumption Costs ($K)</v>
          </cell>
          <cell r="F30">
            <v>50823.07</v>
          </cell>
          <cell r="G30">
            <v>47709.824999999997</v>
          </cell>
          <cell r="H30">
            <v>48443.421999999999</v>
          </cell>
          <cell r="I30">
            <v>43516.777813318229</v>
          </cell>
          <cell r="J30">
            <v>40621.481751630447</v>
          </cell>
          <cell r="K30">
            <v>46242.367565828274</v>
          </cell>
          <cell r="L30">
            <v>51571.720259920825</v>
          </cell>
          <cell r="M30">
            <v>52931.852231581091</v>
          </cell>
          <cell r="N30">
            <v>48735.299633656228</v>
          </cell>
          <cell r="O30">
            <v>49442.015598646758</v>
          </cell>
          <cell r="P30">
            <v>51652.716512936771</v>
          </cell>
          <cell r="Q30">
            <v>59630.226634274077</v>
          </cell>
          <cell r="R30">
            <v>591320.7750017927</v>
          </cell>
        </row>
        <row r="31">
          <cell r="D31" t="str">
            <v>FUEC ($/MWh)</v>
          </cell>
          <cell r="F31">
            <v>25.027414246150091</v>
          </cell>
          <cell r="G31">
            <v>24.795414988210315</v>
          </cell>
          <cell r="H31">
            <v>26.067764943915755</v>
          </cell>
          <cell r="I31">
            <v>25.069636655374257</v>
          </cell>
          <cell r="J31">
            <v>26.299230922281065</v>
          </cell>
          <cell r="K31">
            <v>26.641389119352024</v>
          </cell>
          <cell r="L31">
            <v>26.812943330715122</v>
          </cell>
          <cell r="M31">
            <v>26.903943844737956</v>
          </cell>
          <cell r="N31">
            <v>27.044567038014783</v>
          </cell>
          <cell r="O31">
            <v>27.025440046662219</v>
          </cell>
          <cell r="P31">
            <v>27.105406839122558</v>
          </cell>
          <cell r="Q31">
            <v>27.0835737565274</v>
          </cell>
          <cell r="R31">
            <v>26.328876643020475</v>
          </cell>
        </row>
        <row r="32">
          <cell r="B32" t="str">
            <v>Deliveries</v>
          </cell>
          <cell r="D32" t="str">
            <v>MSC</v>
          </cell>
          <cell r="F32">
            <v>52.391739519000005</v>
          </cell>
          <cell r="G32">
            <v>0</v>
          </cell>
          <cell r="H32">
            <v>0</v>
          </cell>
          <cell r="I32">
            <v>0</v>
          </cell>
          <cell r="J32">
            <v>0</v>
          </cell>
          <cell r="K32">
            <v>0</v>
          </cell>
          <cell r="L32">
            <v>0</v>
          </cell>
          <cell r="M32">
            <v>0</v>
          </cell>
          <cell r="N32">
            <v>0</v>
          </cell>
          <cell r="O32">
            <v>0</v>
          </cell>
          <cell r="P32">
            <v>0</v>
          </cell>
          <cell r="Q32">
            <v>9.9999994063182385E-8</v>
          </cell>
          <cell r="R32">
            <v>52.391739618999999</v>
          </cell>
        </row>
        <row r="33">
          <cell r="C33" t="str">
            <v>(ktons)</v>
          </cell>
          <cell r="D33" t="str">
            <v>HiQ LSC</v>
          </cell>
          <cell r="F33">
            <v>339.59997288</v>
          </cell>
          <cell r="G33">
            <v>1.1023109999999999E-3</v>
          </cell>
          <cell r="H33">
            <v>88.572893472000004</v>
          </cell>
          <cell r="I33">
            <v>341</v>
          </cell>
          <cell r="J33">
            <v>341</v>
          </cell>
          <cell r="K33">
            <v>341</v>
          </cell>
          <cell r="L33">
            <v>372</v>
          </cell>
          <cell r="M33">
            <v>372</v>
          </cell>
          <cell r="N33">
            <v>403</v>
          </cell>
          <cell r="O33">
            <v>372</v>
          </cell>
          <cell r="P33">
            <v>372</v>
          </cell>
          <cell r="Q33">
            <v>309.99951005904961</v>
          </cell>
          <cell r="R33">
            <v>3652.1734787220498</v>
          </cell>
        </row>
        <row r="34">
          <cell r="D34" t="str">
            <v>Port Mix LSC</v>
          </cell>
          <cell r="F34">
            <v>130.00876396199999</v>
          </cell>
          <cell r="G34">
            <v>0</v>
          </cell>
          <cell r="H34">
            <v>0</v>
          </cell>
          <cell r="I34">
            <v>0</v>
          </cell>
          <cell r="J34">
            <v>0</v>
          </cell>
          <cell r="K34">
            <v>0</v>
          </cell>
          <cell r="L34">
            <v>0</v>
          </cell>
          <cell r="M34">
            <v>0</v>
          </cell>
          <cell r="N34">
            <v>0</v>
          </cell>
          <cell r="O34">
            <v>0</v>
          </cell>
          <cell r="P34">
            <v>0</v>
          </cell>
          <cell r="Q34">
            <v>9.9999994063182385E-8</v>
          </cell>
          <cell r="R34">
            <v>130.00876406199998</v>
          </cell>
        </row>
        <row r="35">
          <cell r="D35" t="str">
            <v>WCB</v>
          </cell>
          <cell r="F35">
            <v>0</v>
          </cell>
          <cell r="G35">
            <v>0</v>
          </cell>
          <cell r="H35">
            <v>0</v>
          </cell>
          <cell r="I35">
            <v>0</v>
          </cell>
          <cell r="J35">
            <v>0</v>
          </cell>
          <cell r="K35">
            <v>0</v>
          </cell>
          <cell r="L35">
            <v>0</v>
          </cell>
          <cell r="M35">
            <v>0</v>
          </cell>
          <cell r="N35">
            <v>0</v>
          </cell>
          <cell r="O35">
            <v>0</v>
          </cell>
          <cell r="P35">
            <v>0</v>
          </cell>
          <cell r="Q35">
            <v>0</v>
          </cell>
          <cell r="R35">
            <v>0</v>
          </cell>
        </row>
        <row r="36">
          <cell r="D36" t="str">
            <v>PRB</v>
          </cell>
          <cell r="F36">
            <v>279.11727062100005</v>
          </cell>
          <cell r="G36">
            <v>0.86421182400000007</v>
          </cell>
          <cell r="H36">
            <v>117.56257046100001</v>
          </cell>
          <cell r="I36">
            <v>924</v>
          </cell>
          <cell r="J36">
            <v>837</v>
          </cell>
          <cell r="K36">
            <v>837</v>
          </cell>
          <cell r="L36">
            <v>864</v>
          </cell>
          <cell r="M36">
            <v>864</v>
          </cell>
          <cell r="N36">
            <v>808</v>
          </cell>
          <cell r="O36">
            <v>808</v>
          </cell>
          <cell r="P36">
            <v>808</v>
          </cell>
          <cell r="Q36">
            <v>696.00016120875966</v>
          </cell>
          <cell r="R36">
            <v>7843.5442141147605</v>
          </cell>
        </row>
        <row r="37">
          <cell r="C37" t="str">
            <v>($ 000's)</v>
          </cell>
          <cell r="D37" t="str">
            <v>MSC</v>
          </cell>
          <cell r="F37">
            <v>3763.0250000000001</v>
          </cell>
          <cell r="G37">
            <v>-1.5980000000000001</v>
          </cell>
          <cell r="H37">
            <v>0</v>
          </cell>
          <cell r="I37">
            <v>0</v>
          </cell>
          <cell r="J37">
            <v>0</v>
          </cell>
          <cell r="K37">
            <v>0</v>
          </cell>
          <cell r="L37">
            <v>0</v>
          </cell>
          <cell r="M37">
            <v>0</v>
          </cell>
          <cell r="N37">
            <v>0</v>
          </cell>
          <cell r="O37">
            <v>0</v>
          </cell>
          <cell r="P37">
            <v>0</v>
          </cell>
          <cell r="Q37">
            <v>7.6384485070335149E-6</v>
          </cell>
          <cell r="R37">
            <v>3761.4270076384487</v>
          </cell>
        </row>
        <row r="38">
          <cell r="D38" t="str">
            <v>HiQ LSC</v>
          </cell>
          <cell r="F38">
            <v>22201.312000000002</v>
          </cell>
          <cell r="G38">
            <v>80.194000000000003</v>
          </cell>
          <cell r="H38">
            <v>5962.8549999999996</v>
          </cell>
          <cell r="I38">
            <v>24662.847254194185</v>
          </cell>
          <cell r="J38">
            <v>24579.326151525747</v>
          </cell>
          <cell r="K38">
            <v>24532.046244742909</v>
          </cell>
          <cell r="L38">
            <v>26743.145409102643</v>
          </cell>
          <cell r="M38">
            <v>26725.0673452103</v>
          </cell>
          <cell r="N38">
            <v>28933.807751990549</v>
          </cell>
          <cell r="O38">
            <v>26691.341569881846</v>
          </cell>
          <cell r="P38">
            <v>26596.789288255084</v>
          </cell>
          <cell r="Q38">
            <v>22094.768848156898</v>
          </cell>
          <cell r="R38">
            <v>259803.50086306015</v>
          </cell>
        </row>
        <row r="39">
          <cell r="D39" t="str">
            <v>Port Mix LSC</v>
          </cell>
          <cell r="F39">
            <v>8430.4789999999994</v>
          </cell>
          <cell r="G39">
            <v>0</v>
          </cell>
          <cell r="H39">
            <v>0</v>
          </cell>
          <cell r="I39">
            <v>0</v>
          </cell>
          <cell r="J39">
            <v>0</v>
          </cell>
          <cell r="K39">
            <v>0</v>
          </cell>
          <cell r="L39">
            <v>0</v>
          </cell>
          <cell r="M39">
            <v>0</v>
          </cell>
          <cell r="N39">
            <v>0</v>
          </cell>
          <cell r="O39">
            <v>0</v>
          </cell>
          <cell r="P39">
            <v>0</v>
          </cell>
          <cell r="Q39">
            <v>7.3927084273666921E-6</v>
          </cell>
          <cell r="R39">
            <v>8430.479007392707</v>
          </cell>
        </row>
        <row r="40">
          <cell r="D40" t="str">
            <v>WCB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PRB</v>
          </cell>
          <cell r="F41">
            <v>9205.6859999999997</v>
          </cell>
          <cell r="G41">
            <v>86.241</v>
          </cell>
          <cell r="H41">
            <v>5064.6940000000004</v>
          </cell>
          <cell r="I41">
            <v>38103.186276954264</v>
          </cell>
          <cell r="J41">
            <v>35002.820546648174</v>
          </cell>
          <cell r="K41">
            <v>35208.399008493092</v>
          </cell>
          <cell r="L41">
            <v>36289.493316391709</v>
          </cell>
          <cell r="M41">
            <v>36712.281123573928</v>
          </cell>
          <cell r="N41">
            <v>33804.26207239279</v>
          </cell>
          <cell r="O41">
            <v>34633.849002357674</v>
          </cell>
          <cell r="P41">
            <v>33400.269259939982</v>
          </cell>
          <cell r="Q41">
            <v>29432.223331000376</v>
          </cell>
          <cell r="R41">
            <v>326943.404937752</v>
          </cell>
        </row>
        <row r="42">
          <cell r="C42" t="str">
            <v xml:space="preserve"> ($/ton)</v>
          </cell>
          <cell r="D42" t="str">
            <v>MSC</v>
          </cell>
          <cell r="F42">
            <v>71.824776855048469</v>
          </cell>
          <cell r="G42">
            <v>0</v>
          </cell>
          <cell r="H42">
            <v>0</v>
          </cell>
          <cell r="I42">
            <v>0</v>
          </cell>
          <cell r="J42">
            <v>0</v>
          </cell>
          <cell r="K42">
            <v>0</v>
          </cell>
          <cell r="L42">
            <v>0</v>
          </cell>
          <cell r="M42">
            <v>0</v>
          </cell>
          <cell r="N42">
            <v>0</v>
          </cell>
          <cell r="O42">
            <v>0</v>
          </cell>
          <cell r="P42">
            <v>0</v>
          </cell>
          <cell r="Q42">
            <v>76.384489605142988</v>
          </cell>
          <cell r="R42">
            <v>71.794275872343007</v>
          </cell>
        </row>
        <row r="43">
          <cell r="D43" t="str">
            <v>HiQ LSC</v>
          </cell>
          <cell r="F43">
            <v>65.374893324402564</v>
          </cell>
          <cell r="G43">
            <v>72750.793560075152</v>
          </cell>
          <cell r="H43">
            <v>67.321443008802689</v>
          </cell>
          <cell r="I43">
            <v>72.325065261566522</v>
          </cell>
          <cell r="J43">
            <v>72.080135341717735</v>
          </cell>
          <cell r="K43">
            <v>71.94148458868888</v>
          </cell>
          <cell r="L43">
            <v>71.890175830921081</v>
          </cell>
          <cell r="M43">
            <v>71.841578884973927</v>
          </cell>
          <cell r="N43">
            <v>71.796049012383492</v>
          </cell>
          <cell r="O43">
            <v>71.75091819860711</v>
          </cell>
          <cell r="P43">
            <v>71.496745398535168</v>
          </cell>
          <cell r="Q43">
            <v>71.273560541912545</v>
          </cell>
          <cell r="R43">
            <v>71.136681315031424</v>
          </cell>
        </row>
        <row r="44">
          <cell r="D44" t="str">
            <v>Port Mix LSC</v>
          </cell>
          <cell r="F44">
            <v>64.845466898401767</v>
          </cell>
          <cell r="G44">
            <v>0</v>
          </cell>
          <cell r="H44">
            <v>0</v>
          </cell>
          <cell r="I44">
            <v>0</v>
          </cell>
          <cell r="J44">
            <v>0</v>
          </cell>
          <cell r="K44">
            <v>0</v>
          </cell>
          <cell r="L44">
            <v>0</v>
          </cell>
          <cell r="M44">
            <v>0</v>
          </cell>
          <cell r="N44">
            <v>0</v>
          </cell>
          <cell r="O44">
            <v>0</v>
          </cell>
          <cell r="P44">
            <v>0</v>
          </cell>
          <cell r="Q44">
            <v>73.927088662583344</v>
          </cell>
          <cell r="R44">
            <v>64.845466905387156</v>
          </cell>
        </row>
        <row r="45">
          <cell r="D45" t="str">
            <v>WCB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PRB</v>
          </cell>
          <cell r="F46">
            <v>32.981427410487825</v>
          </cell>
          <cell r="G46">
            <v>99.791506671169998</v>
          </cell>
          <cell r="H46">
            <v>43.080837550078513</v>
          </cell>
          <cell r="I46">
            <v>41.237214585448335</v>
          </cell>
          <cell r="J46">
            <v>41.819379386676424</v>
          </cell>
          <cell r="K46">
            <v>42.064992841688273</v>
          </cell>
          <cell r="L46">
            <v>42.001728375453368</v>
          </cell>
          <cell r="M46">
            <v>42.491066115247605</v>
          </cell>
          <cell r="N46">
            <v>41.836958010387107</v>
          </cell>
          <cell r="O46">
            <v>42.863674507868403</v>
          </cell>
          <cell r="P46">
            <v>41.336966905866305</v>
          </cell>
          <cell r="Q46">
            <v>42.287667404968339</v>
          </cell>
          <cell r="R46">
            <v>41.683121304958632</v>
          </cell>
        </row>
        <row r="47">
          <cell r="B47" t="str">
            <v>Month End</v>
          </cell>
          <cell r="D47" t="str">
            <v>MSC</v>
          </cell>
          <cell r="E47">
            <v>-2.6547062714499248E-3</v>
          </cell>
          <cell r="F47">
            <v>10.151239054409405</v>
          </cell>
          <cell r="G47">
            <v>0</v>
          </cell>
          <cell r="H47">
            <v>0</v>
          </cell>
          <cell r="I47">
            <v>0</v>
          </cell>
          <cell r="J47">
            <v>0</v>
          </cell>
          <cell r="K47">
            <v>0</v>
          </cell>
          <cell r="L47">
            <v>0</v>
          </cell>
          <cell r="M47">
            <v>0</v>
          </cell>
          <cell r="N47">
            <v>0</v>
          </cell>
          <cell r="O47">
            <v>0</v>
          </cell>
          <cell r="P47">
            <v>0</v>
          </cell>
          <cell r="Q47">
            <v>9.9999994063182385E-8</v>
          </cell>
          <cell r="R47">
            <v>9.9999994063182385E-8</v>
          </cell>
        </row>
        <row r="48">
          <cell r="B48" t="str">
            <v>Inventories</v>
          </cell>
          <cell r="D48" t="str">
            <v>HiQ LSC</v>
          </cell>
          <cell r="E48">
            <v>1142.9992721466901</v>
          </cell>
          <cell r="F48">
            <v>1299.7701740520001</v>
          </cell>
          <cell r="G48">
            <v>1018.0205847630001</v>
          </cell>
          <cell r="H48">
            <v>751.22274187800008</v>
          </cell>
          <cell r="I48">
            <v>787.97215291995383</v>
          </cell>
          <cell r="J48">
            <v>858.37376276836903</v>
          </cell>
          <cell r="K48">
            <v>895.14111289960567</v>
          </cell>
          <cell r="L48">
            <v>929.85695379569188</v>
          </cell>
          <cell r="M48">
            <v>956.80988150295912</v>
          </cell>
          <cell r="N48">
            <v>1043.9029935863423</v>
          </cell>
          <cell r="O48">
            <v>1095.1660276894611</v>
          </cell>
          <cell r="P48">
            <v>1133.0121250857715</v>
          </cell>
          <cell r="Q48">
            <v>1057.699478024598</v>
          </cell>
          <cell r="R48">
            <v>1057.699478024598</v>
          </cell>
        </row>
        <row r="49">
          <cell r="C49" t="str">
            <v>(ktons)</v>
          </cell>
          <cell r="D49" t="str">
            <v>Port Mix LSC</v>
          </cell>
          <cell r="F49">
            <v>25.189953916590596</v>
          </cell>
          <cell r="G49">
            <v>0</v>
          </cell>
          <cell r="H49">
            <v>0</v>
          </cell>
          <cell r="I49">
            <v>0</v>
          </cell>
          <cell r="J49">
            <v>0</v>
          </cell>
          <cell r="K49">
            <v>0</v>
          </cell>
          <cell r="L49">
            <v>0</v>
          </cell>
          <cell r="M49">
            <v>0</v>
          </cell>
          <cell r="N49">
            <v>0</v>
          </cell>
          <cell r="O49">
            <v>0</v>
          </cell>
          <cell r="P49">
            <v>0</v>
          </cell>
          <cell r="Q49">
            <v>9.9999994063182385E-8</v>
          </cell>
          <cell r="R49">
            <v>9.9999994063182385E-8</v>
          </cell>
        </row>
        <row r="50">
          <cell r="D50" t="str">
            <v>WCB</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1">
          <cell r="B51">
            <v>93.235302512423402</v>
          </cell>
          <cell r="C51" t="str">
            <v>Days</v>
          </cell>
          <cell r="D51" t="str">
            <v>PRB</v>
          </cell>
          <cell r="E51">
            <v>2295.427073247</v>
          </cell>
          <cell r="F51">
            <v>1881.46850724</v>
          </cell>
          <cell r="G51">
            <v>1219.5153193860001</v>
          </cell>
          <cell r="H51">
            <v>720.80777676599996</v>
          </cell>
          <cell r="I51">
            <v>1079.770968701057</v>
          </cell>
          <cell r="J51">
            <v>1414.2311012766852</v>
          </cell>
          <cell r="K51">
            <v>1686.2276086632678</v>
          </cell>
          <cell r="L51">
            <v>1923.8427417559992</v>
          </cell>
          <cell r="M51">
            <v>2147.0410360694955</v>
          </cell>
          <cell r="N51">
            <v>2368.3568156529213</v>
          </cell>
          <cell r="O51">
            <v>2580.7024504158562</v>
          </cell>
          <cell r="P51">
            <v>2768.130917009004</v>
          </cell>
          <cell r="Q51">
            <v>2748.5513578516347</v>
          </cell>
          <cell r="R51">
            <v>2748.5513578516347</v>
          </cell>
        </row>
        <row r="52">
          <cell r="C52" t="str">
            <v>($ 000's)</v>
          </cell>
          <cell r="D52" t="str">
            <v>MSC</v>
          </cell>
          <cell r="F52">
            <v>693.24734026339172</v>
          </cell>
          <cell r="G52">
            <v>0</v>
          </cell>
          <cell r="H52">
            <v>0</v>
          </cell>
          <cell r="I52">
            <v>0</v>
          </cell>
          <cell r="J52">
            <v>0</v>
          </cell>
          <cell r="K52">
            <v>0</v>
          </cell>
          <cell r="L52">
            <v>0</v>
          </cell>
          <cell r="M52">
            <v>0</v>
          </cell>
          <cell r="N52">
            <v>0</v>
          </cell>
          <cell r="O52">
            <v>0</v>
          </cell>
          <cell r="P52">
            <v>0</v>
          </cell>
          <cell r="Q52">
            <v>7.6384485070335149E-6</v>
          </cell>
          <cell r="R52">
            <v>7.6384485070335149E-6</v>
          </cell>
        </row>
        <row r="53">
          <cell r="D53" t="str">
            <v>HiQ LSC</v>
          </cell>
          <cell r="F53">
            <v>87341.51758</v>
          </cell>
          <cell r="G53">
            <v>68487.862999999998</v>
          </cell>
          <cell r="H53">
            <v>50542.968000000001</v>
          </cell>
          <cell r="I53">
            <v>54735.55134385977</v>
          </cell>
          <cell r="J53">
            <v>60518.081158329587</v>
          </cell>
          <cell r="K53">
            <v>63600.757682833471</v>
          </cell>
          <cell r="L53">
            <v>66379.493721955398</v>
          </cell>
          <cell r="M53">
            <v>68472.761653782989</v>
          </cell>
          <cell r="N53">
            <v>74799.134575434218</v>
          </cell>
          <cell r="O53">
            <v>78508.601753887793</v>
          </cell>
          <cell r="P53">
            <v>81151.072700687509</v>
          </cell>
          <cell r="Q53">
            <v>75648.171424568514</v>
          </cell>
          <cell r="R53">
            <v>75648.171424568514</v>
          </cell>
        </row>
        <row r="54">
          <cell r="D54" t="str">
            <v>Port Mix LSC</v>
          </cell>
          <cell r="F54">
            <v>1720.2696597366082</v>
          </cell>
          <cell r="G54">
            <v>-0.06</v>
          </cell>
          <cell r="H54">
            <v>0</v>
          </cell>
          <cell r="I54">
            <v>0</v>
          </cell>
          <cell r="J54">
            <v>0</v>
          </cell>
          <cell r="K54">
            <v>0</v>
          </cell>
          <cell r="L54">
            <v>0</v>
          </cell>
          <cell r="M54">
            <v>0</v>
          </cell>
          <cell r="N54">
            <v>0</v>
          </cell>
          <cell r="O54">
            <v>0</v>
          </cell>
          <cell r="P54">
            <v>0</v>
          </cell>
          <cell r="Q54">
            <v>7.3927084273666921E-6</v>
          </cell>
          <cell r="R54">
            <v>7.3927084273666921E-6</v>
          </cell>
        </row>
        <row r="55">
          <cell r="D55" t="str">
            <v>WCB</v>
          </cell>
          <cell r="F55">
            <v>0</v>
          </cell>
          <cell r="G55">
            <v>0</v>
          </cell>
          <cell r="H55">
            <v>0</v>
          </cell>
          <cell r="I55">
            <v>0</v>
          </cell>
          <cell r="J55">
            <v>0</v>
          </cell>
          <cell r="K55">
            <v>0</v>
          </cell>
          <cell r="L55">
            <v>0</v>
          </cell>
          <cell r="M55">
            <v>0</v>
          </cell>
          <cell r="N55">
            <v>0</v>
          </cell>
          <cell r="O55">
            <v>0</v>
          </cell>
          <cell r="P55">
            <v>0</v>
          </cell>
          <cell r="Q55">
            <v>0</v>
          </cell>
          <cell r="R55">
            <v>0</v>
          </cell>
        </row>
        <row r="56">
          <cell r="D56" t="str">
            <v>PRB</v>
          </cell>
          <cell r="F56">
            <v>70262.154580000002</v>
          </cell>
          <cell r="G56">
            <v>45595.853000000003</v>
          </cell>
          <cell r="H56">
            <v>27618.717000000001</v>
          </cell>
          <cell r="I56">
            <v>44071.759924526043</v>
          </cell>
          <cell r="J56">
            <v>58562.993262755888</v>
          </cell>
          <cell r="K56">
            <v>70374.724144319116</v>
          </cell>
          <cell r="L56">
            <v>80522.03950662064</v>
          </cell>
          <cell r="M56">
            <v>90413.697955962067</v>
          </cell>
          <cell r="N56">
            <v>99512.195672132162</v>
          </cell>
          <cell r="O56">
            <v>109118.19694703948</v>
          </cell>
          <cell r="P56">
            <v>116279.23556994752</v>
          </cell>
          <cell r="Q56">
            <v>115652.52550214881</v>
          </cell>
          <cell r="R56">
            <v>115652.52550214881</v>
          </cell>
        </row>
        <row r="57">
          <cell r="C57" t="str">
            <v xml:space="preserve"> ($/ton)</v>
          </cell>
          <cell r="D57" t="str">
            <v>MSC</v>
          </cell>
          <cell r="F57">
            <v>68.291893880901668</v>
          </cell>
          <cell r="G57">
            <v>0</v>
          </cell>
          <cell r="H57">
            <v>0</v>
          </cell>
          <cell r="I57">
            <v>0</v>
          </cell>
          <cell r="J57">
            <v>0</v>
          </cell>
          <cell r="K57">
            <v>0</v>
          </cell>
          <cell r="L57">
            <v>0</v>
          </cell>
          <cell r="M57">
            <v>0</v>
          </cell>
          <cell r="N57">
            <v>0</v>
          </cell>
          <cell r="O57">
            <v>0</v>
          </cell>
          <cell r="P57">
            <v>0</v>
          </cell>
          <cell r="Q57">
            <v>76.384489605142988</v>
          </cell>
          <cell r="R57">
            <v>76.384489605142988</v>
          </cell>
        </row>
        <row r="58">
          <cell r="D58" t="str">
            <v>HiQ LSC</v>
          </cell>
          <cell r="F58">
            <v>67.197662574234229</v>
          </cell>
          <cell r="G58">
            <v>67.275518810795248</v>
          </cell>
          <cell r="H58">
            <v>67.280934378592434</v>
          </cell>
          <cell r="I58" t="str">
            <v xml:space="preserve"> </v>
          </cell>
          <cell r="J58">
            <v>70.503181461594025</v>
          </cell>
          <cell r="K58">
            <v>71.051096599521955</v>
          </cell>
          <cell r="L58">
            <v>71.386779924582143</v>
          </cell>
          <cell r="M58">
            <v>71.563602108943343</v>
          </cell>
          <cell r="N58">
            <v>71.653338514205061</v>
          </cell>
          <cell r="O58">
            <v>71.686483847131569</v>
          </cell>
          <cell r="P58">
            <v>71.624187335633493</v>
          </cell>
          <cell r="Q58">
            <v>71.521422668991079</v>
          </cell>
          <cell r="R58">
            <v>71.521422668991079</v>
          </cell>
        </row>
        <row r="59">
          <cell r="D59" t="str">
            <v>Port Mix LSC</v>
          </cell>
          <cell r="F59">
            <v>68.291893880901668</v>
          </cell>
          <cell r="G59">
            <v>0</v>
          </cell>
          <cell r="H59">
            <v>0</v>
          </cell>
          <cell r="I59">
            <v>0</v>
          </cell>
          <cell r="J59">
            <v>0</v>
          </cell>
          <cell r="K59">
            <v>0</v>
          </cell>
          <cell r="L59">
            <v>0</v>
          </cell>
          <cell r="M59">
            <v>0</v>
          </cell>
          <cell r="N59">
            <v>0</v>
          </cell>
          <cell r="O59">
            <v>0</v>
          </cell>
          <cell r="P59">
            <v>0</v>
          </cell>
          <cell r="Q59">
            <v>73.927088662583344</v>
          </cell>
          <cell r="R59">
            <v>73.927088662583344</v>
          </cell>
        </row>
        <row r="60">
          <cell r="D60" t="str">
            <v>WCB</v>
          </cell>
          <cell r="F60">
            <v>0</v>
          </cell>
          <cell r="G60">
            <v>0</v>
          </cell>
          <cell r="H60">
            <v>0</v>
          </cell>
          <cell r="I60">
            <v>0</v>
          </cell>
          <cell r="J60">
            <v>0</v>
          </cell>
          <cell r="K60">
            <v>0</v>
          </cell>
          <cell r="L60">
            <v>0</v>
          </cell>
          <cell r="M60">
            <v>0</v>
          </cell>
          <cell r="N60">
            <v>0</v>
          </cell>
          <cell r="O60">
            <v>0</v>
          </cell>
          <cell r="P60">
            <v>0</v>
          </cell>
          <cell r="Q60">
            <v>0</v>
          </cell>
          <cell r="R60">
            <v>0</v>
          </cell>
        </row>
        <row r="61">
          <cell r="D61" t="str">
            <v>PRB</v>
          </cell>
          <cell r="F61">
            <v>37.344316053990354</v>
          </cell>
          <cell r="G61">
            <v>37.388503674522546</v>
          </cell>
          <cell r="H61">
            <v>38.316341596528069</v>
          </cell>
          <cell r="I61">
            <v>40.815840768106121</v>
          </cell>
          <cell r="J61">
            <v>41.409776103699485</v>
          </cell>
          <cell r="K61">
            <v>41.735008834369431</v>
          </cell>
          <cell r="L61">
            <v>41.854792888697162</v>
          </cell>
          <cell r="M61">
            <v>42.110838329144798</v>
          </cell>
          <cell r="N61">
            <v>42.017400002582846</v>
          </cell>
          <cell r="O61">
            <v>42.282362668139484</v>
          </cell>
          <cell r="P61">
            <v>42.006407592740779</v>
          </cell>
          <cell r="Q61">
            <v>42.077629428961053</v>
          </cell>
          <cell r="R61">
            <v>42.077629428961053</v>
          </cell>
        </row>
        <row r="62">
          <cell r="E62">
            <v>6817.5473017723052</v>
          </cell>
          <cell r="F62">
            <v>6505.7265317487345</v>
          </cell>
          <cell r="G62">
            <v>4401.2243647050518</v>
          </cell>
          <cell r="H62">
            <v>3110.9313437650358</v>
          </cell>
          <cell r="I62">
            <v>3815.0725909972734</v>
          </cell>
          <cell r="J62">
            <v>4558.365626096157</v>
          </cell>
          <cell r="K62">
            <v>5110.484552920464</v>
          </cell>
          <cell r="L62">
            <v>5600.5940432835341</v>
          </cell>
          <cell r="M62">
            <v>6049.8399814268296</v>
          </cell>
          <cell r="N62">
            <v>6644.0406693064169</v>
          </cell>
          <cell r="O62">
            <v>7132.11515688074</v>
          </cell>
          <cell r="P62">
            <v>7539.8965542722744</v>
          </cell>
          <cell r="Q62">
            <v>7294.0412100609583</v>
          </cell>
        </row>
        <row r="63">
          <cell r="A63" t="str">
            <v>I:\Fuelsdiv\Planning &amp; Reporting\FRCST-02\Revision\May01-02\Monthly.123</v>
          </cell>
        </row>
      </sheetData>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SEC5L"/>
      <sheetName val="Generation"/>
      <sheetName val="IMOData1"/>
      <sheetName val="SAPGenRev"/>
      <sheetName val="IMOData"/>
      <sheetName val="Journal_Gen"/>
      <sheetName val="Ont_Generation"/>
      <sheetName val="Healey"/>
      <sheetName val="IC_GL"/>
      <sheetName val="ICQty"/>
      <sheetName val="OPGET_Accrual"/>
      <sheetName val="Lac Seul"/>
      <sheetName val="Lennox RMR"/>
      <sheetName val="SAP_LME"/>
      <sheetName val="Ont_Gen_LME"/>
      <sheetName val="Gen_LME"/>
      <sheetName val="OPGET_IC"/>
      <sheetName val="OEFC_LTGS"/>
      <sheetName val="OEFC_NTGS"/>
      <sheetName val="ICmtm"/>
      <sheetName val="OPGET_IC_GL"/>
      <sheetName val="OPGET_SAP"/>
      <sheetName val="Production"/>
      <sheetName val="SAPBal"/>
      <sheetName val="Trading"/>
      <sheetName val="UMAT"/>
      <sheetName val="Rates"/>
    </sheetNames>
    <sheetDataSet>
      <sheetData sheetId="0">
        <row r="23">
          <cell r="K23" t="str">
            <v>Kk</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SEC5L"/>
      <sheetName val="Generation"/>
      <sheetName val="IMOData1"/>
      <sheetName val="SAPGenRev"/>
      <sheetName val="IMOData"/>
      <sheetName val="Journal_Gen"/>
      <sheetName val="Ont_Generation"/>
      <sheetName val="Healey"/>
      <sheetName val="IC_GL"/>
      <sheetName val="ICQty"/>
      <sheetName val="OPGET_Accrual"/>
      <sheetName val="Lac Seul"/>
      <sheetName val="Lennox RMR"/>
      <sheetName val="SAP_LME"/>
      <sheetName val="Ont_Gen_LME"/>
      <sheetName val="Gen_LME"/>
      <sheetName val="OPGET_IC"/>
      <sheetName val="OEFC_LTGS"/>
      <sheetName val="OEFC_NTGS"/>
      <sheetName val="ICmtm"/>
      <sheetName val="OPGET_IC_GL"/>
      <sheetName val="OPGET_SAP"/>
      <sheetName val="Production"/>
      <sheetName val="SAPBal"/>
      <sheetName val="Trading"/>
      <sheetName val="UMAT"/>
      <sheetName val="Rates"/>
    </sheetNames>
    <sheetDataSet>
      <sheetData sheetId="0">
        <row r="23">
          <cell r="K23" t="str">
            <v>Kk</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INDEX"/>
      <sheetName val="III"/>
      <sheetName val="III.B"/>
      <sheetName val="III.I"/>
      <sheetName val="III.IA"/>
      <sheetName val="III.II"/>
      <sheetName val="III.III"/>
      <sheetName val="III.A"/>
      <sheetName val="III.Aa"/>
      <sheetName val="III.Ab"/>
      <sheetName val="III.Ac"/>
      <sheetName val="III.A1"/>
      <sheetName val="III.B1"/>
      <sheetName val="III.C"/>
      <sheetName val="III.Cc"/>
      <sheetName val="III.Cc1"/>
      <sheetName val="III.Cc1.1"/>
      <sheetName val="III.Cc1.2"/>
      <sheetName val="III.C1"/>
      <sheetName val="III.C1.1"/>
      <sheetName val="III.C2"/>
      <sheetName val="III.C2.1"/>
      <sheetName val="III.C3"/>
      <sheetName val="III.D"/>
      <sheetName val="III.E"/>
      <sheetName val="III.Ee"/>
      <sheetName val="III.F"/>
      <sheetName val="III.Ff"/>
      <sheetName val="III.Ff2"/>
      <sheetName val="III.G"/>
      <sheetName val="IV"/>
      <sheetName val="IV.I"/>
      <sheetName val="IV.II"/>
      <sheetName val="IV.A"/>
      <sheetName val="IV.Aa"/>
      <sheetName val="IV.B"/>
      <sheetName val="IV.Bb"/>
      <sheetName val="IV.C"/>
      <sheetName val="IV.Cc"/>
      <sheetName val="IV.Cc1"/>
      <sheetName val="IV.D"/>
      <sheetName val="IV.E"/>
      <sheetName val="IV.Ee"/>
      <sheetName val="IV.F"/>
      <sheetName val="IV.G"/>
      <sheetName val="IV.H"/>
      <sheetName val="IV.Hh"/>
      <sheetName val="IV.H1"/>
      <sheetName val="IV.H2"/>
      <sheetName val="IV.J"/>
      <sheetName val="IV.K"/>
      <sheetName val="IV.Kk"/>
      <sheetName val="V"/>
      <sheetName val="V.I"/>
      <sheetName val="V.II"/>
      <sheetName val="V.A"/>
      <sheetName val="V.Aa"/>
      <sheetName val="V.Aa1"/>
      <sheetName val="V.B"/>
      <sheetName val="V.C"/>
      <sheetName val="V.D"/>
      <sheetName val="V.E"/>
      <sheetName val="V.F"/>
      <sheetName val="V.G"/>
      <sheetName val="V.H"/>
      <sheetName val="V.J"/>
      <sheetName val="V.K"/>
      <sheetName val="V.L"/>
      <sheetName val="V.L.I"/>
      <sheetName val="V.L.IA"/>
      <sheetName val="V.L.II"/>
      <sheetName val="V.M"/>
      <sheetName val="V.N"/>
      <sheetName val="VI"/>
      <sheetName val="VI.A"/>
      <sheetName val="VI.I"/>
      <sheetName val="VI.II"/>
      <sheetName val="VI.A1"/>
      <sheetName val="VI.B"/>
      <sheetName val="VI.C"/>
      <sheetName val="VI.D"/>
      <sheetName val="VI.E"/>
      <sheetName val="VII"/>
      <sheetName val="VII.A"/>
      <sheetName val="VII.B"/>
      <sheetName val="VII.B1"/>
      <sheetName val="VII.C"/>
      <sheetName val="VII.C1"/>
      <sheetName val="VII.D"/>
      <sheetName val="Ont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INDEX"/>
      <sheetName val="III"/>
      <sheetName val="III.B"/>
      <sheetName val="III.I"/>
      <sheetName val="III.IA"/>
      <sheetName val="III.II"/>
      <sheetName val="III.III"/>
      <sheetName val="III.A"/>
      <sheetName val="III.Aa"/>
      <sheetName val="III.Ab"/>
      <sheetName val="III.Ac"/>
      <sheetName val="III.A1"/>
      <sheetName val="III.B1"/>
      <sheetName val="III.C"/>
      <sheetName val="III.Cc"/>
      <sheetName val="III.Cc1"/>
      <sheetName val="III.Cc1.1"/>
      <sheetName val="III.Cc1.2"/>
      <sheetName val="III.C1"/>
      <sheetName val="III.C1.1"/>
      <sheetName val="III.C2"/>
      <sheetName val="III.C2.1"/>
      <sheetName val="III.C3"/>
      <sheetName val="III.D"/>
      <sheetName val="III.E"/>
      <sheetName val="III.Ee"/>
      <sheetName val="III.F"/>
      <sheetName val="III.Ff"/>
      <sheetName val="III.Ff2"/>
      <sheetName val="III.G"/>
      <sheetName val="IV"/>
      <sheetName val="IV.I"/>
      <sheetName val="IV.II"/>
      <sheetName val="IV.A"/>
      <sheetName val="IV.Aa"/>
      <sheetName val="IV.B"/>
      <sheetName val="IV.Bb"/>
      <sheetName val="IV.C"/>
      <sheetName val="IV.Cc"/>
      <sheetName val="IV.Cc1"/>
      <sheetName val="IV.D"/>
      <sheetName val="IV.E"/>
      <sheetName val="IV.Ee"/>
      <sheetName val="IV.F"/>
      <sheetName val="IV.G"/>
      <sheetName val="IV.H"/>
      <sheetName val="IV.Hh"/>
      <sheetName val="IV.H1"/>
      <sheetName val="IV.H2"/>
      <sheetName val="IV.J"/>
      <sheetName val="IV.K"/>
      <sheetName val="IV.Kk"/>
      <sheetName val="V"/>
      <sheetName val="V.I"/>
      <sheetName val="V.II"/>
      <sheetName val="V.A"/>
      <sheetName val="V.Aa"/>
      <sheetName val="V.Aa1"/>
      <sheetName val="V.B"/>
      <sheetName val="V.C"/>
      <sheetName val="V.D"/>
      <sheetName val="V.E"/>
      <sheetName val="V.F"/>
      <sheetName val="V.G"/>
      <sheetName val="V.H"/>
      <sheetName val="V.J"/>
      <sheetName val="V.K"/>
      <sheetName val="V.L"/>
      <sheetName val="V.L.I"/>
      <sheetName val="V.L.IA"/>
      <sheetName val="V.L.II"/>
      <sheetName val="V.M"/>
      <sheetName val="V.N"/>
      <sheetName val="VI"/>
      <sheetName val="VI.A"/>
      <sheetName val="VI.I"/>
      <sheetName val="VI.II"/>
      <sheetName val="VI.A1"/>
      <sheetName val="VI.B"/>
      <sheetName val="VI.C"/>
      <sheetName val="VI.D"/>
      <sheetName val="VI.E"/>
      <sheetName val="VII"/>
      <sheetName val="VII.A"/>
      <sheetName val="VII.B"/>
      <sheetName val="VII.B1"/>
      <sheetName val="VII.C"/>
      <sheetName val="VII.C1"/>
      <sheetName val="VII.D"/>
      <sheetName val="Ont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Current"/>
      <sheetName val="MIX"/>
      <sheetName val="PQ Results"/>
      <sheetName val="MIX (2)"/>
      <sheetName val="Instructions"/>
    </sheetNames>
    <sheetDataSet>
      <sheetData sheetId="0"/>
      <sheetData sheetId="1"/>
      <sheetData sheetId="2"/>
      <sheetData sheetId="3"/>
      <sheetData sheetId="4"/>
      <sheetData sheetId="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dt"/>
      <sheetName val="Current"/>
      <sheetName val="MIX"/>
      <sheetName val="PQ Results"/>
      <sheetName val="MIX (2)"/>
      <sheetName val="Instructions"/>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mbton"/>
      <sheetName val="Nanticoke"/>
      <sheetName val="Northwest"/>
      <sheetName val="Lennox"/>
      <sheetName val="Total FBU"/>
      <sheetName val="Other Summaries"/>
      <sheetName val="Initial Workbook"/>
      <sheetName val="Bal-sum"/>
    </sheetNames>
    <sheetDataSet>
      <sheetData sheetId="0"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Lambton</v>
          </cell>
          <cell r="B5" t="str">
            <v>Energy</v>
          </cell>
          <cell r="D5" t="str">
            <v>GWh</v>
          </cell>
          <cell r="F5">
            <v>459.68599999999998</v>
          </cell>
          <cell r="G5">
            <v>400</v>
          </cell>
          <cell r="H5">
            <v>304.24400000000003</v>
          </cell>
          <cell r="I5">
            <v>236.83699999999999</v>
          </cell>
          <cell r="J5">
            <v>345.4468</v>
          </cell>
          <cell r="K5">
            <v>473.40769999999998</v>
          </cell>
          <cell r="L5">
            <v>501.04559999999998</v>
          </cell>
          <cell r="M5">
            <v>512.34670000000006</v>
          </cell>
          <cell r="N5">
            <v>522.99170000000004</v>
          </cell>
          <cell r="O5">
            <v>556.00869999999998</v>
          </cell>
          <cell r="P5">
            <v>540.08789999999999</v>
          </cell>
          <cell r="Q5">
            <v>581.27030000000002</v>
          </cell>
          <cell r="R5">
            <v>5433.3724000000002</v>
          </cell>
        </row>
        <row r="6">
          <cell r="A6" t="str">
            <v xml:space="preserve">  Units 1&amp;2</v>
          </cell>
          <cell r="B6" t="str">
            <v xml:space="preserve">ByProducts </v>
          </cell>
        </row>
        <row r="7">
          <cell r="D7" t="str">
            <v>SO2   (Mg)</v>
          </cell>
          <cell r="F7">
            <v>2495.6999999999998</v>
          </cell>
          <cell r="G7">
            <v>2128.1</v>
          </cell>
          <cell r="H7">
            <v>1984.1738606955582</v>
          </cell>
          <cell r="I7">
            <v>1343.8980338339577</v>
          </cell>
          <cell r="J7">
            <v>1945.988186378456</v>
          </cell>
          <cell r="K7">
            <v>2642.0417876462079</v>
          </cell>
          <cell r="L7">
            <v>2790.457758426021</v>
          </cell>
          <cell r="M7">
            <v>2851.0035670875832</v>
          </cell>
          <cell r="N7">
            <v>2908.3479980202992</v>
          </cell>
          <cell r="O7">
            <v>3084.2542346731025</v>
          </cell>
          <cell r="P7">
            <v>2999.2018682303683</v>
          </cell>
          <cell r="Q7">
            <v>3217.8170363173867</v>
          </cell>
          <cell r="R7">
            <v>30390.98433130894</v>
          </cell>
        </row>
        <row r="8">
          <cell r="D8" t="str">
            <v>NOx   (Mg)</v>
          </cell>
          <cell r="F8">
            <v>430.1</v>
          </cell>
          <cell r="G8">
            <v>360</v>
          </cell>
          <cell r="H8">
            <v>309.58344447374401</v>
          </cell>
          <cell r="I8">
            <v>245.319831801801</v>
          </cell>
          <cell r="J8">
            <v>347.65210376820505</v>
          </cell>
          <cell r="K8">
            <v>460.01334553637247</v>
          </cell>
          <cell r="L8">
            <v>483.11650612129341</v>
          </cell>
          <cell r="M8">
            <v>492.44410278875887</v>
          </cell>
          <cell r="N8">
            <v>501.16686374913087</v>
          </cell>
          <cell r="O8">
            <v>527.8310922170881</v>
          </cell>
          <cell r="P8">
            <v>515.04736133414281</v>
          </cell>
          <cell r="Q8">
            <v>547.83316118957362</v>
          </cell>
          <cell r="R8">
            <v>5220.1078129801099</v>
          </cell>
        </row>
        <row r="9">
          <cell r="D9" t="str">
            <v>Total AGE   (Mg)</v>
          </cell>
          <cell r="F9">
            <v>2925.8</v>
          </cell>
          <cell r="G9">
            <v>2488.1</v>
          </cell>
          <cell r="H9">
            <v>2293.7573051693021</v>
          </cell>
          <cell r="I9">
            <v>1589.2178656357587</v>
          </cell>
          <cell r="J9">
            <v>2293.6402901466608</v>
          </cell>
          <cell r="K9">
            <v>3102.0551331825804</v>
          </cell>
          <cell r="L9">
            <v>3273.5742645473142</v>
          </cell>
          <cell r="M9">
            <v>3343.4476698763419</v>
          </cell>
          <cell r="N9">
            <v>3409.5148617694299</v>
          </cell>
          <cell r="O9">
            <v>3612.0853268901906</v>
          </cell>
          <cell r="P9">
            <v>3514.2492295645111</v>
          </cell>
          <cell r="Q9">
            <v>3765.6501975069605</v>
          </cell>
          <cell r="R9">
            <v>35611.092144289047</v>
          </cell>
        </row>
        <row r="10">
          <cell r="D10" t="str">
            <v>CO2  (Gg)</v>
          </cell>
          <cell r="F10">
            <v>411.18322027585617</v>
          </cell>
          <cell r="G10">
            <v>359.21145532045256</v>
          </cell>
          <cell r="H10">
            <v>307.21890848047923</v>
          </cell>
          <cell r="I10">
            <v>227.91278703430822</v>
          </cell>
          <cell r="J10">
            <v>330.10213959784318</v>
          </cell>
          <cell r="K10">
            <v>448.09139025850521</v>
          </cell>
          <cell r="L10">
            <v>473.218861780265</v>
          </cell>
          <cell r="M10">
            <v>483.48649703370353</v>
          </cell>
          <cell r="N10">
            <v>493.36086591161592</v>
          </cell>
          <cell r="O10">
            <v>523.17176142906442</v>
          </cell>
          <cell r="P10">
            <v>508.63239328165429</v>
          </cell>
          <cell r="Q10">
            <v>545.66400273546708</v>
          </cell>
          <cell r="R10">
            <v>5111.2542831392147</v>
          </cell>
        </row>
        <row r="11">
          <cell r="D11" t="str">
            <v>Particulate  (Mg)</v>
          </cell>
          <cell r="F11">
            <v>0</v>
          </cell>
          <cell r="G11">
            <v>0</v>
          </cell>
          <cell r="H11">
            <v>239.55346404970609</v>
          </cell>
          <cell r="I11">
            <v>180.80849644428022</v>
          </cell>
          <cell r="J11">
            <v>261.78401175661816</v>
          </cell>
          <cell r="K11">
            <v>355.45177794763327</v>
          </cell>
          <cell r="L11">
            <v>375.43552670804894</v>
          </cell>
          <cell r="M11">
            <v>383.58152122245673</v>
          </cell>
          <cell r="N11">
            <v>391.24113687188947</v>
          </cell>
          <cell r="O11">
            <v>414.9155028876857</v>
          </cell>
          <cell r="P11">
            <v>403.51540142279657</v>
          </cell>
          <cell r="Q11">
            <v>432.94414679745989</v>
          </cell>
          <cell r="R11">
            <v>3439.2309861085751</v>
          </cell>
        </row>
        <row r="12">
          <cell r="B12" t="str">
            <v>Ash Summary (Gg)</v>
          </cell>
        </row>
        <row r="13">
          <cell r="C13" t="str">
            <v xml:space="preserve">     Total Fly Ash Production </v>
          </cell>
          <cell r="F13">
            <v>16.086854981363413</v>
          </cell>
          <cell r="G13">
            <v>14.043401112892067</v>
          </cell>
          <cell r="H13">
            <v>11.738119738435591</v>
          </cell>
          <cell r="I13">
            <v>8.8596163257697214</v>
          </cell>
          <cell r="J13">
            <v>12.827416576074279</v>
          </cell>
          <cell r="K13">
            <v>17.417137119434013</v>
          </cell>
          <cell r="L13">
            <v>18.396340808694379</v>
          </cell>
          <cell r="M13">
            <v>18.795494539900361</v>
          </cell>
          <cell r="N13">
            <v>19.170815706722564</v>
          </cell>
          <cell r="O13">
            <v>20.330859641496581</v>
          </cell>
          <cell r="P13">
            <v>19.772254669717015</v>
          </cell>
          <cell r="Q13">
            <v>21.214263193075521</v>
          </cell>
          <cell r="R13">
            <v>198.65257441357551</v>
          </cell>
        </row>
        <row r="14">
          <cell r="C14" t="str">
            <v xml:space="preserve">     Bottom Ash Production</v>
          </cell>
          <cell r="F14">
            <v>2.821581770982486</v>
          </cell>
          <cell r="G14">
            <v>2.4631666431155401</v>
          </cell>
          <cell r="H14">
            <v>2.0588278266913638</v>
          </cell>
          <cell r="I14">
            <v>1.5539477387998439</v>
          </cell>
          <cell r="J14">
            <v>2.2498869307754674</v>
          </cell>
          <cell r="K14">
            <v>3.0549089089091992</v>
          </cell>
          <cell r="L14">
            <v>3.2266580346952329</v>
          </cell>
          <cell r="M14">
            <v>3.2966682941956251</v>
          </cell>
          <cell r="N14">
            <v>3.3624983998188971</v>
          </cell>
          <cell r="O14">
            <v>3.5659663134470798</v>
          </cell>
          <cell r="P14">
            <v>3.4679888276439592</v>
          </cell>
          <cell r="Q14">
            <v>3.7209124082831422</v>
          </cell>
          <cell r="R14">
            <v>34.843012097357835</v>
          </cell>
        </row>
        <row r="15">
          <cell r="B15" t="str">
            <v>Consumption</v>
          </cell>
        </row>
        <row r="16">
          <cell r="C16" t="str">
            <v>(ktons)</v>
          </cell>
          <cell r="D16" t="str">
            <v>MSC</v>
          </cell>
          <cell r="F16">
            <v>0</v>
          </cell>
          <cell r="G16">
            <v>0</v>
          </cell>
          <cell r="H16">
            <v>0</v>
          </cell>
          <cell r="I16">
            <v>0</v>
          </cell>
          <cell r="J16">
            <v>0</v>
          </cell>
          <cell r="K16">
            <v>0</v>
          </cell>
          <cell r="L16">
            <v>0</v>
          </cell>
          <cell r="M16">
            <v>0</v>
          </cell>
          <cell r="N16">
            <v>0</v>
          </cell>
          <cell r="O16">
            <v>0</v>
          </cell>
          <cell r="P16">
            <v>0</v>
          </cell>
          <cell r="Q16">
            <v>0</v>
          </cell>
          <cell r="R16">
            <v>0</v>
          </cell>
        </row>
        <row r="17">
          <cell r="D17" t="str">
            <v>HiQ LSC</v>
          </cell>
          <cell r="F17">
            <v>28.222468533000004</v>
          </cell>
          <cell r="G17">
            <v>0</v>
          </cell>
          <cell r="H17">
            <v>0</v>
          </cell>
          <cell r="I17">
            <v>0</v>
          </cell>
          <cell r="J17">
            <v>0</v>
          </cell>
          <cell r="K17">
            <v>0</v>
          </cell>
          <cell r="L17">
            <v>0</v>
          </cell>
          <cell r="M17">
            <v>0</v>
          </cell>
          <cell r="N17">
            <v>0</v>
          </cell>
          <cell r="O17">
            <v>0</v>
          </cell>
          <cell r="P17">
            <v>0</v>
          </cell>
          <cell r="Q17">
            <v>0</v>
          </cell>
          <cell r="R17">
            <v>28.222468533000004</v>
          </cell>
        </row>
        <row r="18">
          <cell r="C18">
            <v>12573.542209480798</v>
          </cell>
          <cell r="D18" t="str">
            <v>Port Mix LSC</v>
          </cell>
          <cell r="F18">
            <v>98.205989301000017</v>
          </cell>
          <cell r="G18">
            <v>122.557141602</v>
          </cell>
          <cell r="H18">
            <v>117.56808201600001</v>
          </cell>
          <cell r="I18">
            <v>75.256722153298</v>
          </cell>
          <cell r="J18">
            <v>108.96062422052592</v>
          </cell>
          <cell r="K18">
            <v>147.94733775215263</v>
          </cell>
          <cell r="L18">
            <v>156.26504105492512</v>
          </cell>
          <cell r="M18">
            <v>159.65559436347493</v>
          </cell>
          <cell r="N18">
            <v>162.84370542056817</v>
          </cell>
          <cell r="O18">
            <v>172.69752988370846</v>
          </cell>
          <cell r="P18">
            <v>167.95254120599469</v>
          </cell>
          <cell r="Q18">
            <v>180.20147285210069</v>
          </cell>
          <cell r="R18">
            <v>1670.1117818257487</v>
          </cell>
        </row>
        <row r="19">
          <cell r="D19" t="str">
            <v>WCB</v>
          </cell>
          <cell r="F19">
            <v>61.117633395000006</v>
          </cell>
          <cell r="G19">
            <v>36.612157553999999</v>
          </cell>
          <cell r="H19">
            <v>16.012169585999999</v>
          </cell>
          <cell r="I19">
            <v>25.085574051099332</v>
          </cell>
          <cell r="J19">
            <v>36.320208073508638</v>
          </cell>
          <cell r="K19">
            <v>49.315779250717547</v>
          </cell>
          <cell r="L19">
            <v>52.088347018308376</v>
          </cell>
          <cell r="M19">
            <v>53.218531454491647</v>
          </cell>
          <cell r="N19">
            <v>54.281235140189388</v>
          </cell>
          <cell r="O19">
            <v>57.565843294569483</v>
          </cell>
          <cell r="P19">
            <v>55.984180401998231</v>
          </cell>
          <cell r="Q19">
            <v>60.067157617366895</v>
          </cell>
          <cell r="R19">
            <v>557.66881683724955</v>
          </cell>
        </row>
        <row r="20">
          <cell r="D20" t="str">
            <v>PRB</v>
          </cell>
          <cell r="F20">
            <v>0</v>
          </cell>
          <cell r="G20">
            <v>0</v>
          </cell>
          <cell r="H20">
            <v>0</v>
          </cell>
          <cell r="I20">
            <v>0</v>
          </cell>
          <cell r="J20">
            <v>0</v>
          </cell>
          <cell r="K20">
            <v>0</v>
          </cell>
          <cell r="L20">
            <v>0</v>
          </cell>
          <cell r="M20">
            <v>0</v>
          </cell>
          <cell r="N20">
            <v>0</v>
          </cell>
          <cell r="O20">
            <v>0</v>
          </cell>
          <cell r="P20">
            <v>0</v>
          </cell>
          <cell r="Q20">
            <v>0</v>
          </cell>
          <cell r="R20">
            <v>0</v>
          </cell>
        </row>
        <row r="21">
          <cell r="C21" t="str">
            <v>*Fuel Conv Factor (MWh/ton)</v>
          </cell>
          <cell r="F21">
            <v>2.5582245393776253</v>
          </cell>
          <cell r="G21">
            <v>2.5973178307876541</v>
          </cell>
          <cell r="H21">
            <v>2.3167842693026435</v>
          </cell>
          <cell r="I21">
            <v>2.4465649551791238</v>
          </cell>
          <cell r="J21">
            <v>2.4647001368265067</v>
          </cell>
          <cell r="K21">
            <v>2.4876006442590848</v>
          </cell>
          <cell r="L21">
            <v>2.4926879833019639</v>
          </cell>
          <cell r="M21">
            <v>2.4947802664381045</v>
          </cell>
          <cell r="N21">
            <v>2.4967572427849092</v>
          </cell>
          <cell r="O21">
            <v>2.5029257082061878</v>
          </cell>
          <cell r="P21">
            <v>2.4999444930146555</v>
          </cell>
          <cell r="Q21">
            <v>2.507681030520879</v>
          </cell>
          <cell r="R21">
            <v>2.4945397562960356</v>
          </cell>
        </row>
        <row r="22">
          <cell r="C22" t="str">
            <v>($ 000's)</v>
          </cell>
          <cell r="D22" t="str">
            <v>MSC</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HiQ LSC</v>
          </cell>
          <cell r="F23">
            <v>1800.0039999999999</v>
          </cell>
          <cell r="G23">
            <v>0</v>
          </cell>
          <cell r="H23">
            <v>0</v>
          </cell>
          <cell r="I23">
            <v>0</v>
          </cell>
          <cell r="J23">
            <v>0</v>
          </cell>
          <cell r="K23">
            <v>0</v>
          </cell>
          <cell r="L23">
            <v>0</v>
          </cell>
          <cell r="M23">
            <v>0</v>
          </cell>
          <cell r="N23">
            <v>0</v>
          </cell>
          <cell r="O23">
            <v>0</v>
          </cell>
          <cell r="P23">
            <v>0</v>
          </cell>
          <cell r="Q23">
            <v>0</v>
          </cell>
          <cell r="R23">
            <v>1800.0039999999999</v>
          </cell>
        </row>
        <row r="24">
          <cell r="D24" t="str">
            <v>Port Mix LSC</v>
          </cell>
          <cell r="F24">
            <v>6603.951</v>
          </cell>
          <cell r="G24">
            <v>8029.4269999999997</v>
          </cell>
          <cell r="H24">
            <v>7721.8159999999998</v>
          </cell>
          <cell r="I24">
            <v>4942.0093369375018</v>
          </cell>
          <cell r="J24">
            <v>7494.2289872427218</v>
          </cell>
          <cell r="K24">
            <v>10401.654216578034</v>
          </cell>
          <cell r="L24">
            <v>11179.771427442471</v>
          </cell>
          <cell r="M24">
            <v>11553.096654898272</v>
          </cell>
          <cell r="N24">
            <v>11883.049776803653</v>
          </cell>
          <cell r="O24">
            <v>12656.858488851938</v>
          </cell>
          <cell r="P24">
            <v>12344.48672185213</v>
          </cell>
          <cell r="Q24">
            <v>13257.566905504611</v>
          </cell>
          <cell r="R24">
            <v>118067.91651611133</v>
          </cell>
        </row>
        <row r="25">
          <cell r="D25" t="str">
            <v>WCB</v>
          </cell>
          <cell r="F25">
            <v>3604.1080000000002</v>
          </cell>
          <cell r="G25">
            <v>2159.1239999999998</v>
          </cell>
          <cell r="H25">
            <v>932.69600000000003</v>
          </cell>
          <cell r="I25">
            <v>1383.1163048690628</v>
          </cell>
          <cell r="J25">
            <v>2039.1641483283688</v>
          </cell>
          <cell r="K25">
            <v>2809.4509528470335</v>
          </cell>
          <cell r="L25">
            <v>3027.9539390522391</v>
          </cell>
          <cell r="M25">
            <v>3125.9318392591313</v>
          </cell>
          <cell r="N25">
            <v>3199.7318978298017</v>
          </cell>
          <cell r="O25">
            <v>3410.5063727156926</v>
          </cell>
          <cell r="P25">
            <v>3324.9000988764742</v>
          </cell>
          <cell r="Q25">
            <v>3571.3390823330792</v>
          </cell>
          <cell r="R25">
            <v>32588.022636110883</v>
          </cell>
        </row>
        <row r="26">
          <cell r="D26" t="str">
            <v>PRB</v>
          </cell>
          <cell r="F26">
            <v>0</v>
          </cell>
          <cell r="G26">
            <v>0</v>
          </cell>
          <cell r="H26">
            <v>0</v>
          </cell>
          <cell r="I26">
            <v>0</v>
          </cell>
          <cell r="J26">
            <v>0</v>
          </cell>
          <cell r="K26">
            <v>0</v>
          </cell>
          <cell r="L26">
            <v>0</v>
          </cell>
          <cell r="M26">
            <v>0</v>
          </cell>
          <cell r="N26">
            <v>0</v>
          </cell>
          <cell r="O26">
            <v>0</v>
          </cell>
          <cell r="P26">
            <v>0</v>
          </cell>
          <cell r="Q26">
            <v>0</v>
          </cell>
          <cell r="R26">
            <v>0</v>
          </cell>
        </row>
        <row r="27">
          <cell r="D27" t="str">
            <v>*Unit Cost ($/ton)</v>
          </cell>
          <cell r="F27">
            <v>66.826750079385732</v>
          </cell>
          <cell r="G27">
            <v>66.157262955473456</v>
          </cell>
          <cell r="H27">
            <v>65.903147671247282</v>
          </cell>
          <cell r="I27">
            <v>65.339582634253958</v>
          </cell>
          <cell r="J27">
            <v>68.019027432481479</v>
          </cell>
          <cell r="K27">
            <v>69.419981404688443</v>
          </cell>
          <cell r="L27">
            <v>70.683040208547595</v>
          </cell>
          <cell r="M27">
            <v>71.476893708316126</v>
          </cell>
          <cell r="N27">
            <v>72.005051681479031</v>
          </cell>
          <cell r="O27">
            <v>72.328761357774397</v>
          </cell>
          <cell r="P27">
            <v>72.530040557096171</v>
          </cell>
          <cell r="Q27">
            <v>72.602244274513609</v>
          </cell>
          <cell r="R27">
            <v>69.994725794393673</v>
          </cell>
        </row>
        <row r="28">
          <cell r="D28" t="str">
            <v>Ignition Support</v>
          </cell>
          <cell r="F28">
            <v>41.567</v>
          </cell>
          <cell r="G28">
            <v>54.564</v>
          </cell>
          <cell r="H28">
            <v>37.049999999999997</v>
          </cell>
          <cell r="I28">
            <v>71.437714990663309</v>
          </cell>
          <cell r="J28">
            <v>78.06271658097711</v>
          </cell>
          <cell r="K28">
            <v>83.213571596717287</v>
          </cell>
          <cell r="L28">
            <v>84.439566083351281</v>
          </cell>
          <cell r="M28">
            <v>84.795690950452325</v>
          </cell>
          <cell r="N28">
            <v>86.100133838826082</v>
          </cell>
          <cell r="O28">
            <v>87.744821635321216</v>
          </cell>
          <cell r="P28">
            <v>87.928352096000253</v>
          </cell>
          <cell r="Q28">
            <v>89.459575700772035</v>
          </cell>
          <cell r="R28">
            <v>886.36314347308087</v>
          </cell>
        </row>
        <row r="29">
          <cell r="B29" t="str">
            <v>Total Consumption Costs ($K)</v>
          </cell>
          <cell r="F29">
            <v>12049.63</v>
          </cell>
          <cell r="G29">
            <v>10243.115</v>
          </cell>
          <cell r="H29">
            <v>8691.5619999999999</v>
          </cell>
          <cell r="I29">
            <v>6396.5633567972272</v>
          </cell>
          <cell r="J29">
            <v>9611.4558521520667</v>
          </cell>
          <cell r="K29">
            <v>13294.318741021785</v>
          </cell>
          <cell r="L29">
            <v>14292.16493257806</v>
          </cell>
          <cell r="M29">
            <v>14763.824185107855</v>
          </cell>
          <cell r="N29">
            <v>15168.881808472281</v>
          </cell>
          <cell r="O29">
            <v>16155.109683202951</v>
          </cell>
          <cell r="P29">
            <v>15757.315172824605</v>
          </cell>
          <cell r="Q29">
            <v>16918.365563538464</v>
          </cell>
          <cell r="R29">
            <v>153342.30629569531</v>
          </cell>
        </row>
        <row r="30">
          <cell r="D30" t="str">
            <v>FUEC ($/MWh)</v>
          </cell>
          <cell r="F30">
            <v>26.212740870942337</v>
          </cell>
          <cell r="G30">
            <v>25.607787500000001</v>
          </cell>
          <cell r="H30">
            <v>28.567735107348046</v>
          </cell>
          <cell r="I30">
            <v>27.008294129706201</v>
          </cell>
          <cell r="J30">
            <v>27.823259188251466</v>
          </cell>
          <cell r="K30">
            <v>28.082176823532414</v>
          </cell>
          <cell r="L30">
            <v>28.524679056313559</v>
          </cell>
          <cell r="M30">
            <v>28.816081347079727</v>
          </cell>
          <cell r="N30">
            <v>29.004058398005704</v>
          </cell>
          <cell r="O30">
            <v>29.055498022248486</v>
          </cell>
          <cell r="P30">
            <v>29.175464165785986</v>
          </cell>
          <cell r="Q30">
            <v>29.105848971706386</v>
          </cell>
          <cell r="R30">
            <v>28.222307437586149</v>
          </cell>
        </row>
        <row r="31">
          <cell r="B31" t="str">
            <v>Deliveries</v>
          </cell>
        </row>
        <row r="32">
          <cell r="C32" t="str">
            <v>(ktons)</v>
          </cell>
          <cell r="D32" t="str">
            <v>MSC</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HiQ LSC</v>
          </cell>
          <cell r="F33">
            <v>28.222468533000004</v>
          </cell>
          <cell r="G33">
            <v>0</v>
          </cell>
          <cell r="H33">
            <v>0</v>
          </cell>
          <cell r="I33">
            <v>0</v>
          </cell>
          <cell r="J33">
            <v>0</v>
          </cell>
          <cell r="K33">
            <v>0</v>
          </cell>
          <cell r="L33">
            <v>0</v>
          </cell>
          <cell r="M33">
            <v>0</v>
          </cell>
          <cell r="N33">
            <v>0</v>
          </cell>
          <cell r="O33">
            <v>0</v>
          </cell>
          <cell r="P33">
            <v>0</v>
          </cell>
          <cell r="Q33">
            <v>9.9999972746900312E-9</v>
          </cell>
          <cell r="R33">
            <v>28.222468543000002</v>
          </cell>
        </row>
        <row r="34">
          <cell r="D34" t="str">
            <v>Port Mix LSC</v>
          </cell>
          <cell r="F34">
            <v>168.30745734600001</v>
          </cell>
          <cell r="G34">
            <v>0</v>
          </cell>
          <cell r="H34">
            <v>0</v>
          </cell>
          <cell r="I34">
            <v>174</v>
          </cell>
          <cell r="J34">
            <v>145</v>
          </cell>
          <cell r="K34">
            <v>174</v>
          </cell>
          <cell r="L34">
            <v>174</v>
          </cell>
          <cell r="M34">
            <v>203</v>
          </cell>
          <cell r="N34">
            <v>203</v>
          </cell>
          <cell r="O34">
            <v>203</v>
          </cell>
          <cell r="P34">
            <v>203</v>
          </cell>
          <cell r="Q34">
            <v>115.99979860165004</v>
          </cell>
          <cell r="R34">
            <v>1763.30725594765</v>
          </cell>
        </row>
        <row r="35">
          <cell r="D35" t="str">
            <v>WCB</v>
          </cell>
          <cell r="F35">
            <v>0</v>
          </cell>
          <cell r="G35">
            <v>0</v>
          </cell>
          <cell r="H35">
            <v>0</v>
          </cell>
          <cell r="I35">
            <v>29</v>
          </cell>
          <cell r="J35">
            <v>29</v>
          </cell>
          <cell r="K35">
            <v>58</v>
          </cell>
          <cell r="L35">
            <v>58</v>
          </cell>
          <cell r="M35">
            <v>29</v>
          </cell>
          <cell r="N35">
            <v>58</v>
          </cell>
          <cell r="O35">
            <v>58</v>
          </cell>
          <cell r="P35">
            <v>52</v>
          </cell>
          <cell r="Q35">
            <v>29</v>
          </cell>
          <cell r="R35">
            <v>400</v>
          </cell>
        </row>
        <row r="36">
          <cell r="D36" t="str">
            <v>PRB</v>
          </cell>
          <cell r="F36">
            <v>-5.5115549999999996E-3</v>
          </cell>
          <cell r="G36">
            <v>0</v>
          </cell>
          <cell r="H36">
            <v>0</v>
          </cell>
          <cell r="I36">
            <v>0</v>
          </cell>
          <cell r="J36">
            <v>0</v>
          </cell>
          <cell r="K36">
            <v>0</v>
          </cell>
          <cell r="L36">
            <v>0</v>
          </cell>
          <cell r="M36">
            <v>0</v>
          </cell>
          <cell r="N36">
            <v>0</v>
          </cell>
          <cell r="O36">
            <v>0</v>
          </cell>
          <cell r="P36">
            <v>0</v>
          </cell>
          <cell r="Q36">
            <v>0</v>
          </cell>
          <cell r="R36">
            <v>-5.5115549999999996E-3</v>
          </cell>
        </row>
        <row r="37">
          <cell r="C37" t="str">
            <v>($ 000's)</v>
          </cell>
          <cell r="D37" t="str">
            <v>MSC</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HiQ LSC</v>
          </cell>
          <cell r="F38">
            <v>1800.152</v>
          </cell>
          <cell r="G38">
            <v>0</v>
          </cell>
          <cell r="H38">
            <v>0</v>
          </cell>
          <cell r="I38">
            <v>0</v>
          </cell>
          <cell r="J38">
            <v>0</v>
          </cell>
          <cell r="K38">
            <v>0</v>
          </cell>
          <cell r="L38">
            <v>0</v>
          </cell>
          <cell r="M38">
            <v>0</v>
          </cell>
          <cell r="N38">
            <v>0</v>
          </cell>
          <cell r="O38">
            <v>0</v>
          </cell>
          <cell r="P38">
            <v>0</v>
          </cell>
          <cell r="Q38">
            <v>7.0749982960272897E-7</v>
          </cell>
          <cell r="R38">
            <v>1800.1520007074998</v>
          </cell>
        </row>
        <row r="39">
          <cell r="D39" t="str">
            <v>Port Mix LSC</v>
          </cell>
          <cell r="F39">
            <v>10611.369000000001</v>
          </cell>
          <cell r="G39">
            <v>87.772999999999996</v>
          </cell>
          <cell r="H39">
            <v>-4.617</v>
          </cell>
          <cell r="I39">
            <v>13036.571312847405</v>
          </cell>
          <cell r="J39">
            <v>10818.61611714528</v>
          </cell>
          <cell r="K39">
            <v>12950.58858912349</v>
          </cell>
          <cell r="L39">
            <v>12937.919113459036</v>
          </cell>
          <cell r="M39">
            <v>15080.198699377812</v>
          </cell>
          <cell r="N39">
            <v>15029.249546920919</v>
          </cell>
          <cell r="O39">
            <v>15027.55757577097</v>
          </cell>
          <cell r="P39">
            <v>14973.423524635633</v>
          </cell>
          <cell r="Q39">
            <v>8514.7947387015338</v>
          </cell>
          <cell r="R39">
            <v>129063.44421798208</v>
          </cell>
        </row>
        <row r="40">
          <cell r="D40" t="str">
            <v>WCB</v>
          </cell>
          <cell r="F40">
            <v>0</v>
          </cell>
          <cell r="G40">
            <v>-100.19799999999999</v>
          </cell>
          <cell r="H40">
            <v>-381.27</v>
          </cell>
          <cell r="I40">
            <v>1726.3297041062822</v>
          </cell>
          <cell r="J40">
            <v>1726.329704106282</v>
          </cell>
          <cell r="K40">
            <v>3452.6594082125639</v>
          </cell>
          <cell r="L40">
            <v>3452.6594082125644</v>
          </cell>
          <cell r="M40">
            <v>1726.329704106282</v>
          </cell>
          <cell r="N40">
            <v>3452.6594082125639</v>
          </cell>
          <cell r="O40">
            <v>3452.6594082125639</v>
          </cell>
          <cell r="P40">
            <v>3095.4877452940232</v>
          </cell>
          <cell r="Q40">
            <v>1726.3297041062824</v>
          </cell>
          <cell r="R40">
            <v>23329.976194569408</v>
          </cell>
        </row>
        <row r="41">
          <cell r="D41" t="str">
            <v>PRB</v>
          </cell>
          <cell r="F41">
            <v>-0.22900000000000001</v>
          </cell>
          <cell r="G41">
            <v>0</v>
          </cell>
          <cell r="H41">
            <v>0</v>
          </cell>
          <cell r="I41">
            <v>0</v>
          </cell>
          <cell r="J41">
            <v>0</v>
          </cell>
          <cell r="K41">
            <v>0</v>
          </cell>
          <cell r="L41">
            <v>0</v>
          </cell>
          <cell r="M41">
            <v>0</v>
          </cell>
          <cell r="N41">
            <v>0</v>
          </cell>
          <cell r="O41">
            <v>0</v>
          </cell>
          <cell r="P41">
            <v>0</v>
          </cell>
          <cell r="Q41">
            <v>0</v>
          </cell>
          <cell r="R41">
            <v>-0.22900000000000001</v>
          </cell>
        </row>
        <row r="42">
          <cell r="C42" t="str">
            <v xml:space="preserve"> ($/ton)</v>
          </cell>
          <cell r="D42" t="str">
            <v>MSC</v>
          </cell>
          <cell r="F42">
            <v>0</v>
          </cell>
          <cell r="G42">
            <v>0</v>
          </cell>
          <cell r="H42">
            <v>0</v>
          </cell>
          <cell r="I42">
            <v>0</v>
          </cell>
          <cell r="J42">
            <v>0</v>
          </cell>
          <cell r="K42">
            <v>0</v>
          </cell>
          <cell r="L42">
            <v>0</v>
          </cell>
          <cell r="M42">
            <v>0</v>
          </cell>
          <cell r="N42">
            <v>0</v>
          </cell>
          <cell r="O42">
            <v>0</v>
          </cell>
          <cell r="P42">
            <v>0</v>
          </cell>
          <cell r="Q42">
            <v>0</v>
          </cell>
          <cell r="R42">
            <v>0</v>
          </cell>
        </row>
        <row r="43">
          <cell r="D43" t="str">
            <v>HiQ LSC</v>
          </cell>
          <cell r="F43">
            <v>63.784356704840185</v>
          </cell>
          <cell r="G43">
            <v>0</v>
          </cell>
          <cell r="H43">
            <v>0</v>
          </cell>
          <cell r="I43">
            <v>0</v>
          </cell>
          <cell r="J43">
            <v>0</v>
          </cell>
          <cell r="K43">
            <v>0</v>
          </cell>
          <cell r="L43">
            <v>0</v>
          </cell>
          <cell r="M43">
            <v>0</v>
          </cell>
          <cell r="N43">
            <v>0</v>
          </cell>
          <cell r="O43">
            <v>0</v>
          </cell>
          <cell r="P43">
            <v>0</v>
          </cell>
          <cell r="Q43">
            <v>70.750002241841543</v>
          </cell>
          <cell r="R43">
            <v>63.784356707308305</v>
          </cell>
        </row>
        <row r="44">
          <cell r="D44" t="str">
            <v>Port Mix LSC</v>
          </cell>
          <cell r="F44">
            <v>63.047527229798</v>
          </cell>
          <cell r="G44">
            <v>0</v>
          </cell>
          <cell r="H44">
            <v>0</v>
          </cell>
          <cell r="I44">
            <v>74.922823637054051</v>
          </cell>
          <cell r="J44">
            <v>74.611145635484689</v>
          </cell>
          <cell r="K44">
            <v>74.428670052433858</v>
          </cell>
          <cell r="L44">
            <v>74.355856973902505</v>
          </cell>
          <cell r="M44">
            <v>74.286693100383303</v>
          </cell>
          <cell r="N44">
            <v>74.035712053797624</v>
          </cell>
          <cell r="O44">
            <v>74.027377220546654</v>
          </cell>
          <cell r="P44">
            <v>73.760707017909525</v>
          </cell>
          <cell r="Q44">
            <v>73.403530362512328</v>
          </cell>
          <cell r="R44">
            <v>73.193961961337152</v>
          </cell>
        </row>
        <row r="45">
          <cell r="D45" t="str">
            <v>WCB</v>
          </cell>
          <cell r="F45">
            <v>0</v>
          </cell>
          <cell r="G45">
            <v>0</v>
          </cell>
          <cell r="H45">
            <v>0</v>
          </cell>
          <cell r="I45">
            <v>59.528610486423531</v>
          </cell>
          <cell r="J45">
            <v>59.528610486423524</v>
          </cell>
          <cell r="K45">
            <v>59.528610486423524</v>
          </cell>
          <cell r="L45">
            <v>59.528610486423531</v>
          </cell>
          <cell r="M45">
            <v>59.528610486423524</v>
          </cell>
          <cell r="N45">
            <v>59.528610486423524</v>
          </cell>
          <cell r="O45">
            <v>59.528610486423524</v>
          </cell>
          <cell r="P45">
            <v>59.528610486423524</v>
          </cell>
          <cell r="Q45">
            <v>59.528610486423524</v>
          </cell>
          <cell r="R45">
            <v>58.324940486423529</v>
          </cell>
        </row>
        <row r="46">
          <cell r="D46" t="str">
            <v>PRB</v>
          </cell>
          <cell r="F46">
            <v>41.549072811574952</v>
          </cell>
          <cell r="G46">
            <v>0</v>
          </cell>
          <cell r="H46">
            <v>0</v>
          </cell>
          <cell r="I46">
            <v>0</v>
          </cell>
          <cell r="J46">
            <v>0</v>
          </cell>
          <cell r="K46">
            <v>0</v>
          </cell>
          <cell r="L46">
            <v>0</v>
          </cell>
          <cell r="M46">
            <v>0</v>
          </cell>
          <cell r="N46">
            <v>0</v>
          </cell>
          <cell r="O46">
            <v>0</v>
          </cell>
          <cell r="P46">
            <v>0</v>
          </cell>
          <cell r="Q46">
            <v>0</v>
          </cell>
          <cell r="R46">
            <v>41.549072811574952</v>
          </cell>
        </row>
        <row r="47">
          <cell r="B47" t="str">
            <v>Month End Inventories</v>
          </cell>
        </row>
        <row r="48">
          <cell r="C48" t="str">
            <v>(ktons)</v>
          </cell>
          <cell r="D48" t="str">
            <v>MSC</v>
          </cell>
          <cell r="F48">
            <v>0</v>
          </cell>
          <cell r="G48">
            <v>0</v>
          </cell>
          <cell r="H48">
            <v>0</v>
          </cell>
          <cell r="I48">
            <v>0</v>
          </cell>
          <cell r="J48">
            <v>0</v>
          </cell>
          <cell r="K48">
            <v>0</v>
          </cell>
          <cell r="L48">
            <v>0</v>
          </cell>
          <cell r="M48">
            <v>0</v>
          </cell>
          <cell r="N48">
            <v>0</v>
          </cell>
          <cell r="O48">
            <v>0</v>
          </cell>
          <cell r="P48">
            <v>0</v>
          </cell>
          <cell r="Q48">
            <v>0</v>
          </cell>
          <cell r="R48">
            <v>0</v>
          </cell>
        </row>
        <row r="49">
          <cell r="D49" t="str">
            <v>HiQ LSC</v>
          </cell>
          <cell r="F49">
            <v>0</v>
          </cell>
          <cell r="G49">
            <v>0</v>
          </cell>
          <cell r="H49">
            <v>0</v>
          </cell>
          <cell r="I49">
            <v>0</v>
          </cell>
          <cell r="J49">
            <v>0</v>
          </cell>
          <cell r="K49">
            <v>0</v>
          </cell>
          <cell r="L49">
            <v>0</v>
          </cell>
          <cell r="M49">
            <v>0</v>
          </cell>
          <cell r="N49">
            <v>0</v>
          </cell>
          <cell r="O49">
            <v>0</v>
          </cell>
          <cell r="P49">
            <v>0</v>
          </cell>
          <cell r="Q49">
            <v>9.9999972746900312E-9</v>
          </cell>
          <cell r="R49">
            <v>9.9999972746900312E-9</v>
          </cell>
        </row>
        <row r="50">
          <cell r="D50" t="str">
            <v>Port Mix LSC</v>
          </cell>
          <cell r="F50">
            <v>659.04529143599996</v>
          </cell>
          <cell r="G50">
            <v>536.48814983400007</v>
          </cell>
          <cell r="H50">
            <v>418.918965507</v>
          </cell>
          <cell r="I50">
            <v>517.66224335370191</v>
          </cell>
          <cell r="J50">
            <v>553.701619133176</v>
          </cell>
          <cell r="K50">
            <v>579.75428138102336</v>
          </cell>
          <cell r="L50">
            <v>597.4892403260983</v>
          </cell>
          <cell r="M50">
            <v>640.83364596262334</v>
          </cell>
          <cell r="N50">
            <v>680.98994054205514</v>
          </cell>
          <cell r="O50">
            <v>711.29241065834663</v>
          </cell>
          <cell r="P50">
            <v>746.33986945235188</v>
          </cell>
          <cell r="Q50">
            <v>682.13819520190123</v>
          </cell>
          <cell r="R50">
            <v>682.13819520190123</v>
          </cell>
        </row>
        <row r="51">
          <cell r="D51" t="str">
            <v>WCB</v>
          </cell>
          <cell r="F51">
            <v>175.07013533100002</v>
          </cell>
          <cell r="G51">
            <v>138.457977777</v>
          </cell>
          <cell r="H51">
            <v>122.44470588</v>
          </cell>
          <cell r="I51">
            <v>126.35913182890066</v>
          </cell>
          <cell r="J51">
            <v>119.03892375539201</v>
          </cell>
          <cell r="K51">
            <v>127.72314450467445</v>
          </cell>
          <cell r="L51">
            <v>133.63479748636607</v>
          </cell>
          <cell r="M51">
            <v>109.41626603187441</v>
          </cell>
          <cell r="N51">
            <v>113.13503089168503</v>
          </cell>
          <cell r="O51">
            <v>113.56918759711556</v>
          </cell>
          <cell r="P51">
            <v>109.58500719511733</v>
          </cell>
          <cell r="Q51">
            <v>78.517849577750439</v>
          </cell>
          <cell r="R51">
            <v>78.517849577750439</v>
          </cell>
        </row>
        <row r="52">
          <cell r="D52" t="str">
            <v>PRB</v>
          </cell>
          <cell r="F52">
            <v>0</v>
          </cell>
          <cell r="G52">
            <v>0</v>
          </cell>
          <cell r="H52">
            <v>0</v>
          </cell>
          <cell r="I52">
            <v>0</v>
          </cell>
          <cell r="J52">
            <v>0</v>
          </cell>
          <cell r="K52">
            <v>0</v>
          </cell>
          <cell r="L52">
            <v>0</v>
          </cell>
          <cell r="M52">
            <v>0</v>
          </cell>
          <cell r="N52">
            <v>0</v>
          </cell>
          <cell r="O52">
            <v>0</v>
          </cell>
          <cell r="P52">
            <v>0</v>
          </cell>
          <cell r="Q52">
            <v>0</v>
          </cell>
          <cell r="R52">
            <v>0</v>
          </cell>
        </row>
        <row r="53">
          <cell r="C53" t="str">
            <v>($ 000's)</v>
          </cell>
          <cell r="D53" t="str">
            <v>MSC</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HiQ LSC</v>
          </cell>
          <cell r="F54">
            <v>0</v>
          </cell>
          <cell r="G54">
            <v>0</v>
          </cell>
          <cell r="H54">
            <v>0</v>
          </cell>
          <cell r="I54">
            <v>0</v>
          </cell>
          <cell r="J54">
            <v>0</v>
          </cell>
          <cell r="K54">
            <v>0</v>
          </cell>
          <cell r="L54">
            <v>0</v>
          </cell>
          <cell r="M54">
            <v>0</v>
          </cell>
          <cell r="N54">
            <v>0</v>
          </cell>
          <cell r="O54">
            <v>0</v>
          </cell>
          <cell r="P54">
            <v>0</v>
          </cell>
          <cell r="Q54">
            <v>7.0749982960272897E-7</v>
          </cell>
          <cell r="R54">
            <v>7.0749982960272897E-7</v>
          </cell>
        </row>
        <row r="55">
          <cell r="D55" t="str">
            <v>Port Mix LSC</v>
          </cell>
          <cell r="F55">
            <v>43177.942000000003</v>
          </cell>
          <cell r="G55">
            <v>35236.286999999997</v>
          </cell>
          <cell r="H55">
            <v>27509.853999999999</v>
          </cell>
          <cell r="I55">
            <v>35604.415975909906</v>
          </cell>
          <cell r="J55">
            <v>38928.803105812462</v>
          </cell>
          <cell r="K55">
            <v>41477.737478357922</v>
          </cell>
          <cell r="L55">
            <v>43235.885164374486</v>
          </cell>
          <cell r="M55">
            <v>46762.987208854029</v>
          </cell>
          <cell r="N55">
            <v>49909.186978971295</v>
          </cell>
          <cell r="O55">
            <v>52279.886065890329</v>
          </cell>
          <cell r="P55">
            <v>54908.822868673822</v>
          </cell>
          <cell r="Q55">
            <v>50166.05070187075</v>
          </cell>
          <cell r="R55">
            <v>50166.05070187075</v>
          </cell>
        </row>
        <row r="56">
          <cell r="D56" t="str">
            <v>WCB</v>
          </cell>
          <cell r="F56">
            <v>10324.39</v>
          </cell>
          <cell r="G56">
            <v>8065.0680000000002</v>
          </cell>
          <cell r="H56">
            <v>6751.1019999999999</v>
          </cell>
          <cell r="I56">
            <v>7094.315399237219</v>
          </cell>
          <cell r="J56">
            <v>6781.4809550151313</v>
          </cell>
          <cell r="K56">
            <v>7424.6894103806626</v>
          </cell>
          <cell r="L56">
            <v>7849.3948795409888</v>
          </cell>
          <cell r="M56">
            <v>6449.792744388139</v>
          </cell>
          <cell r="N56">
            <v>6702.7202547709012</v>
          </cell>
          <cell r="O56">
            <v>6744.873290267773</v>
          </cell>
          <cell r="P56">
            <v>6515.4609366853219</v>
          </cell>
          <cell r="Q56">
            <v>4670.4515584585261</v>
          </cell>
          <cell r="R56">
            <v>4670.4515584585261</v>
          </cell>
        </row>
        <row r="57">
          <cell r="D57" t="str">
            <v>PRB</v>
          </cell>
          <cell r="F57">
            <v>0</v>
          </cell>
          <cell r="G57">
            <v>0</v>
          </cell>
          <cell r="H57">
            <v>0</v>
          </cell>
          <cell r="I57">
            <v>0</v>
          </cell>
          <cell r="J57">
            <v>0</v>
          </cell>
          <cell r="K57">
            <v>0</v>
          </cell>
          <cell r="L57">
            <v>0</v>
          </cell>
          <cell r="M57">
            <v>0</v>
          </cell>
          <cell r="N57">
            <v>0</v>
          </cell>
          <cell r="O57">
            <v>0</v>
          </cell>
          <cell r="P57">
            <v>0</v>
          </cell>
          <cell r="Q57">
            <v>0</v>
          </cell>
          <cell r="R57">
            <v>0</v>
          </cell>
        </row>
        <row r="58">
          <cell r="C58" t="str">
            <v xml:space="preserve"> ($/ton)</v>
          </cell>
          <cell r="D58" t="str">
            <v>MSC</v>
          </cell>
          <cell r="F58">
            <v>0</v>
          </cell>
          <cell r="G58">
            <v>0</v>
          </cell>
          <cell r="H58">
            <v>0</v>
          </cell>
          <cell r="I58">
            <v>0</v>
          </cell>
          <cell r="J58">
            <v>0</v>
          </cell>
          <cell r="K58">
            <v>0</v>
          </cell>
          <cell r="L58">
            <v>0</v>
          </cell>
          <cell r="M58">
            <v>0</v>
          </cell>
          <cell r="N58">
            <v>0</v>
          </cell>
          <cell r="O58">
            <v>0</v>
          </cell>
          <cell r="P58">
            <v>0</v>
          </cell>
          <cell r="Q58">
            <v>0</v>
          </cell>
          <cell r="R58">
            <v>0</v>
          </cell>
        </row>
        <row r="59">
          <cell r="D59" t="str">
            <v>HiQ LSC</v>
          </cell>
          <cell r="F59">
            <v>0</v>
          </cell>
          <cell r="G59">
            <v>0</v>
          </cell>
          <cell r="H59">
            <v>0</v>
          </cell>
          <cell r="I59">
            <v>0</v>
          </cell>
          <cell r="J59">
            <v>0</v>
          </cell>
          <cell r="K59">
            <v>0</v>
          </cell>
          <cell r="L59">
            <v>0</v>
          </cell>
          <cell r="M59">
            <v>0</v>
          </cell>
          <cell r="N59">
            <v>0</v>
          </cell>
          <cell r="O59">
            <v>0</v>
          </cell>
          <cell r="P59">
            <v>0</v>
          </cell>
          <cell r="Q59">
            <v>70.750002241841543</v>
          </cell>
          <cell r="R59">
            <v>70.750002241841543</v>
          </cell>
        </row>
        <row r="60">
          <cell r="D60" t="str">
            <v>Port Mix LSC</v>
          </cell>
          <cell r="F60">
            <v>65.515894827075059</v>
          </cell>
          <cell r="G60">
            <v>65.679525281038906</v>
          </cell>
          <cell r="H60">
            <v>65.668676438905024</v>
          </cell>
          <cell r="I60">
            <v>68.779240582130996</v>
          </cell>
          <cell r="J60">
            <v>70.306464277196426</v>
          </cell>
          <cell r="K60">
            <v>71.543650147014816</v>
          </cell>
          <cell r="L60">
            <v>72.362617175795762</v>
          </cell>
          <cell r="M60">
            <v>72.972116092015369</v>
          </cell>
          <cell r="N60">
            <v>73.289169204532627</v>
          </cell>
          <cell r="O60">
            <v>73.499850810304508</v>
          </cell>
          <cell r="P60">
            <v>73.570802145361384</v>
          </cell>
          <cell r="Q60">
            <v>73.5423570395768</v>
          </cell>
          <cell r="R60">
            <v>73.5423570395768</v>
          </cell>
        </row>
        <row r="61">
          <cell r="D61" t="str">
            <v>WCB</v>
          </cell>
          <cell r="F61">
            <v>58.972879528995485</v>
          </cell>
          <cell r="G61">
            <v>58.249211273254147</v>
          </cell>
          <cell r="H61">
            <v>55.135924019584081</v>
          </cell>
          <cell r="I61">
            <v>56.144065700320191</v>
          </cell>
          <cell r="J61">
            <v>56.968601034650703</v>
          </cell>
          <cell r="K61">
            <v>58.131119768265116</v>
          </cell>
          <cell r="L61">
            <v>58.737656861730301</v>
          </cell>
          <cell r="M61">
            <v>58.947293471970873</v>
          </cell>
          <cell r="N61">
            <v>59.245312454884598</v>
          </cell>
          <cell r="O61">
            <v>59.389993298138904</v>
          </cell>
          <cell r="P61">
            <v>59.455769575161604</v>
          </cell>
          <cell r="Q61">
            <v>59.482672839043076</v>
          </cell>
          <cell r="R61">
            <v>59.482672839043076</v>
          </cell>
        </row>
        <row r="62">
          <cell r="D62" t="str">
            <v>PRB</v>
          </cell>
          <cell r="F62">
            <v>0</v>
          </cell>
          <cell r="G62">
            <v>0</v>
          </cell>
          <cell r="H62">
            <v>0</v>
          </cell>
          <cell r="I62">
            <v>0</v>
          </cell>
          <cell r="J62">
            <v>0</v>
          </cell>
          <cell r="K62">
            <v>0</v>
          </cell>
          <cell r="L62">
            <v>0</v>
          </cell>
          <cell r="M62">
            <v>0</v>
          </cell>
          <cell r="N62">
            <v>0</v>
          </cell>
          <cell r="O62">
            <v>0</v>
          </cell>
          <cell r="P62">
            <v>0</v>
          </cell>
          <cell r="Q62">
            <v>0</v>
          </cell>
          <cell r="R62">
            <v>0</v>
          </cell>
        </row>
        <row r="64">
          <cell r="A64" t="str">
            <v>I:\Fuelsdiv\Planning &amp; Reporting\FRCST-02\Revision\May01-02\Monthly.123</v>
          </cell>
          <cell r="R64" t="str">
            <v>* Port Mix Basis</v>
          </cell>
        </row>
        <row r="66">
          <cell r="J66" t="str">
            <v>FBU FUEL FORECAST</v>
          </cell>
        </row>
        <row r="67">
          <cell r="A67" t="str">
            <v xml:space="preserve"> May Update (P5)</v>
          </cell>
        </row>
        <row r="68">
          <cell r="F68">
            <v>2002</v>
          </cell>
        </row>
        <row r="69">
          <cell r="F69" t="str">
            <v xml:space="preserve">   Jan    </v>
          </cell>
          <cell r="G69" t="str">
            <v xml:space="preserve">Feb    </v>
          </cell>
          <cell r="H69" t="str">
            <v xml:space="preserve">    Mar    </v>
          </cell>
          <cell r="I69" t="str">
            <v xml:space="preserve">    Apr    </v>
          </cell>
          <cell r="J69" t="str">
            <v xml:space="preserve">    May    </v>
          </cell>
          <cell r="K69" t="str">
            <v xml:space="preserve">    Jun    </v>
          </cell>
          <cell r="L69" t="str">
            <v xml:space="preserve">    Jul    </v>
          </cell>
          <cell r="M69" t="str">
            <v xml:space="preserve">    Aug    </v>
          </cell>
          <cell r="N69" t="str">
            <v xml:space="preserve">    Sep    </v>
          </cell>
          <cell r="O69" t="str">
            <v xml:space="preserve">    Oct    </v>
          </cell>
          <cell r="P69" t="str">
            <v xml:space="preserve">    Nov    </v>
          </cell>
          <cell r="Q69" t="str">
            <v xml:space="preserve">    Dec    </v>
          </cell>
          <cell r="R69" t="str">
            <v xml:space="preserve">  TOTAL</v>
          </cell>
        </row>
        <row r="70">
          <cell r="A70" t="str">
            <v>Lambton</v>
          </cell>
          <cell r="B70" t="str">
            <v>Energy</v>
          </cell>
          <cell r="D70" t="str">
            <v>GWh</v>
          </cell>
          <cell r="F70">
            <v>523</v>
          </cell>
          <cell r="G70">
            <v>553.19899999999996</v>
          </cell>
          <cell r="H70">
            <v>666.73900000000003</v>
          </cell>
          <cell r="I70">
            <v>642.99900000000002</v>
          </cell>
          <cell r="J70">
            <v>378.80930000000001</v>
          </cell>
          <cell r="K70">
            <v>475.57080000000002</v>
          </cell>
          <cell r="L70">
            <v>596.22270000000003</v>
          </cell>
          <cell r="M70">
            <v>592.10140000000001</v>
          </cell>
          <cell r="N70">
            <v>307.83600000000001</v>
          </cell>
          <cell r="O70">
            <v>327.19729999999998</v>
          </cell>
          <cell r="P70">
            <v>536.97789999999998</v>
          </cell>
          <cell r="Q70">
            <v>682.24490000000003</v>
          </cell>
          <cell r="R70">
            <v>6282.8972999999996</v>
          </cell>
        </row>
        <row r="71">
          <cell r="A71" t="str">
            <v xml:space="preserve">  Units 3&amp;4</v>
          </cell>
          <cell r="B71" t="str">
            <v xml:space="preserve">ByProducts </v>
          </cell>
        </row>
        <row r="72">
          <cell r="D72" t="str">
            <v>SO2   (Mg)</v>
          </cell>
          <cell r="F72">
            <v>469.3</v>
          </cell>
          <cell r="G72">
            <v>607.5</v>
          </cell>
          <cell r="H72">
            <v>734.86738455301702</v>
          </cell>
          <cell r="I72">
            <v>714.47655521002446</v>
          </cell>
          <cell r="J72">
            <v>426.44558332417142</v>
          </cell>
          <cell r="K72">
            <v>532.34556224687731</v>
          </cell>
          <cell r="L72">
            <v>663.65627419700706</v>
          </cell>
          <cell r="M72">
            <v>665.87022952751113</v>
          </cell>
          <cell r="N72">
            <v>359.08513402377162</v>
          </cell>
          <cell r="O72">
            <v>381.13031623681331</v>
          </cell>
          <cell r="P72">
            <v>618.14471429503988</v>
          </cell>
          <cell r="Q72">
            <v>780.67156584254246</v>
          </cell>
          <cell r="R72">
            <v>6953.4933194567757</v>
          </cell>
        </row>
        <row r="73">
          <cell r="D73" t="str">
            <v>NOx   (Mg)</v>
          </cell>
          <cell r="F73">
            <v>590.6</v>
          </cell>
          <cell r="G73">
            <v>639.20000000000005</v>
          </cell>
          <cell r="H73">
            <v>722.54883966066723</v>
          </cell>
          <cell r="I73">
            <v>699.14077105039803</v>
          </cell>
          <cell r="J73">
            <v>427.0883168999261</v>
          </cell>
          <cell r="K73">
            <v>529.1908875254145</v>
          </cell>
          <cell r="L73">
            <v>652.51737139781562</v>
          </cell>
          <cell r="M73">
            <v>648.37767448703335</v>
          </cell>
          <cell r="N73">
            <v>350.38879078502515</v>
          </cell>
          <cell r="O73">
            <v>371.46400274013644</v>
          </cell>
          <cell r="P73">
            <v>358.35025028530981</v>
          </cell>
          <cell r="Q73">
            <v>451.29713807329745</v>
          </cell>
          <cell r="R73">
            <v>6440.164042905024</v>
          </cell>
        </row>
        <row r="74">
          <cell r="D74" t="str">
            <v>Total AGE   (Mg)</v>
          </cell>
          <cell r="F74">
            <v>1059.9000000000001</v>
          </cell>
          <cell r="G74">
            <v>1246.7</v>
          </cell>
          <cell r="H74">
            <v>1457.4162242136842</v>
          </cell>
          <cell r="I74">
            <v>1413.6173262604225</v>
          </cell>
          <cell r="J74">
            <v>853.53390022409758</v>
          </cell>
          <cell r="K74">
            <v>1061.5364497722917</v>
          </cell>
          <cell r="L74">
            <v>1316.1736455948226</v>
          </cell>
          <cell r="M74">
            <v>1314.2479040145445</v>
          </cell>
          <cell r="N74">
            <v>709.47392480879671</v>
          </cell>
          <cell r="O74">
            <v>752.59431897694981</v>
          </cell>
          <cell r="P74">
            <v>976.49496458034969</v>
          </cell>
          <cell r="Q74">
            <v>1231.9687039158398</v>
          </cell>
          <cell r="R74">
            <v>13393.657362361799</v>
          </cell>
        </row>
        <row r="75">
          <cell r="D75" t="str">
            <v>CO2  (Gg)</v>
          </cell>
          <cell r="F75">
            <v>467.81677972414383</v>
          </cell>
          <cell r="G75">
            <v>496.7885446795475</v>
          </cell>
          <cell r="H75">
            <v>601.58192659803774</v>
          </cell>
          <cell r="I75">
            <v>584.83170394526701</v>
          </cell>
          <cell r="J75">
            <v>348.99695866718702</v>
          </cell>
          <cell r="K75">
            <v>435.73139732663122</v>
          </cell>
          <cell r="L75">
            <v>543.25174768978445</v>
          </cell>
          <cell r="M75">
            <v>540.92253281623243</v>
          </cell>
          <cell r="N75">
            <v>287.08186200846581</v>
          </cell>
          <cell r="O75">
            <v>304.71940862003197</v>
          </cell>
          <cell r="P75">
            <v>494.29623036228793</v>
          </cell>
          <cell r="Q75">
            <v>624.29713622811641</v>
          </cell>
          <cell r="R75">
            <v>5730.3162286657334</v>
          </cell>
        </row>
        <row r="76">
          <cell r="D76" t="str">
            <v>Gypsum   (Gg)</v>
          </cell>
          <cell r="F76">
            <v>20.826710042348171</v>
          </cell>
          <cell r="G76">
            <v>22.652296984571191</v>
          </cell>
          <cell r="H76">
            <v>26.244542572205614</v>
          </cell>
          <cell r="I76">
            <v>25.517325203863848</v>
          </cell>
          <cell r="J76">
            <v>15.23329563187375</v>
          </cell>
          <cell r="K76">
            <v>19.019902064978304</v>
          </cell>
          <cell r="L76">
            <v>23.710136758186426</v>
          </cell>
          <cell r="M76">
            <v>23.789406510567044</v>
          </cell>
          <cell r="N76">
            <v>12.833314937271671</v>
          </cell>
          <cell r="O76">
            <v>13.62151744845735</v>
          </cell>
          <cell r="P76">
            <v>22.085533213985261</v>
          </cell>
          <cell r="Q76">
            <v>27.890436876517914</v>
          </cell>
          <cell r="R76">
            <v>253.42441824482654</v>
          </cell>
        </row>
        <row r="77">
          <cell r="D77" t="str">
            <v>Particulate  (Mg)</v>
          </cell>
          <cell r="F77">
            <v>0</v>
          </cell>
          <cell r="G77">
            <v>0</v>
          </cell>
          <cell r="H77">
            <v>323.50082386363664</v>
          </cell>
          <cell r="I77">
            <v>314.43574820465375</v>
          </cell>
          <cell r="J77">
            <v>187.57068895324494</v>
          </cell>
          <cell r="K77">
            <v>234.25398227358562</v>
          </cell>
          <cell r="L77">
            <v>292.09894675886454</v>
          </cell>
          <cell r="M77">
            <v>285.4611775004002</v>
          </cell>
          <cell r="N77">
            <v>145.46578852653263</v>
          </cell>
          <cell r="O77">
            <v>154.415754934549</v>
          </cell>
          <cell r="P77">
            <v>250.56418334381328</v>
          </cell>
          <cell r="Q77">
            <v>316.50049887788248</v>
          </cell>
          <cell r="R77">
            <v>2504.2675932371631</v>
          </cell>
        </row>
        <row r="78">
          <cell r="B78" t="str">
            <v>Ash Summary (Gg)</v>
          </cell>
        </row>
        <row r="79">
          <cell r="C79" t="str">
            <v xml:space="preserve">     Total Fly Ash Production </v>
          </cell>
          <cell r="F79">
            <v>12.576998437499999</v>
          </cell>
          <cell r="G79">
            <v>13.675848494318181</v>
          </cell>
          <cell r="H79">
            <v>15.851540369318178</v>
          </cell>
          <cell r="I79">
            <v>15.407351662028022</v>
          </cell>
          <cell r="J79">
            <v>9.1909637587089925</v>
          </cell>
          <cell r="K79">
            <v>11.478445131405683</v>
          </cell>
          <cell r="L79">
            <v>14.31284839118435</v>
          </cell>
          <cell r="M79">
            <v>13.987597697519597</v>
          </cell>
          <cell r="N79">
            <v>7.1278236378000948</v>
          </cell>
          <cell r="O79">
            <v>7.566371991792896</v>
          </cell>
          <cell r="P79">
            <v>12.277644983846843</v>
          </cell>
          <cell r="Q79">
            <v>15.508524445016233</v>
          </cell>
          <cell r="R79">
            <v>148.96195900043907</v>
          </cell>
        </row>
        <row r="80">
          <cell r="C80" t="str">
            <v xml:space="preserve">     Bottom Ash Production</v>
          </cell>
          <cell r="F80">
            <v>2.2194703125000004</v>
          </cell>
          <cell r="G80">
            <v>2.4133850284090914</v>
          </cell>
          <cell r="H80">
            <v>2.7973306534090914</v>
          </cell>
          <cell r="I80">
            <v>2.7189444109461225</v>
          </cell>
          <cell r="J80">
            <v>1.6219347809486457</v>
          </cell>
          <cell r="K80">
            <v>2.0256079643657094</v>
          </cell>
          <cell r="L80">
            <v>2.5257967749148857</v>
          </cell>
          <cell r="M80">
            <v>2.4683995936799294</v>
          </cell>
          <cell r="N80">
            <v>1.2578512302000169</v>
          </cell>
          <cell r="O80">
            <v>1.3352421161987467</v>
          </cell>
          <cell r="P80">
            <v>2.1666432324435605</v>
          </cell>
          <cell r="Q80">
            <v>2.7367984314734524</v>
          </cell>
          <cell r="R80">
            <v>26.287404529489251</v>
          </cell>
        </row>
        <row r="81">
          <cell r="B81" t="str">
            <v>Consumption</v>
          </cell>
        </row>
        <row r="82">
          <cell r="C82" t="str">
            <v>(ktons)</v>
          </cell>
          <cell r="D82" t="str">
            <v>HSC</v>
          </cell>
          <cell r="F82">
            <v>195.27990520500001</v>
          </cell>
          <cell r="G82">
            <v>212.34147486300003</v>
          </cell>
          <cell r="H82">
            <v>246.12289776900002</v>
          </cell>
          <cell r="I82">
            <v>239.2260909447165</v>
          </cell>
          <cell r="J82">
            <v>142.70579267878537</v>
          </cell>
          <cell r="K82">
            <v>178.22294312117714</v>
          </cell>
          <cell r="L82">
            <v>222.23201274401978</v>
          </cell>
          <cell r="M82">
            <v>216.94579156920426</v>
          </cell>
          <cell r="N82">
            <v>110.28496787377166</v>
          </cell>
          <cell r="O82">
            <v>117.07038984671469</v>
          </cell>
          <cell r="P82">
            <v>189.96537392261132</v>
          </cell>
          <cell r="Q82">
            <v>239.95502794399889</v>
          </cell>
          <cell r="R82">
            <v>2310.3526684819999</v>
          </cell>
        </row>
        <row r="83">
          <cell r="D83" t="str">
            <v>Pet coke</v>
          </cell>
          <cell r="F83">
            <v>0</v>
          </cell>
          <cell r="G83">
            <v>0</v>
          </cell>
          <cell r="H83">
            <v>0</v>
          </cell>
          <cell r="I83">
            <v>0</v>
          </cell>
          <cell r="J83">
            <v>0</v>
          </cell>
          <cell r="K83">
            <v>0</v>
          </cell>
          <cell r="L83">
            <v>0</v>
          </cell>
          <cell r="M83">
            <v>3.5420265542441367</v>
          </cell>
          <cell r="N83">
            <v>5.8044719933564037</v>
          </cell>
          <cell r="O83">
            <v>6.1615994656165638</v>
          </cell>
          <cell r="P83">
            <v>9.9981775748742816</v>
          </cell>
          <cell r="Q83">
            <v>12.629211997052575</v>
          </cell>
          <cell r="R83">
            <v>38.135487585143963</v>
          </cell>
        </row>
        <row r="84">
          <cell r="C84" t="str">
            <v>Fuel Conv Factor (MWh/ton)</v>
          </cell>
          <cell r="F84">
            <v>2.6782069535058795</v>
          </cell>
          <cell r="G84">
            <v>2.6052329172005457</v>
          </cell>
          <cell r="H84">
            <v>2.708967780095664</v>
          </cell>
          <cell r="I84">
            <v>2.6878297323705911</v>
          </cell>
          <cell r="J84">
            <v>2.6544773893843048</v>
          </cell>
          <cell r="K84">
            <v>2.6684039196718374</v>
          </cell>
          <cell r="L84">
            <v>2.6828839492479655</v>
          </cell>
          <cell r="M84">
            <v>2.6824321926743449</v>
          </cell>
          <cell r="N84">
            <v>2.6425667144286265</v>
          </cell>
          <cell r="O84">
            <v>2.6459736860218177</v>
          </cell>
          <cell r="P84">
            <v>2.6761154137638972</v>
          </cell>
          <cell r="Q84">
            <v>2.6917412971815389</v>
          </cell>
          <cell r="R84">
            <v>2.6722902727527198</v>
          </cell>
        </row>
        <row r="85">
          <cell r="C85" t="str">
            <v>($ 000's)</v>
          </cell>
          <cell r="D85" t="str">
            <v>HSC</v>
          </cell>
          <cell r="F85">
            <v>11134.664000000001</v>
          </cell>
          <cell r="G85">
            <v>12252.73</v>
          </cell>
          <cell r="H85">
            <v>14264.883</v>
          </cell>
          <cell r="I85">
            <v>14069.135070900018</v>
          </cell>
          <cell r="J85">
            <v>9607.1827438218297</v>
          </cell>
          <cell r="K85">
            <v>12007.178002508266</v>
          </cell>
          <cell r="L85">
            <v>14975.051706757564</v>
          </cell>
          <cell r="M85">
            <v>14618.199480339847</v>
          </cell>
          <cell r="N85">
            <v>7430.1383169417823</v>
          </cell>
          <cell r="O85">
            <v>7886.2493195677971</v>
          </cell>
          <cell r="P85">
            <v>12795.255571623749</v>
          </cell>
          <cell r="Q85">
            <v>16129.413953479396</v>
          </cell>
          <cell r="R85">
            <v>147170.08116594024</v>
          </cell>
        </row>
        <row r="86">
          <cell r="D86" t="str">
            <v>Pet coke</v>
          </cell>
          <cell r="F86">
            <v>0</v>
          </cell>
          <cell r="G86">
            <v>0</v>
          </cell>
          <cell r="H86">
            <v>0</v>
          </cell>
          <cell r="I86">
            <v>0</v>
          </cell>
          <cell r="J86">
            <v>0</v>
          </cell>
          <cell r="K86">
            <v>0</v>
          </cell>
          <cell r="L86">
            <v>0</v>
          </cell>
          <cell r="M86">
            <v>140.89998434833979</v>
          </cell>
          <cell r="N86">
            <v>230.89889375174994</v>
          </cell>
          <cell r="O86">
            <v>245.10523988755884</v>
          </cell>
          <cell r="P86">
            <v>397.72233274866909</v>
          </cell>
          <cell r="Q86">
            <v>502.38352125971187</v>
          </cell>
          <cell r="R86">
            <v>1517.0099719960294</v>
          </cell>
        </row>
        <row r="87">
          <cell r="D87" t="str">
            <v>Unit Cost ($/ton)</v>
          </cell>
          <cell r="F87">
            <v>57.018995315012603</v>
          </cell>
          <cell r="G87">
            <v>57.702952321986565</v>
          </cell>
          <cell r="H87">
            <v>57.958374167154425</v>
          </cell>
          <cell r="I87">
            <v>58.81103944532245</v>
          </cell>
          <cell r="J87">
            <v>67.321603163275327</v>
          </cell>
          <cell r="K87">
            <v>67.371673883448096</v>
          </cell>
          <cell r="L87">
            <v>67.384763886410596</v>
          </cell>
          <cell r="M87">
            <v>66.864026227538531</v>
          </cell>
          <cell r="N87">
            <v>65.764894070147278</v>
          </cell>
          <cell r="O87">
            <v>65.756502868551792</v>
          </cell>
          <cell r="P87">
            <v>65.749319521972041</v>
          </cell>
          <cell r="Q87">
            <v>65.619392844292264</v>
          </cell>
          <cell r="R87">
            <v>63.240738843814015</v>
          </cell>
        </row>
        <row r="88">
          <cell r="D88" t="str">
            <v xml:space="preserve">Ignition Support </v>
          </cell>
          <cell r="F88">
            <v>70.034000000000006</v>
          </cell>
          <cell r="G88">
            <v>26.666</v>
          </cell>
          <cell r="H88">
            <v>19.460999999999999</v>
          </cell>
          <cell r="I88">
            <v>40.044845862812501</v>
          </cell>
          <cell r="J88">
            <v>62.218030828763006</v>
          </cell>
          <cell r="K88">
            <v>51.822621143400113</v>
          </cell>
          <cell r="L88">
            <v>43.295236590051537</v>
          </cell>
          <cell r="M88">
            <v>43.872723070250487</v>
          </cell>
          <cell r="N88">
            <v>74.909673770599895</v>
          </cell>
          <cell r="O88">
            <v>71.82834293194874</v>
          </cell>
          <cell r="P88">
            <v>48.397338713030869</v>
          </cell>
          <cell r="Q88">
            <v>39.993576917059265</v>
          </cell>
          <cell r="R88">
            <v>592.54338982791637</v>
          </cell>
        </row>
        <row r="89">
          <cell r="B89" t="str">
            <v>Total Consumption Costs ($K)</v>
          </cell>
          <cell r="F89">
            <v>11204.698</v>
          </cell>
          <cell r="G89">
            <v>12279.396000000001</v>
          </cell>
          <cell r="H89">
            <v>14284.343999999999</v>
          </cell>
          <cell r="I89">
            <v>14109.179916762831</v>
          </cell>
          <cell r="J89">
            <v>9669.4007746505922</v>
          </cell>
          <cell r="K89">
            <v>12059.000623651666</v>
          </cell>
          <cell r="L89">
            <v>15018.346943347615</v>
          </cell>
          <cell r="M89">
            <v>14802.972187758436</v>
          </cell>
          <cell r="N89">
            <v>7735.9468844641315</v>
          </cell>
          <cell r="O89">
            <v>8203.1829023873051</v>
          </cell>
          <cell r="P89">
            <v>13241.375243085449</v>
          </cell>
          <cell r="Q89">
            <v>16671.791051656168</v>
          </cell>
          <cell r="R89">
            <v>149279.6345277642</v>
          </cell>
        </row>
        <row r="90">
          <cell r="D90" t="str">
            <v>FUEC ($/MWh)</v>
          </cell>
          <cell r="F90">
            <v>21.42389674952199</v>
          </cell>
          <cell r="G90">
            <v>22.197068324418517</v>
          </cell>
          <cell r="H90">
            <v>21.424191475224937</v>
          </cell>
          <cell r="I90">
            <v>21.942771165682732</v>
          </cell>
          <cell r="J90">
            <v>25.52577451147739</v>
          </cell>
          <cell r="K90">
            <v>25.356898749148741</v>
          </cell>
          <cell r="L90">
            <v>25.189156574125093</v>
          </cell>
          <cell r="M90">
            <v>25.00073836636501</v>
          </cell>
          <cell r="N90">
            <v>25.130091621721082</v>
          </cell>
          <cell r="O90">
            <v>25.071059273372079</v>
          </cell>
          <cell r="P90">
            <v>24.659069289602886</v>
          </cell>
          <cell r="Q90">
            <v>24.436666439948716</v>
          </cell>
          <cell r="R90">
            <v>23.759680828741889</v>
          </cell>
        </row>
        <row r="91">
          <cell r="D91" t="str">
            <v>Building Heat</v>
          </cell>
          <cell r="F91">
            <v>0</v>
          </cell>
          <cell r="G91">
            <v>0</v>
          </cell>
          <cell r="H91">
            <v>0</v>
          </cell>
          <cell r="I91">
            <v>0</v>
          </cell>
          <cell r="J91">
            <v>0</v>
          </cell>
          <cell r="K91">
            <v>0</v>
          </cell>
          <cell r="L91">
            <v>0</v>
          </cell>
          <cell r="M91">
            <v>0</v>
          </cell>
          <cell r="N91">
            <v>0</v>
          </cell>
          <cell r="O91">
            <v>0</v>
          </cell>
          <cell r="P91">
            <v>0</v>
          </cell>
          <cell r="Q91">
            <v>0</v>
          </cell>
          <cell r="R91">
            <v>0</v>
          </cell>
        </row>
        <row r="92">
          <cell r="B92" t="str">
            <v>Deliveries</v>
          </cell>
        </row>
        <row r="93">
          <cell r="C93" t="str">
            <v>(ktons)</v>
          </cell>
          <cell r="D93" t="str">
            <v>HSC</v>
          </cell>
          <cell r="F93">
            <v>174.55756071600001</v>
          </cell>
          <cell r="G93">
            <v>2.2046219999999998E-3</v>
          </cell>
          <cell r="H93">
            <v>80.663812047000008</v>
          </cell>
          <cell r="I93">
            <v>174</v>
          </cell>
          <cell r="J93">
            <v>174</v>
          </cell>
          <cell r="K93">
            <v>203</v>
          </cell>
          <cell r="L93">
            <v>232</v>
          </cell>
          <cell r="M93">
            <v>232</v>
          </cell>
          <cell r="N93">
            <v>232</v>
          </cell>
          <cell r="O93">
            <v>232</v>
          </cell>
          <cell r="P93">
            <v>232</v>
          </cell>
          <cell r="Q93">
            <v>289.99986129969034</v>
          </cell>
          <cell r="R93">
            <v>2256.2234386846903</v>
          </cell>
        </row>
        <row r="94">
          <cell r="D94" t="str">
            <v>Pet coke</v>
          </cell>
          <cell r="F94">
            <v>0</v>
          </cell>
          <cell r="G94">
            <v>0</v>
          </cell>
          <cell r="H94">
            <v>0</v>
          </cell>
          <cell r="I94">
            <v>29.602561905000002</v>
          </cell>
          <cell r="J94">
            <v>0</v>
          </cell>
          <cell r="K94">
            <v>0</v>
          </cell>
          <cell r="L94">
            <v>0</v>
          </cell>
          <cell r="M94">
            <v>0</v>
          </cell>
          <cell r="N94">
            <v>0</v>
          </cell>
          <cell r="O94">
            <v>0</v>
          </cell>
          <cell r="P94">
            <v>0</v>
          </cell>
          <cell r="Q94">
            <v>0</v>
          </cell>
          <cell r="R94">
            <v>29.602561905000002</v>
          </cell>
        </row>
        <row r="95">
          <cell r="C95" t="str">
            <v>($ 000's)</v>
          </cell>
          <cell r="D95" t="str">
            <v>HSC</v>
          </cell>
          <cell r="F95">
            <v>10552.585999999999</v>
          </cell>
          <cell r="G95">
            <v>160.34200000000001</v>
          </cell>
          <cell r="H95">
            <v>5069.1120000000001</v>
          </cell>
          <cell r="I95">
            <v>11749.676298915998</v>
          </cell>
          <cell r="J95">
            <v>11735.394811184069</v>
          </cell>
          <cell r="K95">
            <v>13682.378113415278</v>
          </cell>
          <cell r="L95">
            <v>15631.897248049489</v>
          </cell>
          <cell r="M95">
            <v>15627.978585185436</v>
          </cell>
          <cell r="N95">
            <v>15625.031976091239</v>
          </cell>
          <cell r="O95">
            <v>15622.868388037237</v>
          </cell>
          <cell r="P95">
            <v>15522.722567216375</v>
          </cell>
          <cell r="Q95">
            <v>19403.393928820347</v>
          </cell>
          <cell r="R95">
            <v>150383.38191691547</v>
          </cell>
        </row>
        <row r="96">
          <cell r="D96" t="str">
            <v>Pet coke</v>
          </cell>
          <cell r="F96">
            <v>0</v>
          </cell>
          <cell r="G96">
            <v>0</v>
          </cell>
          <cell r="H96">
            <v>0</v>
          </cell>
          <cell r="I96">
            <v>1298.6195087676995</v>
          </cell>
          <cell r="J96">
            <v>0</v>
          </cell>
          <cell r="K96">
            <v>0</v>
          </cell>
          <cell r="L96">
            <v>0</v>
          </cell>
          <cell r="M96">
            <v>0</v>
          </cell>
          <cell r="N96">
            <v>0</v>
          </cell>
          <cell r="O96">
            <v>0</v>
          </cell>
          <cell r="P96">
            <v>0</v>
          </cell>
          <cell r="Q96">
            <v>0</v>
          </cell>
          <cell r="R96">
            <v>1298.6195087676995</v>
          </cell>
        </row>
        <row r="97">
          <cell r="C97" t="str">
            <v xml:space="preserve"> ($/ton)</v>
          </cell>
          <cell r="D97" t="str">
            <v>HSC</v>
          </cell>
          <cell r="F97">
            <v>60.453331019953609</v>
          </cell>
          <cell r="G97">
            <v>72729.928305169771</v>
          </cell>
          <cell r="H97">
            <v>62.842455264157415</v>
          </cell>
          <cell r="I97">
            <v>67.526875281126422</v>
          </cell>
          <cell r="J97">
            <v>67.44479776542569</v>
          </cell>
          <cell r="K97">
            <v>67.400877405986591</v>
          </cell>
          <cell r="L97">
            <v>67.378867448489174</v>
          </cell>
          <cell r="M97">
            <v>67.361976660282053</v>
          </cell>
          <cell r="N97">
            <v>67.349275759013963</v>
          </cell>
          <cell r="O97">
            <v>67.33994994843637</v>
          </cell>
          <cell r="P97">
            <v>66.908286927656789</v>
          </cell>
          <cell r="Q97">
            <v>66.908286927656775</v>
          </cell>
          <cell r="R97">
            <v>66.652699080452962</v>
          </cell>
        </row>
        <row r="98">
          <cell r="D98" t="str">
            <v>Pet coke</v>
          </cell>
          <cell r="F98">
            <v>0</v>
          </cell>
          <cell r="G98">
            <v>0</v>
          </cell>
          <cell r="H98">
            <v>0</v>
          </cell>
          <cell r="I98">
            <v>43.8684838472834</v>
          </cell>
          <cell r="J98">
            <v>0</v>
          </cell>
          <cell r="K98">
            <v>0</v>
          </cell>
          <cell r="L98">
            <v>0</v>
          </cell>
          <cell r="M98">
            <v>0</v>
          </cell>
          <cell r="N98">
            <v>0</v>
          </cell>
          <cell r="O98">
            <v>0</v>
          </cell>
          <cell r="P98">
            <v>0</v>
          </cell>
          <cell r="Q98">
            <v>0</v>
          </cell>
          <cell r="R98">
            <v>43.8684838472834</v>
          </cell>
        </row>
        <row r="99">
          <cell r="B99" t="str">
            <v>Month End Inventories</v>
          </cell>
        </row>
        <row r="100">
          <cell r="C100" t="str">
            <v>(ktons)</v>
          </cell>
          <cell r="D100" t="str">
            <v>HSC</v>
          </cell>
          <cell r="F100">
            <v>839.84303472300007</v>
          </cell>
          <cell r="G100">
            <v>627.502662171</v>
          </cell>
          <cell r="H100">
            <v>462.043576449</v>
          </cell>
          <cell r="I100">
            <v>396.81748550428358</v>
          </cell>
          <cell r="J100">
            <v>428.11169282549821</v>
          </cell>
          <cell r="K100">
            <v>452.88874970432113</v>
          </cell>
          <cell r="L100">
            <v>462.65673696030126</v>
          </cell>
          <cell r="M100">
            <v>477.71094539109697</v>
          </cell>
          <cell r="N100">
            <v>599.42597751732535</v>
          </cell>
          <cell r="O100">
            <v>714.3555876706107</v>
          </cell>
          <cell r="P100">
            <v>756.39021374799938</v>
          </cell>
          <cell r="Q100">
            <v>806.43504710369075</v>
          </cell>
          <cell r="R100">
            <v>806.43504710369075</v>
          </cell>
        </row>
        <row r="101">
          <cell r="D101" t="str">
            <v>Pet coke</v>
          </cell>
          <cell r="F101">
            <v>8.5329894510000006</v>
          </cell>
          <cell r="G101">
            <v>8.5329894510000006</v>
          </cell>
          <cell r="H101">
            <v>8.5329894510000006</v>
          </cell>
          <cell r="I101">
            <v>38.135551356000001</v>
          </cell>
          <cell r="J101">
            <v>38.135551356000001</v>
          </cell>
          <cell r="K101">
            <v>38.135551356000001</v>
          </cell>
          <cell r="L101">
            <v>38.135551356000001</v>
          </cell>
          <cell r="M101">
            <v>34.593524801755862</v>
          </cell>
          <cell r="N101">
            <v>28.789052808399457</v>
          </cell>
          <cell r="O101">
            <v>22.627453342782893</v>
          </cell>
          <cell r="P101">
            <v>12.629275767908611</v>
          </cell>
          <cell r="Q101">
            <v>6.3770856035816337E-5</v>
          </cell>
          <cell r="R101">
            <v>6.3770856035816337E-5</v>
          </cell>
        </row>
        <row r="102">
          <cell r="C102" t="str">
            <v>($ 000's)</v>
          </cell>
          <cell r="D102" t="str">
            <v>HSC</v>
          </cell>
          <cell r="F102">
            <v>48461.421000000002</v>
          </cell>
          <cell r="G102">
            <v>36369.034</v>
          </cell>
          <cell r="H102">
            <v>27173.262999999999</v>
          </cell>
          <cell r="I102">
            <v>26714.38928736814</v>
          </cell>
          <cell r="J102">
            <v>28842.601354730374</v>
          </cell>
          <cell r="K102">
            <v>30517.801465637389</v>
          </cell>
          <cell r="L102">
            <v>31174.647006929314</v>
          </cell>
          <cell r="M102">
            <v>32184.426111774905</v>
          </cell>
          <cell r="N102">
            <v>40379.319770924361</v>
          </cell>
          <cell r="O102">
            <v>48115.938839393799</v>
          </cell>
          <cell r="P102">
            <v>50843.405834986428</v>
          </cell>
          <cell r="Q102">
            <v>54117.385810327381</v>
          </cell>
          <cell r="R102">
            <v>54117.385810327381</v>
          </cell>
        </row>
        <row r="103">
          <cell r="D103" t="str">
            <v>Pet coke</v>
          </cell>
          <cell r="F103">
            <v>218.393</v>
          </cell>
          <cell r="G103">
            <v>218.393</v>
          </cell>
          <cell r="H103">
            <v>218.393</v>
          </cell>
          <cell r="I103">
            <v>1517.0125087676995</v>
          </cell>
          <cell r="J103">
            <v>1517.0125087676995</v>
          </cell>
          <cell r="K103">
            <v>1517.0125087676995</v>
          </cell>
          <cell r="L103">
            <v>1517.0125087676995</v>
          </cell>
          <cell r="M103">
            <v>1376.1125244193597</v>
          </cell>
          <cell r="N103">
            <v>1145.2136306676098</v>
          </cell>
          <cell r="O103">
            <v>900.10839078005097</v>
          </cell>
          <cell r="P103">
            <v>502.38605803138188</v>
          </cell>
          <cell r="Q103">
            <v>2.5367716700088749E-3</v>
          </cell>
          <cell r="R103">
            <v>2.5367716700088749E-3</v>
          </cell>
        </row>
        <row r="104">
          <cell r="C104" t="str">
            <v xml:space="preserve"> ($/ton)</v>
          </cell>
          <cell r="D104" t="str">
            <v>HSC</v>
          </cell>
          <cell r="F104">
            <v>57.70295042809245</v>
          </cell>
          <cell r="G104">
            <v>57.958374031709077</v>
          </cell>
          <cell r="H104">
            <v>58.81103944532245</v>
          </cell>
          <cell r="I104">
            <v>67.321603163275327</v>
          </cell>
          <cell r="J104">
            <v>67.371673883448096</v>
          </cell>
          <cell r="K104">
            <v>67.384763886410596</v>
          </cell>
          <cell r="L104">
            <v>67.381807107683571</v>
          </cell>
          <cell r="M104">
            <v>67.372176464212785</v>
          </cell>
          <cell r="N104">
            <v>67.36331304519959</v>
          </cell>
          <cell r="O104">
            <v>67.355725453609878</v>
          </cell>
          <cell r="P104">
            <v>67.218487112692245</v>
          </cell>
          <cell r="Q104">
            <v>67.106936888085187</v>
          </cell>
          <cell r="R104">
            <v>67.106936888085187</v>
          </cell>
        </row>
        <row r="105">
          <cell r="D105" t="str">
            <v>Pet coke</v>
          </cell>
          <cell r="F105">
            <v>25.593961091139757</v>
          </cell>
          <cell r="G105">
            <v>25.593961091139757</v>
          </cell>
          <cell r="H105">
            <v>25.593961091139757</v>
          </cell>
          <cell r="I105">
            <v>39.779482787758951</v>
          </cell>
          <cell r="J105">
            <v>39.779482787758951</v>
          </cell>
          <cell r="K105">
            <v>39.779482787758951</v>
          </cell>
          <cell r="L105">
            <v>39.779482787758951</v>
          </cell>
          <cell r="M105">
            <v>39.779482787758951</v>
          </cell>
          <cell r="N105">
            <v>39.779482787758951</v>
          </cell>
          <cell r="O105">
            <v>39.779482787758958</v>
          </cell>
          <cell r="P105">
            <v>39.779482787758958</v>
          </cell>
          <cell r="Q105">
            <v>0</v>
          </cell>
          <cell r="R105">
            <v>0</v>
          </cell>
        </row>
        <row r="108">
          <cell r="A108" t="str">
            <v>I:\Fuelsdiv\Planning &amp; Reporting\FRCST-02\Revision\May01-02\Monthly.123</v>
          </cell>
        </row>
      </sheetData>
      <sheetData sheetId="1"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Nanticoke</v>
          </cell>
          <cell r="B5" t="str">
            <v>Energy</v>
          </cell>
          <cell r="D5" t="str">
            <v>GWh</v>
          </cell>
          <cell r="F5">
            <v>2030.6959999999999</v>
          </cell>
          <cell r="G5">
            <v>1924.1389999999999</v>
          </cell>
          <cell r="H5">
            <v>1858.365</v>
          </cell>
          <cell r="I5">
            <v>1735.836</v>
          </cell>
          <cell r="J5">
            <v>1544.5881999999999</v>
          </cell>
          <cell r="K5">
            <v>1735.7340999999999</v>
          </cell>
          <cell r="L5">
            <v>1923.3889999999999</v>
          </cell>
          <cell r="M5">
            <v>1967.4384</v>
          </cell>
          <cell r="N5">
            <v>1802.0365999999999</v>
          </cell>
          <cell r="O5">
            <v>1829.462</v>
          </cell>
          <cell r="P5">
            <v>1905.6241</v>
          </cell>
          <cell r="Q5">
            <v>2201.7118999999998</v>
          </cell>
          <cell r="R5">
            <v>22459.0203</v>
          </cell>
        </row>
        <row r="6">
          <cell r="B6" t="str">
            <v xml:space="preserve">ByProducts </v>
          </cell>
          <cell r="D6" t="str">
            <v>SO2   (Mg)</v>
          </cell>
          <cell r="F6">
            <v>7369.2</v>
          </cell>
          <cell r="G6">
            <v>7260.9</v>
          </cell>
          <cell r="H6">
            <v>7306.6116520350006</v>
          </cell>
          <cell r="I6">
            <v>6419.5714919516777</v>
          </cell>
          <cell r="J6">
            <v>5710.6541175530838</v>
          </cell>
          <cell r="K6">
            <v>6419.193661312047</v>
          </cell>
          <cell r="L6">
            <v>7115.1858318284912</v>
          </cell>
          <cell r="M6">
            <v>7278.6168334352014</v>
          </cell>
          <cell r="N6">
            <v>6665.0581282464755</v>
          </cell>
          <cell r="O6">
            <v>6766.7718459977241</v>
          </cell>
          <cell r="P6">
            <v>7049.281008499609</v>
          </cell>
          <cell r="Q6">
            <v>8126.0398994336247</v>
          </cell>
          <cell r="R6">
            <v>83487.084470292932</v>
          </cell>
        </row>
        <row r="7">
          <cell r="B7" t="str">
            <v xml:space="preserve"> (Excluding Ash)</v>
          </cell>
          <cell r="D7" t="str">
            <v>NOx   (Mg)</v>
          </cell>
          <cell r="F7">
            <v>2159.6</v>
          </cell>
          <cell r="G7">
            <v>2058.5</v>
          </cell>
          <cell r="H7">
            <v>2000.0454937515526</v>
          </cell>
          <cell r="I7">
            <v>1868.7484381935947</v>
          </cell>
          <cell r="J7">
            <v>1663.6533309574172</v>
          </cell>
          <cell r="K7">
            <v>1868.6392126361575</v>
          </cell>
          <cell r="L7">
            <v>2069.6896653252643</v>
          </cell>
          <cell r="M7">
            <v>2116.855967172989</v>
          </cell>
          <cell r="N7">
            <v>1939.6963428295101</v>
          </cell>
          <cell r="O7">
            <v>1969.0815196349365</v>
          </cell>
          <cell r="P7">
            <v>2050.6647737373373</v>
          </cell>
          <cell r="Q7">
            <v>2367.5306733622374</v>
          </cell>
          <cell r="R7">
            <v>24132.705417600995</v>
          </cell>
        </row>
        <row r="8">
          <cell r="D8" t="str">
            <v>Total AGE   (Mg)</v>
          </cell>
          <cell r="F8">
            <v>9528.7999999999993</v>
          </cell>
          <cell r="G8">
            <v>9319.4</v>
          </cell>
          <cell r="H8">
            <v>9306.6571457865539</v>
          </cell>
          <cell r="I8">
            <v>8288.3199301452732</v>
          </cell>
          <cell r="J8">
            <v>7374.3074485105008</v>
          </cell>
          <cell r="K8">
            <v>8287.832873948204</v>
          </cell>
          <cell r="L8">
            <v>9184.8754971537564</v>
          </cell>
          <cell r="M8">
            <v>9395.4728006081896</v>
          </cell>
          <cell r="N8">
            <v>8604.7544710759848</v>
          </cell>
          <cell r="O8">
            <v>8735.8533656326599</v>
          </cell>
          <cell r="P8">
            <v>9099.9457822369459</v>
          </cell>
          <cell r="Q8">
            <v>10493.570572795863</v>
          </cell>
          <cell r="R8">
            <v>107619.78988789393</v>
          </cell>
        </row>
        <row r="9">
          <cell r="D9" t="str">
            <v>Sulphur Content (%)</v>
          </cell>
          <cell r="F9">
            <v>0.46684403587251877</v>
          </cell>
          <cell r="G9">
            <v>0.4378813153854354</v>
          </cell>
          <cell r="H9">
            <v>0.45115630970154336</v>
          </cell>
          <cell r="I9">
            <v>0.4425</v>
          </cell>
          <cell r="J9">
            <v>0.4425</v>
          </cell>
          <cell r="K9">
            <v>0.4425</v>
          </cell>
          <cell r="L9">
            <v>0.4425</v>
          </cell>
          <cell r="M9">
            <v>0.4425</v>
          </cell>
          <cell r="N9">
            <v>0.4425</v>
          </cell>
          <cell r="O9">
            <v>0.4425</v>
          </cell>
          <cell r="P9">
            <v>0.4425</v>
          </cell>
          <cell r="Q9">
            <v>0.4425</v>
          </cell>
          <cell r="R9">
            <v>0.44504527804530741</v>
          </cell>
        </row>
        <row r="10">
          <cell r="D10" t="str">
            <v>CO2  (Gg)</v>
          </cell>
          <cell r="F10">
            <v>1997</v>
          </cell>
          <cell r="G10">
            <v>1835</v>
          </cell>
          <cell r="H10">
            <v>1883.119231245598</v>
          </cell>
          <cell r="I10">
            <v>1679.1824503542584</v>
          </cell>
          <cell r="J10">
            <v>1494.0543906908078</v>
          </cell>
          <cell r="K10">
            <v>1679.0838030003817</v>
          </cell>
          <cell r="L10">
            <v>1860.7633134314742</v>
          </cell>
          <cell r="M10">
            <v>1903.4142929562877</v>
          </cell>
          <cell r="N10">
            <v>1743.2717431520973</v>
          </cell>
          <cell r="O10">
            <v>1769.8235383124518</v>
          </cell>
          <cell r="P10">
            <v>1843.5628433459428</v>
          </cell>
          <cell r="Q10">
            <v>2124.495484314953</v>
          </cell>
          <cell r="R10">
            <v>21812.771090804254</v>
          </cell>
        </row>
        <row r="11">
          <cell r="D11" t="str">
            <v>Particulate  (Mg)</v>
          </cell>
          <cell r="F11">
            <v>0</v>
          </cell>
          <cell r="G11">
            <v>0</v>
          </cell>
          <cell r="H11">
            <v>764.58061193181891</v>
          </cell>
          <cell r="I11">
            <v>679.83531413730486</v>
          </cell>
          <cell r="J11">
            <v>604.64087252471529</v>
          </cell>
          <cell r="K11">
            <v>679.79522998680329</v>
          </cell>
          <cell r="L11">
            <v>753.64745568188289</v>
          </cell>
          <cell r="M11">
            <v>770.99336302889913</v>
          </cell>
          <cell r="N11">
            <v>705.88083040505092</v>
          </cell>
          <cell r="O11">
            <v>716.67343919593645</v>
          </cell>
          <cell r="P11">
            <v>746.65302744281826</v>
          </cell>
          <cell r="Q11">
            <v>860.96402401005719</v>
          </cell>
          <cell r="R11">
            <v>7283.6641683452872</v>
          </cell>
        </row>
        <row r="12">
          <cell r="B12" t="str">
            <v>Ash Summary (Gg)</v>
          </cell>
        </row>
        <row r="13">
          <cell r="C13" t="str">
            <v xml:space="preserve">     Total Fly Ash Production </v>
          </cell>
          <cell r="F13">
            <v>63445.348760025037</v>
          </cell>
          <cell r="G13">
            <v>59361.347911248085</v>
          </cell>
          <cell r="H13">
            <v>59357.595732450427</v>
          </cell>
          <cell r="I13">
            <v>52778.463266609848</v>
          </cell>
          <cell r="J13">
            <v>46940.803774708613</v>
          </cell>
          <cell r="K13">
            <v>52775.351366093906</v>
          </cell>
          <cell r="L13">
            <v>58508.809013776372</v>
          </cell>
          <cell r="M13">
            <v>59855.444463131105</v>
          </cell>
          <cell r="N13">
            <v>54800.485799142618</v>
          </cell>
          <cell r="O13">
            <v>55638.361229817296</v>
          </cell>
          <cell r="P13">
            <v>57965.802249917884</v>
          </cell>
          <cell r="Q13">
            <v>66840.243762197249</v>
          </cell>
          <cell r="R13">
            <v>688268.05732911848</v>
          </cell>
        </row>
        <row r="14">
          <cell r="C14" t="str">
            <v xml:space="preserve">     Bottom Ash Production</v>
          </cell>
          <cell r="F14">
            <v>11196.238016475007</v>
          </cell>
          <cell r="G14">
            <v>10475.531984337902</v>
          </cell>
          <cell r="H14">
            <v>10474.869835138314</v>
          </cell>
          <cell r="I14">
            <v>9313.8464588135048</v>
          </cell>
          <cell r="J14">
            <v>8283.6712543603444</v>
          </cell>
          <cell r="K14">
            <v>9313.297299898928</v>
          </cell>
          <cell r="L14">
            <v>10325.083943607597</v>
          </cell>
          <cell r="M14">
            <v>10562.725493493728</v>
          </cell>
          <cell r="N14">
            <v>9670.6739645545804</v>
          </cell>
          <cell r="O14">
            <v>9818.5343346736427</v>
          </cell>
          <cell r="P14">
            <v>10229.259220573746</v>
          </cell>
          <cell r="Q14">
            <v>11795.337134505402</v>
          </cell>
          <cell r="R14">
            <v>121459.0689404327</v>
          </cell>
        </row>
        <row r="15">
          <cell r="B15" t="str">
            <v>Consumption</v>
          </cell>
          <cell r="D15" t="str">
            <v>MSC</v>
          </cell>
          <cell r="F15">
            <v>42.237845758319153</v>
          </cell>
          <cell r="G15">
            <v>10.151239054409405</v>
          </cell>
          <cell r="H15">
            <v>0</v>
          </cell>
          <cell r="I15">
            <v>0</v>
          </cell>
          <cell r="J15">
            <v>0</v>
          </cell>
          <cell r="K15">
            <v>0</v>
          </cell>
          <cell r="L15">
            <v>0</v>
          </cell>
          <cell r="M15">
            <v>0</v>
          </cell>
          <cell r="N15">
            <v>0</v>
          </cell>
          <cell r="O15">
            <v>0</v>
          </cell>
          <cell r="P15">
            <v>0</v>
          </cell>
          <cell r="Q15">
            <v>0</v>
          </cell>
          <cell r="R15">
            <v>52.389084812728555</v>
          </cell>
        </row>
        <row r="16">
          <cell r="C16" t="str">
            <v>(ktons)</v>
          </cell>
          <cell r="D16" t="str">
            <v>HiQ LSC</v>
          </cell>
          <cell r="F16">
            <v>182.82907097468998</v>
          </cell>
          <cell r="G16">
            <v>281.75069159999998</v>
          </cell>
          <cell r="H16">
            <v>355.370736357</v>
          </cell>
          <cell r="I16">
            <v>304.25058895804625</v>
          </cell>
          <cell r="J16">
            <v>270.59839015158474</v>
          </cell>
          <cell r="K16">
            <v>304.23264986876336</v>
          </cell>
          <cell r="L16">
            <v>337.28415910391374</v>
          </cell>
          <cell r="M16">
            <v>345.04707229273276</v>
          </cell>
          <cell r="N16">
            <v>315.90688791661671</v>
          </cell>
          <cell r="O16">
            <v>320.7369658968812</v>
          </cell>
          <cell r="P16">
            <v>334.15390260368963</v>
          </cell>
          <cell r="Q16">
            <v>385.31215712022299</v>
          </cell>
          <cell r="R16">
            <v>3737.4732728441413</v>
          </cell>
        </row>
        <row r="17">
          <cell r="C17">
            <v>12566</v>
          </cell>
          <cell r="D17" t="str">
            <v>Port Mix LSC</v>
          </cell>
          <cell r="F17">
            <v>104.81177543799085</v>
          </cell>
          <cell r="G17">
            <v>25.189953916590596</v>
          </cell>
          <cell r="H17">
            <v>0</v>
          </cell>
          <cell r="I17">
            <v>0</v>
          </cell>
          <cell r="J17">
            <v>0</v>
          </cell>
          <cell r="K17">
            <v>0</v>
          </cell>
          <cell r="L17">
            <v>0</v>
          </cell>
          <cell r="M17">
            <v>0</v>
          </cell>
          <cell r="N17">
            <v>0</v>
          </cell>
          <cell r="O17">
            <v>0</v>
          </cell>
          <cell r="P17">
            <v>0</v>
          </cell>
          <cell r="Q17">
            <v>0</v>
          </cell>
          <cell r="R17">
            <v>130.00172935458144</v>
          </cell>
        </row>
        <row r="18">
          <cell r="D18" t="str">
            <v>WCB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PRB</v>
          </cell>
          <cell r="F19">
            <v>693.07583662800005</v>
          </cell>
          <cell r="G19">
            <v>662.82070661100011</v>
          </cell>
          <cell r="H19">
            <v>616.28113619100009</v>
          </cell>
          <cell r="I19">
            <v>565.0368080649431</v>
          </cell>
          <cell r="J19">
            <v>502.53986742437172</v>
          </cell>
          <cell r="K19">
            <v>565.00349261341773</v>
          </cell>
          <cell r="L19">
            <v>626.38486690726847</v>
          </cell>
          <cell r="M19">
            <v>640.80170568650374</v>
          </cell>
          <cell r="N19">
            <v>586.68422041657402</v>
          </cell>
          <cell r="O19">
            <v>595.65436523706512</v>
          </cell>
          <cell r="P19">
            <v>620.57153340685227</v>
          </cell>
          <cell r="Q19">
            <v>715.57972036612841</v>
          </cell>
          <cell r="R19">
            <v>7390.4342595531252</v>
          </cell>
        </row>
        <row r="20">
          <cell r="D20" t="str">
            <v>Gas (million m3)</v>
          </cell>
          <cell r="F20">
            <v>5.6390000000000002</v>
          </cell>
          <cell r="G20">
            <v>4.6440000000000001</v>
          </cell>
          <cell r="H20">
            <v>4.2709999999999999</v>
          </cell>
          <cell r="I20">
            <v>3.4111230148787675</v>
          </cell>
          <cell r="J20">
            <v>3.033829448272638</v>
          </cell>
          <cell r="K20">
            <v>3.4109218897452771</v>
          </cell>
          <cell r="L20">
            <v>3.781480790599355</v>
          </cell>
          <cell r="M20">
            <v>3.8685151392642898</v>
          </cell>
          <cell r="N20">
            <v>3.5418082825131041</v>
          </cell>
          <cell r="O20">
            <v>3.5959609801909109</v>
          </cell>
          <cell r="P20">
            <v>3.7463857394214561</v>
          </cell>
          <cell r="Q20">
            <v>6.0516749001116459</v>
          </cell>
          <cell r="R20">
            <v>48.995700184997446</v>
          </cell>
        </row>
        <row r="21">
          <cell r="C21" t="str">
            <v>Fuel Conv Factor (MWh/ton)</v>
          </cell>
          <cell r="F21">
            <v>2.5279910220665371</v>
          </cell>
          <cell r="G21">
            <v>2.49464196133182</v>
          </cell>
          <cell r="H21">
            <v>2.387378410313675</v>
          </cell>
          <cell r="I21">
            <v>2.5105281039235381</v>
          </cell>
          <cell r="J21">
            <v>2.5117437372002667</v>
          </cell>
          <cell r="K21">
            <v>2.5105287513197996</v>
          </cell>
          <cell r="L21">
            <v>2.5093370982605125</v>
          </cell>
          <cell r="M21">
            <v>2.5090575380610023</v>
          </cell>
          <cell r="N21">
            <v>2.5101075854631953</v>
          </cell>
          <cell r="O21">
            <v>2.5099334155146282</v>
          </cell>
          <cell r="P21">
            <v>2.5094498611027225</v>
          </cell>
          <cell r="Q21">
            <v>2.5075950566893708</v>
          </cell>
          <cell r="R21">
            <v>2.4994510110277006</v>
          </cell>
        </row>
        <row r="22">
          <cell r="C22" t="str">
            <v>($ 000's)</v>
          </cell>
          <cell r="D22" t="str">
            <v>MSC</v>
          </cell>
          <cell r="F22">
            <v>3033.7238464292291</v>
          </cell>
          <cell r="G22">
            <v>693.25279773456975</v>
          </cell>
          <cell r="H22">
            <v>0</v>
          </cell>
          <cell r="I22">
            <v>0</v>
          </cell>
          <cell r="J22">
            <v>0</v>
          </cell>
          <cell r="K22">
            <v>0</v>
          </cell>
          <cell r="L22">
            <v>0</v>
          </cell>
          <cell r="M22">
            <v>0</v>
          </cell>
          <cell r="N22">
            <v>0</v>
          </cell>
          <cell r="O22">
            <v>0</v>
          </cell>
          <cell r="P22">
            <v>0</v>
          </cell>
          <cell r="Q22">
            <v>0</v>
          </cell>
          <cell r="R22">
            <v>3726.9766441637989</v>
          </cell>
        </row>
        <row r="23">
          <cell r="D23" t="str">
            <v>HiQ LSC</v>
          </cell>
          <cell r="F23">
            <v>12660.096638843814</v>
          </cell>
          <cell r="G23">
            <v>18932.988000000001</v>
          </cell>
          <cell r="H23">
            <v>23907.751</v>
          </cell>
          <cell r="I23">
            <v>20470.263910334408</v>
          </cell>
          <cell r="J23">
            <v>18796.79633705593</v>
          </cell>
          <cell r="K23">
            <v>21449.369720239021</v>
          </cell>
          <cell r="L23">
            <v>23964.409369980709</v>
          </cell>
          <cell r="M23">
            <v>24631.799413382698</v>
          </cell>
          <cell r="N23">
            <v>22607.43483033932</v>
          </cell>
          <cell r="O23">
            <v>22981.874391428271</v>
          </cell>
          <cell r="P23">
            <v>23954.318341455371</v>
          </cell>
          <cell r="Q23">
            <v>27597.670124275897</v>
          </cell>
          <cell r="R23">
            <v>261954.77207733545</v>
          </cell>
        </row>
        <row r="24">
          <cell r="D24" t="str">
            <v>Port Mix LSC</v>
          </cell>
          <cell r="F24">
            <v>6796.5685147269551</v>
          </cell>
          <cell r="G24">
            <v>1720.2832022654304</v>
          </cell>
          <cell r="H24">
            <v>-0.06</v>
          </cell>
          <cell r="I24">
            <v>0</v>
          </cell>
          <cell r="J24">
            <v>0</v>
          </cell>
          <cell r="K24">
            <v>0</v>
          </cell>
          <cell r="L24">
            <v>0</v>
          </cell>
          <cell r="M24">
            <v>0</v>
          </cell>
          <cell r="N24">
            <v>0</v>
          </cell>
          <cell r="O24">
            <v>0</v>
          </cell>
          <cell r="P24">
            <v>0</v>
          </cell>
          <cell r="Q24">
            <v>0</v>
          </cell>
          <cell r="R24">
            <v>8516.7917169923858</v>
          </cell>
        </row>
        <row r="25">
          <cell r="D25" t="str">
            <v>WCB</v>
          </cell>
          <cell r="F25">
            <v>0</v>
          </cell>
          <cell r="G25">
            <v>0</v>
          </cell>
          <cell r="H25">
            <v>0</v>
          </cell>
          <cell r="I25">
            <v>0</v>
          </cell>
          <cell r="J25">
            <v>0</v>
          </cell>
          <cell r="K25">
            <v>0</v>
          </cell>
          <cell r="L25">
            <v>0</v>
          </cell>
          <cell r="M25">
            <v>0</v>
          </cell>
          <cell r="N25">
            <v>0</v>
          </cell>
          <cell r="O25">
            <v>0</v>
          </cell>
          <cell r="P25">
            <v>0</v>
          </cell>
          <cell r="Q25">
            <v>0</v>
          </cell>
          <cell r="R25">
            <v>0</v>
          </cell>
        </row>
        <row r="26">
          <cell r="D26" t="str">
            <v>PRB</v>
          </cell>
          <cell r="F26">
            <v>26410.357</v>
          </cell>
          <cell r="G26">
            <v>24752.542000000001</v>
          </cell>
          <cell r="H26">
            <v>23041.83</v>
          </cell>
          <cell r="I26">
            <v>21650.143352428226</v>
          </cell>
          <cell r="J26">
            <v>20511.587208418317</v>
          </cell>
          <cell r="K26">
            <v>23396.668126929853</v>
          </cell>
          <cell r="L26">
            <v>26142.17795409017</v>
          </cell>
          <cell r="M26">
            <v>26820.622674232487</v>
          </cell>
          <cell r="N26">
            <v>24705.764356222699</v>
          </cell>
          <cell r="O26">
            <v>25027.847727450342</v>
          </cell>
          <cell r="P26">
            <v>26239.230637031964</v>
          </cell>
          <cell r="Q26">
            <v>30058.933398799061</v>
          </cell>
          <cell r="R26">
            <v>298757.70443560311</v>
          </cell>
        </row>
        <row r="27">
          <cell r="D27" t="str">
            <v>Natural Gas</v>
          </cell>
          <cell r="F27">
            <v>1922.3240000000001</v>
          </cell>
          <cell r="G27">
            <v>1610.759</v>
          </cell>
          <cell r="H27">
            <v>1493.9010000000001</v>
          </cell>
          <cell r="I27">
            <v>958.26293706787317</v>
          </cell>
          <cell r="J27">
            <v>859.00964581621906</v>
          </cell>
          <cell r="K27">
            <v>958.20990173929533</v>
          </cell>
          <cell r="L27">
            <v>1056.1746200866696</v>
          </cell>
          <cell r="M27">
            <v>1079.2612025062308</v>
          </cell>
          <cell r="N27">
            <v>992.75404878721451</v>
          </cell>
          <cell r="O27">
            <v>1007.0644568361512</v>
          </cell>
          <cell r="P27">
            <v>1046.8740565658504</v>
          </cell>
          <cell r="Q27">
            <v>1640.7065495073946</v>
          </cell>
          <cell r="R27">
            <v>14625.301418912899</v>
          </cell>
        </row>
        <row r="28">
          <cell r="D28" t="str">
            <v>Unit Cost ($/ton)</v>
          </cell>
          <cell r="F28">
            <v>61.468726744202066</v>
          </cell>
          <cell r="G28">
            <v>60.265766185223633</v>
          </cell>
          <cell r="H28">
            <v>60.772486951132272</v>
          </cell>
          <cell r="I28">
            <v>61.334112747152652</v>
          </cell>
          <cell r="J28">
            <v>64.357761420218409</v>
          </cell>
          <cell r="K28">
            <v>65.306921492357688</v>
          </cell>
          <cell r="L28">
            <v>65.817265255914947</v>
          </cell>
          <cell r="M28">
            <v>66.064542216780893</v>
          </cell>
          <cell r="N28">
            <v>66.353551458321874</v>
          </cell>
          <cell r="O28">
            <v>66.316428457785591</v>
          </cell>
          <cell r="P28">
            <v>66.549120355426211</v>
          </cell>
          <cell r="Q28">
            <v>66.294468990826871</v>
          </cell>
          <cell r="R28">
            <v>64.245154356497494</v>
          </cell>
        </row>
        <row r="29">
          <cell r="D29" t="str">
            <v>Ignition Support</v>
          </cell>
          <cell r="F29">
            <v>0</v>
          </cell>
          <cell r="G29">
            <v>0</v>
          </cell>
          <cell r="H29">
            <v>0</v>
          </cell>
          <cell r="I29">
            <v>438.10761348772053</v>
          </cell>
          <cell r="J29">
            <v>454.08856033997796</v>
          </cell>
          <cell r="K29">
            <v>438.119816920098</v>
          </cell>
          <cell r="L29">
            <v>408.9583157632751</v>
          </cell>
          <cell r="M29">
            <v>400.16894145967586</v>
          </cell>
          <cell r="N29">
            <v>429.34639830699956</v>
          </cell>
          <cell r="O29">
            <v>425.22902293199149</v>
          </cell>
          <cell r="P29">
            <v>412.29347788358069</v>
          </cell>
          <cell r="Q29">
            <v>332.91656169172353</v>
          </cell>
          <cell r="R29">
            <v>3739.2287087850427</v>
          </cell>
        </row>
        <row r="30">
          <cell r="B30" t="str">
            <v>Total Consumption Costs ($K)</v>
          </cell>
          <cell r="F30">
            <v>50823.07</v>
          </cell>
          <cell r="G30">
            <v>47709.824999999997</v>
          </cell>
          <cell r="H30">
            <v>48443.421999999999</v>
          </cell>
          <cell r="I30">
            <v>43516.777813318229</v>
          </cell>
          <cell r="J30">
            <v>40621.481751630447</v>
          </cell>
          <cell r="K30">
            <v>46242.367565828274</v>
          </cell>
          <cell r="L30">
            <v>51571.720259920825</v>
          </cell>
          <cell r="M30">
            <v>52931.852231581091</v>
          </cell>
          <cell r="N30">
            <v>48735.299633656228</v>
          </cell>
          <cell r="O30">
            <v>49442.015598646758</v>
          </cell>
          <cell r="P30">
            <v>51652.716512936771</v>
          </cell>
          <cell r="Q30">
            <v>59630.226634274077</v>
          </cell>
          <cell r="R30">
            <v>591320.7750017927</v>
          </cell>
        </row>
        <row r="31">
          <cell r="D31" t="str">
            <v>FUEC ($/MWh)</v>
          </cell>
          <cell r="F31">
            <v>25.027414246150091</v>
          </cell>
          <cell r="G31">
            <v>24.795414988210315</v>
          </cell>
          <cell r="H31">
            <v>26.067764943915755</v>
          </cell>
          <cell r="I31">
            <v>25.069636655374257</v>
          </cell>
          <cell r="J31">
            <v>26.299230922281065</v>
          </cell>
          <cell r="K31">
            <v>26.641389119352024</v>
          </cell>
          <cell r="L31">
            <v>26.812943330715122</v>
          </cell>
          <cell r="M31">
            <v>26.903943844737956</v>
          </cell>
          <cell r="N31">
            <v>27.044567038014783</v>
          </cell>
          <cell r="O31">
            <v>27.025440046662219</v>
          </cell>
          <cell r="P31">
            <v>27.105406839122558</v>
          </cell>
          <cell r="Q31">
            <v>27.0835737565274</v>
          </cell>
          <cell r="R31">
            <v>26.328876643020475</v>
          </cell>
        </row>
        <row r="32">
          <cell r="B32" t="str">
            <v>Deliveries</v>
          </cell>
          <cell r="D32" t="str">
            <v>MSC</v>
          </cell>
          <cell r="F32">
            <v>52.391739519000005</v>
          </cell>
          <cell r="G32">
            <v>0</v>
          </cell>
          <cell r="H32">
            <v>0</v>
          </cell>
          <cell r="I32">
            <v>0</v>
          </cell>
          <cell r="J32">
            <v>0</v>
          </cell>
          <cell r="K32">
            <v>0</v>
          </cell>
          <cell r="L32">
            <v>0</v>
          </cell>
          <cell r="M32">
            <v>0</v>
          </cell>
          <cell r="N32">
            <v>0</v>
          </cell>
          <cell r="O32">
            <v>0</v>
          </cell>
          <cell r="P32">
            <v>0</v>
          </cell>
          <cell r="Q32">
            <v>9.9999994063182385E-8</v>
          </cell>
          <cell r="R32">
            <v>52.391739618999999</v>
          </cell>
        </row>
        <row r="33">
          <cell r="C33" t="str">
            <v>(ktons)</v>
          </cell>
          <cell r="D33" t="str">
            <v>HiQ LSC</v>
          </cell>
          <cell r="F33">
            <v>339.59997288</v>
          </cell>
          <cell r="G33">
            <v>1.1023109999999999E-3</v>
          </cell>
          <cell r="H33">
            <v>88.572893472000004</v>
          </cell>
          <cell r="I33">
            <v>341</v>
          </cell>
          <cell r="J33">
            <v>341</v>
          </cell>
          <cell r="K33">
            <v>341</v>
          </cell>
          <cell r="L33">
            <v>372</v>
          </cell>
          <cell r="M33">
            <v>372</v>
          </cell>
          <cell r="N33">
            <v>403</v>
          </cell>
          <cell r="O33">
            <v>372</v>
          </cell>
          <cell r="P33">
            <v>372</v>
          </cell>
          <cell r="Q33">
            <v>309.99951005904961</v>
          </cell>
          <cell r="R33">
            <v>3652.1734787220498</v>
          </cell>
        </row>
        <row r="34">
          <cell r="D34" t="str">
            <v>Port Mix LSC</v>
          </cell>
          <cell r="F34">
            <v>130.00876396199999</v>
          </cell>
          <cell r="G34">
            <v>0</v>
          </cell>
          <cell r="H34">
            <v>0</v>
          </cell>
          <cell r="I34">
            <v>0</v>
          </cell>
          <cell r="J34">
            <v>0</v>
          </cell>
          <cell r="K34">
            <v>0</v>
          </cell>
          <cell r="L34">
            <v>0</v>
          </cell>
          <cell r="M34">
            <v>0</v>
          </cell>
          <cell r="N34">
            <v>0</v>
          </cell>
          <cell r="O34">
            <v>0</v>
          </cell>
          <cell r="P34">
            <v>0</v>
          </cell>
          <cell r="Q34">
            <v>9.9999994063182385E-8</v>
          </cell>
          <cell r="R34">
            <v>130.00876406199998</v>
          </cell>
        </row>
        <row r="35">
          <cell r="D35" t="str">
            <v>WCB</v>
          </cell>
          <cell r="F35">
            <v>0</v>
          </cell>
          <cell r="G35">
            <v>0</v>
          </cell>
          <cell r="H35">
            <v>0</v>
          </cell>
          <cell r="I35">
            <v>0</v>
          </cell>
          <cell r="J35">
            <v>0</v>
          </cell>
          <cell r="K35">
            <v>0</v>
          </cell>
          <cell r="L35">
            <v>0</v>
          </cell>
          <cell r="M35">
            <v>0</v>
          </cell>
          <cell r="N35">
            <v>0</v>
          </cell>
          <cell r="O35">
            <v>0</v>
          </cell>
          <cell r="P35">
            <v>0</v>
          </cell>
          <cell r="Q35">
            <v>0</v>
          </cell>
          <cell r="R35">
            <v>0</v>
          </cell>
        </row>
        <row r="36">
          <cell r="D36" t="str">
            <v>PRB</v>
          </cell>
          <cell r="F36">
            <v>279.11727062100005</v>
          </cell>
          <cell r="G36">
            <v>0.86421182400000007</v>
          </cell>
          <cell r="H36">
            <v>117.56257046100001</v>
          </cell>
          <cell r="I36">
            <v>924</v>
          </cell>
          <cell r="J36">
            <v>837</v>
          </cell>
          <cell r="K36">
            <v>837</v>
          </cell>
          <cell r="L36">
            <v>864</v>
          </cell>
          <cell r="M36">
            <v>864</v>
          </cell>
          <cell r="N36">
            <v>808</v>
          </cell>
          <cell r="O36">
            <v>808</v>
          </cell>
          <cell r="P36">
            <v>808</v>
          </cell>
          <cell r="Q36">
            <v>696.00016120875966</v>
          </cell>
          <cell r="R36">
            <v>7843.5442141147605</v>
          </cell>
        </row>
        <row r="37">
          <cell r="C37" t="str">
            <v>($ 000's)</v>
          </cell>
          <cell r="D37" t="str">
            <v>MSC</v>
          </cell>
          <cell r="F37">
            <v>3763.0250000000001</v>
          </cell>
          <cell r="G37">
            <v>-1.5980000000000001</v>
          </cell>
          <cell r="H37">
            <v>0</v>
          </cell>
          <cell r="I37">
            <v>0</v>
          </cell>
          <cell r="J37">
            <v>0</v>
          </cell>
          <cell r="K37">
            <v>0</v>
          </cell>
          <cell r="L37">
            <v>0</v>
          </cell>
          <cell r="M37">
            <v>0</v>
          </cell>
          <cell r="N37">
            <v>0</v>
          </cell>
          <cell r="O37">
            <v>0</v>
          </cell>
          <cell r="P37">
            <v>0</v>
          </cell>
          <cell r="Q37">
            <v>7.6384485070335149E-6</v>
          </cell>
          <cell r="R37">
            <v>3761.4270076384487</v>
          </cell>
        </row>
        <row r="38">
          <cell r="D38" t="str">
            <v>HiQ LSC</v>
          </cell>
          <cell r="F38">
            <v>22201.312000000002</v>
          </cell>
          <cell r="G38">
            <v>80.194000000000003</v>
          </cell>
          <cell r="H38">
            <v>5962.8549999999996</v>
          </cell>
          <cell r="I38">
            <v>24662.847254194185</v>
          </cell>
          <cell r="J38">
            <v>24579.326151525747</v>
          </cell>
          <cell r="K38">
            <v>24532.046244742909</v>
          </cell>
          <cell r="L38">
            <v>26743.145409102643</v>
          </cell>
          <cell r="M38">
            <v>26725.0673452103</v>
          </cell>
          <cell r="N38">
            <v>28933.807751990549</v>
          </cell>
          <cell r="O38">
            <v>26691.341569881846</v>
          </cell>
          <cell r="P38">
            <v>26596.789288255084</v>
          </cell>
          <cell r="Q38">
            <v>22094.768848156898</v>
          </cell>
          <cell r="R38">
            <v>259803.50086306015</v>
          </cell>
        </row>
        <row r="39">
          <cell r="D39" t="str">
            <v>Port Mix LSC</v>
          </cell>
          <cell r="F39">
            <v>8430.4789999999994</v>
          </cell>
          <cell r="G39">
            <v>0</v>
          </cell>
          <cell r="H39">
            <v>0</v>
          </cell>
          <cell r="I39">
            <v>0</v>
          </cell>
          <cell r="J39">
            <v>0</v>
          </cell>
          <cell r="K39">
            <v>0</v>
          </cell>
          <cell r="L39">
            <v>0</v>
          </cell>
          <cell r="M39">
            <v>0</v>
          </cell>
          <cell r="N39">
            <v>0</v>
          </cell>
          <cell r="O39">
            <v>0</v>
          </cell>
          <cell r="P39">
            <v>0</v>
          </cell>
          <cell r="Q39">
            <v>7.3927084273666921E-6</v>
          </cell>
          <cell r="R39">
            <v>8430.479007392707</v>
          </cell>
        </row>
        <row r="40">
          <cell r="D40" t="str">
            <v>WCB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PRB</v>
          </cell>
          <cell r="F41">
            <v>9205.6859999999997</v>
          </cell>
          <cell r="G41">
            <v>86.241</v>
          </cell>
          <cell r="H41">
            <v>5064.6940000000004</v>
          </cell>
          <cell r="I41">
            <v>38103.186276954264</v>
          </cell>
          <cell r="J41">
            <v>35002.820546648174</v>
          </cell>
          <cell r="K41">
            <v>35208.399008493092</v>
          </cell>
          <cell r="L41">
            <v>36289.493316391709</v>
          </cell>
          <cell r="M41">
            <v>36712.281123573928</v>
          </cell>
          <cell r="N41">
            <v>33804.26207239279</v>
          </cell>
          <cell r="O41">
            <v>34633.849002357674</v>
          </cell>
          <cell r="P41">
            <v>33400.269259939982</v>
          </cell>
          <cell r="Q41">
            <v>29432.223331000376</v>
          </cell>
          <cell r="R41">
            <v>326943.404937752</v>
          </cell>
        </row>
        <row r="42">
          <cell r="C42" t="str">
            <v xml:space="preserve"> ($/ton)</v>
          </cell>
          <cell r="D42" t="str">
            <v>MSC</v>
          </cell>
          <cell r="F42">
            <v>71.824776855048469</v>
          </cell>
          <cell r="G42">
            <v>0</v>
          </cell>
          <cell r="H42">
            <v>0</v>
          </cell>
          <cell r="I42">
            <v>0</v>
          </cell>
          <cell r="J42">
            <v>0</v>
          </cell>
          <cell r="K42">
            <v>0</v>
          </cell>
          <cell r="L42">
            <v>0</v>
          </cell>
          <cell r="M42">
            <v>0</v>
          </cell>
          <cell r="N42">
            <v>0</v>
          </cell>
          <cell r="O42">
            <v>0</v>
          </cell>
          <cell r="P42">
            <v>0</v>
          </cell>
          <cell r="Q42">
            <v>76.384489605142988</v>
          </cell>
          <cell r="R42">
            <v>71.794275872343007</v>
          </cell>
        </row>
        <row r="43">
          <cell r="D43" t="str">
            <v>HiQ LSC</v>
          </cell>
          <cell r="F43">
            <v>65.374893324402564</v>
          </cell>
          <cell r="G43">
            <v>72750.793560075152</v>
          </cell>
          <cell r="H43">
            <v>67.321443008802689</v>
          </cell>
          <cell r="I43">
            <v>72.325065261566522</v>
          </cell>
          <cell r="J43">
            <v>72.080135341717735</v>
          </cell>
          <cell r="K43">
            <v>71.94148458868888</v>
          </cell>
          <cell r="L43">
            <v>71.890175830921081</v>
          </cell>
          <cell r="M43">
            <v>71.841578884973927</v>
          </cell>
          <cell r="N43">
            <v>71.796049012383492</v>
          </cell>
          <cell r="O43">
            <v>71.75091819860711</v>
          </cell>
          <cell r="P43">
            <v>71.496745398535168</v>
          </cell>
          <cell r="Q43">
            <v>71.273560541912545</v>
          </cell>
          <cell r="R43">
            <v>71.136681315031424</v>
          </cell>
        </row>
        <row r="44">
          <cell r="D44" t="str">
            <v>Port Mix LSC</v>
          </cell>
          <cell r="F44">
            <v>64.845466898401767</v>
          </cell>
          <cell r="G44">
            <v>0</v>
          </cell>
          <cell r="H44">
            <v>0</v>
          </cell>
          <cell r="I44">
            <v>0</v>
          </cell>
          <cell r="J44">
            <v>0</v>
          </cell>
          <cell r="K44">
            <v>0</v>
          </cell>
          <cell r="L44">
            <v>0</v>
          </cell>
          <cell r="M44">
            <v>0</v>
          </cell>
          <cell r="N44">
            <v>0</v>
          </cell>
          <cell r="O44">
            <v>0</v>
          </cell>
          <cell r="P44">
            <v>0</v>
          </cell>
          <cell r="Q44">
            <v>73.927088662583344</v>
          </cell>
          <cell r="R44">
            <v>64.845466905387156</v>
          </cell>
        </row>
        <row r="45">
          <cell r="D45" t="str">
            <v>WCB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PRB</v>
          </cell>
          <cell r="F46">
            <v>32.981427410487825</v>
          </cell>
          <cell r="G46">
            <v>99.791506671169998</v>
          </cell>
          <cell r="H46">
            <v>43.080837550078513</v>
          </cell>
          <cell r="I46">
            <v>41.237214585448335</v>
          </cell>
          <cell r="J46">
            <v>41.819379386676424</v>
          </cell>
          <cell r="K46">
            <v>42.064992841688273</v>
          </cell>
          <cell r="L46">
            <v>42.001728375453368</v>
          </cell>
          <cell r="M46">
            <v>42.491066115247605</v>
          </cell>
          <cell r="N46">
            <v>41.836958010387107</v>
          </cell>
          <cell r="O46">
            <v>42.863674507868403</v>
          </cell>
          <cell r="P46">
            <v>41.336966905866305</v>
          </cell>
          <cell r="Q46">
            <v>42.287667404968339</v>
          </cell>
          <cell r="R46">
            <v>41.683121304958632</v>
          </cell>
        </row>
        <row r="47">
          <cell r="B47" t="str">
            <v>Month End</v>
          </cell>
          <cell r="D47" t="str">
            <v>MSC</v>
          </cell>
          <cell r="E47">
            <v>-2.6547062714499248E-3</v>
          </cell>
          <cell r="F47">
            <v>10.151239054409405</v>
          </cell>
          <cell r="G47">
            <v>0</v>
          </cell>
          <cell r="H47">
            <v>0</v>
          </cell>
          <cell r="I47">
            <v>0</v>
          </cell>
          <cell r="J47">
            <v>0</v>
          </cell>
          <cell r="K47">
            <v>0</v>
          </cell>
          <cell r="L47">
            <v>0</v>
          </cell>
          <cell r="M47">
            <v>0</v>
          </cell>
          <cell r="N47">
            <v>0</v>
          </cell>
          <cell r="O47">
            <v>0</v>
          </cell>
          <cell r="P47">
            <v>0</v>
          </cell>
          <cell r="Q47">
            <v>9.9999994063182385E-8</v>
          </cell>
          <cell r="R47">
            <v>9.9999994063182385E-8</v>
          </cell>
        </row>
        <row r="48">
          <cell r="B48" t="str">
            <v>Inventories</v>
          </cell>
          <cell r="D48" t="str">
            <v>HiQ LSC</v>
          </cell>
          <cell r="E48">
            <v>1142.9992721466901</v>
          </cell>
          <cell r="F48">
            <v>1299.7701740520001</v>
          </cell>
          <cell r="G48">
            <v>1018.0205847630001</v>
          </cell>
          <cell r="H48">
            <v>751.22274187800008</v>
          </cell>
          <cell r="I48">
            <v>787.97215291995383</v>
          </cell>
          <cell r="J48">
            <v>858.37376276836903</v>
          </cell>
          <cell r="K48">
            <v>895.14111289960567</v>
          </cell>
          <cell r="L48">
            <v>929.85695379569188</v>
          </cell>
          <cell r="M48">
            <v>956.80988150295912</v>
          </cell>
          <cell r="N48">
            <v>1043.9029935863423</v>
          </cell>
          <cell r="O48">
            <v>1095.1660276894611</v>
          </cell>
          <cell r="P48">
            <v>1133.0121250857715</v>
          </cell>
          <cell r="Q48">
            <v>1057.699478024598</v>
          </cell>
          <cell r="R48">
            <v>1057.699478024598</v>
          </cell>
        </row>
        <row r="49">
          <cell r="C49" t="str">
            <v>(ktons)</v>
          </cell>
          <cell r="D49" t="str">
            <v>Port Mix LSC</v>
          </cell>
          <cell r="F49">
            <v>25.189953916590596</v>
          </cell>
          <cell r="G49">
            <v>0</v>
          </cell>
          <cell r="H49">
            <v>0</v>
          </cell>
          <cell r="I49">
            <v>0</v>
          </cell>
          <cell r="J49">
            <v>0</v>
          </cell>
          <cell r="K49">
            <v>0</v>
          </cell>
          <cell r="L49">
            <v>0</v>
          </cell>
          <cell r="M49">
            <v>0</v>
          </cell>
          <cell r="N49">
            <v>0</v>
          </cell>
          <cell r="O49">
            <v>0</v>
          </cell>
          <cell r="P49">
            <v>0</v>
          </cell>
          <cell r="Q49">
            <v>9.9999994063182385E-8</v>
          </cell>
          <cell r="R49">
            <v>9.9999994063182385E-8</v>
          </cell>
        </row>
        <row r="50">
          <cell r="D50" t="str">
            <v>WCB</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1">
          <cell r="B51">
            <v>93.235302512423402</v>
          </cell>
          <cell r="C51" t="str">
            <v>Days</v>
          </cell>
          <cell r="D51" t="str">
            <v>PRB</v>
          </cell>
          <cell r="E51">
            <v>2295.427073247</v>
          </cell>
          <cell r="F51">
            <v>1881.46850724</v>
          </cell>
          <cell r="G51">
            <v>1219.5153193860001</v>
          </cell>
          <cell r="H51">
            <v>720.80777676599996</v>
          </cell>
          <cell r="I51">
            <v>1079.770968701057</v>
          </cell>
          <cell r="J51">
            <v>1414.2311012766852</v>
          </cell>
          <cell r="K51">
            <v>1686.2276086632678</v>
          </cell>
          <cell r="L51">
            <v>1923.8427417559992</v>
          </cell>
          <cell r="M51">
            <v>2147.0410360694955</v>
          </cell>
          <cell r="N51">
            <v>2368.3568156529213</v>
          </cell>
          <cell r="O51">
            <v>2580.7024504158562</v>
          </cell>
          <cell r="P51">
            <v>2768.130917009004</v>
          </cell>
          <cell r="Q51">
            <v>2748.5513578516347</v>
          </cell>
          <cell r="R51">
            <v>2748.5513578516347</v>
          </cell>
        </row>
        <row r="52">
          <cell r="C52" t="str">
            <v>($ 000's)</v>
          </cell>
          <cell r="D52" t="str">
            <v>MSC</v>
          </cell>
          <cell r="F52">
            <v>693.24734026339172</v>
          </cell>
          <cell r="G52">
            <v>0</v>
          </cell>
          <cell r="H52">
            <v>0</v>
          </cell>
          <cell r="I52">
            <v>0</v>
          </cell>
          <cell r="J52">
            <v>0</v>
          </cell>
          <cell r="K52">
            <v>0</v>
          </cell>
          <cell r="L52">
            <v>0</v>
          </cell>
          <cell r="M52">
            <v>0</v>
          </cell>
          <cell r="N52">
            <v>0</v>
          </cell>
          <cell r="O52">
            <v>0</v>
          </cell>
          <cell r="P52">
            <v>0</v>
          </cell>
          <cell r="Q52">
            <v>7.6384485070335149E-6</v>
          </cell>
          <cell r="R52">
            <v>7.6384485070335149E-6</v>
          </cell>
        </row>
        <row r="53">
          <cell r="D53" t="str">
            <v>HiQ LSC</v>
          </cell>
          <cell r="F53">
            <v>87341.51758</v>
          </cell>
          <cell r="G53">
            <v>68487.862999999998</v>
          </cell>
          <cell r="H53">
            <v>50542.968000000001</v>
          </cell>
          <cell r="I53">
            <v>54735.55134385977</v>
          </cell>
          <cell r="J53">
            <v>60518.081158329587</v>
          </cell>
          <cell r="K53">
            <v>63600.757682833471</v>
          </cell>
          <cell r="L53">
            <v>66379.493721955398</v>
          </cell>
          <cell r="M53">
            <v>68472.761653782989</v>
          </cell>
          <cell r="N53">
            <v>74799.134575434218</v>
          </cell>
          <cell r="O53">
            <v>78508.601753887793</v>
          </cell>
          <cell r="P53">
            <v>81151.072700687509</v>
          </cell>
          <cell r="Q53">
            <v>75648.171424568514</v>
          </cell>
          <cell r="R53">
            <v>75648.171424568514</v>
          </cell>
        </row>
        <row r="54">
          <cell r="D54" t="str">
            <v>Port Mix LSC</v>
          </cell>
          <cell r="F54">
            <v>1720.2696597366082</v>
          </cell>
          <cell r="G54">
            <v>-0.06</v>
          </cell>
          <cell r="H54">
            <v>0</v>
          </cell>
          <cell r="I54">
            <v>0</v>
          </cell>
          <cell r="J54">
            <v>0</v>
          </cell>
          <cell r="K54">
            <v>0</v>
          </cell>
          <cell r="L54">
            <v>0</v>
          </cell>
          <cell r="M54">
            <v>0</v>
          </cell>
          <cell r="N54">
            <v>0</v>
          </cell>
          <cell r="O54">
            <v>0</v>
          </cell>
          <cell r="P54">
            <v>0</v>
          </cell>
          <cell r="Q54">
            <v>7.3927084273666921E-6</v>
          </cell>
          <cell r="R54">
            <v>7.3927084273666921E-6</v>
          </cell>
        </row>
        <row r="55">
          <cell r="D55" t="str">
            <v>WCB</v>
          </cell>
          <cell r="F55">
            <v>0</v>
          </cell>
          <cell r="G55">
            <v>0</v>
          </cell>
          <cell r="H55">
            <v>0</v>
          </cell>
          <cell r="I55">
            <v>0</v>
          </cell>
          <cell r="J55">
            <v>0</v>
          </cell>
          <cell r="K55">
            <v>0</v>
          </cell>
          <cell r="L55">
            <v>0</v>
          </cell>
          <cell r="M55">
            <v>0</v>
          </cell>
          <cell r="N55">
            <v>0</v>
          </cell>
          <cell r="O55">
            <v>0</v>
          </cell>
          <cell r="P55">
            <v>0</v>
          </cell>
          <cell r="Q55">
            <v>0</v>
          </cell>
          <cell r="R55">
            <v>0</v>
          </cell>
        </row>
        <row r="56">
          <cell r="D56" t="str">
            <v>PRB</v>
          </cell>
          <cell r="F56">
            <v>70262.154580000002</v>
          </cell>
          <cell r="G56">
            <v>45595.853000000003</v>
          </cell>
          <cell r="H56">
            <v>27618.717000000001</v>
          </cell>
          <cell r="I56">
            <v>44071.759924526043</v>
          </cell>
          <cell r="J56">
            <v>58562.993262755888</v>
          </cell>
          <cell r="K56">
            <v>70374.724144319116</v>
          </cell>
          <cell r="L56">
            <v>80522.03950662064</v>
          </cell>
          <cell r="M56">
            <v>90413.697955962067</v>
          </cell>
          <cell r="N56">
            <v>99512.195672132162</v>
          </cell>
          <cell r="O56">
            <v>109118.19694703948</v>
          </cell>
          <cell r="P56">
            <v>116279.23556994752</v>
          </cell>
          <cell r="Q56">
            <v>115652.52550214881</v>
          </cell>
          <cell r="R56">
            <v>115652.52550214881</v>
          </cell>
        </row>
        <row r="57">
          <cell r="C57" t="str">
            <v xml:space="preserve"> ($/ton)</v>
          </cell>
          <cell r="D57" t="str">
            <v>MSC</v>
          </cell>
          <cell r="F57">
            <v>68.291893880901668</v>
          </cell>
          <cell r="G57">
            <v>0</v>
          </cell>
          <cell r="H57">
            <v>0</v>
          </cell>
          <cell r="I57">
            <v>0</v>
          </cell>
          <cell r="J57">
            <v>0</v>
          </cell>
          <cell r="K57">
            <v>0</v>
          </cell>
          <cell r="L57">
            <v>0</v>
          </cell>
          <cell r="M57">
            <v>0</v>
          </cell>
          <cell r="N57">
            <v>0</v>
          </cell>
          <cell r="O57">
            <v>0</v>
          </cell>
          <cell r="P57">
            <v>0</v>
          </cell>
          <cell r="Q57">
            <v>76.384489605142988</v>
          </cell>
          <cell r="R57">
            <v>76.384489605142988</v>
          </cell>
        </row>
        <row r="58">
          <cell r="D58" t="str">
            <v>HiQ LSC</v>
          </cell>
          <cell r="F58">
            <v>67.197662574234229</v>
          </cell>
          <cell r="G58">
            <v>67.275518810795248</v>
          </cell>
          <cell r="H58">
            <v>67.280934378592434</v>
          </cell>
          <cell r="I58" t="str">
            <v xml:space="preserve"> </v>
          </cell>
          <cell r="J58">
            <v>70.503181461594025</v>
          </cell>
          <cell r="K58">
            <v>71.051096599521955</v>
          </cell>
          <cell r="L58">
            <v>71.386779924582143</v>
          </cell>
          <cell r="M58">
            <v>71.563602108943343</v>
          </cell>
          <cell r="N58">
            <v>71.653338514205061</v>
          </cell>
          <cell r="O58">
            <v>71.686483847131569</v>
          </cell>
          <cell r="P58">
            <v>71.624187335633493</v>
          </cell>
          <cell r="Q58">
            <v>71.521422668991079</v>
          </cell>
          <cell r="R58">
            <v>71.521422668991079</v>
          </cell>
        </row>
        <row r="59">
          <cell r="D59" t="str">
            <v>Port Mix LSC</v>
          </cell>
          <cell r="F59">
            <v>68.291893880901668</v>
          </cell>
          <cell r="G59">
            <v>0</v>
          </cell>
          <cell r="H59">
            <v>0</v>
          </cell>
          <cell r="I59">
            <v>0</v>
          </cell>
          <cell r="J59">
            <v>0</v>
          </cell>
          <cell r="K59">
            <v>0</v>
          </cell>
          <cell r="L59">
            <v>0</v>
          </cell>
          <cell r="M59">
            <v>0</v>
          </cell>
          <cell r="N59">
            <v>0</v>
          </cell>
          <cell r="O59">
            <v>0</v>
          </cell>
          <cell r="P59">
            <v>0</v>
          </cell>
          <cell r="Q59">
            <v>73.927088662583344</v>
          </cell>
          <cell r="R59">
            <v>73.927088662583344</v>
          </cell>
        </row>
        <row r="60">
          <cell r="D60" t="str">
            <v>WCB</v>
          </cell>
          <cell r="F60">
            <v>0</v>
          </cell>
          <cell r="G60">
            <v>0</v>
          </cell>
          <cell r="H60">
            <v>0</v>
          </cell>
          <cell r="I60">
            <v>0</v>
          </cell>
          <cell r="J60">
            <v>0</v>
          </cell>
          <cell r="K60">
            <v>0</v>
          </cell>
          <cell r="L60">
            <v>0</v>
          </cell>
          <cell r="M60">
            <v>0</v>
          </cell>
          <cell r="N60">
            <v>0</v>
          </cell>
          <cell r="O60">
            <v>0</v>
          </cell>
          <cell r="P60">
            <v>0</v>
          </cell>
          <cell r="Q60">
            <v>0</v>
          </cell>
          <cell r="R60">
            <v>0</v>
          </cell>
        </row>
        <row r="61">
          <cell r="D61" t="str">
            <v>PRB</v>
          </cell>
          <cell r="F61">
            <v>37.344316053990354</v>
          </cell>
          <cell r="G61">
            <v>37.388503674522546</v>
          </cell>
          <cell r="H61">
            <v>38.316341596528069</v>
          </cell>
          <cell r="I61">
            <v>40.815840768106121</v>
          </cell>
          <cell r="J61">
            <v>41.409776103699485</v>
          </cell>
          <cell r="K61">
            <v>41.735008834369431</v>
          </cell>
          <cell r="L61">
            <v>41.854792888697162</v>
          </cell>
          <cell r="M61">
            <v>42.110838329144798</v>
          </cell>
          <cell r="N61">
            <v>42.017400002582846</v>
          </cell>
          <cell r="O61">
            <v>42.282362668139484</v>
          </cell>
          <cell r="P61">
            <v>42.006407592740779</v>
          </cell>
          <cell r="Q61">
            <v>42.077629428961053</v>
          </cell>
          <cell r="R61">
            <v>42.077629428961053</v>
          </cell>
        </row>
        <row r="62">
          <cell r="E62">
            <v>6817.5473017723052</v>
          </cell>
          <cell r="F62">
            <v>6505.7265317487345</v>
          </cell>
          <cell r="G62">
            <v>4401.2243647050518</v>
          </cell>
          <cell r="H62">
            <v>3110.9313437650358</v>
          </cell>
          <cell r="I62">
            <v>3815.0725909972734</v>
          </cell>
          <cell r="J62">
            <v>4558.365626096157</v>
          </cell>
          <cell r="K62">
            <v>5110.484552920464</v>
          </cell>
          <cell r="L62">
            <v>5600.5940432835341</v>
          </cell>
          <cell r="M62">
            <v>6049.8399814268296</v>
          </cell>
          <cell r="N62">
            <v>6644.0406693064169</v>
          </cell>
          <cell r="O62">
            <v>7132.11515688074</v>
          </cell>
          <cell r="P62">
            <v>7539.8965542722744</v>
          </cell>
          <cell r="Q62">
            <v>7294.0412100609583</v>
          </cell>
        </row>
        <row r="63">
          <cell r="A63" t="str">
            <v>I:\Fuelsdiv\Planning &amp; Reporting\FRCST-02\Revision\May01-02\Monthly.123</v>
          </cell>
        </row>
      </sheetData>
      <sheetData sheetId="2"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Thunder Bay</v>
          </cell>
          <cell r="B5" t="str">
            <v>Energy</v>
          </cell>
          <cell r="D5" t="str">
            <v>GWh</v>
          </cell>
          <cell r="F5">
            <v>121.464</v>
          </cell>
          <cell r="G5">
            <v>123.036</v>
          </cell>
          <cell r="H5">
            <v>202.50200000000001</v>
          </cell>
          <cell r="I5">
            <v>125.113</v>
          </cell>
          <cell r="J5">
            <v>144.48949999999999</v>
          </cell>
          <cell r="K5">
            <v>164.00110000000001</v>
          </cell>
          <cell r="L5">
            <v>0</v>
          </cell>
          <cell r="M5">
            <v>0</v>
          </cell>
          <cell r="N5">
            <v>0</v>
          </cell>
          <cell r="O5">
            <v>0</v>
          </cell>
          <cell r="P5">
            <v>0</v>
          </cell>
          <cell r="Q5">
            <v>0</v>
          </cell>
          <cell r="R5">
            <v>880.60559999999998</v>
          </cell>
        </row>
        <row r="6">
          <cell r="B6" t="str">
            <v xml:space="preserve">ByProducts </v>
          </cell>
        </row>
        <row r="7">
          <cell r="D7" t="str">
            <v>SO2   (Mg)</v>
          </cell>
          <cell r="F7">
            <v>686.2</v>
          </cell>
          <cell r="G7">
            <v>741.8</v>
          </cell>
          <cell r="H7">
            <v>1167.7377155399997</v>
          </cell>
          <cell r="I7">
            <v>689.7813388330112</v>
          </cell>
          <cell r="J7">
            <v>792.85966489323027</v>
          </cell>
          <cell r="K7">
            <v>896.14513493308721</v>
          </cell>
          <cell r="L7">
            <v>0</v>
          </cell>
          <cell r="M7">
            <v>0</v>
          </cell>
          <cell r="N7">
            <v>0</v>
          </cell>
          <cell r="O7">
            <v>0</v>
          </cell>
          <cell r="P7">
            <v>0</v>
          </cell>
          <cell r="Q7">
            <v>0</v>
          </cell>
          <cell r="R7">
            <v>4974.5238541993285</v>
          </cell>
        </row>
        <row r="8">
          <cell r="D8" t="str">
            <v>NOx   (Mg)</v>
          </cell>
          <cell r="F8">
            <v>158.69999999999999</v>
          </cell>
          <cell r="G8">
            <v>155.30000000000001</v>
          </cell>
          <cell r="H8">
            <v>243.08496350793402</v>
          </cell>
          <cell r="I8">
            <v>155.18755477981148</v>
          </cell>
          <cell r="J8">
            <v>177.77571563730586</v>
          </cell>
          <cell r="K8">
            <v>200.12946514617505</v>
          </cell>
          <cell r="L8">
            <v>0</v>
          </cell>
          <cell r="M8">
            <v>0</v>
          </cell>
          <cell r="N8">
            <v>0</v>
          </cell>
          <cell r="O8">
            <v>0</v>
          </cell>
          <cell r="P8">
            <v>0</v>
          </cell>
          <cell r="Q8">
            <v>0</v>
          </cell>
          <cell r="R8">
            <v>1090.1776990712265</v>
          </cell>
        </row>
        <row r="9">
          <cell r="D9" t="str">
            <v>Total AGE   (Mg)</v>
          </cell>
          <cell r="F9">
            <v>844.9</v>
          </cell>
          <cell r="G9">
            <v>897.1</v>
          </cell>
          <cell r="H9">
            <v>1410.8226790479337</v>
          </cell>
          <cell r="I9">
            <v>844.96889361282274</v>
          </cell>
          <cell r="J9">
            <v>970.63538053053617</v>
          </cell>
          <cell r="K9">
            <v>1096.2746000792622</v>
          </cell>
          <cell r="L9">
            <v>0</v>
          </cell>
          <cell r="M9">
            <v>0</v>
          </cell>
          <cell r="N9">
            <v>0</v>
          </cell>
          <cell r="O9">
            <v>0</v>
          </cell>
          <cell r="P9">
            <v>0</v>
          </cell>
          <cell r="Q9">
            <v>0</v>
          </cell>
          <cell r="R9">
            <v>6064.7015532705545</v>
          </cell>
        </row>
        <row r="10">
          <cell r="D10" t="str">
            <v>CO2  (Gg)</v>
          </cell>
          <cell r="F10">
            <v>133</v>
          </cell>
          <cell r="G10">
            <v>136</v>
          </cell>
          <cell r="H10">
            <v>217.90353229874586</v>
          </cell>
          <cell r="I10">
            <v>128.84222015298391</v>
          </cell>
          <cell r="J10">
            <v>148.05918377366422</v>
          </cell>
          <cell r="K10">
            <v>167.31682353430233</v>
          </cell>
          <cell r="L10">
            <v>0</v>
          </cell>
          <cell r="M10">
            <v>0</v>
          </cell>
          <cell r="N10">
            <v>0</v>
          </cell>
          <cell r="O10">
            <v>0</v>
          </cell>
          <cell r="P10">
            <v>0</v>
          </cell>
          <cell r="Q10">
            <v>0</v>
          </cell>
          <cell r="R10">
            <v>931.12175975969626</v>
          </cell>
        </row>
        <row r="11">
          <cell r="D11" t="str">
            <v>Particulate  (Mg)</v>
          </cell>
          <cell r="F11">
            <v>0</v>
          </cell>
          <cell r="G11">
            <v>0</v>
          </cell>
          <cell r="H11">
            <v>31.84177500000003</v>
          </cell>
          <cell r="I11">
            <v>18.798865742935561</v>
          </cell>
          <cell r="J11">
            <v>21.611003157503351</v>
          </cell>
          <cell r="K11">
            <v>24.428628975119942</v>
          </cell>
          <cell r="L11">
            <v>0</v>
          </cell>
          <cell r="M11">
            <v>0</v>
          </cell>
          <cell r="N11">
            <v>0</v>
          </cell>
          <cell r="O11">
            <v>0</v>
          </cell>
          <cell r="P11">
            <v>0</v>
          </cell>
          <cell r="Q11">
            <v>0</v>
          </cell>
          <cell r="R11">
            <v>96.680272875558884</v>
          </cell>
        </row>
        <row r="12">
          <cell r="B12" t="str">
            <v>Ash Summary (Gg)</v>
          </cell>
        </row>
        <row r="13">
          <cell r="C13" t="str">
            <v xml:space="preserve">     Total Fly Ash Production </v>
          </cell>
          <cell r="F13">
            <v>6.3179640749999999</v>
          </cell>
          <cell r="G13">
            <v>6.4533068250000012</v>
          </cell>
          <cell r="H13">
            <v>10.582083225</v>
          </cell>
          <cell r="I13">
            <v>6.2474897152355791</v>
          </cell>
          <cell r="J13">
            <v>7.1820567160102726</v>
          </cell>
          <cell r="K13">
            <v>8.1184476960648535</v>
          </cell>
          <cell r="L13">
            <v>0</v>
          </cell>
          <cell r="M13">
            <v>0</v>
          </cell>
          <cell r="N13">
            <v>0</v>
          </cell>
          <cell r="O13">
            <v>0</v>
          </cell>
          <cell r="P13">
            <v>0</v>
          </cell>
          <cell r="Q13">
            <v>0</v>
          </cell>
          <cell r="R13">
            <v>44.901348252310704</v>
          </cell>
        </row>
        <row r="14">
          <cell r="C14" t="str">
            <v xml:space="preserve">     Bottom Ash Production</v>
          </cell>
          <cell r="F14">
            <v>2.1059880250000003</v>
          </cell>
          <cell r="G14">
            <v>2.151102275</v>
          </cell>
          <cell r="H14">
            <v>3.527361075</v>
          </cell>
          <cell r="I14">
            <v>2.0824965717451933</v>
          </cell>
          <cell r="J14">
            <v>2.3940189053367575</v>
          </cell>
          <cell r="K14">
            <v>2.7061492320216178</v>
          </cell>
          <cell r="L14">
            <v>0</v>
          </cell>
          <cell r="M14">
            <v>0</v>
          </cell>
          <cell r="N14">
            <v>0</v>
          </cell>
          <cell r="O14">
            <v>0</v>
          </cell>
          <cell r="P14">
            <v>0</v>
          </cell>
          <cell r="Q14">
            <v>0</v>
          </cell>
          <cell r="R14">
            <v>14.967116084103569</v>
          </cell>
        </row>
        <row r="15">
          <cell r="B15" t="str">
            <v>Consumption</v>
          </cell>
        </row>
        <row r="16">
          <cell r="C16" t="str">
            <v>(ktons)</v>
          </cell>
          <cell r="D16" t="str">
            <v>Lignite</v>
          </cell>
          <cell r="F16">
            <v>93.137563322999995</v>
          </cell>
          <cell r="G16">
            <v>95.132746233000006</v>
          </cell>
          <cell r="H16">
            <v>155.997950409</v>
          </cell>
          <cell r="I16">
            <v>92.0986510931601</v>
          </cell>
          <cell r="J16">
            <v>105.875762229114</v>
          </cell>
          <cell r="K16">
            <v>119.67976192974851</v>
          </cell>
          <cell r="L16">
            <v>0</v>
          </cell>
          <cell r="M16">
            <v>0</v>
          </cell>
          <cell r="N16">
            <v>0</v>
          </cell>
          <cell r="O16">
            <v>0</v>
          </cell>
          <cell r="P16">
            <v>0</v>
          </cell>
          <cell r="Q16">
            <v>0</v>
          </cell>
          <cell r="R16">
            <v>661.92243521702267</v>
          </cell>
        </row>
        <row r="17">
          <cell r="D17" t="str">
            <v>SPRB</v>
          </cell>
          <cell r="F17">
            <v>0</v>
          </cell>
          <cell r="G17">
            <v>0</v>
          </cell>
          <cell r="H17">
            <v>0</v>
          </cell>
          <cell r="I17">
            <v>0</v>
          </cell>
          <cell r="J17">
            <v>0</v>
          </cell>
          <cell r="K17">
            <v>0</v>
          </cell>
          <cell r="L17">
            <v>0</v>
          </cell>
          <cell r="M17">
            <v>0</v>
          </cell>
          <cell r="N17">
            <v>0</v>
          </cell>
          <cell r="O17">
            <v>0</v>
          </cell>
          <cell r="P17">
            <v>0</v>
          </cell>
          <cell r="Q17">
            <v>0</v>
          </cell>
          <cell r="R17">
            <v>0</v>
          </cell>
        </row>
        <row r="18">
          <cell r="D18" t="str">
            <v>NPRB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Coke</v>
          </cell>
          <cell r="F19">
            <v>0</v>
          </cell>
          <cell r="G19">
            <v>0</v>
          </cell>
          <cell r="H19">
            <v>0</v>
          </cell>
          <cell r="I19">
            <v>0</v>
          </cell>
          <cell r="J19">
            <v>0</v>
          </cell>
          <cell r="K19">
            <v>0</v>
          </cell>
          <cell r="L19">
            <v>0</v>
          </cell>
          <cell r="M19">
            <v>0</v>
          </cell>
          <cell r="N19">
            <v>0</v>
          </cell>
          <cell r="O19">
            <v>0</v>
          </cell>
          <cell r="P19">
            <v>0</v>
          </cell>
          <cell r="Q19">
            <v>0</v>
          </cell>
          <cell r="R19">
            <v>0</v>
          </cell>
        </row>
        <row r="20">
          <cell r="C20" t="str">
            <v>Fuel Conv Factor (MWh/ton)</v>
          </cell>
          <cell r="F20">
            <v>1.3041354708708048</v>
          </cell>
          <cell r="G20">
            <v>1.2933086121434894</v>
          </cell>
          <cell r="H20">
            <v>1.2981067986410997</v>
          </cell>
          <cell r="I20">
            <v>1.3584672361101691</v>
          </cell>
          <cell r="J20">
            <v>1.3647080026430061</v>
          </cell>
          <cell r="K20">
            <v>1.3703327726894037</v>
          </cell>
          <cell r="L20">
            <v>0</v>
          </cell>
          <cell r="M20">
            <v>0</v>
          </cell>
          <cell r="N20">
            <v>0</v>
          </cell>
          <cell r="O20">
            <v>0</v>
          </cell>
          <cell r="P20">
            <v>0</v>
          </cell>
          <cell r="Q20">
            <v>0</v>
          </cell>
          <cell r="R20">
            <v>1.3303758161804538</v>
          </cell>
        </row>
        <row r="21">
          <cell r="C21" t="str">
            <v>($ 000's)</v>
          </cell>
          <cell r="D21" t="str">
            <v>Lignite</v>
          </cell>
          <cell r="F21">
            <v>2184.038</v>
          </cell>
          <cell r="G21">
            <v>2486.346</v>
          </cell>
          <cell r="H21">
            <v>3965.4369999999999</v>
          </cell>
          <cell r="I21">
            <v>2180.7539255563397</v>
          </cell>
          <cell r="J21">
            <v>3005.6025084584958</v>
          </cell>
          <cell r="K21">
            <v>2697.132565985165</v>
          </cell>
          <cell r="L21">
            <v>0</v>
          </cell>
          <cell r="M21">
            <v>0</v>
          </cell>
          <cell r="N21">
            <v>0</v>
          </cell>
          <cell r="O21">
            <v>0</v>
          </cell>
          <cell r="P21">
            <v>0</v>
          </cell>
          <cell r="Q21">
            <v>0</v>
          </cell>
          <cell r="R21">
            <v>16519.310000000001</v>
          </cell>
        </row>
        <row r="22">
          <cell r="D22" t="str">
            <v>SPRB</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NPRB</v>
          </cell>
          <cell r="F23">
            <v>0</v>
          </cell>
          <cell r="G23">
            <v>0</v>
          </cell>
          <cell r="H23">
            <v>0</v>
          </cell>
          <cell r="I23">
            <v>0</v>
          </cell>
          <cell r="J23">
            <v>0</v>
          </cell>
          <cell r="K23">
            <v>0</v>
          </cell>
          <cell r="L23">
            <v>0</v>
          </cell>
          <cell r="M23">
            <v>0</v>
          </cell>
          <cell r="N23">
            <v>0</v>
          </cell>
          <cell r="O23">
            <v>0</v>
          </cell>
          <cell r="P23">
            <v>0</v>
          </cell>
          <cell r="Q23">
            <v>0</v>
          </cell>
          <cell r="R23">
            <v>0</v>
          </cell>
        </row>
        <row r="24">
          <cell r="D24" t="str">
            <v>Coke</v>
          </cell>
          <cell r="F24">
            <v>0</v>
          </cell>
          <cell r="G24">
            <v>0</v>
          </cell>
          <cell r="H24">
            <v>0</v>
          </cell>
          <cell r="I24">
            <v>0</v>
          </cell>
          <cell r="J24">
            <v>0</v>
          </cell>
          <cell r="K24">
            <v>0</v>
          </cell>
          <cell r="L24">
            <v>0</v>
          </cell>
          <cell r="M24">
            <v>0</v>
          </cell>
          <cell r="N24">
            <v>0</v>
          </cell>
          <cell r="O24">
            <v>0</v>
          </cell>
          <cell r="P24">
            <v>0</v>
          </cell>
          <cell r="Q24">
            <v>0</v>
          </cell>
          <cell r="R24">
            <v>0</v>
          </cell>
        </row>
        <row r="25">
          <cell r="D25" t="str">
            <v>Unit Cost ($/ton)</v>
          </cell>
          <cell r="F25">
            <v>23.449593505316233</v>
          </cell>
          <cell r="G25">
            <v>26.135543211487011</v>
          </cell>
          <cell r="H25">
            <v>25.419801924341321</v>
          </cell>
          <cell r="I25">
            <v>23.678456738204041</v>
          </cell>
          <cell r="J25">
            <v>28.388012942512795</v>
          </cell>
          <cell r="K25">
            <v>22.536246082845402</v>
          </cell>
          <cell r="L25">
            <v>0</v>
          </cell>
          <cell r="M25">
            <v>0</v>
          </cell>
          <cell r="N25">
            <v>0</v>
          </cell>
          <cell r="O25">
            <v>0</v>
          </cell>
          <cell r="P25">
            <v>0</v>
          </cell>
          <cell r="Q25">
            <v>0</v>
          </cell>
          <cell r="R25">
            <v>24.956564577817733</v>
          </cell>
        </row>
        <row r="26">
          <cell r="D26" t="str">
            <v>Ignition Support</v>
          </cell>
          <cell r="F26">
            <v>40.243000000000002</v>
          </cell>
          <cell r="G26">
            <v>23.969000000000001</v>
          </cell>
          <cell r="H26">
            <v>12.757999999999999</v>
          </cell>
          <cell r="I26">
            <v>31.785116325742482</v>
          </cell>
          <cell r="J26">
            <v>29.928931202507584</v>
          </cell>
          <cell r="K26">
            <v>28.177943869253156</v>
          </cell>
          <cell r="L26">
            <v>0</v>
          </cell>
          <cell r="M26">
            <v>0</v>
          </cell>
          <cell r="N26">
            <v>0</v>
          </cell>
          <cell r="O26">
            <v>0</v>
          </cell>
          <cell r="P26">
            <v>0</v>
          </cell>
          <cell r="Q26">
            <v>0</v>
          </cell>
          <cell r="R26">
            <v>166.86199139750323</v>
          </cell>
        </row>
        <row r="27">
          <cell r="B27" t="str">
            <v>Total Consumption Costs ($K)</v>
          </cell>
          <cell r="F27">
            <v>2224.2809999999999</v>
          </cell>
          <cell r="G27">
            <v>2510.3150000000001</v>
          </cell>
          <cell r="H27">
            <v>3978.1950000000002</v>
          </cell>
          <cell r="I27">
            <v>2212.5390418820821</v>
          </cell>
          <cell r="J27">
            <v>3035.5314396610033</v>
          </cell>
          <cell r="K27">
            <v>2725.3105098544183</v>
          </cell>
          <cell r="L27">
            <v>0</v>
          </cell>
          <cell r="M27">
            <v>0</v>
          </cell>
          <cell r="N27">
            <v>0</v>
          </cell>
          <cell r="O27">
            <v>0</v>
          </cell>
          <cell r="P27">
            <v>0</v>
          </cell>
          <cell r="Q27">
            <v>0</v>
          </cell>
          <cell r="R27">
            <v>16686.171991397503</v>
          </cell>
        </row>
        <row r="28">
          <cell r="D28" t="str">
            <v>FUEC ($/MWh)</v>
          </cell>
          <cell r="F28">
            <v>18.312265362576564</v>
          </cell>
          <cell r="G28">
            <v>20.403093403556682</v>
          </cell>
          <cell r="H28">
            <v>19.645213380608585</v>
          </cell>
          <cell r="I28">
            <v>17.684325704619681</v>
          </cell>
          <cell r="J28">
            <v>21.008664571896251</v>
          </cell>
          <cell r="K28">
            <v>16.617635551556777</v>
          </cell>
          <cell r="L28">
            <v>0</v>
          </cell>
          <cell r="M28">
            <v>0</v>
          </cell>
          <cell r="N28">
            <v>0</v>
          </cell>
          <cell r="O28">
            <v>0</v>
          </cell>
          <cell r="P28">
            <v>0</v>
          </cell>
          <cell r="Q28">
            <v>0</v>
          </cell>
          <cell r="R28">
            <v>18.948519054838513</v>
          </cell>
        </row>
        <row r="29">
          <cell r="D29" t="str">
            <v>Building Heat</v>
          </cell>
          <cell r="F29">
            <v>0</v>
          </cell>
          <cell r="G29">
            <v>5.0000000000000001E-3</v>
          </cell>
          <cell r="H29">
            <v>4.7E-2</v>
          </cell>
          <cell r="I29">
            <v>0</v>
          </cell>
          <cell r="J29">
            <v>0</v>
          </cell>
          <cell r="K29">
            <v>0</v>
          </cell>
          <cell r="L29">
            <v>0</v>
          </cell>
          <cell r="M29">
            <v>0</v>
          </cell>
          <cell r="N29">
            <v>0</v>
          </cell>
          <cell r="O29">
            <v>0</v>
          </cell>
          <cell r="P29">
            <v>0</v>
          </cell>
          <cell r="Q29">
            <v>0</v>
          </cell>
          <cell r="R29">
            <v>5.1999999999999998E-2</v>
          </cell>
        </row>
        <row r="30">
          <cell r="B30" t="str">
            <v>Deliveries</v>
          </cell>
        </row>
        <row r="31">
          <cell r="C31" t="str">
            <v>(ktons)</v>
          </cell>
          <cell r="D31" t="str">
            <v>Lignite</v>
          </cell>
          <cell r="F31">
            <v>94.207907304000003</v>
          </cell>
          <cell r="G31">
            <v>64.637312417999993</v>
          </cell>
          <cell r="H31">
            <v>126.62577150300001</v>
          </cell>
          <cell r="I31">
            <v>97.2</v>
          </cell>
          <cell r="J31">
            <v>108</v>
          </cell>
          <cell r="K31">
            <v>108</v>
          </cell>
          <cell r="L31">
            <v>0</v>
          </cell>
          <cell r="M31">
            <v>0</v>
          </cell>
          <cell r="N31">
            <v>0</v>
          </cell>
          <cell r="O31">
            <v>0</v>
          </cell>
          <cell r="P31">
            <v>0</v>
          </cell>
          <cell r="Q31">
            <v>4.6934930808306024E-5</v>
          </cell>
          <cell r="R31">
            <v>598.67103815993084</v>
          </cell>
        </row>
        <row r="32">
          <cell r="D32" t="str">
            <v>SPRB</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NPRB</v>
          </cell>
          <cell r="F33">
            <v>0</v>
          </cell>
          <cell r="G33">
            <v>0</v>
          </cell>
          <cell r="H33">
            <v>0</v>
          </cell>
          <cell r="I33">
            <v>0</v>
          </cell>
          <cell r="J33">
            <v>0</v>
          </cell>
          <cell r="K33">
            <v>0</v>
          </cell>
          <cell r="L33">
            <v>0</v>
          </cell>
          <cell r="M33">
            <v>0</v>
          </cell>
          <cell r="N33">
            <v>0</v>
          </cell>
          <cell r="O33">
            <v>0</v>
          </cell>
          <cell r="P33">
            <v>0</v>
          </cell>
          <cell r="Q33">
            <v>0</v>
          </cell>
          <cell r="R33">
            <v>0</v>
          </cell>
        </row>
        <row r="34">
          <cell r="D34" t="str">
            <v>Coke</v>
          </cell>
          <cell r="F34">
            <v>0</v>
          </cell>
          <cell r="G34">
            <v>0</v>
          </cell>
          <cell r="H34">
            <v>0</v>
          </cell>
          <cell r="I34">
            <v>0</v>
          </cell>
          <cell r="J34">
            <v>0</v>
          </cell>
          <cell r="K34">
            <v>0</v>
          </cell>
          <cell r="L34">
            <v>0</v>
          </cell>
          <cell r="M34">
            <v>0</v>
          </cell>
          <cell r="N34">
            <v>0</v>
          </cell>
          <cell r="O34">
            <v>0</v>
          </cell>
          <cell r="P34">
            <v>0</v>
          </cell>
          <cell r="Q34">
            <v>0</v>
          </cell>
          <cell r="R34">
            <v>0</v>
          </cell>
        </row>
        <row r="35">
          <cell r="C35" t="str">
            <v>($ 000's)</v>
          </cell>
          <cell r="D35" t="str">
            <v>Lignite</v>
          </cell>
          <cell r="F35">
            <v>2614.085</v>
          </cell>
          <cell r="G35">
            <v>1872.373</v>
          </cell>
          <cell r="H35">
            <v>2773.7939999999999</v>
          </cell>
          <cell r="I35">
            <v>2392.0920000000001</v>
          </cell>
          <cell r="J35">
            <v>2657.88</v>
          </cell>
          <cell r="K35">
            <v>0</v>
          </cell>
          <cell r="L35">
            <v>0</v>
          </cell>
          <cell r="M35">
            <v>0</v>
          </cell>
          <cell r="N35">
            <v>0</v>
          </cell>
          <cell r="O35">
            <v>0</v>
          </cell>
          <cell r="P35">
            <v>0</v>
          </cell>
          <cell r="Q35">
            <v>0</v>
          </cell>
          <cell r="R35">
            <v>12310.224</v>
          </cell>
        </row>
        <row r="36">
          <cell r="D36" t="str">
            <v>SPRB</v>
          </cell>
          <cell r="F36">
            <v>0</v>
          </cell>
          <cell r="G36">
            <v>0</v>
          </cell>
          <cell r="H36">
            <v>0</v>
          </cell>
          <cell r="I36">
            <v>0</v>
          </cell>
          <cell r="J36">
            <v>0</v>
          </cell>
          <cell r="K36">
            <v>0</v>
          </cell>
          <cell r="L36">
            <v>0</v>
          </cell>
          <cell r="M36">
            <v>0</v>
          </cell>
          <cell r="N36">
            <v>0</v>
          </cell>
          <cell r="O36">
            <v>0</v>
          </cell>
          <cell r="P36">
            <v>0</v>
          </cell>
          <cell r="Q36">
            <v>0</v>
          </cell>
          <cell r="R36">
            <v>0</v>
          </cell>
        </row>
        <row r="37">
          <cell r="D37" t="str">
            <v>NPRB</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Coke</v>
          </cell>
          <cell r="F38">
            <v>0</v>
          </cell>
          <cell r="G38">
            <v>0</v>
          </cell>
          <cell r="H38">
            <v>0</v>
          </cell>
          <cell r="I38">
            <v>0</v>
          </cell>
          <cell r="J38">
            <v>0</v>
          </cell>
          <cell r="K38">
            <v>0</v>
          </cell>
          <cell r="L38">
            <v>0</v>
          </cell>
          <cell r="M38">
            <v>0</v>
          </cell>
          <cell r="N38">
            <v>0</v>
          </cell>
          <cell r="O38">
            <v>0</v>
          </cell>
          <cell r="P38">
            <v>0</v>
          </cell>
          <cell r="Q38">
            <v>0</v>
          </cell>
          <cell r="R38">
            <v>0</v>
          </cell>
        </row>
        <row r="39">
          <cell r="C39" t="str">
            <v xml:space="preserve"> ($/ton)</v>
          </cell>
          <cell r="D39" t="str">
            <v>Lignite</v>
          </cell>
          <cell r="F39">
            <v>27.748042333268216</v>
          </cell>
          <cell r="G39">
            <v>28.967370856814703</v>
          </cell>
          <cell r="H39">
            <v>21.905446001047924</v>
          </cell>
          <cell r="I39">
            <v>24.61</v>
          </cell>
          <cell r="J39">
            <v>24.61</v>
          </cell>
          <cell r="K39">
            <v>0</v>
          </cell>
          <cell r="L39">
            <v>0</v>
          </cell>
          <cell r="M39">
            <v>0</v>
          </cell>
          <cell r="N39">
            <v>0</v>
          </cell>
          <cell r="O39">
            <v>0</v>
          </cell>
          <cell r="P39">
            <v>0</v>
          </cell>
          <cell r="Q39">
            <v>0</v>
          </cell>
          <cell r="R39">
            <v>20.562584817592946</v>
          </cell>
        </row>
        <row r="40">
          <cell r="D40" t="str">
            <v>SPRB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NPRB</v>
          </cell>
          <cell r="F41">
            <v>0</v>
          </cell>
          <cell r="G41">
            <v>0</v>
          </cell>
          <cell r="H41">
            <v>0</v>
          </cell>
          <cell r="I41">
            <v>0</v>
          </cell>
          <cell r="J41">
            <v>0</v>
          </cell>
          <cell r="K41">
            <v>0</v>
          </cell>
          <cell r="L41">
            <v>0</v>
          </cell>
          <cell r="M41">
            <v>0</v>
          </cell>
          <cell r="N41">
            <v>0</v>
          </cell>
          <cell r="O41">
            <v>0</v>
          </cell>
          <cell r="P41">
            <v>0</v>
          </cell>
          <cell r="Q41">
            <v>0</v>
          </cell>
          <cell r="R41">
            <v>0</v>
          </cell>
        </row>
        <row r="42">
          <cell r="D42" t="str">
            <v>Coke</v>
          </cell>
          <cell r="F42">
            <v>0</v>
          </cell>
          <cell r="G42">
            <v>0</v>
          </cell>
          <cell r="H42">
            <v>0</v>
          </cell>
          <cell r="I42">
            <v>0</v>
          </cell>
          <cell r="J42">
            <v>0</v>
          </cell>
          <cell r="K42">
            <v>0</v>
          </cell>
          <cell r="L42">
            <v>0</v>
          </cell>
          <cell r="M42">
            <v>0</v>
          </cell>
          <cell r="N42">
            <v>0</v>
          </cell>
          <cell r="O42">
            <v>0</v>
          </cell>
          <cell r="P42">
            <v>0</v>
          </cell>
          <cell r="Q42">
            <v>0</v>
          </cell>
          <cell r="R42">
            <v>0</v>
          </cell>
        </row>
        <row r="43">
          <cell r="B43" t="str">
            <v>Month End Inventories</v>
          </cell>
        </row>
        <row r="44">
          <cell r="C44" t="str">
            <v>(ktons)</v>
          </cell>
          <cell r="D44" t="str">
            <v>Lignite</v>
          </cell>
          <cell r="F44">
            <v>145.98455728499999</v>
          </cell>
          <cell r="G44">
            <v>115.48912347</v>
          </cell>
          <cell r="H44">
            <v>86.115842253000011</v>
          </cell>
          <cell r="I44">
            <v>91.217191159839928</v>
          </cell>
          <cell r="J44">
            <v>93.341428930725925</v>
          </cell>
          <cell r="K44">
            <v>81.661667000977417</v>
          </cell>
          <cell r="L44">
            <v>81.661667000977417</v>
          </cell>
          <cell r="M44">
            <v>81.661667000977417</v>
          </cell>
          <cell r="N44">
            <v>81.661667000977417</v>
          </cell>
          <cell r="O44">
            <v>81.661667000977417</v>
          </cell>
          <cell r="P44">
            <v>81.661667000977417</v>
          </cell>
          <cell r="Q44">
            <v>81.661713935908224</v>
          </cell>
          <cell r="R44">
            <v>81.661713935908224</v>
          </cell>
        </row>
        <row r="45">
          <cell r="D45" t="str">
            <v>SPRB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NPRB</v>
          </cell>
          <cell r="F46">
            <v>0</v>
          </cell>
          <cell r="G46">
            <v>0</v>
          </cell>
          <cell r="H46">
            <v>0</v>
          </cell>
          <cell r="I46">
            <v>0</v>
          </cell>
          <cell r="J46">
            <v>0</v>
          </cell>
          <cell r="K46">
            <v>0</v>
          </cell>
          <cell r="L46">
            <v>0</v>
          </cell>
          <cell r="M46">
            <v>0</v>
          </cell>
          <cell r="N46">
            <v>0</v>
          </cell>
          <cell r="O46">
            <v>0</v>
          </cell>
          <cell r="P46">
            <v>0</v>
          </cell>
          <cell r="Q46">
            <v>0</v>
          </cell>
          <cell r="R46">
            <v>0</v>
          </cell>
        </row>
        <row r="47">
          <cell r="D47" t="str">
            <v>Coke</v>
          </cell>
          <cell r="F47">
            <v>0</v>
          </cell>
          <cell r="G47">
            <v>0</v>
          </cell>
          <cell r="H47">
            <v>0</v>
          </cell>
          <cell r="I47">
            <v>0</v>
          </cell>
          <cell r="J47">
            <v>0</v>
          </cell>
          <cell r="K47">
            <v>0</v>
          </cell>
          <cell r="L47">
            <v>0</v>
          </cell>
          <cell r="M47">
            <v>0</v>
          </cell>
          <cell r="N47">
            <v>0</v>
          </cell>
          <cell r="O47">
            <v>0</v>
          </cell>
          <cell r="P47">
            <v>0</v>
          </cell>
          <cell r="Q47">
            <v>0</v>
          </cell>
          <cell r="R47">
            <v>0</v>
          </cell>
        </row>
        <row r="48">
          <cell r="C48" t="str">
            <v>($ 000's)</v>
          </cell>
          <cell r="D48" t="str">
            <v>Lignite</v>
          </cell>
          <cell r="F48">
            <v>3839.1329999999998</v>
          </cell>
          <cell r="G48">
            <v>3225.16</v>
          </cell>
          <cell r="H48">
            <v>2033.5170000000001</v>
          </cell>
          <cell r="I48">
            <v>2644.8550744436607</v>
          </cell>
          <cell r="J48">
            <v>2697.132565985165</v>
          </cell>
          <cell r="K48">
            <v>400</v>
          </cell>
          <cell r="L48">
            <v>400</v>
          </cell>
          <cell r="M48">
            <v>400</v>
          </cell>
          <cell r="N48">
            <v>400</v>
          </cell>
          <cell r="O48">
            <v>400</v>
          </cell>
          <cell r="P48">
            <v>400</v>
          </cell>
          <cell r="Q48">
            <v>400</v>
          </cell>
          <cell r="R48">
            <v>400</v>
          </cell>
        </row>
        <row r="49">
          <cell r="D49" t="str">
            <v>SPRB</v>
          </cell>
          <cell r="F49">
            <v>0</v>
          </cell>
          <cell r="G49">
            <v>0</v>
          </cell>
          <cell r="H49">
            <v>0</v>
          </cell>
          <cell r="I49">
            <v>0</v>
          </cell>
          <cell r="J49">
            <v>0</v>
          </cell>
          <cell r="K49">
            <v>0</v>
          </cell>
          <cell r="L49">
            <v>0</v>
          </cell>
          <cell r="M49">
            <v>0</v>
          </cell>
          <cell r="N49">
            <v>0</v>
          </cell>
          <cell r="O49">
            <v>0</v>
          </cell>
          <cell r="P49">
            <v>0</v>
          </cell>
          <cell r="Q49">
            <v>0</v>
          </cell>
          <cell r="R49">
            <v>0</v>
          </cell>
        </row>
        <row r="50">
          <cell r="D50" t="str">
            <v>NPRB</v>
          </cell>
          <cell r="F50">
            <v>0</v>
          </cell>
          <cell r="G50">
            <v>0</v>
          </cell>
          <cell r="H50">
            <v>0</v>
          </cell>
          <cell r="I50">
            <v>0</v>
          </cell>
          <cell r="J50">
            <v>0</v>
          </cell>
          <cell r="K50">
            <v>0</v>
          </cell>
          <cell r="L50">
            <v>0</v>
          </cell>
          <cell r="M50">
            <v>0</v>
          </cell>
          <cell r="N50">
            <v>0</v>
          </cell>
          <cell r="O50">
            <v>0</v>
          </cell>
          <cell r="P50">
            <v>0</v>
          </cell>
          <cell r="Q50">
            <v>0</v>
          </cell>
          <cell r="R50">
            <v>0</v>
          </cell>
        </row>
        <row r="51">
          <cell r="D51" t="str">
            <v>Coke</v>
          </cell>
          <cell r="F51">
            <v>0</v>
          </cell>
          <cell r="G51">
            <v>0</v>
          </cell>
          <cell r="H51">
            <v>0</v>
          </cell>
          <cell r="I51">
            <v>0</v>
          </cell>
          <cell r="J51">
            <v>0</v>
          </cell>
          <cell r="K51">
            <v>0</v>
          </cell>
          <cell r="L51">
            <v>0</v>
          </cell>
          <cell r="M51">
            <v>0</v>
          </cell>
          <cell r="N51">
            <v>0</v>
          </cell>
          <cell r="O51">
            <v>0</v>
          </cell>
          <cell r="P51">
            <v>0</v>
          </cell>
          <cell r="Q51">
            <v>0</v>
          </cell>
          <cell r="R51">
            <v>0</v>
          </cell>
        </row>
        <row r="52">
          <cell r="C52" t="str">
            <v xml:space="preserve"> ($/ton)</v>
          </cell>
          <cell r="D52" t="str">
            <v>Lignite</v>
          </cell>
          <cell r="F52">
            <v>26.298213121988027</v>
          </cell>
          <cell r="G52">
            <v>27.926092978251607</v>
          </cell>
          <cell r="H52">
            <v>23.613738736082077</v>
          </cell>
          <cell r="I52">
            <v>28.995138315639206</v>
          </cell>
          <cell r="J52">
            <v>28.895342581340415</v>
          </cell>
          <cell r="K52">
            <v>4.8982590570336066</v>
          </cell>
          <cell r="L52">
            <v>4.8982590570336066</v>
          </cell>
          <cell r="M52">
            <v>4.8982590570336066</v>
          </cell>
          <cell r="N52">
            <v>4.8982590570336066</v>
          </cell>
          <cell r="O52">
            <v>4.8982590570336066</v>
          </cell>
          <cell r="P52">
            <v>4.8982590570336066</v>
          </cell>
          <cell r="Q52">
            <v>4.8982562417675677</v>
          </cell>
          <cell r="R52">
            <v>4.8982562417675677</v>
          </cell>
        </row>
        <row r="53">
          <cell r="D53" t="str">
            <v>SPRB</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NPRB</v>
          </cell>
          <cell r="F54">
            <v>0</v>
          </cell>
          <cell r="G54">
            <v>0</v>
          </cell>
          <cell r="H54">
            <v>0</v>
          </cell>
          <cell r="I54">
            <v>0</v>
          </cell>
          <cell r="J54">
            <v>0</v>
          </cell>
          <cell r="K54">
            <v>0</v>
          </cell>
          <cell r="L54">
            <v>0</v>
          </cell>
          <cell r="M54">
            <v>0</v>
          </cell>
          <cell r="N54">
            <v>0</v>
          </cell>
          <cell r="O54">
            <v>0</v>
          </cell>
          <cell r="P54">
            <v>0</v>
          </cell>
          <cell r="Q54">
            <v>0</v>
          </cell>
          <cell r="R54">
            <v>0</v>
          </cell>
        </row>
        <row r="55">
          <cell r="D55" t="str">
            <v>Coke</v>
          </cell>
          <cell r="F55">
            <v>0</v>
          </cell>
          <cell r="G55">
            <v>0</v>
          </cell>
          <cell r="H55">
            <v>0</v>
          </cell>
          <cell r="I55">
            <v>0</v>
          </cell>
          <cell r="J55">
            <v>0</v>
          </cell>
          <cell r="K55">
            <v>0</v>
          </cell>
          <cell r="L55">
            <v>0</v>
          </cell>
          <cell r="M55">
            <v>0</v>
          </cell>
          <cell r="N55">
            <v>0</v>
          </cell>
          <cell r="O55">
            <v>0</v>
          </cell>
          <cell r="P55">
            <v>0</v>
          </cell>
          <cell r="Q55">
            <v>0</v>
          </cell>
          <cell r="R55">
            <v>0</v>
          </cell>
        </row>
        <row r="57">
          <cell r="A57" t="str">
            <v>I:\Fuelsdiv\Planning &amp; Reporting\FRCST-02\Revision\May01-02\Monthly.123</v>
          </cell>
        </row>
        <row r="59">
          <cell r="J59" t="str">
            <v>FBU FUEL FORECAST</v>
          </cell>
        </row>
        <row r="60">
          <cell r="A60" t="str">
            <v xml:space="preserve"> May Update (P5)</v>
          </cell>
        </row>
        <row r="61">
          <cell r="F61">
            <v>2002</v>
          </cell>
        </row>
        <row r="62">
          <cell r="F62" t="str">
            <v xml:space="preserve">   Jan    </v>
          </cell>
          <cell r="G62" t="str">
            <v xml:space="preserve">Feb    </v>
          </cell>
          <cell r="H62" t="str">
            <v xml:space="preserve">    Mar    </v>
          </cell>
          <cell r="I62" t="str">
            <v xml:space="preserve">    Apr    </v>
          </cell>
          <cell r="J62" t="str">
            <v xml:space="preserve">    May    </v>
          </cell>
          <cell r="K62" t="str">
            <v xml:space="preserve">    Jun    </v>
          </cell>
          <cell r="L62" t="str">
            <v xml:space="preserve">    Jul    </v>
          </cell>
          <cell r="M62" t="str">
            <v xml:space="preserve">    Aug    </v>
          </cell>
          <cell r="N62" t="str">
            <v xml:space="preserve">    Sep    </v>
          </cell>
          <cell r="O62" t="str">
            <v xml:space="preserve">    Oct    </v>
          </cell>
          <cell r="P62" t="str">
            <v xml:space="preserve">    Nov    </v>
          </cell>
          <cell r="Q62" t="str">
            <v xml:space="preserve">    Dec    </v>
          </cell>
          <cell r="R62" t="str">
            <v xml:space="preserve">  TOTAL</v>
          </cell>
        </row>
        <row r="63">
          <cell r="A63" t="str">
            <v>Atikokan</v>
          </cell>
          <cell r="B63" t="str">
            <v>Energy</v>
          </cell>
          <cell r="D63" t="str">
            <v>GWh</v>
          </cell>
          <cell r="F63">
            <v>98.251999999999995</v>
          </cell>
          <cell r="G63">
            <v>63.957999999999998</v>
          </cell>
          <cell r="H63">
            <v>120.584</v>
          </cell>
          <cell r="I63">
            <v>125.877</v>
          </cell>
          <cell r="J63">
            <v>0</v>
          </cell>
          <cell r="K63">
            <v>0</v>
          </cell>
          <cell r="L63">
            <v>0</v>
          </cell>
          <cell r="M63">
            <v>0</v>
          </cell>
          <cell r="N63">
            <v>0</v>
          </cell>
          <cell r="O63">
            <v>0</v>
          </cell>
          <cell r="P63">
            <v>0</v>
          </cell>
          <cell r="Q63">
            <v>0</v>
          </cell>
          <cell r="R63">
            <v>408.67099999999999</v>
          </cell>
        </row>
        <row r="64">
          <cell r="B64" t="str">
            <v xml:space="preserve">ByProducts </v>
          </cell>
        </row>
        <row r="65">
          <cell r="D65" t="str">
            <v>SO2   (Mg)</v>
          </cell>
          <cell r="F65">
            <v>469.6</v>
          </cell>
          <cell r="G65">
            <v>379.4</v>
          </cell>
          <cell r="H65">
            <v>666.303</v>
          </cell>
          <cell r="I65">
            <v>690.89946174340878</v>
          </cell>
          <cell r="J65">
            <v>0</v>
          </cell>
          <cell r="K65">
            <v>0</v>
          </cell>
          <cell r="L65">
            <v>0</v>
          </cell>
          <cell r="M65">
            <v>0</v>
          </cell>
          <cell r="N65">
            <v>0</v>
          </cell>
          <cell r="O65">
            <v>0</v>
          </cell>
          <cell r="P65">
            <v>0</v>
          </cell>
          <cell r="Q65">
            <v>0</v>
          </cell>
          <cell r="R65">
            <v>2206.202461743409</v>
          </cell>
        </row>
        <row r="66">
          <cell r="D66" t="str">
            <v>NOx   (Mg)</v>
          </cell>
          <cell r="F66">
            <v>114.8</v>
          </cell>
          <cell r="G66">
            <v>76.2</v>
          </cell>
          <cell r="H66">
            <v>137.83461873862402</v>
          </cell>
          <cell r="I66">
            <v>143.40445120799097</v>
          </cell>
          <cell r="J66">
            <v>0</v>
          </cell>
          <cell r="K66">
            <v>0</v>
          </cell>
          <cell r="L66">
            <v>0</v>
          </cell>
          <cell r="M66">
            <v>0</v>
          </cell>
          <cell r="N66">
            <v>0</v>
          </cell>
          <cell r="O66">
            <v>0</v>
          </cell>
          <cell r="P66">
            <v>0</v>
          </cell>
          <cell r="Q66">
            <v>0</v>
          </cell>
          <cell r="R66">
            <v>472.23906994661502</v>
          </cell>
        </row>
        <row r="67">
          <cell r="D67" t="str">
            <v>Total AGE   (Mg)</v>
          </cell>
          <cell r="F67">
            <v>584.4</v>
          </cell>
          <cell r="G67">
            <v>455.6</v>
          </cell>
          <cell r="H67">
            <v>804.13761873862404</v>
          </cell>
          <cell r="I67">
            <v>834.30391295139975</v>
          </cell>
          <cell r="J67">
            <v>0</v>
          </cell>
          <cell r="K67">
            <v>0</v>
          </cell>
          <cell r="L67">
            <v>0</v>
          </cell>
          <cell r="M67">
            <v>0</v>
          </cell>
          <cell r="N67">
            <v>0</v>
          </cell>
          <cell r="O67">
            <v>0</v>
          </cell>
          <cell r="P67">
            <v>0</v>
          </cell>
          <cell r="Q67">
            <v>0</v>
          </cell>
          <cell r="R67">
            <v>2678.4415316900236</v>
          </cell>
        </row>
        <row r="68">
          <cell r="D68" t="str">
            <v>CO2  (Gg)</v>
          </cell>
          <cell r="F68">
            <v>99.28</v>
          </cell>
          <cell r="G68">
            <v>66.19</v>
          </cell>
          <cell r="H68">
            <v>124.34847518251095</v>
          </cell>
          <cell r="I68">
            <v>128.99593858691651</v>
          </cell>
          <cell r="J68">
            <v>0</v>
          </cell>
          <cell r="K68">
            <v>0</v>
          </cell>
          <cell r="L68">
            <v>0</v>
          </cell>
          <cell r="M68">
            <v>0</v>
          </cell>
          <cell r="N68">
            <v>0</v>
          </cell>
          <cell r="O68">
            <v>0</v>
          </cell>
          <cell r="P68">
            <v>0</v>
          </cell>
          <cell r="Q68">
            <v>0</v>
          </cell>
          <cell r="R68">
            <v>418.81441376942746</v>
          </cell>
        </row>
        <row r="69">
          <cell r="D69" t="str">
            <v>Particulate  (Mg)</v>
          </cell>
          <cell r="F69">
            <v>0</v>
          </cell>
          <cell r="G69">
            <v>0</v>
          </cell>
          <cell r="H69">
            <v>19.383360000000017</v>
          </cell>
          <cell r="I69">
            <v>20.098893432535544</v>
          </cell>
          <cell r="J69">
            <v>0</v>
          </cell>
          <cell r="K69">
            <v>0</v>
          </cell>
          <cell r="L69">
            <v>0</v>
          </cell>
          <cell r="M69">
            <v>0</v>
          </cell>
          <cell r="N69">
            <v>0</v>
          </cell>
          <cell r="O69">
            <v>0</v>
          </cell>
          <cell r="P69">
            <v>0</v>
          </cell>
          <cell r="Q69">
            <v>0</v>
          </cell>
          <cell r="R69">
            <v>39.482253432535558</v>
          </cell>
        </row>
        <row r="70">
          <cell r="B70" t="str">
            <v>Ash Summary (Gg)</v>
          </cell>
        </row>
        <row r="71">
          <cell r="C71" t="str">
            <v xml:space="preserve">     Total Fly Ash Production </v>
          </cell>
          <cell r="F71">
            <v>5.2025055200000008</v>
          </cell>
          <cell r="G71">
            <v>3.4686028800000002</v>
          </cell>
          <cell r="H71">
            <v>6.4417366400000011</v>
          </cell>
          <cell r="I71">
            <v>6.6795322507459742</v>
          </cell>
          <cell r="J71">
            <v>0</v>
          </cell>
          <cell r="K71">
            <v>0</v>
          </cell>
          <cell r="L71">
            <v>0</v>
          </cell>
          <cell r="M71">
            <v>0</v>
          </cell>
          <cell r="N71">
            <v>0</v>
          </cell>
          <cell r="O71">
            <v>0</v>
          </cell>
          <cell r="P71">
            <v>0</v>
          </cell>
          <cell r="Q71">
            <v>0</v>
          </cell>
          <cell r="R71">
            <v>21.792377290745975</v>
          </cell>
        </row>
        <row r="72">
          <cell r="C72" t="str">
            <v xml:space="preserve">     Bottom Ash Production</v>
          </cell>
          <cell r="F72">
            <v>1.3006263799999997</v>
          </cell>
          <cell r="G72">
            <v>0.86715071999999982</v>
          </cell>
          <cell r="H72">
            <v>1.6104341599999996</v>
          </cell>
          <cell r="I72">
            <v>1.6698830626864931</v>
          </cell>
          <cell r="J72">
            <v>0</v>
          </cell>
          <cell r="K72">
            <v>0</v>
          </cell>
          <cell r="L72">
            <v>0</v>
          </cell>
          <cell r="M72">
            <v>0</v>
          </cell>
          <cell r="N72">
            <v>0</v>
          </cell>
          <cell r="O72">
            <v>0</v>
          </cell>
          <cell r="P72">
            <v>0</v>
          </cell>
          <cell r="Q72">
            <v>0</v>
          </cell>
          <cell r="R72">
            <v>5.448094322686492</v>
          </cell>
        </row>
        <row r="73">
          <cell r="B73" t="str">
            <v>Consumption</v>
          </cell>
        </row>
        <row r="74">
          <cell r="C74" t="str">
            <v>(ktons)</v>
          </cell>
          <cell r="D74" t="str">
            <v>Lignite</v>
          </cell>
          <cell r="F74">
            <v>71.900439597000002</v>
          </cell>
          <cell r="G74">
            <v>47.937300768</v>
          </cell>
          <cell r="H74">
            <v>89.027045603999994</v>
          </cell>
          <cell r="I74">
            <v>92.313463827131969</v>
          </cell>
          <cell r="J74">
            <v>0</v>
          </cell>
          <cell r="K74">
            <v>0</v>
          </cell>
          <cell r="L74">
            <v>0</v>
          </cell>
          <cell r="M74">
            <v>0</v>
          </cell>
          <cell r="N74">
            <v>0</v>
          </cell>
          <cell r="O74">
            <v>0</v>
          </cell>
          <cell r="P74">
            <v>0</v>
          </cell>
          <cell r="Q74">
            <v>0</v>
          </cell>
          <cell r="R74">
            <v>301.17824979613198</v>
          </cell>
        </row>
        <row r="75">
          <cell r="D75" t="str">
            <v>WCB</v>
          </cell>
          <cell r="F75">
            <v>0</v>
          </cell>
          <cell r="G75">
            <v>0</v>
          </cell>
          <cell r="H75">
            <v>0</v>
          </cell>
          <cell r="I75">
            <v>0</v>
          </cell>
          <cell r="J75">
            <v>0</v>
          </cell>
          <cell r="K75">
            <v>0</v>
          </cell>
          <cell r="L75">
            <v>0</v>
          </cell>
          <cell r="M75">
            <v>0</v>
          </cell>
          <cell r="N75">
            <v>0</v>
          </cell>
          <cell r="O75">
            <v>0</v>
          </cell>
          <cell r="P75">
            <v>0</v>
          </cell>
          <cell r="Q75">
            <v>0</v>
          </cell>
          <cell r="R75">
            <v>0</v>
          </cell>
        </row>
        <row r="76">
          <cell r="D76" t="str">
            <v>PRB</v>
          </cell>
          <cell r="F76">
            <v>0</v>
          </cell>
          <cell r="G76">
            <v>0</v>
          </cell>
          <cell r="H76">
            <v>0</v>
          </cell>
          <cell r="I76">
            <v>0</v>
          </cell>
          <cell r="J76">
            <v>0</v>
          </cell>
          <cell r="K76">
            <v>0</v>
          </cell>
          <cell r="L76">
            <v>0</v>
          </cell>
          <cell r="M76">
            <v>0</v>
          </cell>
          <cell r="N76">
            <v>0</v>
          </cell>
          <cell r="O76">
            <v>0</v>
          </cell>
          <cell r="P76">
            <v>0</v>
          </cell>
          <cell r="Q76">
            <v>0</v>
          </cell>
          <cell r="R76">
            <v>0</v>
          </cell>
        </row>
        <row r="77">
          <cell r="C77" t="str">
            <v>Fuel Conv Factor (MWh/ton)</v>
          </cell>
          <cell r="F77">
            <v>1.3665006855410031</v>
          </cell>
          <cell r="G77">
            <v>1.3342011121889124</v>
          </cell>
          <cell r="H77">
            <v>1.3544648054072026</v>
          </cell>
          <cell r="I77">
            <v>1.363582242301294</v>
          </cell>
          <cell r="J77">
            <v>0</v>
          </cell>
          <cell r="K77">
            <v>0</v>
          </cell>
          <cell r="L77">
            <v>0</v>
          </cell>
          <cell r="M77">
            <v>0</v>
          </cell>
          <cell r="N77">
            <v>0</v>
          </cell>
          <cell r="O77">
            <v>0</v>
          </cell>
          <cell r="P77">
            <v>0</v>
          </cell>
          <cell r="Q77">
            <v>0</v>
          </cell>
          <cell r="R77">
            <v>1.3569074137213761</v>
          </cell>
        </row>
        <row r="78">
          <cell r="C78" t="str">
            <v>($ 000's)</v>
          </cell>
          <cell r="D78" t="str">
            <v>Lignite</v>
          </cell>
          <cell r="F78">
            <v>1358.9490000000001</v>
          </cell>
          <cell r="G78">
            <v>1010.369</v>
          </cell>
          <cell r="H78">
            <v>1905.309</v>
          </cell>
          <cell r="I78">
            <v>1857.5423852708022</v>
          </cell>
          <cell r="J78">
            <v>0</v>
          </cell>
          <cell r="K78">
            <v>0</v>
          </cell>
          <cell r="L78">
            <v>0</v>
          </cell>
          <cell r="M78">
            <v>0</v>
          </cell>
          <cell r="N78">
            <v>0</v>
          </cell>
          <cell r="O78">
            <v>0</v>
          </cell>
          <cell r="P78">
            <v>0</v>
          </cell>
          <cell r="Q78">
            <v>0</v>
          </cell>
          <cell r="R78">
            <v>6132.1693852708022</v>
          </cell>
        </row>
        <row r="79">
          <cell r="D79" t="str">
            <v>WCB</v>
          </cell>
          <cell r="F79">
            <v>0</v>
          </cell>
          <cell r="G79">
            <v>0</v>
          </cell>
          <cell r="H79">
            <v>0</v>
          </cell>
          <cell r="I79">
            <v>0</v>
          </cell>
          <cell r="J79">
            <v>0</v>
          </cell>
          <cell r="K79">
            <v>0</v>
          </cell>
          <cell r="L79">
            <v>0</v>
          </cell>
          <cell r="M79">
            <v>0</v>
          </cell>
          <cell r="N79">
            <v>0</v>
          </cell>
          <cell r="O79">
            <v>0</v>
          </cell>
          <cell r="P79">
            <v>0</v>
          </cell>
          <cell r="Q79">
            <v>0</v>
          </cell>
          <cell r="R79">
            <v>0</v>
          </cell>
        </row>
        <row r="80">
          <cell r="D80" t="str">
            <v>PRB</v>
          </cell>
          <cell r="F80">
            <v>0</v>
          </cell>
          <cell r="G80">
            <v>0</v>
          </cell>
          <cell r="H80">
            <v>0</v>
          </cell>
          <cell r="I80">
            <v>0</v>
          </cell>
          <cell r="J80">
            <v>0</v>
          </cell>
          <cell r="K80">
            <v>0</v>
          </cell>
          <cell r="L80">
            <v>0</v>
          </cell>
          <cell r="M80">
            <v>0</v>
          </cell>
          <cell r="N80">
            <v>0</v>
          </cell>
          <cell r="O80">
            <v>0</v>
          </cell>
          <cell r="P80">
            <v>0</v>
          </cell>
          <cell r="Q80">
            <v>0</v>
          </cell>
          <cell r="R80">
            <v>0</v>
          </cell>
        </row>
        <row r="81">
          <cell r="D81" t="str">
            <v>Unit Cost ($/ton)</v>
          </cell>
          <cell r="F81">
            <v>18.90042686271283</v>
          </cell>
          <cell r="G81">
            <v>21.076885511135419</v>
          </cell>
          <cell r="H81">
            <v>21.401462747342862</v>
          </cell>
          <cell r="I81">
            <v>20.122117709170496</v>
          </cell>
          <cell r="J81">
            <v>0</v>
          </cell>
          <cell r="K81">
            <v>0</v>
          </cell>
          <cell r="L81">
            <v>0</v>
          </cell>
          <cell r="M81">
            <v>0</v>
          </cell>
          <cell r="N81">
            <v>0</v>
          </cell>
          <cell r="O81">
            <v>0</v>
          </cell>
          <cell r="P81">
            <v>0</v>
          </cell>
          <cell r="Q81">
            <v>0</v>
          </cell>
          <cell r="R81">
            <v>20.360598381263181</v>
          </cell>
        </row>
        <row r="82">
          <cell r="D82" t="str">
            <v>Ignition Support</v>
          </cell>
          <cell r="F82">
            <v>20.602</v>
          </cell>
          <cell r="G82">
            <v>8.6359999999999992</v>
          </cell>
          <cell r="H82">
            <v>17.41</v>
          </cell>
          <cell r="I82">
            <v>27.727072578469741</v>
          </cell>
          <cell r="J82">
            <v>0</v>
          </cell>
          <cell r="K82">
            <v>0</v>
          </cell>
          <cell r="L82">
            <v>0</v>
          </cell>
          <cell r="M82">
            <v>0</v>
          </cell>
          <cell r="N82">
            <v>0</v>
          </cell>
          <cell r="O82">
            <v>0</v>
          </cell>
          <cell r="P82">
            <v>0</v>
          </cell>
          <cell r="Q82">
            <v>0</v>
          </cell>
          <cell r="R82">
            <v>74.375072578469741</v>
          </cell>
        </row>
        <row r="83">
          <cell r="B83" t="str">
            <v>Total Consumption Costs ($K)</v>
          </cell>
          <cell r="F83">
            <v>1379.5509999999999</v>
          </cell>
          <cell r="G83">
            <v>1019.005</v>
          </cell>
          <cell r="H83">
            <v>1922.7190000000001</v>
          </cell>
          <cell r="I83">
            <v>1885.2694578492719</v>
          </cell>
          <cell r="J83">
            <v>0</v>
          </cell>
          <cell r="K83">
            <v>0</v>
          </cell>
          <cell r="L83">
            <v>0</v>
          </cell>
          <cell r="M83">
            <v>0</v>
          </cell>
          <cell r="N83">
            <v>0</v>
          </cell>
          <cell r="O83">
            <v>0</v>
          </cell>
          <cell r="P83">
            <v>0</v>
          </cell>
          <cell r="Q83">
            <v>0</v>
          </cell>
          <cell r="R83">
            <v>6206.5444578492716</v>
          </cell>
        </row>
        <row r="84">
          <cell r="D84" t="str">
            <v>FUEC ($/MWh)</v>
          </cell>
          <cell r="F84">
            <v>14.040945731384605</v>
          </cell>
          <cell r="G84">
            <v>15.932408768254167</v>
          </cell>
          <cell r="H84">
            <v>15.945059045976249</v>
          </cell>
          <cell r="I84">
            <v>14.97707649411149</v>
          </cell>
          <cell r="J84">
            <v>0</v>
          </cell>
          <cell r="K84">
            <v>0</v>
          </cell>
          <cell r="L84">
            <v>0</v>
          </cell>
          <cell r="M84">
            <v>0</v>
          </cell>
          <cell r="N84">
            <v>0</v>
          </cell>
          <cell r="O84">
            <v>0</v>
          </cell>
          <cell r="P84">
            <v>0</v>
          </cell>
          <cell r="Q84">
            <v>0</v>
          </cell>
          <cell r="R84">
            <v>15.187141876593328</v>
          </cell>
        </row>
        <row r="85">
          <cell r="D85" t="str">
            <v>Building Heat</v>
          </cell>
          <cell r="F85">
            <v>11.91</v>
          </cell>
          <cell r="G85">
            <v>47.235999999999997</v>
          </cell>
          <cell r="H85">
            <v>7.85</v>
          </cell>
          <cell r="I85">
            <v>2.6592623999999998</v>
          </cell>
          <cell r="J85">
            <v>0</v>
          </cell>
          <cell r="K85">
            <v>0</v>
          </cell>
          <cell r="L85">
            <v>0</v>
          </cell>
          <cell r="M85">
            <v>0</v>
          </cell>
          <cell r="N85">
            <v>0</v>
          </cell>
          <cell r="O85">
            <v>0</v>
          </cell>
          <cell r="P85">
            <v>0</v>
          </cell>
          <cell r="Q85">
            <v>0</v>
          </cell>
          <cell r="R85">
            <v>69.655262399999998</v>
          </cell>
        </row>
        <row r="86">
          <cell r="B86" t="str">
            <v>Deliveries</v>
          </cell>
        </row>
        <row r="87">
          <cell r="C87" t="str">
            <v>(ktons)</v>
          </cell>
          <cell r="D87" t="str">
            <v>Lignite</v>
          </cell>
          <cell r="F87">
            <v>51.841686330000002</v>
          </cell>
          <cell r="G87">
            <v>62.764486029000004</v>
          </cell>
          <cell r="H87">
            <v>73.795312206000006</v>
          </cell>
          <cell r="I87">
            <v>75.599999999999994</v>
          </cell>
          <cell r="J87">
            <v>21.6</v>
          </cell>
          <cell r="K87">
            <v>0</v>
          </cell>
          <cell r="L87">
            <v>0</v>
          </cell>
          <cell r="M87">
            <v>0</v>
          </cell>
          <cell r="N87">
            <v>0</v>
          </cell>
          <cell r="O87">
            <v>0</v>
          </cell>
          <cell r="P87">
            <v>0</v>
          </cell>
          <cell r="Q87">
            <v>-4.4925886803301115E-4</v>
          </cell>
          <cell r="R87">
            <v>285.60103530613196</v>
          </cell>
        </row>
        <row r="88">
          <cell r="D88" t="str">
            <v>WCB</v>
          </cell>
          <cell r="F88">
            <v>0</v>
          </cell>
          <cell r="G88">
            <v>0</v>
          </cell>
          <cell r="H88">
            <v>0</v>
          </cell>
          <cell r="I88">
            <v>0</v>
          </cell>
          <cell r="J88">
            <v>0</v>
          </cell>
          <cell r="K88">
            <v>0</v>
          </cell>
          <cell r="L88">
            <v>0</v>
          </cell>
          <cell r="M88">
            <v>0</v>
          </cell>
          <cell r="N88">
            <v>0</v>
          </cell>
          <cell r="O88">
            <v>0</v>
          </cell>
          <cell r="P88">
            <v>0</v>
          </cell>
          <cell r="Q88">
            <v>0</v>
          </cell>
          <cell r="R88">
            <v>0</v>
          </cell>
        </row>
        <row r="89">
          <cell r="D89" t="str">
            <v>PRB</v>
          </cell>
          <cell r="F89">
            <v>0</v>
          </cell>
          <cell r="G89">
            <v>0</v>
          </cell>
          <cell r="H89">
            <v>0</v>
          </cell>
          <cell r="I89">
            <v>0</v>
          </cell>
          <cell r="J89">
            <v>0</v>
          </cell>
          <cell r="K89">
            <v>0</v>
          </cell>
          <cell r="L89">
            <v>0</v>
          </cell>
          <cell r="M89">
            <v>0</v>
          </cell>
          <cell r="N89">
            <v>0</v>
          </cell>
          <cell r="O89">
            <v>0</v>
          </cell>
          <cell r="P89">
            <v>0</v>
          </cell>
          <cell r="Q89">
            <v>0</v>
          </cell>
          <cell r="R89">
            <v>0</v>
          </cell>
        </row>
        <row r="90">
          <cell r="C90" t="str">
            <v>($ 000's)</v>
          </cell>
          <cell r="D90" t="str">
            <v>Lignite</v>
          </cell>
          <cell r="F90">
            <v>1275.8409999999999</v>
          </cell>
          <cell r="G90">
            <v>1371.8409999999999</v>
          </cell>
          <cell r="H90">
            <v>1405.809</v>
          </cell>
          <cell r="I90">
            <v>1860.5160000000001</v>
          </cell>
          <cell r="J90">
            <v>531.57600000000002</v>
          </cell>
          <cell r="K90">
            <v>0</v>
          </cell>
          <cell r="L90">
            <v>0</v>
          </cell>
          <cell r="M90">
            <v>0</v>
          </cell>
          <cell r="N90">
            <v>0</v>
          </cell>
          <cell r="O90">
            <v>0</v>
          </cell>
          <cell r="P90">
            <v>0</v>
          </cell>
          <cell r="Q90">
            <v>-1.1056260742292405E-2</v>
          </cell>
          <cell r="R90">
            <v>6445.5719437392572</v>
          </cell>
        </row>
        <row r="91">
          <cell r="D91" t="str">
            <v>WCB</v>
          </cell>
          <cell r="F91">
            <v>0</v>
          </cell>
          <cell r="G91">
            <v>0</v>
          </cell>
          <cell r="H91">
            <v>0</v>
          </cell>
          <cell r="I91">
            <v>0</v>
          </cell>
          <cell r="J91">
            <v>0</v>
          </cell>
          <cell r="K91">
            <v>0</v>
          </cell>
          <cell r="L91">
            <v>0</v>
          </cell>
          <cell r="M91">
            <v>0</v>
          </cell>
          <cell r="N91">
            <v>0</v>
          </cell>
          <cell r="O91">
            <v>0</v>
          </cell>
          <cell r="P91">
            <v>0</v>
          </cell>
          <cell r="Q91">
            <v>0</v>
          </cell>
          <cell r="R91">
            <v>0</v>
          </cell>
        </row>
        <row r="92">
          <cell r="D92" t="str">
            <v>PRB</v>
          </cell>
          <cell r="F92">
            <v>0</v>
          </cell>
          <cell r="G92">
            <v>0</v>
          </cell>
          <cell r="H92">
            <v>0</v>
          </cell>
          <cell r="I92">
            <v>0</v>
          </cell>
          <cell r="J92">
            <v>0</v>
          </cell>
          <cell r="K92">
            <v>0</v>
          </cell>
          <cell r="L92">
            <v>0</v>
          </cell>
          <cell r="M92">
            <v>0</v>
          </cell>
          <cell r="N92">
            <v>0</v>
          </cell>
          <cell r="O92">
            <v>0</v>
          </cell>
          <cell r="P92">
            <v>0</v>
          </cell>
          <cell r="Q92">
            <v>0</v>
          </cell>
          <cell r="R92">
            <v>0</v>
          </cell>
        </row>
        <row r="93">
          <cell r="C93" t="str">
            <v xml:space="preserve"> ($/ton)</v>
          </cell>
          <cell r="D93" t="str">
            <v>Lignite</v>
          </cell>
          <cell r="F93">
            <v>24.610329839168251</v>
          </cell>
          <cell r="G93">
            <v>21.856962221695689</v>
          </cell>
          <cell r="H93">
            <v>19.050112506817189</v>
          </cell>
          <cell r="I93">
            <v>24.61</v>
          </cell>
          <cell r="J93">
            <v>24.61</v>
          </cell>
          <cell r="K93">
            <v>0</v>
          </cell>
          <cell r="L93">
            <v>0</v>
          </cell>
          <cell r="M93">
            <v>0</v>
          </cell>
          <cell r="N93">
            <v>0</v>
          </cell>
          <cell r="O93">
            <v>0</v>
          </cell>
          <cell r="P93">
            <v>0</v>
          </cell>
          <cell r="Q93">
            <v>24.61</v>
          </cell>
          <cell r="R93">
            <v>22.568447403666916</v>
          </cell>
        </row>
        <row r="94">
          <cell r="D94" t="str">
            <v>WCB</v>
          </cell>
          <cell r="F94">
            <v>0</v>
          </cell>
          <cell r="G94">
            <v>0</v>
          </cell>
          <cell r="H94">
            <v>0</v>
          </cell>
          <cell r="I94">
            <v>0</v>
          </cell>
          <cell r="J94">
            <v>0</v>
          </cell>
          <cell r="K94">
            <v>0</v>
          </cell>
          <cell r="L94">
            <v>0</v>
          </cell>
          <cell r="M94">
            <v>0</v>
          </cell>
          <cell r="N94">
            <v>0</v>
          </cell>
          <cell r="O94">
            <v>0</v>
          </cell>
          <cell r="P94">
            <v>0</v>
          </cell>
          <cell r="Q94">
            <v>0</v>
          </cell>
          <cell r="R94">
            <v>0</v>
          </cell>
        </row>
        <row r="95">
          <cell r="D95" t="str">
            <v>PRB</v>
          </cell>
          <cell r="F95">
            <v>0</v>
          </cell>
          <cell r="G95">
            <v>0</v>
          </cell>
          <cell r="H95">
            <v>0</v>
          </cell>
          <cell r="I95">
            <v>0</v>
          </cell>
          <cell r="J95">
            <v>0</v>
          </cell>
          <cell r="K95">
            <v>0</v>
          </cell>
          <cell r="L95">
            <v>0</v>
          </cell>
          <cell r="M95">
            <v>0</v>
          </cell>
          <cell r="N95">
            <v>0</v>
          </cell>
          <cell r="O95">
            <v>0</v>
          </cell>
          <cell r="P95">
            <v>0</v>
          </cell>
          <cell r="Q95">
            <v>0</v>
          </cell>
          <cell r="R95">
            <v>0</v>
          </cell>
        </row>
        <row r="96">
          <cell r="B96" t="str">
            <v>Month End Inventories</v>
          </cell>
        </row>
        <row r="97">
          <cell r="C97" t="str">
            <v>(ktons)</v>
          </cell>
          <cell r="D97" t="str">
            <v>Lignite</v>
          </cell>
          <cell r="F97">
            <v>136.01856353400001</v>
          </cell>
          <cell r="G97">
            <v>150.84574879499999</v>
          </cell>
          <cell r="H97">
            <v>135.61291308599999</v>
          </cell>
          <cell r="I97">
            <v>118.89944925886805</v>
          </cell>
          <cell r="J97">
            <v>140.49944925886805</v>
          </cell>
          <cell r="K97">
            <v>140.49944925886805</v>
          </cell>
          <cell r="L97">
            <v>140.49944925886805</v>
          </cell>
          <cell r="M97">
            <v>140.49944925886805</v>
          </cell>
          <cell r="N97">
            <v>140.49944925886805</v>
          </cell>
          <cell r="O97">
            <v>140.49944925886805</v>
          </cell>
          <cell r="P97">
            <v>140.49944925886805</v>
          </cell>
          <cell r="Q97">
            <v>140.499</v>
          </cell>
          <cell r="R97">
            <v>140.499</v>
          </cell>
        </row>
        <row r="98">
          <cell r="D98" t="str">
            <v>WCB</v>
          </cell>
          <cell r="F98">
            <v>0</v>
          </cell>
          <cell r="G98">
            <v>0</v>
          </cell>
          <cell r="H98">
            <v>0</v>
          </cell>
          <cell r="I98">
            <v>0</v>
          </cell>
          <cell r="J98">
            <v>0</v>
          </cell>
          <cell r="K98">
            <v>0</v>
          </cell>
          <cell r="L98">
            <v>0</v>
          </cell>
          <cell r="M98">
            <v>0</v>
          </cell>
          <cell r="N98">
            <v>0</v>
          </cell>
          <cell r="O98">
            <v>0</v>
          </cell>
          <cell r="P98">
            <v>0</v>
          </cell>
          <cell r="Q98">
            <v>0</v>
          </cell>
          <cell r="R98">
            <v>0</v>
          </cell>
        </row>
        <row r="99">
          <cell r="D99" t="str">
            <v>PRB</v>
          </cell>
          <cell r="F99">
            <v>0</v>
          </cell>
          <cell r="G99">
            <v>0</v>
          </cell>
          <cell r="H99">
            <v>0</v>
          </cell>
          <cell r="I99">
            <v>0</v>
          </cell>
          <cell r="J99">
            <v>0</v>
          </cell>
          <cell r="K99">
            <v>0</v>
          </cell>
          <cell r="L99">
            <v>0</v>
          </cell>
          <cell r="M99">
            <v>0</v>
          </cell>
          <cell r="N99">
            <v>0</v>
          </cell>
          <cell r="O99">
            <v>0</v>
          </cell>
          <cell r="P99">
            <v>0</v>
          </cell>
          <cell r="Q99">
            <v>0</v>
          </cell>
          <cell r="R99">
            <v>0</v>
          </cell>
        </row>
        <row r="100">
          <cell r="C100" t="str">
            <v>($ 000's)</v>
          </cell>
          <cell r="D100" t="str">
            <v>Lignite</v>
          </cell>
          <cell r="F100">
            <v>2866.848</v>
          </cell>
          <cell r="G100">
            <v>3228.32</v>
          </cell>
          <cell r="H100">
            <v>2728.819</v>
          </cell>
          <cell r="I100">
            <v>2926.1154462607424</v>
          </cell>
          <cell r="J100">
            <v>3457.6914462607424</v>
          </cell>
          <cell r="K100">
            <v>3457.6914462607424</v>
          </cell>
          <cell r="L100">
            <v>3457.6914462607424</v>
          </cell>
          <cell r="M100">
            <v>3457.6914462607424</v>
          </cell>
          <cell r="N100">
            <v>3457.6914462607424</v>
          </cell>
          <cell r="O100">
            <v>3457.6914462607424</v>
          </cell>
          <cell r="P100">
            <v>3457.6914462607424</v>
          </cell>
          <cell r="Q100">
            <v>3457.68039</v>
          </cell>
          <cell r="R100">
            <v>3457.68039</v>
          </cell>
        </row>
        <row r="101">
          <cell r="D101" t="str">
            <v>WCB</v>
          </cell>
          <cell r="F101">
            <v>0</v>
          </cell>
          <cell r="G101">
            <v>0</v>
          </cell>
          <cell r="H101">
            <v>0</v>
          </cell>
          <cell r="I101">
            <v>0</v>
          </cell>
          <cell r="J101">
            <v>0</v>
          </cell>
          <cell r="K101">
            <v>0</v>
          </cell>
          <cell r="L101">
            <v>0</v>
          </cell>
          <cell r="M101">
            <v>0</v>
          </cell>
          <cell r="N101">
            <v>0</v>
          </cell>
          <cell r="O101">
            <v>0</v>
          </cell>
          <cell r="P101">
            <v>0</v>
          </cell>
          <cell r="Q101">
            <v>0</v>
          </cell>
          <cell r="R101">
            <v>0</v>
          </cell>
        </row>
        <row r="102">
          <cell r="D102" t="str">
            <v>PRB</v>
          </cell>
          <cell r="F102">
            <v>0</v>
          </cell>
          <cell r="G102">
            <v>0</v>
          </cell>
          <cell r="H102">
            <v>0</v>
          </cell>
          <cell r="I102">
            <v>0</v>
          </cell>
          <cell r="J102">
            <v>0</v>
          </cell>
          <cell r="K102">
            <v>0</v>
          </cell>
          <cell r="L102">
            <v>0</v>
          </cell>
          <cell r="M102">
            <v>0</v>
          </cell>
          <cell r="N102">
            <v>0</v>
          </cell>
          <cell r="O102">
            <v>0</v>
          </cell>
          <cell r="P102">
            <v>0</v>
          </cell>
          <cell r="Q102">
            <v>0</v>
          </cell>
          <cell r="R102">
            <v>0</v>
          </cell>
        </row>
        <row r="103">
          <cell r="C103" t="str">
            <v xml:space="preserve"> ($/ton)</v>
          </cell>
          <cell r="D103" t="str">
            <v>Lignite</v>
          </cell>
          <cell r="F103">
            <v>21.076887782919318</v>
          </cell>
          <cell r="G103">
            <v>21.401464912261471</v>
          </cell>
          <cell r="H103">
            <v>20.122117709170496</v>
          </cell>
          <cell r="I103">
            <v>24.61</v>
          </cell>
          <cell r="J103">
            <v>24.61</v>
          </cell>
          <cell r="K103">
            <v>24.61</v>
          </cell>
          <cell r="L103">
            <v>24.61</v>
          </cell>
          <cell r="M103">
            <v>24.61</v>
          </cell>
          <cell r="N103">
            <v>24.61</v>
          </cell>
          <cell r="O103">
            <v>24.61</v>
          </cell>
          <cell r="P103">
            <v>24.61</v>
          </cell>
          <cell r="Q103">
            <v>24.61</v>
          </cell>
          <cell r="R103">
            <v>24.61</v>
          </cell>
        </row>
        <row r="104">
          <cell r="D104" t="str">
            <v>WCB</v>
          </cell>
          <cell r="F104">
            <v>0</v>
          </cell>
          <cell r="G104">
            <v>0</v>
          </cell>
          <cell r="H104">
            <v>0</v>
          </cell>
          <cell r="I104">
            <v>0</v>
          </cell>
          <cell r="J104">
            <v>0</v>
          </cell>
          <cell r="K104">
            <v>0</v>
          </cell>
          <cell r="L104">
            <v>0</v>
          </cell>
          <cell r="M104">
            <v>0</v>
          </cell>
          <cell r="N104">
            <v>0</v>
          </cell>
          <cell r="O104">
            <v>0</v>
          </cell>
          <cell r="P104">
            <v>0</v>
          </cell>
          <cell r="Q104">
            <v>0</v>
          </cell>
          <cell r="R104">
            <v>0</v>
          </cell>
        </row>
        <row r="105">
          <cell r="D105" t="str">
            <v>PRB</v>
          </cell>
          <cell r="F105">
            <v>0</v>
          </cell>
          <cell r="G105">
            <v>0</v>
          </cell>
          <cell r="H105">
            <v>0</v>
          </cell>
          <cell r="I105">
            <v>0</v>
          </cell>
          <cell r="J105">
            <v>0</v>
          </cell>
          <cell r="K105">
            <v>0</v>
          </cell>
          <cell r="L105">
            <v>0</v>
          </cell>
          <cell r="M105">
            <v>0</v>
          </cell>
          <cell r="N105">
            <v>0</v>
          </cell>
          <cell r="O105">
            <v>0</v>
          </cell>
          <cell r="P105">
            <v>0</v>
          </cell>
          <cell r="Q105">
            <v>0</v>
          </cell>
          <cell r="R105">
            <v>0</v>
          </cell>
        </row>
        <row r="107">
          <cell r="A107" t="str">
            <v>I:\Fuelsdiv\Planning &amp; Reporting\FRCST-02\Revision\May01-02\Monthly.123</v>
          </cell>
        </row>
      </sheetData>
      <sheetData sheetId="3"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Lennox</v>
          </cell>
          <cell r="B5" t="str">
            <v>Energy</v>
          </cell>
          <cell r="D5" t="str">
            <v>GWh</v>
          </cell>
          <cell r="F5">
            <v>229.35400000000001</v>
          </cell>
          <cell r="G5">
            <v>214.46600000000001</v>
          </cell>
          <cell r="H5">
            <v>153.52000000000001</v>
          </cell>
          <cell r="I5">
            <v>177.5</v>
          </cell>
          <cell r="J5">
            <v>4.4728000000000003</v>
          </cell>
          <cell r="K5">
            <v>107.72490000000001</v>
          </cell>
          <cell r="L5">
            <v>417.28800000000001</v>
          </cell>
          <cell r="M5">
            <v>317.9545</v>
          </cell>
          <cell r="N5">
            <v>0</v>
          </cell>
          <cell r="O5">
            <v>0</v>
          </cell>
          <cell r="P5">
            <v>0</v>
          </cell>
          <cell r="Q5">
            <v>0</v>
          </cell>
          <cell r="R5">
            <v>1622.2801999999999</v>
          </cell>
        </row>
        <row r="6">
          <cell r="B6" t="str">
            <v xml:space="preserve">ByProducts </v>
          </cell>
        </row>
        <row r="7">
          <cell r="D7" t="str">
            <v>SO2   (Mg)</v>
          </cell>
          <cell r="F7">
            <v>477.6</v>
          </cell>
          <cell r="G7">
            <v>677.1</v>
          </cell>
          <cell r="H7">
            <v>266.40604084984756</v>
          </cell>
          <cell r="I7">
            <v>2.6874726236193389</v>
          </cell>
          <cell r="J7">
            <v>0.39772204087226637</v>
          </cell>
          <cell r="K7">
            <v>1.9938026359664343</v>
          </cell>
          <cell r="L7">
            <v>4.4682312390439245</v>
          </cell>
          <cell r="M7">
            <v>3.8030748797885954</v>
          </cell>
          <cell r="N7">
            <v>0</v>
          </cell>
          <cell r="O7">
            <v>0</v>
          </cell>
          <cell r="P7">
            <v>0</v>
          </cell>
          <cell r="Q7">
            <v>0</v>
          </cell>
          <cell r="R7">
            <v>1434.4563442691381</v>
          </cell>
        </row>
        <row r="8">
          <cell r="D8" t="str">
            <v>NOx   (Mg)</v>
          </cell>
          <cell r="F8">
            <v>223.5</v>
          </cell>
          <cell r="G8">
            <v>228.7</v>
          </cell>
          <cell r="H8">
            <v>122.816</v>
          </cell>
          <cell r="I8">
            <v>133.125</v>
          </cell>
          <cell r="J8">
            <v>5.3673599999999997</v>
          </cell>
          <cell r="K8">
            <v>86.179919999999996</v>
          </cell>
          <cell r="L8">
            <v>312.96600000000001</v>
          </cell>
          <cell r="M8">
            <v>238.46587499999998</v>
          </cell>
          <cell r="N8">
            <v>0</v>
          </cell>
          <cell r="O8">
            <v>0</v>
          </cell>
          <cell r="P8">
            <v>0</v>
          </cell>
          <cell r="Q8">
            <v>0</v>
          </cell>
          <cell r="R8">
            <v>1351.1201549999998</v>
          </cell>
        </row>
        <row r="9">
          <cell r="D9" t="str">
            <v>Total AGE   (Mg)</v>
          </cell>
          <cell r="F9">
            <v>701.1</v>
          </cell>
          <cell r="G9">
            <v>905.8</v>
          </cell>
          <cell r="H9">
            <v>389.22204084984759</v>
          </cell>
          <cell r="I9">
            <v>135.81247262361933</v>
          </cell>
          <cell r="J9">
            <v>5.7650820408722669</v>
          </cell>
          <cell r="K9">
            <v>88.173722635966442</v>
          </cell>
          <cell r="L9">
            <v>317.43423123904387</v>
          </cell>
          <cell r="M9">
            <v>242.26894987978858</v>
          </cell>
          <cell r="N9">
            <v>0</v>
          </cell>
          <cell r="O9">
            <v>0</v>
          </cell>
          <cell r="P9">
            <v>0</v>
          </cell>
          <cell r="Q9">
            <v>0</v>
          </cell>
          <cell r="R9">
            <v>2785.5764992691379</v>
          </cell>
        </row>
        <row r="10">
          <cell r="D10" t="str">
            <v>CO2  (Gg)</v>
          </cell>
          <cell r="F10">
            <v>164</v>
          </cell>
          <cell r="G10">
            <v>165</v>
          </cell>
          <cell r="H10">
            <v>112.99857918470106</v>
          </cell>
          <cell r="I10">
            <v>109.32806409102339</v>
          </cell>
          <cell r="J10">
            <v>3.7615544651616921</v>
          </cell>
          <cell r="K10">
            <v>66.497318932480965</v>
          </cell>
          <cell r="L10">
            <v>255.44716144693638</v>
          </cell>
          <cell r="M10">
            <v>195.11301095589815</v>
          </cell>
          <cell r="N10">
            <v>0</v>
          </cell>
          <cell r="O10">
            <v>0</v>
          </cell>
          <cell r="P10">
            <v>0</v>
          </cell>
          <cell r="Q10">
            <v>0</v>
          </cell>
          <cell r="R10">
            <v>1072.1456890762017</v>
          </cell>
        </row>
        <row r="11">
          <cell r="D11" t="str">
            <v>Particulate  (Mg)</v>
          </cell>
          <cell r="F11">
            <v>0</v>
          </cell>
          <cell r="G11">
            <v>0</v>
          </cell>
          <cell r="H11">
            <v>2.3504245128161396</v>
          </cell>
          <cell r="I11">
            <v>0</v>
          </cell>
          <cell r="J11">
            <v>0</v>
          </cell>
          <cell r="K11">
            <v>0</v>
          </cell>
          <cell r="L11">
            <v>0</v>
          </cell>
          <cell r="M11">
            <v>0</v>
          </cell>
          <cell r="N11">
            <v>0</v>
          </cell>
          <cell r="O11">
            <v>0</v>
          </cell>
          <cell r="P11">
            <v>0</v>
          </cell>
          <cell r="Q11">
            <v>0</v>
          </cell>
          <cell r="R11">
            <v>2.3504245128161396</v>
          </cell>
        </row>
        <row r="12">
          <cell r="B12" t="str">
            <v>Ash Summary (Mg)</v>
          </cell>
        </row>
        <row r="13">
          <cell r="C13" t="str">
            <v xml:space="preserve">     Total Fly Ash Production </v>
          </cell>
          <cell r="F13">
            <v>50.520793985360811</v>
          </cell>
          <cell r="G13">
            <v>67.386454914168993</v>
          </cell>
          <cell r="H13">
            <v>44.658065743506604</v>
          </cell>
          <cell r="I13">
            <v>0</v>
          </cell>
          <cell r="J13">
            <v>0</v>
          </cell>
          <cell r="K13">
            <v>0</v>
          </cell>
          <cell r="L13">
            <v>0</v>
          </cell>
          <cell r="M13">
            <v>0</v>
          </cell>
          <cell r="N13">
            <v>0</v>
          </cell>
          <cell r="O13">
            <v>0</v>
          </cell>
          <cell r="P13">
            <v>0</v>
          </cell>
          <cell r="Q13">
            <v>0</v>
          </cell>
          <cell r="R13">
            <v>162.5653146430364</v>
          </cell>
        </row>
        <row r="14">
          <cell r="C14" t="str">
            <v xml:space="preserve">     Bottom Ash Production</v>
          </cell>
          <cell r="F14">
            <v>0</v>
          </cell>
          <cell r="G14">
            <v>0</v>
          </cell>
          <cell r="H14">
            <v>0</v>
          </cell>
          <cell r="I14">
            <v>0</v>
          </cell>
          <cell r="J14">
            <v>0</v>
          </cell>
          <cell r="K14">
            <v>0</v>
          </cell>
          <cell r="L14">
            <v>0</v>
          </cell>
          <cell r="M14">
            <v>0</v>
          </cell>
          <cell r="N14">
            <v>0</v>
          </cell>
          <cell r="O14">
            <v>0</v>
          </cell>
          <cell r="P14">
            <v>0</v>
          </cell>
          <cell r="Q14">
            <v>0</v>
          </cell>
          <cell r="R14">
            <v>0</v>
          </cell>
        </row>
        <row r="15">
          <cell r="B15" t="str">
            <v>Consumption</v>
          </cell>
        </row>
        <row r="16">
          <cell r="D16" t="str">
            <v>RFO (kbbls)</v>
          </cell>
          <cell r="F16">
            <v>250.22641509433961</v>
          </cell>
          <cell r="G16">
            <v>333.76100628930817</v>
          </cell>
          <cell r="H16">
            <v>221.188679245283</v>
          </cell>
          <cell r="I16">
            <v>0</v>
          </cell>
          <cell r="J16">
            <v>0</v>
          </cell>
          <cell r="K16">
            <v>0</v>
          </cell>
          <cell r="L16">
            <v>0</v>
          </cell>
          <cell r="M16">
            <v>0</v>
          </cell>
          <cell r="N16">
            <v>0</v>
          </cell>
          <cell r="O16">
            <v>0</v>
          </cell>
          <cell r="P16">
            <v>0</v>
          </cell>
          <cell r="Q16">
            <v>0</v>
          </cell>
          <cell r="R16">
            <v>805.17610062893073</v>
          </cell>
        </row>
        <row r="17">
          <cell r="D17" t="str">
            <v>Gas (million m3)</v>
          </cell>
          <cell r="F17">
            <v>21.681999999999999</v>
          </cell>
          <cell r="G17">
            <v>6.2E-2</v>
          </cell>
          <cell r="H17">
            <v>3.1619999999999999</v>
          </cell>
          <cell r="I17">
            <v>52.715599862677784</v>
          </cell>
          <cell r="J17">
            <v>1.7345015084654782</v>
          </cell>
          <cell r="K17">
            <v>31.970315885589294</v>
          </cell>
          <cell r="L17">
            <v>123.64115192946167</v>
          </cell>
          <cell r="M17">
            <v>94.33702062367297</v>
          </cell>
          <cell r="N17">
            <v>0</v>
          </cell>
          <cell r="O17">
            <v>0</v>
          </cell>
          <cell r="P17">
            <v>0</v>
          </cell>
          <cell r="Q17">
            <v>0</v>
          </cell>
          <cell r="R17">
            <v>329.3045898098672</v>
          </cell>
        </row>
        <row r="18">
          <cell r="C18" t="str">
            <v>Fuel Conv Factor (MWh/bbl)</v>
          </cell>
          <cell r="F18">
            <v>0.61455535872194167</v>
          </cell>
          <cell r="G18">
            <v>0.64189725685245336</v>
          </cell>
          <cell r="H18">
            <v>0.64201262423820282</v>
          </cell>
          <cell r="I18">
            <v>0.59365695747590819</v>
          </cell>
          <cell r="J18">
            <v>0.45465414493671347</v>
          </cell>
          <cell r="K18">
            <v>0.59408081766065679</v>
          </cell>
          <cell r="L18">
            <v>0.59504417836666945</v>
          </cell>
          <cell r="M18">
            <v>0.59423629896443186</v>
          </cell>
          <cell r="N18">
            <v>0</v>
          </cell>
          <cell r="O18">
            <v>0</v>
          </cell>
          <cell r="P18">
            <v>0</v>
          </cell>
          <cell r="Q18">
            <v>0</v>
          </cell>
          <cell r="R18">
            <v>0.60692781613722036</v>
          </cell>
        </row>
        <row r="19">
          <cell r="C19" t="str">
            <v>($ 000's)</v>
          </cell>
          <cell r="D19" t="str">
            <v>Residual Oil</v>
          </cell>
          <cell r="F19">
            <v>9673.26</v>
          </cell>
          <cell r="G19">
            <v>12506.492</v>
          </cell>
          <cell r="H19">
            <v>8407.9169999999995</v>
          </cell>
          <cell r="I19">
            <v>0</v>
          </cell>
          <cell r="J19">
            <v>0</v>
          </cell>
          <cell r="K19">
            <v>0</v>
          </cell>
          <cell r="L19">
            <v>0</v>
          </cell>
          <cell r="M19">
            <v>0</v>
          </cell>
          <cell r="N19">
            <v>0</v>
          </cell>
          <cell r="O19">
            <v>0</v>
          </cell>
          <cell r="P19">
            <v>0</v>
          </cell>
          <cell r="Q19">
            <v>0</v>
          </cell>
          <cell r="R19">
            <v>30587.669000000002</v>
          </cell>
        </row>
        <row r="20">
          <cell r="D20" t="str">
            <v>Natural Gas</v>
          </cell>
          <cell r="F20">
            <v>3684.5871000000002</v>
          </cell>
          <cell r="G20">
            <v>10.297000000000001</v>
          </cell>
          <cell r="H20">
            <v>527.24599999999998</v>
          </cell>
          <cell r="I20">
            <v>7400.9156427787157</v>
          </cell>
          <cell r="J20">
            <v>273.43086924713185</v>
          </cell>
          <cell r="K20">
            <v>5673.9865941250437</v>
          </cell>
          <cell r="L20">
            <v>18195.404236282</v>
          </cell>
          <cell r="M20">
            <v>13617.10144701303</v>
          </cell>
          <cell r="N20">
            <v>0</v>
          </cell>
          <cell r="O20">
            <v>0</v>
          </cell>
          <cell r="P20">
            <v>0</v>
          </cell>
          <cell r="Q20">
            <v>0</v>
          </cell>
          <cell r="R20">
            <v>49382.968889445925</v>
          </cell>
        </row>
        <row r="21">
          <cell r="D21" t="str">
            <v>Ignition Fuel</v>
          </cell>
          <cell r="F21">
            <v>198.393</v>
          </cell>
          <cell r="G21">
            <v>155.304</v>
          </cell>
          <cell r="H21">
            <v>162.39699999999999</v>
          </cell>
          <cell r="I21">
            <v>167.26631083625699</v>
          </cell>
          <cell r="J21">
            <v>25.024903391358567</v>
          </cell>
          <cell r="K21">
            <v>125.69094977194794</v>
          </cell>
          <cell r="L21">
            <v>282.75541649154991</v>
          </cell>
          <cell r="M21">
            <v>242.4924959287417</v>
          </cell>
          <cell r="N21">
            <v>0</v>
          </cell>
          <cell r="O21">
            <v>0</v>
          </cell>
          <cell r="P21">
            <v>0</v>
          </cell>
          <cell r="Q21">
            <v>0</v>
          </cell>
          <cell r="R21">
            <v>1359.3240764198551</v>
          </cell>
        </row>
        <row r="22">
          <cell r="B22" t="str">
            <v>Total Consumption Costs ($K)</v>
          </cell>
          <cell r="F22">
            <v>13556.240100000001</v>
          </cell>
          <cell r="G22">
            <v>12672.093000000001</v>
          </cell>
          <cell r="H22">
            <v>9097.56</v>
          </cell>
          <cell r="I22">
            <v>7568.1819536149724</v>
          </cell>
          <cell r="J22">
            <v>298.45577263849043</v>
          </cell>
          <cell r="K22">
            <v>5799.6775438969917</v>
          </cell>
          <cell r="L22">
            <v>18478.159652773549</v>
          </cell>
          <cell r="M22">
            <v>13859.593942941772</v>
          </cell>
          <cell r="N22">
            <v>0</v>
          </cell>
          <cell r="O22">
            <v>0</v>
          </cell>
          <cell r="P22">
            <v>0</v>
          </cell>
          <cell r="Q22">
            <v>0</v>
          </cell>
          <cell r="R22">
            <v>81329.961965865776</v>
          </cell>
        </row>
        <row r="23">
          <cell r="D23" t="str">
            <v>FUEC ($/MWh)</v>
          </cell>
          <cell r="F23">
            <v>59.106185634434105</v>
          </cell>
          <cell r="G23">
            <v>59.086722370911943</v>
          </cell>
          <cell r="H23">
            <v>59.25977071391349</v>
          </cell>
          <cell r="I23">
            <v>42.637644809098433</v>
          </cell>
          <cell r="J23">
            <v>66.726831657684315</v>
          </cell>
          <cell r="K23">
            <v>53.837854979647155</v>
          </cell>
          <cell r="L23">
            <v>44.281550518523296</v>
          </cell>
          <cell r="M23">
            <v>43.589865666130756</v>
          </cell>
          <cell r="N23">
            <v>0</v>
          </cell>
          <cell r="O23">
            <v>0</v>
          </cell>
          <cell r="P23">
            <v>0</v>
          </cell>
          <cell r="Q23">
            <v>0</v>
          </cell>
          <cell r="R23">
            <v>50.133116317308051</v>
          </cell>
        </row>
        <row r="24">
          <cell r="D24" t="str">
            <v>Building Heat (million m3)</v>
          </cell>
          <cell r="F24">
            <v>2.0910000000000002</v>
          </cell>
          <cell r="G24">
            <v>1.849</v>
          </cell>
          <cell r="H24">
            <v>1.879</v>
          </cell>
          <cell r="I24">
            <v>0.88154880636604793</v>
          </cell>
          <cell r="J24">
            <v>0.35261952254641915</v>
          </cell>
          <cell r="K24">
            <v>8.8154880636604788E-2</v>
          </cell>
          <cell r="L24">
            <v>8.8154880636604788E-2</v>
          </cell>
          <cell r="M24">
            <v>8.8154880636604788E-2</v>
          </cell>
          <cell r="N24">
            <v>0</v>
          </cell>
          <cell r="O24">
            <v>0</v>
          </cell>
          <cell r="P24">
            <v>0</v>
          </cell>
          <cell r="Q24">
            <v>0</v>
          </cell>
          <cell r="R24">
            <v>7.3176329708222818</v>
          </cell>
        </row>
        <row r="25">
          <cell r="D25" t="str">
            <v>Building Heat ($ 000's)</v>
          </cell>
          <cell r="F25">
            <v>355.34100000000001</v>
          </cell>
          <cell r="G25">
            <v>304.87099999999998</v>
          </cell>
          <cell r="H25">
            <v>313.27300000000002</v>
          </cell>
          <cell r="I25">
            <v>123.76352290219344</v>
          </cell>
          <cell r="J25">
            <v>55.587765183713586</v>
          </cell>
          <cell r="K25">
            <v>15.645438497661223</v>
          </cell>
          <cell r="L25">
            <v>12.973137693664617</v>
          </cell>
          <cell r="M25">
            <v>12.724738864359892</v>
          </cell>
          <cell r="N25">
            <v>0</v>
          </cell>
          <cell r="O25">
            <v>0</v>
          </cell>
          <cell r="P25">
            <v>0</v>
          </cell>
          <cell r="Q25">
            <v>0</v>
          </cell>
          <cell r="R25">
            <v>1194.1796031415927</v>
          </cell>
        </row>
        <row r="26">
          <cell r="B26" t="str">
            <v>Deliveries</v>
          </cell>
        </row>
        <row r="27">
          <cell r="D27" t="str">
            <v>RFO (kbbls)</v>
          </cell>
          <cell r="F27">
            <v>188.84905660377359</v>
          </cell>
          <cell r="G27">
            <v>1.2578616352201259E-2</v>
          </cell>
          <cell r="H27">
            <v>0</v>
          </cell>
          <cell r="I27">
            <v>0</v>
          </cell>
          <cell r="J27">
            <v>0</v>
          </cell>
          <cell r="K27">
            <v>0</v>
          </cell>
          <cell r="L27">
            <v>0</v>
          </cell>
          <cell r="M27">
            <v>0</v>
          </cell>
          <cell r="N27">
            <v>0</v>
          </cell>
          <cell r="O27">
            <v>0</v>
          </cell>
          <cell r="P27">
            <v>0</v>
          </cell>
          <cell r="Q27">
            <v>-1.4402515723258985E-2</v>
          </cell>
          <cell r="R27">
            <v>188.84723270440253</v>
          </cell>
        </row>
        <row r="28">
          <cell r="D28" t="str">
            <v>Cost ($ 000's)</v>
          </cell>
          <cell r="F28">
            <v>5933.0429999999997</v>
          </cell>
          <cell r="G28">
            <v>443.27499999999998</v>
          </cell>
          <cell r="H28">
            <v>61.298000000000002</v>
          </cell>
          <cell r="I28">
            <v>0</v>
          </cell>
          <cell r="J28">
            <v>0</v>
          </cell>
          <cell r="K28">
            <v>0</v>
          </cell>
          <cell r="L28">
            <v>0</v>
          </cell>
          <cell r="M28">
            <v>0</v>
          </cell>
          <cell r="N28">
            <v>0</v>
          </cell>
          <cell r="O28">
            <v>0</v>
          </cell>
          <cell r="P28">
            <v>0</v>
          </cell>
          <cell r="Q28">
            <v>-0.60534534037687704</v>
          </cell>
          <cell r="R28">
            <v>6437.0106546596226</v>
          </cell>
        </row>
        <row r="29">
          <cell r="D29" t="str">
            <v>Unit Cost ($/bbl)</v>
          </cell>
          <cell r="F29">
            <v>31.416852732540711</v>
          </cell>
          <cell r="G29">
            <v>35240.362499999996</v>
          </cell>
          <cell r="H29">
            <v>0</v>
          </cell>
          <cell r="I29">
            <v>0</v>
          </cell>
          <cell r="J29">
            <v>0</v>
          </cell>
          <cell r="K29">
            <v>0</v>
          </cell>
          <cell r="L29">
            <v>0</v>
          </cell>
          <cell r="M29">
            <v>0</v>
          </cell>
          <cell r="N29">
            <v>0</v>
          </cell>
          <cell r="O29">
            <v>0</v>
          </cell>
          <cell r="P29">
            <v>0</v>
          </cell>
          <cell r="Q29">
            <v>42.030527999999997</v>
          </cell>
          <cell r="R29">
            <v>34.085808737982944</v>
          </cell>
        </row>
        <row r="30">
          <cell r="B30" t="str">
            <v>Month End Inventories</v>
          </cell>
        </row>
        <row r="31">
          <cell r="D31" t="str">
            <v>RFO (kbbls)</v>
          </cell>
          <cell r="F31">
            <v>1152.2075471698113</v>
          </cell>
          <cell r="G31">
            <v>818.45911949685524</v>
          </cell>
          <cell r="H31">
            <v>597.27044025157227</v>
          </cell>
          <cell r="I31">
            <v>597.27044025157227</v>
          </cell>
          <cell r="J31">
            <v>597.27044025157227</v>
          </cell>
          <cell r="K31">
            <v>597.27044025157227</v>
          </cell>
          <cell r="L31">
            <v>597.27044025157227</v>
          </cell>
          <cell r="M31">
            <v>597.27044025157227</v>
          </cell>
          <cell r="N31">
            <v>597.27044025157227</v>
          </cell>
          <cell r="O31">
            <v>597.27044025157227</v>
          </cell>
          <cell r="P31">
            <v>597.27044025157227</v>
          </cell>
          <cell r="Q31">
            <v>597.25603773584896</v>
          </cell>
          <cell r="R31">
            <v>597.25603773584896</v>
          </cell>
        </row>
        <row r="32">
          <cell r="D32" t="str">
            <v>Cost ($ 000's)</v>
          </cell>
          <cell r="F32">
            <v>43174.828000000001</v>
          </cell>
          <cell r="G32">
            <v>31111.612000000001</v>
          </cell>
          <cell r="H32">
            <v>22764.992999999999</v>
          </cell>
          <cell r="I32">
            <v>22846.082999999999</v>
          </cell>
          <cell r="J32">
            <v>22927.172999999999</v>
          </cell>
          <cell r="K32">
            <v>23008.262999999999</v>
          </cell>
          <cell r="L32">
            <v>23089.352999999999</v>
          </cell>
          <cell r="M32">
            <v>23170.442999999999</v>
          </cell>
          <cell r="N32">
            <v>23170.442999999999</v>
          </cell>
          <cell r="O32">
            <v>23170.442999999999</v>
          </cell>
          <cell r="P32">
            <v>23170.442999999999</v>
          </cell>
          <cell r="Q32">
            <v>23169.837654659623</v>
          </cell>
          <cell r="R32">
            <v>23169.837654659623</v>
          </cell>
        </row>
        <row r="33">
          <cell r="D33" t="str">
            <v>Unit Cost ($/bbl)</v>
          </cell>
          <cell r="F33">
            <v>37.471398365729449</v>
          </cell>
          <cell r="G33">
            <v>38.012420240519468</v>
          </cell>
          <cell r="H33">
            <v>38.115050512815117</v>
          </cell>
          <cell r="I33">
            <v>38.250818155971615</v>
          </cell>
          <cell r="J33">
            <v>38.386585799128113</v>
          </cell>
          <cell r="K33">
            <v>38.522353442284611</v>
          </cell>
          <cell r="L33">
            <v>38.65812108544111</v>
          </cell>
          <cell r="M33">
            <v>38.793888728597608</v>
          </cell>
          <cell r="N33">
            <v>38.793888728597608</v>
          </cell>
          <cell r="O33">
            <v>38.793888728597608</v>
          </cell>
          <cell r="P33">
            <v>38.793888728597608</v>
          </cell>
          <cell r="Q33">
            <v>38.793810678741181</v>
          </cell>
          <cell r="R33">
            <v>38.793810678741181</v>
          </cell>
        </row>
        <row r="37">
          <cell r="A37" t="str">
            <v>Dawn</v>
          </cell>
          <cell r="B37" t="str">
            <v>Net Purchases</v>
          </cell>
        </row>
        <row r="38">
          <cell r="C38" t="str">
            <v xml:space="preserve">(million m3)  </v>
          </cell>
          <cell r="D38" t="str">
            <v>Firm</v>
          </cell>
          <cell r="F38"/>
          <cell r="G38"/>
          <cell r="H38"/>
          <cell r="I38">
            <v>8.6054155614500445</v>
          </cell>
          <cell r="J38">
            <v>8.6054155614500445</v>
          </cell>
          <cell r="K38">
            <v>8.6054155614500445</v>
          </cell>
          <cell r="L38">
            <v>8.6054155614500445</v>
          </cell>
          <cell r="M38">
            <v>8.6054155614500445</v>
          </cell>
          <cell r="N38">
            <v>8.6054155614500445</v>
          </cell>
          <cell r="O38">
            <v>8.6054155614500445</v>
          </cell>
          <cell r="P38">
            <v>8.6054155614500445</v>
          </cell>
          <cell r="Q38">
            <v>8.6054155614500445</v>
          </cell>
        </row>
        <row r="39">
          <cell r="D39" t="str">
            <v>Spot</v>
          </cell>
          <cell r="F39"/>
          <cell r="G39"/>
          <cell r="H39"/>
          <cell r="I39">
            <v>31</v>
          </cell>
          <cell r="J39"/>
          <cell r="K39"/>
          <cell r="L39"/>
          <cell r="M39"/>
          <cell r="N39"/>
          <cell r="O39"/>
          <cell r="P39"/>
          <cell r="Q39"/>
        </row>
        <row r="40">
          <cell r="D40" t="str">
            <v>Total Purchases</v>
          </cell>
          <cell r="F40"/>
          <cell r="G40"/>
          <cell r="H40"/>
          <cell r="I40">
            <v>39.605415561450044</v>
          </cell>
          <cell r="J40">
            <v>8.6054155614500445</v>
          </cell>
          <cell r="K40">
            <v>8.6054155614500445</v>
          </cell>
          <cell r="L40">
            <v>8.6054155614500445</v>
          </cell>
          <cell r="M40">
            <v>8.6054155614500445</v>
          </cell>
          <cell r="N40">
            <v>8.6054155614500445</v>
          </cell>
          <cell r="O40">
            <v>8.6054155614500445</v>
          </cell>
          <cell r="P40">
            <v>8.6054155614500445</v>
          </cell>
          <cell r="Q40">
            <v>8.6054155614500445</v>
          </cell>
        </row>
        <row r="42">
          <cell r="D42" t="str">
            <v>Sales</v>
          </cell>
          <cell r="F42"/>
          <cell r="G42"/>
          <cell r="H42"/>
          <cell r="I42"/>
          <cell r="J42">
            <v>9</v>
          </cell>
          <cell r="K42">
            <v>8.6054155614500445</v>
          </cell>
          <cell r="L42">
            <v>8.6054155614500445</v>
          </cell>
          <cell r="M42">
            <v>8.6054155614500445</v>
          </cell>
          <cell r="N42">
            <v>8.6054155614500445</v>
          </cell>
          <cell r="O42">
            <v>8.6054155614500445</v>
          </cell>
          <cell r="P42">
            <v>8.6054155614500445</v>
          </cell>
          <cell r="Q42">
            <v>8.6054155614500445</v>
          </cell>
        </row>
        <row r="43">
          <cell r="D43" t="str">
            <v>Total Net Purchase</v>
          </cell>
          <cell r="F43">
            <v>31.244</v>
          </cell>
          <cell r="G43">
            <v>7.9130000000000003</v>
          </cell>
          <cell r="H43">
            <v>8.7609999999999992</v>
          </cell>
          <cell r="I43">
            <v>39.605415561450044</v>
          </cell>
          <cell r="J43">
            <v>-0.39458443854995551</v>
          </cell>
          <cell r="K43">
            <v>0</v>
          </cell>
          <cell r="L43">
            <v>0</v>
          </cell>
          <cell r="M43">
            <v>0</v>
          </cell>
          <cell r="N43">
            <v>0</v>
          </cell>
          <cell r="O43">
            <v>0</v>
          </cell>
          <cell r="P43">
            <v>0</v>
          </cell>
          <cell r="Q43">
            <v>0</v>
          </cell>
          <cell r="R43">
            <v>87.128831122900095</v>
          </cell>
        </row>
        <row r="44">
          <cell r="C44" t="str">
            <v>($ 000's)</v>
          </cell>
          <cell r="D44" t="str">
            <v>Firm</v>
          </cell>
          <cell r="F44"/>
          <cell r="G44"/>
          <cell r="H44"/>
          <cell r="I44">
            <v>1973.3399897478182</v>
          </cell>
          <cell r="J44">
            <v>1900.0027731440234</v>
          </cell>
          <cell r="K44">
            <v>1900.0027731440234</v>
          </cell>
          <cell r="L44">
            <v>1851.11129540816</v>
          </cell>
          <cell r="M44">
            <v>1851.11129540816</v>
          </cell>
          <cell r="N44">
            <v>1851.11129540816</v>
          </cell>
          <cell r="O44">
            <v>1890.4704724533835</v>
          </cell>
          <cell r="P44">
            <v>1939.0544566185811</v>
          </cell>
          <cell r="Q44">
            <v>2036.2224249489761</v>
          </cell>
        </row>
        <row r="45">
          <cell r="D45" t="str">
            <v>Interruptible</v>
          </cell>
          <cell r="F45"/>
          <cell r="G45"/>
          <cell r="H45"/>
          <cell r="I45">
            <v>5724.088914374538</v>
          </cell>
          <cell r="J45"/>
          <cell r="K45"/>
          <cell r="L45"/>
          <cell r="M45"/>
          <cell r="N45"/>
          <cell r="O45"/>
          <cell r="P45"/>
          <cell r="Q45"/>
        </row>
        <row r="46">
          <cell r="D46" t="str">
            <v>Total Purchases</v>
          </cell>
          <cell r="F46"/>
          <cell r="G46"/>
          <cell r="H46"/>
          <cell r="I46">
            <v>7697.4289041223565</v>
          </cell>
          <cell r="J46">
            <v>1900.0027731440234</v>
          </cell>
          <cell r="K46">
            <v>1900.0027731440234</v>
          </cell>
          <cell r="L46">
            <v>1851.11129540816</v>
          </cell>
          <cell r="M46">
            <v>1851.11129540816</v>
          </cell>
          <cell r="N46">
            <v>1851.11129540816</v>
          </cell>
          <cell r="O46">
            <v>1890.4704724533835</v>
          </cell>
          <cell r="P46">
            <v>1939.0544566185811</v>
          </cell>
          <cell r="Q46">
            <v>2036.2224249489761</v>
          </cell>
        </row>
        <row r="48">
          <cell r="D48" t="str">
            <v>Sales</v>
          </cell>
          <cell r="F48"/>
          <cell r="G48"/>
          <cell r="H48"/>
          <cell r="I48"/>
          <cell r="J48">
            <v>1585.132314749872</v>
          </cell>
          <cell r="K48">
            <v>1515.6358098117644</v>
          </cell>
          <cell r="L48">
            <v>1466.744332075901</v>
          </cell>
          <cell r="M48">
            <v>1466.744332075901</v>
          </cell>
          <cell r="N48">
            <v>1466.744332075901</v>
          </cell>
          <cell r="O48">
            <v>1506.1035091211245</v>
          </cell>
          <cell r="P48">
            <v>1554.6874932863223</v>
          </cell>
          <cell r="Q48">
            <v>1651.8554616167171</v>
          </cell>
        </row>
        <row r="49">
          <cell r="D49" t="str">
            <v>Total Net Purchase</v>
          </cell>
          <cell r="F49">
            <v>5399.3829999999998</v>
          </cell>
          <cell r="G49">
            <v>1168.5129999999999</v>
          </cell>
          <cell r="H49">
            <v>1524.0409999999999</v>
          </cell>
          <cell r="I49">
            <v>7697.4289041223565</v>
          </cell>
          <cell r="J49">
            <v>314.87045839415146</v>
          </cell>
          <cell r="K49">
            <v>384.36696333225905</v>
          </cell>
          <cell r="L49">
            <v>384.36696333225905</v>
          </cell>
          <cell r="M49">
            <v>384.36696333225905</v>
          </cell>
          <cell r="N49">
            <v>384.36696333225905</v>
          </cell>
          <cell r="O49">
            <v>384.36696333225905</v>
          </cell>
          <cell r="P49">
            <v>384.36696333225882</v>
          </cell>
          <cell r="Q49">
            <v>384.36696333225905</v>
          </cell>
          <cell r="R49">
            <v>18794.805105842323</v>
          </cell>
        </row>
        <row r="50">
          <cell r="B50" t="str">
            <v>Deliveries (Consumption)</v>
          </cell>
        </row>
        <row r="51">
          <cell r="C51" t="str">
            <v xml:space="preserve">(million m3)  </v>
          </cell>
          <cell r="D51" t="str">
            <v>Primary Gas</v>
          </cell>
          <cell r="F51">
            <v>21.681999999999999</v>
          </cell>
          <cell r="G51">
            <v>6.2E-2</v>
          </cell>
          <cell r="H51">
            <v>3.1619999999999999</v>
          </cell>
          <cell r="I51">
            <v>52.715599862677784</v>
          </cell>
          <cell r="J51">
            <v>1.7345015084654782</v>
          </cell>
          <cell r="K51">
            <v>31.970315885589294</v>
          </cell>
          <cell r="L51">
            <v>123.64115192946167</v>
          </cell>
          <cell r="M51">
            <v>94.33702062367297</v>
          </cell>
          <cell r="N51">
            <v>0</v>
          </cell>
          <cell r="O51">
            <v>0</v>
          </cell>
          <cell r="P51">
            <v>0</v>
          </cell>
          <cell r="Q51">
            <v>0</v>
          </cell>
          <cell r="R51">
            <v>329.3045898098672</v>
          </cell>
        </row>
        <row r="52">
          <cell r="D52" t="str">
            <v>Building Heating</v>
          </cell>
          <cell r="F52">
            <v>2.0910000000000002</v>
          </cell>
          <cell r="G52">
            <v>1.849</v>
          </cell>
          <cell r="H52">
            <v>1.879</v>
          </cell>
          <cell r="I52">
            <v>0.88154880636604793</v>
          </cell>
          <cell r="J52">
            <v>0.35261952254641915</v>
          </cell>
          <cell r="K52">
            <v>8.8154880636604788E-2</v>
          </cell>
          <cell r="L52">
            <v>8.8154880636604788E-2</v>
          </cell>
          <cell r="M52">
            <v>8.8154880636604788E-2</v>
          </cell>
          <cell r="N52">
            <v>0</v>
          </cell>
          <cell r="O52">
            <v>0</v>
          </cell>
          <cell r="P52">
            <v>0</v>
          </cell>
          <cell r="Q52">
            <v>0</v>
          </cell>
          <cell r="R52">
            <v>7.3176329708222818</v>
          </cell>
        </row>
        <row r="53">
          <cell r="D53" t="str">
            <v>Total Gas</v>
          </cell>
          <cell r="F53">
            <v>23.773</v>
          </cell>
          <cell r="G53">
            <v>1.911</v>
          </cell>
          <cell r="H53">
            <v>5.0410000000000004</v>
          </cell>
          <cell r="I53">
            <v>53.597148669043833</v>
          </cell>
          <cell r="J53">
            <v>2.0871210310118973</v>
          </cell>
          <cell r="K53">
            <v>32.058470766225895</v>
          </cell>
          <cell r="L53">
            <v>123.72930681009828</v>
          </cell>
          <cell r="M53">
            <v>94.425175504309578</v>
          </cell>
          <cell r="N53">
            <v>0</v>
          </cell>
          <cell r="O53">
            <v>0</v>
          </cell>
          <cell r="P53">
            <v>0</v>
          </cell>
          <cell r="Q53">
            <v>0</v>
          </cell>
          <cell r="R53">
            <v>336.62222278068947</v>
          </cell>
        </row>
        <row r="54">
          <cell r="C54" t="str">
            <v>($ 000's)</v>
          </cell>
          <cell r="D54" t="str">
            <v>Primary Gas</v>
          </cell>
          <cell r="F54">
            <v>3684.5871000000002</v>
          </cell>
          <cell r="G54">
            <v>10.297000000000001</v>
          </cell>
          <cell r="H54">
            <v>527.24599999999998</v>
          </cell>
          <cell r="I54">
            <v>7400.9156427787157</v>
          </cell>
          <cell r="J54">
            <v>273.43086924713185</v>
          </cell>
          <cell r="K54">
            <v>5673.9865941250437</v>
          </cell>
          <cell r="L54">
            <v>18195.404236282</v>
          </cell>
          <cell r="M54">
            <v>13617.10144701303</v>
          </cell>
          <cell r="N54">
            <v>0</v>
          </cell>
          <cell r="O54">
            <v>0</v>
          </cell>
          <cell r="P54">
            <v>0</v>
          </cell>
          <cell r="Q54">
            <v>0</v>
          </cell>
          <cell r="R54">
            <v>49382.968889445925</v>
          </cell>
        </row>
        <row r="55">
          <cell r="D55" t="str">
            <v>Building Heating</v>
          </cell>
          <cell r="F55">
            <v>355.34100000000001</v>
          </cell>
          <cell r="G55">
            <v>304.87099999999998</v>
          </cell>
          <cell r="H55">
            <v>313.27300000000002</v>
          </cell>
          <cell r="I55">
            <v>123.76352290219344</v>
          </cell>
          <cell r="J55">
            <v>55.587765183713586</v>
          </cell>
          <cell r="K55">
            <v>15.645438497661223</v>
          </cell>
          <cell r="L55">
            <v>12.973137693664617</v>
          </cell>
          <cell r="M55">
            <v>12.724738864359892</v>
          </cell>
          <cell r="N55">
            <v>0</v>
          </cell>
          <cell r="O55">
            <v>0</v>
          </cell>
          <cell r="P55">
            <v>0</v>
          </cell>
          <cell r="Q55">
            <v>0</v>
          </cell>
          <cell r="R55">
            <v>1194.1796031415927</v>
          </cell>
        </row>
        <row r="56">
          <cell r="D56" t="str">
            <v>Total Gas</v>
          </cell>
          <cell r="F56">
            <v>4039.9281000000001</v>
          </cell>
          <cell r="G56">
            <v>315.16800000000001</v>
          </cell>
          <cell r="H56">
            <v>840.51900000000001</v>
          </cell>
          <cell r="I56">
            <v>7524.6791656809091</v>
          </cell>
          <cell r="J56">
            <v>329.01863443084545</v>
          </cell>
          <cell r="K56">
            <v>5689.6320326227051</v>
          </cell>
          <cell r="L56">
            <v>18208.377373975665</v>
          </cell>
          <cell r="M56">
            <v>13629.826185877389</v>
          </cell>
          <cell r="N56">
            <v>0</v>
          </cell>
          <cell r="O56">
            <v>0</v>
          </cell>
          <cell r="P56">
            <v>0</v>
          </cell>
          <cell r="Q56">
            <v>0</v>
          </cell>
          <cell r="R56">
            <v>50577.148492587519</v>
          </cell>
        </row>
        <row r="57">
          <cell r="B57" t="str">
            <v>Month End Inventories</v>
          </cell>
        </row>
        <row r="58">
          <cell r="C58" t="str">
            <v xml:space="preserve">(million m3)  </v>
          </cell>
          <cell r="F58">
            <v>26.130265000000001</v>
          </cell>
          <cell r="G58">
            <v>32.132264999999997</v>
          </cell>
          <cell r="H58">
            <v>35.852265000000003</v>
          </cell>
          <cell r="I58">
            <v>21.860531892406229</v>
          </cell>
          <cell r="J58">
            <v>19.378826422844377</v>
          </cell>
          <cell r="K58">
            <v>-12.679644343381522</v>
          </cell>
          <cell r="L58">
            <v>-136.40895115347979</v>
          </cell>
          <cell r="M58">
            <v>-230.83412665778937</v>
          </cell>
          <cell r="N58">
            <v>-230.83412665778937</v>
          </cell>
          <cell r="O58">
            <v>-230.83412665778937</v>
          </cell>
          <cell r="P58">
            <v>-230.83412665778937</v>
          </cell>
          <cell r="Q58">
            <v>-230.83412665778937</v>
          </cell>
        </row>
        <row r="59">
          <cell r="E59" t="str">
            <v>maximum</v>
          </cell>
          <cell r="F59">
            <v>56.55</v>
          </cell>
          <cell r="G59">
            <v>56.55</v>
          </cell>
          <cell r="H59">
            <v>56.55</v>
          </cell>
          <cell r="I59">
            <v>56.55</v>
          </cell>
          <cell r="J59">
            <v>56.55</v>
          </cell>
          <cell r="K59">
            <v>28.5</v>
          </cell>
          <cell r="L59">
            <v>28.5</v>
          </cell>
          <cell r="M59">
            <v>28.5</v>
          </cell>
          <cell r="N59">
            <v>0</v>
          </cell>
          <cell r="O59">
            <v>0</v>
          </cell>
          <cell r="P59">
            <v>0</v>
          </cell>
          <cell r="Q59">
            <v>56.55</v>
          </cell>
        </row>
        <row r="60">
          <cell r="E60" t="str">
            <v>minimum</v>
          </cell>
          <cell r="F60">
            <v>0</v>
          </cell>
          <cell r="G60">
            <v>0</v>
          </cell>
          <cell r="H60">
            <v>0</v>
          </cell>
          <cell r="I60">
            <v>0</v>
          </cell>
          <cell r="J60">
            <v>0</v>
          </cell>
          <cell r="K60">
            <v>-18</v>
          </cell>
          <cell r="L60">
            <v>-18</v>
          </cell>
          <cell r="M60">
            <v>-18</v>
          </cell>
          <cell r="N60">
            <v>-18</v>
          </cell>
          <cell r="O60">
            <v>-18</v>
          </cell>
          <cell r="P60">
            <v>-18</v>
          </cell>
          <cell r="Q60">
            <v>0</v>
          </cell>
        </row>
        <row r="61">
          <cell r="C61" t="str">
            <v>($ 000's)</v>
          </cell>
        </row>
        <row r="62">
          <cell r="N62" t="str">
            <v xml:space="preserve">           * storage must be 0 by September 15th</v>
          </cell>
        </row>
        <row r="64">
          <cell r="A64" t="str">
            <v>I:\Fuelsdiv\Planning &amp; Reporting\FRCST-02\Revision\May01-02\Monthly.123</v>
          </cell>
        </row>
      </sheetData>
      <sheetData sheetId="4"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All Stations</v>
          </cell>
          <cell r="B5" t="str">
            <v>Energy</v>
          </cell>
          <cell r="D5" t="str">
            <v>GWh</v>
          </cell>
          <cell r="F5">
            <v>3643.3220000000001</v>
          </cell>
          <cell r="G5">
            <v>3477.3510000000001</v>
          </cell>
          <cell r="H5">
            <v>3422.8539999999998</v>
          </cell>
          <cell r="I5">
            <v>3253.13</v>
          </cell>
          <cell r="J5">
            <v>2537.9333000000001</v>
          </cell>
          <cell r="K5">
            <v>3242.0740999999998</v>
          </cell>
          <cell r="L5">
            <v>3778.5491999999999</v>
          </cell>
          <cell r="M5">
            <v>3713.6889000000001</v>
          </cell>
          <cell r="N5">
            <v>2842.8818000000001</v>
          </cell>
          <cell r="O5">
            <v>2954.4187000000002</v>
          </cell>
          <cell r="P5">
            <v>3288.9265</v>
          </cell>
          <cell r="Q5">
            <v>3857.6662999999999</v>
          </cell>
          <cell r="R5">
            <v>40012.795800000007</v>
          </cell>
        </row>
        <row r="6">
          <cell r="B6" t="str">
            <v xml:space="preserve">ByProducts </v>
          </cell>
          <cell r="D6" t="str">
            <v>SO2   (Mg)</v>
          </cell>
          <cell r="F6">
            <v>13108.3</v>
          </cell>
          <cell r="G6">
            <v>13037</v>
          </cell>
          <cell r="H6">
            <v>12914.044109253424</v>
          </cell>
          <cell r="I6">
            <v>11051.383418955827</v>
          </cell>
          <cell r="J6">
            <v>9578.0942986284081</v>
          </cell>
          <cell r="K6">
            <v>12120.265522745905</v>
          </cell>
          <cell r="L6">
            <v>12785.47769670394</v>
          </cell>
          <cell r="M6">
            <v>13163.533348239993</v>
          </cell>
          <cell r="N6">
            <v>11463.228421582011</v>
          </cell>
          <cell r="O6">
            <v>11995.218207130631</v>
          </cell>
          <cell r="P6">
            <v>12854.430131703441</v>
          </cell>
          <cell r="Q6">
            <v>14364.063745127965</v>
          </cell>
          <cell r="R6">
            <v>148435.03890007155</v>
          </cell>
        </row>
        <row r="7">
          <cell r="D7" t="str">
            <v>NOx   (Mg)</v>
          </cell>
          <cell r="F7">
            <v>3911</v>
          </cell>
          <cell r="G7">
            <v>3768.1</v>
          </cell>
          <cell r="H7">
            <v>3698.2046638809593</v>
          </cell>
          <cell r="I7">
            <v>3533.1076614647859</v>
          </cell>
          <cell r="J7">
            <v>2788.2689101038072</v>
          </cell>
          <cell r="K7">
            <v>3535.8710188895225</v>
          </cell>
          <cell r="L7">
            <v>3983.5157744534936</v>
          </cell>
          <cell r="M7">
            <v>3939.0265461118506</v>
          </cell>
          <cell r="N7">
            <v>3080.8588705595557</v>
          </cell>
          <cell r="O7">
            <v>3200.9741227157137</v>
          </cell>
          <cell r="P7">
            <v>3343.400886580212</v>
          </cell>
          <cell r="Q7">
            <v>3900.6509362233046</v>
          </cell>
          <cell r="R7">
            <v>42682.979390983208</v>
          </cell>
        </row>
        <row r="8">
          <cell r="D8" t="str">
            <v>Total AGE   (Mg)</v>
          </cell>
          <cell r="F8">
            <v>17019.3</v>
          </cell>
          <cell r="G8">
            <v>16805.099999999999</v>
          </cell>
          <cell r="H8">
            <v>16612.248773134383</v>
          </cell>
          <cell r="I8">
            <v>14584.491080420614</v>
          </cell>
          <cell r="J8">
            <v>12366.363208732213</v>
          </cell>
          <cell r="K8">
            <v>15656.136541635424</v>
          </cell>
          <cell r="L8">
            <v>16768.993471157435</v>
          </cell>
          <cell r="M8">
            <v>17102.559894351842</v>
          </cell>
          <cell r="N8">
            <v>14544.087292141567</v>
          </cell>
          <cell r="O8">
            <v>15196.192329846344</v>
          </cell>
          <cell r="P8">
            <v>16197.831018283652</v>
          </cell>
          <cell r="Q8">
            <v>18264.714681351274</v>
          </cell>
          <cell r="R8">
            <v>191118.01829105476</v>
          </cell>
        </row>
        <row r="9">
          <cell r="D9" t="str">
            <v>CO2  (Gg)</v>
          </cell>
          <cell r="F9">
            <v>3448.28</v>
          </cell>
          <cell r="G9">
            <v>3251.19</v>
          </cell>
          <cell r="H9">
            <v>3381.7226860844439</v>
          </cell>
          <cell r="I9">
            <v>3062.6282605333249</v>
          </cell>
          <cell r="J9">
            <v>2445.2424258142541</v>
          </cell>
          <cell r="K9">
            <v>3075.0129113189332</v>
          </cell>
          <cell r="L9">
            <v>3464.0182413007901</v>
          </cell>
          <cell r="M9">
            <v>3437.4195220060342</v>
          </cell>
          <cell r="N9">
            <v>2727.5797433810326</v>
          </cell>
          <cell r="O9">
            <v>2832.4164727169737</v>
          </cell>
          <cell r="P9">
            <v>3143.9580250689223</v>
          </cell>
          <cell r="Q9">
            <v>3676.8982068477953</v>
          </cell>
          <cell r="R9">
            <v>37946.366495072507</v>
          </cell>
        </row>
        <row r="10">
          <cell r="D10" t="str">
            <v>Gypsum   (Gg)</v>
          </cell>
          <cell r="F10">
            <v>20.826710042348171</v>
          </cell>
          <cell r="G10">
            <v>22.652296984571191</v>
          </cell>
          <cell r="H10">
            <v>26.244542572205614</v>
          </cell>
          <cell r="I10">
            <v>25.517325203863848</v>
          </cell>
          <cell r="J10">
            <v>15.23329563187375</v>
          </cell>
          <cell r="K10">
            <v>19.019902064978304</v>
          </cell>
          <cell r="L10">
            <v>23.710136758186426</v>
          </cell>
          <cell r="M10">
            <v>23.789406510567044</v>
          </cell>
          <cell r="N10">
            <v>12.833314937271671</v>
          </cell>
          <cell r="O10">
            <v>13.62151744845735</v>
          </cell>
          <cell r="P10">
            <v>22.085533213985261</v>
          </cell>
          <cell r="Q10">
            <v>27.890436876517914</v>
          </cell>
          <cell r="R10">
            <v>253.42441824482654</v>
          </cell>
        </row>
        <row r="11">
          <cell r="D11" t="str">
            <v>Particulate  (Mg)</v>
          </cell>
          <cell r="F11">
            <v>0</v>
          </cell>
          <cell r="G11">
            <v>0</v>
          </cell>
          <cell r="H11">
            <v>1391.0167548125232</v>
          </cell>
          <cell r="I11">
            <v>1228.7773505631631</v>
          </cell>
          <cell r="J11">
            <v>1084.3251122469976</v>
          </cell>
          <cell r="K11">
            <v>1314.1907687732742</v>
          </cell>
          <cell r="L11">
            <v>1448.6315036936503</v>
          </cell>
          <cell r="M11">
            <v>1469.3159175596925</v>
          </cell>
          <cell r="N11">
            <v>1261.5372962266224</v>
          </cell>
          <cell r="O11">
            <v>1307.8335244432967</v>
          </cell>
          <cell r="P11">
            <v>1427.8360261889943</v>
          </cell>
          <cell r="Q11">
            <v>1638.2802330164586</v>
          </cell>
          <cell r="R11">
            <v>13571.744487524673</v>
          </cell>
        </row>
        <row r="12">
          <cell r="B12" t="str">
            <v>Ash Summary (Gg)</v>
          </cell>
        </row>
        <row r="13">
          <cell r="C13" t="str">
            <v xml:space="preserve">     Total Fly Ash Production </v>
          </cell>
          <cell r="F13">
            <v>63541.256283865179</v>
          </cell>
          <cell r="G13">
            <v>59472.074170429005</v>
          </cell>
          <cell r="H13">
            <v>59450.779990053052</v>
          </cell>
          <cell r="I13">
            <v>52821.562469571603</v>
          </cell>
          <cell r="J13">
            <v>46973.482907565514</v>
          </cell>
          <cell r="K13">
            <v>52820.449594727274</v>
          </cell>
          <cell r="L13">
            <v>58552.470583219649</v>
          </cell>
          <cell r="M13">
            <v>59899.910217835895</v>
          </cell>
          <cell r="N13">
            <v>54834.345305115974</v>
          </cell>
          <cell r="O13">
            <v>55674.968163593214</v>
          </cell>
          <cell r="P13">
            <v>58008.666411749298</v>
          </cell>
          <cell r="Q13">
            <v>66888.087303604436</v>
          </cell>
          <cell r="R13">
            <v>688938.05340133014</v>
          </cell>
        </row>
        <row r="14">
          <cell r="C14" t="str">
            <v xml:space="preserve">     Bottom Ash Production</v>
          </cell>
          <cell r="F14">
            <v>11205.603754758942</v>
          </cell>
          <cell r="G14">
            <v>10484.432432231699</v>
          </cell>
          <cell r="H14">
            <v>10485.554267421596</v>
          </cell>
          <cell r="I14">
            <v>9322.913827010856</v>
          </cell>
          <cell r="J14">
            <v>8290.5509824726014</v>
          </cell>
          <cell r="K14">
            <v>9322.5105893018354</v>
          </cell>
          <cell r="L14">
            <v>10332.769171401336</v>
          </cell>
          <cell r="M14">
            <v>10570.552207699375</v>
          </cell>
          <cell r="N14">
            <v>9676.6285847661584</v>
          </cell>
          <cell r="O14">
            <v>9824.9725493637525</v>
          </cell>
          <cell r="P14">
            <v>10236.802251841689</v>
          </cell>
          <cell r="Q14">
            <v>11803.75733130441</v>
          </cell>
          <cell r="R14">
            <v>121557.04794957425</v>
          </cell>
        </row>
        <row r="15">
          <cell r="B15" t="str">
            <v>Consumption</v>
          </cell>
          <cell r="D15" t="str">
            <v>Coal (USCE)</v>
          </cell>
          <cell r="F15">
            <v>1335.1771516982064</v>
          </cell>
          <cell r="G15">
            <v>1290.5866371207526</v>
          </cell>
          <cell r="H15">
            <v>1338.498702889437</v>
          </cell>
          <cell r="I15">
            <v>1207.3167640432955</v>
          </cell>
          <cell r="J15">
            <v>999.5637855189126</v>
          </cell>
          <cell r="K15">
            <v>1233.2632592689638</v>
          </cell>
          <cell r="L15">
            <v>1320.6354669240241</v>
          </cell>
          <cell r="M15">
            <v>1333.7569467466892</v>
          </cell>
          <cell r="N15">
            <v>1121.3021858221819</v>
          </cell>
          <cell r="O15">
            <v>1164.5145977743073</v>
          </cell>
          <cell r="P15">
            <v>1292.2166717329442</v>
          </cell>
          <cell r="Q15">
            <v>1514.7052864709062</v>
          </cell>
          <cell r="R15">
            <v>15151.537456010619</v>
          </cell>
        </row>
        <row r="16">
          <cell r="B16" t="str">
            <v>(ktons)</v>
          </cell>
          <cell r="D16" t="str">
            <v>Conv Fac (MWh/ton)</v>
          </cell>
          <cell r="F16">
            <v>2.7287180546537013</v>
          </cell>
          <cell r="G16">
            <v>2.6943956337234605</v>
          </cell>
          <cell r="H16">
            <v>2.5572337071459494</v>
          </cell>
          <cell r="I16">
            <v>2.6945124070880042</v>
          </cell>
          <cell r="J16">
            <v>2.5390408663939938</v>
          </cell>
          <cell r="K16">
            <v>2.6288580930577554</v>
          </cell>
          <cell r="L16">
            <v>2.8611598693474884</v>
          </cell>
          <cell r="M16">
            <v>2.7843820488121618</v>
          </cell>
          <cell r="N16">
            <v>2.5353395685352114</v>
          </cell>
          <cell r="O16">
            <v>2.5370387847835216</v>
          </cell>
          <cell r="P16">
            <v>2.545181912557545</v>
          </cell>
          <cell r="Q16">
            <v>2.5468098213269794</v>
          </cell>
          <cell r="R16">
            <v>2.6408406352272138</v>
          </cell>
        </row>
        <row r="17">
          <cell r="D17" t="str">
            <v>RFO (kbbls)</v>
          </cell>
          <cell r="F17">
            <v>250.22641509433961</v>
          </cell>
          <cell r="G17">
            <v>333.76100628930817</v>
          </cell>
          <cell r="H17">
            <v>221.188679245283</v>
          </cell>
          <cell r="I17">
            <v>0</v>
          </cell>
          <cell r="J17">
            <v>0</v>
          </cell>
          <cell r="K17">
            <v>0</v>
          </cell>
          <cell r="L17">
            <v>0</v>
          </cell>
          <cell r="M17">
            <v>0</v>
          </cell>
          <cell r="N17">
            <v>0</v>
          </cell>
          <cell r="O17">
            <v>0</v>
          </cell>
          <cell r="P17">
            <v>0</v>
          </cell>
          <cell r="Q17">
            <v>0</v>
          </cell>
          <cell r="R17">
            <v>805.17610062893073</v>
          </cell>
        </row>
        <row r="19">
          <cell r="B19" t="str">
            <v>Primary Fuel Consumption ($K)</v>
          </cell>
          <cell r="F19">
            <v>96034.201099999991</v>
          </cell>
          <cell r="G19">
            <v>91825.517000000022</v>
          </cell>
          <cell r="H19">
            <v>90055.471000000005</v>
          </cell>
          <cell r="I19">
            <v>80777.764298180904</v>
          </cell>
          <cell r="J19">
            <v>66042.375294092417</v>
          </cell>
          <cell r="K19">
            <v>87423.64815401251</v>
          </cell>
          <cell r="L19">
            <v>108786.7497604089</v>
          </cell>
          <cell r="M19">
            <v>105956.09629676375</v>
          </cell>
          <cell r="N19">
            <v>77748.638700454059</v>
          </cell>
          <cell r="O19">
            <v>80909.376791705436</v>
          </cell>
          <cell r="P19">
            <v>89790.806417981788</v>
          </cell>
          <cell r="Q19">
            <v>104345.02080688108</v>
          </cell>
          <cell r="R19">
            <v>1079695.6656204809</v>
          </cell>
        </row>
        <row r="20">
          <cell r="B20" t="str">
            <v>Lennox Gas Transportation Charge (k$)</v>
          </cell>
          <cell r="F20">
            <v>713.95100000000002</v>
          </cell>
          <cell r="G20">
            <v>512.60900000000004</v>
          </cell>
          <cell r="H20">
            <v>41.293999999999997</v>
          </cell>
          <cell r="I20">
            <v>358.7433333333334</v>
          </cell>
          <cell r="J20">
            <v>358.7433333333334</v>
          </cell>
          <cell r="K20">
            <v>358.7433333333334</v>
          </cell>
          <cell r="L20">
            <v>358.7433333333334</v>
          </cell>
          <cell r="M20">
            <v>2457.729993147535</v>
          </cell>
          <cell r="N20">
            <v>2030.551273342656</v>
          </cell>
          <cell r="O20">
            <v>0</v>
          </cell>
          <cell r="P20">
            <v>0</v>
          </cell>
          <cell r="Q20">
            <v>0</v>
          </cell>
          <cell r="R20">
            <v>7191.1085998235249</v>
          </cell>
        </row>
        <row r="21">
          <cell r="B21" t="str">
            <v>Use of Emission Reduction Credits (k$)</v>
          </cell>
          <cell r="F21">
            <v>0</v>
          </cell>
          <cell r="G21">
            <v>0</v>
          </cell>
          <cell r="H21">
            <v>0</v>
          </cell>
          <cell r="I21">
            <v>0</v>
          </cell>
          <cell r="J21">
            <v>0</v>
          </cell>
          <cell r="K21">
            <v>0</v>
          </cell>
          <cell r="L21">
            <v>0</v>
          </cell>
          <cell r="M21">
            <v>1229.6150144179558</v>
          </cell>
          <cell r="N21">
            <v>3284.947764943608</v>
          </cell>
          <cell r="O21">
            <v>4371.0928366454591</v>
          </cell>
          <cell r="P21">
            <v>5115.5400869632304</v>
          </cell>
          <cell r="Q21">
            <v>6084.1122589493189</v>
          </cell>
          <cell r="R21">
            <v>20085.307961919571</v>
          </cell>
        </row>
        <row r="22">
          <cell r="B22" t="str">
            <v>Ignition Support ($K)</v>
          </cell>
          <cell r="F22">
            <v>425.67599999999999</v>
          </cell>
          <cell r="G22">
            <v>334.47399999999999</v>
          </cell>
          <cell r="H22">
            <v>293.69400000000002</v>
          </cell>
          <cell r="I22">
            <v>916.8188283502252</v>
          </cell>
          <cell r="J22">
            <v>776.14779292060621</v>
          </cell>
          <cell r="K22">
            <v>881.11332356231856</v>
          </cell>
          <cell r="L22">
            <v>981.23622317157049</v>
          </cell>
          <cell r="M22">
            <v>932.27302777943157</v>
          </cell>
          <cell r="N22">
            <v>735.0076395265844</v>
          </cell>
          <cell r="O22">
            <v>735.87946459780414</v>
          </cell>
          <cell r="P22">
            <v>710.30108056426275</v>
          </cell>
          <cell r="Q22">
            <v>635.25946617377235</v>
          </cell>
          <cell r="R22">
            <v>8357.8808466465762</v>
          </cell>
        </row>
        <row r="23">
          <cell r="B23" t="str">
            <v>Building Heating  ($K)</v>
          </cell>
          <cell r="F23">
            <v>371.76100000000002</v>
          </cell>
          <cell r="G23">
            <v>352.11200000000002</v>
          </cell>
          <cell r="H23">
            <v>329.37099999999998</v>
          </cell>
          <cell r="I23">
            <v>126.42278530219345</v>
          </cell>
          <cell r="J23">
            <v>55.587765183713586</v>
          </cell>
          <cell r="K23">
            <v>15.645438497661223</v>
          </cell>
          <cell r="L23">
            <v>12.973137693664617</v>
          </cell>
          <cell r="M23">
            <v>12.724738864359892</v>
          </cell>
          <cell r="N23">
            <v>0</v>
          </cell>
          <cell r="O23">
            <v>0</v>
          </cell>
          <cell r="P23">
            <v>0</v>
          </cell>
          <cell r="Q23">
            <v>0</v>
          </cell>
          <cell r="R23">
            <v>1276.5978655415927</v>
          </cell>
        </row>
        <row r="24">
          <cell r="B24" t="str">
            <v>CTU Oil (Lambton &amp; Thunder Bay)</v>
          </cell>
          <cell r="F24">
            <v>0.41799999999999998</v>
          </cell>
          <cell r="G24">
            <v>0</v>
          </cell>
          <cell r="H24">
            <v>0</v>
          </cell>
          <cell r="I24">
            <v>15.866468604076962</v>
          </cell>
          <cell r="J24">
            <v>15.866468604076962</v>
          </cell>
          <cell r="K24">
            <v>15.866468604076962</v>
          </cell>
          <cell r="L24">
            <v>15.866468604076962</v>
          </cell>
          <cell r="M24">
            <v>15.866468604076962</v>
          </cell>
          <cell r="N24">
            <v>15.866468604076962</v>
          </cell>
          <cell r="O24">
            <v>15.866468604076962</v>
          </cell>
          <cell r="P24">
            <v>15.866468604076962</v>
          </cell>
          <cell r="Q24">
            <v>15.866468604076962</v>
          </cell>
          <cell r="R24">
            <v>143.21621743669266</v>
          </cell>
        </row>
        <row r="25">
          <cell r="B25" t="str">
            <v>Total Consumption Costs ($K)</v>
          </cell>
          <cell r="F25">
            <v>97546.007099999988</v>
          </cell>
          <cell r="G25">
            <v>93024.712000000029</v>
          </cell>
          <cell r="H25">
            <v>90719.83</v>
          </cell>
          <cell r="I25">
            <v>82195.615713770734</v>
          </cell>
          <cell r="J25">
            <v>67248.720654134144</v>
          </cell>
          <cell r="K25">
            <v>88695.016718009894</v>
          </cell>
          <cell r="L25">
            <v>110155.56892321154</v>
          </cell>
          <cell r="M25">
            <v>110604.30553957711</v>
          </cell>
          <cell r="N25">
            <v>83815.011846870984</v>
          </cell>
          <cell r="O25">
            <v>86032.215561552774</v>
          </cell>
          <cell r="P25">
            <v>95632.514054113359</v>
          </cell>
          <cell r="Q25">
            <v>111080.25900060825</v>
          </cell>
          <cell r="R25">
            <v>1116749.7771118488</v>
          </cell>
        </row>
        <row r="26">
          <cell r="D26" t="str">
            <v xml:space="preserve">  FUEC ($/MWh)</v>
          </cell>
          <cell r="F26">
            <v>26.67176497163852</v>
          </cell>
          <cell r="G26">
            <v>26.650343896834126</v>
          </cell>
          <cell r="H26">
            <v>26.407921284401848</v>
          </cell>
          <cell r="I26">
            <v>25.22288579302532</v>
          </cell>
          <cell r="J26">
            <v>26.469279716825636</v>
          </cell>
          <cell r="K26">
            <v>27.347772467911252</v>
          </cell>
          <cell r="L26">
            <v>29.145241596143251</v>
          </cell>
          <cell r="M26">
            <v>29.775168924922244</v>
          </cell>
          <cell r="N26">
            <v>29.476830650597893</v>
          </cell>
          <cell r="O26">
            <v>29.114474902608997</v>
          </cell>
          <cell r="P26">
            <v>29.072296868145056</v>
          </cell>
          <cell r="Q26">
            <v>28.790565044986959</v>
          </cell>
          <cell r="R26">
            <v>27.87433221621745</v>
          </cell>
        </row>
        <row r="27">
          <cell r="B27" t="str">
            <v>Deliveries</v>
          </cell>
          <cell r="D27" t="str">
            <v>Coal (USCE)</v>
          </cell>
          <cell r="F27">
            <v>1150.2439880013781</v>
          </cell>
          <cell r="G27">
            <v>68.699273337449995</v>
          </cell>
          <cell r="H27">
            <v>355.96571719856536</v>
          </cell>
          <cell r="I27">
            <v>1432.8024580714737</v>
          </cell>
          <cell r="J27">
            <v>1315.3564323365167</v>
          </cell>
          <cell r="K27">
            <v>1385.0997188038198</v>
          </cell>
          <cell r="L27">
            <v>1504.8804874197883</v>
          </cell>
          <cell r="M27">
            <v>1581.4137738870918</v>
          </cell>
          <cell r="N27">
            <v>1575.2637736821582</v>
          </cell>
          <cell r="O27">
            <v>1544.263773682158</v>
          </cell>
          <cell r="P27">
            <v>1544.263773682158</v>
          </cell>
          <cell r="Q27">
            <v>1308.3325177692561</v>
          </cell>
          <cell r="R27">
            <v>14766.585687871813</v>
          </cell>
        </row>
        <row r="28">
          <cell r="B28" t="str">
            <v>(ktons)</v>
          </cell>
          <cell r="D28" t="str">
            <v>RFO (kbbls)</v>
          </cell>
          <cell r="F28">
            <v>188.84905660377359</v>
          </cell>
          <cell r="G28">
            <v>1.2578616352201259E-2</v>
          </cell>
          <cell r="H28">
            <v>0</v>
          </cell>
          <cell r="I28">
            <v>0</v>
          </cell>
          <cell r="J28">
            <v>0</v>
          </cell>
          <cell r="K28">
            <v>0</v>
          </cell>
          <cell r="L28">
            <v>0</v>
          </cell>
          <cell r="M28">
            <v>0</v>
          </cell>
          <cell r="N28">
            <v>0</v>
          </cell>
          <cell r="O28">
            <v>0</v>
          </cell>
          <cell r="P28">
            <v>0</v>
          </cell>
          <cell r="Q28">
            <v>-1.4402515723258985E-2</v>
          </cell>
          <cell r="R28">
            <v>188.84723270440253</v>
          </cell>
        </row>
        <row r="29">
          <cell r="B29" t="str">
            <v>Total Cost of Deliveries ($K)</v>
          </cell>
          <cell r="F29">
            <v>76390.747000000003</v>
          </cell>
          <cell r="G29">
            <v>4000.2429999999999</v>
          </cell>
          <cell r="H29">
            <v>19948.874</v>
          </cell>
          <cell r="I29">
            <v>94829.838355785847</v>
          </cell>
          <cell r="J29">
            <v>88987.902707619243</v>
          </cell>
          <cell r="K29">
            <v>93688.866338854161</v>
          </cell>
          <cell r="L29">
            <v>106408.38445419288</v>
          </cell>
          <cell r="M29">
            <v>111071.9894822654</v>
          </cell>
          <cell r="N29">
            <v>111941.27686045755</v>
          </cell>
          <cell r="O29">
            <v>110519.19548444405</v>
          </cell>
          <cell r="P29">
            <v>108627.5276254623</v>
          </cell>
          <cell r="Q29">
            <v>90368.070417041279</v>
          </cell>
          <cell r="R29">
            <v>1016782.9157261228</v>
          </cell>
        </row>
        <row r="30">
          <cell r="B30" t="str">
            <v>Purchases</v>
          </cell>
          <cell r="D30" t="str">
            <v>US Low Sulphur HiQ</v>
          </cell>
          <cell r="F30">
            <v>520.58951828099998</v>
          </cell>
          <cell r="G30">
            <v>187.49538492299999</v>
          </cell>
          <cell r="H30">
            <v>387.92638943100002</v>
          </cell>
          <cell r="I30">
            <v>487.5</v>
          </cell>
          <cell r="J30">
            <v>487.5</v>
          </cell>
          <cell r="K30">
            <v>254.75225105493064</v>
          </cell>
          <cell r="L30">
            <v>254.75225105493064</v>
          </cell>
          <cell r="M30">
            <v>254.75225105493064</v>
          </cell>
          <cell r="N30">
            <v>254.75225105493064</v>
          </cell>
          <cell r="O30">
            <v>254.75225105493064</v>
          </cell>
          <cell r="P30">
            <v>254.75225105493064</v>
          </cell>
          <cell r="Q30">
            <v>127.37429289636476</v>
          </cell>
          <cell r="R30">
            <v>3726.8990918609484</v>
          </cell>
        </row>
        <row r="31">
          <cell r="C31" t="str">
            <v>(ktons)</v>
          </cell>
          <cell r="D31" t="str">
            <v>US Low Sulphur LoQ</v>
          </cell>
          <cell r="F31">
            <v>232.58872331100002</v>
          </cell>
          <cell r="G31">
            <v>167.01665116499998</v>
          </cell>
          <cell r="H31">
            <v>203.349924036</v>
          </cell>
          <cell r="I31">
            <v>192.5</v>
          </cell>
          <cell r="J31">
            <v>192.5</v>
          </cell>
          <cell r="K31">
            <v>100.28152766221477</v>
          </cell>
          <cell r="L31">
            <v>100.28152766221477</v>
          </cell>
          <cell r="M31">
            <v>100.28152766221477</v>
          </cell>
          <cell r="N31">
            <v>100.28152766221477</v>
          </cell>
          <cell r="O31">
            <v>100.28152766221477</v>
          </cell>
          <cell r="P31">
            <v>100.28152766221477</v>
          </cell>
          <cell r="Q31">
            <v>50.141352711458772</v>
          </cell>
          <cell r="R31">
            <v>1639.7858171967475</v>
          </cell>
        </row>
        <row r="32">
          <cell r="D32" t="str">
            <v>US Mid Sulphur</v>
          </cell>
          <cell r="F32">
            <v>177.32546363699998</v>
          </cell>
          <cell r="G32">
            <v>53.846790038999998</v>
          </cell>
          <cell r="H32">
            <v>76.707617868</v>
          </cell>
          <cell r="I32">
            <v>82.5</v>
          </cell>
          <cell r="J32">
            <v>82.5</v>
          </cell>
          <cell r="K32">
            <v>41.465309633492922</v>
          </cell>
          <cell r="L32">
            <v>41.465309633492922</v>
          </cell>
          <cell r="M32">
            <v>41.465309633492922</v>
          </cell>
          <cell r="N32">
            <v>41.465309633492922</v>
          </cell>
          <cell r="O32">
            <v>41.465309633492922</v>
          </cell>
          <cell r="P32">
            <v>48.889353475109957</v>
          </cell>
          <cell r="Q32">
            <v>13.308340990482707</v>
          </cell>
          <cell r="R32">
            <v>742.40411417705729</v>
          </cell>
        </row>
        <row r="33">
          <cell r="D33" t="str">
            <v>US High Sulphur</v>
          </cell>
          <cell r="F33">
            <v>442.50621628499999</v>
          </cell>
          <cell r="G33">
            <v>40.581579464999997</v>
          </cell>
          <cell r="H33">
            <v>136.870649937</v>
          </cell>
          <cell r="I33">
            <v>250</v>
          </cell>
          <cell r="J33">
            <v>250</v>
          </cell>
          <cell r="K33">
            <v>191.50173540441389</v>
          </cell>
          <cell r="L33">
            <v>191.50173540441389</v>
          </cell>
          <cell r="M33">
            <v>191.50173540441389</v>
          </cell>
          <cell r="N33">
            <v>191.50173540441389</v>
          </cell>
          <cell r="O33">
            <v>191.50173540441389</v>
          </cell>
          <cell r="P33">
            <v>191.50173540441389</v>
          </cell>
          <cell r="Q33">
            <v>95.749866418003094</v>
          </cell>
          <cell r="R33">
            <v>2364.7187245314863</v>
          </cell>
        </row>
        <row r="34">
          <cell r="D34" t="str">
            <v>Western Cdn Bit</v>
          </cell>
          <cell r="F34">
            <v>0</v>
          </cell>
          <cell r="G34">
            <v>0</v>
          </cell>
          <cell r="H34">
            <v>0</v>
          </cell>
          <cell r="I34">
            <v>40</v>
          </cell>
          <cell r="J34">
            <v>40</v>
          </cell>
          <cell r="K34">
            <v>66.153846153846146</v>
          </cell>
          <cell r="L34">
            <v>46.153846153846153</v>
          </cell>
          <cell r="M34">
            <v>46.153846153846153</v>
          </cell>
          <cell r="N34">
            <v>66.153846153846146</v>
          </cell>
          <cell r="O34">
            <v>46.153846153846153</v>
          </cell>
          <cell r="P34">
            <v>46.153846153846153</v>
          </cell>
          <cell r="Q34">
            <v>3.0768</v>
          </cell>
          <cell r="R34">
            <v>399.9998769230769</v>
          </cell>
        </row>
        <row r="35">
          <cell r="D35" t="str">
            <v>Powder River Basin</v>
          </cell>
          <cell r="F35">
            <v>258.068642076</v>
          </cell>
          <cell r="G35">
            <v>546.93034193699998</v>
          </cell>
          <cell r="H35">
            <v>507.62082936600001</v>
          </cell>
          <cell r="I35">
            <v>556.52173913043475</v>
          </cell>
          <cell r="J35">
            <v>556.52173913043475</v>
          </cell>
          <cell r="K35">
            <v>801.15323840567544</v>
          </cell>
          <cell r="L35">
            <v>801.15323840567544</v>
          </cell>
          <cell r="M35">
            <v>801.15323840567544</v>
          </cell>
          <cell r="N35">
            <v>801.15323840567544</v>
          </cell>
          <cell r="O35">
            <v>801.15323840567544</v>
          </cell>
          <cell r="P35">
            <v>801.15323840567544</v>
          </cell>
          <cell r="Q35">
            <v>400.57293591152171</v>
          </cell>
          <cell r="R35">
            <v>7633.1556579854441</v>
          </cell>
        </row>
        <row r="36">
          <cell r="D36" t="str">
            <v>Lignite</v>
          </cell>
          <cell r="F36">
            <v>146.04959363400002</v>
          </cell>
          <cell r="G36">
            <v>127.401798447</v>
          </cell>
          <cell r="H36">
            <v>200.42108370900002</v>
          </cell>
          <cell r="I36">
            <v>172.8</v>
          </cell>
          <cell r="J36">
            <v>129.6</v>
          </cell>
          <cell r="K36">
            <v>108</v>
          </cell>
          <cell r="L36">
            <v>0</v>
          </cell>
          <cell r="M36">
            <v>0</v>
          </cell>
          <cell r="N36">
            <v>0</v>
          </cell>
          <cell r="O36">
            <v>0</v>
          </cell>
          <cell r="P36">
            <v>0</v>
          </cell>
          <cell r="Q36">
            <v>-4.0232393722470513E-4</v>
          </cell>
          <cell r="R36">
            <v>884.27207346606281</v>
          </cell>
        </row>
        <row r="37">
          <cell r="D37" t="str">
            <v>Petroleum Coke</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Residual Oil (kbbls)</v>
          </cell>
          <cell r="F38">
            <v>188.84905660377359</v>
          </cell>
          <cell r="G38">
            <v>1.2578616352201259E-2</v>
          </cell>
          <cell r="H38">
            <v>0</v>
          </cell>
          <cell r="I38">
            <v>0</v>
          </cell>
          <cell r="J38">
            <v>0</v>
          </cell>
          <cell r="K38">
            <v>0</v>
          </cell>
          <cell r="L38">
            <v>0</v>
          </cell>
          <cell r="M38">
            <v>0</v>
          </cell>
          <cell r="N38">
            <v>0</v>
          </cell>
          <cell r="O38">
            <v>0</v>
          </cell>
          <cell r="P38">
            <v>0</v>
          </cell>
          <cell r="Q38">
            <v>-1.4402515723258985E-2</v>
          </cell>
          <cell r="R38">
            <v>188.84723270440253</v>
          </cell>
        </row>
        <row r="39">
          <cell r="C39" t="str">
            <v>($K)</v>
          </cell>
          <cell r="D39" t="str">
            <v>US Low Sulphur HiQ</v>
          </cell>
          <cell r="F39">
            <v>33315.862999999998</v>
          </cell>
          <cell r="G39">
            <v>12802.339</v>
          </cell>
          <cell r="H39">
            <v>27376.800999999999</v>
          </cell>
          <cell r="I39">
            <v>33899.140456779685</v>
          </cell>
          <cell r="J39">
            <v>33899.140456779685</v>
          </cell>
          <cell r="K39">
            <v>17714.630441419278</v>
          </cell>
          <cell r="L39">
            <v>17714.630441419278</v>
          </cell>
          <cell r="M39">
            <v>17714.630441419278</v>
          </cell>
          <cell r="N39">
            <v>17714.630441419278</v>
          </cell>
          <cell r="O39">
            <v>17603.217671347458</v>
          </cell>
          <cell r="P39">
            <v>17603.217671347458</v>
          </cell>
          <cell r="Q39">
            <v>8801.482202036379</v>
          </cell>
          <cell r="R39">
            <v>256159.72322396777</v>
          </cell>
        </row>
        <row r="40">
          <cell r="D40" t="str">
            <v>US Low Sulphur LoQ</v>
          </cell>
          <cell r="F40">
            <v>15073.21</v>
          </cell>
          <cell r="G40">
            <v>11686.614</v>
          </cell>
          <cell r="H40">
            <v>15306.127</v>
          </cell>
          <cell r="I40">
            <v>13762.683235522194</v>
          </cell>
          <cell r="J40">
            <v>13762.683235522194</v>
          </cell>
          <cell r="K40">
            <v>7169.5735043600935</v>
          </cell>
          <cell r="L40">
            <v>7169.5735043600935</v>
          </cell>
          <cell r="M40">
            <v>7169.5735043600935</v>
          </cell>
          <cell r="N40">
            <v>7169.5735043600935</v>
          </cell>
          <cell r="O40">
            <v>7124.4818470999671</v>
          </cell>
          <cell r="P40">
            <v>7124.4818470999671</v>
          </cell>
          <cell r="Q40">
            <v>3562.2827604412973</v>
          </cell>
          <cell r="R40">
            <v>116080.85794312599</v>
          </cell>
        </row>
        <row r="41">
          <cell r="D41" t="str">
            <v>US Mid Sulphur</v>
          </cell>
          <cell r="F41">
            <v>13324.950999999999</v>
          </cell>
          <cell r="G41">
            <v>4002.4940000000001</v>
          </cell>
          <cell r="H41">
            <v>5749.143</v>
          </cell>
          <cell r="I41">
            <v>6144.5102671517288</v>
          </cell>
          <cell r="J41">
            <v>6144.5102671517288</v>
          </cell>
          <cell r="K41">
            <v>3088.2911608923969</v>
          </cell>
          <cell r="L41">
            <v>3088.2911608923969</v>
          </cell>
          <cell r="M41">
            <v>3088.2911608923969</v>
          </cell>
          <cell r="N41">
            <v>3088.2911608923969</v>
          </cell>
          <cell r="O41">
            <v>3068.8679460440171</v>
          </cell>
          <cell r="P41">
            <v>3618.3250796562811</v>
          </cell>
          <cell r="Q41">
            <v>984.95685771334468</v>
          </cell>
          <cell r="R41">
            <v>55390.923061286689</v>
          </cell>
        </row>
        <row r="42">
          <cell r="D42" t="str">
            <v>US High Sulphur</v>
          </cell>
          <cell r="F42">
            <v>28300.821</v>
          </cell>
          <cell r="G42">
            <v>2581.547</v>
          </cell>
          <cell r="H42">
            <v>8804.7569999999996</v>
          </cell>
          <cell r="I42">
            <v>16429.320365836578</v>
          </cell>
          <cell r="J42">
            <v>16429.320365836578</v>
          </cell>
          <cell r="K42">
            <v>12584.973446291142</v>
          </cell>
          <cell r="L42">
            <v>12584.973446291142</v>
          </cell>
          <cell r="M42">
            <v>12584.973446291142</v>
          </cell>
          <cell r="N42">
            <v>12584.973446291142</v>
          </cell>
          <cell r="O42">
            <v>12505.822669899371</v>
          </cell>
          <cell r="P42">
            <v>12505.822669899371</v>
          </cell>
          <cell r="Q42">
            <v>6252.8459471208544</v>
          </cell>
          <cell r="R42">
            <v>154150.15080375731</v>
          </cell>
        </row>
        <row r="43">
          <cell r="D43" t="str">
            <v>Western Cdn Bit</v>
          </cell>
          <cell r="F43">
            <v>0</v>
          </cell>
          <cell r="G43">
            <v>0</v>
          </cell>
          <cell r="H43">
            <v>-381.27</v>
          </cell>
          <cell r="I43">
            <v>2159.7484194569415</v>
          </cell>
          <cell r="J43">
            <v>2159.7484194569415</v>
          </cell>
          <cell r="K43">
            <v>3571.8916167941711</v>
          </cell>
          <cell r="L43">
            <v>2492.0174070657013</v>
          </cell>
          <cell r="M43">
            <v>2492.0174070657013</v>
          </cell>
          <cell r="N43">
            <v>3571.8916167941711</v>
          </cell>
          <cell r="O43">
            <v>2492.0174070657013</v>
          </cell>
          <cell r="P43">
            <v>2492.0174070657013</v>
          </cell>
          <cell r="Q43">
            <v>166.1278484246279</v>
          </cell>
          <cell r="R43">
            <v>21216.207549189658</v>
          </cell>
        </row>
        <row r="44">
          <cell r="D44" t="str">
            <v>Powder River Basin</v>
          </cell>
          <cell r="F44">
            <v>8194.7440000000006</v>
          </cell>
          <cell r="G44">
            <v>18091.038</v>
          </cell>
          <cell r="H44">
            <v>17238.233</v>
          </cell>
          <cell r="I44">
            <v>19031.793491156743</v>
          </cell>
          <cell r="J44">
            <v>19031.793491156743</v>
          </cell>
          <cell r="K44">
            <v>27397.641306757068</v>
          </cell>
          <cell r="L44">
            <v>27560.261262694137</v>
          </cell>
          <cell r="M44">
            <v>27560.261262694137</v>
          </cell>
          <cell r="N44">
            <v>27560.261262694137</v>
          </cell>
          <cell r="O44">
            <v>27603.978622058927</v>
          </cell>
          <cell r="P44">
            <v>27603.978622058927</v>
          </cell>
          <cell r="Q44">
            <v>13801.862402106335</v>
          </cell>
          <cell r="R44">
            <v>260675.84672337715</v>
          </cell>
        </row>
        <row r="45">
          <cell r="D45" t="str">
            <v>Lignite</v>
          </cell>
          <cell r="F45">
            <v>3889.8989999999999</v>
          </cell>
          <cell r="G45">
            <v>3244.2649999999999</v>
          </cell>
          <cell r="H45">
            <v>4179.5600000000004</v>
          </cell>
          <cell r="I45">
            <v>4252.6080000000002</v>
          </cell>
          <cell r="J45">
            <v>3189.4560000000001</v>
          </cell>
          <cell r="K45">
            <v>0</v>
          </cell>
          <cell r="L45">
            <v>0</v>
          </cell>
          <cell r="M45">
            <v>0</v>
          </cell>
          <cell r="N45">
            <v>0</v>
          </cell>
          <cell r="O45">
            <v>0</v>
          </cell>
          <cell r="P45">
            <v>0</v>
          </cell>
          <cell r="Q45">
            <v>-1.1056260742292405E-2</v>
          </cell>
          <cell r="R45">
            <v>18755.77694373926</v>
          </cell>
        </row>
        <row r="46">
          <cell r="D46" t="str">
            <v>Petroleum Coke</v>
          </cell>
          <cell r="F46">
            <v>0</v>
          </cell>
          <cell r="G46">
            <v>0</v>
          </cell>
          <cell r="H46">
            <v>-25.266999999999999</v>
          </cell>
          <cell r="I46">
            <v>0</v>
          </cell>
          <cell r="J46">
            <v>0</v>
          </cell>
          <cell r="K46">
            <v>0</v>
          </cell>
          <cell r="L46">
            <v>0</v>
          </cell>
          <cell r="M46">
            <v>0</v>
          </cell>
          <cell r="N46">
            <v>0</v>
          </cell>
          <cell r="O46">
            <v>0</v>
          </cell>
          <cell r="P46">
            <v>0</v>
          </cell>
          <cell r="Q46">
            <v>0</v>
          </cell>
          <cell r="R46">
            <v>-25.266999999999999</v>
          </cell>
        </row>
        <row r="47">
          <cell r="D47" t="str">
            <v>Residual Oil</v>
          </cell>
          <cell r="F47">
            <v>5933.0429999999997</v>
          </cell>
          <cell r="G47">
            <v>443.27499999999998</v>
          </cell>
          <cell r="H47">
            <v>61.298000000000002</v>
          </cell>
          <cell r="I47">
            <v>0</v>
          </cell>
          <cell r="J47">
            <v>0</v>
          </cell>
          <cell r="K47">
            <v>0</v>
          </cell>
          <cell r="L47">
            <v>0</v>
          </cell>
          <cell r="M47">
            <v>0</v>
          </cell>
          <cell r="N47">
            <v>0</v>
          </cell>
          <cell r="O47">
            <v>0</v>
          </cell>
          <cell r="P47">
            <v>0</v>
          </cell>
          <cell r="Q47">
            <v>-0.60534534037687704</v>
          </cell>
          <cell r="R47">
            <v>6437.0106546596226</v>
          </cell>
        </row>
        <row r="48">
          <cell r="B48" t="str">
            <v>Total Cost of Purchases ($K)</v>
          </cell>
          <cell r="F48">
            <v>108032.531</v>
          </cell>
          <cell r="G48">
            <v>52851.572</v>
          </cell>
          <cell r="H48">
            <v>78309.381999999998</v>
          </cell>
          <cell r="I48">
            <v>95679.804235903866</v>
          </cell>
          <cell r="J48">
            <v>94616.652235903864</v>
          </cell>
          <cell r="K48">
            <v>71527.001476514153</v>
          </cell>
          <cell r="L48">
            <v>70609.747222722755</v>
          </cell>
          <cell r="M48">
            <v>70609.747222722755</v>
          </cell>
          <cell r="N48">
            <v>71689.621432451226</v>
          </cell>
          <cell r="O48">
            <v>70398.386163515446</v>
          </cell>
          <cell r="P48">
            <v>70947.843297127707</v>
          </cell>
          <cell r="Q48">
            <v>33568.941616241718</v>
          </cell>
          <cell r="R48">
            <v>888841.22990310355</v>
          </cell>
        </row>
        <row r="49">
          <cell r="B49" t="str">
            <v>Month End</v>
          </cell>
          <cell r="D49" t="str">
            <v>Coal @ Stns (USCE)</v>
          </cell>
          <cell r="F49">
            <v>4860.1636326824046</v>
          </cell>
          <cell r="G49">
            <v>3675.0727799664242</v>
          </cell>
          <cell r="H49">
            <v>2711.7141873516193</v>
          </cell>
          <cell r="I49">
            <v>2962.7258129757765</v>
          </cell>
          <cell r="J49">
            <v>3312.8595192630792</v>
          </cell>
          <cell r="K49">
            <v>3510.3513430548946</v>
          </cell>
          <cell r="L49">
            <v>3743.0641012812075</v>
          </cell>
          <cell r="M49">
            <v>4040.2471412875934</v>
          </cell>
          <cell r="N49">
            <v>4544.169030377112</v>
          </cell>
          <cell r="O49">
            <v>4976.6816444780288</v>
          </cell>
          <cell r="P49">
            <v>5280.3848151709835</v>
          </cell>
          <cell r="Q49">
            <v>5132.2267330443301</v>
          </cell>
          <cell r="R49">
            <v>5132.2267330443301</v>
          </cell>
        </row>
        <row r="50">
          <cell r="B50" t="str">
            <v>Inventories</v>
          </cell>
          <cell r="D50" t="str">
            <v>Coal @ Ports</v>
          </cell>
          <cell r="F50">
            <v>1580.6650164323728</v>
          </cell>
          <cell r="G50">
            <v>2392.052316656142</v>
          </cell>
          <cell r="H50">
            <v>3282.9499401709759</v>
          </cell>
          <cell r="I50">
            <v>3331.9086681977315</v>
          </cell>
          <cell r="J50">
            <v>3475.5187685321798</v>
          </cell>
          <cell r="K50">
            <v>3280.4626985134355</v>
          </cell>
          <cell r="L50">
            <v>2891.2681675710301</v>
          </cell>
          <cell r="M50">
            <v>2449.5480981670862</v>
          </cell>
          <cell r="N50">
            <v>2006.5049520449986</v>
          </cell>
          <cell r="O50">
            <v>1577.846421307527</v>
          </cell>
          <cell r="P50">
            <v>1161.5965497962879</v>
          </cell>
          <cell r="Q50">
            <v>386.99140315068064</v>
          </cell>
          <cell r="R50">
            <v>386.99140315068064</v>
          </cell>
        </row>
        <row r="51">
          <cell r="B51" t="str">
            <v>(ktons)</v>
          </cell>
          <cell r="D51" t="str">
            <v>All Coal (USCE)</v>
          </cell>
          <cell r="F51">
            <v>6440.8286491147774</v>
          </cell>
          <cell r="G51">
            <v>6067.1250966225662</v>
          </cell>
          <cell r="H51">
            <v>5994.6641275225957</v>
          </cell>
          <cell r="I51">
            <v>6294.634481173508</v>
          </cell>
          <cell r="J51">
            <v>6788.378287795259</v>
          </cell>
          <cell r="K51">
            <v>6790.8140415683301</v>
          </cell>
          <cell r="L51">
            <v>6634.3322688522376</v>
          </cell>
          <cell r="M51">
            <v>6489.7952394546792</v>
          </cell>
          <cell r="N51">
            <v>6550.6739824221104</v>
          </cell>
          <cell r="O51">
            <v>6554.5280657855556</v>
          </cell>
          <cell r="P51">
            <v>6441.9813649672715</v>
          </cell>
          <cell r="Q51">
            <v>5519.2181361950106</v>
          </cell>
          <cell r="R51">
            <v>5519.2181361950106</v>
          </cell>
        </row>
        <row r="52">
          <cell r="D52" t="str">
            <v>RFO (kbbls)</v>
          </cell>
          <cell r="F52">
            <v>1152.2075471698113</v>
          </cell>
          <cell r="G52">
            <v>818.45911949685524</v>
          </cell>
          <cell r="H52">
            <v>597.27044025157227</v>
          </cell>
          <cell r="I52">
            <v>597.27044025157227</v>
          </cell>
          <cell r="J52">
            <v>597.27044025157227</v>
          </cell>
          <cell r="K52">
            <v>597.27044025157227</v>
          </cell>
          <cell r="L52">
            <v>597.27044025157227</v>
          </cell>
          <cell r="M52">
            <v>597.27044025157227</v>
          </cell>
          <cell r="N52">
            <v>597.27044025157227</v>
          </cell>
          <cell r="O52">
            <v>597.27044025157227</v>
          </cell>
          <cell r="P52">
            <v>597.27044025157227</v>
          </cell>
          <cell r="Q52">
            <v>597.25603773584896</v>
          </cell>
          <cell r="R52">
            <v>597.25603773584896</v>
          </cell>
        </row>
        <row r="54">
          <cell r="D54" t="str">
            <v>Coal @ Stns  ($K)</v>
          </cell>
          <cell r="F54">
            <v>311633.55515999999</v>
          </cell>
          <cell r="G54">
            <v>237493.25</v>
          </cell>
          <cell r="H54">
            <v>177754.41799999998</v>
          </cell>
          <cell r="I54">
            <v>202620.57852833523</v>
          </cell>
          <cell r="J54">
            <v>227098.54645666678</v>
          </cell>
          <cell r="K54">
            <v>240395.96113737277</v>
          </cell>
          <cell r="L54">
            <v>257269.17468752537</v>
          </cell>
          <cell r="M54">
            <v>277081.43052254623</v>
          </cell>
          <cell r="N54">
            <v>312266.82273133699</v>
          </cell>
          <cell r="O54">
            <v>342883.70588091173</v>
          </cell>
          <cell r="P54">
            <v>362767.30114495807</v>
          </cell>
          <cell r="Q54">
            <v>350431.66264996608</v>
          </cell>
          <cell r="R54">
            <v>350431.66264996608</v>
          </cell>
        </row>
        <row r="55">
          <cell r="D55" t="str">
            <v>Coal @ Ports  ($K)</v>
          </cell>
          <cell r="F55">
            <v>107049.45076912893</v>
          </cell>
          <cell r="G55">
            <v>155995.27647244054</v>
          </cell>
          <cell r="H55">
            <v>215489.68840419865</v>
          </cell>
          <cell r="I55">
            <v>226319.80043150412</v>
          </cell>
          <cell r="J55">
            <v>240012.92445760121</v>
          </cell>
          <cell r="K55">
            <v>226279.78563029034</v>
          </cell>
          <cell r="L55">
            <v>199676.99295867735</v>
          </cell>
          <cell r="M55">
            <v>168425.78216261149</v>
          </cell>
          <cell r="N55">
            <v>137265.4261263455</v>
          </cell>
          <cell r="O55">
            <v>106024.80715906672</v>
          </cell>
          <cell r="P55">
            <v>76856.445827856442</v>
          </cell>
          <cell r="Q55">
            <v>27525.015612681953</v>
          </cell>
          <cell r="R55">
            <v>27525.015612681953</v>
          </cell>
        </row>
        <row r="56">
          <cell r="D56" t="str">
            <v>RFO @ Lennox</v>
          </cell>
          <cell r="F56">
            <v>43174.828000000001</v>
          </cell>
          <cell r="G56">
            <v>31111.612000000001</v>
          </cell>
          <cell r="H56">
            <v>22764.992999999999</v>
          </cell>
          <cell r="I56">
            <v>22846.082999999999</v>
          </cell>
          <cell r="J56">
            <v>22927.172999999999</v>
          </cell>
          <cell r="K56">
            <v>23008.262999999999</v>
          </cell>
          <cell r="L56">
            <v>23089.352999999999</v>
          </cell>
          <cell r="M56">
            <v>23170.442999999999</v>
          </cell>
          <cell r="N56">
            <v>23170.442999999999</v>
          </cell>
          <cell r="O56">
            <v>23170.442999999999</v>
          </cell>
          <cell r="P56">
            <v>23170.442999999999</v>
          </cell>
          <cell r="Q56">
            <v>23169.837654659623</v>
          </cell>
          <cell r="R56">
            <v>23169.837654659623</v>
          </cell>
        </row>
        <row r="57">
          <cell r="B57" t="str">
            <v>Total of All Inventories ($K)</v>
          </cell>
          <cell r="F57">
            <v>461857.83392912894</v>
          </cell>
          <cell r="G57">
            <v>424600.13847244059</v>
          </cell>
          <cell r="H57">
            <v>416009.09940419864</v>
          </cell>
          <cell r="I57">
            <v>451786.46195983933</v>
          </cell>
          <cell r="J57">
            <v>490038.643914268</v>
          </cell>
          <cell r="K57">
            <v>489684.00976766308</v>
          </cell>
          <cell r="L57">
            <v>480035.52064620273</v>
          </cell>
          <cell r="M57">
            <v>468677.65568515775</v>
          </cell>
          <cell r="N57">
            <v>472702.69185768248</v>
          </cell>
          <cell r="O57">
            <v>472078.95603997842</v>
          </cell>
          <cell r="P57">
            <v>462794.18997281452</v>
          </cell>
          <cell r="Q57">
            <v>401126.51591730764</v>
          </cell>
          <cell r="R57">
            <v>401126.51591730764</v>
          </cell>
        </row>
        <row r="58">
          <cell r="B58" t="str">
            <v>East Ports</v>
          </cell>
          <cell r="D58" t="str">
            <v>US Low Sulphur HiQ</v>
          </cell>
          <cell r="F58">
            <v>47670.677645806973</v>
          </cell>
          <cell r="G58">
            <v>60392.824991392503</v>
          </cell>
          <cell r="H58">
            <v>81998.044479953693</v>
          </cell>
          <cell r="I58">
            <v>91959.944762539191</v>
          </cell>
          <cell r="J58">
            <v>102005.36614779313</v>
          </cell>
          <cell r="K58">
            <v>95913.557424469516</v>
          </cell>
          <cell r="L58">
            <v>82444.441672356974</v>
          </cell>
          <cell r="M58">
            <v>68997.048755052951</v>
          </cell>
          <cell r="N58">
            <v>51668.590240352714</v>
          </cell>
          <cell r="O58">
            <v>36409.733939030011</v>
          </cell>
          <cell r="P58">
            <v>21270.847199132906</v>
          </cell>
          <cell r="Q58">
            <v>-0.12663356130299877</v>
          </cell>
          <cell r="R58">
            <v>-0.12663356130299877</v>
          </cell>
        </row>
        <row r="59">
          <cell r="D59" t="str">
            <v>US Low Sulphur LoQ</v>
          </cell>
          <cell r="F59">
            <v>8043.5941212862199</v>
          </cell>
          <cell r="G59">
            <v>19730.208121286218</v>
          </cell>
          <cell r="H59">
            <v>35036.335121286218</v>
          </cell>
          <cell r="I59">
            <v>39948.558833072922</v>
          </cell>
          <cell r="J59">
            <v>45112.694599765658</v>
          </cell>
          <cell r="K59">
            <v>40989.148879954904</v>
          </cell>
          <cell r="L59">
            <v>35621.405308658526</v>
          </cell>
          <cell r="M59">
            <v>26203.757952519274</v>
          </cell>
          <cell r="N59">
            <v>18209.356837376734</v>
          </cell>
          <cell r="O59">
            <v>10169.864064974076</v>
          </cell>
          <cell r="P59">
            <v>2197.309296497906</v>
          </cell>
          <cell r="Q59">
            <v>4.183686634942483E-2</v>
          </cell>
          <cell r="R59">
            <v>4.183686634942483E-2</v>
          </cell>
        </row>
        <row r="60">
          <cell r="D60" t="str">
            <v>US Mid Sulphur</v>
          </cell>
          <cell r="F60">
            <v>13484.601202974476</v>
          </cell>
          <cell r="G60">
            <v>17488.693202974478</v>
          </cell>
          <cell r="H60">
            <v>23237.836202974479</v>
          </cell>
          <cell r="I60">
            <v>25475.386656801937</v>
          </cell>
          <cell r="J60">
            <v>27807.284323738651</v>
          </cell>
          <cell r="K60">
            <v>25876.040677840807</v>
          </cell>
          <cell r="L60">
            <v>23386.516631170267</v>
          </cell>
          <cell r="M60">
            <v>19129.806950293085</v>
          </cell>
          <cell r="N60">
            <v>15435.361453465917</v>
          </cell>
          <cell r="O60">
            <v>11724.018196265413</v>
          </cell>
          <cell r="P60">
            <v>8575.995140149731</v>
          </cell>
          <cell r="Q60">
            <v>6976.8258310298816</v>
          </cell>
          <cell r="R60">
            <v>6976.8258310298816</v>
          </cell>
        </row>
        <row r="61">
          <cell r="D61" t="str">
            <v>US High Sulphur</v>
          </cell>
          <cell r="F61">
            <v>29920.9455551172</v>
          </cell>
          <cell r="G61">
            <v>32342.154092040113</v>
          </cell>
          <cell r="H61">
            <v>36207.209796106108</v>
          </cell>
          <cell r="I61">
            <v>41166.005838814337</v>
          </cell>
          <cell r="J61">
            <v>46139.083369254491</v>
          </cell>
          <cell r="K61">
            <v>45367.356007215945</v>
          </cell>
          <cell r="L61">
            <v>42692.634839841128</v>
          </cell>
          <cell r="M61">
            <v>40021.832335330364</v>
          </cell>
          <cell r="N61">
            <v>37353.976439913793</v>
          </cell>
          <cell r="O61">
            <v>34463.9885980689</v>
          </cell>
          <cell r="P61">
            <v>31819.291335135418</v>
          </cell>
          <cell r="Q61">
            <v>19133.996423895416</v>
          </cell>
          <cell r="R61">
            <v>19133.996423895416</v>
          </cell>
        </row>
        <row r="62">
          <cell r="B62" t="str">
            <v>West Ports</v>
          </cell>
          <cell r="D62" t="str">
            <v>Western Cdn Bit</v>
          </cell>
          <cell r="F62">
            <v>0</v>
          </cell>
          <cell r="G62">
            <v>100.19799999999999</v>
          </cell>
          <cell r="H62">
            <v>0</v>
          </cell>
          <cell r="I62">
            <v>593.93081535065937</v>
          </cell>
          <cell r="J62">
            <v>1187.8616307013185</v>
          </cell>
          <cell r="K62">
            <v>1628.1180392829256</v>
          </cell>
          <cell r="L62">
            <v>988.50023813606253</v>
          </cell>
          <cell r="M62">
            <v>1914.7000410954813</v>
          </cell>
          <cell r="N62">
            <v>2354.9564496770886</v>
          </cell>
          <cell r="O62">
            <v>1715.3386485302256</v>
          </cell>
          <cell r="P62">
            <v>1399.6831103019035</v>
          </cell>
          <cell r="Q62">
            <v>-6.6453797510825485E-3</v>
          </cell>
          <cell r="R62">
            <v>-6.6453797510825485E-3</v>
          </cell>
        </row>
        <row r="63">
          <cell r="D63" t="str">
            <v>Coke @ TBTL</v>
          </cell>
          <cell r="F63">
            <v>1439.8686110592</v>
          </cell>
          <cell r="G63">
            <v>1439.8686110592</v>
          </cell>
          <cell r="H63">
            <v>1414.6016110592</v>
          </cell>
          <cell r="I63">
            <v>1414.6016110592</v>
          </cell>
          <cell r="J63">
            <v>1414.6016110592</v>
          </cell>
          <cell r="K63">
            <v>1414.6016110592</v>
          </cell>
          <cell r="L63">
            <v>1414.6016110592</v>
          </cell>
          <cell r="M63">
            <v>1414.6016110592</v>
          </cell>
          <cell r="N63">
            <v>1414.6016110592</v>
          </cell>
          <cell r="O63">
            <v>1414.6016110592</v>
          </cell>
          <cell r="P63">
            <v>1414.6016110592</v>
          </cell>
          <cell r="Q63">
            <v>1414.6016110592</v>
          </cell>
          <cell r="R63">
            <v>1414.6016110592</v>
          </cell>
        </row>
        <row r="64">
          <cell r="D64" t="str">
            <v>Powder River Basin</v>
          </cell>
          <cell r="F64">
            <v>6489.7636328848675</v>
          </cell>
          <cell r="G64">
            <v>24501.329453688035</v>
          </cell>
          <cell r="H64">
            <v>37595.66119281893</v>
          </cell>
          <cell r="I64">
            <v>25761.371913865874</v>
          </cell>
          <cell r="J64">
            <v>16346.032775288752</v>
          </cell>
          <cell r="K64">
            <v>15090.962990467035</v>
          </cell>
          <cell r="L64">
            <v>13128.892657455195</v>
          </cell>
          <cell r="M64">
            <v>10744.034517261134</v>
          </cell>
          <cell r="N64">
            <v>10828.583094500062</v>
          </cell>
          <cell r="O64">
            <v>10127.262101138896</v>
          </cell>
          <cell r="P64">
            <v>10178.718135579376</v>
          </cell>
          <cell r="Q64">
            <v>-0.31681122783993487</v>
          </cell>
          <cell r="R64">
            <v>-0.31681122783993487</v>
          </cell>
        </row>
        <row r="65">
          <cell r="B65" t="str">
            <v>Total Value of Port Inventories</v>
          </cell>
          <cell r="F65">
            <v>107049.45076912893</v>
          </cell>
          <cell r="G65">
            <v>155995.27647244054</v>
          </cell>
          <cell r="H65">
            <v>215489.68840419862</v>
          </cell>
          <cell r="I65">
            <v>226319.80043150412</v>
          </cell>
          <cell r="J65">
            <v>240012.92445760121</v>
          </cell>
          <cell r="K65">
            <v>226279.78563029034</v>
          </cell>
          <cell r="L65">
            <v>199676.99295867735</v>
          </cell>
          <cell r="M65">
            <v>168425.78216261149</v>
          </cell>
          <cell r="N65">
            <v>137265.4261263455</v>
          </cell>
          <cell r="O65">
            <v>106024.80715906672</v>
          </cell>
          <cell r="P65">
            <v>76856.445827856442</v>
          </cell>
          <cell r="Q65">
            <v>27525.015612681953</v>
          </cell>
          <cell r="R65">
            <v>27525.015612681953</v>
          </cell>
        </row>
        <row r="67">
          <cell r="F67" t="str">
            <v xml:space="preserve">   Jan    </v>
          </cell>
          <cell r="G67" t="str">
            <v xml:space="preserve">Feb    </v>
          </cell>
          <cell r="H67" t="str">
            <v xml:space="preserve">    Mar    </v>
          </cell>
          <cell r="I67" t="str">
            <v xml:space="preserve">    Apr    </v>
          </cell>
          <cell r="J67" t="str">
            <v xml:space="preserve">    May    </v>
          </cell>
          <cell r="K67" t="str">
            <v xml:space="preserve">    Jun    </v>
          </cell>
          <cell r="L67" t="str">
            <v xml:space="preserve">    Jul    </v>
          </cell>
          <cell r="M67" t="str">
            <v xml:space="preserve">    Aug    </v>
          </cell>
          <cell r="N67" t="str">
            <v xml:space="preserve">    Sep    </v>
          </cell>
          <cell r="O67" t="str">
            <v xml:space="preserve">    Oct    </v>
          </cell>
          <cell r="P67" t="str">
            <v xml:space="preserve">    Nov    </v>
          </cell>
          <cell r="Q67" t="str">
            <v xml:space="preserve">    Dec    </v>
          </cell>
          <cell r="R67" t="str">
            <v xml:space="preserve">  TOTAL</v>
          </cell>
        </row>
        <row r="68">
          <cell r="A68" t="str">
            <v xml:space="preserve">Ignition </v>
          </cell>
          <cell r="B68" t="str">
            <v xml:space="preserve">  Lakeview</v>
          </cell>
          <cell r="F68">
            <v>212.15199999999999</v>
          </cell>
          <cell r="G68">
            <v>261.48099999999999</v>
          </cell>
          <cell r="H68">
            <v>178.239</v>
          </cell>
          <cell r="I68">
            <v>436.33109154917128</v>
          </cell>
          <cell r="J68">
            <v>389.69556828586036</v>
          </cell>
          <cell r="K68">
            <v>472.5579436866405</v>
          </cell>
          <cell r="L68">
            <v>494.26732512337048</v>
          </cell>
          <cell r="M68">
            <v>487.94496843954346</v>
          </cell>
          <cell r="N68">
            <v>436.88929026457998</v>
          </cell>
          <cell r="O68">
            <v>452.8634245881708</v>
          </cell>
          <cell r="P68">
            <v>481.03155848248588</v>
          </cell>
          <cell r="Q68">
            <v>512.4629955717752</v>
          </cell>
          <cell r="R68">
            <v>4815.9161659915981</v>
          </cell>
        </row>
        <row r="69">
          <cell r="A69" t="str">
            <v xml:space="preserve">    Support </v>
          </cell>
          <cell r="B69" t="str">
            <v xml:space="preserve">  Lambton 1&amp;2</v>
          </cell>
          <cell r="F69">
            <v>152.03</v>
          </cell>
          <cell r="G69">
            <v>221.25</v>
          </cell>
          <cell r="H69">
            <v>148.44</v>
          </cell>
          <cell r="I69">
            <v>221.24546637658162</v>
          </cell>
          <cell r="J69">
            <v>239.12943486117916</v>
          </cell>
          <cell r="K69">
            <v>254.41890144169832</v>
          </cell>
          <cell r="L69">
            <v>257.18027809313662</v>
          </cell>
          <cell r="M69">
            <v>258.26493895302923</v>
          </cell>
          <cell r="N69">
            <v>259.26432680834523</v>
          </cell>
          <cell r="O69">
            <v>262.23443255887486</v>
          </cell>
          <cell r="P69">
            <v>260.82600222262732</v>
          </cell>
          <cell r="Q69">
            <v>264.38371726259112</v>
          </cell>
          <cell r="R69">
            <v>2798.6674985780637</v>
          </cell>
        </row>
        <row r="70">
          <cell r="B70" t="str">
            <v xml:space="preserve">  Lambton 3&amp;4</v>
          </cell>
          <cell r="F70">
            <v>256.14999999999998</v>
          </cell>
          <cell r="G70">
            <v>108.13</v>
          </cell>
          <cell r="H70">
            <v>77.97</v>
          </cell>
          <cell r="I70">
            <v>124.02049253750933</v>
          </cell>
          <cell r="J70">
            <v>190.59242621698795</v>
          </cell>
          <cell r="K70">
            <v>158.44355780125304</v>
          </cell>
          <cell r="L70">
            <v>131.86568220100071</v>
          </cell>
          <cell r="M70">
            <v>132.61057902799476</v>
          </cell>
          <cell r="N70">
            <v>225.56766494606106</v>
          </cell>
          <cell r="O70">
            <v>214.66639739366192</v>
          </cell>
          <cell r="P70">
            <v>143.56329982111029</v>
          </cell>
          <cell r="Q70">
            <v>118.19473152127009</v>
          </cell>
          <cell r="R70">
            <v>1881.774831466849</v>
          </cell>
        </row>
        <row r="71">
          <cell r="A71" t="str">
            <v>(kLitres of Oil</v>
          </cell>
          <cell r="B71" t="str">
            <v xml:space="preserve">  Nanticoke</v>
          </cell>
          <cell r="F71">
            <v>0</v>
          </cell>
          <cell r="G71">
            <v>0</v>
          </cell>
          <cell r="H71">
            <v>0</v>
          </cell>
          <cell r="I71">
            <v>1559.5291287528166</v>
          </cell>
          <cell r="J71">
            <v>1603.7389721906436</v>
          </cell>
          <cell r="K71">
            <v>1559.566929074108</v>
          </cell>
          <cell r="L71">
            <v>1464.2162250478871</v>
          </cell>
          <cell r="M71">
            <v>1434.3697380256604</v>
          </cell>
          <cell r="N71">
            <v>1531.7617001397271</v>
          </cell>
          <cell r="O71">
            <v>1518.3804410216935</v>
          </cell>
          <cell r="P71">
            <v>1475.4500756914717</v>
          </cell>
          <cell r="Q71">
            <v>1227.948289001569</v>
          </cell>
          <cell r="R71">
            <v>13374.961498945577</v>
          </cell>
        </row>
        <row r="72">
          <cell r="A72" t="str">
            <v xml:space="preserve">  unless other</v>
          </cell>
          <cell r="B72" t="str">
            <v xml:space="preserve">  Thunder Bay</v>
          </cell>
          <cell r="F72">
            <v>124.925</v>
          </cell>
          <cell r="G72">
            <v>74.388000000000005</v>
          </cell>
          <cell r="H72">
            <v>39.457000000000001</v>
          </cell>
          <cell r="I72">
            <v>93.79213129780959</v>
          </cell>
          <cell r="J72">
            <v>87.397659918551966</v>
          </cell>
          <cell r="K72">
            <v>82.13394227780654</v>
          </cell>
          <cell r="L72">
            <v>0</v>
          </cell>
          <cell r="M72">
            <v>0</v>
          </cell>
          <cell r="N72">
            <v>0</v>
          </cell>
          <cell r="O72">
            <v>0</v>
          </cell>
          <cell r="P72">
            <v>0</v>
          </cell>
          <cell r="Q72">
            <v>0</v>
          </cell>
          <cell r="R72">
            <v>502.09373349416808</v>
          </cell>
        </row>
        <row r="73">
          <cell r="A73" t="str">
            <v xml:space="preserve">        indicated)</v>
          </cell>
          <cell r="B73" t="str">
            <v xml:space="preserve">  Atikokan (Gas cubic meters)</v>
          </cell>
          <cell r="F73">
            <v>41647</v>
          </cell>
          <cell r="G73">
            <v>23689</v>
          </cell>
          <cell r="H73">
            <v>26752</v>
          </cell>
          <cell r="I73">
            <v>55665.882199901571</v>
          </cell>
          <cell r="J73">
            <v>0</v>
          </cell>
          <cell r="K73">
            <v>0</v>
          </cell>
          <cell r="L73">
            <v>0</v>
          </cell>
          <cell r="M73">
            <v>0</v>
          </cell>
          <cell r="N73">
            <v>0</v>
          </cell>
          <cell r="O73">
            <v>0</v>
          </cell>
          <cell r="P73">
            <v>0</v>
          </cell>
          <cell r="Q73">
            <v>0</v>
          </cell>
          <cell r="R73">
            <v>147753.88219990156</v>
          </cell>
        </row>
        <row r="74">
          <cell r="B74" t="str">
            <v xml:space="preserve">  Lennox</v>
          </cell>
          <cell r="F74">
            <v>730.71799999999996</v>
          </cell>
          <cell r="G74">
            <v>695.47400000000005</v>
          </cell>
          <cell r="H74">
            <v>605.03</v>
          </cell>
          <cell r="I74">
            <v>514.84149877765117</v>
          </cell>
          <cell r="J74">
            <v>76.191961852924592</v>
          </cell>
          <cell r="K74">
            <v>381.95452796291841</v>
          </cell>
          <cell r="L74">
            <v>855.9829959854261</v>
          </cell>
          <cell r="M74">
            <v>728.55840608976916</v>
          </cell>
          <cell r="N74">
            <v>0</v>
          </cell>
          <cell r="O74">
            <v>0</v>
          </cell>
          <cell r="P74">
            <v>0</v>
          </cell>
          <cell r="Q74">
            <v>0</v>
          </cell>
          <cell r="R74">
            <v>4588.7513906686891</v>
          </cell>
        </row>
        <row r="76">
          <cell r="B76" t="str">
            <v>Foreign Exchange Rate</v>
          </cell>
          <cell r="F76">
            <v>62.5</v>
          </cell>
          <cell r="G76">
            <v>62.5</v>
          </cell>
          <cell r="H76">
            <v>62.5</v>
          </cell>
          <cell r="I76">
            <v>62.893081761006286</v>
          </cell>
          <cell r="J76">
            <v>62.893081761006286</v>
          </cell>
          <cell r="K76">
            <v>62.893081761006286</v>
          </cell>
          <cell r="L76">
            <v>62.893081761006286</v>
          </cell>
          <cell r="M76">
            <v>62.893081761006286</v>
          </cell>
          <cell r="N76">
            <v>62.893081761006286</v>
          </cell>
          <cell r="O76">
            <v>63.291139240506325</v>
          </cell>
          <cell r="P76">
            <v>63.291139240506325</v>
          </cell>
          <cell r="Q76">
            <v>63.291139240506325</v>
          </cell>
        </row>
        <row r="78">
          <cell r="B78" t="str">
            <v xml:space="preserve">Surplus Lennox RFO Inventory </v>
          </cell>
        </row>
        <row r="79">
          <cell r="B79" t="str">
            <v>Resale Volume (KBBLS)</v>
          </cell>
          <cell r="F79">
            <v>0</v>
          </cell>
          <cell r="G79">
            <v>0</v>
          </cell>
          <cell r="H79">
            <v>0</v>
          </cell>
          <cell r="I79">
            <v>0</v>
          </cell>
          <cell r="J79">
            <v>0</v>
          </cell>
          <cell r="K79">
            <v>0</v>
          </cell>
          <cell r="L79">
            <v>0</v>
          </cell>
          <cell r="M79">
            <v>0</v>
          </cell>
          <cell r="N79">
            <v>0</v>
          </cell>
          <cell r="O79">
            <v>0</v>
          </cell>
          <cell r="P79">
            <v>0</v>
          </cell>
          <cell r="Q79">
            <v>0</v>
          </cell>
          <cell r="R79">
            <v>0</v>
          </cell>
        </row>
        <row r="80">
          <cell r="B80" t="str">
            <v>Resale Revenue ($K)</v>
          </cell>
          <cell r="F80">
            <v>0</v>
          </cell>
          <cell r="G80">
            <v>0</v>
          </cell>
          <cell r="H80">
            <v>0</v>
          </cell>
          <cell r="I80">
            <v>0</v>
          </cell>
          <cell r="J80">
            <v>0</v>
          </cell>
          <cell r="K80">
            <v>0</v>
          </cell>
          <cell r="L80">
            <v>0</v>
          </cell>
          <cell r="M80">
            <v>0</v>
          </cell>
          <cell r="N80">
            <v>0</v>
          </cell>
          <cell r="O80">
            <v>0</v>
          </cell>
          <cell r="P80">
            <v>0</v>
          </cell>
          <cell r="Q80">
            <v>0</v>
          </cell>
          <cell r="R80">
            <v>0</v>
          </cell>
        </row>
        <row r="81">
          <cell r="B81" t="str">
            <v>Gain/(Loss) on Resale</v>
          </cell>
          <cell r="F81">
            <v>0</v>
          </cell>
          <cell r="G81">
            <v>0</v>
          </cell>
          <cell r="H81">
            <v>0</v>
          </cell>
          <cell r="I81">
            <v>0</v>
          </cell>
          <cell r="J81">
            <v>0</v>
          </cell>
          <cell r="K81">
            <v>0</v>
          </cell>
          <cell r="L81">
            <v>0</v>
          </cell>
          <cell r="M81">
            <v>0</v>
          </cell>
          <cell r="N81">
            <v>0</v>
          </cell>
          <cell r="O81">
            <v>0</v>
          </cell>
          <cell r="P81">
            <v>0</v>
          </cell>
          <cell r="Q81">
            <v>0</v>
          </cell>
          <cell r="R81">
            <v>0</v>
          </cell>
        </row>
        <row r="82">
          <cell r="B82" t="str">
            <v>Month-end Inventory Value ($K)</v>
          </cell>
          <cell r="F82">
            <v>0</v>
          </cell>
          <cell r="G82">
            <v>0</v>
          </cell>
          <cell r="H82">
            <v>0</v>
          </cell>
          <cell r="I82">
            <v>0</v>
          </cell>
          <cell r="J82">
            <v>0</v>
          </cell>
          <cell r="K82">
            <v>0</v>
          </cell>
          <cell r="L82">
            <v>0</v>
          </cell>
          <cell r="M82">
            <v>0</v>
          </cell>
          <cell r="N82">
            <v>0</v>
          </cell>
          <cell r="O82">
            <v>0</v>
          </cell>
          <cell r="P82">
            <v>0</v>
          </cell>
          <cell r="Q82">
            <v>0</v>
          </cell>
          <cell r="R82">
            <v>0</v>
          </cell>
        </row>
        <row r="84">
          <cell r="A84" t="str">
            <v>I:\Fuelsdiv\Planning &amp; Reporting\FRCST-02\Revision\May01-02\Monthly.123</v>
          </cell>
        </row>
      </sheetData>
      <sheetData sheetId="5" refreshError="1">
        <row r="4">
          <cell r="B4" t="str">
            <v>Total Consumption Costs by Station ($Cdn Million)</v>
          </cell>
        </row>
        <row r="6">
          <cell r="B6">
            <v>2002</v>
          </cell>
          <cell r="D6" t="str">
            <v xml:space="preserve">   Jan    </v>
          </cell>
          <cell r="E6" t="str">
            <v xml:space="preserve">Feb    </v>
          </cell>
          <cell r="F6" t="str">
            <v xml:space="preserve">    Mar    </v>
          </cell>
          <cell r="G6" t="str">
            <v xml:space="preserve">    Apr    </v>
          </cell>
          <cell r="H6" t="str">
            <v xml:space="preserve">    May    </v>
          </cell>
          <cell r="I6" t="str">
            <v xml:space="preserve">    Jun    </v>
          </cell>
          <cell r="J6" t="str">
            <v xml:space="preserve">    Jul    </v>
          </cell>
          <cell r="K6" t="str">
            <v xml:space="preserve">    Aug    </v>
          </cell>
          <cell r="L6" t="str">
            <v xml:space="preserve">    Sep    </v>
          </cell>
          <cell r="M6" t="str">
            <v xml:space="preserve">    Oct    </v>
          </cell>
          <cell r="N6" t="str">
            <v xml:space="preserve">    Nov    </v>
          </cell>
          <cell r="O6" t="str">
            <v xml:space="preserve">    Dec    </v>
          </cell>
          <cell r="P6" t="str">
            <v xml:space="preserve">  TOTAL</v>
          </cell>
        </row>
        <row r="8">
          <cell r="B8" t="str">
            <v>Lakeview</v>
          </cell>
          <cell r="D8">
            <v>5222.4070000000002</v>
          </cell>
          <cell r="E8">
            <v>5726.2420000000002</v>
          </cell>
          <cell r="F8">
            <v>3931.3629999999998</v>
          </cell>
          <cell r="G8">
            <v>6006.0715863065125</v>
          </cell>
          <cell r="H8">
            <v>3582.1974962804129</v>
          </cell>
          <cell r="I8">
            <v>8184.0864933216935</v>
          </cell>
          <cell r="J8">
            <v>10407.594194960415</v>
          </cell>
          <cell r="K8">
            <v>10530.126777154028</v>
          </cell>
          <cell r="L8">
            <v>6843.5180133880067</v>
          </cell>
          <cell r="M8">
            <v>7844.948072066225</v>
          </cell>
          <cell r="N8">
            <v>9849.7005696992292</v>
          </cell>
          <cell r="O8">
            <v>11759.897023586143</v>
          </cell>
          <cell r="P8">
            <v>89888.152226762671</v>
          </cell>
        </row>
        <row r="9">
          <cell r="B9" t="str">
            <v>Lambton 1&amp;2</v>
          </cell>
          <cell r="D9">
            <v>12049.63</v>
          </cell>
          <cell r="E9">
            <v>10243.115</v>
          </cell>
          <cell r="F9">
            <v>8691.5619999999999</v>
          </cell>
          <cell r="G9">
            <v>6396.5633567972272</v>
          </cell>
          <cell r="H9">
            <v>9611.4558521520667</v>
          </cell>
          <cell r="I9">
            <v>13294.318741021785</v>
          </cell>
          <cell r="J9">
            <v>14292.16493257806</v>
          </cell>
          <cell r="K9">
            <v>14763.824185107855</v>
          </cell>
          <cell r="L9">
            <v>15168.881808472281</v>
          </cell>
          <cell r="M9">
            <v>16155.109683202951</v>
          </cell>
          <cell r="N9">
            <v>15757.315172824605</v>
          </cell>
          <cell r="O9">
            <v>16918.365563538464</v>
          </cell>
          <cell r="P9">
            <v>153342.30629569531</v>
          </cell>
        </row>
        <row r="10">
          <cell r="B10" t="str">
            <v>Lambton 3&amp;4</v>
          </cell>
          <cell r="D10">
            <v>11204.698</v>
          </cell>
          <cell r="E10">
            <v>12279.396000000001</v>
          </cell>
          <cell r="F10">
            <v>14284.343999999999</v>
          </cell>
          <cell r="G10">
            <v>14109.179916762831</v>
          </cell>
          <cell r="H10">
            <v>9669.4007746505922</v>
          </cell>
          <cell r="I10">
            <v>12059.000623651666</v>
          </cell>
          <cell r="J10">
            <v>15018.346943347615</v>
          </cell>
          <cell r="K10">
            <v>14802.972187758436</v>
          </cell>
          <cell r="L10">
            <v>7735.9468844641315</v>
          </cell>
          <cell r="M10">
            <v>8203.1829023873051</v>
          </cell>
          <cell r="N10">
            <v>13241.375243085449</v>
          </cell>
          <cell r="O10">
            <v>16671.791051656168</v>
          </cell>
          <cell r="P10">
            <v>149279.6345277642</v>
          </cell>
        </row>
        <row r="11">
          <cell r="B11" t="str">
            <v>Nanticoke</v>
          </cell>
          <cell r="D11">
            <v>48900.745999999999</v>
          </cell>
          <cell r="E11">
            <v>46099.065999999999</v>
          </cell>
          <cell r="F11">
            <v>46949.521000000001</v>
          </cell>
          <cell r="G11">
            <v>42558.514876250352</v>
          </cell>
          <cell r="H11">
            <v>39762.472105814231</v>
          </cell>
          <cell r="I11">
            <v>45284.157664088976</v>
          </cell>
          <cell r="J11">
            <v>50515.545639834148</v>
          </cell>
          <cell r="K11">
            <v>51852.591029074858</v>
          </cell>
          <cell r="L11">
            <v>47742.545584869018</v>
          </cell>
          <cell r="M11">
            <v>48434.951141810605</v>
          </cell>
          <cell r="N11">
            <v>50605.84245637092</v>
          </cell>
          <cell r="O11">
            <v>57989.520084766678</v>
          </cell>
          <cell r="P11">
            <v>576695.47358287976</v>
          </cell>
        </row>
        <row r="12">
          <cell r="B12" t="str">
            <v>Thunder Bay</v>
          </cell>
          <cell r="D12">
            <v>2224.2809999999999</v>
          </cell>
          <cell r="E12">
            <v>2510.3150000000001</v>
          </cell>
          <cell r="F12">
            <v>3978.1950000000002</v>
          </cell>
          <cell r="G12">
            <v>2212.5390418820821</v>
          </cell>
          <cell r="H12">
            <v>3035.5314396610033</v>
          </cell>
          <cell r="I12">
            <v>2725.3105098544183</v>
          </cell>
          <cell r="J12">
            <v>0</v>
          </cell>
          <cell r="K12">
            <v>0</v>
          </cell>
          <cell r="L12">
            <v>0</v>
          </cell>
          <cell r="M12">
            <v>0</v>
          </cell>
          <cell r="N12">
            <v>0</v>
          </cell>
          <cell r="O12">
            <v>0</v>
          </cell>
          <cell r="P12">
            <v>16686.171991397503</v>
          </cell>
        </row>
        <row r="13">
          <cell r="B13" t="str">
            <v>Atikokan</v>
          </cell>
          <cell r="D13">
            <v>1379.5509999999999</v>
          </cell>
          <cell r="E13">
            <v>1019.005</v>
          </cell>
          <cell r="F13">
            <v>1922.7190000000001</v>
          </cell>
          <cell r="G13">
            <v>1885.2694578492719</v>
          </cell>
          <cell r="H13">
            <v>0</v>
          </cell>
          <cell r="I13">
            <v>0</v>
          </cell>
          <cell r="J13">
            <v>0</v>
          </cell>
          <cell r="K13">
            <v>0</v>
          </cell>
          <cell r="L13">
            <v>0</v>
          </cell>
          <cell r="M13">
            <v>0</v>
          </cell>
          <cell r="N13">
            <v>0</v>
          </cell>
          <cell r="O13">
            <v>0</v>
          </cell>
          <cell r="P13">
            <v>6206.5444578492725</v>
          </cell>
        </row>
        <row r="14">
          <cell r="B14" t="str">
            <v>Lennox</v>
          </cell>
          <cell r="D14">
            <v>13556.240100000001</v>
          </cell>
          <cell r="E14">
            <v>12672.093000000001</v>
          </cell>
          <cell r="F14">
            <v>9097.56</v>
          </cell>
          <cell r="G14">
            <v>7568.1819536149724</v>
          </cell>
          <cell r="H14">
            <v>298.45577263849043</v>
          </cell>
          <cell r="I14">
            <v>5799.6775438969917</v>
          </cell>
          <cell r="J14">
            <v>18478.159652773549</v>
          </cell>
          <cell r="K14">
            <v>13859.593942941772</v>
          </cell>
          <cell r="L14">
            <v>0</v>
          </cell>
          <cell r="M14">
            <v>0</v>
          </cell>
          <cell r="N14">
            <v>0</v>
          </cell>
          <cell r="O14">
            <v>0</v>
          </cell>
          <cell r="P14">
            <v>81329.961965865776</v>
          </cell>
        </row>
        <row r="16">
          <cell r="B16" t="str">
            <v>Total Consumption</v>
          </cell>
          <cell r="D16">
            <v>96459.877099999998</v>
          </cell>
          <cell r="E16">
            <v>92159.991000000024</v>
          </cell>
          <cell r="F16">
            <v>90349.165000000008</v>
          </cell>
          <cell r="G16">
            <v>81694.583126531128</v>
          </cell>
          <cell r="H16">
            <v>66818.523087013018</v>
          </cell>
          <cell r="I16">
            <v>88304.761477574822</v>
          </cell>
          <cell r="J16">
            <v>109767.98598358047</v>
          </cell>
          <cell r="K16">
            <v>106888.36932454318</v>
          </cell>
          <cell r="L16">
            <v>78483.646339980638</v>
          </cell>
          <cell r="M16">
            <v>81645.256256303241</v>
          </cell>
          <cell r="N16">
            <v>90501.107498546058</v>
          </cell>
          <cell r="O16">
            <v>104980.28027305484</v>
          </cell>
          <cell r="P16">
            <v>1088053.5464671275</v>
          </cell>
        </row>
        <row r="18">
          <cell r="B18" t="str">
            <v>Other Costs</v>
          </cell>
        </row>
        <row r="19">
          <cell r="B19" t="str">
            <v xml:space="preserve">    Financing</v>
          </cell>
          <cell r="D19">
            <v>0</v>
          </cell>
          <cell r="E19">
            <v>0</v>
          </cell>
          <cell r="F19">
            <v>0</v>
          </cell>
          <cell r="G19">
            <v>0</v>
          </cell>
          <cell r="H19">
            <v>0</v>
          </cell>
          <cell r="I19">
            <v>0</v>
          </cell>
          <cell r="J19">
            <v>0</v>
          </cell>
          <cell r="K19">
            <v>1229.6150144179558</v>
          </cell>
          <cell r="L19">
            <v>3284.947764943608</v>
          </cell>
          <cell r="M19">
            <v>4371.0928366454591</v>
          </cell>
          <cell r="N19">
            <v>5115.5400869632304</v>
          </cell>
          <cell r="O19">
            <v>6084.1122589493189</v>
          </cell>
          <cell r="P19">
            <v>20085.307961919571</v>
          </cell>
        </row>
        <row r="20">
          <cell r="B20" t="str">
            <v xml:space="preserve">    Building Heat</v>
          </cell>
          <cell r="D20">
            <v>371.76100000000002</v>
          </cell>
          <cell r="E20">
            <v>352.11200000000002</v>
          </cell>
          <cell r="F20">
            <v>329.37099999999998</v>
          </cell>
          <cell r="G20">
            <v>126.42278530219345</v>
          </cell>
          <cell r="H20">
            <v>55.587765183713586</v>
          </cell>
          <cell r="I20">
            <v>15.645438497661223</v>
          </cell>
          <cell r="J20">
            <v>12.973137693664617</v>
          </cell>
          <cell r="K20">
            <v>12.724738864359892</v>
          </cell>
          <cell r="L20">
            <v>0</v>
          </cell>
          <cell r="M20">
            <v>0</v>
          </cell>
          <cell r="N20">
            <v>0</v>
          </cell>
          <cell r="O20">
            <v>0</v>
          </cell>
          <cell r="P20">
            <v>1276.5978655415927</v>
          </cell>
        </row>
        <row r="21">
          <cell r="B21" t="str">
            <v xml:space="preserve">    CTU Oil</v>
          </cell>
          <cell r="D21">
            <v>0.41799999999999998</v>
          </cell>
          <cell r="E21">
            <v>0</v>
          </cell>
          <cell r="F21">
            <v>0</v>
          </cell>
          <cell r="G21">
            <v>15.866468604076962</v>
          </cell>
          <cell r="H21">
            <v>15.866468604076962</v>
          </cell>
          <cell r="I21">
            <v>15.866468604076962</v>
          </cell>
          <cell r="J21">
            <v>15.866468604076962</v>
          </cell>
          <cell r="K21">
            <v>15.866468604076962</v>
          </cell>
          <cell r="L21">
            <v>15.866468604076962</v>
          </cell>
          <cell r="M21">
            <v>15.866468604076962</v>
          </cell>
          <cell r="N21">
            <v>15.866468604076962</v>
          </cell>
          <cell r="O21">
            <v>15.866468604076962</v>
          </cell>
          <cell r="P21">
            <v>143.21621743669266</v>
          </cell>
        </row>
        <row r="22">
          <cell r="B22" t="str">
            <v>Total Other Costs</v>
          </cell>
          <cell r="D22">
            <v>372.17899999999997</v>
          </cell>
          <cell r="E22">
            <v>352.11200000000002</v>
          </cell>
          <cell r="F22">
            <v>329.37099999999998</v>
          </cell>
          <cell r="G22">
            <v>142.2892539062704</v>
          </cell>
          <cell r="H22">
            <v>71.454233787790542</v>
          </cell>
          <cell r="I22">
            <v>31.511907101738185</v>
          </cell>
          <cell r="J22">
            <v>28.839606297741579</v>
          </cell>
          <cell r="K22">
            <v>1258.2062218863925</v>
          </cell>
          <cell r="L22">
            <v>3300.814233547685</v>
          </cell>
          <cell r="M22">
            <v>4386.9593052495356</v>
          </cell>
          <cell r="N22">
            <v>5131.4065555673069</v>
          </cell>
          <cell r="O22">
            <v>6099.9787275533954</v>
          </cell>
          <cell r="P22">
            <v>21505.122044897857</v>
          </cell>
        </row>
        <row r="24">
          <cell r="B24" t="str">
            <v>Total FBU Cost</v>
          </cell>
          <cell r="D24">
            <v>96832.056100000002</v>
          </cell>
          <cell r="E24">
            <v>92512.103000000017</v>
          </cell>
          <cell r="F24">
            <v>90678.536000000007</v>
          </cell>
          <cell r="G24">
            <v>81836.872380437402</v>
          </cell>
          <cell r="H24">
            <v>66889.977320800812</v>
          </cell>
          <cell r="I24">
            <v>88336.273384676562</v>
          </cell>
          <cell r="J24">
            <v>109796.82558987821</v>
          </cell>
          <cell r="K24">
            <v>108146.57554642957</v>
          </cell>
          <cell r="L24">
            <v>81784.460573528326</v>
          </cell>
          <cell r="M24">
            <v>86032.215561552774</v>
          </cell>
          <cell r="N24">
            <v>95632.514054113359</v>
          </cell>
          <cell r="O24">
            <v>111080.25900060823</v>
          </cell>
          <cell r="P24">
            <v>1109558.6685120254</v>
          </cell>
        </row>
        <row r="26">
          <cell r="B26" t="str">
            <v>Cumulative Total Consumption Costs by Station ($Cdn Million)</v>
          </cell>
        </row>
        <row r="28">
          <cell r="B28">
            <v>1998</v>
          </cell>
          <cell r="D28" t="str">
            <v xml:space="preserve">   Jan    </v>
          </cell>
          <cell r="E28" t="str">
            <v xml:space="preserve">Feb    </v>
          </cell>
          <cell r="F28" t="str">
            <v xml:space="preserve">    Mar    </v>
          </cell>
          <cell r="G28" t="str">
            <v xml:space="preserve">    Apr    </v>
          </cell>
          <cell r="H28" t="str">
            <v xml:space="preserve">    May    </v>
          </cell>
          <cell r="I28" t="str">
            <v xml:space="preserve">    Jun    </v>
          </cell>
          <cell r="J28" t="str">
            <v xml:space="preserve">    Jul    </v>
          </cell>
          <cell r="K28" t="str">
            <v xml:space="preserve">    Aug    </v>
          </cell>
          <cell r="L28" t="str">
            <v xml:space="preserve">    Sep    </v>
          </cell>
          <cell r="M28" t="str">
            <v xml:space="preserve">    Oct    </v>
          </cell>
          <cell r="N28" t="str">
            <v xml:space="preserve">    Nov    </v>
          </cell>
          <cell r="O28" t="str">
            <v xml:space="preserve">    Dec    </v>
          </cell>
        </row>
        <row r="30">
          <cell r="B30" t="str">
            <v>Lakeview</v>
          </cell>
          <cell r="D30">
            <v>5222.4070000000002</v>
          </cell>
          <cell r="E30">
            <v>10948.648999999999</v>
          </cell>
          <cell r="F30">
            <v>14880.012000000001</v>
          </cell>
          <cell r="G30">
            <v>20886.083586306515</v>
          </cell>
          <cell r="H30">
            <v>24468.281082586927</v>
          </cell>
          <cell r="I30">
            <v>32652.367575908622</v>
          </cell>
          <cell r="J30">
            <v>43059.961770869035</v>
          </cell>
          <cell r="K30">
            <v>53590.088548023065</v>
          </cell>
          <cell r="L30">
            <v>60433.60656141107</v>
          </cell>
          <cell r="M30">
            <v>68278.554633477295</v>
          </cell>
          <cell r="N30">
            <v>78128.255203176523</v>
          </cell>
          <cell r="O30">
            <v>89888.152226762671</v>
          </cell>
        </row>
        <row r="31">
          <cell r="B31" t="str">
            <v>Lambton</v>
          </cell>
          <cell r="D31">
            <v>23254.328000000001</v>
          </cell>
          <cell r="E31">
            <v>45776.839</v>
          </cell>
          <cell r="F31">
            <v>68752.744999999995</v>
          </cell>
          <cell r="G31">
            <v>89258.488273560055</v>
          </cell>
          <cell r="H31">
            <v>108539.34490036272</v>
          </cell>
          <cell r="I31">
            <v>133892.66426503618</v>
          </cell>
          <cell r="J31">
            <v>163203.17614096185</v>
          </cell>
          <cell r="K31">
            <v>192769.97251382814</v>
          </cell>
          <cell r="L31">
            <v>215674.80120676453</v>
          </cell>
          <cell r="M31">
            <v>240033.0937923548</v>
          </cell>
          <cell r="N31">
            <v>269031.78420826484</v>
          </cell>
          <cell r="O31">
            <v>302621.94082345947</v>
          </cell>
        </row>
        <row r="32">
          <cell r="B32" t="str">
            <v>Nanticoke</v>
          </cell>
          <cell r="D32">
            <v>48900.745999999999</v>
          </cell>
          <cell r="E32">
            <v>94999.812000000005</v>
          </cell>
          <cell r="F32">
            <v>141949.33300000001</v>
          </cell>
          <cell r="G32">
            <v>184507.84787625037</v>
          </cell>
          <cell r="H32">
            <v>224270.3199820646</v>
          </cell>
          <cell r="I32">
            <v>269554.47764615359</v>
          </cell>
          <cell r="J32">
            <v>320070.02328598773</v>
          </cell>
          <cell r="K32">
            <v>371922.61431506259</v>
          </cell>
          <cell r="L32">
            <v>419665.15989993163</v>
          </cell>
          <cell r="M32">
            <v>468100.11104174226</v>
          </cell>
          <cell r="N32">
            <v>518705.9534981132</v>
          </cell>
          <cell r="O32">
            <v>576695.47358287987</v>
          </cell>
        </row>
        <row r="33">
          <cell r="B33" t="str">
            <v>Northwest</v>
          </cell>
          <cell r="D33">
            <v>3603.8319999999999</v>
          </cell>
          <cell r="E33">
            <v>7133.152</v>
          </cell>
          <cell r="F33">
            <v>13034.066000000001</v>
          </cell>
          <cell r="G33">
            <v>17131.874499731355</v>
          </cell>
          <cell r="H33">
            <v>20167.40593939236</v>
          </cell>
          <cell r="I33">
            <v>22892.716449246778</v>
          </cell>
          <cell r="J33">
            <v>22892.716449246778</v>
          </cell>
          <cell r="K33">
            <v>22892.716449246778</v>
          </cell>
          <cell r="L33">
            <v>22892.716449246778</v>
          </cell>
          <cell r="M33">
            <v>22892.716449246778</v>
          </cell>
          <cell r="N33">
            <v>22892.716449246778</v>
          </cell>
          <cell r="O33">
            <v>22892.716449246778</v>
          </cell>
        </row>
        <row r="34">
          <cell r="B34" t="str">
            <v>Lennox</v>
          </cell>
          <cell r="D34">
            <v>13556.240100000001</v>
          </cell>
          <cell r="E34">
            <v>26228.333100000003</v>
          </cell>
          <cell r="F34">
            <v>35325.893100000001</v>
          </cell>
          <cell r="G34">
            <v>42894.075053614972</v>
          </cell>
          <cell r="H34">
            <v>43192.53082625346</v>
          </cell>
          <cell r="I34">
            <v>48992.208370150453</v>
          </cell>
          <cell r="J34">
            <v>67470.368022923998</v>
          </cell>
          <cell r="K34">
            <v>81329.961965865776</v>
          </cell>
          <cell r="L34">
            <v>81329.961965865776</v>
          </cell>
          <cell r="M34">
            <v>81329.961965865776</v>
          </cell>
          <cell r="N34">
            <v>81329.961965865776</v>
          </cell>
          <cell r="O34">
            <v>81329.961965865776</v>
          </cell>
        </row>
        <row r="36">
          <cell r="B36" t="str">
            <v>Total Consumption</v>
          </cell>
          <cell r="D36">
            <v>94537.553100000005</v>
          </cell>
          <cell r="E36">
            <v>185086.78510000001</v>
          </cell>
          <cell r="F36">
            <v>273942.0491</v>
          </cell>
          <cell r="G36">
            <v>354678.36928946327</v>
          </cell>
          <cell r="H36">
            <v>420637.88273066009</v>
          </cell>
          <cell r="I36">
            <v>507984.43430649565</v>
          </cell>
          <cell r="J36">
            <v>616696.24566998938</v>
          </cell>
          <cell r="K36">
            <v>722505.35379202629</v>
          </cell>
          <cell r="L36">
            <v>799996.24608321977</v>
          </cell>
          <cell r="M36">
            <v>880634.43788268697</v>
          </cell>
          <cell r="N36">
            <v>970088.67132466717</v>
          </cell>
          <cell r="O36">
            <v>1073428.2450482147</v>
          </cell>
        </row>
        <row r="38">
          <cell r="B38" t="str">
            <v>Other Costs</v>
          </cell>
        </row>
        <row r="39">
          <cell r="B39" t="str">
            <v xml:space="preserve">    Financing</v>
          </cell>
          <cell r="D39">
            <v>0</v>
          </cell>
          <cell r="E39">
            <v>0</v>
          </cell>
          <cell r="F39">
            <v>0</v>
          </cell>
          <cell r="G39">
            <v>0</v>
          </cell>
          <cell r="H39">
            <v>0</v>
          </cell>
          <cell r="I39">
            <v>0</v>
          </cell>
          <cell r="J39">
            <v>0</v>
          </cell>
          <cell r="K39">
            <v>1229.6150144179558</v>
          </cell>
          <cell r="L39">
            <v>4514.562779361564</v>
          </cell>
          <cell r="M39">
            <v>8885.6556160070231</v>
          </cell>
          <cell r="N39">
            <v>14001.195702970253</v>
          </cell>
          <cell r="O39">
            <v>20085.307961919571</v>
          </cell>
        </row>
        <row r="40">
          <cell r="B40" t="str">
            <v xml:space="preserve">    Building Heat</v>
          </cell>
          <cell r="D40">
            <v>371.76100000000002</v>
          </cell>
          <cell r="E40">
            <v>723.87300000000005</v>
          </cell>
          <cell r="F40">
            <v>1053.2439999999999</v>
          </cell>
          <cell r="G40">
            <v>1179.6667853021936</v>
          </cell>
          <cell r="H40">
            <v>1235.2545504859072</v>
          </cell>
          <cell r="I40">
            <v>1250.8999889835684</v>
          </cell>
          <cell r="J40">
            <v>1263.8731266772329</v>
          </cell>
          <cell r="K40">
            <v>1276.5978655415929</v>
          </cell>
          <cell r="L40">
            <v>1276.5978655415929</v>
          </cell>
          <cell r="M40">
            <v>1276.5978655415929</v>
          </cell>
          <cell r="N40">
            <v>1276.5978655415929</v>
          </cell>
          <cell r="O40">
            <v>1276.5978655415929</v>
          </cell>
        </row>
        <row r="41">
          <cell r="B41" t="str">
            <v xml:space="preserve">    CTU Oil</v>
          </cell>
          <cell r="D41">
            <v>0.41799999999999998</v>
          </cell>
          <cell r="E41">
            <v>0.41799999999999998</v>
          </cell>
          <cell r="F41">
            <v>0.41799999999999998</v>
          </cell>
          <cell r="G41">
            <v>16.284468604076963</v>
          </cell>
          <cell r="H41">
            <v>32.150937208153927</v>
          </cell>
          <cell r="I41">
            <v>48.017405812230891</v>
          </cell>
          <cell r="J41">
            <v>63.883874416307854</v>
          </cell>
          <cell r="K41">
            <v>79.750343020384818</v>
          </cell>
          <cell r="L41">
            <v>95.616811624461775</v>
          </cell>
          <cell r="M41">
            <v>111.48328022853873</v>
          </cell>
          <cell r="N41">
            <v>127.34974883261569</v>
          </cell>
          <cell r="O41">
            <v>143.21621743669266</v>
          </cell>
        </row>
        <row r="42">
          <cell r="B42" t="str">
            <v>Total Other Costs</v>
          </cell>
          <cell r="D42">
            <v>372.17899999999997</v>
          </cell>
          <cell r="E42">
            <v>724.29100000000005</v>
          </cell>
          <cell r="F42">
            <v>1053.662</v>
          </cell>
          <cell r="G42">
            <v>1195.9512539062705</v>
          </cell>
          <cell r="H42">
            <v>1267.4054876940611</v>
          </cell>
          <cell r="I42">
            <v>1298.9173947957993</v>
          </cell>
          <cell r="J42">
            <v>1327.7570010935408</v>
          </cell>
          <cell r="K42">
            <v>2585.9632229799336</v>
          </cell>
          <cell r="L42">
            <v>5886.7774565276186</v>
          </cell>
          <cell r="M42">
            <v>10273.736761777154</v>
          </cell>
          <cell r="N42">
            <v>15405.143317344462</v>
          </cell>
          <cell r="O42">
            <v>21505.122044897857</v>
          </cell>
        </row>
        <row r="44">
          <cell r="B44" t="str">
            <v>Total FBU Cost</v>
          </cell>
          <cell r="D44">
            <v>94909.732100000008</v>
          </cell>
          <cell r="E44">
            <v>185811.07610000001</v>
          </cell>
          <cell r="F44">
            <v>274995.71110000001</v>
          </cell>
          <cell r="G44">
            <v>355874.32054336951</v>
          </cell>
          <cell r="H44">
            <v>421905.28821835417</v>
          </cell>
          <cell r="I44">
            <v>509283.35170129145</v>
          </cell>
          <cell r="J44">
            <v>618024.00267108297</v>
          </cell>
          <cell r="K44">
            <v>725091.31701500621</v>
          </cell>
          <cell r="L44">
            <v>805883.02353974734</v>
          </cell>
          <cell r="M44">
            <v>890908.17464446416</v>
          </cell>
          <cell r="N44">
            <v>985493.81464201165</v>
          </cell>
          <cell r="O44">
            <v>1094933.3670931126</v>
          </cell>
        </row>
        <row r="46">
          <cell r="B46" t="str">
            <v>Total Monthend Inventory Value by Station ($Cdn Millions)</v>
          </cell>
        </row>
        <row r="48">
          <cell r="B48">
            <v>2002</v>
          </cell>
          <cell r="D48" t="str">
            <v>Opening</v>
          </cell>
          <cell r="E48" t="str">
            <v xml:space="preserve">   Jan    </v>
          </cell>
          <cell r="F48" t="str">
            <v xml:space="preserve">Feb    </v>
          </cell>
          <cell r="G48" t="str">
            <v xml:space="preserve">    Mar    </v>
          </cell>
          <cell r="H48" t="str">
            <v xml:space="preserve">    Apr    </v>
          </cell>
          <cell r="I48" t="str">
            <v xml:space="preserve">    May    </v>
          </cell>
          <cell r="J48" t="str">
            <v xml:space="preserve">    Jun    </v>
          </cell>
          <cell r="K48" t="str">
            <v xml:space="preserve">    Jul    </v>
          </cell>
          <cell r="L48" t="str">
            <v xml:space="preserve">    Aug    </v>
          </cell>
          <cell r="M48" t="str">
            <v xml:space="preserve">    Sep    </v>
          </cell>
          <cell r="N48" t="str">
            <v xml:space="preserve">    Oct    </v>
          </cell>
          <cell r="O48" t="str">
            <v xml:space="preserve">    Nov    </v>
          </cell>
          <cell r="P48" t="str">
            <v xml:space="preserve">    Dec    </v>
          </cell>
        </row>
        <row r="50">
          <cell r="B50" t="str">
            <v>Lakeview</v>
          </cell>
          <cell r="D50">
            <v>47892.411</v>
          </cell>
          <cell r="E50">
            <v>42728.239000000001</v>
          </cell>
          <cell r="F50">
            <v>37067.332000000002</v>
          </cell>
          <cell r="G50">
            <v>33177.785000000003</v>
          </cell>
          <cell r="H50">
            <v>27312.163567962052</v>
          </cell>
          <cell r="I50">
            <v>25792.750099009689</v>
          </cell>
          <cell r="J50">
            <v>21625.547000815735</v>
          </cell>
          <cell r="K50">
            <v>22733.010453076102</v>
          </cell>
          <cell r="L50">
            <v>27563.960877104022</v>
          </cell>
          <cell r="M50">
            <v>35961.360402175669</v>
          </cell>
          <cell r="N50">
            <v>43358.409147391736</v>
          </cell>
          <cell r="O50">
            <v>48709.225729685357</v>
          </cell>
          <cell r="P50">
            <v>46319.394710081731</v>
          </cell>
        </row>
        <row r="51">
          <cell r="B51" t="str">
            <v>Lambton 1&amp;2</v>
          </cell>
          <cell r="D51">
            <v>53512.381907422721</v>
          </cell>
          <cell r="E51">
            <v>53502.332000000002</v>
          </cell>
          <cell r="F51">
            <v>43301.355000000003</v>
          </cell>
          <cell r="G51">
            <v>34260.955999999998</v>
          </cell>
          <cell r="H51">
            <v>42698.731375147123</v>
          </cell>
          <cell r="I51">
            <v>45710.284060827595</v>
          </cell>
          <cell r="J51">
            <v>48902.426888738584</v>
          </cell>
          <cell r="K51">
            <v>51085.280043915474</v>
          </cell>
          <cell r="L51">
            <v>53212.77995324217</v>
          </cell>
          <cell r="M51">
            <v>56611.907233742197</v>
          </cell>
          <cell r="N51">
            <v>59024.759356158102</v>
          </cell>
          <cell r="O51">
            <v>61424.28380535914</v>
          </cell>
          <cell r="P51">
            <v>54836.502261036774</v>
          </cell>
        </row>
        <row r="52">
          <cell r="B52" t="str">
            <v>Lambton 3&amp;4</v>
          </cell>
          <cell r="D52">
            <v>49261.892</v>
          </cell>
          <cell r="E52">
            <v>48679.813999999998</v>
          </cell>
          <cell r="F52">
            <v>36587.427000000003</v>
          </cell>
          <cell r="G52">
            <v>27391.655999999999</v>
          </cell>
          <cell r="H52">
            <v>28231.40179613584</v>
          </cell>
          <cell r="I52">
            <v>30359.613863498074</v>
          </cell>
          <cell r="J52">
            <v>32034.81397440509</v>
          </cell>
          <cell r="K52">
            <v>32691.659515697014</v>
          </cell>
          <cell r="L52">
            <v>33560.538636194266</v>
          </cell>
          <cell r="M52">
            <v>41524.533401591973</v>
          </cell>
          <cell r="N52">
            <v>49016.047230173848</v>
          </cell>
          <cell r="O52">
            <v>51345.791893017813</v>
          </cell>
          <cell r="P52">
            <v>54117.388347099055</v>
          </cell>
        </row>
        <row r="53">
          <cell r="B53" t="str">
            <v>Nanticoke</v>
          </cell>
          <cell r="D53">
            <v>165636.98899056442</v>
          </cell>
          <cell r="E53">
            <v>160017.18916000001</v>
          </cell>
          <cell r="F53">
            <v>114083.656</v>
          </cell>
          <cell r="G53">
            <v>78161.684999999998</v>
          </cell>
          <cell r="H53">
            <v>98807.31126838582</v>
          </cell>
          <cell r="I53">
            <v>119081.07442108548</v>
          </cell>
          <cell r="J53">
            <v>133975.4818271526</v>
          </cell>
          <cell r="K53">
            <v>146901.53322857604</v>
          </cell>
          <cell r="L53">
            <v>158886.45960974507</v>
          </cell>
          <cell r="M53">
            <v>174311.33024756639</v>
          </cell>
          <cell r="N53">
            <v>187626.79870092729</v>
          </cell>
          <cell r="O53">
            <v>197430.30827063503</v>
          </cell>
          <cell r="P53">
            <v>191300.69694174849</v>
          </cell>
        </row>
        <row r="54">
          <cell r="B54" t="str">
            <v>Thunder Bay</v>
          </cell>
          <cell r="D54">
            <v>3409.0859999999998</v>
          </cell>
          <cell r="E54">
            <v>3839.1329999999998</v>
          </cell>
          <cell r="F54">
            <v>3225.16</v>
          </cell>
          <cell r="G54">
            <v>2033.5170000000001</v>
          </cell>
          <cell r="H54">
            <v>2644.8550744436607</v>
          </cell>
          <cell r="I54">
            <v>2697.132565985165</v>
          </cell>
          <cell r="J54">
            <v>400</v>
          </cell>
          <cell r="K54">
            <v>400</v>
          </cell>
          <cell r="L54">
            <v>400</v>
          </cell>
          <cell r="M54">
            <v>400</v>
          </cell>
          <cell r="N54">
            <v>400</v>
          </cell>
          <cell r="O54">
            <v>400</v>
          </cell>
          <cell r="P54">
            <v>400</v>
          </cell>
        </row>
        <row r="55">
          <cell r="B55" t="str">
            <v>Atikokan</v>
          </cell>
          <cell r="D55">
            <v>2949.9560000000001</v>
          </cell>
          <cell r="E55">
            <v>2866.848</v>
          </cell>
          <cell r="F55">
            <v>3228.32</v>
          </cell>
          <cell r="G55">
            <v>2728.819</v>
          </cell>
          <cell r="H55">
            <v>2926.1154462607424</v>
          </cell>
          <cell r="I55">
            <v>3457.6914462607424</v>
          </cell>
          <cell r="J55">
            <v>3457.6914462607424</v>
          </cell>
          <cell r="K55">
            <v>3457.6914462607424</v>
          </cell>
          <cell r="L55">
            <v>3457.6914462607424</v>
          </cell>
          <cell r="M55">
            <v>3457.6914462607424</v>
          </cell>
          <cell r="N55">
            <v>3457.6914462607424</v>
          </cell>
          <cell r="O55">
            <v>3457.6914462607424</v>
          </cell>
          <cell r="P55">
            <v>3457.68039</v>
          </cell>
        </row>
        <row r="56">
          <cell r="B56" t="str">
            <v>Lennox</v>
          </cell>
          <cell r="D56">
            <v>46915.044999999998</v>
          </cell>
          <cell r="E56">
            <v>43174.828000000001</v>
          </cell>
          <cell r="F56">
            <v>31111.612000000001</v>
          </cell>
          <cell r="G56">
            <v>22764.992999999999</v>
          </cell>
          <cell r="H56">
            <v>22846.082999999999</v>
          </cell>
          <cell r="I56">
            <v>22927.172999999999</v>
          </cell>
          <cell r="J56">
            <v>23008.262999999999</v>
          </cell>
          <cell r="K56">
            <v>23089.352999999999</v>
          </cell>
          <cell r="L56">
            <v>23170.442999999999</v>
          </cell>
          <cell r="M56">
            <v>23170.442999999999</v>
          </cell>
          <cell r="N56">
            <v>23170.442999999999</v>
          </cell>
          <cell r="O56">
            <v>23170.442999999999</v>
          </cell>
          <cell r="P56">
            <v>23169.837654659623</v>
          </cell>
        </row>
        <row r="58">
          <cell r="B58" t="str">
            <v>Total @ Stations</v>
          </cell>
          <cell r="D58">
            <v>369577.76089798717</v>
          </cell>
          <cell r="E58">
            <v>354808.38316000003</v>
          </cell>
          <cell r="F58">
            <v>268604.86200000002</v>
          </cell>
          <cell r="G58">
            <v>200519.41099999999</v>
          </cell>
          <cell r="H58">
            <v>225466.66152833524</v>
          </cell>
          <cell r="I58">
            <v>250025.71945666673</v>
          </cell>
          <cell r="J58">
            <v>263404.22413737274</v>
          </cell>
          <cell r="K58">
            <v>280358.52768752538</v>
          </cell>
          <cell r="L58">
            <v>300251.87352254626</v>
          </cell>
          <cell r="M58">
            <v>335437.26573133696</v>
          </cell>
          <cell r="N58">
            <v>366054.1488809117</v>
          </cell>
          <cell r="O58">
            <v>385937.74414495809</v>
          </cell>
          <cell r="P58">
            <v>373601.50030462566</v>
          </cell>
        </row>
        <row r="60">
          <cell r="B60" t="str">
            <v>Total @ Ports</v>
          </cell>
          <cell r="D60">
            <v>73000.740978186179</v>
          </cell>
          <cell r="E60">
            <v>107049.45076912893</v>
          </cell>
          <cell r="F60">
            <v>155995.27647244054</v>
          </cell>
          <cell r="G60">
            <v>215489.68840419865</v>
          </cell>
          <cell r="H60">
            <v>226319.80043150412</v>
          </cell>
          <cell r="I60">
            <v>240012.92445760121</v>
          </cell>
          <cell r="J60">
            <v>226279.78563029034</v>
          </cell>
          <cell r="K60">
            <v>199676.99295867735</v>
          </cell>
          <cell r="L60">
            <v>168425.78216261149</v>
          </cell>
          <cell r="M60">
            <v>137265.4261263455</v>
          </cell>
          <cell r="N60">
            <v>106024.80715906672</v>
          </cell>
          <cell r="O60">
            <v>76856.445827856442</v>
          </cell>
          <cell r="P60">
            <v>27525.015612681953</v>
          </cell>
        </row>
        <row r="62">
          <cell r="B62" t="str">
            <v>Total FBU</v>
          </cell>
          <cell r="D62">
            <v>442578.50187617337</v>
          </cell>
          <cell r="E62">
            <v>461857.83392912894</v>
          </cell>
          <cell r="F62">
            <v>424600.13847244054</v>
          </cell>
          <cell r="G62">
            <v>416009.09940419864</v>
          </cell>
          <cell r="H62">
            <v>451786.46195983933</v>
          </cell>
          <cell r="I62">
            <v>490038.64391426794</v>
          </cell>
          <cell r="J62">
            <v>489684.00976766308</v>
          </cell>
          <cell r="K62">
            <v>480035.52064620273</v>
          </cell>
          <cell r="L62">
            <v>468677.65568515775</v>
          </cell>
          <cell r="M62">
            <v>472702.69185768242</v>
          </cell>
          <cell r="N62">
            <v>472078.95603997842</v>
          </cell>
          <cell r="O62">
            <v>462794.18997281452</v>
          </cell>
          <cell r="P62">
            <v>401126.51591730764</v>
          </cell>
        </row>
        <row r="64">
          <cell r="B64" t="str">
            <v>I:\Fuelsdiv\Planning &amp; Reporting\FRCST-02\Revision\May01-02\Monthly.123</v>
          </cell>
        </row>
        <row r="89">
          <cell r="B89" t="str">
            <v>I:\Fuelsdiv\Planning &amp; Reporting\FRCST-02\Revision\May01-02\Monthly.123</v>
          </cell>
        </row>
      </sheetData>
      <sheetData sheetId="6" refreshError="1"/>
      <sheetData sheetId="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Trial Bal"/>
      <sheetName val="SAPBal"/>
      <sheetName val="Generation &amp; IC Adj"/>
      <sheetName val="Trading"/>
      <sheetName val="Ont_Generation"/>
      <sheetName val="IMOData"/>
      <sheetName val="ICRpt"/>
      <sheetName val="Green PPA"/>
      <sheetName val="PBC Allocation"/>
      <sheetName val="Total MtM"/>
      <sheetName val="MtM Rec"/>
      <sheetName val="NPV"/>
      <sheetName val="ICmtm"/>
      <sheetName val="Journal_Gen"/>
      <sheetName val="Journal_Trade"/>
      <sheetName val="Journal_MPMA"/>
      <sheetName val="Journal_Other"/>
      <sheetName val="Correction_Jrl"/>
      <sheetName val="W-Forwards"/>
      <sheetName val="W-Swap_w_ISwap"/>
      <sheetName val="MtM_WFwdRebates"/>
      <sheetName val="MtM_WSwapsRebates"/>
      <sheetName val="R-Forwards"/>
      <sheetName val="MtM_RFwdRebates"/>
      <sheetName val="R-Swaps"/>
      <sheetName val="MtM_RSwapsRebates"/>
      <sheetName val="Retail"/>
      <sheetName val="MtM_TR"/>
      <sheetName val="TRO"/>
      <sheetName val="TRO Cost"/>
    </sheetNames>
    <sheetDataSet>
      <sheetData sheetId="0" refreshError="1"/>
      <sheetData sheetId="1" refreshError="1"/>
      <sheetData sheetId="2" refreshError="1"/>
      <sheetData sheetId="3" refreshError="1"/>
      <sheetData sheetId="4">
        <row r="4">
          <cell r="B4" t="str">
            <v>Forward Sales</v>
          </cell>
          <cell r="C4">
            <v>-84828088.349999994</v>
          </cell>
          <cell r="D4">
            <v>-84828088.379999995</v>
          </cell>
          <cell r="F4">
            <v>-3.0000001192092896E-2</v>
          </cell>
          <cell r="H4">
            <v>-13202239.880000003</v>
          </cell>
          <cell r="I4">
            <v>-13202239.880000003</v>
          </cell>
          <cell r="J4">
            <v>-98030328.25999999</v>
          </cell>
        </row>
        <row r="5">
          <cell r="B5" t="str">
            <v>PBC charge - Forward Sales</v>
          </cell>
          <cell r="F5">
            <v>0</v>
          </cell>
          <cell r="J5">
            <v>111735003.54675627</v>
          </cell>
        </row>
        <row r="6">
          <cell r="B6" t="str">
            <v>MtM of Forward Sales (Excluding Rebate)</v>
          </cell>
          <cell r="C6">
            <v>-1584266.56</v>
          </cell>
          <cell r="D6">
            <v>0</v>
          </cell>
          <cell r="F6">
            <v>1584266.56</v>
          </cell>
          <cell r="H6" t="str">
            <v>Not used</v>
          </cell>
          <cell r="I6">
            <v>1075859.8400000001</v>
          </cell>
          <cell r="J6">
            <v>1075859.8400000001</v>
          </cell>
        </row>
        <row r="7">
          <cell r="B7" t="str">
            <v>MtM of Forward Rebate</v>
          </cell>
          <cell r="C7">
            <v>0</v>
          </cell>
          <cell r="D7">
            <v>0</v>
          </cell>
          <cell r="F7">
            <v>0</v>
          </cell>
          <cell r="H7" t="str">
            <v>Not Used</v>
          </cell>
          <cell r="I7">
            <v>-2850854.4</v>
          </cell>
          <cell r="J7">
            <v>-2850854.4</v>
          </cell>
        </row>
        <row r="8">
          <cell r="B8" t="str">
            <v>Forward Purchases</v>
          </cell>
          <cell r="C8">
            <v>0</v>
          </cell>
          <cell r="D8">
            <v>0</v>
          </cell>
          <cell r="F8">
            <v>0</v>
          </cell>
        </row>
        <row r="9">
          <cell r="B9" t="str">
            <v>PBC receipt</v>
          </cell>
          <cell r="C9">
            <v>0</v>
          </cell>
          <cell r="D9">
            <v>0</v>
          </cell>
          <cell r="F9">
            <v>0</v>
          </cell>
        </row>
        <row r="10">
          <cell r="B10" t="str">
            <v>MtM of Forward Purchases</v>
          </cell>
          <cell r="C10">
            <v>0</v>
          </cell>
          <cell r="D10">
            <v>0</v>
          </cell>
          <cell r="F10">
            <v>0</v>
          </cell>
        </row>
        <row r="11">
          <cell r="B11" t="str">
            <v>Swaps - sales</v>
          </cell>
          <cell r="C11">
            <v>32410960.960000001</v>
          </cell>
          <cell r="D11">
            <v>32302346.059999999</v>
          </cell>
          <cell r="F11">
            <v>-5.0000004470348358E-2</v>
          </cell>
          <cell r="H11">
            <v>5703595.2800000012</v>
          </cell>
          <cell r="I11">
            <v>5703595.2800000012</v>
          </cell>
          <cell r="J11">
            <v>33331464.649999999</v>
          </cell>
        </row>
        <row r="12">
          <cell r="B12" t="str">
            <v>Swaps - purchases</v>
          </cell>
          <cell r="C12">
            <v>-4783091.54</v>
          </cell>
          <cell r="D12">
            <v>-4674476.6900000004</v>
          </cell>
        </row>
        <row r="13">
          <cell r="B13" t="str">
            <v>MtM of Swaps (Excluding Rebate)</v>
          </cell>
          <cell r="C13">
            <v>-3441854</v>
          </cell>
          <cell r="D13">
            <v>0</v>
          </cell>
          <cell r="F13">
            <v>3441854</v>
          </cell>
          <cell r="H13" t="str">
            <v>Not used</v>
          </cell>
          <cell r="I13">
            <v>-3037505.24</v>
          </cell>
          <cell r="J13">
            <v>-3037505.24</v>
          </cell>
        </row>
        <row r="14">
          <cell r="B14" t="str">
            <v>MtM of Swap Rebate</v>
          </cell>
          <cell r="C14">
            <v>0</v>
          </cell>
          <cell r="D14">
            <v>0</v>
          </cell>
          <cell r="F14">
            <v>0</v>
          </cell>
          <cell r="I14">
            <v>0</v>
          </cell>
          <cell r="J14">
            <v>0</v>
          </cell>
        </row>
        <row r="15">
          <cell r="B15" t="str">
            <v>Net Wholesale</v>
          </cell>
          <cell r="C15">
            <v>-62226339.489999995</v>
          </cell>
          <cell r="D15">
            <v>-57200219.00999999</v>
          </cell>
          <cell r="J15">
            <v>42223640.136756271</v>
          </cell>
        </row>
        <row r="17">
          <cell r="B17" t="str">
            <v>Retail</v>
          </cell>
        </row>
        <row r="18">
          <cell r="B18" t="str">
            <v>Forwards - Retail</v>
          </cell>
          <cell r="C18">
            <v>-88541737.260000005</v>
          </cell>
          <cell r="D18">
            <v>-88800220.590000004</v>
          </cell>
          <cell r="E18">
            <v>-90339484.450000003</v>
          </cell>
          <cell r="G18">
            <v>-1539263.8599999994</v>
          </cell>
          <cell r="H18">
            <v>-9460382.6899999995</v>
          </cell>
          <cell r="I18">
            <v>-10999646.549999999</v>
          </cell>
          <cell r="J18">
            <v>-99799867.140000001</v>
          </cell>
        </row>
        <row r="19">
          <cell r="B19" t="str">
            <v>CEC charge</v>
          </cell>
          <cell r="C19">
            <v>78465776.189999998</v>
          </cell>
          <cell r="D19">
            <v>69405224.129999995</v>
          </cell>
          <cell r="E19">
            <v>81348713.170000017</v>
          </cell>
          <cell r="G19">
            <v>11943489.040000021</v>
          </cell>
          <cell r="H19">
            <v>10827249.82</v>
          </cell>
          <cell r="I19">
            <v>22770738.860000022</v>
          </cell>
          <cell r="J19">
            <v>92175962.99000001</v>
          </cell>
        </row>
        <row r="20">
          <cell r="B20" t="str">
            <v>REC Deficient Costs</v>
          </cell>
          <cell r="C20">
            <v>17361117.989999998</v>
          </cell>
          <cell r="D20">
            <v>15728113.16</v>
          </cell>
          <cell r="E20">
            <v>17270558.77</v>
          </cell>
          <cell r="G20">
            <v>1542445.6099999994</v>
          </cell>
          <cell r="H20">
            <v>1359149.71</v>
          </cell>
          <cell r="I20">
            <v>2901595.3199999994</v>
          </cell>
          <cell r="J20">
            <v>18629708.48</v>
          </cell>
        </row>
        <row r="21">
          <cell r="B21" t="str">
            <v>Retail NCEC Customer</v>
          </cell>
          <cell r="C21">
            <v>-34306437.159999996</v>
          </cell>
          <cell r="D21">
            <v>-30486843.030000001</v>
          </cell>
          <cell r="E21">
            <v>-30539509.77</v>
          </cell>
          <cell r="G21">
            <v>-52666.739999998361</v>
          </cell>
          <cell r="H21">
            <v>-4080268.45</v>
          </cell>
          <cell r="I21">
            <v>-4132935.1899999985</v>
          </cell>
          <cell r="J21">
            <v>-34619778.219999999</v>
          </cell>
        </row>
        <row r="22">
          <cell r="B22" t="str">
            <v>NCEC Expense</v>
          </cell>
          <cell r="C22">
            <v>34306437.159999996</v>
          </cell>
          <cell r="D22">
            <v>25263666.66</v>
          </cell>
          <cell r="E22">
            <v>30539509.77</v>
          </cell>
          <cell r="G22">
            <v>5275843.1099999994</v>
          </cell>
          <cell r="H22">
            <v>4080268.45</v>
          </cell>
          <cell r="I22">
            <v>9356111.5599999987</v>
          </cell>
          <cell r="J22">
            <v>34619778.219999999</v>
          </cell>
        </row>
        <row r="23">
          <cell r="B23" t="str">
            <v>MtM of Retail Forwards (Excluding Rebate)</v>
          </cell>
          <cell r="C23">
            <v>0</v>
          </cell>
          <cell r="D23">
            <v>0</v>
          </cell>
          <cell r="F23">
            <v>0</v>
          </cell>
          <cell r="I23">
            <v>0</v>
          </cell>
        </row>
        <row r="24">
          <cell r="B24" t="str">
            <v>MtM of Retail Forwards - Rebate</v>
          </cell>
          <cell r="C24">
            <v>0</v>
          </cell>
          <cell r="D24">
            <v>0</v>
          </cell>
          <cell r="F24">
            <v>0</v>
          </cell>
          <cell r="I24">
            <v>0</v>
          </cell>
        </row>
        <row r="25">
          <cell r="B25" t="str">
            <v>MtM of Retail Forward Purchases</v>
          </cell>
          <cell r="C25">
            <v>2065740.4</v>
          </cell>
          <cell r="D25">
            <v>0</v>
          </cell>
          <cell r="F25">
            <v>-2065740.4</v>
          </cell>
          <cell r="H25">
            <v>1743991.66</v>
          </cell>
          <cell r="I25">
            <v>1743991.66</v>
          </cell>
          <cell r="J25">
            <v>1743991.66</v>
          </cell>
        </row>
        <row r="26">
          <cell r="B26" t="str">
            <v>Swaps - sales &amp; purchases</v>
          </cell>
          <cell r="C26">
            <v>685821.13</v>
          </cell>
          <cell r="D26">
            <v>685821.13</v>
          </cell>
          <cell r="F26">
            <v>0</v>
          </cell>
          <cell r="H26">
            <v>194399.88000000012</v>
          </cell>
          <cell r="I26">
            <v>194399.88000000012</v>
          </cell>
          <cell r="J26">
            <v>880221.01000000013</v>
          </cell>
        </row>
        <row r="27">
          <cell r="B27" t="str">
            <v>MtM of Swaps (Excluding Rebate)</v>
          </cell>
          <cell r="C27">
            <v>0</v>
          </cell>
          <cell r="D27">
            <v>0</v>
          </cell>
          <cell r="F27">
            <v>0</v>
          </cell>
          <cell r="I27">
            <v>0</v>
          </cell>
        </row>
        <row r="28">
          <cell r="B28" t="str">
            <v>MtM of Swap Rebate</v>
          </cell>
          <cell r="C28">
            <v>0</v>
          </cell>
          <cell r="D28">
            <v>0</v>
          </cell>
          <cell r="F28">
            <v>0</v>
          </cell>
          <cell r="I28">
            <v>0</v>
          </cell>
        </row>
        <row r="29">
          <cell r="B29" t="str">
            <v>Net other Retail components</v>
          </cell>
          <cell r="C29">
            <v>294457.93</v>
          </cell>
          <cell r="D29">
            <v>336185.81</v>
          </cell>
          <cell r="F29">
            <v>41727.880000000005</v>
          </cell>
          <cell r="J29">
            <v>503967.17999999993</v>
          </cell>
        </row>
        <row r="30">
          <cell r="B30" t="str">
            <v>Green Power Energy Sales</v>
          </cell>
          <cell r="C30">
            <v>-153937.43</v>
          </cell>
          <cell r="D30">
            <v>-164689.43</v>
          </cell>
          <cell r="F30">
            <v>-10752</v>
          </cell>
          <cell r="I30">
            <v>0</v>
          </cell>
        </row>
        <row r="31">
          <cell r="B31" t="str">
            <v>Green Power Energy Purchase</v>
          </cell>
          <cell r="C31">
            <v>296184.8</v>
          </cell>
          <cell r="D31">
            <v>261850.72</v>
          </cell>
          <cell r="G31">
            <v>34334.079999999987</v>
          </cell>
          <cell r="H31">
            <v>36286</v>
          </cell>
          <cell r="I31">
            <v>70620.079999999987</v>
          </cell>
        </row>
        <row r="32">
          <cell r="B32" t="str">
            <v>Net Retail</v>
          </cell>
          <cell r="C32">
            <v>10473423.749999993</v>
          </cell>
          <cell r="D32">
            <v>-7770891.4400000134</v>
          </cell>
          <cell r="J32">
            <v>14133984.180000009</v>
          </cell>
        </row>
        <row r="34">
          <cell r="B34" t="str">
            <v>Other</v>
          </cell>
        </row>
        <row r="35">
          <cell r="B35" t="str">
            <v>Options - sales &amp; purchases</v>
          </cell>
          <cell r="C35">
            <v>0</v>
          </cell>
          <cell r="D35">
            <v>0</v>
          </cell>
          <cell r="F35">
            <v>0</v>
          </cell>
        </row>
        <row r="36">
          <cell r="B36" t="str">
            <v>MtM of Options</v>
          </cell>
          <cell r="C36">
            <v>0</v>
          </cell>
          <cell r="D36">
            <v>0</v>
          </cell>
          <cell r="F36">
            <v>0</v>
          </cell>
        </row>
        <row r="37">
          <cell r="B37" t="str">
            <v>TRs</v>
          </cell>
          <cell r="C37">
            <v>-4729231.0599999996</v>
          </cell>
          <cell r="D37">
            <v>-4276065.16</v>
          </cell>
          <cell r="F37">
            <v>453165.89999999944</v>
          </cell>
          <cell r="H37">
            <v>-4830345.41</v>
          </cell>
          <cell r="I37">
            <v>-4830345.41</v>
          </cell>
          <cell r="J37">
            <v>-8737955.3900000006</v>
          </cell>
        </row>
        <row r="38">
          <cell r="B38" t="str">
            <v>Expired premium cost</v>
          </cell>
          <cell r="I38">
            <v>368455.18000000017</v>
          </cell>
        </row>
        <row r="39">
          <cell r="B39" t="str">
            <v>T/R Auction Settlement Acc</v>
          </cell>
          <cell r="C39">
            <v>0</v>
          </cell>
          <cell r="D39">
            <v>31946.52</v>
          </cell>
          <cell r="I39">
            <v>-31946.52</v>
          </cell>
          <cell r="J39">
            <v>0</v>
          </cell>
        </row>
        <row r="40">
          <cell r="B40" t="str">
            <v>MtM of TRs</v>
          </cell>
          <cell r="C40">
            <v>-80665.69</v>
          </cell>
          <cell r="D40">
            <v>-80665.69</v>
          </cell>
          <cell r="F40">
            <v>0</v>
          </cell>
          <cell r="I40">
            <v>-291453.81100399647</v>
          </cell>
          <cell r="J40">
            <v>-372119.50100399647</v>
          </cell>
        </row>
        <row r="41">
          <cell r="B41" t="str">
            <v>Net Other items</v>
          </cell>
          <cell r="C41">
            <v>0</v>
          </cell>
          <cell r="D41">
            <v>0</v>
          </cell>
          <cell r="F41">
            <v>0</v>
          </cell>
          <cell r="I41">
            <v>0</v>
          </cell>
          <cell r="J41">
            <v>730736.17999999993</v>
          </cell>
        </row>
        <row r="42">
          <cell r="B42" t="str">
            <v>Billing Services Expenses</v>
          </cell>
          <cell r="C42">
            <v>493000</v>
          </cell>
          <cell r="D42">
            <v>557192</v>
          </cell>
          <cell r="F42">
            <v>64192</v>
          </cell>
          <cell r="I42">
            <v>0</v>
          </cell>
        </row>
        <row r="43">
          <cell r="B43" t="str">
            <v>Misc. Charges</v>
          </cell>
          <cell r="C43">
            <v>105546.02</v>
          </cell>
          <cell r="D43">
            <v>106123.18</v>
          </cell>
          <cell r="F43">
            <v>577.15999999998894</v>
          </cell>
          <cell r="I43">
            <v>0</v>
          </cell>
        </row>
        <row r="44">
          <cell r="B44" t="str">
            <v>Credit Reserve Charge - Sales/Trading</v>
          </cell>
          <cell r="C44">
            <v>109218</v>
          </cell>
          <cell r="D44">
            <v>67421</v>
          </cell>
          <cell r="I44">
            <v>0</v>
          </cell>
        </row>
        <row r="45">
          <cell r="B45" t="str">
            <v>MPMA Rebate Recovery</v>
          </cell>
          <cell r="C45">
            <v>-78066371.019999996</v>
          </cell>
          <cell r="D45">
            <v>-78066371.019999996</v>
          </cell>
          <cell r="E45">
            <v>78066371.019822598</v>
          </cell>
          <cell r="G45">
            <v>0</v>
          </cell>
          <cell r="H45">
            <v>-16403479.689999998</v>
          </cell>
          <cell r="I45">
            <v>-16403479.689999998</v>
          </cell>
          <cell r="J45">
            <v>-94469850.709999993</v>
          </cell>
        </row>
        <row r="46">
          <cell r="B46" t="str">
            <v>MPMA Rebate Recovery - Q relief</v>
          </cell>
          <cell r="C46">
            <v>12593080.689999999</v>
          </cell>
          <cell r="D46">
            <v>12593080.689999999</v>
          </cell>
          <cell r="E46">
            <v>12593080.690174701</v>
          </cell>
          <cell r="G46">
            <v>0</v>
          </cell>
          <cell r="H46">
            <v>2739229.9299999997</v>
          </cell>
          <cell r="I46">
            <v>2739229.9299999997</v>
          </cell>
          <cell r="J46">
            <v>15332310.619999999</v>
          </cell>
        </row>
        <row r="47">
          <cell r="B47" t="str">
            <v>Net Other</v>
          </cell>
          <cell r="C47">
            <v>-69575423.060000002</v>
          </cell>
          <cell r="D47">
            <v>-69067338.480000004</v>
          </cell>
          <cell r="J47">
            <v>-87516878.801003993</v>
          </cell>
        </row>
        <row r="50">
          <cell r="B50" t="str">
            <v>TRO</v>
          </cell>
        </row>
        <row r="51">
          <cell r="B51" t="str">
            <v>TRO revenue</v>
          </cell>
          <cell r="C51">
            <v>-128133936.58</v>
          </cell>
          <cell r="D51">
            <v>-128439107.51000001</v>
          </cell>
          <cell r="F51">
            <v>-305170.93000000715</v>
          </cell>
          <cell r="H51">
            <v>-18764993.440000005</v>
          </cell>
          <cell r="I51">
            <v>-18764993.440000005</v>
          </cell>
          <cell r="J51">
            <v>-147204100.95000002</v>
          </cell>
        </row>
        <row r="52">
          <cell r="B52" t="str">
            <v>PBC charge - TRO</v>
          </cell>
          <cell r="F52">
            <v>0</v>
          </cell>
          <cell r="J52">
            <v>180875093.34510931</v>
          </cell>
        </row>
        <row r="53">
          <cell r="B53" t="str">
            <v>Uplift costs</v>
          </cell>
          <cell r="C53">
            <v>66969469.759999998</v>
          </cell>
          <cell r="D53">
            <v>60570234.780000001</v>
          </cell>
          <cell r="F53">
            <v>3000000</v>
          </cell>
          <cell r="G53">
            <v>3399234.9799999967</v>
          </cell>
          <cell r="H53">
            <v>9980130.1928058043</v>
          </cell>
          <cell r="I53">
            <v>13379365.172805801</v>
          </cell>
          <cell r="J53">
            <v>73949599.952805802</v>
          </cell>
        </row>
        <row r="54">
          <cell r="B54" t="str">
            <v>MtM of TRO</v>
          </cell>
          <cell r="C54">
            <v>0</v>
          </cell>
          <cell r="D54">
            <v>0</v>
          </cell>
          <cell r="F54">
            <v>0</v>
          </cell>
        </row>
        <row r="55">
          <cell r="B55" t="str">
            <v>Loss applied against provision</v>
          </cell>
          <cell r="C55">
            <v>-60226492.670000002</v>
          </cell>
          <cell r="D55">
            <v>-60226492.670000002</v>
          </cell>
          <cell r="G55">
            <v>0</v>
          </cell>
          <cell r="H55">
            <v>-6309137.3495871704</v>
          </cell>
          <cell r="I55">
            <v>-6309137.3495871704</v>
          </cell>
          <cell r="J55">
            <v>-66535630.019587174</v>
          </cell>
        </row>
        <row r="56">
          <cell r="B56" t="str">
            <v>Net TRO</v>
          </cell>
          <cell r="C56">
            <v>-121390959.49000001</v>
          </cell>
          <cell r="D56">
            <v>-128095365.40000001</v>
          </cell>
          <cell r="J56">
            <v>41084962.328327924</v>
          </cell>
        </row>
        <row r="58">
          <cell r="B58" t="str">
            <v>Interconnected Markets</v>
          </cell>
        </row>
        <row r="59">
          <cell r="B59" t="str">
            <v>I/C Sales</v>
          </cell>
          <cell r="C59">
            <v>0</v>
          </cell>
          <cell r="D59">
            <v>0</v>
          </cell>
        </row>
        <row r="60">
          <cell r="B60" t="str">
            <v>I/C Sales</v>
          </cell>
          <cell r="C60">
            <v>-93869549.189999998</v>
          </cell>
          <cell r="D60">
            <v>-93720622.370000005</v>
          </cell>
          <cell r="F60">
            <v>148926.81999999285</v>
          </cell>
          <cell r="H60">
            <v>-18027906.309999999</v>
          </cell>
          <cell r="I60">
            <v>-18027906.309999999</v>
          </cell>
          <cell r="J60">
            <v>-111748528.68000001</v>
          </cell>
        </row>
        <row r="61">
          <cell r="B61" t="str">
            <v>I/C Sales</v>
          </cell>
          <cell r="C61">
            <v>-14100621.68</v>
          </cell>
          <cell r="D61">
            <v>-17447570.84</v>
          </cell>
        </row>
        <row r="62">
          <cell r="B62" t="str">
            <v>I/C Sales</v>
          </cell>
          <cell r="C62">
            <v>-11684978.34</v>
          </cell>
          <cell r="D62">
            <v>-8500814.0500000007</v>
          </cell>
          <cell r="F62">
            <v>-53054.290000002831</v>
          </cell>
          <cell r="H62">
            <v>-6538135.3750040364</v>
          </cell>
          <cell r="I62">
            <v>-6538135.3750040364</v>
          </cell>
          <cell r="J62">
            <v>-34370680.385004036</v>
          </cell>
        </row>
        <row r="63">
          <cell r="B63" t="str">
            <v>Swap Sales - Interconnect</v>
          </cell>
          <cell r="C63">
            <v>-128652.63</v>
          </cell>
          <cell r="D63">
            <v>-18922.05</v>
          </cell>
        </row>
        <row r="64">
          <cell r="B64" t="str">
            <v>Other Interconnect Trading Activity</v>
          </cell>
          <cell r="C64">
            <v>-1422597.04</v>
          </cell>
          <cell r="D64">
            <v>-1422597.04</v>
          </cell>
          <cell r="I64">
            <v>-442641.03</v>
          </cell>
        </row>
        <row r="65">
          <cell r="B65" t="str">
            <v>MtM of Interconnect Transactions</v>
          </cell>
          <cell r="C65">
            <v>1255763.83</v>
          </cell>
          <cell r="D65">
            <v>-10203999.970000001</v>
          </cell>
          <cell r="F65">
            <v>-11459763.800000001</v>
          </cell>
          <cell r="H65" t="str">
            <v>Not used</v>
          </cell>
          <cell r="I65">
            <v>11116783.930695837</v>
          </cell>
          <cell r="J65">
            <v>912783.96069583669</v>
          </cell>
        </row>
        <row r="66">
          <cell r="B66" t="str">
            <v>Interconnect</v>
          </cell>
          <cell r="C66">
            <v>-119950635.05000001</v>
          </cell>
          <cell r="D66">
            <v>-131314526.32000001</v>
          </cell>
        </row>
        <row r="68">
          <cell r="B68" t="str">
            <v>I/C ISO market purchases</v>
          </cell>
          <cell r="C68">
            <v>10355533.08</v>
          </cell>
          <cell r="D68">
            <v>10888010.289999999</v>
          </cell>
        </row>
        <row r="69">
          <cell r="B69" t="str">
            <v>I/C Purchases</v>
          </cell>
          <cell r="C69">
            <v>52395340</v>
          </cell>
          <cell r="D69">
            <v>51430901.93</v>
          </cell>
          <cell r="F69">
            <v>-2008405.3699999973</v>
          </cell>
          <cell r="H69">
            <v>13263217.577107988</v>
          </cell>
          <cell r="I69">
            <v>13263217.577107988</v>
          </cell>
          <cell r="J69">
            <v>72582964.787107974</v>
          </cell>
        </row>
        <row r="70">
          <cell r="B70" t="str">
            <v>I/C Swap purchases</v>
          </cell>
          <cell r="C70">
            <v>-324468.73</v>
          </cell>
          <cell r="D70">
            <v>-320557.45</v>
          </cell>
        </row>
        <row r="71">
          <cell r="B71" t="str">
            <v>I/C ransmission charges</v>
          </cell>
          <cell r="C71">
            <v>530520.31999999995</v>
          </cell>
          <cell r="D71">
            <v>598127.92000000004</v>
          </cell>
        </row>
        <row r="72">
          <cell r="B72" t="str">
            <v>I/C Uplift charges</v>
          </cell>
          <cell r="C72">
            <v>1484715.32</v>
          </cell>
          <cell r="D72">
            <v>1484715.32</v>
          </cell>
          <cell r="I72">
            <v>-1035752.1500000001</v>
          </cell>
        </row>
        <row r="73">
          <cell r="B73" t="str">
            <v>I/C Other trading activities - purchases</v>
          </cell>
          <cell r="C73">
            <v>-2122412.9900000002</v>
          </cell>
          <cell r="D73">
            <v>-3779537.68</v>
          </cell>
        </row>
        <row r="74">
          <cell r="B74" t="str">
            <v>I/C Misc. Expense</v>
          </cell>
          <cell r="C74">
            <v>44677.73</v>
          </cell>
          <cell r="D74">
            <v>53839.03</v>
          </cell>
        </row>
        <row r="75">
          <cell r="B75" t="str">
            <v>I/C Schedule withdrawals from intertie</v>
          </cell>
          <cell r="C75">
            <v>16518955.199999999</v>
          </cell>
          <cell r="D75">
            <v>15975517.550000001</v>
          </cell>
          <cell r="F75">
            <v>-543437.64999999851</v>
          </cell>
          <cell r="H75">
            <v>5770097.787999996</v>
          </cell>
          <cell r="I75">
            <v>5770097.787999996</v>
          </cell>
          <cell r="J75">
            <v>21745615.337999996</v>
          </cell>
        </row>
        <row r="76">
          <cell r="C76">
            <v>78882859.929999992</v>
          </cell>
          <cell r="D76">
            <v>76331016.909999996</v>
          </cell>
          <cell r="J76">
            <v>-50877844.979200244</v>
          </cell>
        </row>
        <row r="78">
          <cell r="B78" t="str">
            <v>Net Hedging margin</v>
          </cell>
          <cell r="C78">
            <v>-17127931.370000001</v>
          </cell>
          <cell r="D78">
            <v>-17127931.370000001</v>
          </cell>
          <cell r="I78">
            <v>-6097423.0908308215</v>
          </cell>
          <cell r="J78">
            <v>-23225354.460830823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Trial Bal"/>
      <sheetName val="SAPBal"/>
      <sheetName val="Generation &amp; IC Adj"/>
      <sheetName val="Trading"/>
      <sheetName val="Ont_Generation"/>
      <sheetName val="IMOData"/>
      <sheetName val="ICRpt"/>
      <sheetName val="Green PPA"/>
      <sheetName val="PBC Allocation"/>
      <sheetName val="Total MtM"/>
      <sheetName val="MtM Rec"/>
      <sheetName val="NPV"/>
      <sheetName val="ICmtm"/>
      <sheetName val="Journal_Gen"/>
      <sheetName val="Journal_Trade"/>
      <sheetName val="Journal_MPMA"/>
      <sheetName val="Journal_Other"/>
      <sheetName val="Correction_Jrl"/>
      <sheetName val="W-Forwards"/>
      <sheetName val="W-Swap_w_ISwap"/>
      <sheetName val="MtM_WFwdRebates"/>
      <sheetName val="MtM_WSwapsRebates"/>
      <sheetName val="R-Forwards"/>
      <sheetName val="MtM_RFwdRebates"/>
      <sheetName val="R-Swaps"/>
      <sheetName val="MtM_RSwapsRebates"/>
      <sheetName val="Retail"/>
      <sheetName val="MtM_TR"/>
      <sheetName val="TRO"/>
      <sheetName val="TRO Cost"/>
    </sheetNames>
    <sheetDataSet>
      <sheetData sheetId="0" refreshError="1"/>
      <sheetData sheetId="1" refreshError="1"/>
      <sheetData sheetId="2" refreshError="1"/>
      <sheetData sheetId="3" refreshError="1"/>
      <sheetData sheetId="4">
        <row r="4">
          <cell r="B4" t="str">
            <v>Forward Sales</v>
          </cell>
          <cell r="C4">
            <v>-84828088.349999994</v>
          </cell>
          <cell r="D4">
            <v>-84828088.379999995</v>
          </cell>
          <cell r="F4">
            <v>-3.0000001192092896E-2</v>
          </cell>
          <cell r="H4">
            <v>-13202239.880000003</v>
          </cell>
          <cell r="I4">
            <v>-13202239.880000003</v>
          </cell>
          <cell r="J4">
            <v>-98030328.25999999</v>
          </cell>
        </row>
        <row r="5">
          <cell r="B5" t="str">
            <v>PBC charge - Forward Sales</v>
          </cell>
          <cell r="F5">
            <v>0</v>
          </cell>
          <cell r="J5">
            <v>111735003.54675627</v>
          </cell>
        </row>
        <row r="6">
          <cell r="B6" t="str">
            <v>MtM of Forward Sales (Excluding Rebate)</v>
          </cell>
          <cell r="C6">
            <v>-1584266.56</v>
          </cell>
          <cell r="D6">
            <v>0</v>
          </cell>
          <cell r="F6">
            <v>1584266.56</v>
          </cell>
          <cell r="H6" t="str">
            <v>Not used</v>
          </cell>
          <cell r="I6">
            <v>1075859.8400000001</v>
          </cell>
          <cell r="J6">
            <v>1075859.8400000001</v>
          </cell>
        </row>
        <row r="7">
          <cell r="B7" t="str">
            <v>MtM of Forward Rebate</v>
          </cell>
          <cell r="C7">
            <v>0</v>
          </cell>
          <cell r="D7">
            <v>0</v>
          </cell>
          <cell r="F7">
            <v>0</v>
          </cell>
          <cell r="H7" t="str">
            <v>Not Used</v>
          </cell>
          <cell r="I7">
            <v>-2850854.4</v>
          </cell>
          <cell r="J7">
            <v>-2850854.4</v>
          </cell>
        </row>
        <row r="8">
          <cell r="B8" t="str">
            <v>Forward Purchases</v>
          </cell>
          <cell r="C8">
            <v>0</v>
          </cell>
          <cell r="D8">
            <v>0</v>
          </cell>
          <cell r="F8">
            <v>0</v>
          </cell>
        </row>
        <row r="9">
          <cell r="B9" t="str">
            <v>PBC receipt</v>
          </cell>
          <cell r="C9">
            <v>0</v>
          </cell>
          <cell r="D9">
            <v>0</v>
          </cell>
          <cell r="F9">
            <v>0</v>
          </cell>
        </row>
        <row r="10">
          <cell r="B10" t="str">
            <v>MtM of Forward Purchases</v>
          </cell>
          <cell r="C10">
            <v>0</v>
          </cell>
          <cell r="D10">
            <v>0</v>
          </cell>
          <cell r="F10">
            <v>0</v>
          </cell>
        </row>
        <row r="11">
          <cell r="B11" t="str">
            <v>Swaps - sales</v>
          </cell>
          <cell r="C11">
            <v>32410960.960000001</v>
          </cell>
          <cell r="D11">
            <v>32302346.059999999</v>
          </cell>
          <cell r="F11">
            <v>-5.0000004470348358E-2</v>
          </cell>
          <cell r="H11">
            <v>5703595.2800000012</v>
          </cell>
          <cell r="I11">
            <v>5703595.2800000012</v>
          </cell>
          <cell r="J11">
            <v>33331464.649999999</v>
          </cell>
        </row>
        <row r="12">
          <cell r="B12" t="str">
            <v>Swaps - purchases</v>
          </cell>
          <cell r="C12">
            <v>-4783091.54</v>
          </cell>
          <cell r="D12">
            <v>-4674476.6900000004</v>
          </cell>
        </row>
        <row r="13">
          <cell r="B13" t="str">
            <v>MtM of Swaps (Excluding Rebate)</v>
          </cell>
          <cell r="C13">
            <v>-3441854</v>
          </cell>
          <cell r="D13">
            <v>0</v>
          </cell>
          <cell r="F13">
            <v>3441854</v>
          </cell>
          <cell r="H13" t="str">
            <v>Not used</v>
          </cell>
          <cell r="I13">
            <v>-3037505.24</v>
          </cell>
          <cell r="J13">
            <v>-3037505.24</v>
          </cell>
        </row>
        <row r="14">
          <cell r="B14" t="str">
            <v>MtM of Swap Rebate</v>
          </cell>
          <cell r="C14">
            <v>0</v>
          </cell>
          <cell r="D14">
            <v>0</v>
          </cell>
          <cell r="F14">
            <v>0</v>
          </cell>
          <cell r="I14">
            <v>0</v>
          </cell>
          <cell r="J14">
            <v>0</v>
          </cell>
        </row>
        <row r="15">
          <cell r="B15" t="str">
            <v>Net Wholesale</v>
          </cell>
          <cell r="C15">
            <v>-62226339.489999995</v>
          </cell>
          <cell r="D15">
            <v>-57200219.00999999</v>
          </cell>
          <cell r="J15">
            <v>42223640.136756271</v>
          </cell>
        </row>
        <row r="17">
          <cell r="B17" t="str">
            <v>Retail</v>
          </cell>
        </row>
        <row r="18">
          <cell r="B18" t="str">
            <v>Forwards - Retail</v>
          </cell>
          <cell r="C18">
            <v>-88541737.260000005</v>
          </cell>
          <cell r="D18">
            <v>-88800220.590000004</v>
          </cell>
          <cell r="E18">
            <v>-90339484.450000003</v>
          </cell>
          <cell r="G18">
            <v>-1539263.8599999994</v>
          </cell>
          <cell r="H18">
            <v>-9460382.6899999995</v>
          </cell>
          <cell r="I18">
            <v>-10999646.549999999</v>
          </cell>
          <cell r="J18">
            <v>-99799867.140000001</v>
          </cell>
        </row>
        <row r="19">
          <cell r="B19" t="str">
            <v>CEC charge</v>
          </cell>
          <cell r="C19">
            <v>78465776.189999998</v>
          </cell>
          <cell r="D19">
            <v>69405224.129999995</v>
          </cell>
          <cell r="E19">
            <v>81348713.170000017</v>
          </cell>
          <cell r="G19">
            <v>11943489.040000021</v>
          </cell>
          <cell r="H19">
            <v>10827249.82</v>
          </cell>
          <cell r="I19">
            <v>22770738.860000022</v>
          </cell>
          <cell r="J19">
            <v>92175962.99000001</v>
          </cell>
        </row>
        <row r="20">
          <cell r="B20" t="str">
            <v>REC Deficient Costs</v>
          </cell>
          <cell r="C20">
            <v>17361117.989999998</v>
          </cell>
          <cell r="D20">
            <v>15728113.16</v>
          </cell>
          <cell r="E20">
            <v>17270558.77</v>
          </cell>
          <cell r="G20">
            <v>1542445.6099999994</v>
          </cell>
          <cell r="H20">
            <v>1359149.71</v>
          </cell>
          <cell r="I20">
            <v>2901595.3199999994</v>
          </cell>
          <cell r="J20">
            <v>18629708.48</v>
          </cell>
        </row>
        <row r="21">
          <cell r="B21" t="str">
            <v>Retail NCEC Customer</v>
          </cell>
          <cell r="C21">
            <v>-34306437.159999996</v>
          </cell>
          <cell r="D21">
            <v>-30486843.030000001</v>
          </cell>
          <cell r="E21">
            <v>-30539509.77</v>
          </cell>
          <cell r="G21">
            <v>-52666.739999998361</v>
          </cell>
          <cell r="H21">
            <v>-4080268.45</v>
          </cell>
          <cell r="I21">
            <v>-4132935.1899999985</v>
          </cell>
          <cell r="J21">
            <v>-34619778.219999999</v>
          </cell>
        </row>
        <row r="22">
          <cell r="B22" t="str">
            <v>NCEC Expense</v>
          </cell>
          <cell r="C22">
            <v>34306437.159999996</v>
          </cell>
          <cell r="D22">
            <v>25263666.66</v>
          </cell>
          <cell r="E22">
            <v>30539509.77</v>
          </cell>
          <cell r="G22">
            <v>5275843.1099999994</v>
          </cell>
          <cell r="H22">
            <v>4080268.45</v>
          </cell>
          <cell r="I22">
            <v>9356111.5599999987</v>
          </cell>
          <cell r="J22">
            <v>34619778.219999999</v>
          </cell>
        </row>
        <row r="23">
          <cell r="B23" t="str">
            <v>MtM of Retail Forwards (Excluding Rebate)</v>
          </cell>
          <cell r="C23">
            <v>0</v>
          </cell>
          <cell r="D23">
            <v>0</v>
          </cell>
          <cell r="F23">
            <v>0</v>
          </cell>
          <cell r="I23">
            <v>0</v>
          </cell>
        </row>
        <row r="24">
          <cell r="B24" t="str">
            <v>MtM of Retail Forwards - Rebate</v>
          </cell>
          <cell r="C24">
            <v>0</v>
          </cell>
          <cell r="D24">
            <v>0</v>
          </cell>
          <cell r="F24">
            <v>0</v>
          </cell>
          <cell r="I24">
            <v>0</v>
          </cell>
        </row>
        <row r="25">
          <cell r="B25" t="str">
            <v>MtM of Retail Forward Purchases</v>
          </cell>
          <cell r="C25">
            <v>2065740.4</v>
          </cell>
          <cell r="D25">
            <v>0</v>
          </cell>
          <cell r="F25">
            <v>-2065740.4</v>
          </cell>
          <cell r="H25">
            <v>1743991.66</v>
          </cell>
          <cell r="I25">
            <v>1743991.66</v>
          </cell>
          <cell r="J25">
            <v>1743991.66</v>
          </cell>
        </row>
        <row r="26">
          <cell r="B26" t="str">
            <v>Swaps - sales &amp; purchases</v>
          </cell>
          <cell r="C26">
            <v>685821.13</v>
          </cell>
          <cell r="D26">
            <v>685821.13</v>
          </cell>
          <cell r="F26">
            <v>0</v>
          </cell>
          <cell r="H26">
            <v>194399.88000000012</v>
          </cell>
          <cell r="I26">
            <v>194399.88000000012</v>
          </cell>
          <cell r="J26">
            <v>880221.01000000013</v>
          </cell>
        </row>
        <row r="27">
          <cell r="B27" t="str">
            <v>MtM of Swaps (Excluding Rebate)</v>
          </cell>
          <cell r="C27">
            <v>0</v>
          </cell>
          <cell r="D27">
            <v>0</v>
          </cell>
          <cell r="F27">
            <v>0</v>
          </cell>
          <cell r="I27">
            <v>0</v>
          </cell>
        </row>
        <row r="28">
          <cell r="B28" t="str">
            <v>MtM of Swap Rebate</v>
          </cell>
          <cell r="C28">
            <v>0</v>
          </cell>
          <cell r="D28">
            <v>0</v>
          </cell>
          <cell r="F28">
            <v>0</v>
          </cell>
          <cell r="I28">
            <v>0</v>
          </cell>
        </row>
        <row r="29">
          <cell r="B29" t="str">
            <v>Net other Retail components</v>
          </cell>
          <cell r="C29">
            <v>294457.93</v>
          </cell>
          <cell r="D29">
            <v>336185.81</v>
          </cell>
          <cell r="F29">
            <v>41727.880000000005</v>
          </cell>
          <cell r="J29">
            <v>503967.17999999993</v>
          </cell>
        </row>
        <row r="30">
          <cell r="B30" t="str">
            <v>Green Power Energy Sales</v>
          </cell>
          <cell r="C30">
            <v>-153937.43</v>
          </cell>
          <cell r="D30">
            <v>-164689.43</v>
          </cell>
          <cell r="F30">
            <v>-10752</v>
          </cell>
          <cell r="I30">
            <v>0</v>
          </cell>
        </row>
        <row r="31">
          <cell r="B31" t="str">
            <v>Green Power Energy Purchase</v>
          </cell>
          <cell r="C31">
            <v>296184.8</v>
          </cell>
          <cell r="D31">
            <v>261850.72</v>
          </cell>
          <cell r="G31">
            <v>34334.079999999987</v>
          </cell>
          <cell r="H31">
            <v>36286</v>
          </cell>
          <cell r="I31">
            <v>70620.079999999987</v>
          </cell>
        </row>
        <row r="32">
          <cell r="B32" t="str">
            <v>Net Retail</v>
          </cell>
          <cell r="C32">
            <v>10473423.749999993</v>
          </cell>
          <cell r="D32">
            <v>-7770891.4400000134</v>
          </cell>
          <cell r="J32">
            <v>14133984.180000009</v>
          </cell>
        </row>
        <row r="34">
          <cell r="B34" t="str">
            <v>Other</v>
          </cell>
        </row>
        <row r="35">
          <cell r="B35" t="str">
            <v>Options - sales &amp; purchases</v>
          </cell>
          <cell r="C35">
            <v>0</v>
          </cell>
          <cell r="D35">
            <v>0</v>
          </cell>
          <cell r="F35">
            <v>0</v>
          </cell>
        </row>
        <row r="36">
          <cell r="B36" t="str">
            <v>MtM of Options</v>
          </cell>
          <cell r="C36">
            <v>0</v>
          </cell>
          <cell r="D36">
            <v>0</v>
          </cell>
          <cell r="F36">
            <v>0</v>
          </cell>
        </row>
        <row r="37">
          <cell r="B37" t="str">
            <v>TRs</v>
          </cell>
          <cell r="C37">
            <v>-4729231.0599999996</v>
          </cell>
          <cell r="D37">
            <v>-4276065.16</v>
          </cell>
          <cell r="F37">
            <v>453165.89999999944</v>
          </cell>
          <cell r="H37">
            <v>-4830345.41</v>
          </cell>
          <cell r="I37">
            <v>-4830345.41</v>
          </cell>
          <cell r="J37">
            <v>-8737955.3900000006</v>
          </cell>
        </row>
        <row r="38">
          <cell r="B38" t="str">
            <v>Expired premium cost</v>
          </cell>
          <cell r="I38">
            <v>368455.18000000017</v>
          </cell>
        </row>
        <row r="39">
          <cell r="B39" t="str">
            <v>T/R Auction Settlement Acc</v>
          </cell>
          <cell r="C39">
            <v>0</v>
          </cell>
          <cell r="D39">
            <v>31946.52</v>
          </cell>
          <cell r="I39">
            <v>-31946.52</v>
          </cell>
          <cell r="J39">
            <v>0</v>
          </cell>
        </row>
        <row r="40">
          <cell r="B40" t="str">
            <v>MtM of TRs</v>
          </cell>
          <cell r="C40">
            <v>-80665.69</v>
          </cell>
          <cell r="D40">
            <v>-80665.69</v>
          </cell>
          <cell r="F40">
            <v>0</v>
          </cell>
          <cell r="I40">
            <v>-291453.81100399647</v>
          </cell>
          <cell r="J40">
            <v>-372119.50100399647</v>
          </cell>
        </row>
        <row r="41">
          <cell r="B41" t="str">
            <v>Net Other items</v>
          </cell>
          <cell r="C41">
            <v>0</v>
          </cell>
          <cell r="D41">
            <v>0</v>
          </cell>
          <cell r="F41">
            <v>0</v>
          </cell>
          <cell r="I41">
            <v>0</v>
          </cell>
          <cell r="J41">
            <v>730736.17999999993</v>
          </cell>
        </row>
        <row r="42">
          <cell r="B42" t="str">
            <v>Billing Services Expenses</v>
          </cell>
          <cell r="C42">
            <v>493000</v>
          </cell>
          <cell r="D42">
            <v>557192</v>
          </cell>
          <cell r="F42">
            <v>64192</v>
          </cell>
          <cell r="I42">
            <v>0</v>
          </cell>
        </row>
        <row r="43">
          <cell r="B43" t="str">
            <v>Misc. Charges</v>
          </cell>
          <cell r="C43">
            <v>105546.02</v>
          </cell>
          <cell r="D43">
            <v>106123.18</v>
          </cell>
          <cell r="F43">
            <v>577.15999999998894</v>
          </cell>
          <cell r="I43">
            <v>0</v>
          </cell>
        </row>
        <row r="44">
          <cell r="B44" t="str">
            <v>Credit Reserve Charge - Sales/Trading</v>
          </cell>
          <cell r="C44">
            <v>109218</v>
          </cell>
          <cell r="D44">
            <v>67421</v>
          </cell>
          <cell r="I44">
            <v>0</v>
          </cell>
        </row>
        <row r="45">
          <cell r="B45" t="str">
            <v>MPMA Rebate Recovery</v>
          </cell>
          <cell r="C45">
            <v>-78066371.019999996</v>
          </cell>
          <cell r="D45">
            <v>-78066371.019999996</v>
          </cell>
          <cell r="E45">
            <v>78066371.019822598</v>
          </cell>
          <cell r="G45">
            <v>0</v>
          </cell>
          <cell r="H45">
            <v>-16403479.689999998</v>
          </cell>
          <cell r="I45">
            <v>-16403479.689999998</v>
          </cell>
          <cell r="J45">
            <v>-94469850.709999993</v>
          </cell>
        </row>
        <row r="46">
          <cell r="B46" t="str">
            <v>MPMA Rebate Recovery - Q relief</v>
          </cell>
          <cell r="C46">
            <v>12593080.689999999</v>
          </cell>
          <cell r="D46">
            <v>12593080.689999999</v>
          </cell>
          <cell r="E46">
            <v>12593080.690174701</v>
          </cell>
          <cell r="G46">
            <v>0</v>
          </cell>
          <cell r="H46">
            <v>2739229.9299999997</v>
          </cell>
          <cell r="I46">
            <v>2739229.9299999997</v>
          </cell>
          <cell r="J46">
            <v>15332310.619999999</v>
          </cell>
        </row>
        <row r="47">
          <cell r="B47" t="str">
            <v>Net Other</v>
          </cell>
          <cell r="C47">
            <v>-69575423.060000002</v>
          </cell>
          <cell r="D47">
            <v>-69067338.480000004</v>
          </cell>
          <cell r="J47">
            <v>-87516878.801003993</v>
          </cell>
        </row>
        <row r="50">
          <cell r="B50" t="str">
            <v>TRO</v>
          </cell>
        </row>
        <row r="51">
          <cell r="B51" t="str">
            <v>TRO revenue</v>
          </cell>
          <cell r="C51">
            <v>-128133936.58</v>
          </cell>
          <cell r="D51">
            <v>-128439107.51000001</v>
          </cell>
          <cell r="F51">
            <v>-305170.93000000715</v>
          </cell>
          <cell r="H51">
            <v>-18764993.440000005</v>
          </cell>
          <cell r="I51">
            <v>-18764993.440000005</v>
          </cell>
          <cell r="J51">
            <v>-147204100.95000002</v>
          </cell>
        </row>
        <row r="52">
          <cell r="B52" t="str">
            <v>PBC charge - TRO</v>
          </cell>
          <cell r="F52">
            <v>0</v>
          </cell>
          <cell r="J52">
            <v>180875093.34510931</v>
          </cell>
        </row>
        <row r="53">
          <cell r="B53" t="str">
            <v>Uplift costs</v>
          </cell>
          <cell r="C53">
            <v>66969469.759999998</v>
          </cell>
          <cell r="D53">
            <v>60570234.780000001</v>
          </cell>
          <cell r="F53">
            <v>3000000</v>
          </cell>
          <cell r="G53">
            <v>3399234.9799999967</v>
          </cell>
          <cell r="H53">
            <v>9980130.1928058043</v>
          </cell>
          <cell r="I53">
            <v>13379365.172805801</v>
          </cell>
          <cell r="J53">
            <v>73949599.952805802</v>
          </cell>
        </row>
        <row r="54">
          <cell r="B54" t="str">
            <v>MtM of TRO</v>
          </cell>
          <cell r="C54">
            <v>0</v>
          </cell>
          <cell r="D54">
            <v>0</v>
          </cell>
          <cell r="F54">
            <v>0</v>
          </cell>
        </row>
        <row r="55">
          <cell r="B55" t="str">
            <v>Loss applied against provision</v>
          </cell>
          <cell r="C55">
            <v>-60226492.670000002</v>
          </cell>
          <cell r="D55">
            <v>-60226492.670000002</v>
          </cell>
          <cell r="G55">
            <v>0</v>
          </cell>
          <cell r="H55">
            <v>-6309137.3495871704</v>
          </cell>
          <cell r="I55">
            <v>-6309137.3495871704</v>
          </cell>
          <cell r="J55">
            <v>-66535630.019587174</v>
          </cell>
        </row>
        <row r="56">
          <cell r="B56" t="str">
            <v>Net TRO</v>
          </cell>
          <cell r="C56">
            <v>-121390959.49000001</v>
          </cell>
          <cell r="D56">
            <v>-128095365.40000001</v>
          </cell>
          <cell r="J56">
            <v>41084962.328327924</v>
          </cell>
        </row>
        <row r="58">
          <cell r="B58" t="str">
            <v>Interconnected Markets</v>
          </cell>
        </row>
        <row r="59">
          <cell r="B59" t="str">
            <v>I/C Sales</v>
          </cell>
          <cell r="C59">
            <v>0</v>
          </cell>
          <cell r="D59">
            <v>0</v>
          </cell>
        </row>
        <row r="60">
          <cell r="B60" t="str">
            <v>I/C Sales</v>
          </cell>
          <cell r="C60">
            <v>-93869549.189999998</v>
          </cell>
          <cell r="D60">
            <v>-93720622.370000005</v>
          </cell>
          <cell r="F60">
            <v>148926.81999999285</v>
          </cell>
          <cell r="H60">
            <v>-18027906.309999999</v>
          </cell>
          <cell r="I60">
            <v>-18027906.309999999</v>
          </cell>
          <cell r="J60">
            <v>-111748528.68000001</v>
          </cell>
        </row>
        <row r="61">
          <cell r="B61" t="str">
            <v>I/C Sales</v>
          </cell>
          <cell r="C61">
            <v>-14100621.68</v>
          </cell>
          <cell r="D61">
            <v>-17447570.84</v>
          </cell>
        </row>
        <row r="62">
          <cell r="B62" t="str">
            <v>I/C Sales</v>
          </cell>
          <cell r="C62">
            <v>-11684978.34</v>
          </cell>
          <cell r="D62">
            <v>-8500814.0500000007</v>
          </cell>
          <cell r="F62">
            <v>-53054.290000002831</v>
          </cell>
          <cell r="H62">
            <v>-6538135.3750040364</v>
          </cell>
          <cell r="I62">
            <v>-6538135.3750040364</v>
          </cell>
          <cell r="J62">
            <v>-34370680.385004036</v>
          </cell>
        </row>
        <row r="63">
          <cell r="B63" t="str">
            <v>Swap Sales - Interconnect</v>
          </cell>
          <cell r="C63">
            <v>-128652.63</v>
          </cell>
          <cell r="D63">
            <v>-18922.05</v>
          </cell>
        </row>
        <row r="64">
          <cell r="B64" t="str">
            <v>Other Interconnect Trading Activity</v>
          </cell>
          <cell r="C64">
            <v>-1422597.04</v>
          </cell>
          <cell r="D64">
            <v>-1422597.04</v>
          </cell>
          <cell r="I64">
            <v>-442641.03</v>
          </cell>
        </row>
        <row r="65">
          <cell r="B65" t="str">
            <v>MtM of Interconnect Transactions</v>
          </cell>
          <cell r="C65">
            <v>1255763.83</v>
          </cell>
          <cell r="D65">
            <v>-10203999.970000001</v>
          </cell>
          <cell r="F65">
            <v>-11459763.800000001</v>
          </cell>
          <cell r="H65" t="str">
            <v>Not used</v>
          </cell>
          <cell r="I65">
            <v>11116783.930695837</v>
          </cell>
          <cell r="J65">
            <v>912783.96069583669</v>
          </cell>
        </row>
        <row r="66">
          <cell r="B66" t="str">
            <v>Interconnect</v>
          </cell>
          <cell r="C66">
            <v>-119950635.05000001</v>
          </cell>
          <cell r="D66">
            <v>-131314526.32000001</v>
          </cell>
        </row>
        <row r="68">
          <cell r="B68" t="str">
            <v>I/C ISO market purchases</v>
          </cell>
          <cell r="C68">
            <v>10355533.08</v>
          </cell>
          <cell r="D68">
            <v>10888010.289999999</v>
          </cell>
        </row>
        <row r="69">
          <cell r="B69" t="str">
            <v>I/C Purchases</v>
          </cell>
          <cell r="C69">
            <v>52395340</v>
          </cell>
          <cell r="D69">
            <v>51430901.93</v>
          </cell>
          <cell r="F69">
            <v>-2008405.3699999973</v>
          </cell>
          <cell r="H69">
            <v>13263217.577107988</v>
          </cell>
          <cell r="I69">
            <v>13263217.577107988</v>
          </cell>
          <cell r="J69">
            <v>72582964.787107974</v>
          </cell>
        </row>
        <row r="70">
          <cell r="B70" t="str">
            <v>I/C Swap purchases</v>
          </cell>
          <cell r="C70">
            <v>-324468.73</v>
          </cell>
          <cell r="D70">
            <v>-320557.45</v>
          </cell>
        </row>
        <row r="71">
          <cell r="B71" t="str">
            <v>I/C ransmission charges</v>
          </cell>
          <cell r="C71">
            <v>530520.31999999995</v>
          </cell>
          <cell r="D71">
            <v>598127.92000000004</v>
          </cell>
        </row>
        <row r="72">
          <cell r="B72" t="str">
            <v>I/C Uplift charges</v>
          </cell>
          <cell r="C72">
            <v>1484715.32</v>
          </cell>
          <cell r="D72">
            <v>1484715.32</v>
          </cell>
          <cell r="I72">
            <v>-1035752.1500000001</v>
          </cell>
        </row>
        <row r="73">
          <cell r="B73" t="str">
            <v>I/C Other trading activities - purchases</v>
          </cell>
          <cell r="C73">
            <v>-2122412.9900000002</v>
          </cell>
          <cell r="D73">
            <v>-3779537.68</v>
          </cell>
        </row>
        <row r="74">
          <cell r="B74" t="str">
            <v>I/C Misc. Expense</v>
          </cell>
          <cell r="C74">
            <v>44677.73</v>
          </cell>
          <cell r="D74">
            <v>53839.03</v>
          </cell>
        </row>
        <row r="75">
          <cell r="B75" t="str">
            <v>I/C Schedule withdrawals from intertie</v>
          </cell>
          <cell r="C75">
            <v>16518955.199999999</v>
          </cell>
          <cell r="D75">
            <v>15975517.550000001</v>
          </cell>
          <cell r="F75">
            <v>-543437.64999999851</v>
          </cell>
          <cell r="H75">
            <v>5770097.787999996</v>
          </cell>
          <cell r="I75">
            <v>5770097.787999996</v>
          </cell>
          <cell r="J75">
            <v>21745615.337999996</v>
          </cell>
        </row>
        <row r="76">
          <cell r="C76">
            <v>78882859.929999992</v>
          </cell>
          <cell r="D76">
            <v>76331016.909999996</v>
          </cell>
          <cell r="J76">
            <v>-50877844.979200244</v>
          </cell>
        </row>
        <row r="78">
          <cell r="B78" t="str">
            <v>Net Hedging margin</v>
          </cell>
          <cell r="C78">
            <v>-17127931.370000001</v>
          </cell>
          <cell r="D78">
            <v>-17127931.370000001</v>
          </cell>
          <cell r="I78">
            <v>-6097423.0908308215</v>
          </cell>
          <cell r="J78">
            <v>-23225354.460830823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n"/>
      <sheetName val="Lamb"/>
      <sheetName val="Lake"/>
      <sheetName val="Lennox"/>
      <sheetName val="Envir"/>
      <sheetName val="NW"/>
      <sheetName val="HR"/>
      <sheetName val="PI"/>
      <sheetName val="VP"/>
      <sheetName val="Fossil Total"/>
      <sheetName val="#REF"/>
      <sheetName val="1999 Fossil Consolidated Templa"/>
      <sheetName val="Rates"/>
      <sheetName val="94SEC5L"/>
      <sheetName val="DataSource"/>
      <sheetName val="Atikokan Summary"/>
      <sheetName val="Adam Creek"/>
      <sheetName val="Atikokan"/>
      <sheetName val="CHPG - Newly Regulated"/>
      <sheetName val="SO OverCompl"/>
      <sheetName val="CO(no HT Proj Exec)"/>
      <sheetName val="CHPG - HESA (Healey)"/>
      <sheetName val="HT Proj Exec"/>
      <sheetName val="NWPG - HESA (LacSeul-Ear Falls)"/>
      <sheetName val="Lambton"/>
      <sheetName val="LESA Financials"/>
      <sheetName val="NEPG - HESA (LMELP)"/>
      <sheetName val="NEPG - HESA (LMLP)"/>
      <sheetName val="LMP"/>
      <sheetName val="Nanticoke"/>
      <sheetName val="Niagara Ops"/>
      <sheetName val="NEPG - Newly Regulated"/>
      <sheetName val="Niagara Tunnel"/>
      <sheetName val="NPC"/>
      <sheetName val="NWPG - Newly Regulated"/>
      <sheetName val="Ott-Mad"/>
      <sheetName val="NEPG - HESA (PSS)"/>
      <sheetName val="PGS Reservoir rehab"/>
      <sheetName val="Saunders GS"/>
      <sheetName val="Southwest"/>
      <sheetName val="TBESA Financials"/>
      <sheetName val="Thunder Bay"/>
      <sheetName val="NEPG - HESA (UMAT)"/>
      <sheetName val="HTO Proj Exec Capital List 2015"/>
      <sheetName val="2015 GRC&amp; Water Rental Summary "/>
      <sheetName val="HTO CO Allocations (CC removed)"/>
      <sheetName val="HTO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IMOData"/>
      <sheetName val="IMOData1"/>
      <sheetName val="OPG Rebate Recovery"/>
      <sheetName val="Embedded_Gen"/>
      <sheetName val="ICRpt"/>
      <sheetName val="IC_GL"/>
      <sheetName val="ICQty"/>
      <sheetName val="Green PPA"/>
      <sheetName val="PBC Allocation"/>
      <sheetName val="PBC"/>
      <sheetName val="PBC_LM"/>
      <sheetName val="Total MtM"/>
      <sheetName val="IB Reserve"/>
      <sheetName val="ICmtm"/>
      <sheetName val="NPV"/>
      <sheetName val="NYMPA_MtM"/>
      <sheetName val="Journal_Gen"/>
      <sheetName val="Journal_Trade"/>
      <sheetName val="Journal_Trade_IC"/>
      <sheetName val="Journal_MtM"/>
      <sheetName val="Journal_ONPA"/>
      <sheetName val="Journal_Other"/>
      <sheetName val="SMO_Jrl"/>
      <sheetName val="SMOAdj_Jrl"/>
      <sheetName val="Correction_Jrl  1"/>
      <sheetName val="Correction_Jrl  2"/>
      <sheetName val="Correction_Jrl  3"/>
      <sheetName val="AR_Journal"/>
      <sheetName val="W-Forwards"/>
      <sheetName val="W-Swap_w_ISwap"/>
      <sheetName val="MtM_WFwdRebates"/>
      <sheetName val="MtM_WSwapsRebates"/>
      <sheetName val="R-Forwards"/>
      <sheetName val="MtM_RFwdRebates"/>
      <sheetName val="R-Swaps"/>
      <sheetName val="MtM_RSwapsRebates"/>
      <sheetName val="Retail"/>
      <sheetName val="Retail_PY"/>
      <sheetName val="TR"/>
      <sheetName val="MtM_TR"/>
      <sheetName val="TRO"/>
      <sheetName val="TRO Cost"/>
      <sheetName val="TRO_Prov"/>
      <sheetName val="ONPA Rebate"/>
      <sheetName val="SMO_CM"/>
      <sheetName val="SMO_LM"/>
      <sheetName val="Ont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3">
          <cell r="B13" t="str">
            <v>Dec</v>
          </cell>
          <cell r="C13">
            <v>75.968164556962009</v>
          </cell>
          <cell r="D13">
            <v>8581272.799999997</v>
          </cell>
          <cell r="E13">
            <v>117160</v>
          </cell>
          <cell r="G13">
            <v>58467.06</v>
          </cell>
          <cell r="H13">
            <v>1546831.1913999994</v>
          </cell>
          <cell r="I13">
            <v>8048342.3773599993</v>
          </cell>
          <cell r="J13">
            <v>2270459.7764000008</v>
          </cell>
          <cell r="K13">
            <v>0.26458310198459156</v>
          </cell>
          <cell r="L13">
            <v>15647232.150049999</v>
          </cell>
          <cell r="M13">
            <v>0.2231625615653953</v>
          </cell>
          <cell r="N13">
            <v>332580.7625000003</v>
          </cell>
          <cell r="O13">
            <v>3447972.0403152006</v>
          </cell>
          <cell r="P13">
            <v>7598889.77269</v>
          </cell>
          <cell r="Q13">
            <v>723628.58500000136</v>
          </cell>
        </row>
        <row r="14">
          <cell r="B14" t="str">
            <v>Jan</v>
          </cell>
          <cell r="C14">
            <v>64.554271186440687</v>
          </cell>
          <cell r="D14">
            <v>9143492.8200000022</v>
          </cell>
          <cell r="E14">
            <v>143780</v>
          </cell>
          <cell r="G14">
            <v>55544.87</v>
          </cell>
          <cell r="H14">
            <v>710266.4650000002</v>
          </cell>
          <cell r="I14">
            <v>8758608.8423599992</v>
          </cell>
          <cell r="J14">
            <v>1272177.4749999999</v>
          </cell>
          <cell r="K14">
            <v>0.13913473768113044</v>
          </cell>
          <cell r="L14">
            <v>16919409.625050001</v>
          </cell>
          <cell r="M14">
            <v>0.2134689683486779</v>
          </cell>
          <cell r="N14">
            <v>253183.07</v>
          </cell>
          <cell r="O14">
            <v>3701155.1103152004</v>
          </cell>
          <cell r="P14">
            <v>8160800.7826900017</v>
          </cell>
          <cell r="Q14">
            <v>561911.00999999966</v>
          </cell>
        </row>
        <row r="15">
          <cell r="B15" t="str">
            <v>Feb</v>
          </cell>
          <cell r="C15">
            <v>51.888708609271546</v>
          </cell>
          <cell r="D15">
            <v>4963767.3</v>
          </cell>
          <cell r="E15">
            <v>96494</v>
          </cell>
          <cell r="G15">
            <v>39095.47</v>
          </cell>
          <cell r="H15">
            <v>282304.29370000004</v>
          </cell>
          <cell r="I15">
            <v>9040913.1360599995</v>
          </cell>
          <cell r="J15">
            <v>636042.75370000012</v>
          </cell>
          <cell r="K15">
            <v>0.12813710137056589</v>
          </cell>
          <cell r="L15">
            <v>17555452.37875</v>
          </cell>
          <cell r="M15">
            <v>0.20843985528729661</v>
          </cell>
          <cell r="N15">
            <v>157321.49500000002</v>
          </cell>
          <cell r="O15">
            <v>3858476.6053152005</v>
          </cell>
          <cell r="P15">
            <v>8514539.2426900007</v>
          </cell>
          <cell r="Q15">
            <v>353738.46000000008</v>
          </cell>
        </row>
        <row r="16">
          <cell r="B16" t="str">
            <v>Mar</v>
          </cell>
          <cell r="C16">
            <v>48.487783251231512</v>
          </cell>
          <cell r="D16">
            <v>3530063.52</v>
          </cell>
          <cell r="E16">
            <v>73198</v>
          </cell>
          <cell r="G16">
            <v>35468.660000000003</v>
          </cell>
          <cell r="H16">
            <v>169539.44529999999</v>
          </cell>
          <cell r="I16">
            <v>9210452.5813599993</v>
          </cell>
          <cell r="J16">
            <v>490262.03530000011</v>
          </cell>
          <cell r="K16">
            <v>0.13888193017557948</v>
          </cell>
          <cell r="L16">
            <v>18045714.414050002</v>
          </cell>
          <cell r="M16">
            <v>0.2056417353951259</v>
          </cell>
          <cell r="N16">
            <v>142626.96500000008</v>
          </cell>
          <cell r="O16">
            <v>4001103.5703152008</v>
          </cell>
          <cell r="P16">
            <v>8835261.8326900024</v>
          </cell>
          <cell r="Q16">
            <v>320722.59000000008</v>
          </cell>
        </row>
        <row r="17">
          <cell r="B17" t="str">
            <v>Apr</v>
          </cell>
          <cell r="C17">
            <v>46.666651982378845</v>
          </cell>
          <cell r="D17">
            <v>4425732</v>
          </cell>
          <cell r="E17">
            <v>94810</v>
          </cell>
          <cell r="G17">
            <v>47608.78</v>
          </cell>
          <cell r="H17">
            <v>-505876.8765999999</v>
          </cell>
          <cell r="I17">
            <v>8704575.7047600001</v>
          </cell>
          <cell r="J17">
            <v>284627.06970000005</v>
          </cell>
          <cell r="K17">
            <v>6.4311862918947652E-2</v>
          </cell>
          <cell r="L17">
            <v>18330341.483750001</v>
          </cell>
          <cell r="M17">
            <v>0.19885614653051586</v>
          </cell>
          <cell r="N17">
            <v>371447.58315000002</v>
          </cell>
          <cell r="O17">
            <v>4372551.1534652011</v>
          </cell>
          <cell r="P17">
            <v>9625765.7789900005</v>
          </cell>
          <cell r="Q17">
            <v>790503.94629999995</v>
          </cell>
        </row>
        <row r="18">
          <cell r="B18" t="str">
            <v>May</v>
          </cell>
          <cell r="C18">
            <v>41.219686520376179</v>
          </cell>
          <cell r="D18">
            <v>5209326.5999999996</v>
          </cell>
          <cell r="E18">
            <v>126640</v>
          </cell>
          <cell r="G18">
            <v>69817.75</v>
          </cell>
          <cell r="H18">
            <v>-240189.28020000004</v>
          </cell>
          <cell r="I18">
            <v>8457085.7631599978</v>
          </cell>
          <cell r="J18">
            <v>388170.46979999985</v>
          </cell>
          <cell r="K18">
            <v>7.4514519746179883E-2</v>
          </cell>
          <cell r="L18">
            <v>18713821.649950001</v>
          </cell>
          <cell r="M18">
            <v>0.19215691348389652</v>
          </cell>
          <cell r="N18">
            <v>279271</v>
          </cell>
          <cell r="O18">
            <v>4651822.1534652011</v>
          </cell>
          <cell r="P18">
            <v>10256735.886790004</v>
          </cell>
          <cell r="Q18">
            <v>628359.74999999988</v>
          </cell>
        </row>
        <row r="19">
          <cell r="B19" t="str">
            <v>June</v>
          </cell>
          <cell r="C19">
            <v>41.895208333333322</v>
          </cell>
          <cell r="D19">
            <v>4196628.43</v>
          </cell>
          <cell r="E19">
            <v>100088</v>
          </cell>
          <cell r="G19">
            <v>83746.59</v>
          </cell>
          <cell r="H19">
            <v>-84091.894099999947</v>
          </cell>
          <cell r="I19">
            <v>8371741.7890599975</v>
          </cell>
          <cell r="J19">
            <v>670040.09590000031</v>
          </cell>
          <cell r="K19">
            <v>0.1596615252163272</v>
          </cell>
          <cell r="L19">
            <v>19382609.665849999</v>
          </cell>
          <cell r="M19">
            <v>0.20060483277906346</v>
          </cell>
          <cell r="N19">
            <v>335192.7</v>
          </cell>
          <cell r="O19">
            <v>4987014.8534652013</v>
          </cell>
          <cell r="P19">
            <v>11010867.876790002</v>
          </cell>
          <cell r="Q19">
            <v>754131.99000000022</v>
          </cell>
        </row>
        <row r="20">
          <cell r="B20" t="str">
            <v>July</v>
          </cell>
        </row>
        <row r="21">
          <cell r="B21" t="str">
            <v>Aug</v>
          </cell>
        </row>
        <row r="22">
          <cell r="B22" t="str">
            <v>Sept</v>
          </cell>
        </row>
        <row r="23">
          <cell r="B23" t="str">
            <v>Oct</v>
          </cell>
        </row>
        <row r="24">
          <cell r="B24" t="str">
            <v>Nov</v>
          </cell>
        </row>
        <row r="25">
          <cell r="B25" t="str">
            <v>Dec</v>
          </cell>
        </row>
      </sheetData>
      <sheetData sheetId="5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IMOData"/>
      <sheetName val="IMOData1"/>
      <sheetName val="OPG Rebate Recovery"/>
      <sheetName val="Embedded_Gen"/>
      <sheetName val="ICRpt"/>
      <sheetName val="IC_GL"/>
      <sheetName val="ICQty"/>
      <sheetName val="Green PPA"/>
      <sheetName val="PBC Allocation"/>
      <sheetName val="PBC"/>
      <sheetName val="PBC_LM"/>
      <sheetName val="Total MtM"/>
      <sheetName val="IB Reserve"/>
      <sheetName val="ICmtm"/>
      <sheetName val="NPV"/>
      <sheetName val="NYMPA_MtM"/>
      <sheetName val="Gas_MtM"/>
      <sheetName val="Journal_Gen"/>
      <sheetName val="Journal_Trade"/>
      <sheetName val="Journal_Trade_IC"/>
      <sheetName val="Journal_MtM"/>
      <sheetName val="Journal_Energy Hedges"/>
      <sheetName val="Journal_ONPA"/>
      <sheetName val="Journal_Other"/>
      <sheetName val="SMO_Jrl"/>
      <sheetName val="SMOAdj_Jrl"/>
      <sheetName val="Correction_Jrl  1"/>
      <sheetName val="Correction_Jrl  2"/>
      <sheetName val="Correction_Jrl  3"/>
      <sheetName val="AR_Journal"/>
      <sheetName val="W-Forwards"/>
      <sheetName val="W-Swap_w_ISwap"/>
      <sheetName val="MtM_WFwdRebates"/>
      <sheetName val="MtM_WSwapsRebates"/>
      <sheetName val="R-Forwards"/>
      <sheetName val="MtM_RFwdRebates"/>
      <sheetName val="R-Swaps"/>
      <sheetName val="MtM_RSwapsRebates"/>
      <sheetName val="Retail"/>
      <sheetName val="Retail_PY"/>
      <sheetName val="TR"/>
      <sheetName val="MtM_TR"/>
      <sheetName val="TRO"/>
      <sheetName val="TRO Cost"/>
      <sheetName val="TRO_Prov"/>
      <sheetName val="ONPA Rebate"/>
      <sheetName val="SMO_CM"/>
      <sheetName val="SMO_LM"/>
      <sheetName val="OntData"/>
      <sheetName val="Hedge_MtM_Sum"/>
      <sheetName val="Hedge_Mt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row r="13">
          <cell r="B13" t="str">
            <v>Dec</v>
          </cell>
          <cell r="C13">
            <v>75.968164556962009</v>
          </cell>
          <cell r="D13">
            <v>8581272.799999997</v>
          </cell>
          <cell r="E13">
            <v>117160</v>
          </cell>
          <cell r="G13">
            <v>58467.06</v>
          </cell>
          <cell r="H13">
            <v>1546831.1913999994</v>
          </cell>
          <cell r="I13">
            <v>8048342.3773599993</v>
          </cell>
          <cell r="J13">
            <v>2270459.7764000008</v>
          </cell>
          <cell r="K13">
            <v>0.26458310198459156</v>
          </cell>
          <cell r="L13">
            <v>15647232.150049999</v>
          </cell>
          <cell r="M13">
            <v>0.2231625615653953</v>
          </cell>
          <cell r="N13">
            <v>326518.33305000031</v>
          </cell>
          <cell r="O13">
            <v>3117941.7876652004</v>
          </cell>
          <cell r="P13">
            <v>7598889.77269</v>
          </cell>
          <cell r="Q13">
            <v>723628.58500000136</v>
          </cell>
        </row>
        <row r="14">
          <cell r="B14" t="str">
            <v>Jan</v>
          </cell>
          <cell r="C14">
            <v>64.554271186440687</v>
          </cell>
          <cell r="D14">
            <v>9143492.8200000022</v>
          </cell>
          <cell r="E14">
            <v>143780</v>
          </cell>
          <cell r="G14">
            <v>55544.87</v>
          </cell>
          <cell r="H14">
            <v>710266.4650000002</v>
          </cell>
          <cell r="I14">
            <v>8758608.8423599992</v>
          </cell>
          <cell r="J14">
            <v>1272177.4749999999</v>
          </cell>
          <cell r="K14">
            <v>0.13913473768113044</v>
          </cell>
          <cell r="L14">
            <v>16919409.625050001</v>
          </cell>
          <cell r="M14">
            <v>0.2134689683486779</v>
          </cell>
          <cell r="N14">
            <v>238226.66719999997</v>
          </cell>
          <cell r="O14">
            <v>3356168.4548652004</v>
          </cell>
          <cell r="P14">
            <v>8160800.7826900017</v>
          </cell>
          <cell r="Q14">
            <v>561911.01</v>
          </cell>
        </row>
        <row r="15">
          <cell r="B15" t="str">
            <v>Feb</v>
          </cell>
          <cell r="C15">
            <v>51.888708609271546</v>
          </cell>
          <cell r="D15">
            <v>4963767.3</v>
          </cell>
          <cell r="E15">
            <v>96494</v>
          </cell>
          <cell r="G15">
            <v>39095.47</v>
          </cell>
          <cell r="H15">
            <v>282304.29370000004</v>
          </cell>
          <cell r="I15">
            <v>9040913.1360599995</v>
          </cell>
          <cell r="J15">
            <v>636042.75370000012</v>
          </cell>
          <cell r="K15">
            <v>0.12813710137056589</v>
          </cell>
          <cell r="L15">
            <v>17555452.37875</v>
          </cell>
          <cell r="M15">
            <v>0.20843985528729661</v>
          </cell>
          <cell r="N15">
            <v>137646.19675</v>
          </cell>
          <cell r="O15">
            <v>3493814.6516152006</v>
          </cell>
          <cell r="P15">
            <v>8514539.2426900007</v>
          </cell>
          <cell r="Q15">
            <v>353738.46</v>
          </cell>
        </row>
        <row r="16">
          <cell r="B16" t="str">
            <v>Mar</v>
          </cell>
          <cell r="C16">
            <v>48.396403940886685</v>
          </cell>
          <cell r="D16">
            <v>3522374.27</v>
          </cell>
          <cell r="E16">
            <v>73198</v>
          </cell>
          <cell r="G16">
            <v>35468.660000000003</v>
          </cell>
          <cell r="H16">
            <v>168287.3653</v>
          </cell>
          <cell r="I16">
            <v>9209200.5013599992</v>
          </cell>
          <cell r="J16">
            <v>489009.95530000003</v>
          </cell>
          <cell r="K16">
            <v>0.13882964097963396</v>
          </cell>
          <cell r="L16">
            <v>18044462.33405</v>
          </cell>
          <cell r="M16">
            <v>0.20564548659355267</v>
          </cell>
          <cell r="N16">
            <v>125950.74910000004</v>
          </cell>
          <cell r="O16">
            <v>3619765.4007152007</v>
          </cell>
          <cell r="P16">
            <v>8835261.8326900005</v>
          </cell>
          <cell r="Q16">
            <v>320722.59000000003</v>
          </cell>
        </row>
        <row r="17">
          <cell r="B17" t="str">
            <v>Apr</v>
          </cell>
          <cell r="C17">
            <v>46.666651982378845</v>
          </cell>
          <cell r="D17">
            <v>4425732</v>
          </cell>
          <cell r="E17">
            <v>94810</v>
          </cell>
          <cell r="G17">
            <v>47956.73</v>
          </cell>
          <cell r="H17">
            <v>-513177.53800000006</v>
          </cell>
          <cell r="I17">
            <v>8696022.9633599985</v>
          </cell>
          <cell r="J17">
            <v>279936.76610000012</v>
          </cell>
          <cell r="K17">
            <v>6.3252082615937913E-2</v>
          </cell>
          <cell r="L17">
            <v>18324399.10015</v>
          </cell>
          <cell r="M17">
            <v>0.19880826467255092</v>
          </cell>
          <cell r="N17">
            <v>85469.975050000008</v>
          </cell>
          <cell r="O17">
            <v>3705235.3757652007</v>
          </cell>
          <cell r="P17">
            <v>9628376.1367900018</v>
          </cell>
          <cell r="Q17">
            <v>793114.30410000018</v>
          </cell>
        </row>
        <row r="18">
          <cell r="B18" t="str">
            <v>May</v>
          </cell>
          <cell r="C18">
            <v>41.219686520376179</v>
          </cell>
          <cell r="D18">
            <v>5209326.5999999996</v>
          </cell>
          <cell r="E18">
            <v>126640</v>
          </cell>
          <cell r="G18">
            <v>69817.75</v>
          </cell>
          <cell r="H18">
            <v>-240189.28020000004</v>
          </cell>
          <cell r="I18">
            <v>8455833.6831599977</v>
          </cell>
          <cell r="J18">
            <v>388170.46979999985</v>
          </cell>
          <cell r="K18">
            <v>7.4514519746179883E-2</v>
          </cell>
          <cell r="L18">
            <v>18712569.569949999</v>
          </cell>
          <cell r="M18">
            <v>0.19215922875700658</v>
          </cell>
          <cell r="N18">
            <v>130259.60045</v>
          </cell>
          <cell r="O18">
            <v>3835494.9762152005</v>
          </cell>
          <cell r="P18">
            <v>10256735.886790002</v>
          </cell>
          <cell r="Q18">
            <v>628359.75</v>
          </cell>
        </row>
        <row r="19">
          <cell r="B19" t="str">
            <v>June</v>
          </cell>
          <cell r="C19">
            <v>41.895208333333322</v>
          </cell>
          <cell r="D19">
            <v>4196628.43</v>
          </cell>
          <cell r="E19">
            <v>100088</v>
          </cell>
          <cell r="G19">
            <v>83746.59</v>
          </cell>
          <cell r="H19">
            <v>-84091.894099999947</v>
          </cell>
          <cell r="I19">
            <v>8371741.7890599975</v>
          </cell>
          <cell r="J19">
            <v>670040.09590000031</v>
          </cell>
          <cell r="K19">
            <v>0.1596615252163272</v>
          </cell>
          <cell r="L19">
            <v>19382609.665849999</v>
          </cell>
          <cell r="M19">
            <v>0.19081659647118307</v>
          </cell>
          <cell r="N19">
            <v>202107.40830000007</v>
          </cell>
          <cell r="O19">
            <v>4037602.3845152007</v>
          </cell>
          <cell r="P19">
            <v>11010867.876790002</v>
          </cell>
          <cell r="Q19">
            <v>754131.99</v>
          </cell>
        </row>
        <row r="20">
          <cell r="B20" t="str">
            <v>July</v>
          </cell>
          <cell r="C20">
            <v>42.982322274881518</v>
          </cell>
          <cell r="D20">
            <v>3610056.57</v>
          </cell>
          <cell r="E20">
            <v>84233</v>
          </cell>
          <cell r="G20">
            <v>56914.26</v>
          </cell>
          <cell r="H20">
            <v>-86993.550599999871</v>
          </cell>
          <cell r="I20">
            <v>8284748.2384599978</v>
          </cell>
          <cell r="J20">
            <v>425234.78939999989</v>
          </cell>
          <cell r="K20">
            <v>0.11779172463217108</v>
          </cell>
          <cell r="L20">
            <v>19807844.455249999</v>
          </cell>
          <cell r="M20">
            <v>0.18831036135610763</v>
          </cell>
          <cell r="N20">
            <v>97001.710200000045</v>
          </cell>
          <cell r="O20">
            <v>4134604.0947152008</v>
          </cell>
          <cell r="P20">
            <v>11523096.216790002</v>
          </cell>
          <cell r="Q20">
            <v>512228.34</v>
          </cell>
        </row>
        <row r="21">
          <cell r="B21" t="str">
            <v>Aug</v>
          </cell>
          <cell r="C21">
            <v>48.563197492162999</v>
          </cell>
          <cell r="D21">
            <v>5104186</v>
          </cell>
          <cell r="E21">
            <v>112320</v>
          </cell>
          <cell r="G21">
            <v>73345</v>
          </cell>
          <cell r="H21">
            <v>-168726.73610000004</v>
          </cell>
          <cell r="I21">
            <v>8116021.5023599975</v>
          </cell>
          <cell r="J21">
            <v>520350.24249999982</v>
          </cell>
          <cell r="K21">
            <v>0.10194578381352083</v>
          </cell>
          <cell r="L21">
            <v>20328194.697749998</v>
          </cell>
          <cell r="M21">
            <v>0.18431348742591069</v>
          </cell>
          <cell r="N21">
            <v>167632.75459999999</v>
          </cell>
          <cell r="O21">
            <v>4302236.8493152009</v>
          </cell>
          <cell r="P21">
            <v>12212173.195390001</v>
          </cell>
          <cell r="Q21">
            <v>689076.9785999998</v>
          </cell>
        </row>
        <row r="22">
          <cell r="B22" t="str">
            <v>Sept</v>
          </cell>
          <cell r="C22">
            <v>40.917428571428587</v>
          </cell>
          <cell r="D22">
            <v>3771222.4</v>
          </cell>
          <cell r="E22">
            <v>95045</v>
          </cell>
          <cell r="G22">
            <v>44554.19</v>
          </cell>
          <cell r="H22">
            <v>-351659.46040000004</v>
          </cell>
          <cell r="I22">
            <v>7764362.0419599973</v>
          </cell>
          <cell r="J22">
            <v>59626.712399999953</v>
          </cell>
          <cell r="K22">
            <v>1.5810977469798631E-2</v>
          </cell>
          <cell r="L22">
            <v>20387821.410149999</v>
          </cell>
          <cell r="M22">
            <v>0.17874233394697595</v>
          </cell>
          <cell r="N22">
            <v>5367.028399999981</v>
          </cell>
          <cell r="O22">
            <v>4307603.8777152011</v>
          </cell>
          <cell r="P22">
            <v>12623459.368190002</v>
          </cell>
          <cell r="Q22">
            <v>411286.1728</v>
          </cell>
        </row>
        <row r="23">
          <cell r="B23" t="str">
            <v>Oct</v>
          </cell>
          <cell r="C23">
            <v>40.953295128939828</v>
          </cell>
          <cell r="D23">
            <v>4909048.8499999996</v>
          </cell>
          <cell r="E23">
            <v>120545</v>
          </cell>
          <cell r="G23">
            <v>47698.89</v>
          </cell>
          <cell r="H23">
            <v>-237024.38989999981</v>
          </cell>
          <cell r="I23">
            <v>7527337.6520599974</v>
          </cell>
          <cell r="J23">
            <v>293066.01410000015</v>
          </cell>
          <cell r="K23">
            <v>5.9699143979795644E-2</v>
          </cell>
          <cell r="L23">
            <v>20680887.424249999</v>
          </cell>
          <cell r="M23">
            <v>0.17383033454505106</v>
          </cell>
          <cell r="N23">
            <v>114446.22985</v>
          </cell>
          <cell r="O23">
            <v>4422050.1075652009</v>
          </cell>
          <cell r="P23">
            <v>13153549.772190001</v>
          </cell>
          <cell r="Q23">
            <v>530090.40399999998</v>
          </cell>
        </row>
        <row r="24">
          <cell r="B24" t="str">
            <v>Nov</v>
          </cell>
          <cell r="C24">
            <v>54.648731988472676</v>
          </cell>
          <cell r="D24">
            <v>9355163.9899999946</v>
          </cell>
          <cell r="E24">
            <v>170431</v>
          </cell>
          <cell r="G24">
            <v>47455.68</v>
          </cell>
          <cell r="H24">
            <v>-93382.766000000018</v>
          </cell>
          <cell r="I24">
            <v>7433954.8860599976</v>
          </cell>
          <cell r="J24">
            <v>614705.75040000072</v>
          </cell>
          <cell r="K24">
            <v>6.5707640299740064E-2</v>
          </cell>
          <cell r="L24">
            <v>21295593.174649999</v>
          </cell>
          <cell r="M24">
            <v>0.16594807482365415</v>
          </cell>
          <cell r="N24">
            <v>217783.66664999988</v>
          </cell>
          <cell r="O24">
            <v>4639833.7742152009</v>
          </cell>
          <cell r="P24">
            <v>13861638.288590001</v>
          </cell>
          <cell r="Q24">
            <v>708088.51640000078</v>
          </cell>
        </row>
        <row r="25">
          <cell r="B25" t="str">
            <v>Dec</v>
          </cell>
          <cell r="C25">
            <v>32.043571428571433</v>
          </cell>
          <cell r="D25">
            <v>122443.08</v>
          </cell>
          <cell r="E25">
            <v>4536</v>
          </cell>
          <cell r="G25">
            <v>3175.12</v>
          </cell>
          <cell r="H25">
            <v>-77469.657000000007</v>
          </cell>
          <cell r="I25">
            <v>7356485.2290599979</v>
          </cell>
          <cell r="J25">
            <v>-15731.386200000012</v>
          </cell>
          <cell r="K25">
            <v>-0.12847917742676851</v>
          </cell>
          <cell r="L25">
            <v>21279861.788449999</v>
          </cell>
          <cell r="M25">
            <v>0.16566741480883307</v>
          </cell>
          <cell r="N25">
            <v>-62329.902000000009</v>
          </cell>
          <cell r="O25">
            <v>4577503.8722152011</v>
          </cell>
          <cell r="P25">
            <v>13923376.559390001</v>
          </cell>
          <cell r="Q25">
            <v>61738.270799999998</v>
          </cell>
        </row>
      </sheetData>
      <sheetData sheetId="57" refreshError="1"/>
      <sheetData sheetId="58" refreshError="1"/>
      <sheetData sheetId="5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amp;PL"/>
      <sheetName val="RM&amp;PL_pd"/>
      <sheetName val="P&amp;L_Sum_PM"/>
      <sheetName val="P&amp;L wo detail"/>
      <sheetName val="P&amp;L w detail"/>
      <sheetName val="YTD P&amp;L w detail"/>
      <sheetName val="YTD_P&amp;L_PM"/>
      <sheetName val="P&amp;L_Hedge_Trade"/>
      <sheetName val="Realized"/>
      <sheetName val="PBC"/>
      <sheetName val="MTM"/>
      <sheetName val="OntData"/>
      <sheetName val="OntData_PM"/>
      <sheetName val="Summary"/>
      <sheetName val="DataSum"/>
      <sheetName val="IMOData"/>
      <sheetName val="IMOData_LM"/>
      <sheetName val="ICRpt"/>
      <sheetName val="ICmtm"/>
      <sheetName val="TCC"/>
      <sheetName val="TCCData"/>
      <sheetName val="Misc"/>
      <sheetName val="MPMA Rebate"/>
      <sheetName val="Rebate Rate"/>
      <sheetName val="Avg Price"/>
      <sheetName val="File4Web"/>
      <sheetName val="CopyEnergy"/>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v>-1</v>
          </cell>
          <cell r="C3">
            <v>14839752.283325016</v>
          </cell>
          <cell r="D3">
            <v>304462973.08492714</v>
          </cell>
          <cell r="E3">
            <v>319302725.36825216</v>
          </cell>
          <cell r="F3">
            <v>0</v>
          </cell>
          <cell r="G3">
            <v>319302725.36825216</v>
          </cell>
          <cell r="H3">
            <v>319302725.36825216</v>
          </cell>
          <cell r="AB3">
            <v>1</v>
          </cell>
          <cell r="AC3">
            <v>2</v>
          </cell>
          <cell r="AD3">
            <v>3</v>
          </cell>
          <cell r="AE3">
            <v>4</v>
          </cell>
          <cell r="AF3">
            <v>5</v>
          </cell>
          <cell r="AG3">
            <v>6</v>
          </cell>
          <cell r="AH3">
            <v>7</v>
          </cell>
          <cell r="AI3">
            <v>8</v>
          </cell>
          <cell r="AJ3">
            <v>9</v>
          </cell>
          <cell r="AK3">
            <v>10</v>
          </cell>
          <cell r="AL3">
            <v>11</v>
          </cell>
          <cell r="AM3">
            <v>12</v>
          </cell>
        </row>
        <row r="4">
          <cell r="B4">
            <v>-2</v>
          </cell>
          <cell r="C4">
            <v>-2979808.0855464935</v>
          </cell>
          <cell r="D4">
            <v>-14572139.68416661</v>
          </cell>
          <cell r="E4">
            <v>-17551947.769713104</v>
          </cell>
          <cell r="F4">
            <v>0</v>
          </cell>
          <cell r="G4">
            <v>-17551947.769713104</v>
          </cell>
          <cell r="H4">
            <v>-17551947.769713104</v>
          </cell>
          <cell r="AA4">
            <v>300000</v>
          </cell>
          <cell r="AB4">
            <v>0</v>
          </cell>
          <cell r="AC4">
            <v>0</v>
          </cell>
          <cell r="AD4">
            <v>0</v>
          </cell>
          <cell r="AE4">
            <v>0</v>
          </cell>
          <cell r="AF4">
            <v>25479.452054794521</v>
          </cell>
          <cell r="AG4">
            <v>24657.534246575342</v>
          </cell>
          <cell r="AH4">
            <v>25479.452054794521</v>
          </cell>
          <cell r="AI4">
            <v>25479.452054794521</v>
          </cell>
          <cell r="AJ4">
            <v>24657.534246575342</v>
          </cell>
          <cell r="AK4">
            <v>25479.452054794521</v>
          </cell>
          <cell r="AL4">
            <v>24657.534246575342</v>
          </cell>
          <cell r="AM4">
            <v>25479.452054794521</v>
          </cell>
          <cell r="AN4">
            <v>25479.452054794521</v>
          </cell>
          <cell r="AO4">
            <v>23013.698630136987</v>
          </cell>
          <cell r="AP4">
            <v>25479.452054794521</v>
          </cell>
          <cell r="AQ4">
            <v>24657.534246575342</v>
          </cell>
        </row>
        <row r="5">
          <cell r="B5">
            <v>-16</v>
          </cell>
          <cell r="C5">
            <v>-8.98</v>
          </cell>
          <cell r="D5">
            <v>2.34</v>
          </cell>
          <cell r="E5">
            <v>2.34</v>
          </cell>
          <cell r="F5">
            <v>-8.98</v>
          </cell>
          <cell r="G5">
            <v>-6.6400000000000006</v>
          </cell>
          <cell r="H5">
            <v>-83116.95</v>
          </cell>
        </row>
        <row r="6">
          <cell r="B6">
            <v>-20</v>
          </cell>
          <cell r="C6">
            <v>5290.5392423966259</v>
          </cell>
          <cell r="D6">
            <v>117319.64</v>
          </cell>
          <cell r="E6">
            <v>125153.23</v>
          </cell>
          <cell r="F6">
            <v>-2543.0507576033706</v>
          </cell>
          <cell r="G6">
            <v>122610.17924239663</v>
          </cell>
          <cell r="H6">
            <v>454479.70999999996</v>
          </cell>
          <cell r="AA6">
            <v>6300000</v>
          </cell>
          <cell r="AB6">
            <v>0</v>
          </cell>
          <cell r="AC6">
            <v>0</v>
          </cell>
          <cell r="AD6">
            <v>0</v>
          </cell>
          <cell r="AE6">
            <v>0</v>
          </cell>
          <cell r="AF6">
            <v>535068.49315068498</v>
          </cell>
          <cell r="AG6">
            <v>517808.21917808219</v>
          </cell>
          <cell r="AH6">
            <v>535068.49315068498</v>
          </cell>
          <cell r="AI6">
            <v>535068.49315068498</v>
          </cell>
          <cell r="AJ6">
            <v>517808.21917808219</v>
          </cell>
          <cell r="AK6">
            <v>535068.49315068498</v>
          </cell>
          <cell r="AL6">
            <v>517808.21917808219</v>
          </cell>
          <cell r="AM6">
            <v>535068.49315068498</v>
          </cell>
          <cell r="AN6">
            <v>535068.49315068498</v>
          </cell>
          <cell r="AO6">
            <v>483287.67123287672</v>
          </cell>
          <cell r="AP6">
            <v>535068.49315068498</v>
          </cell>
          <cell r="AQ6">
            <v>517808.21917808219</v>
          </cell>
        </row>
        <row r="7">
          <cell r="B7">
            <v>-10</v>
          </cell>
          <cell r="C7">
            <v>16680885.069999486</v>
          </cell>
          <cell r="D7">
            <v>245378504.52000028</v>
          </cell>
          <cell r="E7">
            <v>266723828.91000029</v>
          </cell>
          <cell r="F7">
            <v>-4664439.3200005293</v>
          </cell>
          <cell r="G7">
            <v>262059389.58999977</v>
          </cell>
          <cell r="H7">
            <v>895757223.98999989</v>
          </cell>
        </row>
        <row r="8">
          <cell r="A8">
            <v>5000000000</v>
          </cell>
          <cell r="C8">
            <v>28546110.827020407</v>
          </cell>
          <cell r="D8">
            <v>535386659.90076077</v>
          </cell>
          <cell r="E8">
            <v>568599762.07853937</v>
          </cell>
          <cell r="F8">
            <v>-4666991.3507581325</v>
          </cell>
          <cell r="G8">
            <v>563932770.72778118</v>
          </cell>
          <cell r="H8">
            <v>1197879364.3485389</v>
          </cell>
        </row>
        <row r="10">
          <cell r="B10">
            <v>-3</v>
          </cell>
          <cell r="C10">
            <v>391876.00183080789</v>
          </cell>
          <cell r="D10">
            <v>6194889.9544526497</v>
          </cell>
          <cell r="E10">
            <v>6586765.9562834576</v>
          </cell>
          <cell r="F10">
            <v>0</v>
          </cell>
          <cell r="G10">
            <v>6586765.9562834576</v>
          </cell>
          <cell r="H10">
            <v>6586765.9562834576</v>
          </cell>
          <cell r="AA10">
            <v>-268510.48387096776</v>
          </cell>
          <cell r="AB10">
            <v>0</v>
          </cell>
          <cell r="AC10">
            <v>0</v>
          </cell>
          <cell r="AD10">
            <v>0</v>
          </cell>
          <cell r="AE10">
            <v>0</v>
          </cell>
          <cell r="AF10">
            <v>-17655.483870967742</v>
          </cell>
          <cell r="AG10">
            <v>-22805</v>
          </cell>
          <cell r="AH10">
            <v>-22805</v>
          </cell>
          <cell r="AI10">
            <v>-22805</v>
          </cell>
          <cell r="AJ10">
            <v>-22805</v>
          </cell>
          <cell r="AK10">
            <v>-22805</v>
          </cell>
          <cell r="AL10">
            <v>-22805</v>
          </cell>
          <cell r="AM10">
            <v>-22805</v>
          </cell>
          <cell r="AN10">
            <v>-22805</v>
          </cell>
          <cell r="AO10">
            <v>-22805</v>
          </cell>
          <cell r="AP10">
            <v>-22805</v>
          </cell>
          <cell r="AQ10">
            <v>-22805</v>
          </cell>
        </row>
        <row r="11">
          <cell r="B11">
            <v>-22</v>
          </cell>
          <cell r="C11">
            <v>0</v>
          </cell>
          <cell r="D11">
            <v>0</v>
          </cell>
          <cell r="E11">
            <v>0</v>
          </cell>
          <cell r="F11">
            <v>0</v>
          </cell>
          <cell r="G11">
            <v>0</v>
          </cell>
          <cell r="H11">
            <v>0</v>
          </cell>
        </row>
        <row r="12">
          <cell r="B12">
            <v>-12</v>
          </cell>
          <cell r="C12">
            <v>-302472.84999998193</v>
          </cell>
          <cell r="D12">
            <v>3150915.4</v>
          </cell>
          <cell r="E12">
            <v>3350819.94</v>
          </cell>
          <cell r="F12">
            <v>-502377.38999998197</v>
          </cell>
          <cell r="G12">
            <v>2848442.550000018</v>
          </cell>
          <cell r="H12">
            <v>11190841.330000019</v>
          </cell>
          <cell r="AG12">
            <v>-3877.92</v>
          </cell>
          <cell r="AH12">
            <v>-3877.92</v>
          </cell>
          <cell r="AI12">
            <v>-3877.92</v>
          </cell>
          <cell r="AJ12">
            <v>-3877.92</v>
          </cell>
          <cell r="AK12">
            <v>-3877.92</v>
          </cell>
          <cell r="AL12">
            <v>-3877.92</v>
          </cell>
          <cell r="AM12">
            <v>-3877.92</v>
          </cell>
          <cell r="AN12">
            <v>-3877.92</v>
          </cell>
          <cell r="AO12">
            <v>-3877.92</v>
          </cell>
          <cell r="AP12">
            <v>-3877.92</v>
          </cell>
          <cell r="AQ12">
            <v>-3877.92</v>
          </cell>
        </row>
        <row r="13">
          <cell r="B13">
            <v>130</v>
          </cell>
          <cell r="C13">
            <v>50628.109999999404</v>
          </cell>
          <cell r="D13">
            <v>8513311.879999999</v>
          </cell>
          <cell r="E13">
            <v>8562453.0599999987</v>
          </cell>
          <cell r="F13">
            <v>1486.93</v>
          </cell>
          <cell r="G13">
            <v>8563939.9899999984</v>
          </cell>
          <cell r="H13">
            <v>8564408.0199999977</v>
          </cell>
          <cell r="AH13">
            <v>-4063.83</v>
          </cell>
          <cell r="AI13">
            <v>-4063.83</v>
          </cell>
          <cell r="AJ13">
            <v>-4063.83</v>
          </cell>
          <cell r="AK13">
            <v>-4063.83</v>
          </cell>
          <cell r="AL13">
            <v>-4063.83</v>
          </cell>
          <cell r="AM13">
            <v>-4063.83</v>
          </cell>
          <cell r="AN13">
            <v>-4063.83</v>
          </cell>
          <cell r="AO13">
            <v>-4063.83</v>
          </cell>
          <cell r="AP13">
            <v>-4063.83</v>
          </cell>
          <cell r="AQ13">
            <v>-4063.83</v>
          </cell>
        </row>
        <row r="14">
          <cell r="A14">
            <v>5010200000</v>
          </cell>
          <cell r="C14">
            <v>140031.26183082536</v>
          </cell>
          <cell r="D14">
            <v>17859117.23445265</v>
          </cell>
          <cell r="E14">
            <v>18500038.956283458</v>
          </cell>
          <cell r="F14">
            <v>-500890.45999998198</v>
          </cell>
          <cell r="G14">
            <v>17999148.496283472</v>
          </cell>
          <cell r="H14">
            <v>26342015.306283474</v>
          </cell>
          <cell r="AH14">
            <v>120888</v>
          </cell>
          <cell r="AI14">
            <v>120888</v>
          </cell>
          <cell r="AJ14">
            <v>120888</v>
          </cell>
          <cell r="AK14">
            <v>120888</v>
          </cell>
          <cell r="AL14">
            <v>120888</v>
          </cell>
          <cell r="AM14">
            <v>120888</v>
          </cell>
          <cell r="AN14">
            <v>120888</v>
          </cell>
          <cell r="AO14">
            <v>120888</v>
          </cell>
          <cell r="AP14">
            <v>120888</v>
          </cell>
          <cell r="AQ14">
            <v>120888</v>
          </cell>
        </row>
        <row r="16">
          <cell r="B16">
            <v>112</v>
          </cell>
          <cell r="C16">
            <v>0</v>
          </cell>
          <cell r="D16">
            <v>0</v>
          </cell>
          <cell r="E16">
            <v>0</v>
          </cell>
          <cell r="F16">
            <v>0</v>
          </cell>
          <cell r="G16">
            <v>0</v>
          </cell>
          <cell r="H16">
            <v>0</v>
          </cell>
          <cell r="AA16">
            <v>34800000</v>
          </cell>
          <cell r="AB16">
            <v>0</v>
          </cell>
          <cell r="AC16">
            <v>0</v>
          </cell>
          <cell r="AD16">
            <v>0</v>
          </cell>
          <cell r="AE16">
            <v>0</v>
          </cell>
          <cell r="AF16">
            <v>2000000</v>
          </cell>
          <cell r="AG16">
            <v>2000000</v>
          </cell>
          <cell r="AH16">
            <v>2000000</v>
          </cell>
          <cell r="AI16">
            <v>5600000</v>
          </cell>
          <cell r="AJ16">
            <v>2900000</v>
          </cell>
          <cell r="AK16">
            <v>2900000</v>
          </cell>
          <cell r="AL16">
            <v>2900000</v>
          </cell>
          <cell r="AM16">
            <v>2900000</v>
          </cell>
          <cell r="AN16">
            <v>2900000</v>
          </cell>
          <cell r="AO16">
            <v>2900000</v>
          </cell>
          <cell r="AP16">
            <v>2900000</v>
          </cell>
          <cell r="AQ16">
            <v>2900000</v>
          </cell>
        </row>
        <row r="17">
          <cell r="B17">
            <v>162</v>
          </cell>
          <cell r="C17">
            <v>0</v>
          </cell>
          <cell r="D17">
            <v>0</v>
          </cell>
          <cell r="E17">
            <v>0</v>
          </cell>
          <cell r="F17">
            <v>0</v>
          </cell>
          <cell r="G17">
            <v>0</v>
          </cell>
          <cell r="H17">
            <v>0</v>
          </cell>
          <cell r="AA17">
            <v>41131489.516129032</v>
          </cell>
          <cell r="AB17">
            <v>0</v>
          </cell>
          <cell r="AC17">
            <v>0</v>
          </cell>
          <cell r="AD17">
            <v>0</v>
          </cell>
          <cell r="AE17">
            <v>0</v>
          </cell>
          <cell r="AF17">
            <v>2542892.4613345116</v>
          </cell>
          <cell r="AG17">
            <v>2515782.8334246576</v>
          </cell>
          <cell r="AH17">
            <v>2650689.1952054794</v>
          </cell>
          <cell r="AI17">
            <v>6250689.1952054799</v>
          </cell>
          <cell r="AJ17">
            <v>3532607.0034246575</v>
          </cell>
          <cell r="AK17">
            <v>3550689.1952054794</v>
          </cell>
          <cell r="AL17">
            <v>3532607.0034246575</v>
          </cell>
          <cell r="AM17">
            <v>3550689.1952054794</v>
          </cell>
          <cell r="AN17">
            <v>3550689.1952054794</v>
          </cell>
          <cell r="AO17">
            <v>3496442.6198630137</v>
          </cell>
          <cell r="AP17">
            <v>3550689.1952054794</v>
          </cell>
          <cell r="AQ17">
            <v>3532607.0034246575</v>
          </cell>
        </row>
        <row r="18">
          <cell r="A18">
            <v>5006000000</v>
          </cell>
          <cell r="C18">
            <v>0</v>
          </cell>
          <cell r="D18">
            <v>0</v>
          </cell>
          <cell r="E18">
            <v>0</v>
          </cell>
          <cell r="F18">
            <v>0</v>
          </cell>
          <cell r="G18">
            <v>0</v>
          </cell>
          <cell r="H18">
            <v>0</v>
          </cell>
        </row>
        <row r="19">
          <cell r="AA19">
            <v>32500000</v>
          </cell>
          <cell r="AB19">
            <v>0</v>
          </cell>
          <cell r="AC19">
            <v>0</v>
          </cell>
          <cell r="AD19">
            <v>0</v>
          </cell>
          <cell r="AE19">
            <v>0</v>
          </cell>
          <cell r="AF19">
            <v>4112244.8979591839</v>
          </cell>
          <cell r="AG19">
            <v>3979591.836734694</v>
          </cell>
          <cell r="AH19">
            <v>4112244.8979591839</v>
          </cell>
          <cell r="AI19">
            <v>4112244.8979591839</v>
          </cell>
          <cell r="AJ19">
            <v>3979591.836734694</v>
          </cell>
          <cell r="AK19">
            <v>4112244.8979591839</v>
          </cell>
          <cell r="AL19">
            <v>3979591.836734694</v>
          </cell>
          <cell r="AM19">
            <v>4112244.8979591839</v>
          </cell>
        </row>
        <row r="20">
          <cell r="B20">
            <v>105</v>
          </cell>
          <cell r="C20">
            <v>2047108.5657894732</v>
          </cell>
          <cell r="D20">
            <v>4657812.91</v>
          </cell>
          <cell r="E20">
            <v>4951960.3500000006</v>
          </cell>
          <cell r="F20">
            <v>1752961.1257894728</v>
          </cell>
          <cell r="G20">
            <v>6704921.4757894734</v>
          </cell>
          <cell r="H20">
            <v>12428753.27</v>
          </cell>
        </row>
        <row r="21">
          <cell r="B21">
            <v>106</v>
          </cell>
          <cell r="C21">
            <v>26689.973157894725</v>
          </cell>
          <cell r="D21">
            <v>-78232.22</v>
          </cell>
          <cell r="E21">
            <v>-62742.44</v>
          </cell>
          <cell r="F21">
            <v>11200.193157894722</v>
          </cell>
          <cell r="G21">
            <v>-51542.246842105276</v>
          </cell>
          <cell r="H21">
            <v>172258.68</v>
          </cell>
          <cell r="AA21">
            <v>73631489.516129032</v>
          </cell>
          <cell r="AB21">
            <v>0</v>
          </cell>
          <cell r="AC21">
            <v>0</v>
          </cell>
          <cell r="AD21">
            <v>0</v>
          </cell>
          <cell r="AE21">
            <v>0</v>
          </cell>
          <cell r="AF21">
            <v>6655137.3592936955</v>
          </cell>
          <cell r="AG21">
            <v>6495374.6701593511</v>
          </cell>
          <cell r="AH21">
            <v>6762934.0931646638</v>
          </cell>
          <cell r="AI21">
            <v>10362934.093164664</v>
          </cell>
          <cell r="AJ21">
            <v>7512198.840159351</v>
          </cell>
          <cell r="AK21">
            <v>7662934.0931646638</v>
          </cell>
          <cell r="AL21">
            <v>7512198.840159351</v>
          </cell>
          <cell r="AM21">
            <v>7662934.0931646638</v>
          </cell>
          <cell r="AN21">
            <v>3550689.1952054794</v>
          </cell>
          <cell r="AO21">
            <v>3496442.6198630137</v>
          </cell>
          <cell r="AP21">
            <v>3550689.1952054794</v>
          </cell>
          <cell r="AQ21">
            <v>3532607.0034246575</v>
          </cell>
        </row>
        <row r="22">
          <cell r="B22">
            <v>107</v>
          </cell>
          <cell r="C22">
            <v>55175.061052631558</v>
          </cell>
          <cell r="D22">
            <v>44615.25</v>
          </cell>
          <cell r="E22">
            <v>57460.76</v>
          </cell>
          <cell r="F22">
            <v>42329.551052631563</v>
          </cell>
          <cell r="G22">
            <v>99790.311052631558</v>
          </cell>
          <cell r="H22">
            <v>598391.49</v>
          </cell>
        </row>
        <row r="23">
          <cell r="B23">
            <v>108</v>
          </cell>
          <cell r="C23">
            <v>21140.272105263139</v>
          </cell>
          <cell r="D23">
            <v>5000.8500000000004</v>
          </cell>
          <cell r="E23">
            <v>20159.89</v>
          </cell>
          <cell r="F23">
            <v>5981.2321052631378</v>
          </cell>
          <cell r="G23">
            <v>26141.122105263137</v>
          </cell>
          <cell r="H23">
            <v>-185103.86</v>
          </cell>
          <cell r="AA23" t="str">
            <v>YTD</v>
          </cell>
          <cell r="AB23">
            <v>1</v>
          </cell>
          <cell r="AC23">
            <v>2</v>
          </cell>
          <cell r="AD23">
            <v>3</v>
          </cell>
          <cell r="AE23">
            <v>4</v>
          </cell>
          <cell r="AF23">
            <v>5</v>
          </cell>
          <cell r="AG23">
            <v>6</v>
          </cell>
          <cell r="AH23">
            <v>7</v>
          </cell>
          <cell r="AI23">
            <v>8</v>
          </cell>
          <cell r="AJ23">
            <v>9</v>
          </cell>
          <cell r="AK23">
            <v>10</v>
          </cell>
          <cell r="AL23">
            <v>11</v>
          </cell>
          <cell r="AM23">
            <v>12</v>
          </cell>
        </row>
        <row r="24">
          <cell r="B24">
            <v>120</v>
          </cell>
          <cell r="C24">
            <v>0</v>
          </cell>
          <cell r="D24">
            <v>0</v>
          </cell>
          <cell r="E24">
            <v>0</v>
          </cell>
          <cell r="F24">
            <v>0</v>
          </cell>
          <cell r="G24">
            <v>0</v>
          </cell>
          <cell r="H24">
            <v>0</v>
          </cell>
        </row>
        <row r="25">
          <cell r="A25">
            <v>5001200000</v>
          </cell>
          <cell r="C25">
            <v>2150113.8721052627</v>
          </cell>
          <cell r="D25">
            <v>4629196.79</v>
          </cell>
          <cell r="E25">
            <v>4966838.5599999996</v>
          </cell>
          <cell r="F25">
            <v>1812472.1021052622</v>
          </cell>
          <cell r="G25">
            <v>6779310.6621052632</v>
          </cell>
          <cell r="H25">
            <v>13014299.58</v>
          </cell>
          <cell r="AA25">
            <v>0</v>
          </cell>
          <cell r="AF25">
            <v>0</v>
          </cell>
          <cell r="AG25">
            <v>0</v>
          </cell>
        </row>
        <row r="26">
          <cell r="AA26">
            <v>3066119.2405263162</v>
          </cell>
          <cell r="AF26">
            <v>1806682.53</v>
          </cell>
          <cell r="AG26">
            <v>1259436.7105263162</v>
          </cell>
        </row>
        <row r="27">
          <cell r="B27">
            <v>120</v>
          </cell>
          <cell r="C27">
            <v>0</v>
          </cell>
          <cell r="D27">
            <v>0</v>
          </cell>
          <cell r="E27">
            <v>0</v>
          </cell>
          <cell r="F27">
            <v>0</v>
          </cell>
          <cell r="G27">
            <v>0</v>
          </cell>
          <cell r="H27">
            <v>0</v>
          </cell>
          <cell r="AA27">
            <v>0</v>
          </cell>
          <cell r="AF27">
            <v>0</v>
          </cell>
          <cell r="AG27">
            <v>0</v>
          </cell>
        </row>
        <row r="28">
          <cell r="B28">
            <v>200</v>
          </cell>
          <cell r="C28">
            <v>781311.38947368378</v>
          </cell>
          <cell r="D28">
            <v>939000.62</v>
          </cell>
          <cell r="E28">
            <v>986067.07</v>
          </cell>
          <cell r="F28">
            <v>734244.93947368371</v>
          </cell>
          <cell r="G28">
            <v>1720312.0094736838</v>
          </cell>
          <cell r="H28">
            <v>4786431.25</v>
          </cell>
          <cell r="AA28">
            <v>2847091.5836842097</v>
          </cell>
          <cell r="AF28">
            <v>1368497.91</v>
          </cell>
          <cell r="AG28">
            <v>1478593.6736842098</v>
          </cell>
        </row>
        <row r="29">
          <cell r="B29">
            <v>201</v>
          </cell>
          <cell r="C29">
            <v>0</v>
          </cell>
          <cell r="D29">
            <v>0</v>
          </cell>
          <cell r="E29">
            <v>0</v>
          </cell>
          <cell r="F29">
            <v>0</v>
          </cell>
          <cell r="G29">
            <v>0</v>
          </cell>
          <cell r="H29">
            <v>0</v>
          </cell>
          <cell r="AA29">
            <v>0</v>
          </cell>
          <cell r="AF29">
            <v>0</v>
          </cell>
          <cell r="AG29">
            <v>0</v>
          </cell>
        </row>
        <row r="30">
          <cell r="B30">
            <v>202</v>
          </cell>
          <cell r="C30">
            <v>227195.13631579024</v>
          </cell>
          <cell r="D30">
            <v>948574.69</v>
          </cell>
          <cell r="E30">
            <v>989748.98</v>
          </cell>
          <cell r="F30">
            <v>186020.8463157902</v>
          </cell>
          <cell r="G30">
            <v>1175769.8263157902</v>
          </cell>
          <cell r="H30">
            <v>4022861.41</v>
          </cell>
          <cell r="AA30">
            <v>2622973.6131578945</v>
          </cell>
          <cell r="AF30">
            <v>1217747.75</v>
          </cell>
          <cell r="AG30">
            <v>1405225.8631578947</v>
          </cell>
        </row>
        <row r="31">
          <cell r="B31">
            <v>203</v>
          </cell>
          <cell r="C31">
            <v>0</v>
          </cell>
          <cell r="D31">
            <v>0</v>
          </cell>
          <cell r="E31">
            <v>0</v>
          </cell>
          <cell r="F31">
            <v>0</v>
          </cell>
          <cell r="G31">
            <v>0</v>
          </cell>
          <cell r="H31">
            <v>0</v>
          </cell>
          <cell r="AA31">
            <v>0</v>
          </cell>
          <cell r="AF31">
            <v>0</v>
          </cell>
          <cell r="AG31">
            <v>0</v>
          </cell>
        </row>
        <row r="32">
          <cell r="B32">
            <v>204</v>
          </cell>
          <cell r="C32">
            <v>259247.73684210528</v>
          </cell>
          <cell r="D32">
            <v>815887.62</v>
          </cell>
          <cell r="E32">
            <v>841996.32</v>
          </cell>
          <cell r="F32">
            <v>233139.03684210521</v>
          </cell>
          <cell r="G32">
            <v>1075135.3568421053</v>
          </cell>
          <cell r="H32">
            <v>3698108.97</v>
          </cell>
          <cell r="AA32">
            <v>0</v>
          </cell>
          <cell r="AF32">
            <v>0</v>
          </cell>
          <cell r="AG32">
            <v>0</v>
          </cell>
        </row>
        <row r="33">
          <cell r="B33">
            <v>205</v>
          </cell>
          <cell r="C33">
            <v>0</v>
          </cell>
          <cell r="D33">
            <v>0</v>
          </cell>
          <cell r="E33">
            <v>0</v>
          </cell>
          <cell r="F33">
            <v>0</v>
          </cell>
          <cell r="G33">
            <v>0</v>
          </cell>
          <cell r="H33">
            <v>0</v>
          </cell>
          <cell r="AA33">
            <v>0</v>
          </cell>
          <cell r="AF33">
            <v>0</v>
          </cell>
          <cell r="AG33">
            <v>0</v>
          </cell>
        </row>
        <row r="34">
          <cell r="B34">
            <v>300</v>
          </cell>
          <cell r="C34">
            <v>0</v>
          </cell>
          <cell r="D34">
            <v>0</v>
          </cell>
          <cell r="E34">
            <v>0</v>
          </cell>
          <cell r="F34">
            <v>0</v>
          </cell>
          <cell r="G34">
            <v>0</v>
          </cell>
          <cell r="H34">
            <v>0</v>
          </cell>
          <cell r="AA34">
            <v>8536184.4373684209</v>
          </cell>
          <cell r="AF34">
            <v>4392928.1899999995</v>
          </cell>
          <cell r="AG34">
            <v>4143256.2473684205</v>
          </cell>
          <cell r="AH34">
            <v>0</v>
          </cell>
          <cell r="AI34">
            <v>0</v>
          </cell>
          <cell r="AJ34">
            <v>0</v>
          </cell>
          <cell r="AK34">
            <v>0</v>
          </cell>
          <cell r="AL34">
            <v>0</v>
          </cell>
          <cell r="AM34">
            <v>0</v>
          </cell>
        </row>
        <row r="35">
          <cell r="B35">
            <v>301</v>
          </cell>
          <cell r="C35">
            <v>0</v>
          </cell>
          <cell r="D35">
            <v>0</v>
          </cell>
          <cell r="E35">
            <v>0</v>
          </cell>
          <cell r="F35">
            <v>0</v>
          </cell>
          <cell r="G35">
            <v>0</v>
          </cell>
          <cell r="H35">
            <v>0</v>
          </cell>
        </row>
        <row r="36">
          <cell r="A36">
            <v>5002000000</v>
          </cell>
          <cell r="C36">
            <v>1267754.2626315793</v>
          </cell>
          <cell r="D36">
            <v>2703462.93</v>
          </cell>
          <cell r="E36">
            <v>2817812.3699999996</v>
          </cell>
          <cell r="F36">
            <v>1153404.8226315791</v>
          </cell>
          <cell r="G36">
            <v>3971217.192631579</v>
          </cell>
          <cell r="H36">
            <v>12507401.630000001</v>
          </cell>
          <cell r="AA36">
            <v>50958.9</v>
          </cell>
          <cell r="AF36">
            <v>25479.45</v>
          </cell>
          <cell r="AG36">
            <v>25479.45</v>
          </cell>
        </row>
        <row r="37">
          <cell r="AA37">
            <v>1020930.54</v>
          </cell>
          <cell r="AF37">
            <v>607417.54</v>
          </cell>
          <cell r="AG37">
            <v>413513</v>
          </cell>
        </row>
        <row r="38">
          <cell r="B38">
            <v>400</v>
          </cell>
          <cell r="C38">
            <v>-821.92000000000189</v>
          </cell>
          <cell r="D38">
            <v>0</v>
          </cell>
          <cell r="E38">
            <v>0</v>
          </cell>
          <cell r="F38">
            <v>-821.92000000000189</v>
          </cell>
          <cell r="G38">
            <v>-821.92000000000189</v>
          </cell>
          <cell r="H38">
            <v>50136.979999999996</v>
          </cell>
          <cell r="AA38">
            <v>4000000</v>
          </cell>
          <cell r="AF38">
            <v>2000000</v>
          </cell>
          <cell r="AG38">
            <v>2000000</v>
          </cell>
        </row>
        <row r="39">
          <cell r="B39">
            <v>402</v>
          </cell>
          <cell r="C39">
            <v>31827.909999999974</v>
          </cell>
          <cell r="D39">
            <v>0</v>
          </cell>
          <cell r="E39">
            <v>0</v>
          </cell>
          <cell r="F39">
            <v>31827.909999999974</v>
          </cell>
          <cell r="G39">
            <v>31827.909999999974</v>
          </cell>
          <cell r="H39">
            <v>1052758.45</v>
          </cell>
          <cell r="AA39">
            <v>0</v>
          </cell>
          <cell r="AF39">
            <v>0</v>
          </cell>
          <cell r="AG39">
            <v>0</v>
          </cell>
        </row>
        <row r="40">
          <cell r="B40">
            <v>404</v>
          </cell>
          <cell r="C40">
            <v>0</v>
          </cell>
          <cell r="D40">
            <v>0</v>
          </cell>
          <cell r="E40">
            <v>0</v>
          </cell>
          <cell r="F40">
            <v>0</v>
          </cell>
          <cell r="G40">
            <v>0</v>
          </cell>
          <cell r="H40">
            <v>4000000</v>
          </cell>
          <cell r="AA40">
            <v>5071889.4399999995</v>
          </cell>
          <cell r="AF40">
            <v>2632896.9900000002</v>
          </cell>
          <cell r="AG40">
            <v>2438992.4500000002</v>
          </cell>
          <cell r="AH40">
            <v>0</v>
          </cell>
          <cell r="AI40">
            <v>0</v>
          </cell>
          <cell r="AJ40">
            <v>0</v>
          </cell>
          <cell r="AK40">
            <v>0</v>
          </cell>
          <cell r="AL40">
            <v>0</v>
          </cell>
          <cell r="AM40">
            <v>0</v>
          </cell>
        </row>
        <row r="41">
          <cell r="B41">
            <v>500</v>
          </cell>
          <cell r="C41">
            <v>0</v>
          </cell>
          <cell r="D41">
            <v>0</v>
          </cell>
          <cell r="E41">
            <v>0</v>
          </cell>
          <cell r="F41">
            <v>0</v>
          </cell>
          <cell r="G41">
            <v>0</v>
          </cell>
          <cell r="H41">
            <v>0</v>
          </cell>
        </row>
        <row r="42">
          <cell r="A42">
            <v>5003000000</v>
          </cell>
          <cell r="C42">
            <v>31005.989999999972</v>
          </cell>
          <cell r="D42">
            <v>0</v>
          </cell>
          <cell r="E42">
            <v>0</v>
          </cell>
          <cell r="F42">
            <v>31005.989999999972</v>
          </cell>
          <cell r="G42">
            <v>31005.989999999972</v>
          </cell>
          <cell r="AA42">
            <v>13608073.87736842</v>
          </cell>
          <cell r="AF42">
            <v>7025825.1799999997</v>
          </cell>
          <cell r="AG42">
            <v>6582248.6973684207</v>
          </cell>
          <cell r="AH42">
            <v>0</v>
          </cell>
          <cell r="AI42">
            <v>0</v>
          </cell>
          <cell r="AJ42">
            <v>0</v>
          </cell>
          <cell r="AK42">
            <v>0</v>
          </cell>
          <cell r="AL42">
            <v>0</v>
          </cell>
          <cell r="AM42">
            <v>0</v>
          </cell>
        </row>
        <row r="44">
          <cell r="B44">
            <v>113</v>
          </cell>
          <cell r="C44">
            <v>0</v>
          </cell>
          <cell r="D44">
            <v>0</v>
          </cell>
          <cell r="E44">
            <v>0</v>
          </cell>
          <cell r="F44">
            <v>0</v>
          </cell>
          <cell r="G44">
            <v>0</v>
          </cell>
          <cell r="H44">
            <v>0</v>
          </cell>
        </row>
        <row r="45">
          <cell r="B45">
            <v>114</v>
          </cell>
          <cell r="C45">
            <v>0</v>
          </cell>
          <cell r="D45">
            <v>0</v>
          </cell>
          <cell r="E45">
            <v>0</v>
          </cell>
          <cell r="F45">
            <v>0</v>
          </cell>
          <cell r="G45">
            <v>0</v>
          </cell>
          <cell r="H45">
            <v>0</v>
          </cell>
          <cell r="AA45">
            <v>444347.70267454209</v>
          </cell>
          <cell r="AF45">
            <v>280683.29204081558</v>
          </cell>
          <cell r="AG45">
            <v>163664.41063372651</v>
          </cell>
          <cell r="AH45">
            <v>0</v>
          </cell>
          <cell r="AI45">
            <v>0</v>
          </cell>
          <cell r="AJ45">
            <v>0</v>
          </cell>
          <cell r="AK45">
            <v>0</v>
          </cell>
          <cell r="AL45">
            <v>0</v>
          </cell>
          <cell r="AM45">
            <v>0</v>
          </cell>
        </row>
        <row r="46">
          <cell r="B46">
            <v>115</v>
          </cell>
          <cell r="C46">
            <v>0</v>
          </cell>
          <cell r="D46">
            <v>0</v>
          </cell>
          <cell r="E46">
            <v>0</v>
          </cell>
          <cell r="F46">
            <v>0</v>
          </cell>
          <cell r="G46">
            <v>0</v>
          </cell>
          <cell r="H46">
            <v>0</v>
          </cell>
          <cell r="AA46">
            <v>13214.145240831189</v>
          </cell>
          <cell r="AF46">
            <v>90004.528665488586</v>
          </cell>
          <cell r="AG46">
            <v>-76790.383424657397</v>
          </cell>
          <cell r="AH46">
            <v>0</v>
          </cell>
          <cell r="AI46">
            <v>0</v>
          </cell>
          <cell r="AJ46">
            <v>0</v>
          </cell>
          <cell r="AK46">
            <v>0</v>
          </cell>
          <cell r="AL46">
            <v>0</v>
          </cell>
          <cell r="AM46">
            <v>0</v>
          </cell>
        </row>
        <row r="47">
          <cell r="B47">
            <v>116</v>
          </cell>
          <cell r="C47">
            <v>0</v>
          </cell>
          <cell r="D47">
            <v>0</v>
          </cell>
          <cell r="E47">
            <v>0</v>
          </cell>
          <cell r="F47">
            <v>0</v>
          </cell>
          <cell r="G47">
            <v>0</v>
          </cell>
          <cell r="H47">
            <v>0</v>
          </cell>
          <cell r="AA47">
            <v>457561.84791537374</v>
          </cell>
          <cell r="AF47">
            <v>370687.82070630416</v>
          </cell>
          <cell r="AG47">
            <v>86874.02720906958</v>
          </cell>
        </row>
        <row r="48">
          <cell r="B48">
            <v>117</v>
          </cell>
          <cell r="C48">
            <v>0</v>
          </cell>
          <cell r="D48">
            <v>0</v>
          </cell>
          <cell r="E48">
            <v>0</v>
          </cell>
          <cell r="F48">
            <v>0</v>
          </cell>
          <cell r="G48">
            <v>0</v>
          </cell>
          <cell r="H48">
            <v>0</v>
          </cell>
        </row>
        <row r="49">
          <cell r="B49">
            <v>118</v>
          </cell>
          <cell r="C49">
            <v>0</v>
          </cell>
          <cell r="D49">
            <v>0</v>
          </cell>
          <cell r="E49">
            <v>0</v>
          </cell>
          <cell r="F49">
            <v>0</v>
          </cell>
          <cell r="G49">
            <v>0</v>
          </cell>
          <cell r="H49">
            <v>0</v>
          </cell>
          <cell r="AB49">
            <v>1</v>
          </cell>
          <cell r="AC49">
            <v>2</v>
          </cell>
          <cell r="AD49">
            <v>3</v>
          </cell>
          <cell r="AE49">
            <v>4</v>
          </cell>
          <cell r="AF49">
            <v>5</v>
          </cell>
          <cell r="AG49">
            <v>6</v>
          </cell>
          <cell r="AH49">
            <v>7</v>
          </cell>
          <cell r="AI49">
            <v>8</v>
          </cell>
          <cell r="AJ49">
            <v>9</v>
          </cell>
          <cell r="AK49">
            <v>10</v>
          </cell>
          <cell r="AL49">
            <v>11</v>
          </cell>
          <cell r="AM49">
            <v>12</v>
          </cell>
        </row>
        <row r="50">
          <cell r="B50">
            <v>119</v>
          </cell>
          <cell r="C50">
            <v>146334.69</v>
          </cell>
          <cell r="D50">
            <v>0</v>
          </cell>
          <cell r="E50">
            <v>0</v>
          </cell>
          <cell r="F50">
            <v>146334.69</v>
          </cell>
          <cell r="G50">
            <v>146334.69</v>
          </cell>
          <cell r="H50">
            <v>146334.69</v>
          </cell>
        </row>
        <row r="51">
          <cell r="A51">
            <v>5004000000</v>
          </cell>
          <cell r="C51">
            <v>146334.69</v>
          </cell>
          <cell r="D51">
            <v>0</v>
          </cell>
          <cell r="E51">
            <v>0</v>
          </cell>
          <cell r="F51">
            <v>146334.69</v>
          </cell>
          <cell r="G51">
            <v>146334.69</v>
          </cell>
          <cell r="H51">
            <v>146334.69</v>
          </cell>
          <cell r="AF51">
            <v>0</v>
          </cell>
          <cell r="AG51">
            <v>0</v>
          </cell>
          <cell r="AH51">
            <v>0</v>
          </cell>
        </row>
        <row r="52">
          <cell r="AF52">
            <v>0</v>
          </cell>
          <cell r="AG52">
            <v>0</v>
          </cell>
          <cell r="AH52">
            <v>734244.93947368371</v>
          </cell>
        </row>
        <row r="53">
          <cell r="A53">
            <v>5005000000</v>
          </cell>
          <cell r="B53">
            <v>700</v>
          </cell>
          <cell r="C53">
            <v>0</v>
          </cell>
          <cell r="D53">
            <v>0</v>
          </cell>
          <cell r="E53">
            <v>0</v>
          </cell>
          <cell r="F53">
            <v>0</v>
          </cell>
          <cell r="G53">
            <v>0</v>
          </cell>
          <cell r="H53">
            <v>0</v>
          </cell>
          <cell r="AF53">
            <v>0</v>
          </cell>
          <cell r="AG53">
            <v>0</v>
          </cell>
          <cell r="AH53">
            <v>0</v>
          </cell>
        </row>
        <row r="54">
          <cell r="AF54">
            <v>0</v>
          </cell>
          <cell r="AG54">
            <v>0</v>
          </cell>
          <cell r="AH54">
            <v>186020.8463157902</v>
          </cell>
        </row>
        <row r="55">
          <cell r="B55">
            <v>-24</v>
          </cell>
          <cell r="C55">
            <v>-974095.10061237216</v>
          </cell>
          <cell r="D55">
            <v>-15091327.800000001</v>
          </cell>
          <cell r="E55">
            <v>-16415689.300000001</v>
          </cell>
          <cell r="F55">
            <v>350266.39938762784</v>
          </cell>
          <cell r="G55">
            <v>-16065422.900612373</v>
          </cell>
          <cell r="H55">
            <v>-60933044.599999994</v>
          </cell>
          <cell r="AF55">
            <v>0</v>
          </cell>
          <cell r="AG55">
            <v>0</v>
          </cell>
          <cell r="AH55">
            <v>0</v>
          </cell>
        </row>
        <row r="56">
          <cell r="B56">
            <v>-14</v>
          </cell>
          <cell r="C56">
            <v>45782.405740038375</v>
          </cell>
          <cell r="D56">
            <v>-656263.55000000005</v>
          </cell>
          <cell r="E56">
            <v>-666108.07999999996</v>
          </cell>
          <cell r="F56">
            <v>55626.935740038287</v>
          </cell>
          <cell r="G56">
            <v>-610481.14425996167</v>
          </cell>
          <cell r="H56">
            <v>-5286645.6399999997</v>
          </cell>
          <cell r="AF56">
            <v>0</v>
          </cell>
          <cell r="AG56">
            <v>0</v>
          </cell>
          <cell r="AH56">
            <v>233139.03684210521</v>
          </cell>
        </row>
        <row r="57">
          <cell r="A57">
            <v>5011000000</v>
          </cell>
          <cell r="C57">
            <v>-928312.69487233378</v>
          </cell>
          <cell r="D57">
            <v>-15747591.350000001</v>
          </cell>
          <cell r="E57">
            <v>-17081797.379999999</v>
          </cell>
          <cell r="F57">
            <v>405893.33512766613</v>
          </cell>
          <cell r="G57">
            <v>-16675904.044872334</v>
          </cell>
          <cell r="H57">
            <v>-66219690.239999995</v>
          </cell>
          <cell r="AF57">
            <v>0</v>
          </cell>
          <cell r="AG57">
            <v>0</v>
          </cell>
          <cell r="AH57">
            <v>0</v>
          </cell>
        </row>
        <row r="58">
          <cell r="AF58">
            <v>0</v>
          </cell>
          <cell r="AG58">
            <v>0</v>
          </cell>
          <cell r="AH58">
            <v>0</v>
          </cell>
        </row>
        <row r="59">
          <cell r="B59">
            <v>102</v>
          </cell>
          <cell r="C59">
            <v>0</v>
          </cell>
          <cell r="D59">
            <v>0</v>
          </cell>
          <cell r="E59">
            <v>0</v>
          </cell>
          <cell r="F59">
            <v>0</v>
          </cell>
          <cell r="G59">
            <v>0</v>
          </cell>
          <cell r="H59">
            <v>0</v>
          </cell>
          <cell r="AF59">
            <v>0</v>
          </cell>
          <cell r="AG59">
            <v>0</v>
          </cell>
          <cell r="AH59">
            <v>0</v>
          </cell>
        </row>
        <row r="60">
          <cell r="B60">
            <v>104</v>
          </cell>
          <cell r="C60">
            <v>21408.599999999977</v>
          </cell>
          <cell r="D60">
            <v>859256.3</v>
          </cell>
          <cell r="E60">
            <v>859256.3</v>
          </cell>
          <cell r="F60">
            <v>21408.6</v>
          </cell>
          <cell r="G60">
            <v>880664.9</v>
          </cell>
          <cell r="H60">
            <v>915097.66</v>
          </cell>
          <cell r="AF60">
            <v>0</v>
          </cell>
          <cell r="AG60">
            <v>0</v>
          </cell>
          <cell r="AH60">
            <v>1153404.8226315791</v>
          </cell>
        </row>
        <row r="61">
          <cell r="B61">
            <v>1</v>
          </cell>
          <cell r="C61">
            <v>0</v>
          </cell>
          <cell r="D61">
            <v>0</v>
          </cell>
          <cell r="E61">
            <v>0</v>
          </cell>
          <cell r="F61">
            <v>0</v>
          </cell>
          <cell r="G61">
            <v>0</v>
          </cell>
          <cell r="H61">
            <v>0</v>
          </cell>
        </row>
        <row r="62">
          <cell r="B62">
            <v>51</v>
          </cell>
          <cell r="C62">
            <v>0</v>
          </cell>
          <cell r="D62">
            <v>0</v>
          </cell>
          <cell r="E62">
            <v>0</v>
          </cell>
          <cell r="F62">
            <v>0</v>
          </cell>
          <cell r="G62">
            <v>0</v>
          </cell>
          <cell r="H62">
            <v>0</v>
          </cell>
          <cell r="AF62">
            <v>0</v>
          </cell>
          <cell r="AG62">
            <v>0</v>
          </cell>
          <cell r="AH62">
            <v>-821.92000000000189</v>
          </cell>
        </row>
        <row r="63">
          <cell r="A63">
            <v>5030200000</v>
          </cell>
          <cell r="C63">
            <v>21408.599999999977</v>
          </cell>
          <cell r="D63">
            <v>859256.3</v>
          </cell>
          <cell r="E63">
            <v>859256.3</v>
          </cell>
          <cell r="F63">
            <v>21408.6</v>
          </cell>
          <cell r="G63">
            <v>880664.9</v>
          </cell>
          <cell r="H63">
            <v>915097.66</v>
          </cell>
          <cell r="AF63">
            <v>0</v>
          </cell>
          <cell r="AG63">
            <v>0</v>
          </cell>
          <cell r="AH63">
            <v>31827.909999999974</v>
          </cell>
        </row>
        <row r="64">
          <cell r="AF64">
            <v>0</v>
          </cell>
          <cell r="AG64">
            <v>0</v>
          </cell>
          <cell r="AH64">
            <v>0</v>
          </cell>
        </row>
        <row r="65">
          <cell r="B65">
            <v>-21</v>
          </cell>
          <cell r="C65">
            <v>-80440.425471289316</v>
          </cell>
          <cell r="D65">
            <v>-1627455.37</v>
          </cell>
          <cell r="E65">
            <v>-1754870.28</v>
          </cell>
          <cell r="F65">
            <v>46974.4845287106</v>
          </cell>
          <cell r="G65">
            <v>-1707895.7954712894</v>
          </cell>
          <cell r="H65">
            <v>-6742860.2800000003</v>
          </cell>
          <cell r="AF65">
            <v>0</v>
          </cell>
          <cell r="AG65">
            <v>0</v>
          </cell>
          <cell r="AH65">
            <v>0</v>
          </cell>
        </row>
        <row r="66">
          <cell r="B66">
            <v>-11</v>
          </cell>
          <cell r="C66">
            <v>27305.010810681037</v>
          </cell>
          <cell r="D66">
            <v>-1025080.64</v>
          </cell>
          <cell r="E66">
            <v>-1117815.4100000001</v>
          </cell>
          <cell r="F66">
            <v>120039.78081068117</v>
          </cell>
          <cell r="G66">
            <v>-997775.62918931898</v>
          </cell>
          <cell r="H66">
            <v>-3035609.799999997</v>
          </cell>
          <cell r="AF66">
            <v>0</v>
          </cell>
          <cell r="AG66">
            <v>0</v>
          </cell>
          <cell r="AH66">
            <v>31005.989999999972</v>
          </cell>
        </row>
        <row r="67">
          <cell r="A67">
            <v>5000400000</v>
          </cell>
          <cell r="C67">
            <v>-53135.41466060828</v>
          </cell>
          <cell r="D67">
            <v>-2652536.0099999998</v>
          </cell>
          <cell r="E67">
            <v>-2872685.6900000004</v>
          </cell>
          <cell r="F67">
            <v>167014.26533939177</v>
          </cell>
          <cell r="G67">
            <v>-2705671.4246606082</v>
          </cell>
          <cell r="H67">
            <v>-9778470.0799999982</v>
          </cell>
        </row>
        <row r="69">
          <cell r="B69">
            <v>-23</v>
          </cell>
          <cell r="C69">
            <v>0</v>
          </cell>
          <cell r="D69">
            <v>0</v>
          </cell>
          <cell r="E69">
            <v>0</v>
          </cell>
          <cell r="F69">
            <v>0</v>
          </cell>
          <cell r="G69">
            <v>0</v>
          </cell>
          <cell r="H69">
            <v>0</v>
          </cell>
        </row>
        <row r="70">
          <cell r="B70">
            <v>-13</v>
          </cell>
          <cell r="C70">
            <v>1051503.7900000003</v>
          </cell>
          <cell r="D70">
            <v>-1377540.98</v>
          </cell>
          <cell r="E70">
            <v>-1397481.16</v>
          </cell>
          <cell r="F70">
            <v>1071443.9700000002</v>
          </cell>
          <cell r="G70">
            <v>-326037.18999999971</v>
          </cell>
          <cell r="H70">
            <v>-6561821.5899999999</v>
          </cell>
        </row>
        <row r="71">
          <cell r="A71">
            <v>6020600000</v>
          </cell>
          <cell r="C71">
            <v>1051503.7900000003</v>
          </cell>
          <cell r="D71">
            <v>-1377540.98</v>
          </cell>
          <cell r="E71">
            <v>-1397481.16</v>
          </cell>
          <cell r="F71">
            <v>1071443.9700000002</v>
          </cell>
          <cell r="G71">
            <v>-326037.18999999971</v>
          </cell>
          <cell r="H71">
            <v>-6561821.5899999999</v>
          </cell>
        </row>
        <row r="73">
          <cell r="B73">
            <v>150</v>
          </cell>
          <cell r="C73">
            <v>-60043.935263157822</v>
          </cell>
          <cell r="D73">
            <v>-343964.55</v>
          </cell>
          <cell r="E73">
            <v>-355266.06999999995</v>
          </cell>
          <cell r="F73">
            <v>-48742.415263157862</v>
          </cell>
          <cell r="G73">
            <v>-404008.48526315781</v>
          </cell>
          <cell r="H73">
            <v>-638256.06999999995</v>
          </cell>
        </row>
        <row r="74">
          <cell r="B74">
            <v>155</v>
          </cell>
          <cell r="C74">
            <v>-59672.064210526281</v>
          </cell>
          <cell r="D74">
            <v>-80151.86</v>
          </cell>
          <cell r="E74">
            <v>-83610.12</v>
          </cell>
          <cell r="F74">
            <v>-56213.804210526294</v>
          </cell>
          <cell r="G74">
            <v>-139823.92421052628</v>
          </cell>
          <cell r="H74">
            <v>-226628.37999999998</v>
          </cell>
        </row>
        <row r="75">
          <cell r="B75">
            <v>250</v>
          </cell>
          <cell r="C75">
            <v>-12956.238947368427</v>
          </cell>
          <cell r="D75">
            <v>-11319.11</v>
          </cell>
          <cell r="E75">
            <v>-11803.779999999999</v>
          </cell>
          <cell r="F75">
            <v>-12471.568947368429</v>
          </cell>
          <cell r="G75">
            <v>-24275.348947368428</v>
          </cell>
          <cell r="H75">
            <v>-68763.66</v>
          </cell>
        </row>
        <row r="76">
          <cell r="B76">
            <v>251</v>
          </cell>
          <cell r="C76">
            <v>0</v>
          </cell>
          <cell r="D76">
            <v>0</v>
          </cell>
          <cell r="E76">
            <v>0</v>
          </cell>
          <cell r="F76">
            <v>0</v>
          </cell>
          <cell r="G76">
            <v>0</v>
          </cell>
          <cell r="H76">
            <v>0</v>
          </cell>
        </row>
        <row r="77">
          <cell r="B77">
            <v>252</v>
          </cell>
          <cell r="C77">
            <v>-9141.9084210526307</v>
          </cell>
          <cell r="D77">
            <v>-11184.27</v>
          </cell>
          <cell r="E77">
            <v>-11508.949999999999</v>
          </cell>
          <cell r="F77">
            <v>-8817.2284210526341</v>
          </cell>
          <cell r="G77">
            <v>-20326.178421052631</v>
          </cell>
          <cell r="H77">
            <v>-74167.040000000008</v>
          </cell>
        </row>
        <row r="78">
          <cell r="B78">
            <v>253</v>
          </cell>
          <cell r="C78">
            <v>0</v>
          </cell>
          <cell r="D78">
            <v>0</v>
          </cell>
          <cell r="E78">
            <v>0</v>
          </cell>
          <cell r="F78">
            <v>0</v>
          </cell>
          <cell r="G78">
            <v>0</v>
          </cell>
          <cell r="H78">
            <v>0</v>
          </cell>
        </row>
        <row r="79">
          <cell r="B79">
            <v>254</v>
          </cell>
          <cell r="C79">
            <v>-5282.545263157901</v>
          </cell>
          <cell r="D79">
            <v>-7294.35</v>
          </cell>
          <cell r="E79">
            <v>-7481.88</v>
          </cell>
          <cell r="F79">
            <v>-5095.0152631579003</v>
          </cell>
          <cell r="G79">
            <v>-12576.895263157901</v>
          </cell>
          <cell r="H79">
            <v>-46876.3</v>
          </cell>
        </row>
        <row r="80">
          <cell r="B80">
            <v>255</v>
          </cell>
          <cell r="C80">
            <v>0</v>
          </cell>
          <cell r="D80">
            <v>0</v>
          </cell>
          <cell r="E80">
            <v>0</v>
          </cell>
          <cell r="F80">
            <v>0</v>
          </cell>
          <cell r="G80">
            <v>0</v>
          </cell>
          <cell r="H80">
            <v>0</v>
          </cell>
        </row>
        <row r="81">
          <cell r="B81">
            <v>350</v>
          </cell>
          <cell r="C81">
            <v>0</v>
          </cell>
          <cell r="D81">
            <v>0</v>
          </cell>
          <cell r="E81">
            <v>0</v>
          </cell>
          <cell r="F81">
            <v>0</v>
          </cell>
          <cell r="G81">
            <v>0</v>
          </cell>
          <cell r="H81">
            <v>0</v>
          </cell>
        </row>
        <row r="82">
          <cell r="A82">
            <v>6002000000</v>
          </cell>
          <cell r="C82">
            <v>-147096.69210526304</v>
          </cell>
          <cell r="D82">
            <v>-453914.14</v>
          </cell>
          <cell r="E82">
            <v>-469670.8</v>
          </cell>
          <cell r="F82">
            <v>-131340.03210526312</v>
          </cell>
          <cell r="G82">
            <v>-601010.83210526314</v>
          </cell>
          <cell r="H82">
            <v>-1054691.45</v>
          </cell>
        </row>
        <row r="84">
          <cell r="B84">
            <v>450</v>
          </cell>
          <cell r="C84">
            <v>-45.28000000000003</v>
          </cell>
          <cell r="D84">
            <v>0</v>
          </cell>
          <cell r="E84">
            <v>0</v>
          </cell>
          <cell r="F84">
            <v>-45.28000000000003</v>
          </cell>
          <cell r="G84">
            <v>-45.28000000000003</v>
          </cell>
          <cell r="H84">
            <v>-866.02</v>
          </cell>
        </row>
        <row r="85">
          <cell r="B85">
            <v>452</v>
          </cell>
          <cell r="C85">
            <v>593.5</v>
          </cell>
          <cell r="D85">
            <v>0</v>
          </cell>
          <cell r="E85">
            <v>0</v>
          </cell>
          <cell r="F85">
            <v>593.5</v>
          </cell>
          <cell r="G85">
            <v>593.5</v>
          </cell>
          <cell r="H85">
            <v>-22597.71</v>
          </cell>
        </row>
        <row r="86">
          <cell r="B86">
            <v>454</v>
          </cell>
          <cell r="C86">
            <v>-4747.239999999998</v>
          </cell>
          <cell r="D86">
            <v>0</v>
          </cell>
          <cell r="E86">
            <v>0</v>
          </cell>
          <cell r="F86">
            <v>-4747.239999999998</v>
          </cell>
          <cell r="G86">
            <v>-4747.239999999998</v>
          </cell>
          <cell r="H86">
            <v>-69170.570000000007</v>
          </cell>
        </row>
        <row r="87">
          <cell r="B87">
            <v>550</v>
          </cell>
          <cell r="C87">
            <v>0</v>
          </cell>
          <cell r="D87">
            <v>0</v>
          </cell>
          <cell r="E87">
            <v>0</v>
          </cell>
          <cell r="F87">
            <v>0</v>
          </cell>
          <cell r="G87">
            <v>0</v>
          </cell>
          <cell r="H87">
            <v>0</v>
          </cell>
        </row>
        <row r="88">
          <cell r="A88">
            <v>6003000000</v>
          </cell>
          <cell r="C88">
            <v>-4199.0199999999977</v>
          </cell>
          <cell r="D88">
            <v>0</v>
          </cell>
          <cell r="E88">
            <v>0</v>
          </cell>
          <cell r="F88">
            <v>-4199.0199999999977</v>
          </cell>
          <cell r="G88">
            <v>-4199.0199999999977</v>
          </cell>
          <cell r="H88">
            <v>-92634.3</v>
          </cell>
        </row>
        <row r="90">
          <cell r="A90">
            <v>6003800000</v>
          </cell>
          <cell r="B90">
            <v>9990</v>
          </cell>
          <cell r="C90">
            <v>0</v>
          </cell>
          <cell r="D90">
            <v>0</v>
          </cell>
          <cell r="E90">
            <v>0</v>
          </cell>
          <cell r="F90">
            <v>112.00328400000581</v>
          </cell>
          <cell r="G90">
            <v>112.00328400000581</v>
          </cell>
          <cell r="H90">
            <v>-399213.05000000005</v>
          </cell>
        </row>
        <row r="92">
          <cell r="B92">
            <v>163</v>
          </cell>
          <cell r="C92">
            <v>0</v>
          </cell>
          <cell r="D92">
            <v>0</v>
          </cell>
          <cell r="E92">
            <v>0</v>
          </cell>
          <cell r="F92">
            <v>0</v>
          </cell>
          <cell r="G92">
            <v>0</v>
          </cell>
          <cell r="H92">
            <v>0</v>
          </cell>
        </row>
        <row r="93">
          <cell r="B93">
            <v>164</v>
          </cell>
          <cell r="C93">
            <v>0</v>
          </cell>
          <cell r="D93">
            <v>0</v>
          </cell>
          <cell r="E93">
            <v>0</v>
          </cell>
          <cell r="F93">
            <v>0</v>
          </cell>
          <cell r="G93">
            <v>0</v>
          </cell>
          <cell r="H93">
            <v>0</v>
          </cell>
        </row>
        <row r="94">
          <cell r="B94">
            <v>165</v>
          </cell>
          <cell r="C94">
            <v>0</v>
          </cell>
          <cell r="D94">
            <v>0</v>
          </cell>
          <cell r="E94">
            <v>0</v>
          </cell>
          <cell r="F94">
            <v>0</v>
          </cell>
          <cell r="G94">
            <v>0</v>
          </cell>
          <cell r="H94">
            <v>0</v>
          </cell>
        </row>
        <row r="95">
          <cell r="B95">
            <v>166</v>
          </cell>
          <cell r="C95">
            <v>0</v>
          </cell>
          <cell r="D95">
            <v>0</v>
          </cell>
          <cell r="E95">
            <v>0</v>
          </cell>
          <cell r="F95">
            <v>0</v>
          </cell>
          <cell r="G95">
            <v>0</v>
          </cell>
          <cell r="H95">
            <v>0</v>
          </cell>
        </row>
        <row r="96">
          <cell r="B96">
            <v>167</v>
          </cell>
          <cell r="C96">
            <v>0</v>
          </cell>
          <cell r="D96">
            <v>0</v>
          </cell>
          <cell r="E96">
            <v>0</v>
          </cell>
          <cell r="F96">
            <v>-372.6</v>
          </cell>
          <cell r="G96">
            <v>-372.6</v>
          </cell>
          <cell r="H96">
            <v>-372.6</v>
          </cell>
        </row>
        <row r="97">
          <cell r="B97">
            <v>168</v>
          </cell>
          <cell r="C97">
            <v>0</v>
          </cell>
          <cell r="D97">
            <v>0</v>
          </cell>
          <cell r="E97">
            <v>0</v>
          </cell>
          <cell r="F97">
            <v>0</v>
          </cell>
          <cell r="G97">
            <v>0</v>
          </cell>
          <cell r="H97">
            <v>0</v>
          </cell>
        </row>
        <row r="98">
          <cell r="B98">
            <v>169</v>
          </cell>
          <cell r="C98">
            <v>0</v>
          </cell>
          <cell r="D98">
            <v>0</v>
          </cell>
          <cell r="E98">
            <v>0</v>
          </cell>
          <cell r="F98">
            <v>-2949.08</v>
          </cell>
          <cell r="G98">
            <v>-2949.08</v>
          </cell>
          <cell r="H98">
            <v>-2949.08</v>
          </cell>
        </row>
        <row r="99">
          <cell r="B99">
            <v>650</v>
          </cell>
          <cell r="C99">
            <v>0</v>
          </cell>
          <cell r="D99">
            <v>0</v>
          </cell>
          <cell r="E99">
            <v>0</v>
          </cell>
          <cell r="F99">
            <v>112300.06</v>
          </cell>
          <cell r="G99">
            <v>112300.06</v>
          </cell>
          <cell r="H99">
            <v>-659605.08000000007</v>
          </cell>
        </row>
        <row r="100">
          <cell r="B100">
            <v>651</v>
          </cell>
          <cell r="C100">
            <v>0</v>
          </cell>
          <cell r="D100">
            <v>0</v>
          </cell>
          <cell r="E100">
            <v>0</v>
          </cell>
          <cell r="F100">
            <v>0</v>
          </cell>
          <cell r="G100">
            <v>0</v>
          </cell>
          <cell r="H100">
            <v>0</v>
          </cell>
        </row>
        <row r="101">
          <cell r="B101">
            <v>652</v>
          </cell>
          <cell r="C101">
            <v>0</v>
          </cell>
          <cell r="D101">
            <v>0</v>
          </cell>
          <cell r="E101">
            <v>0</v>
          </cell>
          <cell r="F101">
            <v>133.5</v>
          </cell>
          <cell r="G101">
            <v>133.5</v>
          </cell>
          <cell r="H101">
            <v>-7495.5</v>
          </cell>
        </row>
        <row r="102">
          <cell r="B102">
            <v>653</v>
          </cell>
          <cell r="C102">
            <v>0</v>
          </cell>
          <cell r="D102">
            <v>0</v>
          </cell>
          <cell r="E102">
            <v>0</v>
          </cell>
          <cell r="F102">
            <v>-26407.199999999983</v>
          </cell>
          <cell r="G102">
            <v>-26407.199999999983</v>
          </cell>
          <cell r="H102">
            <v>-262241.45999999996</v>
          </cell>
        </row>
        <row r="103">
          <cell r="B103">
            <v>752</v>
          </cell>
          <cell r="C103">
            <v>0</v>
          </cell>
          <cell r="D103">
            <v>0</v>
          </cell>
          <cell r="E103">
            <v>0</v>
          </cell>
          <cell r="F103">
            <v>953.85499999998137</v>
          </cell>
          <cell r="G103">
            <v>953.85499999998137</v>
          </cell>
          <cell r="H103">
            <v>-1570541.99</v>
          </cell>
        </row>
        <row r="104">
          <cell r="B104">
            <v>753</v>
          </cell>
          <cell r="C104">
            <v>0</v>
          </cell>
          <cell r="D104">
            <v>0</v>
          </cell>
          <cell r="E104">
            <v>0</v>
          </cell>
          <cell r="F104">
            <v>136.23500000000058</v>
          </cell>
          <cell r="G104">
            <v>136.23500000000058</v>
          </cell>
          <cell r="H104">
            <v>-224363.16000000003</v>
          </cell>
        </row>
        <row r="105">
          <cell r="B105">
            <v>850</v>
          </cell>
          <cell r="C105">
            <v>0</v>
          </cell>
          <cell r="D105">
            <v>0</v>
          </cell>
          <cell r="E105">
            <v>0</v>
          </cell>
          <cell r="F105">
            <v>0</v>
          </cell>
          <cell r="G105">
            <v>0</v>
          </cell>
          <cell r="H105">
            <v>0</v>
          </cell>
        </row>
        <row r="106">
          <cell r="A106">
            <v>6004000000</v>
          </cell>
          <cell r="C106">
            <v>0</v>
          </cell>
          <cell r="D106">
            <v>0</v>
          </cell>
          <cell r="E106">
            <v>0</v>
          </cell>
          <cell r="F106">
            <v>83794.77</v>
          </cell>
          <cell r="G106">
            <v>83794.77</v>
          </cell>
          <cell r="H106">
            <v>-2727568.87</v>
          </cell>
        </row>
        <row r="108">
          <cell r="B108">
            <v>170</v>
          </cell>
          <cell r="C108">
            <v>0</v>
          </cell>
          <cell r="D108">
            <v>0</v>
          </cell>
          <cell r="E108">
            <v>0</v>
          </cell>
          <cell r="F108">
            <v>549.82000000000005</v>
          </cell>
          <cell r="G108">
            <v>549.82000000000005</v>
          </cell>
          <cell r="H108">
            <v>549.82000000000005</v>
          </cell>
        </row>
        <row r="109">
          <cell r="B109">
            <v>750</v>
          </cell>
          <cell r="C109">
            <v>0</v>
          </cell>
          <cell r="D109">
            <v>0</v>
          </cell>
          <cell r="E109">
            <v>0</v>
          </cell>
          <cell r="F109">
            <v>0</v>
          </cell>
          <cell r="G109">
            <v>0</v>
          </cell>
          <cell r="H109">
            <v>0</v>
          </cell>
        </row>
        <row r="110">
          <cell r="B110">
            <v>751</v>
          </cell>
          <cell r="C110">
            <v>0</v>
          </cell>
          <cell r="D110">
            <v>0</v>
          </cell>
          <cell r="E110">
            <v>0</v>
          </cell>
          <cell r="F110">
            <v>0</v>
          </cell>
          <cell r="G110">
            <v>0</v>
          </cell>
          <cell r="H110">
            <v>0</v>
          </cell>
        </row>
        <row r="111">
          <cell r="A111">
            <v>6005000000</v>
          </cell>
          <cell r="C111">
            <v>0</v>
          </cell>
          <cell r="D111">
            <v>0</v>
          </cell>
          <cell r="E111">
            <v>0</v>
          </cell>
          <cell r="F111">
            <v>549.82000000000005</v>
          </cell>
          <cell r="G111">
            <v>549.82000000000005</v>
          </cell>
          <cell r="H111">
            <v>549.82000000000005</v>
          </cell>
        </row>
        <row r="113">
          <cell r="B113">
            <v>-25</v>
          </cell>
          <cell r="C113">
            <v>0</v>
          </cell>
          <cell r="D113">
            <v>0</v>
          </cell>
          <cell r="E113">
            <v>0</v>
          </cell>
          <cell r="F113">
            <v>0</v>
          </cell>
          <cell r="G113">
            <v>0</v>
          </cell>
          <cell r="H113">
            <v>0</v>
          </cell>
        </row>
        <row r="114">
          <cell r="B114">
            <v>-15</v>
          </cell>
          <cell r="C114">
            <v>0</v>
          </cell>
          <cell r="D114">
            <v>0</v>
          </cell>
          <cell r="E114">
            <v>0</v>
          </cell>
          <cell r="F114">
            <v>0</v>
          </cell>
          <cell r="G114">
            <v>0</v>
          </cell>
          <cell r="H114">
            <v>0</v>
          </cell>
        </row>
        <row r="115">
          <cell r="A115">
            <v>5000600000</v>
          </cell>
          <cell r="C115">
            <v>0</v>
          </cell>
          <cell r="D115">
            <v>0</v>
          </cell>
          <cell r="E115">
            <v>0</v>
          </cell>
          <cell r="F115">
            <v>0</v>
          </cell>
          <cell r="G115">
            <v>0</v>
          </cell>
          <cell r="H115">
            <v>0</v>
          </cell>
        </row>
        <row r="117">
          <cell r="A117">
            <v>6030000000</v>
          </cell>
          <cell r="B117">
            <v>52</v>
          </cell>
          <cell r="C117">
            <v>0</v>
          </cell>
          <cell r="D117">
            <v>0</v>
          </cell>
          <cell r="E117">
            <v>0</v>
          </cell>
          <cell r="F117">
            <v>0</v>
          </cell>
          <cell r="G117">
            <v>0</v>
          </cell>
          <cell r="H117">
            <v>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
      <sheetName val="Bidup ABNO Actual"/>
      <sheetName val="Monthly Thermal Fleet EFOR"/>
      <sheetName val="YTD Thermal Fleet EFOR"/>
      <sheetName val="Quarterly (Q4 -Chg. L1&amp;L2 Form)"/>
      <sheetName val="References"/>
      <sheetName val="#REF"/>
      <sheetName val="Act"/>
      <sheetName val="bud"/>
    </sheetNames>
    <sheetDataSet>
      <sheetData sheetId="0"/>
      <sheetData sheetId="1">
        <row r="3">
          <cell r="B3">
            <v>1</v>
          </cell>
          <cell r="C3">
            <v>1</v>
          </cell>
          <cell r="F3" t="str">
            <v>BidupABNO</v>
          </cell>
          <cell r="I3">
            <v>163.25000000005821</v>
          </cell>
          <cell r="K3">
            <v>74278.750000026484</v>
          </cell>
        </row>
        <row r="4">
          <cell r="B4">
            <v>1</v>
          </cell>
          <cell r="C4">
            <v>2</v>
          </cell>
          <cell r="F4" t="str">
            <v>BidupABNO</v>
          </cell>
          <cell r="I4">
            <v>191.98333333327901</v>
          </cell>
          <cell r="K4">
            <v>95991.666666639503</v>
          </cell>
        </row>
        <row r="5">
          <cell r="B5">
            <v>1</v>
          </cell>
          <cell r="C5">
            <v>2</v>
          </cell>
          <cell r="F5" t="str">
            <v>BidupABNO</v>
          </cell>
          <cell r="I5">
            <v>234.21666666667443</v>
          </cell>
          <cell r="K5">
            <v>111252.91666667035</v>
          </cell>
        </row>
        <row r="6">
          <cell r="B6">
            <v>1</v>
          </cell>
          <cell r="C6">
            <v>2</v>
          </cell>
          <cell r="F6" t="str">
            <v>FO_Replace</v>
          </cell>
          <cell r="I6">
            <v>83.200000000011642</v>
          </cell>
          <cell r="K6">
            <v>39520.00000000553</v>
          </cell>
        </row>
        <row r="7">
          <cell r="B7">
            <v>1</v>
          </cell>
          <cell r="C7">
            <v>2</v>
          </cell>
          <cell r="F7" t="str">
            <v>BidupABNO</v>
          </cell>
          <cell r="I7">
            <v>120.88333333324408</v>
          </cell>
          <cell r="K7">
            <v>57419.583333290939</v>
          </cell>
        </row>
        <row r="8">
          <cell r="B8">
            <v>1</v>
          </cell>
          <cell r="C8">
            <v>2</v>
          </cell>
          <cell r="F8" t="str">
            <v>FO_Replace</v>
          </cell>
          <cell r="I8">
            <v>1.03333333338378</v>
          </cell>
          <cell r="K8">
            <v>490.83333335729549</v>
          </cell>
        </row>
        <row r="9">
          <cell r="B9">
            <v>1</v>
          </cell>
          <cell r="C9">
            <v>2</v>
          </cell>
          <cell r="F9" t="str">
            <v>BidupABNO</v>
          </cell>
          <cell r="I9">
            <v>7.6833333332324401</v>
          </cell>
          <cell r="K9">
            <v>3649.583333285409</v>
          </cell>
        </row>
        <row r="10">
          <cell r="B10">
            <v>1</v>
          </cell>
          <cell r="C10">
            <v>2</v>
          </cell>
          <cell r="F10" t="str">
            <v>BidupABNO</v>
          </cell>
          <cell r="I10">
            <v>112.06666666665114</v>
          </cell>
          <cell r="K10">
            <v>56033.333333325572</v>
          </cell>
        </row>
        <row r="11">
          <cell r="B11">
            <v>1</v>
          </cell>
          <cell r="C11">
            <v>2</v>
          </cell>
          <cell r="F11" t="str">
            <v>BidupABNO</v>
          </cell>
          <cell r="I11">
            <v>25.233333333337214</v>
          </cell>
          <cell r="K11">
            <v>12616.666666668607</v>
          </cell>
        </row>
        <row r="12">
          <cell r="B12">
            <v>1</v>
          </cell>
          <cell r="C12">
            <v>2</v>
          </cell>
          <cell r="F12" t="str">
            <v>FO_Replace</v>
          </cell>
          <cell r="I12">
            <v>60.93333333323244</v>
          </cell>
          <cell r="K12">
            <v>30466.66666661622</v>
          </cell>
        </row>
        <row r="13">
          <cell r="B13">
            <v>1</v>
          </cell>
          <cell r="C13">
            <v>2</v>
          </cell>
          <cell r="F13" t="str">
            <v>BidupABNO</v>
          </cell>
          <cell r="I13">
            <v>38.200000000011642</v>
          </cell>
          <cell r="K13">
            <v>19100.000000005821</v>
          </cell>
        </row>
        <row r="14">
          <cell r="B14">
            <v>1</v>
          </cell>
          <cell r="C14">
            <v>2</v>
          </cell>
          <cell r="F14" t="str">
            <v>FO_Replace</v>
          </cell>
          <cell r="I14">
            <v>43.616388888854999</v>
          </cell>
          <cell r="K14">
            <v>21808.1944444275</v>
          </cell>
        </row>
        <row r="15">
          <cell r="B15">
            <v>1</v>
          </cell>
          <cell r="C15">
            <v>2</v>
          </cell>
          <cell r="F15" t="str">
            <v>BidupABNO</v>
          </cell>
          <cell r="I15">
            <v>42.98305555555271</v>
          </cell>
          <cell r="K15">
            <v>20416.951388887537</v>
          </cell>
        </row>
        <row r="16">
          <cell r="B16">
            <v>1</v>
          </cell>
          <cell r="C16">
            <v>3</v>
          </cell>
          <cell r="F16" t="str">
            <v>BidupABNO</v>
          </cell>
          <cell r="I16">
            <v>5.0000000000582077</v>
          </cell>
          <cell r="K16">
            <v>2500.0000000291038</v>
          </cell>
        </row>
        <row r="17">
          <cell r="B17">
            <v>1</v>
          </cell>
          <cell r="C17">
            <v>3</v>
          </cell>
          <cell r="F17" t="str">
            <v>FO_Replace</v>
          </cell>
          <cell r="I17">
            <v>45.083333333255723</v>
          </cell>
          <cell r="K17">
            <v>21414.583333296468</v>
          </cell>
        </row>
        <row r="18">
          <cell r="B18">
            <v>1</v>
          </cell>
          <cell r="C18">
            <v>3</v>
          </cell>
          <cell r="F18" t="str">
            <v>BidupABNO</v>
          </cell>
          <cell r="I18">
            <v>698.91638888890157</v>
          </cell>
          <cell r="K18">
            <v>331985.28472222824</v>
          </cell>
        </row>
        <row r="19">
          <cell r="B19">
            <v>1</v>
          </cell>
          <cell r="C19">
            <v>3</v>
          </cell>
          <cell r="F19" t="str">
            <v>FO_Replace</v>
          </cell>
          <cell r="I19">
            <v>0.41666666680248454</v>
          </cell>
          <cell r="K19">
            <v>208.33333340124227</v>
          </cell>
        </row>
        <row r="20">
          <cell r="B20">
            <v>1</v>
          </cell>
          <cell r="C20">
            <v>3</v>
          </cell>
          <cell r="F20" t="str">
            <v>BidupABNO</v>
          </cell>
          <cell r="I20">
            <v>190.3666666665813</v>
          </cell>
          <cell r="K20">
            <v>95183.333333290648</v>
          </cell>
        </row>
        <row r="21">
          <cell r="B21">
            <v>1</v>
          </cell>
          <cell r="C21">
            <v>3</v>
          </cell>
          <cell r="F21" t="str">
            <v>FO_Replace</v>
          </cell>
          <cell r="I21">
            <v>0.8999999999650754</v>
          </cell>
          <cell r="K21">
            <v>449.9999999825377</v>
          </cell>
        </row>
        <row r="22">
          <cell r="B22">
            <v>1</v>
          </cell>
          <cell r="C22">
            <v>3</v>
          </cell>
          <cell r="F22" t="str">
            <v>BidupABNO</v>
          </cell>
          <cell r="I22">
            <v>14.283333333441988</v>
          </cell>
          <cell r="K22">
            <v>7141.6666667209938</v>
          </cell>
        </row>
        <row r="23">
          <cell r="B23">
            <v>1</v>
          </cell>
          <cell r="C23">
            <v>3</v>
          </cell>
          <cell r="F23" t="str">
            <v>FO_Replace</v>
          </cell>
          <cell r="I23">
            <v>13.749999999941792</v>
          </cell>
          <cell r="K23">
            <v>6874.9999999708962</v>
          </cell>
        </row>
        <row r="24">
          <cell r="B24">
            <v>1</v>
          </cell>
          <cell r="C24">
            <v>3</v>
          </cell>
          <cell r="F24" t="str">
            <v>BidupABNO</v>
          </cell>
          <cell r="I24">
            <v>32.183333333290648</v>
          </cell>
          <cell r="K24">
            <v>16091.666666645324</v>
          </cell>
        </row>
        <row r="25">
          <cell r="B25">
            <v>1</v>
          </cell>
          <cell r="C25">
            <v>3</v>
          </cell>
          <cell r="F25" t="str">
            <v>BidupABNO</v>
          </cell>
          <cell r="I25">
            <v>2.4000000001396984</v>
          </cell>
          <cell r="K25">
            <v>1092.0000000635628</v>
          </cell>
        </row>
        <row r="26">
          <cell r="B26">
            <v>1</v>
          </cell>
          <cell r="C26">
            <v>3</v>
          </cell>
          <cell r="F26" t="str">
            <v>FO_Replace</v>
          </cell>
          <cell r="I26">
            <v>16.116666666639503</v>
          </cell>
          <cell r="K26">
            <v>7333.0833333209739</v>
          </cell>
        </row>
        <row r="27">
          <cell r="B27">
            <v>1</v>
          </cell>
          <cell r="C27">
            <v>3</v>
          </cell>
          <cell r="F27" t="str">
            <v>BidupABNO</v>
          </cell>
          <cell r="I27">
            <v>43.133333333360497</v>
          </cell>
          <cell r="K27">
            <v>19625.666666679026</v>
          </cell>
        </row>
        <row r="28">
          <cell r="B28">
            <v>1</v>
          </cell>
          <cell r="C28">
            <v>3</v>
          </cell>
          <cell r="F28" t="str">
            <v>FO_Replace</v>
          </cell>
          <cell r="I28">
            <v>33.916666666686069</v>
          </cell>
          <cell r="K28">
            <v>15432.083333342161</v>
          </cell>
        </row>
        <row r="29">
          <cell r="B29">
            <v>1</v>
          </cell>
          <cell r="C29">
            <v>3</v>
          </cell>
          <cell r="F29" t="str">
            <v>BidupABNO</v>
          </cell>
          <cell r="I29">
            <v>175.56666666653473</v>
          </cell>
          <cell r="K29">
            <v>79882.833333273302</v>
          </cell>
        </row>
        <row r="30">
          <cell r="B30">
            <v>1</v>
          </cell>
          <cell r="C30">
            <v>3</v>
          </cell>
          <cell r="F30" t="str">
            <v>BidupABNO</v>
          </cell>
          <cell r="I30">
            <v>96</v>
          </cell>
          <cell r="K30">
            <v>48000</v>
          </cell>
        </row>
        <row r="31">
          <cell r="B31">
            <v>1</v>
          </cell>
          <cell r="C31">
            <v>3</v>
          </cell>
          <cell r="F31" t="str">
            <v>BidupABNO</v>
          </cell>
          <cell r="I31">
            <v>153.28333333338378</v>
          </cell>
          <cell r="K31">
            <v>76181.816666691739</v>
          </cell>
        </row>
        <row r="32">
          <cell r="B32">
            <v>1</v>
          </cell>
          <cell r="C32">
            <v>3</v>
          </cell>
          <cell r="F32" t="str">
            <v>FO_Replace</v>
          </cell>
          <cell r="I32">
            <v>0.43333333334885538</v>
          </cell>
          <cell r="K32">
            <v>215.36666667438112</v>
          </cell>
        </row>
        <row r="33">
          <cell r="B33">
            <v>1</v>
          </cell>
          <cell r="C33">
            <v>3</v>
          </cell>
          <cell r="F33" t="str">
            <v>BidupABNO</v>
          </cell>
          <cell r="I33">
            <v>161.66638888878515</v>
          </cell>
          <cell r="K33">
            <v>80348.19527772622</v>
          </cell>
        </row>
        <row r="34">
          <cell r="B34">
            <v>1</v>
          </cell>
          <cell r="C34">
            <v>3</v>
          </cell>
          <cell r="F34" t="str">
            <v>BidupABNO</v>
          </cell>
          <cell r="I34">
            <v>125.91666666656965</v>
          </cell>
          <cell r="K34">
            <v>62832.416666618257</v>
          </cell>
        </row>
        <row r="35">
          <cell r="B35">
            <v>1</v>
          </cell>
          <cell r="C35">
            <v>3</v>
          </cell>
          <cell r="F35" t="str">
            <v>BidupABNO</v>
          </cell>
          <cell r="I35">
            <v>82.183333333348855</v>
          </cell>
          <cell r="K35">
            <v>41091.666666674428</v>
          </cell>
        </row>
        <row r="36">
          <cell r="B36">
            <v>1</v>
          </cell>
          <cell r="C36">
            <v>3</v>
          </cell>
          <cell r="F36" t="str">
            <v>FO_Replace</v>
          </cell>
          <cell r="I36">
            <v>37.799722222087439</v>
          </cell>
          <cell r="K36">
            <v>18899.86111104372</v>
          </cell>
        </row>
        <row r="37">
          <cell r="B37">
            <v>1</v>
          </cell>
          <cell r="C37">
            <v>3</v>
          </cell>
          <cell r="F37" t="str">
            <v>BidupABNO</v>
          </cell>
          <cell r="I37">
            <v>26.066388888750225</v>
          </cell>
          <cell r="K37">
            <v>11860.206944381353</v>
          </cell>
        </row>
        <row r="38">
          <cell r="B38">
            <v>2</v>
          </cell>
          <cell r="C38">
            <v>4</v>
          </cell>
          <cell r="F38" t="str">
            <v>BidupABNO</v>
          </cell>
          <cell r="I38">
            <v>119.98305555543629</v>
          </cell>
          <cell r="K38">
            <v>59991.527777718147</v>
          </cell>
        </row>
        <row r="39">
          <cell r="B39">
            <v>2</v>
          </cell>
          <cell r="C39">
            <v>4</v>
          </cell>
          <cell r="F39" t="str">
            <v>BidupABNO</v>
          </cell>
          <cell r="I39">
            <v>427.95000000006985</v>
          </cell>
          <cell r="K39">
            <v>203276.25000003318</v>
          </cell>
        </row>
        <row r="40">
          <cell r="B40">
            <v>2</v>
          </cell>
          <cell r="C40">
            <v>4</v>
          </cell>
          <cell r="F40" t="str">
            <v>FO_Replace</v>
          </cell>
          <cell r="I40">
            <v>176.03305555548286</v>
          </cell>
          <cell r="K40">
            <v>83615.701388854359</v>
          </cell>
        </row>
        <row r="41">
          <cell r="B41">
            <v>2</v>
          </cell>
          <cell r="C41">
            <v>4</v>
          </cell>
          <cell r="F41" t="str">
            <v>BidupABNO</v>
          </cell>
          <cell r="I41">
            <v>94.283333333325572</v>
          </cell>
          <cell r="K41">
            <v>44784.583333329647</v>
          </cell>
        </row>
        <row r="42">
          <cell r="B42">
            <v>2</v>
          </cell>
          <cell r="C42">
            <v>4</v>
          </cell>
          <cell r="F42" t="str">
            <v>BidupABNO</v>
          </cell>
          <cell r="I42">
            <v>235.66666666668607</v>
          </cell>
          <cell r="K42">
            <v>117833.33333334303</v>
          </cell>
        </row>
        <row r="43">
          <cell r="B43">
            <v>2</v>
          </cell>
          <cell r="C43">
            <v>4</v>
          </cell>
          <cell r="F43" t="str">
            <v>FO_Replace</v>
          </cell>
          <cell r="I43">
            <v>75.583333333313931</v>
          </cell>
          <cell r="K43">
            <v>37791.666666656965</v>
          </cell>
        </row>
        <row r="44">
          <cell r="B44">
            <v>2</v>
          </cell>
          <cell r="C44">
            <v>4</v>
          </cell>
          <cell r="F44" t="str">
            <v>BidupABNO</v>
          </cell>
          <cell r="I44">
            <v>133.23333333333721</v>
          </cell>
          <cell r="K44">
            <v>66616.666666668607</v>
          </cell>
        </row>
        <row r="45">
          <cell r="B45">
            <v>2</v>
          </cell>
          <cell r="C45">
            <v>4</v>
          </cell>
          <cell r="F45" t="str">
            <v>FO_Replace</v>
          </cell>
          <cell r="I45">
            <v>28.03333333338378</v>
          </cell>
          <cell r="K45">
            <v>14016.66666669189</v>
          </cell>
        </row>
        <row r="46">
          <cell r="B46">
            <v>2</v>
          </cell>
          <cell r="C46">
            <v>4</v>
          </cell>
          <cell r="F46" t="str">
            <v>BidupABNO</v>
          </cell>
          <cell r="I46">
            <v>127.46666666655801</v>
          </cell>
          <cell r="K46">
            <v>63733.333333279006</v>
          </cell>
        </row>
        <row r="47">
          <cell r="B47">
            <v>2</v>
          </cell>
          <cell r="C47">
            <v>4</v>
          </cell>
          <cell r="F47" t="str">
            <v>BidupABNO</v>
          </cell>
          <cell r="I47">
            <v>89.850000000034925</v>
          </cell>
          <cell r="K47">
            <v>42678.750000016589</v>
          </cell>
        </row>
        <row r="48">
          <cell r="B48">
            <v>2</v>
          </cell>
          <cell r="C48">
            <v>4</v>
          </cell>
          <cell r="F48" t="str">
            <v>BidupABNO</v>
          </cell>
          <cell r="I48">
            <v>140.01666666660458</v>
          </cell>
          <cell r="K48">
            <v>63707.583333305083</v>
          </cell>
        </row>
        <row r="49">
          <cell r="B49">
            <v>2</v>
          </cell>
          <cell r="C49">
            <v>4</v>
          </cell>
          <cell r="F49" t="str">
            <v>BidupABNO</v>
          </cell>
          <cell r="I49">
            <v>20.000000000058208</v>
          </cell>
          <cell r="K49">
            <v>9500.0000000276486</v>
          </cell>
        </row>
        <row r="50">
          <cell r="B50">
            <v>2</v>
          </cell>
          <cell r="C50">
            <v>4</v>
          </cell>
          <cell r="F50" t="str">
            <v>FO_Replace</v>
          </cell>
          <cell r="I50">
            <v>16.133333333360497</v>
          </cell>
          <cell r="K50">
            <v>8018.266666680167</v>
          </cell>
        </row>
        <row r="51">
          <cell r="B51">
            <v>2</v>
          </cell>
          <cell r="C51">
            <v>4</v>
          </cell>
          <cell r="F51" t="str">
            <v>BidupABNO</v>
          </cell>
          <cell r="I51">
            <v>3.8666666666977108</v>
          </cell>
          <cell r="K51">
            <v>1921.7333333487622</v>
          </cell>
        </row>
        <row r="52">
          <cell r="B52">
            <v>2</v>
          </cell>
          <cell r="C52">
            <v>5</v>
          </cell>
          <cell r="F52" t="str">
            <v>BidupABNO</v>
          </cell>
          <cell r="I52">
            <v>164.01666666660458</v>
          </cell>
          <cell r="K52">
            <v>77907.916666637175</v>
          </cell>
        </row>
        <row r="53">
          <cell r="B53">
            <v>2</v>
          </cell>
          <cell r="C53">
            <v>5</v>
          </cell>
          <cell r="F53" t="str">
            <v>FO_Replace</v>
          </cell>
          <cell r="I53">
            <v>20.850000000034925</v>
          </cell>
          <cell r="K53">
            <v>10425.000000017462</v>
          </cell>
        </row>
        <row r="54">
          <cell r="B54">
            <v>2</v>
          </cell>
          <cell r="C54">
            <v>5</v>
          </cell>
          <cell r="F54" t="str">
            <v>BidupABNO</v>
          </cell>
          <cell r="I54">
            <v>34.016666666662786</v>
          </cell>
          <cell r="K54">
            <v>17008.333333331393</v>
          </cell>
        </row>
        <row r="55">
          <cell r="B55">
            <v>2</v>
          </cell>
          <cell r="C55">
            <v>5</v>
          </cell>
          <cell r="F55" t="str">
            <v>FO_Replace</v>
          </cell>
          <cell r="I55">
            <v>6.6666666665696539</v>
          </cell>
          <cell r="K55">
            <v>3333.3333332848269</v>
          </cell>
        </row>
        <row r="56">
          <cell r="B56">
            <v>2</v>
          </cell>
          <cell r="C56">
            <v>5</v>
          </cell>
          <cell r="F56" t="str">
            <v>BidupABNO</v>
          </cell>
          <cell r="I56">
            <v>18.633333333476912</v>
          </cell>
          <cell r="K56">
            <v>9316.6666667384561</v>
          </cell>
        </row>
        <row r="57">
          <cell r="B57">
            <v>2</v>
          </cell>
          <cell r="C57">
            <v>5</v>
          </cell>
          <cell r="F57" t="str">
            <v>FO_Replace</v>
          </cell>
          <cell r="I57">
            <v>2.8333333333139308</v>
          </cell>
          <cell r="K57">
            <v>1416.6666666569654</v>
          </cell>
        </row>
        <row r="58">
          <cell r="B58">
            <v>2</v>
          </cell>
          <cell r="C58">
            <v>5</v>
          </cell>
          <cell r="F58" t="str">
            <v>BidupABNO</v>
          </cell>
          <cell r="I58">
            <v>45.283333333209157</v>
          </cell>
          <cell r="K58">
            <v>22641.666666604578</v>
          </cell>
        </row>
        <row r="59">
          <cell r="B59">
            <v>2</v>
          </cell>
          <cell r="C59">
            <v>5</v>
          </cell>
          <cell r="F59" t="str">
            <v>FO_Replace</v>
          </cell>
          <cell r="I59">
            <v>0.51666666677920148</v>
          </cell>
          <cell r="K59">
            <v>258.33333338960074</v>
          </cell>
        </row>
        <row r="60">
          <cell r="B60">
            <v>2</v>
          </cell>
          <cell r="C60">
            <v>5</v>
          </cell>
          <cell r="F60" t="str">
            <v>BidupABNO</v>
          </cell>
          <cell r="I60">
            <v>87.216666666674428</v>
          </cell>
          <cell r="K60">
            <v>43608.333333337214</v>
          </cell>
        </row>
        <row r="61">
          <cell r="B61">
            <v>2</v>
          </cell>
          <cell r="C61">
            <v>5</v>
          </cell>
          <cell r="F61" t="str">
            <v>BidupABNO</v>
          </cell>
          <cell r="I61">
            <v>115.98333333333721</v>
          </cell>
          <cell r="K61">
            <v>57875.68333333527</v>
          </cell>
        </row>
        <row r="62">
          <cell r="B62">
            <v>2</v>
          </cell>
          <cell r="C62">
            <v>5</v>
          </cell>
          <cell r="F62" t="str">
            <v>BidupABNO</v>
          </cell>
          <cell r="I62">
            <v>46.999999999883585</v>
          </cell>
          <cell r="K62">
            <v>23499.999999941792</v>
          </cell>
        </row>
        <row r="63">
          <cell r="B63">
            <v>2</v>
          </cell>
          <cell r="C63">
            <v>5</v>
          </cell>
          <cell r="F63" t="str">
            <v>BidupABNO</v>
          </cell>
          <cell r="I63">
            <v>46.999999999883585</v>
          </cell>
          <cell r="K63">
            <v>23499.999999941792</v>
          </cell>
        </row>
        <row r="64">
          <cell r="B64">
            <v>2</v>
          </cell>
          <cell r="C64">
            <v>5</v>
          </cell>
          <cell r="F64" t="str">
            <v>BidupABNO</v>
          </cell>
          <cell r="I64">
            <v>171.25000000011642</v>
          </cell>
          <cell r="K64">
            <v>85625.000000058208</v>
          </cell>
        </row>
        <row r="65">
          <cell r="B65" t="str">
            <v>-</v>
          </cell>
          <cell r="C65">
            <v>0</v>
          </cell>
          <cell r="I65">
            <v>0</v>
          </cell>
          <cell r="K65">
            <v>0</v>
          </cell>
        </row>
        <row r="66">
          <cell r="B66" t="str">
            <v>-</v>
          </cell>
          <cell r="C66">
            <v>0</v>
          </cell>
          <cell r="I66">
            <v>0</v>
          </cell>
          <cell r="K66">
            <v>0</v>
          </cell>
        </row>
        <row r="67">
          <cell r="B67" t="str">
            <v>-</v>
          </cell>
          <cell r="C67">
            <v>0</v>
          </cell>
          <cell r="I67">
            <v>0</v>
          </cell>
          <cell r="K67">
            <v>0</v>
          </cell>
        </row>
        <row r="68">
          <cell r="B68">
            <v>3</v>
          </cell>
          <cell r="C68">
            <v>7</v>
          </cell>
          <cell r="F68" t="str">
            <v>FO_Replace</v>
          </cell>
          <cell r="I68">
            <v>93.666666666744277</v>
          </cell>
          <cell r="K68">
            <v>46833.333333372138</v>
          </cell>
        </row>
        <row r="69">
          <cell r="B69">
            <v>3</v>
          </cell>
          <cell r="C69">
            <v>7</v>
          </cell>
          <cell r="F69" t="str">
            <v>FO_Replace</v>
          </cell>
          <cell r="I69">
            <v>1.0000000001164153</v>
          </cell>
          <cell r="K69">
            <v>500.00000005820766</v>
          </cell>
        </row>
        <row r="70">
          <cell r="B70">
            <v>3</v>
          </cell>
          <cell r="C70">
            <v>7</v>
          </cell>
          <cell r="F70" t="str">
            <v>FO_Replace</v>
          </cell>
          <cell r="I70">
            <v>20.483333333395422</v>
          </cell>
          <cell r="K70">
            <v>9012.6666666939855</v>
          </cell>
        </row>
        <row r="71">
          <cell r="B71">
            <v>3</v>
          </cell>
          <cell r="C71">
            <v>7</v>
          </cell>
          <cell r="F71" t="str">
            <v>FO_Replace</v>
          </cell>
          <cell r="I71">
            <v>16.299999999871943</v>
          </cell>
          <cell r="K71">
            <v>7171.999999943655</v>
          </cell>
        </row>
        <row r="72">
          <cell r="B72">
            <v>3</v>
          </cell>
          <cell r="C72">
            <v>7</v>
          </cell>
          <cell r="F72" t="str">
            <v>FO_Replace</v>
          </cell>
          <cell r="I72">
            <v>12.350000000093132</v>
          </cell>
          <cell r="K72">
            <v>5434.0000000409782</v>
          </cell>
        </row>
        <row r="73">
          <cell r="B73">
            <v>3</v>
          </cell>
          <cell r="C73">
            <v>7</v>
          </cell>
          <cell r="F73" t="str">
            <v>FO_Replace</v>
          </cell>
          <cell r="I73">
            <v>55.866666666639503</v>
          </cell>
          <cell r="K73">
            <v>24581.333333321381</v>
          </cell>
        </row>
        <row r="74">
          <cell r="B74">
            <v>3</v>
          </cell>
          <cell r="C74">
            <v>8</v>
          </cell>
          <cell r="F74" t="str">
            <v>FO_Replace</v>
          </cell>
          <cell r="I74">
            <v>22.21666666661622</v>
          </cell>
          <cell r="K74">
            <v>10552.916666642705</v>
          </cell>
        </row>
        <row r="75">
          <cell r="B75">
            <v>3</v>
          </cell>
          <cell r="C75">
            <v>8</v>
          </cell>
          <cell r="F75" t="str">
            <v>FO_Replace</v>
          </cell>
          <cell r="I75">
            <v>33.799999999988358</v>
          </cell>
          <cell r="K75">
            <v>16054.99999999447</v>
          </cell>
        </row>
        <row r="76">
          <cell r="B76">
            <v>3</v>
          </cell>
          <cell r="C76">
            <v>9</v>
          </cell>
          <cell r="F76" t="str">
            <v>BidupABNO</v>
          </cell>
          <cell r="I76">
            <v>67.833333333197515</v>
          </cell>
          <cell r="K76">
            <v>30864.16666660487</v>
          </cell>
        </row>
        <row r="77">
          <cell r="B77">
            <v>3</v>
          </cell>
          <cell r="C77">
            <v>9</v>
          </cell>
          <cell r="F77" t="str">
            <v>BidupABNO</v>
          </cell>
          <cell r="I77">
            <v>67.999999999883585</v>
          </cell>
          <cell r="K77">
            <v>30939.999999947031</v>
          </cell>
        </row>
        <row r="78">
          <cell r="B78">
            <v>3</v>
          </cell>
          <cell r="C78">
            <v>9</v>
          </cell>
          <cell r="F78" t="str">
            <v>BidupABNO</v>
          </cell>
          <cell r="I78">
            <v>95.983055555436295</v>
          </cell>
          <cell r="K78">
            <v>42232.54444439197</v>
          </cell>
        </row>
        <row r="79">
          <cell r="B79">
            <v>3</v>
          </cell>
          <cell r="C79">
            <v>9</v>
          </cell>
          <cell r="F79" t="str">
            <v>BidupABNO</v>
          </cell>
          <cell r="I79">
            <v>35.266666666546371</v>
          </cell>
          <cell r="K79">
            <v>17598.066666606639</v>
          </cell>
        </row>
        <row r="80">
          <cell r="B80" t="str">
            <v>-</v>
          </cell>
          <cell r="C80">
            <v>0</v>
          </cell>
          <cell r="I80">
            <v>0</v>
          </cell>
          <cell r="K80">
            <v>0</v>
          </cell>
        </row>
        <row r="81">
          <cell r="B81" t="str">
            <v>-</v>
          </cell>
          <cell r="C81">
            <v>0</v>
          </cell>
          <cell r="I81">
            <v>0</v>
          </cell>
          <cell r="K81">
            <v>0</v>
          </cell>
        </row>
        <row r="82">
          <cell r="B82" t="str">
            <v>-</v>
          </cell>
          <cell r="C82">
            <v>0</v>
          </cell>
          <cell r="I82">
            <v>0</v>
          </cell>
          <cell r="K82">
            <v>0</v>
          </cell>
        </row>
        <row r="83">
          <cell r="B83" t="str">
            <v>-</v>
          </cell>
          <cell r="C83">
            <v>0</v>
          </cell>
          <cell r="I83">
            <v>0</v>
          </cell>
          <cell r="K83">
            <v>0</v>
          </cell>
        </row>
        <row r="84">
          <cell r="B84" t="str">
            <v>-</v>
          </cell>
          <cell r="C84">
            <v>0</v>
          </cell>
          <cell r="I84">
            <v>0</v>
          </cell>
          <cell r="K84">
            <v>0</v>
          </cell>
        </row>
        <row r="85">
          <cell r="B85" t="str">
            <v>-</v>
          </cell>
          <cell r="C85">
            <v>0</v>
          </cell>
          <cell r="I85">
            <v>0</v>
          </cell>
          <cell r="K85">
            <v>0</v>
          </cell>
        </row>
        <row r="86">
          <cell r="B86" t="str">
            <v>-</v>
          </cell>
          <cell r="C86">
            <v>0</v>
          </cell>
          <cell r="I86">
            <v>0</v>
          </cell>
          <cell r="K86">
            <v>0</v>
          </cell>
        </row>
      </sheetData>
      <sheetData sheetId="2">
        <row r="45">
          <cell r="AW45">
            <v>0.10541154118415207</v>
          </cell>
        </row>
        <row r="48">
          <cell r="AW48">
            <v>0.10541154118415207</v>
          </cell>
        </row>
      </sheetData>
      <sheetData sheetId="3">
        <row r="44">
          <cell r="AW44">
            <v>8.0123613962799808E-2</v>
          </cell>
        </row>
        <row r="48">
          <cell r="AV48">
            <v>7.1797784439979848E-2</v>
          </cell>
        </row>
      </sheetData>
      <sheetData sheetId="4"/>
      <sheetData sheetId="5">
        <row r="2">
          <cell r="A2" t="str">
            <v>FO_Replace</v>
          </cell>
        </row>
        <row r="3">
          <cell r="A3" t="str">
            <v>BidupABNO</v>
          </cell>
        </row>
        <row r="6">
          <cell r="A6" t="str">
            <v>Nanticoke</v>
          </cell>
        </row>
        <row r="7">
          <cell r="A7" t="str">
            <v>Lambton</v>
          </cell>
        </row>
        <row r="13">
          <cell r="D13">
            <v>12</v>
          </cell>
        </row>
        <row r="16">
          <cell r="D16">
            <v>4</v>
          </cell>
        </row>
        <row r="24">
          <cell r="A24" t="str">
            <v>Atikokan</v>
          </cell>
          <cell r="B24">
            <v>227</v>
          </cell>
          <cell r="C24">
            <v>211</v>
          </cell>
        </row>
        <row r="25">
          <cell r="A25" t="str">
            <v>Lambton 1</v>
          </cell>
          <cell r="B25">
            <v>500</v>
          </cell>
          <cell r="C25">
            <v>485</v>
          </cell>
        </row>
        <row r="26">
          <cell r="A26" t="str">
            <v>Lambton 2</v>
          </cell>
          <cell r="B26">
            <v>500</v>
          </cell>
          <cell r="C26">
            <v>485</v>
          </cell>
        </row>
        <row r="27">
          <cell r="A27" t="str">
            <v>Lambton 3</v>
          </cell>
          <cell r="B27">
            <v>499</v>
          </cell>
          <cell r="C27">
            <v>475</v>
          </cell>
        </row>
        <row r="28">
          <cell r="A28" t="str">
            <v>Lambton 4</v>
          </cell>
          <cell r="B28">
            <v>499</v>
          </cell>
          <cell r="C28">
            <v>475</v>
          </cell>
        </row>
        <row r="29">
          <cell r="A29" t="str">
            <v>Lennox 1</v>
          </cell>
          <cell r="B29">
            <v>540</v>
          </cell>
          <cell r="C29">
            <v>525</v>
          </cell>
        </row>
        <row r="30">
          <cell r="A30" t="str">
            <v>Lennox 2</v>
          </cell>
          <cell r="B30">
            <v>540</v>
          </cell>
          <cell r="C30">
            <v>525</v>
          </cell>
        </row>
        <row r="31">
          <cell r="A31" t="str">
            <v>Lennox 3</v>
          </cell>
          <cell r="B31">
            <v>540</v>
          </cell>
          <cell r="C31">
            <v>525</v>
          </cell>
        </row>
        <row r="32">
          <cell r="A32" t="str">
            <v>Lennox 4</v>
          </cell>
          <cell r="B32">
            <v>540</v>
          </cell>
          <cell r="C32">
            <v>525</v>
          </cell>
        </row>
        <row r="33">
          <cell r="A33" t="str">
            <v>Nanticoke 1</v>
          </cell>
          <cell r="B33">
            <v>455</v>
          </cell>
          <cell r="C33">
            <v>440</v>
          </cell>
        </row>
        <row r="34">
          <cell r="A34" t="str">
            <v>Nanticoke 2</v>
          </cell>
          <cell r="B34">
            <v>455</v>
          </cell>
          <cell r="C34">
            <v>440</v>
          </cell>
        </row>
        <row r="35">
          <cell r="A35" t="str">
            <v>Nanticoke 3</v>
          </cell>
          <cell r="B35">
            <v>455</v>
          </cell>
          <cell r="C35">
            <v>440</v>
          </cell>
        </row>
        <row r="36">
          <cell r="A36" t="str">
            <v>Nanticoke 4</v>
          </cell>
          <cell r="B36">
            <v>455</v>
          </cell>
          <cell r="C36">
            <v>440</v>
          </cell>
        </row>
        <row r="37">
          <cell r="A37" t="str">
            <v>Nanticoke 5</v>
          </cell>
          <cell r="B37">
            <v>475</v>
          </cell>
          <cell r="C37">
            <v>460</v>
          </cell>
        </row>
        <row r="38">
          <cell r="A38" t="str">
            <v>Nanticoke 6</v>
          </cell>
          <cell r="B38">
            <v>475</v>
          </cell>
          <cell r="C38">
            <v>460</v>
          </cell>
        </row>
        <row r="39">
          <cell r="A39" t="str">
            <v>Nanticoke 7</v>
          </cell>
          <cell r="B39">
            <v>497</v>
          </cell>
          <cell r="C39">
            <v>480</v>
          </cell>
        </row>
        <row r="40">
          <cell r="A40" t="str">
            <v>Nanticoke 8</v>
          </cell>
          <cell r="B40">
            <v>497</v>
          </cell>
          <cell r="C40">
            <v>480</v>
          </cell>
        </row>
        <row r="41">
          <cell r="A41" t="str">
            <v>Thunder Bay 2</v>
          </cell>
          <cell r="B41">
            <v>163</v>
          </cell>
          <cell r="C41">
            <v>153</v>
          </cell>
        </row>
        <row r="42">
          <cell r="A42" t="str">
            <v>Thunder Bay 3</v>
          </cell>
          <cell r="B42">
            <v>163</v>
          </cell>
          <cell r="C42">
            <v>153</v>
          </cell>
        </row>
        <row r="45">
          <cell r="A45" t="str">
            <v>Atikokan</v>
          </cell>
          <cell r="B45">
            <v>227</v>
          </cell>
          <cell r="C45">
            <v>211</v>
          </cell>
        </row>
        <row r="46">
          <cell r="A46" t="str">
            <v>Lambton 1</v>
          </cell>
          <cell r="B46">
            <v>440</v>
          </cell>
          <cell r="C46">
            <v>425</v>
          </cell>
        </row>
        <row r="47">
          <cell r="A47" t="str">
            <v>Lambton 2</v>
          </cell>
          <cell r="B47">
            <v>440</v>
          </cell>
          <cell r="C47">
            <v>425</v>
          </cell>
        </row>
        <row r="48">
          <cell r="A48" t="str">
            <v>Lambton 3</v>
          </cell>
          <cell r="B48">
            <v>499</v>
          </cell>
          <cell r="C48">
            <v>475</v>
          </cell>
        </row>
        <row r="49">
          <cell r="A49" t="str">
            <v>Lambton 4</v>
          </cell>
          <cell r="B49">
            <v>499</v>
          </cell>
          <cell r="C49">
            <v>475</v>
          </cell>
        </row>
        <row r="50">
          <cell r="A50" t="str">
            <v>Lennox 1</v>
          </cell>
          <cell r="B50">
            <v>540</v>
          </cell>
          <cell r="C50">
            <v>525</v>
          </cell>
        </row>
        <row r="51">
          <cell r="A51" t="str">
            <v>Lennox 2</v>
          </cell>
          <cell r="B51">
            <v>540</v>
          </cell>
          <cell r="C51">
            <v>525</v>
          </cell>
        </row>
        <row r="52">
          <cell r="A52" t="str">
            <v>Lennox 3</v>
          </cell>
          <cell r="B52">
            <v>540</v>
          </cell>
          <cell r="C52">
            <v>525</v>
          </cell>
        </row>
        <row r="53">
          <cell r="A53" t="str">
            <v>Lennox 4</v>
          </cell>
          <cell r="B53">
            <v>540</v>
          </cell>
          <cell r="C53">
            <v>525</v>
          </cell>
        </row>
        <row r="54">
          <cell r="A54" t="str">
            <v>Nanticoke 1</v>
          </cell>
          <cell r="B54">
            <v>455</v>
          </cell>
          <cell r="C54">
            <v>440</v>
          </cell>
        </row>
        <row r="55">
          <cell r="A55" t="str">
            <v>Nanticoke 2</v>
          </cell>
          <cell r="B55">
            <v>455</v>
          </cell>
          <cell r="C55">
            <v>440</v>
          </cell>
        </row>
        <row r="56">
          <cell r="A56" t="str">
            <v>Nanticoke 3</v>
          </cell>
          <cell r="B56">
            <v>455</v>
          </cell>
          <cell r="C56">
            <v>440</v>
          </cell>
        </row>
        <row r="57">
          <cell r="A57" t="str">
            <v>Nanticoke 4</v>
          </cell>
          <cell r="B57">
            <v>455</v>
          </cell>
          <cell r="C57">
            <v>440</v>
          </cell>
        </row>
        <row r="58">
          <cell r="A58" t="str">
            <v>Nanticoke 5</v>
          </cell>
          <cell r="B58">
            <v>475</v>
          </cell>
          <cell r="C58">
            <v>460</v>
          </cell>
        </row>
        <row r="59">
          <cell r="A59" t="str">
            <v>Nanticoke 6</v>
          </cell>
          <cell r="B59">
            <v>475</v>
          </cell>
          <cell r="C59">
            <v>460</v>
          </cell>
        </row>
        <row r="60">
          <cell r="A60" t="str">
            <v>Nanticoke 7</v>
          </cell>
          <cell r="B60">
            <v>497</v>
          </cell>
          <cell r="C60">
            <v>480</v>
          </cell>
        </row>
        <row r="61">
          <cell r="A61" t="str">
            <v>Nanticoke 8</v>
          </cell>
          <cell r="B61">
            <v>497</v>
          </cell>
          <cell r="C61">
            <v>480</v>
          </cell>
        </row>
        <row r="62">
          <cell r="A62" t="str">
            <v>Thunder Bay 2</v>
          </cell>
          <cell r="B62">
            <v>163</v>
          </cell>
          <cell r="C62">
            <v>153</v>
          </cell>
        </row>
        <row r="63">
          <cell r="A63" t="str">
            <v>Thunder Bay 3</v>
          </cell>
          <cell r="B63">
            <v>163</v>
          </cell>
          <cell r="C63">
            <v>153</v>
          </cell>
        </row>
        <row r="65">
          <cell r="A65" t="str">
            <v>MCR Table (September 30 to December 31)</v>
          </cell>
          <cell r="B65" t="str">
            <v>Gross</v>
          </cell>
          <cell r="C65" t="str">
            <v>Net</v>
          </cell>
        </row>
        <row r="66">
          <cell r="A66" t="str">
            <v>Atikokan</v>
          </cell>
          <cell r="B66">
            <v>227</v>
          </cell>
          <cell r="C66">
            <v>211</v>
          </cell>
        </row>
        <row r="67">
          <cell r="A67" t="str">
            <v>Lambton 1</v>
          </cell>
          <cell r="B67">
            <v>0</v>
          </cell>
          <cell r="C67">
            <v>0</v>
          </cell>
        </row>
        <row r="68">
          <cell r="A68" t="str">
            <v>Lambton 2</v>
          </cell>
          <cell r="B68">
            <v>0</v>
          </cell>
          <cell r="C68">
            <v>0</v>
          </cell>
        </row>
        <row r="69">
          <cell r="A69" t="str">
            <v>Lambton 3</v>
          </cell>
          <cell r="B69">
            <v>499</v>
          </cell>
          <cell r="C69">
            <v>475</v>
          </cell>
        </row>
        <row r="70">
          <cell r="A70" t="str">
            <v>Lambton 4</v>
          </cell>
          <cell r="B70">
            <v>499</v>
          </cell>
          <cell r="C70">
            <v>475</v>
          </cell>
        </row>
        <row r="71">
          <cell r="A71" t="str">
            <v>Lennox 1</v>
          </cell>
          <cell r="B71">
            <v>540</v>
          </cell>
          <cell r="C71">
            <v>525</v>
          </cell>
        </row>
        <row r="72">
          <cell r="A72" t="str">
            <v>Lennox 2</v>
          </cell>
          <cell r="B72">
            <v>540</v>
          </cell>
          <cell r="C72">
            <v>525</v>
          </cell>
        </row>
        <row r="73">
          <cell r="A73" t="str">
            <v>Lennox 3</v>
          </cell>
          <cell r="B73">
            <v>540</v>
          </cell>
          <cell r="C73">
            <v>525</v>
          </cell>
        </row>
        <row r="74">
          <cell r="A74" t="str">
            <v>Lennox 4</v>
          </cell>
          <cell r="B74">
            <v>540</v>
          </cell>
          <cell r="C74">
            <v>525</v>
          </cell>
        </row>
        <row r="75">
          <cell r="A75" t="str">
            <v>Nanticoke 1</v>
          </cell>
          <cell r="B75">
            <v>455</v>
          </cell>
          <cell r="C75">
            <v>440</v>
          </cell>
        </row>
        <row r="76">
          <cell r="A76" t="str">
            <v>Nanticoke 2</v>
          </cell>
          <cell r="B76">
            <v>455</v>
          </cell>
          <cell r="C76">
            <v>440</v>
          </cell>
        </row>
        <row r="77">
          <cell r="A77" t="str">
            <v>Nanticoke 3</v>
          </cell>
          <cell r="B77">
            <v>0</v>
          </cell>
          <cell r="C77">
            <v>0</v>
          </cell>
        </row>
        <row r="78">
          <cell r="A78" t="str">
            <v>Nanticoke 4</v>
          </cell>
          <cell r="B78">
            <v>0</v>
          </cell>
          <cell r="C78">
            <v>0</v>
          </cell>
        </row>
        <row r="79">
          <cell r="A79" t="str">
            <v>Nanticoke 5</v>
          </cell>
          <cell r="B79">
            <v>475</v>
          </cell>
          <cell r="C79">
            <v>460</v>
          </cell>
        </row>
        <row r="80">
          <cell r="A80" t="str">
            <v>Nanticoke 6</v>
          </cell>
          <cell r="B80">
            <v>475</v>
          </cell>
          <cell r="C80">
            <v>460</v>
          </cell>
        </row>
        <row r="81">
          <cell r="A81" t="str">
            <v>Nanticoke 7</v>
          </cell>
          <cell r="B81">
            <v>497</v>
          </cell>
          <cell r="C81">
            <v>480</v>
          </cell>
        </row>
        <row r="82">
          <cell r="A82" t="str">
            <v>Nanticoke 8</v>
          </cell>
          <cell r="B82">
            <v>497</v>
          </cell>
          <cell r="C82">
            <v>480</v>
          </cell>
        </row>
        <row r="83">
          <cell r="A83" t="str">
            <v>Thunder Bay 2</v>
          </cell>
          <cell r="B83">
            <v>163</v>
          </cell>
          <cell r="C83">
            <v>153</v>
          </cell>
        </row>
        <row r="84">
          <cell r="A84" t="str">
            <v>Thunder Bay 3</v>
          </cell>
          <cell r="B84">
            <v>163</v>
          </cell>
          <cell r="C84">
            <v>153</v>
          </cell>
        </row>
      </sheetData>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J_Data"/>
    </sheetNames>
    <sheetDataSet>
      <sheetData sheetId="0">
        <row r="1">
          <cell r="B1" t="str">
            <v>Privileged and confidential.</v>
          </cell>
        </row>
        <row r="13">
          <cell r="C13" t="str">
            <v>demob</v>
          </cell>
          <cell r="D13">
            <v>10830</v>
          </cell>
          <cell r="E13">
            <v>8634</v>
          </cell>
          <cell r="F13">
            <v>63</v>
          </cell>
          <cell r="G13">
            <v>19527</v>
          </cell>
        </row>
        <row r="14">
          <cell r="C14" t="str">
            <v>Total costs</v>
          </cell>
          <cell r="D14">
            <v>258257</v>
          </cell>
          <cell r="E14" t="e">
            <v>#REF!</v>
          </cell>
          <cell r="F14">
            <v>63</v>
          </cell>
          <cell r="G14" t="e">
            <v>#REF!</v>
          </cell>
        </row>
        <row r="16">
          <cell r="C16" t="str">
            <v>amort</v>
          </cell>
          <cell r="D16">
            <v>-11891</v>
          </cell>
          <cell r="E16">
            <v>-31906</v>
          </cell>
          <cell r="G16">
            <v>-43797</v>
          </cell>
        </row>
        <row r="18">
          <cell r="C18" t="str">
            <v>interest</v>
          </cell>
          <cell r="D18">
            <v>9263</v>
          </cell>
          <cell r="E18">
            <v>15014</v>
          </cell>
          <cell r="G18">
            <v>24277</v>
          </cell>
        </row>
        <row r="20">
          <cell r="C20" t="str">
            <v>Net total</v>
          </cell>
          <cell r="D20">
            <v>255629</v>
          </cell>
          <cell r="E20" t="e">
            <v>#REF!</v>
          </cell>
          <cell r="F20">
            <v>63</v>
          </cell>
          <cell r="G20" t="e">
            <v>#REF!</v>
          </cell>
        </row>
        <row r="22">
          <cell r="C22" t="str">
            <v>for presentatrion</v>
          </cell>
        </row>
        <row r="23">
          <cell r="C23" t="str">
            <v>U1</v>
          </cell>
          <cell r="D23">
            <v>228.1</v>
          </cell>
          <cell r="E23" t="e">
            <v>#REF!</v>
          </cell>
          <cell r="F23">
            <v>0</v>
          </cell>
          <cell r="G23" t="e">
            <v>#REF!</v>
          </cell>
        </row>
        <row r="24">
          <cell r="C24" t="str">
            <v>U2</v>
          </cell>
          <cell r="D24">
            <v>16</v>
          </cell>
          <cell r="E24" t="e">
            <v>#REF!</v>
          </cell>
          <cell r="F24">
            <v>0</v>
          </cell>
          <cell r="G24" t="e">
            <v>#REF!</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_Sheet1"/>
      <sheetName val="TM_Assessment of work and risks"/>
      <sheetName val="Instructions"/>
      <sheetName val="TRACKER"/>
      <sheetName val="CURRENT RC WBS"/>
      <sheetName val="ACTIONS WITHIN RC"/>
      <sheetName val="ACTIONS OUTSIDE RC"/>
      <sheetName val="Risk Profiles"/>
      <sheetName val="data07"/>
      <sheetName val="data08"/>
      <sheetName val="CALCS"/>
      <sheetName val="CALCS OUTSIDE"/>
      <sheetName val="Lists"/>
      <sheetName val="#REF"/>
      <sheetName val="Bidup ABNO Actual"/>
      <sheetName val="References"/>
      <sheetName val="Monthly Thermal Fleet EFOR"/>
      <sheetName val="YTD Thermal Fleet E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21">
          <cell r="J121">
            <v>18333</v>
          </cell>
        </row>
        <row r="122">
          <cell r="I122">
            <v>399</v>
          </cell>
        </row>
      </sheetData>
      <sheetData sheetId="13" refreshError="1"/>
      <sheetData sheetId="14" refreshError="1"/>
      <sheetData sheetId="15" refreshError="1"/>
      <sheetData sheetId="16" refreshError="1"/>
      <sheetData sheetId="1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keview"/>
      <sheetName val="Lambton_1&amp;2"/>
      <sheetName val="Lambton_3&amp;4"/>
      <sheetName val="Nanticoke"/>
      <sheetName val="Lennox"/>
      <sheetName val="Northwest"/>
      <sheetName val="Energy_Summary"/>
      <sheetName val="Consumption"/>
      <sheetName val="Deliveries"/>
      <sheetName val="Inventories"/>
      <sheetName val="Summary-Plants"/>
      <sheetName val="Summary-Total"/>
      <sheetName val="Emission_Rates_2003"/>
      <sheetName val="50020"/>
      <sheetName val="OntData"/>
      <sheetName val="SMO_LM"/>
      <sheetName val="IMO_Accrual"/>
      <sheetName val="DataSum"/>
      <sheetName val="Sumproduct"/>
      <sheetName val="Sumproduct_test"/>
      <sheetName val="IMOData_LM"/>
      <sheetName val="settings"/>
      <sheetName val="Margin"/>
      <sheetName val="INPUTS"/>
      <sheetName val="Notes"/>
      <sheetName val="IMO_Final_Invoice"/>
      <sheetName val="MAIN_INDEX"/>
      <sheetName val="Journal_Gen"/>
      <sheetName val="Index_&amp;_Match_(2)"/>
      <sheetName val="Misc"/>
      <sheetName val="ICRpt"/>
      <sheetName val="Static_Data"/>
      <sheetName val="AncRev_Bud_Detail"/>
      <sheetName val="IMOData1"/>
      <sheetName val="Production"/>
      <sheetName val="2004_Production"/>
      <sheetName val="IMO_Prelim_Invoice"/>
      <sheetName val="94SEC5L"/>
      <sheetName val="Index_&amp;_Match"/>
      <sheetName val="Scenario_Setup"/>
      <sheetName val="USI"/>
      <sheetName val="Rev_Pool_qtr_analysis"/>
      <sheetName val="Trading"/>
      <sheetName val="Summary_U$"/>
      <sheetName val="ONPA_Rebate"/>
      <sheetName val="Lambton 1&amp;2"/>
      <sheetName val="Lambton 3&amp;4"/>
      <sheetName val="Energy Summary"/>
      <sheetName val="Emission Rates 20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Bal-sum"/>
      <sheetName val="Req 04"/>
      <sheetName val="Financial Forecast Inputs"/>
      <sheetName val="Physical Forecast Inputs"/>
      <sheetName val="Contracts"/>
      <sheetName val="Inventory Actuals"/>
      <sheetName val="Monthly Actual Physicals"/>
      <sheetName val="Act-Chk"/>
      <sheetName val="Monthly Actual Physicals (Gg)"/>
      <sheetName val="Physical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BP Summary"/>
      <sheetName val="BP Template"/>
      <sheetName val="mth-sum 04"/>
      <sheetName val="mth-sum 05"/>
      <sheetName val="mth-sum 06"/>
      <sheetName val="mth-sum 07"/>
      <sheetName val="mth-sum 05-SPLIT"/>
      <sheetName val="Comments"/>
      <sheetName val="Requirements ---&gt;"/>
      <sheetName val="2004"/>
      <sheetName val="2005"/>
      <sheetName val="2006"/>
      <sheetName val="2007"/>
      <sheetName val="2008"/>
      <sheetName val="Delta"/>
      <sheetName val="2004 new"/>
      <sheetName val="2005 new "/>
      <sheetName val="2006 new"/>
      <sheetName val="2007 new"/>
      <sheetName val="2008 new"/>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 val="Lambton"/>
      <sheetName val="Nanticoke"/>
      <sheetName val="Other Summaries"/>
      <sheetName val="Northwest"/>
      <sheetName val="Fuelex BP Jan"/>
    </sheetNames>
    <sheetDataSet>
      <sheetData sheetId="0" refreshError="1">
        <row r="2">
          <cell r="C2" t="str">
            <v>Fuelex 2005-01-13</v>
          </cell>
        </row>
      </sheetData>
      <sheetData sheetId="1"/>
      <sheetData sheetId="2" refreshError="1">
        <row r="1">
          <cell r="B1" t="str">
            <v>Purchases &amp; Delivery Inputs (ktons)</v>
          </cell>
          <cell r="M1" t="str">
            <v>Calculated vs Target Station Inventories</v>
          </cell>
        </row>
        <row r="5">
          <cell r="O5">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CashFlow Requirements</v>
          </cell>
        </row>
        <row r="4">
          <cell r="B4">
            <v>2003</v>
          </cell>
          <cell r="D4" t="str">
            <v>Jan</v>
          </cell>
          <cell r="E4" t="str">
            <v>Feb</v>
          </cell>
          <cell r="F4" t="str">
            <v>Mar</v>
          </cell>
          <cell r="G4" t="str">
            <v>Apr</v>
          </cell>
          <cell r="H4" t="str">
            <v>May</v>
          </cell>
          <cell r="I4" t="str">
            <v>Jun</v>
          </cell>
          <cell r="J4" t="str">
            <v>Jul</v>
          </cell>
          <cell r="K4" t="str">
            <v>Aug</v>
          </cell>
          <cell r="L4" t="str">
            <v>Sep</v>
          </cell>
          <cell r="M4" t="str">
            <v>Oct</v>
          </cell>
          <cell r="N4" t="str">
            <v>Nov</v>
          </cell>
          <cell r="O4" t="str">
            <v>Dec</v>
          </cell>
          <cell r="P4" t="str">
            <v>Total</v>
          </cell>
        </row>
        <row r="6">
          <cell r="A6" t="str">
            <v>US Currency - k$</v>
          </cell>
        </row>
        <row r="7">
          <cell r="A7" t="str">
            <v xml:space="preserve">   US Coal - Mine</v>
          </cell>
          <cell r="D7">
            <v>11554.4347492918</v>
          </cell>
          <cell r="E7">
            <v>30949.994336183401</v>
          </cell>
          <cell r="F7">
            <v>30949.994336183401</v>
          </cell>
          <cell r="G7">
            <v>30836.467008531727</v>
          </cell>
          <cell r="H7">
            <v>30836.467008531727</v>
          </cell>
          <cell r="I7">
            <v>32508.396069211092</v>
          </cell>
          <cell r="J7">
            <v>32489.535785736225</v>
          </cell>
          <cell r="K7">
            <v>15798.404652478952</v>
          </cell>
          <cell r="L7">
            <v>32862.918291558606</v>
          </cell>
          <cell r="M7">
            <v>31519.244037005112</v>
          </cell>
          <cell r="N7">
            <v>30912.071000032665</v>
          </cell>
          <cell r="O7">
            <v>29087.431867563013</v>
          </cell>
          <cell r="P7">
            <v>340305.35914230772</v>
          </cell>
        </row>
        <row r="8">
          <cell r="A8" t="str">
            <v xml:space="preserve">   US Coal - Rail</v>
          </cell>
          <cell r="D8">
            <v>8686.8479025334454</v>
          </cell>
          <cell r="E8">
            <v>15559.3718171534</v>
          </cell>
          <cell r="F8">
            <v>15616.135480979239</v>
          </cell>
          <cell r="G8">
            <v>15672.899144805077</v>
          </cell>
          <cell r="H8">
            <v>16332.894739326255</v>
          </cell>
          <cell r="I8">
            <v>16992.890333847434</v>
          </cell>
          <cell r="J8">
            <v>12789.599417019894</v>
          </cell>
          <cell r="K8">
            <v>12194.918053126899</v>
          </cell>
          <cell r="L8">
            <v>15744.106388723023</v>
          </cell>
          <cell r="M8">
            <v>15684.685171384599</v>
          </cell>
          <cell r="N8">
            <v>14102.531578548114</v>
          </cell>
          <cell r="O8">
            <v>6260.1889928558157</v>
          </cell>
          <cell r="P8">
            <v>165637.06902030317</v>
          </cell>
        </row>
        <row r="9">
          <cell r="A9" t="str">
            <v xml:space="preserve">   Vessel Services</v>
          </cell>
          <cell r="P9">
            <v>0</v>
          </cell>
        </row>
        <row r="10">
          <cell r="A10" t="str">
            <v xml:space="preserve">   Residual Fuel Oil</v>
          </cell>
          <cell r="D10">
            <v>50.892087849056566</v>
          </cell>
          <cell r="E10">
            <v>12106.538920454544</v>
          </cell>
          <cell r="F10">
            <v>14014.236583333335</v>
          </cell>
          <cell r="G10">
            <v>13073.171856060606</v>
          </cell>
          <cell r="H10">
            <v>8476.7602803030295</v>
          </cell>
          <cell r="I10">
            <v>10743.26221590909</v>
          </cell>
          <cell r="J10">
            <v>12057.71306060606</v>
          </cell>
          <cell r="K10">
            <v>10962.638208333332</v>
          </cell>
          <cell r="L10">
            <v>6899.3672803030295</v>
          </cell>
          <cell r="M10">
            <v>2111.8868522727271</v>
          </cell>
          <cell r="N10">
            <v>743.71923106060603</v>
          </cell>
          <cell r="O10">
            <v>749.49596212121207</v>
          </cell>
          <cell r="P10">
            <v>91989.682538606634</v>
          </cell>
        </row>
        <row r="11">
          <cell r="A11" t="str">
            <v xml:space="preserve">   Natural Gas</v>
          </cell>
          <cell r="D11">
            <v>500</v>
          </cell>
          <cell r="E11">
            <v>9808.6106948400829</v>
          </cell>
          <cell r="F11">
            <v>16769.109310899832</v>
          </cell>
          <cell r="G11">
            <v>23303.364568297518</v>
          </cell>
          <cell r="H11">
            <v>2106.4961496578194</v>
          </cell>
          <cell r="I11">
            <v>7442.819746240003</v>
          </cell>
          <cell r="J11">
            <v>11166.632583140274</v>
          </cell>
          <cell r="K11">
            <v>12525.15061739046</v>
          </cell>
          <cell r="L11">
            <v>18118.725183683368</v>
          </cell>
          <cell r="M11">
            <v>8542.7817331573369</v>
          </cell>
          <cell r="N11">
            <v>7459.0895184482215</v>
          </cell>
          <cell r="O11">
            <v>23492.094977236342</v>
          </cell>
          <cell r="P11">
            <v>141234.87508299126</v>
          </cell>
        </row>
        <row r="12">
          <cell r="A12" t="str">
            <v xml:space="preserve">   Emission Credits</v>
          </cell>
        </row>
        <row r="14">
          <cell r="A14" t="str">
            <v>Total US Funds</v>
          </cell>
          <cell r="D14">
            <v>20792.174739674305</v>
          </cell>
          <cell r="E14">
            <v>68424.51576863142</v>
          </cell>
          <cell r="F14">
            <v>77349.475711395804</v>
          </cell>
          <cell r="G14">
            <v>82885.902577694927</v>
          </cell>
          <cell r="H14">
            <v>57752.618177818833</v>
          </cell>
          <cell r="I14">
            <v>67687.368365207614</v>
          </cell>
          <cell r="J14">
            <v>68503.480846502454</v>
          </cell>
          <cell r="K14">
            <v>51481.111531329647</v>
          </cell>
          <cell r="L14">
            <v>73625.117144268021</v>
          </cell>
          <cell r="M14">
            <v>57858.597793819776</v>
          </cell>
          <cell r="N14">
            <v>53217.411328089605</v>
          </cell>
          <cell r="O14">
            <v>59589.211799776385</v>
          </cell>
          <cell r="P14">
            <v>739166.98578420887</v>
          </cell>
        </row>
        <row r="16">
          <cell r="A16" t="str">
            <v>Cdn Currency - k$</v>
          </cell>
        </row>
        <row r="17">
          <cell r="A17" t="str">
            <v xml:space="preserve">   Cdn Coal - Mine</v>
          </cell>
          <cell r="D17">
            <v>463.77519696422189</v>
          </cell>
          <cell r="E17">
            <v>2894.6393925548336</v>
          </cell>
          <cell r="F17">
            <v>3482.7378689982161</v>
          </cell>
          <cell r="G17">
            <v>2487.663461526125</v>
          </cell>
          <cell r="H17">
            <v>2930.0557998553504</v>
          </cell>
          <cell r="I17">
            <v>3365.9624199284949</v>
          </cell>
          <cell r="J17">
            <v>1772.3706199897672</v>
          </cell>
          <cell r="K17">
            <v>1927.368837491447</v>
          </cell>
          <cell r="L17">
            <v>1552.8864777190472</v>
          </cell>
          <cell r="M17">
            <v>962.21216803441348</v>
          </cell>
          <cell r="N17">
            <v>1116.0361094357766</v>
          </cell>
          <cell r="O17">
            <v>1344.2022290311238</v>
          </cell>
          <cell r="P17">
            <v>24299.910581528817</v>
          </cell>
        </row>
        <row r="18">
          <cell r="A18" t="str">
            <v xml:space="preserve">   Cdn Coal - Rail</v>
          </cell>
          <cell r="D18">
            <v>1694.0675065409944</v>
          </cell>
          <cell r="E18">
            <v>2912.0596364688072</v>
          </cell>
          <cell r="F18">
            <v>2474.1538607866319</v>
          </cell>
          <cell r="G18">
            <v>2530.8829688810911</v>
          </cell>
          <cell r="H18">
            <v>2829.8336601497194</v>
          </cell>
          <cell r="I18">
            <v>1934.3320827859991</v>
          </cell>
          <cell r="J18">
            <v>1690.4407859085061</v>
          </cell>
          <cell r="K18">
            <v>1525.0122739890076</v>
          </cell>
          <cell r="L18">
            <v>1158.3505019960223</v>
          </cell>
          <cell r="M18">
            <v>1136.28038993117</v>
          </cell>
          <cell r="N18">
            <v>1279.4809409328514</v>
          </cell>
          <cell r="O18">
            <v>1712.5075737062705</v>
          </cell>
          <cell r="P18">
            <v>22877.402182077069</v>
          </cell>
        </row>
        <row r="19">
          <cell r="A19" t="str">
            <v xml:space="preserve">   Natural Gas</v>
          </cell>
          <cell r="D19">
            <v>1372.5245780129601</v>
          </cell>
          <cell r="E19">
            <v>1085.7992080000001</v>
          </cell>
          <cell r="F19">
            <v>1374.9160080000001</v>
          </cell>
          <cell r="G19">
            <v>1336.440008</v>
          </cell>
          <cell r="H19">
            <v>1790.8728000000001</v>
          </cell>
          <cell r="I19">
            <v>1147.6128000000001</v>
          </cell>
          <cell r="J19">
            <v>1732.1288000000002</v>
          </cell>
          <cell r="K19">
            <v>1229.652</v>
          </cell>
          <cell r="L19">
            <v>1245.1743920000001</v>
          </cell>
          <cell r="M19">
            <v>1960.3352</v>
          </cell>
          <cell r="N19">
            <v>1858.28</v>
          </cell>
          <cell r="O19">
            <v>357.29920000000004</v>
          </cell>
          <cell r="P19">
            <v>16491.034994012964</v>
          </cell>
        </row>
        <row r="20">
          <cell r="A20" t="str">
            <v xml:space="preserve">   Ignition Fuel</v>
          </cell>
          <cell r="D20">
            <v>798.98685064900815</v>
          </cell>
          <cell r="E20">
            <v>970.14673200000004</v>
          </cell>
          <cell r="F20">
            <v>1147.4508820000001</v>
          </cell>
          <cell r="G20">
            <v>1192.942732</v>
          </cell>
          <cell r="H20">
            <v>1162.8060600000001</v>
          </cell>
          <cell r="I20">
            <v>1079.77502</v>
          </cell>
          <cell r="J20">
            <v>1241.71081</v>
          </cell>
          <cell r="K20">
            <v>919.05181000000005</v>
          </cell>
          <cell r="L20">
            <v>897.50105799999994</v>
          </cell>
          <cell r="M20">
            <v>984.30002999999999</v>
          </cell>
          <cell r="N20">
            <v>1165.2581299999999</v>
          </cell>
          <cell r="O20">
            <v>794.63091999999995</v>
          </cell>
          <cell r="P20">
            <v>12354.561034649008</v>
          </cell>
        </row>
        <row r="21">
          <cell r="A21" t="str">
            <v xml:space="preserve">   Building Heat </v>
          </cell>
          <cell r="D21">
            <v>117.26786260232893</v>
          </cell>
          <cell r="E21">
            <v>465.86381</v>
          </cell>
          <cell r="F21">
            <v>668.35509999999999</v>
          </cell>
          <cell r="G21">
            <v>507.64807000000002</v>
          </cell>
          <cell r="H21">
            <v>618.93918999999994</v>
          </cell>
          <cell r="I21">
            <v>177.84338</v>
          </cell>
          <cell r="J21">
            <v>0.55591000000000002</v>
          </cell>
          <cell r="K21">
            <v>0</v>
          </cell>
          <cell r="L21">
            <v>0</v>
          </cell>
          <cell r="M21">
            <v>13.82586</v>
          </cell>
          <cell r="N21">
            <v>275.06045</v>
          </cell>
          <cell r="O21">
            <v>247.68</v>
          </cell>
          <cell r="P21">
            <v>3093.0396326023283</v>
          </cell>
        </row>
        <row r="22">
          <cell r="A22" t="str">
            <v xml:space="preserve">   Vessel Services</v>
          </cell>
          <cell r="D22">
            <v>3421.4546415508203</v>
          </cell>
          <cell r="E22">
            <v>2794.0228528830626</v>
          </cell>
          <cell r="F22">
            <v>0</v>
          </cell>
          <cell r="G22">
            <v>734.59928197552063</v>
          </cell>
          <cell r="H22">
            <v>6545.6489110379071</v>
          </cell>
          <cell r="I22">
            <v>9029.8331988233622</v>
          </cell>
          <cell r="J22">
            <v>8692.1819994266953</v>
          </cell>
          <cell r="K22">
            <v>10034.12224064958</v>
          </cell>
          <cell r="L22">
            <v>11205.792491823173</v>
          </cell>
          <cell r="M22">
            <v>8554.0970899543845</v>
          </cell>
          <cell r="N22">
            <v>7734.1689718679372</v>
          </cell>
          <cell r="O22">
            <v>7394.1237784148561</v>
          </cell>
          <cell r="P22">
            <v>76140.045458407287</v>
          </cell>
        </row>
        <row r="23">
          <cell r="A23" t="str">
            <v xml:space="preserve">   Gas Transp Chrg</v>
          </cell>
          <cell r="D23">
            <v>358.7433333333334</v>
          </cell>
          <cell r="E23">
            <v>167.07666666666668</v>
          </cell>
          <cell r="F23">
            <v>512.55039226606254</v>
          </cell>
          <cell r="G23">
            <v>1014.6390000000001</v>
          </cell>
          <cell r="H23">
            <v>167.07666666666668</v>
          </cell>
          <cell r="I23">
            <v>167.07666666666668</v>
          </cell>
          <cell r="J23">
            <v>468.99566666666664</v>
          </cell>
          <cell r="K23">
            <v>533.40400000000011</v>
          </cell>
          <cell r="L23">
            <v>795.71800000000007</v>
          </cell>
          <cell r="M23">
            <v>313.10669999999999</v>
          </cell>
          <cell r="N23">
            <v>252.7473</v>
          </cell>
          <cell r="O23">
            <v>167.07666666666668</v>
          </cell>
          <cell r="P23">
            <v>4918.2110589327303</v>
          </cell>
        </row>
        <row r="25">
          <cell r="A25" t="str">
            <v>Total Cdn Funds</v>
          </cell>
          <cell r="D25">
            <v>8226.8199696536667</v>
          </cell>
          <cell r="E25">
            <v>11289.60829857337</v>
          </cell>
          <cell r="F25">
            <v>9660.1641120509103</v>
          </cell>
          <cell r="G25">
            <v>9804.8155223827343</v>
          </cell>
          <cell r="H25">
            <v>16045.233087709641</v>
          </cell>
          <cell r="I25">
            <v>16902.435568204524</v>
          </cell>
          <cell r="J25">
            <v>15598.384591991635</v>
          </cell>
          <cell r="K25">
            <v>16168.611162130035</v>
          </cell>
          <cell r="L25">
            <v>16855.422921538244</v>
          </cell>
          <cell r="M25">
            <v>13924.157437919968</v>
          </cell>
          <cell r="N25">
            <v>13681.031902236566</v>
          </cell>
          <cell r="O25">
            <v>12017.520367818915</v>
          </cell>
          <cell r="P25">
            <v>160174.2049422102</v>
          </cell>
        </row>
        <row r="27">
          <cell r="A27" t="str">
            <v xml:space="preserve"> Total Cash Flow</v>
          </cell>
          <cell r="D27">
            <v>35672.490626023755</v>
          </cell>
          <cell r="E27">
            <v>101609.96911316685</v>
          </cell>
          <cell r="F27">
            <v>111761.4720510934</v>
          </cell>
          <cell r="G27">
            <v>119214.20692494005</v>
          </cell>
          <cell r="H27">
            <v>92278.689082430516</v>
          </cell>
          <cell r="I27">
            <v>106249.76181027859</v>
          </cell>
          <cell r="J27">
            <v>106022.97930937489</v>
          </cell>
          <cell r="K27">
            <v>84123.678383485181</v>
          </cell>
          <cell r="L27">
            <v>114040.57755197203</v>
          </cell>
          <cell r="M27">
            <v>90297.506525762088</v>
          </cell>
          <cell r="N27">
            <v>83928.014855314861</v>
          </cell>
          <cell r="O27">
            <v>90675.279943523754</v>
          </cell>
          <cell r="P27">
            <v>1135874.6261773661</v>
          </cell>
        </row>
        <row r="29">
          <cell r="A29" t="str">
            <v>Exchange Rate</v>
          </cell>
          <cell r="D29">
            <v>75.757575757575751</v>
          </cell>
          <cell r="E29">
            <v>75.757575757575751</v>
          </cell>
          <cell r="F29">
            <v>75.757575757575751</v>
          </cell>
          <cell r="G29">
            <v>75.757575757575751</v>
          </cell>
          <cell r="H29">
            <v>75.757575757575751</v>
          </cell>
          <cell r="I29">
            <v>75.757575757575751</v>
          </cell>
          <cell r="J29">
            <v>75.757575757575751</v>
          </cell>
          <cell r="K29">
            <v>75.757575757575751</v>
          </cell>
          <cell r="L29">
            <v>75.757575757575751</v>
          </cell>
          <cell r="M29">
            <v>75.757575757575751</v>
          </cell>
          <cell r="N29">
            <v>75.757575757575751</v>
          </cell>
          <cell r="O29">
            <v>75.757575757575751</v>
          </cell>
          <cell r="P29">
            <v>75.757575757575751</v>
          </cell>
        </row>
        <row r="31">
          <cell r="A31" t="str">
            <v>Fuelex 2005-01-13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SAPLacSeul"/>
      <sheetName val="GenRev_Summary"/>
      <sheetName val="Generation"/>
      <sheetName val="Trading"/>
      <sheetName val="Ont_Generation"/>
      <sheetName val="UMAT_Trial Bal"/>
      <sheetName val="SAP_UMAT"/>
      <sheetName val="LME_Trial Bal"/>
      <sheetName val="SAP_LME"/>
      <sheetName val="Gen_LME"/>
      <sheetName val="Ont_Gen_LME"/>
      <sheetName val="IMOData_LME"/>
      <sheetName val="OEFC_LTGS"/>
      <sheetName val="OEFC_NTGS"/>
      <sheetName val="Lennox RMR"/>
      <sheetName val="IMOData"/>
      <sheetName val="IMOData1"/>
      <sheetName val="OPG Rebate Recovery"/>
      <sheetName val="Embedded_Gen"/>
      <sheetName val="ICRpt"/>
      <sheetName val="IC_GL"/>
      <sheetName val="ICQty"/>
      <sheetName val="PBC Allocation"/>
      <sheetName val="PBC"/>
      <sheetName val="PBC_LM"/>
      <sheetName val="Total MtM"/>
      <sheetName val="IB Reserve"/>
      <sheetName val="ICmtm"/>
      <sheetName val="NYMPA_MtM"/>
      <sheetName val="Gas_MtM"/>
      <sheetName val="Journal_Gen_Rounded"/>
      <sheetName val="Journal_Gen"/>
      <sheetName val="Journal_Trade"/>
      <sheetName val="Journal_Trade_IC"/>
      <sheetName val="Journal_MtM"/>
      <sheetName val="Journal_Energy Hedges"/>
      <sheetName val="Journal_ONPA"/>
      <sheetName val="Journal_Other"/>
      <sheetName val="Journal_OEFC"/>
      <sheetName val="Journal_Lac Seul"/>
      <sheetName val="Journal_Lac Seul_2"/>
      <sheetName val="Journal_Healy"/>
      <sheetName val="Journal_LME"/>
      <sheetName val="Journal_UMAT_RevReq"/>
      <sheetName val="Correction_Jrl 1"/>
      <sheetName val="Correction_Jrl 2"/>
      <sheetName val="Correction_Jrl 3"/>
      <sheetName val="AR_Journal"/>
      <sheetName val="Journal_OPGET_Realized"/>
      <sheetName val="Journal_OPGET_MtM"/>
      <sheetName val="W-Forwards"/>
      <sheetName val="W-Swap_w_ISwap"/>
      <sheetName val="TR"/>
      <sheetName val="MtM_TR"/>
      <sheetName val="UMAT"/>
      <sheetName val="UMAT_Detail"/>
      <sheetName val="LacSeulAdj"/>
      <sheetName val="Lac Seul"/>
      <sheetName val="Healey"/>
      <sheetName val="CreditRisk"/>
      <sheetName val="OntData"/>
      <sheetName val="Hedge_MtM_Sum"/>
      <sheetName val="Hedge_MtM"/>
      <sheetName val="OPGET_PL"/>
      <sheetName val="OPGET_TB"/>
      <sheetName val="OPGET_Accrual"/>
      <sheetName val="OPGET_SAP"/>
      <sheetName val="OPGET_SAP_CC"/>
      <sheetName val="OPGET_IC"/>
      <sheetName val="OPGET_IC_GL"/>
      <sheetName val="OPGET_MtM"/>
      <sheetName val="Legacy"/>
      <sheetName val="Production"/>
      <sheetName val="201103_MnthEnd_Accrual_wip2"/>
    </sheetNames>
    <sheetDataSet>
      <sheetData sheetId="0"/>
      <sheetData sheetId="1"/>
      <sheetData sheetId="2">
        <row r="1">
          <cell r="A1">
            <v>40633</v>
          </cell>
        </row>
      </sheetData>
      <sheetData sheetId="3">
        <row r="13">
          <cell r="E13" t="str">
            <v>Generation Revenue After Market Opening</v>
          </cell>
        </row>
      </sheetData>
      <sheetData sheetId="4">
        <row r="38">
          <cell r="A38" t="str">
            <v>5000000000</v>
          </cell>
        </row>
      </sheetData>
      <sheetData sheetId="5"/>
      <sheetData sheetId="6"/>
      <sheetData sheetId="7">
        <row r="5">
          <cell r="A5" t="str">
            <v>5000000000</v>
          </cell>
        </row>
      </sheetData>
      <sheetData sheetId="8">
        <row r="4">
          <cell r="A4">
            <v>5010400000</v>
          </cell>
        </row>
      </sheetData>
      <sheetData sheetId="9">
        <row r="3">
          <cell r="B3">
            <v>-1</v>
          </cell>
        </row>
      </sheetData>
      <sheetData sheetId="10"/>
      <sheetData sheetId="11"/>
      <sheetData sheetId="12"/>
      <sheetData sheetId="13"/>
      <sheetData sheetId="14">
        <row r="5">
          <cell r="B5" t="str">
            <v>HRMNRVNR00</v>
          </cell>
        </row>
      </sheetData>
      <sheetData sheetId="15">
        <row r="3">
          <cell r="B3">
            <v>-1</v>
          </cell>
        </row>
      </sheetData>
      <sheetData sheetId="16"/>
      <sheetData sheetId="17">
        <row r="2">
          <cell r="D2">
            <v>40574</v>
          </cell>
        </row>
      </sheetData>
      <sheetData sheetId="18">
        <row r="2">
          <cell r="D2">
            <v>40574</v>
          </cell>
        </row>
      </sheetData>
      <sheetData sheetId="19">
        <row r="1">
          <cell r="B1">
            <v>1</v>
          </cell>
        </row>
      </sheetData>
      <sheetData sheetId="20">
        <row r="4">
          <cell r="A4">
            <v>-41</v>
          </cell>
        </row>
      </sheetData>
      <sheetData sheetId="21">
        <row r="41">
          <cell r="A41" t="str">
            <v>Total-2011</v>
          </cell>
          <cell r="BA41" t="str">
            <v>Total-2011</v>
          </cell>
          <cell r="BB41">
            <v>2460849.8669999996</v>
          </cell>
          <cell r="BC41">
            <v>213219.56900000005</v>
          </cell>
          <cell r="BD41">
            <v>1179719.8123333317</v>
          </cell>
          <cell r="BE41">
            <v>536687.50699999952</v>
          </cell>
          <cell r="BF41">
            <v>150102.42366666673</v>
          </cell>
          <cell r="BG41">
            <v>872187.57399999967</v>
          </cell>
          <cell r="BH41">
            <v>5784.1646666666729</v>
          </cell>
          <cell r="BI41">
            <v>106033.39600000005</v>
          </cell>
          <cell r="BJ41">
            <v>-17.244666666666944</v>
          </cell>
          <cell r="BK41">
            <v>142423.31499999986</v>
          </cell>
          <cell r="BL41">
            <v>734.10199999999998</v>
          </cell>
          <cell r="BM41">
            <v>3995.6533333333387</v>
          </cell>
          <cell r="BN41">
            <v>109300.37700000011</v>
          </cell>
          <cell r="BO41">
            <v>61.295000000001892</v>
          </cell>
          <cell r="BP41">
            <v>0</v>
          </cell>
          <cell r="BQ41">
            <v>360265.76566666632</v>
          </cell>
          <cell r="BR41">
            <v>553552.69433333271</v>
          </cell>
          <cell r="BS41">
            <v>235932.53566666669</v>
          </cell>
          <cell r="BT41">
            <v>0</v>
          </cell>
          <cell r="BU41">
            <v>0</v>
          </cell>
          <cell r="BV41">
            <v>0</v>
          </cell>
          <cell r="BW41">
            <v>12389.1959999999</v>
          </cell>
          <cell r="BX41">
            <v>0</v>
          </cell>
          <cell r="BY41">
            <v>8728.9009999999507</v>
          </cell>
        </row>
        <row r="42">
          <cell r="BA42">
            <v>40544</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row>
        <row r="43">
          <cell r="BA43">
            <v>40575</v>
          </cell>
          <cell r="BB43">
            <v>-3095.3016666676849</v>
          </cell>
          <cell r="BC43">
            <v>1743.7656666665571</v>
          </cell>
          <cell r="BD43">
            <v>7170.6126666658092</v>
          </cell>
          <cell r="BE43">
            <v>-158.666000000434</v>
          </cell>
          <cell r="BF43">
            <v>-235.41933333326597</v>
          </cell>
          <cell r="BG43">
            <v>1234.0483333328739</v>
          </cell>
          <cell r="BH43">
            <v>52.97666666666828</v>
          </cell>
          <cell r="BI43">
            <v>154.48100000004342</v>
          </cell>
          <cell r="BJ43">
            <v>-17.244666666666944</v>
          </cell>
          <cell r="BK43">
            <v>66.396333333163057</v>
          </cell>
          <cell r="BL43">
            <v>0</v>
          </cell>
          <cell r="BM43">
            <v>15.080000000003565</v>
          </cell>
          <cell r="BN43">
            <v>732.04266666674812</v>
          </cell>
          <cell r="BO43">
            <v>61.295000000001892</v>
          </cell>
          <cell r="BP43">
            <v>0</v>
          </cell>
          <cell r="BQ43">
            <v>-1102.3486666668905</v>
          </cell>
          <cell r="BR43">
            <v>-1345.8483333339682</v>
          </cell>
          <cell r="BS43">
            <v>-539.6213333333726</v>
          </cell>
          <cell r="BT43">
            <v>0</v>
          </cell>
          <cell r="BU43">
            <v>0</v>
          </cell>
          <cell r="BV43">
            <v>0</v>
          </cell>
          <cell r="BW43">
            <v>-75.650666666700999</v>
          </cell>
          <cell r="BX43">
            <v>0</v>
          </cell>
          <cell r="BY43">
            <v>-520.55700000004799</v>
          </cell>
        </row>
        <row r="44">
          <cell r="BA44">
            <v>40603</v>
          </cell>
          <cell r="BB44">
            <v>2463945.1686666673</v>
          </cell>
          <cell r="BC44">
            <v>211475.80333333349</v>
          </cell>
          <cell r="BD44">
            <v>1172549.1996666659</v>
          </cell>
          <cell r="BE44">
            <v>536846.17299999995</v>
          </cell>
          <cell r="BF44">
            <v>150337.84299999999</v>
          </cell>
          <cell r="BG44">
            <v>870953.5256666668</v>
          </cell>
          <cell r="BH44">
            <v>5731.1880000000046</v>
          </cell>
          <cell r="BI44">
            <v>105878.91500000001</v>
          </cell>
          <cell r="BJ44">
            <v>0</v>
          </cell>
          <cell r="BK44">
            <v>142356.91866666669</v>
          </cell>
          <cell r="BL44">
            <v>734.10199999999998</v>
          </cell>
          <cell r="BM44">
            <v>3980.5733333333351</v>
          </cell>
          <cell r="BN44">
            <v>108568.33433333336</v>
          </cell>
          <cell r="BO44">
            <v>0</v>
          </cell>
          <cell r="BP44">
            <v>0</v>
          </cell>
          <cell r="BQ44">
            <v>361368.11433333321</v>
          </cell>
          <cell r="BR44">
            <v>554898.54266666668</v>
          </cell>
          <cell r="BS44">
            <v>236472.15700000006</v>
          </cell>
          <cell r="BT44">
            <v>0</v>
          </cell>
          <cell r="BU44">
            <v>0</v>
          </cell>
          <cell r="BV44">
            <v>0</v>
          </cell>
          <cell r="BW44">
            <v>12464.846666666601</v>
          </cell>
          <cell r="BX44">
            <v>0</v>
          </cell>
          <cell r="BY44">
            <v>9249.4579999999987</v>
          </cell>
        </row>
        <row r="45">
          <cell r="BA45">
            <v>40634</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BA46">
            <v>40664</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BA47">
            <v>40695</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BA48">
            <v>40725</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BA49">
            <v>40756</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BA50">
            <v>40787</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BA51">
            <v>40817</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row>
        <row r="52">
          <cell r="BA52">
            <v>40848</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BA53">
            <v>40878</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159">
          <cell r="BA159" t="str">
            <v>Total-2011</v>
          </cell>
          <cell r="BB159">
            <v>148004.19966666674</v>
          </cell>
          <cell r="BC159">
            <v>872181.19199999981</v>
          </cell>
          <cell r="BD159">
            <v>-7954.7546666666585</v>
          </cell>
          <cell r="BE159">
            <v>106032.36400000007</v>
          </cell>
          <cell r="BF159">
            <v>536687.38899999973</v>
          </cell>
        </row>
        <row r="160">
          <cell r="BA160">
            <v>40544</v>
          </cell>
          <cell r="BB160">
            <v>0</v>
          </cell>
          <cell r="BC160">
            <v>0</v>
          </cell>
          <cell r="BD160">
            <v>0</v>
          </cell>
          <cell r="BE160">
            <v>0</v>
          </cell>
          <cell r="BF160">
            <v>0</v>
          </cell>
        </row>
        <row r="161">
          <cell r="BA161">
            <v>40575</v>
          </cell>
          <cell r="BB161">
            <v>-1169.0763333333161</v>
          </cell>
          <cell r="BC161">
            <v>1232.1043333329726</v>
          </cell>
          <cell r="BD161">
            <v>-1473.9849999999942</v>
          </cell>
          <cell r="BE161">
            <v>154.48100000004342</v>
          </cell>
          <cell r="BF161">
            <v>-158.67400000040652</v>
          </cell>
        </row>
        <row r="162">
          <cell r="BA162">
            <v>40603</v>
          </cell>
          <cell r="BB162">
            <v>149173.27600000007</v>
          </cell>
          <cell r="BC162">
            <v>870949.08766666683</v>
          </cell>
          <cell r="BD162">
            <v>-6480.7696666666643</v>
          </cell>
          <cell r="BE162">
            <v>105877.88300000003</v>
          </cell>
          <cell r="BF162">
            <v>536846.06300000008</v>
          </cell>
        </row>
        <row r="163">
          <cell r="BA163">
            <v>40634</v>
          </cell>
          <cell r="BB163">
            <v>0</v>
          </cell>
          <cell r="BC163">
            <v>0</v>
          </cell>
          <cell r="BD163">
            <v>0</v>
          </cell>
          <cell r="BE163">
            <v>0</v>
          </cell>
          <cell r="BF163">
            <v>0</v>
          </cell>
        </row>
        <row r="164">
          <cell r="BA164">
            <v>40664</v>
          </cell>
          <cell r="BB164">
            <v>0</v>
          </cell>
          <cell r="BC164">
            <v>0</v>
          </cell>
          <cell r="BD164">
            <v>0</v>
          </cell>
          <cell r="BE164">
            <v>0</v>
          </cell>
          <cell r="BF164">
            <v>0</v>
          </cell>
        </row>
        <row r="165">
          <cell r="BA165">
            <v>40695</v>
          </cell>
          <cell r="BB165">
            <v>0</v>
          </cell>
          <cell r="BC165">
            <v>0</v>
          </cell>
          <cell r="BD165">
            <v>0</v>
          </cell>
          <cell r="BE165">
            <v>0</v>
          </cell>
          <cell r="BF165">
            <v>0</v>
          </cell>
        </row>
        <row r="166">
          <cell r="BA166">
            <v>40725</v>
          </cell>
          <cell r="BB166">
            <v>0</v>
          </cell>
          <cell r="BC166">
            <v>0</v>
          </cell>
          <cell r="BD166">
            <v>0</v>
          </cell>
          <cell r="BE166">
            <v>0</v>
          </cell>
          <cell r="BF166">
            <v>0</v>
          </cell>
        </row>
        <row r="167">
          <cell r="BA167">
            <v>40756</v>
          </cell>
          <cell r="BB167">
            <v>0</v>
          </cell>
          <cell r="BC167">
            <v>0</v>
          </cell>
          <cell r="BD167">
            <v>0</v>
          </cell>
          <cell r="BE167">
            <v>0</v>
          </cell>
          <cell r="BF167">
            <v>0</v>
          </cell>
        </row>
        <row r="168">
          <cell r="BA168">
            <v>40787</v>
          </cell>
          <cell r="BB168">
            <v>0</v>
          </cell>
          <cell r="BC168">
            <v>0</v>
          </cell>
          <cell r="BD168">
            <v>0</v>
          </cell>
          <cell r="BE168">
            <v>0</v>
          </cell>
          <cell r="BF168">
            <v>0</v>
          </cell>
        </row>
        <row r="169">
          <cell r="BA169">
            <v>40817</v>
          </cell>
          <cell r="BB169">
            <v>0</v>
          </cell>
          <cell r="BC169">
            <v>0</v>
          </cell>
          <cell r="BD169">
            <v>0</v>
          </cell>
          <cell r="BE169">
            <v>0</v>
          </cell>
          <cell r="BF169">
            <v>0</v>
          </cell>
        </row>
        <row r="170">
          <cell r="BA170">
            <v>40848</v>
          </cell>
          <cell r="BB170">
            <v>0</v>
          </cell>
          <cell r="BC170">
            <v>0</v>
          </cell>
          <cell r="BD170">
            <v>0</v>
          </cell>
          <cell r="BE170">
            <v>0</v>
          </cell>
          <cell r="BF170">
            <v>0</v>
          </cell>
        </row>
        <row r="171">
          <cell r="BA171">
            <v>40878</v>
          </cell>
          <cell r="BB171">
            <v>0</v>
          </cell>
          <cell r="BC171">
            <v>0</v>
          </cell>
          <cell r="BD171">
            <v>0</v>
          </cell>
          <cell r="BE171">
            <v>0</v>
          </cell>
          <cell r="BF171">
            <v>0</v>
          </cell>
        </row>
      </sheetData>
      <sheetData sheetId="22"/>
      <sheetData sheetId="23"/>
      <sheetData sheetId="24"/>
      <sheetData sheetId="25">
        <row r="11">
          <cell r="C11" t="str">
            <v>Jan04</v>
          </cell>
        </row>
      </sheetData>
      <sheetData sheetId="26">
        <row r="34">
          <cell r="C34" t="str">
            <v>Jan06</v>
          </cell>
        </row>
      </sheetData>
      <sheetData sheetId="27"/>
      <sheetData sheetId="28"/>
      <sheetData sheetId="29"/>
      <sheetData sheetId="30"/>
      <sheetData sheetId="31"/>
      <sheetData sheetId="32">
        <row r="2">
          <cell r="A2" t="str">
            <v>TROD</v>
          </cell>
        </row>
      </sheetData>
      <sheetData sheetId="33"/>
      <sheetData sheetId="34"/>
      <sheetData sheetId="35"/>
      <sheetData sheetId="36">
        <row r="10">
          <cell r="A10">
            <v>21471000</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
          <cell r="B2">
            <v>40482</v>
          </cell>
        </row>
      </sheetData>
      <sheetData sheetId="60"/>
      <sheetData sheetId="61"/>
      <sheetData sheetId="62">
        <row r="24">
          <cell r="A24">
            <v>1</v>
          </cell>
        </row>
      </sheetData>
      <sheetData sheetId="63">
        <row r="8">
          <cell r="D8">
            <v>2010</v>
          </cell>
        </row>
      </sheetData>
      <sheetData sheetId="64"/>
      <sheetData sheetId="65"/>
      <sheetData sheetId="66"/>
      <sheetData sheetId="67"/>
      <sheetData sheetId="68"/>
      <sheetData sheetId="69"/>
      <sheetData sheetId="70">
        <row r="6">
          <cell r="A6">
            <v>5020000000</v>
          </cell>
        </row>
      </sheetData>
      <sheetData sheetId="71">
        <row r="9">
          <cell r="E9" t="str">
            <v>Statement of Operations</v>
          </cell>
        </row>
      </sheetData>
      <sheetData sheetId="72"/>
      <sheetData sheetId="73">
        <row r="8">
          <cell r="M8">
            <v>805778.36285199586</v>
          </cell>
        </row>
      </sheetData>
      <sheetData sheetId="74">
        <row r="30">
          <cell r="B30" t="str">
            <v>May09</v>
          </cell>
        </row>
      </sheetData>
      <sheetData sheetId="75">
        <row r="74">
          <cell r="M74">
            <v>0</v>
          </cell>
        </row>
      </sheetData>
      <sheetData sheetId="76"/>
      <sheetData sheetId="77">
        <row r="3">
          <cell r="C3">
            <v>40574</v>
          </cell>
        </row>
      </sheetData>
      <sheetData sheetId="7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_Gen_Post"/>
      <sheetName val="Journal_Gen Rounded"/>
      <sheetName val="Journal_Gen"/>
      <sheetName val="Journal_LacSeul"/>
      <sheetName val="Journal_Retro"/>
      <sheetName val="Retro_Payment"/>
      <sheetName val="Reg_Hydro"/>
      <sheetName val="Ont_Generation"/>
      <sheetName val="Regulated_AQEI"/>
      <sheetName val="IMOData"/>
      <sheetName val="IMOData_1"/>
      <sheetName val="InterconnectGL"/>
      <sheetName val="Comparison"/>
      <sheetName val="Accrual"/>
      <sheetName val="IMOAccrual"/>
      <sheetName val="Trading"/>
      <sheetName val="LacSeul"/>
    </sheetNames>
    <sheetDataSet>
      <sheetData sheetId="0"/>
      <sheetData sheetId="1"/>
      <sheetData sheetId="2"/>
      <sheetData sheetId="3"/>
      <sheetData sheetId="4"/>
      <sheetData sheetId="5"/>
      <sheetData sheetId="6">
        <row r="5">
          <cell r="D5">
            <v>20184846.549999975</v>
          </cell>
        </row>
      </sheetData>
      <sheetData sheetId="7">
        <row r="3">
          <cell r="B3">
            <v>-1</v>
          </cell>
        </row>
      </sheetData>
      <sheetData sheetId="8"/>
      <sheetData sheetId="9">
        <row r="3">
          <cell r="C3" t="str">
            <v>TOTAL</v>
          </cell>
        </row>
      </sheetData>
      <sheetData sheetId="10">
        <row r="39">
          <cell r="A39" t="str">
            <v>Total-2013</v>
          </cell>
        </row>
        <row r="157">
          <cell r="A157" t="str">
            <v>Total-2013</v>
          </cell>
          <cell r="B157">
            <v>586210.07299999986</v>
          </cell>
          <cell r="C157">
            <v>3707078.2779999999</v>
          </cell>
          <cell r="D157">
            <v>-26240.095999999998</v>
          </cell>
          <cell r="E157">
            <v>392584.92400000017</v>
          </cell>
          <cell r="F157">
            <v>2063736.8659999999</v>
          </cell>
          <cell r="G157">
            <v>0</v>
          </cell>
          <cell r="H157">
            <v>96766.497173999946</v>
          </cell>
          <cell r="I157">
            <v>170545.52775799987</v>
          </cell>
          <cell r="J157">
            <v>36674.567019999995</v>
          </cell>
          <cell r="K157">
            <v>37377.018230000074</v>
          </cell>
          <cell r="L157">
            <v>143910.41706599982</v>
          </cell>
          <cell r="M157">
            <v>0</v>
          </cell>
          <cell r="N157">
            <v>96766.494766000134</v>
          </cell>
          <cell r="O157">
            <v>170545.52685399968</v>
          </cell>
          <cell r="P157">
            <v>36674.568324000022</v>
          </cell>
          <cell r="Q157">
            <v>37377.016677999964</v>
          </cell>
          <cell r="R157">
            <v>143910.41434600033</v>
          </cell>
        </row>
        <row r="158">
          <cell r="A158">
            <v>41275</v>
          </cell>
          <cell r="B158">
            <v>126887.74299999994</v>
          </cell>
          <cell r="C158">
            <v>877153.68399999978</v>
          </cell>
          <cell r="D158">
            <v>-9789.8950000000059</v>
          </cell>
          <cell r="E158">
            <v>90791.142000000007</v>
          </cell>
          <cell r="F158">
            <v>406605.03199999995</v>
          </cell>
          <cell r="G158">
            <v>0</v>
          </cell>
          <cell r="H158">
            <v>21275.63508499986</v>
          </cell>
          <cell r="I158">
            <v>41422.493309999198</v>
          </cell>
          <cell r="J158">
            <v>14222.196032</v>
          </cell>
          <cell r="K158">
            <v>8699.7016880000556</v>
          </cell>
          <cell r="L158">
            <v>51007.88786700026</v>
          </cell>
          <cell r="M158">
            <v>0</v>
          </cell>
          <cell r="N158">
            <v>21275.634589000201</v>
          </cell>
          <cell r="O158">
            <v>41422.493030000369</v>
          </cell>
          <cell r="P158">
            <v>14222.196048000007</v>
          </cell>
          <cell r="Q158">
            <v>8699.7010639999753</v>
          </cell>
          <cell r="R158">
            <v>51007.887282999836</v>
          </cell>
        </row>
        <row r="159">
          <cell r="A159">
            <v>41306</v>
          </cell>
          <cell r="B159">
            <v>100894.0199999999</v>
          </cell>
          <cell r="C159">
            <v>798883.2910000002</v>
          </cell>
          <cell r="D159">
            <v>-1710.3620000000021</v>
          </cell>
          <cell r="E159">
            <v>71720.300000000119</v>
          </cell>
          <cell r="F159">
            <v>369974.90400000004</v>
          </cell>
          <cell r="G159">
            <v>0</v>
          </cell>
          <cell r="H159">
            <v>8865.7423399999716</v>
          </cell>
          <cell r="I159">
            <v>21186.559496000373</v>
          </cell>
          <cell r="J159">
            <v>1697.9007900000038</v>
          </cell>
          <cell r="K159">
            <v>5391.1547039999814</v>
          </cell>
          <cell r="L159">
            <v>39767.915664000182</v>
          </cell>
          <cell r="M159">
            <v>0</v>
          </cell>
          <cell r="N159">
            <v>8865.741860000102</v>
          </cell>
          <cell r="O159">
            <v>21186.559407999783</v>
          </cell>
          <cell r="P159">
            <v>1697.9011579999997</v>
          </cell>
          <cell r="Q159">
            <v>5391.1540960000102</v>
          </cell>
          <cell r="R159">
            <v>39767.915087999827</v>
          </cell>
        </row>
        <row r="160">
          <cell r="A160">
            <v>41334</v>
          </cell>
          <cell r="B160">
            <v>178585.66500000001</v>
          </cell>
          <cell r="C160">
            <v>897770.00200000021</v>
          </cell>
          <cell r="D160">
            <v>-4356.2479999999969</v>
          </cell>
          <cell r="E160">
            <v>87602.353000000076</v>
          </cell>
          <cell r="F160">
            <v>527809.95000000019</v>
          </cell>
          <cell r="G160">
            <v>0</v>
          </cell>
          <cell r="H160">
            <v>29228.282605000044</v>
          </cell>
          <cell r="I160">
            <v>34240.479120000608</v>
          </cell>
          <cell r="J160">
            <v>4381.9969199999996</v>
          </cell>
          <cell r="K160">
            <v>8589.276764000002</v>
          </cell>
          <cell r="L160">
            <v>16598.789424999763</v>
          </cell>
          <cell r="M160">
            <v>0</v>
          </cell>
          <cell r="N160">
            <v>29228.281884999946</v>
          </cell>
          <cell r="O160">
            <v>34240.478959999396</v>
          </cell>
          <cell r="P160">
            <v>4381.9969520000004</v>
          </cell>
          <cell r="Q160">
            <v>8589.2766759999904</v>
          </cell>
          <cell r="R160">
            <v>16598.788825000247</v>
          </cell>
        </row>
        <row r="161">
          <cell r="A161">
            <v>41365</v>
          </cell>
          <cell r="B161">
            <v>124824.75899999999</v>
          </cell>
          <cell r="C161">
            <v>768316.9429999995</v>
          </cell>
          <cell r="D161">
            <v>-9739.5989999999965</v>
          </cell>
          <cell r="E161">
            <v>92646.038999999917</v>
          </cell>
          <cell r="F161">
            <v>512305.74999999977</v>
          </cell>
          <cell r="G161">
            <v>0</v>
          </cell>
          <cell r="H161">
            <v>26634.803520000067</v>
          </cell>
          <cell r="I161">
            <v>49088.307159999829</v>
          </cell>
          <cell r="J161">
            <v>11674.123999999989</v>
          </cell>
          <cell r="K161">
            <v>11949.813810000025</v>
          </cell>
          <cell r="L161">
            <v>24167.876949999583</v>
          </cell>
          <cell r="M161">
            <v>0</v>
          </cell>
          <cell r="N161">
            <v>26634.8029199999</v>
          </cell>
          <cell r="O161">
            <v>49088.306960000038</v>
          </cell>
          <cell r="P161">
            <v>11674.124600000014</v>
          </cell>
          <cell r="Q161">
            <v>11949.813689999995</v>
          </cell>
          <cell r="R161">
            <v>24167.876310000433</v>
          </cell>
        </row>
        <row r="162">
          <cell r="A162">
            <v>41395</v>
          </cell>
          <cell r="B162">
            <v>55017.886000000028</v>
          </cell>
          <cell r="C162">
            <v>364954.35799999977</v>
          </cell>
          <cell r="D162">
            <v>-643.99199999999985</v>
          </cell>
          <cell r="E162">
            <v>49825.090000000047</v>
          </cell>
          <cell r="F162">
            <v>247041.22999999998</v>
          </cell>
          <cell r="G162">
            <v>0</v>
          </cell>
          <cell r="H162">
            <v>10762.033624000007</v>
          </cell>
          <cell r="I162">
            <v>24607.688671999884</v>
          </cell>
          <cell r="J162">
            <v>4698.3492780000006</v>
          </cell>
          <cell r="K162">
            <v>2747.0712640000156</v>
          </cell>
          <cell r="L162">
            <v>12367.947160000025</v>
          </cell>
          <cell r="M162">
            <v>0</v>
          </cell>
          <cell r="N162">
            <v>10762.033512000002</v>
          </cell>
          <cell r="O162">
            <v>24607.688496000086</v>
          </cell>
          <cell r="P162">
            <v>4698.349565999998</v>
          </cell>
          <cell r="Q162">
            <v>2747.0711519999977</v>
          </cell>
          <cell r="R162">
            <v>12367.946839999986</v>
          </cell>
        </row>
        <row r="163">
          <cell r="A163">
            <v>41426</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row>
        <row r="164">
          <cell r="A164">
            <v>41456</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row>
        <row r="165">
          <cell r="A165">
            <v>41487</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row>
        <row r="166">
          <cell r="A166">
            <v>41518</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row>
        <row r="167">
          <cell r="A167">
            <v>41548</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row>
        <row r="168">
          <cell r="A168">
            <v>41579</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row>
        <row r="169">
          <cell r="A169">
            <v>41609</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row>
        <row r="170">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row>
        <row r="174">
          <cell r="A174" t="str">
            <v>Total-2013</v>
          </cell>
          <cell r="B174">
            <v>21625626.786839999</v>
          </cell>
          <cell r="C174">
            <v>136741702.89645997</v>
          </cell>
          <cell r="D174">
            <v>-976459.23430000013</v>
          </cell>
          <cell r="E174">
            <v>14562434.067700002</v>
          </cell>
          <cell r="F174">
            <v>76589341.133079976</v>
          </cell>
          <cell r="G174">
            <v>0</v>
          </cell>
          <cell r="H174">
            <v>3496956.2943740482</v>
          </cell>
          <cell r="I174">
            <v>5596117.1600823198</v>
          </cell>
          <cell r="J174">
            <v>1364893.0588181394</v>
          </cell>
          <cell r="K174">
            <v>1073611.8253178238</v>
          </cell>
          <cell r="L174">
            <v>3999263.3114195825</v>
          </cell>
          <cell r="M174">
            <v>0</v>
          </cell>
          <cell r="N174">
            <v>-2347228.8104008166</v>
          </cell>
          <cell r="O174">
            <v>-2941723.3213284882</v>
          </cell>
          <cell r="P174">
            <v>-592069.39466437034</v>
          </cell>
          <cell r="Q174">
            <v>-953881.23860097933</v>
          </cell>
          <cell r="R174">
            <v>-4758028.7866127938</v>
          </cell>
          <cell r="S174">
            <v>5927958.839999998</v>
          </cell>
          <cell r="T174">
            <v>0</v>
          </cell>
          <cell r="U174">
            <v>-4845255.8928292999</v>
          </cell>
        </row>
        <row r="175">
          <cell r="A175">
            <v>41275</v>
          </cell>
          <cell r="B175">
            <v>4540043.4445399996</v>
          </cell>
          <cell r="C175">
            <v>31384558.813519992</v>
          </cell>
          <cell r="D175">
            <v>-350282.44310000015</v>
          </cell>
          <cell r="E175">
            <v>3248507.0607599993</v>
          </cell>
          <cell r="F175">
            <v>14548328.044960003</v>
          </cell>
          <cell r="G175">
            <v>0</v>
          </cell>
          <cell r="H175">
            <v>866406.76576532552</v>
          </cell>
          <cell r="I175">
            <v>1504605.0684104231</v>
          </cell>
          <cell r="J175">
            <v>556845.84327307984</v>
          </cell>
          <cell r="K175">
            <v>250140.95111288188</v>
          </cell>
          <cell r="L175">
            <v>1356544.0580452466</v>
          </cell>
          <cell r="M175">
            <v>0</v>
          </cell>
          <cell r="N175">
            <v>-477294.8959982146</v>
          </cell>
          <cell r="O175">
            <v>-298530.48380885605</v>
          </cell>
          <cell r="P175">
            <v>-196974.39520460009</v>
          </cell>
          <cell r="Q175">
            <v>-167208.82626359945</v>
          </cell>
          <cell r="R175">
            <v>-2122308.3927047523</v>
          </cell>
          <cell r="S175">
            <v>2948271.9999999614</v>
          </cell>
          <cell r="T175">
            <v>0</v>
          </cell>
          <cell r="U175">
            <v>-2448263.4838709673</v>
          </cell>
        </row>
        <row r="176">
          <cell r="A176">
            <v>41306</v>
          </cell>
          <cell r="B176">
            <v>3609988.0355999968</v>
          </cell>
          <cell r="C176">
            <v>28584044.151980009</v>
          </cell>
          <cell r="D176">
            <v>-61196.752360000013</v>
          </cell>
          <cell r="E176">
            <v>2566152.3339999989</v>
          </cell>
          <cell r="F176">
            <v>13237702.06512</v>
          </cell>
          <cell r="G176">
            <v>0</v>
          </cell>
          <cell r="H176">
            <v>294526.20171539916</v>
          </cell>
          <cell r="I176">
            <v>637532.51622008067</v>
          </cell>
          <cell r="J176">
            <v>61451.140650260037</v>
          </cell>
          <cell r="K176">
            <v>148396.7998142397</v>
          </cell>
          <cell r="L176">
            <v>1020125.6574715254</v>
          </cell>
          <cell r="M176">
            <v>0</v>
          </cell>
          <cell r="N176">
            <v>-247050.53180830326</v>
          </cell>
          <cell r="O176">
            <v>-534574.06236205413</v>
          </cell>
          <cell r="P176">
            <v>-45717.763073869995</v>
          </cell>
          <cell r="Q176">
            <v>-159645.48357708022</v>
          </cell>
          <cell r="R176">
            <v>-1259159.6805549948</v>
          </cell>
          <cell r="S176">
            <v>2979686.8400000371</v>
          </cell>
          <cell r="T176">
            <v>0</v>
          </cell>
          <cell r="U176">
            <v>-2396992.4089583326</v>
          </cell>
        </row>
        <row r="177">
          <cell r="A177">
            <v>41334</v>
          </cell>
          <cell r="B177">
            <v>6389795.0936999954</v>
          </cell>
          <cell r="C177">
            <v>32122210.671559993</v>
          </cell>
          <cell r="D177">
            <v>-155866.55344000002</v>
          </cell>
          <cell r="E177">
            <v>3134412.1903400002</v>
          </cell>
          <cell r="F177">
            <v>18885040.011</v>
          </cell>
          <cell r="G177">
            <v>0</v>
          </cell>
          <cell r="H177">
            <v>925182.97216800181</v>
          </cell>
          <cell r="I177">
            <v>1110447.6257502229</v>
          </cell>
          <cell r="J177">
            <v>140656.01757272007</v>
          </cell>
          <cell r="K177">
            <v>264964.68515106005</v>
          </cell>
          <cell r="L177">
            <v>502182.00284624216</v>
          </cell>
          <cell r="M177">
            <v>0</v>
          </cell>
          <cell r="N177">
            <v>-735820.25272229977</v>
          </cell>
          <cell r="O177">
            <v>-814382.83663558576</v>
          </cell>
          <cell r="P177">
            <v>-95336.929162639994</v>
          </cell>
          <cell r="Q177">
            <v>-242154.96902878</v>
          </cell>
          <cell r="R177">
            <v>-452220.31851775647</v>
          </cell>
          <cell r="S177">
            <v>0</v>
          </cell>
          <cell r="T177">
            <v>0</v>
          </cell>
          <cell r="U177">
            <v>0</v>
          </cell>
        </row>
        <row r="178">
          <cell r="A178">
            <v>41365</v>
          </cell>
          <cell r="B178">
            <v>4918095.5046000052</v>
          </cell>
          <cell r="C178">
            <v>30271687.55419999</v>
          </cell>
          <cell r="D178">
            <v>-383740.20059999981</v>
          </cell>
          <cell r="E178">
            <v>3650253.9366000053</v>
          </cell>
          <cell r="F178">
            <v>20184846.549999975</v>
          </cell>
          <cell r="G178">
            <v>0</v>
          </cell>
          <cell r="H178">
            <v>925961.37120160169</v>
          </cell>
          <cell r="I178">
            <v>1534739.3508067953</v>
          </cell>
          <cell r="J178">
            <v>405453.35717139952</v>
          </cell>
          <cell r="K178">
            <v>328896.97743120161</v>
          </cell>
          <cell r="L178">
            <v>703641.71870906837</v>
          </cell>
          <cell r="M178">
            <v>0</v>
          </cell>
          <cell r="N178">
            <v>-675092.76807759877</v>
          </cell>
          <cell r="O178">
            <v>-928122.84500755114</v>
          </cell>
          <cell r="P178">
            <v>-198156.12054040015</v>
          </cell>
          <cell r="Q178">
            <v>-354121.75416489976</v>
          </cell>
          <cell r="R178">
            <v>-673042.36736173998</v>
          </cell>
          <cell r="S178">
            <v>0</v>
          </cell>
          <cell r="T178">
            <v>0</v>
          </cell>
          <cell r="U178">
            <v>0</v>
          </cell>
        </row>
        <row r="179">
          <cell r="A179">
            <v>41395</v>
          </cell>
          <cell r="B179">
            <v>2167704.7084000022</v>
          </cell>
          <cell r="C179">
            <v>14379201.705199996</v>
          </cell>
          <cell r="D179">
            <v>-25373.284799999994</v>
          </cell>
          <cell r="E179">
            <v>1963108.5459999975</v>
          </cell>
          <cell r="F179">
            <v>9733424.4620000031</v>
          </cell>
          <cell r="G179">
            <v>0</v>
          </cell>
          <cell r="H179">
            <v>484878.98352371989</v>
          </cell>
          <cell r="I179">
            <v>808792.59889479796</v>
          </cell>
          <cell r="J179">
            <v>200486.70015067994</v>
          </cell>
          <cell r="K179">
            <v>81212.41180844036</v>
          </cell>
          <cell r="L179">
            <v>416769.87434750004</v>
          </cell>
          <cell r="M179">
            <v>0</v>
          </cell>
          <cell r="N179">
            <v>-211970.36179440015</v>
          </cell>
          <cell r="O179">
            <v>-366113.09351444163</v>
          </cell>
          <cell r="P179">
            <v>-55884.186682859996</v>
          </cell>
          <cell r="Q179">
            <v>-30750.205566619989</v>
          </cell>
          <cell r="R179">
            <v>-251298.02747355009</v>
          </cell>
          <cell r="S179">
            <v>0</v>
          </cell>
          <cell r="T179">
            <v>0</v>
          </cell>
          <cell r="U179">
            <v>0</v>
          </cell>
        </row>
        <row r="180">
          <cell r="A180">
            <v>41426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row>
        <row r="181">
          <cell r="A181">
            <v>41456</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row>
        <row r="182">
          <cell r="A182">
            <v>41487</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row>
        <row r="183">
          <cell r="A183">
            <v>41518</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row>
        <row r="184">
          <cell r="A184">
            <v>41548</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row>
        <row r="185">
          <cell r="A185">
            <v>41579</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row>
        <row r="186">
          <cell r="A186">
            <v>41609</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row>
        <row r="187">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row>
      </sheetData>
      <sheetData sheetId="11">
        <row r="7">
          <cell r="C7" t="str">
            <v>Jun12</v>
          </cell>
        </row>
      </sheetData>
      <sheetData sheetId="12"/>
      <sheetData sheetId="13">
        <row r="3">
          <cell r="A3">
            <v>0</v>
          </cell>
          <cell r="B3">
            <v>-1</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row>
        <row r="4">
          <cell r="A4">
            <v>0</v>
          </cell>
          <cell r="B4">
            <v>-2</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row>
        <row r="5">
          <cell r="A5">
            <v>0</v>
          </cell>
          <cell r="B5">
            <v>-16</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row>
        <row r="6">
          <cell r="B6">
            <v>-20</v>
          </cell>
          <cell r="C6">
            <v>509771.82999999996</v>
          </cell>
          <cell r="D6">
            <v>0</v>
          </cell>
          <cell r="E6">
            <v>0</v>
          </cell>
          <cell r="F6">
            <v>0</v>
          </cell>
          <cell r="G6">
            <v>0</v>
          </cell>
          <cell r="H6">
            <v>0</v>
          </cell>
          <cell r="I6">
            <v>0</v>
          </cell>
          <cell r="J6">
            <v>0</v>
          </cell>
          <cell r="K6">
            <v>0</v>
          </cell>
          <cell r="L6">
            <v>0</v>
          </cell>
          <cell r="M6">
            <v>0</v>
          </cell>
          <cell r="N6">
            <v>91.28</v>
          </cell>
          <cell r="O6">
            <v>0</v>
          </cell>
          <cell r="P6">
            <v>0</v>
          </cell>
          <cell r="Q6">
            <v>0</v>
          </cell>
          <cell r="R6">
            <v>0</v>
          </cell>
          <cell r="S6">
            <v>202419.75</v>
          </cell>
          <cell r="T6">
            <v>0</v>
          </cell>
          <cell r="U6">
            <v>307260.79999999999</v>
          </cell>
          <cell r="V6">
            <v>0</v>
          </cell>
          <cell r="W6">
            <v>0</v>
          </cell>
          <cell r="X6">
            <v>0</v>
          </cell>
          <cell r="Y6">
            <v>0</v>
          </cell>
          <cell r="Z6">
            <v>0</v>
          </cell>
        </row>
        <row r="7">
          <cell r="B7">
            <v>-10</v>
          </cell>
          <cell r="C7">
            <v>174807064.77999997</v>
          </cell>
          <cell r="D7">
            <v>53161857.850000009</v>
          </cell>
          <cell r="E7">
            <v>11334202.720000003</v>
          </cell>
          <cell r="F7">
            <v>31664452.729999978</v>
          </cell>
          <cell r="G7">
            <v>14403828.280000001</v>
          </cell>
          <cell r="H7">
            <v>3802104.1599999997</v>
          </cell>
          <cell r="I7">
            <v>22170781.259999998</v>
          </cell>
          <cell r="J7">
            <v>252209.87</v>
          </cell>
          <cell r="K7">
            <v>2589368.6599999988</v>
          </cell>
          <cell r="L7">
            <v>0</v>
          </cell>
          <cell r="M7">
            <v>0</v>
          </cell>
          <cell r="N7">
            <v>1284466.9100000001</v>
          </cell>
          <cell r="O7">
            <v>88502.87</v>
          </cell>
          <cell r="P7">
            <v>3136571.17</v>
          </cell>
          <cell r="Q7">
            <v>0</v>
          </cell>
          <cell r="R7">
            <v>4848460.5899999989</v>
          </cell>
          <cell r="S7">
            <v>6090007.9900000039</v>
          </cell>
          <cell r="T7">
            <v>19746648.560000006</v>
          </cell>
          <cell r="U7">
            <v>0</v>
          </cell>
          <cell r="V7">
            <v>0</v>
          </cell>
          <cell r="W7">
            <v>0</v>
          </cell>
          <cell r="X7">
            <v>0</v>
          </cell>
          <cell r="Y7">
            <v>233601.16</v>
          </cell>
          <cell r="Z7">
            <v>0</v>
          </cell>
        </row>
        <row r="8">
          <cell r="B8">
            <v>144</v>
          </cell>
          <cell r="C8">
            <v>109438911.2665</v>
          </cell>
          <cell r="D8">
            <v>59943236.141100012</v>
          </cell>
          <cell r="E8">
            <v>13508384.841700001</v>
          </cell>
          <cell r="F8">
            <v>35987290.283699997</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row>
        <row r="9">
          <cell r="B9">
            <v>145</v>
          </cell>
          <cell r="C9">
            <v>23425318.449999999</v>
          </cell>
          <cell r="D9">
            <v>0</v>
          </cell>
          <cell r="E9">
            <v>0</v>
          </cell>
          <cell r="F9">
            <v>0</v>
          </cell>
          <cell r="G9">
            <v>7793784.959999999</v>
          </cell>
          <cell r="H9">
            <v>2039489.7599999998</v>
          </cell>
          <cell r="I9">
            <v>9830656.9500000011</v>
          </cell>
          <cell r="J9">
            <v>2642253.4700000002</v>
          </cell>
          <cell r="K9">
            <v>1119133.31</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B10">
            <v>147</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row>
        <row r="11">
          <cell r="B11" t="str">
            <v>Adjustment</v>
          </cell>
          <cell r="C11">
            <v>0</v>
          </cell>
          <cell r="D11">
            <v>0</v>
          </cell>
          <cell r="E11">
            <v>0</v>
          </cell>
          <cell r="F11">
            <v>0</v>
          </cell>
          <cell r="G11">
            <v>0</v>
          </cell>
          <cell r="H11">
            <v>0</v>
          </cell>
          <cell r="I11">
            <v>0</v>
          </cell>
          <cell r="J11">
            <v>0</v>
          </cell>
          <cell r="K11">
            <v>0</v>
          </cell>
          <cell r="T11">
            <v>0</v>
          </cell>
          <cell r="W11">
            <v>0</v>
          </cell>
          <cell r="X11">
            <v>0</v>
          </cell>
          <cell r="Y11">
            <v>0</v>
          </cell>
          <cell r="Z11">
            <v>0</v>
          </cell>
        </row>
        <row r="12">
          <cell r="A12">
            <v>5000000000</v>
          </cell>
          <cell r="C12">
            <v>308181066.3265</v>
          </cell>
          <cell r="D12">
            <v>113105093.99110001</v>
          </cell>
          <cell r="E12">
            <v>24842587.561700001</v>
          </cell>
          <cell r="F12">
            <v>67651743.013699979</v>
          </cell>
          <cell r="G12">
            <v>22197613.240000002</v>
          </cell>
          <cell r="H12">
            <v>5841593.9199999999</v>
          </cell>
          <cell r="I12">
            <v>32001438.210000001</v>
          </cell>
          <cell r="J12">
            <v>2894463.3400000003</v>
          </cell>
          <cell r="K12">
            <v>3708501.9699999988</v>
          </cell>
          <cell r="L12">
            <v>0</v>
          </cell>
          <cell r="M12">
            <v>0</v>
          </cell>
          <cell r="N12">
            <v>1284558.1900000002</v>
          </cell>
          <cell r="O12">
            <v>88502.87</v>
          </cell>
          <cell r="P12">
            <v>3136571.17</v>
          </cell>
          <cell r="Q12">
            <v>0</v>
          </cell>
          <cell r="R12">
            <v>4848460.5899999989</v>
          </cell>
          <cell r="S12">
            <v>6292427.7400000039</v>
          </cell>
          <cell r="T12">
            <v>19746648.560000006</v>
          </cell>
          <cell r="U12">
            <v>307260.79999999999</v>
          </cell>
          <cell r="V12">
            <v>0</v>
          </cell>
          <cell r="W12">
            <v>0</v>
          </cell>
          <cell r="X12">
            <v>0</v>
          </cell>
          <cell r="Y12">
            <v>233601.16</v>
          </cell>
          <cell r="Z12">
            <v>0</v>
          </cell>
        </row>
        <row r="14">
          <cell r="B14">
            <v>105</v>
          </cell>
          <cell r="C14">
            <v>1096621.03</v>
          </cell>
          <cell r="D14">
            <v>982.96</v>
          </cell>
          <cell r="E14">
            <v>7168.79</v>
          </cell>
          <cell r="F14">
            <v>-533.21</v>
          </cell>
          <cell r="G14">
            <v>1220.19</v>
          </cell>
          <cell r="H14">
            <v>126555.93</v>
          </cell>
          <cell r="I14">
            <v>158727.29999999999</v>
          </cell>
          <cell r="J14">
            <v>47656.920000000013</v>
          </cell>
          <cell r="K14">
            <v>3455.7299999999996</v>
          </cell>
          <cell r="L14">
            <v>0</v>
          </cell>
          <cell r="M14">
            <v>0</v>
          </cell>
          <cell r="N14">
            <v>32314.609999999997</v>
          </cell>
          <cell r="O14">
            <v>165326.04</v>
          </cell>
          <cell r="P14">
            <v>71430.510000000009</v>
          </cell>
          <cell r="Q14">
            <v>0</v>
          </cell>
          <cell r="R14">
            <v>181477.61000000004</v>
          </cell>
          <cell r="S14">
            <v>98513.220000000059</v>
          </cell>
          <cell r="T14">
            <v>180660.59000000003</v>
          </cell>
          <cell r="U14">
            <v>0</v>
          </cell>
          <cell r="V14">
            <v>0</v>
          </cell>
          <cell r="W14">
            <v>0</v>
          </cell>
          <cell r="X14">
            <v>21598.910000000003</v>
          </cell>
          <cell r="Y14">
            <v>64.930000000000007</v>
          </cell>
          <cell r="Z14">
            <v>0</v>
          </cell>
        </row>
        <row r="15">
          <cell r="B15">
            <v>120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row>
        <row r="16">
          <cell r="B16">
            <v>1050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B17" t="str">
            <v>Adjustment</v>
          </cell>
          <cell r="C17">
            <v>0</v>
          </cell>
        </row>
        <row r="18">
          <cell r="A18">
            <v>5001200000</v>
          </cell>
          <cell r="C18">
            <v>1096621.03</v>
          </cell>
          <cell r="D18">
            <v>982.96</v>
          </cell>
          <cell r="E18">
            <v>7168.79</v>
          </cell>
          <cell r="F18">
            <v>-533.21</v>
          </cell>
          <cell r="G18">
            <v>1220.19</v>
          </cell>
          <cell r="H18">
            <v>126555.93</v>
          </cell>
          <cell r="I18">
            <v>158727.29999999999</v>
          </cell>
          <cell r="J18">
            <v>47656.920000000013</v>
          </cell>
          <cell r="K18">
            <v>3455.7299999999996</v>
          </cell>
          <cell r="L18">
            <v>0</v>
          </cell>
          <cell r="M18">
            <v>0</v>
          </cell>
          <cell r="N18">
            <v>32314.609999999997</v>
          </cell>
          <cell r="O18">
            <v>165326.04</v>
          </cell>
          <cell r="P18">
            <v>71430.510000000009</v>
          </cell>
          <cell r="Q18">
            <v>0</v>
          </cell>
          <cell r="R18">
            <v>181477.61000000004</v>
          </cell>
          <cell r="S18">
            <v>98513.220000000059</v>
          </cell>
          <cell r="T18">
            <v>180660.59000000003</v>
          </cell>
          <cell r="U18">
            <v>0</v>
          </cell>
          <cell r="V18">
            <v>0</v>
          </cell>
          <cell r="W18">
            <v>0</v>
          </cell>
          <cell r="X18">
            <v>21598.910000000003</v>
          </cell>
          <cell r="Y18">
            <v>64.930000000000007</v>
          </cell>
          <cell r="Z18">
            <v>0</v>
          </cell>
        </row>
        <row r="19">
          <cell r="A19">
            <v>0</v>
          </cell>
        </row>
        <row r="20">
          <cell r="B20">
            <v>113</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row>
        <row r="21">
          <cell r="B21">
            <v>114</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B22">
            <v>115</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B23">
            <v>116</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B24">
            <v>117</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B25">
            <v>118</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row>
        <row r="26">
          <cell r="B26">
            <v>132</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row>
        <row r="27">
          <cell r="B27">
            <v>133</v>
          </cell>
          <cell r="C27">
            <v>1235677.2307000002</v>
          </cell>
          <cell r="D27">
            <v>0</v>
          </cell>
          <cell r="E27">
            <v>0</v>
          </cell>
          <cell r="F27">
            <v>0</v>
          </cell>
          <cell r="G27">
            <v>0</v>
          </cell>
          <cell r="H27">
            <v>0</v>
          </cell>
          <cell r="I27">
            <v>0</v>
          </cell>
          <cell r="J27">
            <v>0</v>
          </cell>
          <cell r="K27">
            <v>0</v>
          </cell>
          <cell r="L27">
            <v>0</v>
          </cell>
          <cell r="M27">
            <v>0</v>
          </cell>
          <cell r="N27">
            <v>487044.51400000008</v>
          </cell>
          <cell r="O27">
            <v>0</v>
          </cell>
          <cell r="P27">
            <v>621936.76939999999</v>
          </cell>
          <cell r="Q27">
            <v>126695.9473</v>
          </cell>
          <cell r="R27">
            <v>0</v>
          </cell>
          <cell r="S27">
            <v>0</v>
          </cell>
          <cell r="T27">
            <v>0</v>
          </cell>
          <cell r="U27">
            <v>0</v>
          </cell>
          <cell r="V27">
            <v>0</v>
          </cell>
          <cell r="W27">
            <v>0</v>
          </cell>
          <cell r="X27">
            <v>0</v>
          </cell>
          <cell r="Y27">
            <v>0</v>
          </cell>
          <cell r="Z27">
            <v>0</v>
          </cell>
        </row>
        <row r="28">
          <cell r="B28">
            <v>406</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B29">
            <v>410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B30">
            <v>1133</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B31">
            <v>1138</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B32">
            <v>1500</v>
          </cell>
          <cell r="C32">
            <v>33174.509999999995</v>
          </cell>
          <cell r="D32">
            <v>0</v>
          </cell>
          <cell r="E32">
            <v>0</v>
          </cell>
          <cell r="F32">
            <v>0</v>
          </cell>
          <cell r="G32">
            <v>0</v>
          </cell>
          <cell r="H32">
            <v>0</v>
          </cell>
          <cell r="I32">
            <v>0</v>
          </cell>
          <cell r="J32">
            <v>0</v>
          </cell>
          <cell r="K32">
            <v>0</v>
          </cell>
          <cell r="L32">
            <v>0</v>
          </cell>
          <cell r="M32">
            <v>0</v>
          </cell>
          <cell r="N32">
            <v>9554.4700000000012</v>
          </cell>
          <cell r="O32">
            <v>89918.31</v>
          </cell>
          <cell r="P32">
            <v>-66298.27</v>
          </cell>
          <cell r="Q32">
            <v>0</v>
          </cell>
          <cell r="R32">
            <v>0</v>
          </cell>
          <cell r="S32">
            <v>0</v>
          </cell>
          <cell r="T32">
            <v>0</v>
          </cell>
          <cell r="U32">
            <v>0</v>
          </cell>
          <cell r="V32">
            <v>0</v>
          </cell>
          <cell r="W32">
            <v>0</v>
          </cell>
          <cell r="X32">
            <v>0</v>
          </cell>
          <cell r="Y32">
            <v>0</v>
          </cell>
          <cell r="Z32">
            <v>0</v>
          </cell>
        </row>
        <row r="33">
          <cell r="B33">
            <v>1501</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B34">
            <v>1502</v>
          </cell>
          <cell r="C34">
            <v>-15965.11</v>
          </cell>
          <cell r="D34">
            <v>0</v>
          </cell>
          <cell r="E34">
            <v>0</v>
          </cell>
          <cell r="F34">
            <v>0</v>
          </cell>
          <cell r="G34">
            <v>0</v>
          </cell>
          <cell r="H34">
            <v>0</v>
          </cell>
          <cell r="I34">
            <v>0</v>
          </cell>
          <cell r="J34">
            <v>0</v>
          </cell>
          <cell r="K34">
            <v>0</v>
          </cell>
          <cell r="L34">
            <v>0</v>
          </cell>
          <cell r="M34">
            <v>0</v>
          </cell>
          <cell r="N34">
            <v>0</v>
          </cell>
          <cell r="O34">
            <v>-14015.740000000002</v>
          </cell>
          <cell r="P34">
            <v>-1949.37</v>
          </cell>
          <cell r="Q34">
            <v>0</v>
          </cell>
          <cell r="R34">
            <v>0</v>
          </cell>
          <cell r="S34">
            <v>0</v>
          </cell>
          <cell r="T34">
            <v>0</v>
          </cell>
          <cell r="U34">
            <v>0</v>
          </cell>
          <cell r="V34">
            <v>0</v>
          </cell>
          <cell r="W34">
            <v>0</v>
          </cell>
          <cell r="X34">
            <v>0</v>
          </cell>
          <cell r="Y34">
            <v>0</v>
          </cell>
          <cell r="Z34">
            <v>0</v>
          </cell>
        </row>
        <row r="35">
          <cell r="B35">
            <v>1503</v>
          </cell>
          <cell r="C35">
            <v>-419.22999999999996</v>
          </cell>
          <cell r="D35">
            <v>0</v>
          </cell>
          <cell r="E35">
            <v>0</v>
          </cell>
          <cell r="F35">
            <v>0</v>
          </cell>
          <cell r="G35">
            <v>0</v>
          </cell>
          <cell r="H35">
            <v>0</v>
          </cell>
          <cell r="I35">
            <v>0</v>
          </cell>
          <cell r="J35">
            <v>0</v>
          </cell>
          <cell r="K35">
            <v>0</v>
          </cell>
          <cell r="L35">
            <v>0</v>
          </cell>
          <cell r="M35">
            <v>0</v>
          </cell>
          <cell r="N35">
            <v>0</v>
          </cell>
          <cell r="O35">
            <v>-393.34</v>
          </cell>
          <cell r="P35">
            <v>-25.89</v>
          </cell>
          <cell r="Q35">
            <v>0</v>
          </cell>
          <cell r="R35">
            <v>0</v>
          </cell>
          <cell r="S35">
            <v>0</v>
          </cell>
          <cell r="T35">
            <v>0</v>
          </cell>
          <cell r="U35">
            <v>0</v>
          </cell>
          <cell r="V35">
            <v>0</v>
          </cell>
          <cell r="W35">
            <v>0</v>
          </cell>
          <cell r="X35">
            <v>0</v>
          </cell>
          <cell r="Y35">
            <v>0</v>
          </cell>
          <cell r="Z35">
            <v>0</v>
          </cell>
        </row>
        <row r="36">
          <cell r="B36">
            <v>1504</v>
          </cell>
          <cell r="C36">
            <v>203517.38999999996</v>
          </cell>
          <cell r="D36">
            <v>0</v>
          </cell>
          <cell r="E36">
            <v>0</v>
          </cell>
          <cell r="F36">
            <v>0</v>
          </cell>
          <cell r="G36">
            <v>0</v>
          </cell>
          <cell r="H36">
            <v>0</v>
          </cell>
          <cell r="I36">
            <v>0</v>
          </cell>
          <cell r="J36">
            <v>0</v>
          </cell>
          <cell r="K36">
            <v>0</v>
          </cell>
          <cell r="L36">
            <v>0</v>
          </cell>
          <cell r="M36">
            <v>0</v>
          </cell>
          <cell r="N36">
            <v>44273.479999999996</v>
          </cell>
          <cell r="O36">
            <v>114550.43</v>
          </cell>
          <cell r="P36">
            <v>44693.479999999996</v>
          </cell>
          <cell r="Q36">
            <v>0</v>
          </cell>
          <cell r="R36">
            <v>0</v>
          </cell>
          <cell r="S36">
            <v>0</v>
          </cell>
          <cell r="T36">
            <v>0</v>
          </cell>
          <cell r="U36">
            <v>0</v>
          </cell>
          <cell r="V36">
            <v>0</v>
          </cell>
          <cell r="W36">
            <v>0</v>
          </cell>
          <cell r="X36">
            <v>0</v>
          </cell>
          <cell r="Y36">
            <v>0</v>
          </cell>
          <cell r="Z36">
            <v>0</v>
          </cell>
        </row>
        <row r="37">
          <cell r="B37">
            <v>1505</v>
          </cell>
          <cell r="C37">
            <v>33896.33</v>
          </cell>
          <cell r="D37">
            <v>0</v>
          </cell>
          <cell r="E37">
            <v>0</v>
          </cell>
          <cell r="F37">
            <v>0</v>
          </cell>
          <cell r="G37">
            <v>0</v>
          </cell>
          <cell r="H37">
            <v>0</v>
          </cell>
          <cell r="I37">
            <v>0</v>
          </cell>
          <cell r="J37">
            <v>0</v>
          </cell>
          <cell r="K37">
            <v>0</v>
          </cell>
          <cell r="L37">
            <v>0</v>
          </cell>
          <cell r="M37">
            <v>0</v>
          </cell>
          <cell r="N37">
            <v>0</v>
          </cell>
          <cell r="O37">
            <v>0</v>
          </cell>
          <cell r="P37">
            <v>33896.33</v>
          </cell>
          <cell r="Q37">
            <v>0</v>
          </cell>
          <cell r="R37">
            <v>0</v>
          </cell>
          <cell r="S37">
            <v>0</v>
          </cell>
          <cell r="T37">
            <v>0</v>
          </cell>
          <cell r="U37">
            <v>0</v>
          </cell>
          <cell r="V37">
            <v>0</v>
          </cell>
          <cell r="W37">
            <v>0</v>
          </cell>
          <cell r="X37">
            <v>0</v>
          </cell>
          <cell r="Y37">
            <v>0</v>
          </cell>
          <cell r="Z37">
            <v>0</v>
          </cell>
        </row>
        <row r="38">
          <cell r="B38" t="str">
            <v>HQ Seg. Load</v>
          </cell>
          <cell r="C38">
            <v>0</v>
          </cell>
          <cell r="G38">
            <v>0</v>
          </cell>
          <cell r="T38">
            <v>0</v>
          </cell>
        </row>
        <row r="39">
          <cell r="B39" t="str">
            <v>Adjustment</v>
          </cell>
          <cell r="C39">
            <v>0</v>
          </cell>
          <cell r="G39">
            <v>0</v>
          </cell>
          <cell r="H39">
            <v>0</v>
          </cell>
          <cell r="I39">
            <v>0</v>
          </cell>
          <cell r="J39">
            <v>0</v>
          </cell>
          <cell r="K39">
            <v>0</v>
          </cell>
        </row>
        <row r="40">
          <cell r="A40">
            <v>5004000000</v>
          </cell>
          <cell r="C40">
            <v>1489881.1207000001</v>
          </cell>
          <cell r="D40">
            <v>0</v>
          </cell>
          <cell r="E40">
            <v>0</v>
          </cell>
          <cell r="F40">
            <v>0</v>
          </cell>
          <cell r="G40">
            <v>0</v>
          </cell>
          <cell r="H40">
            <v>0</v>
          </cell>
          <cell r="I40">
            <v>0</v>
          </cell>
          <cell r="J40">
            <v>0</v>
          </cell>
          <cell r="K40">
            <v>0</v>
          </cell>
          <cell r="L40">
            <v>0</v>
          </cell>
          <cell r="M40">
            <v>0</v>
          </cell>
          <cell r="N40">
            <v>540872.46400000004</v>
          </cell>
          <cell r="O40">
            <v>190059.65999999997</v>
          </cell>
          <cell r="P40">
            <v>632253.0493999999</v>
          </cell>
          <cell r="Q40">
            <v>126695.9473</v>
          </cell>
          <cell r="R40">
            <v>0</v>
          </cell>
          <cell r="S40">
            <v>0</v>
          </cell>
          <cell r="T40">
            <v>0</v>
          </cell>
          <cell r="U40">
            <v>0</v>
          </cell>
          <cell r="V40">
            <v>0</v>
          </cell>
          <cell r="W40">
            <v>0</v>
          </cell>
          <cell r="X40">
            <v>0</v>
          </cell>
          <cell r="Y40">
            <v>0</v>
          </cell>
          <cell r="Z40">
            <v>0</v>
          </cell>
        </row>
        <row r="41">
          <cell r="A41">
            <v>0</v>
          </cell>
        </row>
        <row r="42">
          <cell r="A42">
            <v>0</v>
          </cell>
          <cell r="B42">
            <v>700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0</v>
          </cell>
          <cell r="B43" t="str">
            <v>Adjustment</v>
          </cell>
          <cell r="C43">
            <v>0</v>
          </cell>
        </row>
        <row r="44">
          <cell r="A44">
            <v>5005000000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5">
          <cell r="A45">
            <v>0</v>
          </cell>
        </row>
        <row r="46">
          <cell r="B46">
            <v>-41</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row>
        <row r="47">
          <cell r="B47">
            <v>-40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B48">
            <v>-39</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row>
        <row r="49">
          <cell r="B49">
            <v>106</v>
          </cell>
          <cell r="C49">
            <v>68725.22</v>
          </cell>
          <cell r="D49">
            <v>0</v>
          </cell>
          <cell r="E49">
            <v>0</v>
          </cell>
          <cell r="F49">
            <v>0</v>
          </cell>
          <cell r="G49">
            <v>0</v>
          </cell>
          <cell r="H49">
            <v>8375.16</v>
          </cell>
          <cell r="I49">
            <v>6562.45</v>
          </cell>
          <cell r="J49">
            <v>691.45999999999992</v>
          </cell>
          <cell r="K49">
            <v>42.099999999999994</v>
          </cell>
          <cell r="L49">
            <v>0</v>
          </cell>
          <cell r="M49">
            <v>0</v>
          </cell>
          <cell r="N49">
            <v>1714.74</v>
          </cell>
          <cell r="O49">
            <v>1139.8300000000002</v>
          </cell>
          <cell r="P49">
            <v>608.92000000000007</v>
          </cell>
          <cell r="Q49">
            <v>0</v>
          </cell>
          <cell r="R49">
            <v>23600.74</v>
          </cell>
          <cell r="S49">
            <v>20901.089999999993</v>
          </cell>
          <cell r="T49">
            <v>5088.7300000000032</v>
          </cell>
          <cell r="U49">
            <v>0</v>
          </cell>
          <cell r="V49">
            <v>0</v>
          </cell>
          <cell r="W49">
            <v>0</v>
          </cell>
          <cell r="X49">
            <v>0</v>
          </cell>
          <cell r="Y49">
            <v>0</v>
          </cell>
          <cell r="Z49">
            <v>0</v>
          </cell>
        </row>
        <row r="50">
          <cell r="B50">
            <v>107</v>
          </cell>
          <cell r="C50">
            <v>192456.06000000003</v>
          </cell>
          <cell r="D50">
            <v>0</v>
          </cell>
          <cell r="E50">
            <v>0</v>
          </cell>
          <cell r="F50">
            <v>0</v>
          </cell>
          <cell r="G50">
            <v>0</v>
          </cell>
          <cell r="H50">
            <v>-9431.1099999999988</v>
          </cell>
          <cell r="I50">
            <v>15141.71</v>
          </cell>
          <cell r="J50">
            <v>-3989.1900000000005</v>
          </cell>
          <cell r="K50">
            <v>31.61000000000001</v>
          </cell>
          <cell r="L50">
            <v>0</v>
          </cell>
          <cell r="M50">
            <v>0</v>
          </cell>
          <cell r="N50">
            <v>0</v>
          </cell>
          <cell r="O50">
            <v>0</v>
          </cell>
          <cell r="P50">
            <v>0</v>
          </cell>
          <cell r="Q50">
            <v>0</v>
          </cell>
          <cell r="R50">
            <v>6983.1700000000019</v>
          </cell>
          <cell r="S50">
            <v>178152.99000000002</v>
          </cell>
          <cell r="T50">
            <v>5566.8800000000028</v>
          </cell>
          <cell r="U50">
            <v>0</v>
          </cell>
          <cell r="V50">
            <v>0</v>
          </cell>
          <cell r="W50">
            <v>0</v>
          </cell>
          <cell r="X50">
            <v>0</v>
          </cell>
          <cell r="Y50">
            <v>0</v>
          </cell>
          <cell r="Z50">
            <v>0</v>
          </cell>
        </row>
        <row r="51">
          <cell r="B51">
            <v>108</v>
          </cell>
          <cell r="C51">
            <v>67288.070000000007</v>
          </cell>
          <cell r="D51">
            <v>0</v>
          </cell>
          <cell r="E51">
            <v>0</v>
          </cell>
          <cell r="F51">
            <v>0</v>
          </cell>
          <cell r="G51">
            <v>0</v>
          </cell>
          <cell r="H51">
            <v>296.22999999999996</v>
          </cell>
          <cell r="I51">
            <v>231.2</v>
          </cell>
          <cell r="J51">
            <v>76.11</v>
          </cell>
          <cell r="K51">
            <v>67.510000000000005</v>
          </cell>
          <cell r="L51">
            <v>0</v>
          </cell>
          <cell r="M51">
            <v>0</v>
          </cell>
          <cell r="N51">
            <v>-385.63</v>
          </cell>
          <cell r="O51">
            <v>2296.89</v>
          </cell>
          <cell r="P51">
            <v>-2676.42</v>
          </cell>
          <cell r="Q51">
            <v>0</v>
          </cell>
          <cell r="R51">
            <v>31364.169999999995</v>
          </cell>
          <cell r="S51">
            <v>32264.350000000006</v>
          </cell>
          <cell r="T51">
            <v>3753.6600000000003</v>
          </cell>
          <cell r="U51">
            <v>0</v>
          </cell>
          <cell r="V51">
            <v>0</v>
          </cell>
          <cell r="W51">
            <v>0</v>
          </cell>
          <cell r="X51">
            <v>0</v>
          </cell>
          <cell r="Y51">
            <v>0</v>
          </cell>
          <cell r="Z51">
            <v>0</v>
          </cell>
        </row>
        <row r="52">
          <cell r="B52">
            <v>200</v>
          </cell>
          <cell r="C52">
            <v>334771.63</v>
          </cell>
          <cell r="D52">
            <v>0</v>
          </cell>
          <cell r="E52">
            <v>0</v>
          </cell>
          <cell r="F52">
            <v>0</v>
          </cell>
          <cell r="G52">
            <v>0</v>
          </cell>
          <cell r="H52">
            <v>50459.98000000001</v>
          </cell>
          <cell r="I52">
            <v>74378.38</v>
          </cell>
          <cell r="J52">
            <v>10913.240000000002</v>
          </cell>
          <cell r="K52">
            <v>2153.7799999999997</v>
          </cell>
          <cell r="L52">
            <v>0</v>
          </cell>
          <cell r="M52">
            <v>0</v>
          </cell>
          <cell r="N52">
            <v>773.8599999999999</v>
          </cell>
          <cell r="O52">
            <v>12805.64</v>
          </cell>
          <cell r="P52">
            <v>8629.0999999999985</v>
          </cell>
          <cell r="Q52">
            <v>0</v>
          </cell>
          <cell r="R52">
            <v>120935.95000000001</v>
          </cell>
          <cell r="S52">
            <v>23029.100000000006</v>
          </cell>
          <cell r="T52">
            <v>30692.599999999962</v>
          </cell>
          <cell r="U52">
            <v>0</v>
          </cell>
          <cell r="V52">
            <v>0</v>
          </cell>
          <cell r="W52">
            <v>0</v>
          </cell>
          <cell r="X52">
            <v>0</v>
          </cell>
          <cell r="Y52">
            <v>0</v>
          </cell>
          <cell r="Z52">
            <v>0</v>
          </cell>
        </row>
        <row r="53">
          <cell r="B53">
            <v>201</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B54">
            <v>202</v>
          </cell>
          <cell r="C54">
            <v>475299.74999999994</v>
          </cell>
          <cell r="D54">
            <v>0</v>
          </cell>
          <cell r="E54">
            <v>0</v>
          </cell>
          <cell r="F54">
            <v>0</v>
          </cell>
          <cell r="G54">
            <v>0</v>
          </cell>
          <cell r="H54">
            <v>96667.090000000026</v>
          </cell>
          <cell r="I54">
            <v>127297.20000000001</v>
          </cell>
          <cell r="J54">
            <v>64613.099999999991</v>
          </cell>
          <cell r="K54">
            <v>1295.69</v>
          </cell>
          <cell r="L54">
            <v>0</v>
          </cell>
          <cell r="M54">
            <v>0</v>
          </cell>
          <cell r="N54">
            <v>0</v>
          </cell>
          <cell r="O54">
            <v>0</v>
          </cell>
          <cell r="P54">
            <v>0</v>
          </cell>
          <cell r="Q54">
            <v>0</v>
          </cell>
          <cell r="R54">
            <v>147999.22999999995</v>
          </cell>
          <cell r="S54">
            <v>21001.019999999993</v>
          </cell>
          <cell r="T54">
            <v>16426.420000000002</v>
          </cell>
          <cell r="U54">
            <v>0</v>
          </cell>
          <cell r="V54">
            <v>0</v>
          </cell>
          <cell r="W54">
            <v>0</v>
          </cell>
          <cell r="X54">
            <v>0</v>
          </cell>
          <cell r="Y54">
            <v>0</v>
          </cell>
          <cell r="Z54">
            <v>0</v>
          </cell>
        </row>
        <row r="55">
          <cell r="B55">
            <v>203</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B56">
            <v>204</v>
          </cell>
          <cell r="C56">
            <v>92692.329999999987</v>
          </cell>
          <cell r="D56">
            <v>0</v>
          </cell>
          <cell r="E56">
            <v>0</v>
          </cell>
          <cell r="F56">
            <v>0</v>
          </cell>
          <cell r="G56">
            <v>0</v>
          </cell>
          <cell r="H56">
            <v>1459.53</v>
          </cell>
          <cell r="I56">
            <v>2343.58</v>
          </cell>
          <cell r="J56">
            <v>691.31</v>
          </cell>
          <cell r="K56">
            <v>513.00999999999988</v>
          </cell>
          <cell r="L56">
            <v>0</v>
          </cell>
          <cell r="M56">
            <v>0</v>
          </cell>
          <cell r="N56">
            <v>575.85</v>
          </cell>
          <cell r="O56">
            <v>21359.040000000001</v>
          </cell>
          <cell r="P56">
            <v>25588.729999999996</v>
          </cell>
          <cell r="Q56">
            <v>0</v>
          </cell>
          <cell r="R56">
            <v>32384.959999999988</v>
          </cell>
          <cell r="S56">
            <v>1063.3499999999999</v>
          </cell>
          <cell r="T56">
            <v>6712.9699999999993</v>
          </cell>
          <cell r="U56">
            <v>0</v>
          </cell>
          <cell r="V56">
            <v>0</v>
          </cell>
          <cell r="W56">
            <v>0</v>
          </cell>
          <cell r="X56">
            <v>0</v>
          </cell>
          <cell r="Y56">
            <v>0</v>
          </cell>
          <cell r="Z56">
            <v>0</v>
          </cell>
        </row>
        <row r="57">
          <cell r="B57">
            <v>205</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row>
        <row r="58">
          <cell r="B58">
            <v>300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row>
        <row r="59">
          <cell r="A59">
            <v>0</v>
          </cell>
          <cell r="B59">
            <v>301</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0</v>
          </cell>
          <cell r="B60" t="str">
            <v>Adjustment</v>
          </cell>
          <cell r="C60">
            <v>0</v>
          </cell>
        </row>
        <row r="61">
          <cell r="A61">
            <v>5002000000</v>
          </cell>
          <cell r="C61">
            <v>1231233.06</v>
          </cell>
          <cell r="D61">
            <v>0</v>
          </cell>
          <cell r="E61">
            <v>0</v>
          </cell>
          <cell r="F61">
            <v>0</v>
          </cell>
          <cell r="G61">
            <v>0</v>
          </cell>
          <cell r="H61">
            <v>147826.88000000003</v>
          </cell>
          <cell r="I61">
            <v>225954.52</v>
          </cell>
          <cell r="J61">
            <v>72996.029999999984</v>
          </cell>
          <cell r="K61">
            <v>4103.7</v>
          </cell>
          <cell r="L61">
            <v>0</v>
          </cell>
          <cell r="M61">
            <v>0</v>
          </cell>
          <cell r="N61">
            <v>2678.82</v>
          </cell>
          <cell r="O61">
            <v>37601.4</v>
          </cell>
          <cell r="P61">
            <v>32150.329999999994</v>
          </cell>
          <cell r="Q61">
            <v>0</v>
          </cell>
          <cell r="R61">
            <v>363268.22</v>
          </cell>
          <cell r="S61">
            <v>276411.90000000002</v>
          </cell>
          <cell r="T61">
            <v>68241.259999999966</v>
          </cell>
          <cell r="U61">
            <v>0</v>
          </cell>
          <cell r="V61">
            <v>0</v>
          </cell>
          <cell r="W61">
            <v>0</v>
          </cell>
          <cell r="X61">
            <v>0</v>
          </cell>
          <cell r="Y61">
            <v>0</v>
          </cell>
          <cell r="Z61">
            <v>0</v>
          </cell>
        </row>
        <row r="62">
          <cell r="C62">
            <v>0</v>
          </cell>
        </row>
        <row r="63">
          <cell r="A63">
            <v>0</v>
          </cell>
          <cell r="B63">
            <v>402</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0</v>
          </cell>
          <cell r="B64">
            <v>1401</v>
          </cell>
          <cell r="C64">
            <v>222435.47999999992</v>
          </cell>
          <cell r="D64">
            <v>81959.89999999998</v>
          </cell>
          <cell r="E64">
            <v>8595.8599999999988</v>
          </cell>
          <cell r="F64">
            <v>60487.999999999993</v>
          </cell>
          <cell r="G64">
            <v>8707.5000000000018</v>
          </cell>
          <cell r="H64">
            <v>2468.63</v>
          </cell>
          <cell r="I64">
            <v>12799.900000000001</v>
          </cell>
          <cell r="J64">
            <v>819.24000000000012</v>
          </cell>
          <cell r="K64">
            <v>990.80999999999983</v>
          </cell>
          <cell r="L64">
            <v>0</v>
          </cell>
          <cell r="M64">
            <v>0</v>
          </cell>
          <cell r="N64">
            <v>357.59</v>
          </cell>
          <cell r="O64">
            <v>1261.22</v>
          </cell>
          <cell r="P64">
            <v>1042.1799999999998</v>
          </cell>
          <cell r="Q64">
            <v>0</v>
          </cell>
          <cell r="R64">
            <v>10681.900000000001</v>
          </cell>
          <cell r="S64">
            <v>9364.34</v>
          </cell>
          <cell r="T64">
            <v>21593.550000000003</v>
          </cell>
          <cell r="U64">
            <v>0</v>
          </cell>
          <cell r="V64">
            <v>0</v>
          </cell>
          <cell r="W64">
            <v>0</v>
          </cell>
          <cell r="X64">
            <v>0</v>
          </cell>
          <cell r="Y64">
            <v>1304.8600000000001</v>
          </cell>
          <cell r="Z64">
            <v>0</v>
          </cell>
        </row>
        <row r="65">
          <cell r="A65">
            <v>0</v>
          </cell>
          <cell r="B65">
            <v>1402</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0</v>
          </cell>
          <cell r="B66">
            <v>1403</v>
          </cell>
          <cell r="C66">
            <v>5616.83</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5616.83</v>
          </cell>
          <cell r="T66">
            <v>0</v>
          </cell>
          <cell r="U66">
            <v>0</v>
          </cell>
          <cell r="V66">
            <v>0</v>
          </cell>
          <cell r="W66">
            <v>0</v>
          </cell>
          <cell r="X66">
            <v>0</v>
          </cell>
          <cell r="Y66">
            <v>0</v>
          </cell>
          <cell r="Z66">
            <v>0</v>
          </cell>
        </row>
        <row r="67">
          <cell r="A67">
            <v>0</v>
          </cell>
          <cell r="B67">
            <v>1404</v>
          </cell>
          <cell r="C67">
            <v>526797.66999999993</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450252.85</v>
          </cell>
          <cell r="S67">
            <v>53411.72</v>
          </cell>
          <cell r="T67">
            <v>23133.1</v>
          </cell>
          <cell r="U67">
            <v>0</v>
          </cell>
          <cell r="V67">
            <v>0</v>
          </cell>
          <cell r="W67">
            <v>0</v>
          </cell>
          <cell r="X67">
            <v>0</v>
          </cell>
          <cell r="Y67">
            <v>0</v>
          </cell>
          <cell r="Z67">
            <v>0</v>
          </cell>
        </row>
        <row r="68">
          <cell r="A68">
            <v>0</v>
          </cell>
          <cell r="B68">
            <v>1405</v>
          </cell>
          <cell r="C68">
            <v>133462.31999999998</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108298.23999999996</v>
          </cell>
          <cell r="S68">
            <v>17795.719999999998</v>
          </cell>
          <cell r="T68">
            <v>7368.3600000000015</v>
          </cell>
          <cell r="U68">
            <v>0</v>
          </cell>
          <cell r="V68">
            <v>0</v>
          </cell>
          <cell r="W68">
            <v>0</v>
          </cell>
          <cell r="X68">
            <v>0</v>
          </cell>
          <cell r="Y68">
            <v>0</v>
          </cell>
          <cell r="Z68">
            <v>0</v>
          </cell>
        </row>
        <row r="69">
          <cell r="A69">
            <v>0</v>
          </cell>
          <cell r="B69">
            <v>1406</v>
          </cell>
          <cell r="C69">
            <v>28.21</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24.01</v>
          </cell>
          <cell r="S69">
            <v>0.89</v>
          </cell>
          <cell r="T69">
            <v>3.31</v>
          </cell>
          <cell r="U69">
            <v>0</v>
          </cell>
          <cell r="V69">
            <v>0</v>
          </cell>
          <cell r="W69">
            <v>0</v>
          </cell>
          <cell r="X69">
            <v>0</v>
          </cell>
          <cell r="Y69">
            <v>0</v>
          </cell>
          <cell r="Z69">
            <v>0</v>
          </cell>
        </row>
        <row r="70">
          <cell r="A70">
            <v>0</v>
          </cell>
          <cell r="B70">
            <v>1407</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0</v>
          </cell>
          <cell r="B71">
            <v>1408</v>
          </cell>
          <cell r="C71">
            <v>104583.33</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34861.120000000003</v>
          </cell>
          <cell r="S71">
            <v>34861.1</v>
          </cell>
          <cell r="T71">
            <v>34861.11</v>
          </cell>
          <cell r="U71">
            <v>0</v>
          </cell>
          <cell r="V71">
            <v>0</v>
          </cell>
          <cell r="W71">
            <v>0</v>
          </cell>
          <cell r="X71">
            <v>0</v>
          </cell>
          <cell r="Y71">
            <v>0</v>
          </cell>
          <cell r="Z71">
            <v>0</v>
          </cell>
        </row>
        <row r="72">
          <cell r="A72">
            <v>0</v>
          </cell>
          <cell r="B72">
            <v>1409</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0</v>
          </cell>
          <cell r="B73">
            <v>1417</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A74">
            <v>0</v>
          </cell>
          <cell r="B74">
            <v>1451</v>
          </cell>
          <cell r="C74">
            <v>-2046.8999999999999</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-1277.4099999999999</v>
          </cell>
          <cell r="S74">
            <v>-432.51</v>
          </cell>
          <cell r="T74">
            <v>-336.98</v>
          </cell>
          <cell r="U74">
            <v>0</v>
          </cell>
          <cell r="V74">
            <v>0</v>
          </cell>
          <cell r="W74">
            <v>0</v>
          </cell>
          <cell r="X74">
            <v>0</v>
          </cell>
          <cell r="Y74">
            <v>0</v>
          </cell>
          <cell r="Z74">
            <v>0</v>
          </cell>
        </row>
        <row r="75">
          <cell r="A75">
            <v>0</v>
          </cell>
          <cell r="B75" t="str">
            <v>Adjustment</v>
          </cell>
          <cell r="C75">
            <v>0</v>
          </cell>
        </row>
        <row r="76">
          <cell r="A76">
            <v>5003000000</v>
          </cell>
          <cell r="C76">
            <v>990876.93999999971</v>
          </cell>
          <cell r="D76">
            <v>81959.89999999998</v>
          </cell>
          <cell r="E76">
            <v>8595.8599999999988</v>
          </cell>
          <cell r="F76">
            <v>60487.999999999993</v>
          </cell>
          <cell r="G76">
            <v>8707.5000000000018</v>
          </cell>
          <cell r="H76">
            <v>2468.63</v>
          </cell>
          <cell r="I76">
            <v>12799.900000000001</v>
          </cell>
          <cell r="J76">
            <v>819.24000000000012</v>
          </cell>
          <cell r="K76">
            <v>990.80999999999983</v>
          </cell>
          <cell r="L76">
            <v>0</v>
          </cell>
          <cell r="M76">
            <v>0</v>
          </cell>
          <cell r="N76">
            <v>357.59</v>
          </cell>
          <cell r="O76">
            <v>1261.22</v>
          </cell>
          <cell r="P76">
            <v>1042.1799999999998</v>
          </cell>
          <cell r="Q76">
            <v>0</v>
          </cell>
          <cell r="R76">
            <v>602840.71</v>
          </cell>
          <cell r="S76">
            <v>120618.09000000001</v>
          </cell>
          <cell r="T76">
            <v>86622.45</v>
          </cell>
          <cell r="U76">
            <v>0</v>
          </cell>
          <cell r="V76">
            <v>0</v>
          </cell>
          <cell r="W76">
            <v>0</v>
          </cell>
          <cell r="X76">
            <v>0</v>
          </cell>
          <cell r="Y76">
            <v>1304.8600000000001</v>
          </cell>
          <cell r="Z76">
            <v>0</v>
          </cell>
        </row>
        <row r="77">
          <cell r="C77">
            <v>0</v>
          </cell>
        </row>
        <row r="78">
          <cell r="B78">
            <v>404</v>
          </cell>
          <cell r="C78">
            <v>-7382432.7599999998</v>
          </cell>
          <cell r="D78">
            <v>0</v>
          </cell>
          <cell r="E78">
            <v>0</v>
          </cell>
          <cell r="F78">
            <v>0</v>
          </cell>
          <cell r="G78">
            <v>0</v>
          </cell>
          <cell r="H78">
            <v>0</v>
          </cell>
          <cell r="I78">
            <v>1471663.25</v>
          </cell>
          <cell r="J78">
            <v>47952.73</v>
          </cell>
          <cell r="K78">
            <v>0</v>
          </cell>
          <cell r="L78">
            <v>0</v>
          </cell>
          <cell r="M78">
            <v>0</v>
          </cell>
          <cell r="N78">
            <v>0</v>
          </cell>
          <cell r="O78">
            <v>-9218196.6400000006</v>
          </cell>
          <cell r="P78">
            <v>0</v>
          </cell>
          <cell r="Q78">
            <v>0</v>
          </cell>
          <cell r="R78">
            <v>0</v>
          </cell>
          <cell r="S78">
            <v>0</v>
          </cell>
          <cell r="T78">
            <v>316147.89999999997</v>
          </cell>
          <cell r="U78">
            <v>0</v>
          </cell>
          <cell r="V78">
            <v>0</v>
          </cell>
          <cell r="W78">
            <v>0</v>
          </cell>
          <cell r="X78">
            <v>0</v>
          </cell>
          <cell r="Y78">
            <v>0</v>
          </cell>
          <cell r="Z78">
            <v>0</v>
          </cell>
        </row>
        <row r="79">
          <cell r="B79" t="str">
            <v>Adjustment</v>
          </cell>
          <cell r="C79">
            <v>0</v>
          </cell>
        </row>
        <row r="80">
          <cell r="A80" t="str">
            <v>5003100000</v>
          </cell>
          <cell r="C80">
            <v>-7382432.7599999998</v>
          </cell>
          <cell r="D80">
            <v>0</v>
          </cell>
          <cell r="E80">
            <v>0</v>
          </cell>
          <cell r="F80">
            <v>0</v>
          </cell>
          <cell r="G80">
            <v>0</v>
          </cell>
          <cell r="H80">
            <v>0</v>
          </cell>
          <cell r="I80">
            <v>1471663.25</v>
          </cell>
          <cell r="J80">
            <v>47952.73</v>
          </cell>
          <cell r="K80">
            <v>0</v>
          </cell>
          <cell r="L80">
            <v>0</v>
          </cell>
          <cell r="M80">
            <v>0</v>
          </cell>
          <cell r="N80">
            <v>0</v>
          </cell>
          <cell r="O80">
            <v>-9218196.6400000006</v>
          </cell>
          <cell r="P80">
            <v>0</v>
          </cell>
          <cell r="Q80">
            <v>0</v>
          </cell>
          <cell r="R80">
            <v>0</v>
          </cell>
          <cell r="S80">
            <v>0</v>
          </cell>
          <cell r="T80">
            <v>316147.89999999997</v>
          </cell>
          <cell r="U80">
            <v>0</v>
          </cell>
          <cell r="V80">
            <v>0</v>
          </cell>
          <cell r="W80">
            <v>0</v>
          </cell>
          <cell r="X80">
            <v>0</v>
          </cell>
          <cell r="Y80">
            <v>0</v>
          </cell>
          <cell r="Z80">
            <v>0</v>
          </cell>
        </row>
        <row r="81">
          <cell r="C81">
            <v>0</v>
          </cell>
        </row>
        <row r="82">
          <cell r="B82">
            <v>400</v>
          </cell>
          <cell r="C82">
            <v>40111</v>
          </cell>
          <cell r="D82">
            <v>0</v>
          </cell>
          <cell r="E82">
            <v>0</v>
          </cell>
          <cell r="F82">
            <v>0</v>
          </cell>
          <cell r="G82">
            <v>21514</v>
          </cell>
          <cell r="H82">
            <v>0</v>
          </cell>
          <cell r="I82">
            <v>18597</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B83" t="str">
            <v>Adjustment</v>
          </cell>
          <cell r="C83">
            <v>0</v>
          </cell>
        </row>
        <row r="84">
          <cell r="A84" t="str">
            <v>5003200000</v>
          </cell>
          <cell r="C84">
            <v>40111</v>
          </cell>
          <cell r="D84">
            <v>0</v>
          </cell>
          <cell r="E84">
            <v>0</v>
          </cell>
          <cell r="F84">
            <v>0</v>
          </cell>
          <cell r="G84">
            <v>21514</v>
          </cell>
          <cell r="H84">
            <v>0</v>
          </cell>
          <cell r="I84">
            <v>18597</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C85">
            <v>0</v>
          </cell>
        </row>
        <row r="86">
          <cell r="B86">
            <v>500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B87" t="str">
            <v>Adjustment</v>
          </cell>
          <cell r="C87">
            <v>0</v>
          </cell>
        </row>
        <row r="88">
          <cell r="A88" t="str">
            <v>5003300000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C89">
            <v>0</v>
          </cell>
        </row>
        <row r="90">
          <cell r="A90">
            <v>0</v>
          </cell>
          <cell r="B90">
            <v>-21</v>
          </cell>
          <cell r="C90">
            <v>-1999049.18</v>
          </cell>
          <cell r="D90">
            <v>0</v>
          </cell>
          <cell r="E90">
            <v>-690803.96</v>
          </cell>
          <cell r="F90">
            <v>-640075.75000000012</v>
          </cell>
          <cell r="G90">
            <v>0</v>
          </cell>
          <cell r="H90">
            <v>0</v>
          </cell>
          <cell r="I90">
            <v>0</v>
          </cell>
          <cell r="J90">
            <v>0</v>
          </cell>
          <cell r="K90">
            <v>0</v>
          </cell>
          <cell r="L90">
            <v>-1007.3800000000001</v>
          </cell>
          <cell r="M90">
            <v>0</v>
          </cell>
          <cell r="N90">
            <v>-169251.12000000002</v>
          </cell>
          <cell r="O90">
            <v>-129738.90000000002</v>
          </cell>
          <cell r="P90">
            <v>-184341.75</v>
          </cell>
          <cell r="Q90">
            <v>-134702.56999999998</v>
          </cell>
          <cell r="R90">
            <v>0</v>
          </cell>
          <cell r="S90">
            <v>0</v>
          </cell>
          <cell r="T90">
            <v>0</v>
          </cell>
          <cell r="U90">
            <v>-81.320000000000007</v>
          </cell>
          <cell r="V90">
            <v>0</v>
          </cell>
          <cell r="W90">
            <v>-49046.430000000008</v>
          </cell>
          <cell r="X90">
            <v>0</v>
          </cell>
          <cell r="Y90">
            <v>0</v>
          </cell>
          <cell r="Z90">
            <v>0</v>
          </cell>
        </row>
        <row r="91">
          <cell r="A91">
            <v>0</v>
          </cell>
          <cell r="B91">
            <v>-11</v>
          </cell>
          <cell r="C91">
            <v>-1229957.4699999995</v>
          </cell>
          <cell r="D91">
            <v>-728477.98999999976</v>
          </cell>
          <cell r="E91">
            <v>0</v>
          </cell>
          <cell r="F91">
            <v>0</v>
          </cell>
          <cell r="G91">
            <v>-0.32</v>
          </cell>
          <cell r="H91">
            <v>0</v>
          </cell>
          <cell r="I91">
            <v>-1965.1499999999999</v>
          </cell>
          <cell r="J91">
            <v>-282337.67999999993</v>
          </cell>
          <cell r="K91">
            <v>-9744.06</v>
          </cell>
          <cell r="L91">
            <v>-36247.43</v>
          </cell>
          <cell r="M91">
            <v>0</v>
          </cell>
          <cell r="N91">
            <v>-23.51</v>
          </cell>
          <cell r="O91">
            <v>0.09</v>
          </cell>
          <cell r="P91">
            <v>0</v>
          </cell>
          <cell r="Q91">
            <v>0</v>
          </cell>
          <cell r="R91">
            <v>-132328.29</v>
          </cell>
          <cell r="S91">
            <v>-12338.390000000001</v>
          </cell>
          <cell r="T91">
            <v>-26492.74000000002</v>
          </cell>
          <cell r="U91">
            <v>0</v>
          </cell>
          <cell r="V91">
            <v>0</v>
          </cell>
          <cell r="W91">
            <v>0</v>
          </cell>
          <cell r="X91">
            <v>0</v>
          </cell>
          <cell r="Y91">
            <v>-2</v>
          </cell>
          <cell r="Z91">
            <v>0</v>
          </cell>
        </row>
        <row r="92">
          <cell r="A92">
            <v>0</v>
          </cell>
          <cell r="B92">
            <v>134</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0</v>
          </cell>
          <cell r="B93" t="str">
            <v>OPG Rebate Adjust.</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row>
        <row r="94">
          <cell r="A94">
            <v>5000400000</v>
          </cell>
          <cell r="C94">
            <v>-3229006.6499999994</v>
          </cell>
          <cell r="D94">
            <v>-728477.98999999976</v>
          </cell>
          <cell r="E94">
            <v>-690803.96</v>
          </cell>
          <cell r="F94">
            <v>-640075.75000000012</v>
          </cell>
          <cell r="G94">
            <v>-0.32</v>
          </cell>
          <cell r="H94">
            <v>0</v>
          </cell>
          <cell r="I94">
            <v>-1965.1499999999999</v>
          </cell>
          <cell r="J94">
            <v>-282337.67999999993</v>
          </cell>
          <cell r="K94">
            <v>-9744.06</v>
          </cell>
          <cell r="L94">
            <v>-37254.81</v>
          </cell>
          <cell r="M94">
            <v>0</v>
          </cell>
          <cell r="N94">
            <v>-169274.63000000003</v>
          </cell>
          <cell r="O94">
            <v>-129738.81000000003</v>
          </cell>
          <cell r="P94">
            <v>-184341.75</v>
          </cell>
          <cell r="Q94">
            <v>-134702.56999999998</v>
          </cell>
          <cell r="R94">
            <v>-132328.29</v>
          </cell>
          <cell r="S94">
            <v>-12338.390000000001</v>
          </cell>
          <cell r="T94">
            <v>-26492.74000000002</v>
          </cell>
          <cell r="U94">
            <v>-81.320000000000007</v>
          </cell>
          <cell r="V94">
            <v>0</v>
          </cell>
          <cell r="W94">
            <v>-49046.430000000008</v>
          </cell>
          <cell r="X94">
            <v>0</v>
          </cell>
          <cell r="Y94">
            <v>-2</v>
          </cell>
          <cell r="Z94">
            <v>0</v>
          </cell>
        </row>
        <row r="95">
          <cell r="A95">
            <v>0</v>
          </cell>
        </row>
        <row r="96">
          <cell r="B96">
            <v>150</v>
          </cell>
          <cell r="C96">
            <v>-190279.17</v>
          </cell>
          <cell r="D96">
            <v>-18236.790000000012</v>
          </cell>
          <cell r="E96">
            <v>-19320.48</v>
          </cell>
          <cell r="F96">
            <v>-17040.5</v>
          </cell>
          <cell r="G96">
            <v>0</v>
          </cell>
          <cell r="H96">
            <v>0</v>
          </cell>
          <cell r="I96">
            <v>-31.19</v>
          </cell>
          <cell r="J96">
            <v>-7517.4300000000021</v>
          </cell>
          <cell r="K96">
            <v>-369.27000000000004</v>
          </cell>
          <cell r="L96">
            <v>-990.58999999999992</v>
          </cell>
          <cell r="M96">
            <v>0</v>
          </cell>
          <cell r="N96">
            <v>-3997.9300000000026</v>
          </cell>
          <cell r="O96">
            <v>-3499.6299999999983</v>
          </cell>
          <cell r="P96">
            <v>-5183.3000000000011</v>
          </cell>
          <cell r="Q96">
            <v>-3671.9700000000007</v>
          </cell>
          <cell r="R96">
            <v>-3545.0200000000013</v>
          </cell>
          <cell r="S96">
            <v>-327.28000000000009</v>
          </cell>
          <cell r="T96">
            <v>-772.98999999999921</v>
          </cell>
          <cell r="U96">
            <v>-3.13</v>
          </cell>
          <cell r="V96">
            <v>0</v>
          </cell>
          <cell r="W96">
            <v>-1356.4099999999999</v>
          </cell>
          <cell r="X96">
            <v>-104415.25999999998</v>
          </cell>
          <cell r="Y96">
            <v>0</v>
          </cell>
          <cell r="Z96">
            <v>0</v>
          </cell>
        </row>
        <row r="97">
          <cell r="B97">
            <v>155</v>
          </cell>
          <cell r="C97">
            <v>-136103.88000000006</v>
          </cell>
          <cell r="D97">
            <v>-11488.12</v>
          </cell>
          <cell r="E97">
            <v>-13028.270000000002</v>
          </cell>
          <cell r="F97">
            <v>-11513.61</v>
          </cell>
          <cell r="G97">
            <v>-0.04</v>
          </cell>
          <cell r="H97">
            <v>0</v>
          </cell>
          <cell r="I97">
            <v>-44.069999999999993</v>
          </cell>
          <cell r="J97">
            <v>-4955.1500000000005</v>
          </cell>
          <cell r="K97">
            <v>-321.34999999999997</v>
          </cell>
          <cell r="L97">
            <v>-666.82999999999993</v>
          </cell>
          <cell r="M97">
            <v>0</v>
          </cell>
          <cell r="N97">
            <v>-2650.4199999999992</v>
          </cell>
          <cell r="O97">
            <v>-2422.5300000000002</v>
          </cell>
          <cell r="P97">
            <v>-3355.6300000000019</v>
          </cell>
          <cell r="Q97">
            <v>-2462.2299999999987</v>
          </cell>
          <cell r="R97">
            <v>-2709.86</v>
          </cell>
          <cell r="S97">
            <v>-182.85999999999999</v>
          </cell>
          <cell r="T97">
            <v>-458.11999999999978</v>
          </cell>
          <cell r="U97">
            <v>-0.26</v>
          </cell>
          <cell r="V97">
            <v>0</v>
          </cell>
          <cell r="W97">
            <v>-898.20999999999992</v>
          </cell>
          <cell r="X97">
            <v>-78946.320000000065</v>
          </cell>
          <cell r="Y97">
            <v>0</v>
          </cell>
          <cell r="Z97">
            <v>0</v>
          </cell>
        </row>
        <row r="98">
          <cell r="B98">
            <v>182</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B99">
            <v>183</v>
          </cell>
          <cell r="C99">
            <v>-35219.607100000001</v>
          </cell>
          <cell r="D99">
            <v>-3278.73</v>
          </cell>
          <cell r="E99">
            <v>-2739.8107</v>
          </cell>
          <cell r="F99">
            <v>-2717.5260999999991</v>
          </cell>
          <cell r="G99">
            <v>-8.9999999999999998E-4</v>
          </cell>
          <cell r="H99">
            <v>0</v>
          </cell>
          <cell r="I99">
            <v>-23.077200000000001</v>
          </cell>
          <cell r="J99">
            <v>-1696.6107</v>
          </cell>
          <cell r="K99">
            <v>-37.148699999999998</v>
          </cell>
          <cell r="L99">
            <v>-156.27850000000001</v>
          </cell>
          <cell r="M99">
            <v>0</v>
          </cell>
          <cell r="N99">
            <v>-786.68310000000008</v>
          </cell>
          <cell r="O99">
            <v>-552.29859999999996</v>
          </cell>
          <cell r="P99">
            <v>-747.25409999999999</v>
          </cell>
          <cell r="Q99">
            <v>-556.03070000000002</v>
          </cell>
          <cell r="R99">
            <v>-649.14840000000004</v>
          </cell>
          <cell r="S99">
            <v>-63.797699999999999</v>
          </cell>
          <cell r="T99">
            <v>-135.15480000000005</v>
          </cell>
          <cell r="U99">
            <v>-0.26910000000000001</v>
          </cell>
          <cell r="V99">
            <v>0</v>
          </cell>
          <cell r="W99">
            <v>-203.20699999999999</v>
          </cell>
          <cell r="X99">
            <v>-20876.558100000002</v>
          </cell>
          <cell r="Y99">
            <v>-2.2700000000000001E-2</v>
          </cell>
          <cell r="Z99">
            <v>0</v>
          </cell>
        </row>
        <row r="100">
          <cell r="B100">
            <v>184</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row>
        <row r="101">
          <cell r="B101">
            <v>186</v>
          </cell>
          <cell r="C101">
            <v>1004.6800000000003</v>
          </cell>
          <cell r="D101">
            <v>105.91000000000003</v>
          </cell>
          <cell r="E101">
            <v>115.13</v>
          </cell>
          <cell r="F101">
            <v>99.749999999999972</v>
          </cell>
          <cell r="G101">
            <v>0</v>
          </cell>
          <cell r="H101">
            <v>0</v>
          </cell>
          <cell r="I101">
            <v>0</v>
          </cell>
          <cell r="J101">
            <v>81.69</v>
          </cell>
          <cell r="K101">
            <v>2.2200000000000002</v>
          </cell>
          <cell r="L101">
            <v>5.16</v>
          </cell>
          <cell r="M101">
            <v>0</v>
          </cell>
          <cell r="N101">
            <v>26.700000000000006</v>
          </cell>
          <cell r="O101">
            <v>20.11</v>
          </cell>
          <cell r="P101">
            <v>31.070000000000007</v>
          </cell>
          <cell r="Q101">
            <v>21.310000000000006</v>
          </cell>
          <cell r="R101">
            <v>32.520000000000003</v>
          </cell>
          <cell r="S101">
            <v>1.5800000000000005</v>
          </cell>
          <cell r="T101">
            <v>7.8099999999999969</v>
          </cell>
          <cell r="U101">
            <v>0</v>
          </cell>
          <cell r="V101">
            <v>0</v>
          </cell>
          <cell r="W101">
            <v>7.2900000000000009</v>
          </cell>
          <cell r="X101">
            <v>446.43000000000023</v>
          </cell>
          <cell r="Y101">
            <v>0</v>
          </cell>
          <cell r="Z101">
            <v>0</v>
          </cell>
        </row>
        <row r="102">
          <cell r="B102">
            <v>250</v>
          </cell>
          <cell r="C102">
            <v>-2765.9500000000007</v>
          </cell>
          <cell r="D102">
            <v>-270.92</v>
          </cell>
          <cell r="E102">
            <v>-265.17</v>
          </cell>
          <cell r="F102">
            <v>-237.57999999999998</v>
          </cell>
          <cell r="G102">
            <v>0</v>
          </cell>
          <cell r="H102">
            <v>0</v>
          </cell>
          <cell r="I102">
            <v>-1.84</v>
          </cell>
          <cell r="J102">
            <v>-90.470000000000027</v>
          </cell>
          <cell r="K102">
            <v>-4.9399999999999995</v>
          </cell>
          <cell r="L102">
            <v>-8.6999999999999993</v>
          </cell>
          <cell r="M102">
            <v>0</v>
          </cell>
          <cell r="N102">
            <v>-51.809999999999995</v>
          </cell>
          <cell r="O102">
            <v>-50.319999999999986</v>
          </cell>
          <cell r="P102">
            <v>-56.930000000000014</v>
          </cell>
          <cell r="Q102">
            <v>-46.759999999999991</v>
          </cell>
          <cell r="R102">
            <v>-34.35</v>
          </cell>
          <cell r="S102">
            <v>-0.98</v>
          </cell>
          <cell r="T102">
            <v>-4.4499999999999957</v>
          </cell>
          <cell r="U102">
            <v>0</v>
          </cell>
          <cell r="V102">
            <v>0</v>
          </cell>
          <cell r="W102">
            <v>-15.92</v>
          </cell>
          <cell r="X102">
            <v>-1624.8100000000009</v>
          </cell>
          <cell r="Y102">
            <v>0</v>
          </cell>
          <cell r="Z102">
            <v>0</v>
          </cell>
        </row>
        <row r="103">
          <cell r="B103">
            <v>251</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B104">
            <v>252</v>
          </cell>
          <cell r="C104">
            <v>-3507.95</v>
          </cell>
          <cell r="D104">
            <v>-335.6400000000001</v>
          </cell>
          <cell r="E104">
            <v>-333.05000000000013</v>
          </cell>
          <cell r="F104">
            <v>-295.03000000000003</v>
          </cell>
          <cell r="G104">
            <v>0</v>
          </cell>
          <cell r="H104">
            <v>0</v>
          </cell>
          <cell r="I104">
            <v>-1.43</v>
          </cell>
          <cell r="J104">
            <v>-163.69000000000003</v>
          </cell>
          <cell r="K104">
            <v>-4.05</v>
          </cell>
          <cell r="L104">
            <v>-12.45</v>
          </cell>
          <cell r="M104">
            <v>0</v>
          </cell>
          <cell r="N104">
            <v>-64.8</v>
          </cell>
          <cell r="O104">
            <v>-60.760000000000005</v>
          </cell>
          <cell r="P104">
            <v>-79.109999999999985</v>
          </cell>
          <cell r="Q104">
            <v>-59.42</v>
          </cell>
          <cell r="R104">
            <v>-59.04000000000002</v>
          </cell>
          <cell r="S104">
            <v>-2.8899999999999988</v>
          </cell>
          <cell r="T104">
            <v>-10.210000000000001</v>
          </cell>
          <cell r="U104">
            <v>0</v>
          </cell>
          <cell r="V104">
            <v>0</v>
          </cell>
          <cell r="W104">
            <v>-19.350000000000005</v>
          </cell>
          <cell r="X104">
            <v>-2007.0299999999997</v>
          </cell>
          <cell r="Y104">
            <v>0</v>
          </cell>
          <cell r="Z104">
            <v>0</v>
          </cell>
        </row>
        <row r="105">
          <cell r="B105">
            <v>253</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row>
        <row r="106">
          <cell r="B106">
            <v>254</v>
          </cell>
          <cell r="C106">
            <v>-1675.44</v>
          </cell>
          <cell r="D106">
            <v>-175.09000000000003</v>
          </cell>
          <cell r="E106">
            <v>-168.42000000000004</v>
          </cell>
          <cell r="F106">
            <v>-151.02000000000001</v>
          </cell>
          <cell r="G106">
            <v>0</v>
          </cell>
          <cell r="H106">
            <v>0</v>
          </cell>
          <cell r="I106">
            <v>-0.38</v>
          </cell>
          <cell r="J106">
            <v>-80.550000000000011</v>
          </cell>
          <cell r="K106">
            <v>-1.3100000000000003</v>
          </cell>
          <cell r="L106">
            <v>-5.3100000000000005</v>
          </cell>
          <cell r="M106">
            <v>0</v>
          </cell>
          <cell r="N106">
            <v>-33.310000000000009</v>
          </cell>
          <cell r="O106">
            <v>-27.499999999999989</v>
          </cell>
          <cell r="P106">
            <v>-36.539999999999992</v>
          </cell>
          <cell r="Q106">
            <v>-30.109999999999996</v>
          </cell>
          <cell r="R106">
            <v>-27.769999999999982</v>
          </cell>
          <cell r="S106">
            <v>-1.08</v>
          </cell>
          <cell r="T106">
            <v>-5.2099999999999982</v>
          </cell>
          <cell r="U106">
            <v>0</v>
          </cell>
          <cell r="V106">
            <v>0</v>
          </cell>
          <cell r="W106">
            <v>-6.95</v>
          </cell>
          <cell r="X106">
            <v>-924.8900000000001</v>
          </cell>
          <cell r="Y106">
            <v>0</v>
          </cell>
          <cell r="Z106">
            <v>0</v>
          </cell>
        </row>
        <row r="107">
          <cell r="B107">
            <v>255</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B108">
            <v>350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v>460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row>
        <row r="110">
          <cell r="B110">
            <v>1463</v>
          </cell>
          <cell r="C110">
            <v>0.04</v>
          </cell>
          <cell r="D110">
            <v>0</v>
          </cell>
          <cell r="E110">
            <v>0.02</v>
          </cell>
          <cell r="F110">
            <v>0.02</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row>
        <row r="111">
          <cell r="B111">
            <v>1550</v>
          </cell>
          <cell r="C111">
            <v>-15117.850000000002</v>
          </cell>
          <cell r="D111">
            <v>-1135.7600000000002</v>
          </cell>
          <cell r="E111">
            <v>-1492.4099999999999</v>
          </cell>
          <cell r="F111">
            <v>-1290.28</v>
          </cell>
          <cell r="G111">
            <v>0</v>
          </cell>
          <cell r="H111">
            <v>0</v>
          </cell>
          <cell r="I111">
            <v>0</v>
          </cell>
          <cell r="J111">
            <v>-725.91</v>
          </cell>
          <cell r="K111">
            <v>-21.580000000000002</v>
          </cell>
          <cell r="L111">
            <v>-78.299999999999969</v>
          </cell>
          <cell r="M111">
            <v>0</v>
          </cell>
          <cell r="N111">
            <v>-286.32</v>
          </cell>
          <cell r="O111">
            <v>-261.9500000000001</v>
          </cell>
          <cell r="P111">
            <v>-406.08000000000004</v>
          </cell>
          <cell r="Q111">
            <v>-277.09000000000003</v>
          </cell>
          <cell r="R111">
            <v>-295.9899999999999</v>
          </cell>
          <cell r="S111">
            <v>-23.880000000000003</v>
          </cell>
          <cell r="T111">
            <v>-76.799999999999969</v>
          </cell>
          <cell r="U111">
            <v>0</v>
          </cell>
          <cell r="V111">
            <v>0</v>
          </cell>
          <cell r="W111">
            <v>-107.83</v>
          </cell>
          <cell r="X111">
            <v>-8637.6700000000019</v>
          </cell>
          <cell r="Y111">
            <v>0</v>
          </cell>
          <cell r="Z111">
            <v>0</v>
          </cell>
        </row>
        <row r="112">
          <cell r="B112">
            <v>1560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row>
        <row r="113">
          <cell r="B113">
            <v>1650</v>
          </cell>
          <cell r="C113">
            <v>0.01</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0.01</v>
          </cell>
          <cell r="Y113">
            <v>0</v>
          </cell>
          <cell r="Z113">
            <v>0</v>
          </cell>
        </row>
        <row r="114">
          <cell r="B114" t="str">
            <v>Adjustment</v>
          </cell>
          <cell r="C114">
            <v>0</v>
          </cell>
        </row>
        <row r="115">
          <cell r="A115">
            <v>6002000000</v>
          </cell>
          <cell r="C115">
            <v>-383665.11710000009</v>
          </cell>
          <cell r="D115">
            <v>-34815.140000000007</v>
          </cell>
          <cell r="E115">
            <v>-37232.460700000011</v>
          </cell>
          <cell r="F115">
            <v>-33145.776100000003</v>
          </cell>
          <cell r="G115">
            <v>-4.0899999999999999E-2</v>
          </cell>
          <cell r="H115">
            <v>0</v>
          </cell>
          <cell r="I115">
            <v>-101.9872</v>
          </cell>
          <cell r="J115">
            <v>-15148.120699999999</v>
          </cell>
          <cell r="K115">
            <v>-757.42869999999994</v>
          </cell>
          <cell r="L115">
            <v>-1913.2984999999999</v>
          </cell>
          <cell r="M115">
            <v>0</v>
          </cell>
          <cell r="N115">
            <v>-7844.5731000000033</v>
          </cell>
          <cell r="O115">
            <v>-6854.8785999999982</v>
          </cell>
          <cell r="P115">
            <v>-9833.774100000006</v>
          </cell>
          <cell r="Q115">
            <v>-7082.3006999999989</v>
          </cell>
          <cell r="R115">
            <v>-7288.6584000000003</v>
          </cell>
          <cell r="S115">
            <v>-601.18770000000006</v>
          </cell>
          <cell r="T115">
            <v>-1455.1247999999991</v>
          </cell>
          <cell r="U115">
            <v>-3.6590999999999996</v>
          </cell>
          <cell r="V115">
            <v>0</v>
          </cell>
          <cell r="W115">
            <v>-2600.5869999999995</v>
          </cell>
          <cell r="X115">
            <v>-216986.09810000006</v>
          </cell>
          <cell r="Y115">
            <v>-2.2700000000000001E-2</v>
          </cell>
          <cell r="Z115">
            <v>0</v>
          </cell>
        </row>
        <row r="117">
          <cell r="B117">
            <v>450</v>
          </cell>
          <cell r="C117">
            <v>-2883.7155000000002</v>
          </cell>
          <cell r="D117">
            <v>-268.45490000000001</v>
          </cell>
          <cell r="E117">
            <v>-224.33100000000002</v>
          </cell>
          <cell r="F117">
            <v>-222.50810000000001</v>
          </cell>
          <cell r="G117">
            <v>-1E-4</v>
          </cell>
          <cell r="H117">
            <v>0</v>
          </cell>
          <cell r="I117">
            <v>-1.8894999999999997</v>
          </cell>
          <cell r="J117">
            <v>-138.91540000000001</v>
          </cell>
          <cell r="K117">
            <v>-3.0424000000000002</v>
          </cell>
          <cell r="L117">
            <v>-12.7958</v>
          </cell>
          <cell r="M117">
            <v>0</v>
          </cell>
          <cell r="N117">
            <v>-64.411699999999996</v>
          </cell>
          <cell r="O117">
            <v>-45.221000000000004</v>
          </cell>
          <cell r="P117">
            <v>-61.183499999999995</v>
          </cell>
          <cell r="Q117">
            <v>-45.527300000000004</v>
          </cell>
          <cell r="R117">
            <v>-53.152299999999997</v>
          </cell>
          <cell r="S117">
            <v>-5.2236000000000002</v>
          </cell>
          <cell r="T117">
            <v>-11.0579</v>
          </cell>
          <cell r="U117">
            <v>-2.1999999999999999E-2</v>
          </cell>
          <cell r="V117">
            <v>0</v>
          </cell>
          <cell r="W117">
            <v>-16.638100000000001</v>
          </cell>
          <cell r="X117">
            <v>-1709.3390000000004</v>
          </cell>
          <cell r="Y117">
            <v>-1.9E-3</v>
          </cell>
          <cell r="Z117">
            <v>0</v>
          </cell>
        </row>
        <row r="118">
          <cell r="B118">
            <v>451</v>
          </cell>
          <cell r="C118">
            <v>-35226.79</v>
          </cell>
          <cell r="D118">
            <v>-3328.48</v>
          </cell>
          <cell r="E118">
            <v>-3631.0899999999997</v>
          </cell>
          <cell r="F118">
            <v>-3178.8299999999995</v>
          </cell>
          <cell r="G118">
            <v>0</v>
          </cell>
          <cell r="H118">
            <v>0</v>
          </cell>
          <cell r="I118">
            <v>-0.70000000000000007</v>
          </cell>
          <cell r="J118">
            <v>-3507.4299999999994</v>
          </cell>
          <cell r="K118">
            <v>-85.49</v>
          </cell>
          <cell r="L118">
            <v>-182.5</v>
          </cell>
          <cell r="M118">
            <v>0</v>
          </cell>
          <cell r="N118">
            <v>-897.59999999999957</v>
          </cell>
          <cell r="O118">
            <v>-643.33000000000004</v>
          </cell>
          <cell r="P118">
            <v>-1022.6299999999999</v>
          </cell>
          <cell r="Q118">
            <v>-682.74000000000046</v>
          </cell>
          <cell r="R118">
            <v>-1072.0199999999998</v>
          </cell>
          <cell r="S118">
            <v>-118.87999999999998</v>
          </cell>
          <cell r="T118">
            <v>-437.07</v>
          </cell>
          <cell r="U118">
            <v>-0.43000000000000005</v>
          </cell>
          <cell r="V118">
            <v>0</v>
          </cell>
          <cell r="W118">
            <v>-251.75000000000003</v>
          </cell>
          <cell r="X118">
            <v>-16185.82</v>
          </cell>
          <cell r="Y118">
            <v>0</v>
          </cell>
          <cell r="Z118">
            <v>0</v>
          </cell>
        </row>
        <row r="119">
          <cell r="B119">
            <v>452</v>
          </cell>
          <cell r="C119">
            <v>-0.88</v>
          </cell>
          <cell r="D119">
            <v>-0.04</v>
          </cell>
          <cell r="E119">
            <v>-0.08</v>
          </cell>
          <cell r="F119">
            <v>-0.11</v>
          </cell>
          <cell r="G119">
            <v>0</v>
          </cell>
          <cell r="H119">
            <v>0</v>
          </cell>
          <cell r="I119">
            <v>0</v>
          </cell>
          <cell r="J119">
            <v>-0.02</v>
          </cell>
          <cell r="K119">
            <v>0.01</v>
          </cell>
          <cell r="L119">
            <v>-0.01</v>
          </cell>
          <cell r="M119">
            <v>0</v>
          </cell>
          <cell r="N119">
            <v>-0.03</v>
          </cell>
          <cell r="O119">
            <v>-0.02</v>
          </cell>
          <cell r="P119">
            <v>-0.04</v>
          </cell>
          <cell r="Q119">
            <v>-0.01</v>
          </cell>
          <cell r="R119">
            <v>-0.03</v>
          </cell>
          <cell r="S119">
            <v>0</v>
          </cell>
          <cell r="T119">
            <v>0.02</v>
          </cell>
          <cell r="U119">
            <v>0</v>
          </cell>
          <cell r="V119">
            <v>0</v>
          </cell>
          <cell r="W119">
            <v>0</v>
          </cell>
          <cell r="X119">
            <v>-0.52</v>
          </cell>
          <cell r="Y119">
            <v>0</v>
          </cell>
          <cell r="Z119">
            <v>0</v>
          </cell>
        </row>
        <row r="120">
          <cell r="B120">
            <v>454</v>
          </cell>
          <cell r="C120">
            <v>-52941.354200000002</v>
          </cell>
          <cell r="D120">
            <v>-4928.4821999999995</v>
          </cell>
          <cell r="E120">
            <v>-4118.4160999999995</v>
          </cell>
          <cell r="F120">
            <v>-4084.9486999999999</v>
          </cell>
          <cell r="G120">
            <v>-1.4E-3</v>
          </cell>
          <cell r="H120">
            <v>0</v>
          </cell>
          <cell r="I120">
            <v>-34.688900000000004</v>
          </cell>
          <cell r="J120">
            <v>-2550.306</v>
          </cell>
          <cell r="K120">
            <v>-55.855699999999999</v>
          </cell>
          <cell r="L120">
            <v>-234.91290000000001</v>
          </cell>
          <cell r="M120">
            <v>0</v>
          </cell>
          <cell r="N120">
            <v>-1182.5167000000001</v>
          </cell>
          <cell r="O120">
            <v>-830.19759999999997</v>
          </cell>
          <cell r="P120">
            <v>-1123.2483999999999</v>
          </cell>
          <cell r="Q120">
            <v>-835.82259999999997</v>
          </cell>
          <cell r="R120">
            <v>-975.79930000000013</v>
          </cell>
          <cell r="S120">
            <v>-95.898700000000005</v>
          </cell>
          <cell r="T120">
            <v>-203.18009999999998</v>
          </cell>
          <cell r="U120">
            <v>-0.40450000000000003</v>
          </cell>
          <cell r="V120">
            <v>0</v>
          </cell>
          <cell r="W120">
            <v>-305.45429999999999</v>
          </cell>
          <cell r="X120">
            <v>-31381.1859</v>
          </cell>
          <cell r="Y120">
            <v>-3.4200000000000001E-2</v>
          </cell>
          <cell r="Z120">
            <v>0</v>
          </cell>
        </row>
        <row r="121">
          <cell r="B121">
            <v>550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row>
        <row r="122">
          <cell r="B122" t="str">
            <v>Adjustment</v>
          </cell>
          <cell r="C122">
            <v>0</v>
          </cell>
        </row>
        <row r="123">
          <cell r="A123">
            <v>6003000000</v>
          </cell>
          <cell r="C123">
            <v>-91052.739700000006</v>
          </cell>
          <cell r="D123">
            <v>-8525.4570999999996</v>
          </cell>
          <cell r="E123">
            <v>-7973.9170999999988</v>
          </cell>
          <cell r="F123">
            <v>-7486.3967999999995</v>
          </cell>
          <cell r="G123">
            <v>-1.5E-3</v>
          </cell>
          <cell r="H123">
            <v>0</v>
          </cell>
          <cell r="I123">
            <v>-37.278400000000005</v>
          </cell>
          <cell r="J123">
            <v>-6196.6713999999993</v>
          </cell>
          <cell r="K123">
            <v>-144.37809999999999</v>
          </cell>
          <cell r="L123">
            <v>-430.21870000000001</v>
          </cell>
          <cell r="M123">
            <v>0</v>
          </cell>
          <cell r="N123">
            <v>-2144.5583999999999</v>
          </cell>
          <cell r="O123">
            <v>-1518.7685999999999</v>
          </cell>
          <cell r="P123">
            <v>-2207.1018999999997</v>
          </cell>
          <cell r="Q123">
            <v>-1564.0999000000004</v>
          </cell>
          <cell r="R123">
            <v>-2101.0015999999996</v>
          </cell>
          <cell r="S123">
            <v>-220.00229999999999</v>
          </cell>
          <cell r="T123">
            <v>-651.28800000000001</v>
          </cell>
          <cell r="U123">
            <v>-0.85650000000000004</v>
          </cell>
          <cell r="V123">
            <v>0</v>
          </cell>
          <cell r="W123">
            <v>-573.8424</v>
          </cell>
          <cell r="X123">
            <v>-49276.8649</v>
          </cell>
          <cell r="Y123">
            <v>-3.61E-2</v>
          </cell>
          <cell r="Z123">
            <v>0</v>
          </cell>
        </row>
        <row r="125">
          <cell r="B125">
            <v>754</v>
          </cell>
          <cell r="C125">
            <v>-79780.590000000011</v>
          </cell>
          <cell r="D125">
            <v>-18332.939999999999</v>
          </cell>
          <cell r="E125">
            <v>-15148.27</v>
          </cell>
          <cell r="F125">
            <v>-15113.68</v>
          </cell>
          <cell r="G125">
            <v>0</v>
          </cell>
          <cell r="H125">
            <v>0</v>
          </cell>
          <cell r="I125">
            <v>-133.84</v>
          </cell>
          <cell r="J125">
            <v>-9454</v>
          </cell>
          <cell r="K125">
            <v>-203.75</v>
          </cell>
          <cell r="L125">
            <v>-868.18000000000006</v>
          </cell>
          <cell r="M125">
            <v>0</v>
          </cell>
          <cell r="N125">
            <v>-4409.1900000000005</v>
          </cell>
          <cell r="O125">
            <v>-3069.19</v>
          </cell>
          <cell r="P125">
            <v>-4134.96</v>
          </cell>
          <cell r="Q125">
            <v>-3084.5299999999997</v>
          </cell>
          <cell r="R125">
            <v>-3601.7999999999997</v>
          </cell>
          <cell r="S125">
            <v>-355.03000000000003</v>
          </cell>
          <cell r="T125">
            <v>-741.90999999999985</v>
          </cell>
          <cell r="U125">
            <v>-1.45</v>
          </cell>
          <cell r="V125">
            <v>0</v>
          </cell>
          <cell r="W125">
            <v>-1127.74</v>
          </cell>
          <cell r="X125">
            <v>0</v>
          </cell>
          <cell r="Y125">
            <v>-0.13</v>
          </cell>
          <cell r="Z125">
            <v>0</v>
          </cell>
        </row>
        <row r="126">
          <cell r="B126">
            <v>9990</v>
          </cell>
          <cell r="C126">
            <v>-291807.11000000004</v>
          </cell>
          <cell r="D126">
            <v>-27349.69</v>
          </cell>
          <cell r="E126">
            <v>-22598.68</v>
          </cell>
          <cell r="F126">
            <v>-22547.11</v>
          </cell>
          <cell r="G126">
            <v>-0.01</v>
          </cell>
          <cell r="H126">
            <v>0</v>
          </cell>
          <cell r="I126">
            <v>-199.68</v>
          </cell>
          <cell r="J126">
            <v>-14103.8</v>
          </cell>
          <cell r="K126">
            <v>-303.95</v>
          </cell>
          <cell r="L126">
            <v>-1295.18</v>
          </cell>
          <cell r="M126">
            <v>0</v>
          </cell>
          <cell r="N126">
            <v>-6577.77</v>
          </cell>
          <cell r="O126">
            <v>-4578.7099999999991</v>
          </cell>
          <cell r="P126">
            <v>-6168.67</v>
          </cell>
          <cell r="Q126">
            <v>-4601.6100000000006</v>
          </cell>
          <cell r="R126">
            <v>-5373.3</v>
          </cell>
          <cell r="S126">
            <v>-529.65</v>
          </cell>
          <cell r="T126">
            <v>-1106.78</v>
          </cell>
          <cell r="U126">
            <v>-2.16</v>
          </cell>
          <cell r="V126">
            <v>0</v>
          </cell>
          <cell r="W126">
            <v>-1682.41</v>
          </cell>
          <cell r="X126">
            <v>-172787.75000000003</v>
          </cell>
          <cell r="Y126">
            <v>-0.2</v>
          </cell>
          <cell r="Z126">
            <v>0</v>
          </cell>
        </row>
        <row r="127">
          <cell r="A127">
            <v>0</v>
          </cell>
          <cell r="B127" t="str">
            <v>Adjustment</v>
          </cell>
          <cell r="C127">
            <v>0</v>
          </cell>
        </row>
        <row r="128">
          <cell r="A128">
            <v>6003800000</v>
          </cell>
          <cell r="C128">
            <v>-371587.70000000007</v>
          </cell>
          <cell r="D128">
            <v>-45682.63</v>
          </cell>
          <cell r="E128">
            <v>-37746.949999999997</v>
          </cell>
          <cell r="F128">
            <v>-37660.79</v>
          </cell>
          <cell r="G128">
            <v>-0.01</v>
          </cell>
          <cell r="H128">
            <v>0</v>
          </cell>
          <cell r="I128">
            <v>-333.52</v>
          </cell>
          <cell r="J128">
            <v>-23557.8</v>
          </cell>
          <cell r="K128">
            <v>-507.7</v>
          </cell>
          <cell r="L128">
            <v>-2163.36</v>
          </cell>
          <cell r="M128">
            <v>0</v>
          </cell>
          <cell r="N128">
            <v>-10986.960000000001</v>
          </cell>
          <cell r="O128">
            <v>-7647.9</v>
          </cell>
          <cell r="P128">
            <v>-10303.630000000001</v>
          </cell>
          <cell r="Q128">
            <v>-7686.14</v>
          </cell>
          <cell r="R128">
            <v>-8975.1</v>
          </cell>
          <cell r="S128">
            <v>-884.68000000000006</v>
          </cell>
          <cell r="T128">
            <v>-1848.6899999999998</v>
          </cell>
          <cell r="U128">
            <v>-3.6100000000000003</v>
          </cell>
          <cell r="V128">
            <v>0</v>
          </cell>
          <cell r="W128">
            <v>-2810.15</v>
          </cell>
          <cell r="X128">
            <v>-172787.75000000003</v>
          </cell>
          <cell r="Y128">
            <v>-0.33</v>
          </cell>
          <cell r="Z128">
            <v>0</v>
          </cell>
        </row>
        <row r="130">
          <cell r="B130">
            <v>163</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row>
        <row r="131">
          <cell r="B131">
            <v>164</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row>
        <row r="132">
          <cell r="B132">
            <v>165</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row>
        <row r="133">
          <cell r="B133">
            <v>166</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row>
        <row r="134">
          <cell r="B134">
            <v>167</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row>
        <row r="135">
          <cell r="B135">
            <v>168</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row>
        <row r="136">
          <cell r="B136">
            <v>169</v>
          </cell>
          <cell r="C136">
            <v>-5258.6418999999987</v>
          </cell>
          <cell r="D136">
            <v>-485.56369999999998</v>
          </cell>
          <cell r="E136">
            <v>-409.79820000000001</v>
          </cell>
          <cell r="F136">
            <v>-408.46710000000002</v>
          </cell>
          <cell r="G136">
            <v>-1E-4</v>
          </cell>
          <cell r="H136">
            <v>0</v>
          </cell>
          <cell r="I136">
            <v>-3.4009</v>
          </cell>
          <cell r="J136">
            <v>-251.45429999999999</v>
          </cell>
          <cell r="K136">
            <v>-5.5259</v>
          </cell>
          <cell r="L136">
            <v>-23.470200000000002</v>
          </cell>
          <cell r="M136">
            <v>0</v>
          </cell>
          <cell r="N136">
            <v>-117.9104</v>
          </cell>
          <cell r="O136">
            <v>-82.640100000000004</v>
          </cell>
          <cell r="P136">
            <v>-112.3099</v>
          </cell>
          <cell r="Q136">
            <v>-83.541499999999999</v>
          </cell>
          <cell r="R136">
            <v>-97.185500000000005</v>
          </cell>
          <cell r="S136">
            <v>-9.4515999999999973</v>
          </cell>
          <cell r="T136">
            <v>-20.290299999999998</v>
          </cell>
          <cell r="U136">
            <v>-3.9699999999999999E-2</v>
          </cell>
          <cell r="V136">
            <v>0</v>
          </cell>
          <cell r="W136">
            <v>-30.505799999999997</v>
          </cell>
          <cell r="X136">
            <v>-3117.0832999999993</v>
          </cell>
          <cell r="Y136">
            <v>-3.3999999999999998E-3</v>
          </cell>
          <cell r="Z136">
            <v>0</v>
          </cell>
        </row>
        <row r="137">
          <cell r="B137">
            <v>170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row>
        <row r="138">
          <cell r="B138">
            <v>650</v>
          </cell>
          <cell r="C138">
            <v>-172209.69</v>
          </cell>
          <cell r="D138">
            <v>0</v>
          </cell>
          <cell r="E138">
            <v>0</v>
          </cell>
          <cell r="F138">
            <v>0</v>
          </cell>
          <cell r="G138">
            <v>0</v>
          </cell>
          <cell r="H138">
            <v>0</v>
          </cell>
          <cell r="I138">
            <v>0</v>
          </cell>
          <cell r="J138">
            <v>-32533.51</v>
          </cell>
          <cell r="K138">
            <v>0</v>
          </cell>
          <cell r="L138">
            <v>-7726.1</v>
          </cell>
          <cell r="M138">
            <v>0</v>
          </cell>
          <cell r="N138">
            <v>-85335.67</v>
          </cell>
          <cell r="O138">
            <v>46493.64</v>
          </cell>
          <cell r="P138">
            <v>0</v>
          </cell>
          <cell r="Q138">
            <v>-29518.98</v>
          </cell>
          <cell r="R138">
            <v>-35507.93</v>
          </cell>
          <cell r="S138">
            <v>-5976.6200000000008</v>
          </cell>
          <cell r="T138">
            <v>-10703.599999999999</v>
          </cell>
          <cell r="U138">
            <v>0</v>
          </cell>
          <cell r="V138">
            <v>0</v>
          </cell>
          <cell r="W138">
            <v>-11147.91</v>
          </cell>
          <cell r="X138">
            <v>0</v>
          </cell>
          <cell r="Y138">
            <v>-253.01</v>
          </cell>
          <cell r="Z138">
            <v>0</v>
          </cell>
        </row>
        <row r="139">
          <cell r="B139">
            <v>651</v>
          </cell>
          <cell r="C139">
            <v>-2709.75</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-2709.75</v>
          </cell>
          <cell r="X139">
            <v>0</v>
          </cell>
          <cell r="Y139">
            <v>0</v>
          </cell>
          <cell r="Z139">
            <v>0</v>
          </cell>
        </row>
        <row r="140">
          <cell r="B140">
            <v>652</v>
          </cell>
          <cell r="C140">
            <v>-6796.9000000000005</v>
          </cell>
          <cell r="D140">
            <v>0</v>
          </cell>
          <cell r="E140">
            <v>0</v>
          </cell>
          <cell r="F140">
            <v>0</v>
          </cell>
          <cell r="G140">
            <v>0</v>
          </cell>
          <cell r="H140">
            <v>0</v>
          </cell>
          <cell r="I140">
            <v>0</v>
          </cell>
          <cell r="J140">
            <v>0</v>
          </cell>
          <cell r="K140">
            <v>0</v>
          </cell>
          <cell r="L140">
            <v>-112.85</v>
          </cell>
          <cell r="M140">
            <v>0</v>
          </cell>
          <cell r="N140">
            <v>0</v>
          </cell>
          <cell r="O140">
            <v>0</v>
          </cell>
          <cell r="P140">
            <v>0</v>
          </cell>
          <cell r="Q140">
            <v>0</v>
          </cell>
          <cell r="R140">
            <v>0</v>
          </cell>
          <cell r="S140">
            <v>0</v>
          </cell>
          <cell r="T140">
            <v>0</v>
          </cell>
          <cell r="U140">
            <v>0</v>
          </cell>
          <cell r="V140">
            <v>0</v>
          </cell>
          <cell r="W140">
            <v>-6684.05</v>
          </cell>
          <cell r="X140">
            <v>0</v>
          </cell>
          <cell r="Y140">
            <v>0</v>
          </cell>
          <cell r="Z140">
            <v>0</v>
          </cell>
        </row>
        <row r="141">
          <cell r="B141">
            <v>653</v>
          </cell>
          <cell r="C141">
            <v>-494218.17000000004</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-494218.17000000004</v>
          </cell>
          <cell r="Y141">
            <v>0</v>
          </cell>
          <cell r="Z141">
            <v>0</v>
          </cell>
        </row>
        <row r="142">
          <cell r="B142">
            <v>752</v>
          </cell>
          <cell r="C142">
            <v>-1013546.8300000002</v>
          </cell>
          <cell r="D142">
            <v>-232904.94</v>
          </cell>
          <cell r="E142">
            <v>-192446.21</v>
          </cell>
          <cell r="F142">
            <v>-192006.96</v>
          </cell>
          <cell r="G142">
            <v>-0.06</v>
          </cell>
          <cell r="H142">
            <v>0</v>
          </cell>
          <cell r="I142">
            <v>-1700.36</v>
          </cell>
          <cell r="J142">
            <v>-120105.3</v>
          </cell>
          <cell r="K142">
            <v>-2588.42</v>
          </cell>
          <cell r="L142">
            <v>-11029.41</v>
          </cell>
          <cell r="M142">
            <v>0</v>
          </cell>
          <cell r="N142">
            <v>-56015.13</v>
          </cell>
          <cell r="O142">
            <v>-38991.560000000005</v>
          </cell>
          <cell r="P142">
            <v>-52531.34</v>
          </cell>
          <cell r="Q142">
            <v>-39186.44</v>
          </cell>
          <cell r="R142">
            <v>-45757.94</v>
          </cell>
          <cell r="S142">
            <v>-4510.38</v>
          </cell>
          <cell r="T142">
            <v>-9425.2199999999993</v>
          </cell>
          <cell r="U142">
            <v>-18.420000000000002</v>
          </cell>
          <cell r="V142">
            <v>0</v>
          </cell>
          <cell r="W142">
            <v>-14327.06</v>
          </cell>
          <cell r="X142">
            <v>0</v>
          </cell>
          <cell r="Y142">
            <v>-1.68</v>
          </cell>
          <cell r="Z142">
            <v>0</v>
          </cell>
        </row>
        <row r="143">
          <cell r="B143">
            <v>753</v>
          </cell>
          <cell r="C143">
            <v>-173750.88</v>
          </cell>
          <cell r="D143">
            <v>-39926.559999999998</v>
          </cell>
          <cell r="E143">
            <v>-32990.78</v>
          </cell>
          <cell r="F143">
            <v>-32915.479999999996</v>
          </cell>
          <cell r="G143">
            <v>-0.01</v>
          </cell>
          <cell r="H143">
            <v>0</v>
          </cell>
          <cell r="I143">
            <v>-291.49</v>
          </cell>
          <cell r="J143">
            <v>-20589.48</v>
          </cell>
          <cell r="K143">
            <v>-443.73</v>
          </cell>
          <cell r="L143">
            <v>-1890.75</v>
          </cell>
          <cell r="M143">
            <v>0</v>
          </cell>
          <cell r="N143">
            <v>-9602.6</v>
          </cell>
          <cell r="O143">
            <v>-6684.26</v>
          </cell>
          <cell r="P143">
            <v>-9005.380000000001</v>
          </cell>
          <cell r="Q143">
            <v>-6717.68</v>
          </cell>
          <cell r="R143">
            <v>-7844.22</v>
          </cell>
          <cell r="S143">
            <v>-773.19999999999993</v>
          </cell>
          <cell r="T143">
            <v>-1615.74</v>
          </cell>
          <cell r="U143">
            <v>-3.16</v>
          </cell>
          <cell r="V143">
            <v>0</v>
          </cell>
          <cell r="W143">
            <v>-2456.0700000000002</v>
          </cell>
          <cell r="X143">
            <v>0</v>
          </cell>
          <cell r="Y143">
            <v>-0.28999999999999998</v>
          </cell>
          <cell r="Z143">
            <v>0</v>
          </cell>
        </row>
        <row r="144">
          <cell r="B144">
            <v>850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row>
        <row r="145">
          <cell r="B145">
            <v>1188</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row>
        <row r="146">
          <cell r="B146">
            <v>1510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row>
        <row r="147">
          <cell r="B147" t="str">
            <v>Adjustment</v>
          </cell>
          <cell r="C147">
            <v>0</v>
          </cell>
        </row>
        <row r="148">
          <cell r="A148">
            <v>6004000000</v>
          </cell>
          <cell r="C148">
            <v>-1868490.8619000004</v>
          </cell>
          <cell r="D148">
            <v>-273317.0637</v>
          </cell>
          <cell r="E148">
            <v>-225846.78819999998</v>
          </cell>
          <cell r="F148">
            <v>-225330.90710000001</v>
          </cell>
          <cell r="G148">
            <v>-7.0099999999999996E-2</v>
          </cell>
          <cell r="H148">
            <v>0</v>
          </cell>
          <cell r="I148">
            <v>-1995.2509</v>
          </cell>
          <cell r="J148">
            <v>-173479.74430000002</v>
          </cell>
          <cell r="K148">
            <v>-3037.6759000000002</v>
          </cell>
          <cell r="L148">
            <v>-20782.5802</v>
          </cell>
          <cell r="M148">
            <v>0</v>
          </cell>
          <cell r="N148">
            <v>-151071.31039999999</v>
          </cell>
          <cell r="O148">
            <v>735.17989999999736</v>
          </cell>
          <cell r="P148">
            <v>-61649.029899999994</v>
          </cell>
          <cell r="Q148">
            <v>-75506.641499999998</v>
          </cell>
          <cell r="R148">
            <v>-89207.275500000003</v>
          </cell>
          <cell r="S148">
            <v>-11269.651600000001</v>
          </cell>
          <cell r="T148">
            <v>-21764.850300000002</v>
          </cell>
          <cell r="U148">
            <v>-21.619700000000002</v>
          </cell>
          <cell r="V148">
            <v>0</v>
          </cell>
          <cell r="W148">
            <v>-37355.345800000003</v>
          </cell>
          <cell r="X148">
            <v>-497335.25330000004</v>
          </cell>
          <cell r="Y148">
            <v>-254.98339999999999</v>
          </cell>
          <cell r="Z148">
            <v>0</v>
          </cell>
        </row>
        <row r="150">
          <cell r="B150">
            <v>102</v>
          </cell>
          <cell r="C150">
            <v>99758.975999999995</v>
          </cell>
          <cell r="D150">
            <v>9286.8649999999998</v>
          </cell>
          <cell r="E150">
            <v>7760.4570000000003</v>
          </cell>
          <cell r="F150">
            <v>7697.4135999999999</v>
          </cell>
          <cell r="G150">
            <v>2.5999999999999999E-3</v>
          </cell>
          <cell r="H150">
            <v>0</v>
          </cell>
          <cell r="I150">
            <v>65.365100000000012</v>
          </cell>
          <cell r="J150">
            <v>4805.6016</v>
          </cell>
          <cell r="K150">
            <v>105.2402</v>
          </cell>
          <cell r="L150">
            <v>442.65169999999995</v>
          </cell>
          <cell r="M150">
            <v>0</v>
          </cell>
          <cell r="N150">
            <v>2228.2539999999999</v>
          </cell>
          <cell r="O150">
            <v>1564.3708000000001</v>
          </cell>
          <cell r="P150">
            <v>2116.5632000000001</v>
          </cell>
          <cell r="Q150">
            <v>1574.9703</v>
          </cell>
          <cell r="R150">
            <v>1838.7404999999999</v>
          </cell>
          <cell r="S150">
            <v>180.70409999999998</v>
          </cell>
          <cell r="T150">
            <v>382.86620000000005</v>
          </cell>
          <cell r="U150">
            <v>0.76219999999999999</v>
          </cell>
          <cell r="V150">
            <v>0</v>
          </cell>
          <cell r="W150">
            <v>575.57470000000001</v>
          </cell>
          <cell r="X150">
            <v>59132.508800000003</v>
          </cell>
          <cell r="Y150">
            <v>6.4399999999999999E-2</v>
          </cell>
          <cell r="Z150">
            <v>0</v>
          </cell>
        </row>
        <row r="151">
          <cell r="B151">
            <v>112</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row>
        <row r="152">
          <cell r="B152">
            <v>119</v>
          </cell>
          <cell r="C152">
            <v>184253.9</v>
          </cell>
          <cell r="D152">
            <v>46654.680000000008</v>
          </cell>
          <cell r="E152">
            <v>50459.759999999995</v>
          </cell>
          <cell r="F152">
            <v>43326.25</v>
          </cell>
          <cell r="G152">
            <v>0.05</v>
          </cell>
          <cell r="H152">
            <v>0</v>
          </cell>
          <cell r="I152">
            <v>0</v>
          </cell>
          <cell r="J152">
            <v>21932.28</v>
          </cell>
          <cell r="K152">
            <v>0</v>
          </cell>
          <cell r="L152">
            <v>0</v>
          </cell>
          <cell r="M152">
            <v>0</v>
          </cell>
          <cell r="N152">
            <v>4529.58</v>
          </cell>
          <cell r="O152">
            <v>1220.0999999999999</v>
          </cell>
          <cell r="P152">
            <v>13141.95</v>
          </cell>
          <cell r="Q152">
            <v>3.48</v>
          </cell>
          <cell r="R152">
            <v>2138.06</v>
          </cell>
          <cell r="S152">
            <v>42.35</v>
          </cell>
          <cell r="T152">
            <v>805.36</v>
          </cell>
          <cell r="U152">
            <v>0</v>
          </cell>
          <cell r="V152">
            <v>0</v>
          </cell>
          <cell r="W152">
            <v>0</v>
          </cell>
          <cell r="X152">
            <v>0</v>
          </cell>
          <cell r="Y152">
            <v>0</v>
          </cell>
          <cell r="Z152">
            <v>0</v>
          </cell>
        </row>
        <row r="153">
          <cell r="B153">
            <v>146</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row>
        <row r="154">
          <cell r="B154">
            <v>148</v>
          </cell>
          <cell r="C154">
            <v>-6634301.4799999995</v>
          </cell>
          <cell r="D154">
            <v>-1814993.5999999999</v>
          </cell>
          <cell r="E154">
            <v>-1499702.44</v>
          </cell>
          <cell r="F154">
            <v>-1496278.4000000001</v>
          </cell>
          <cell r="G154">
            <v>-0.49</v>
          </cell>
          <cell r="H154">
            <v>0</v>
          </cell>
          <cell r="I154">
            <v>-7502.5899999999992</v>
          </cell>
          <cell r="J154">
            <v>0</v>
          </cell>
          <cell r="K154">
            <v>-7066.96</v>
          </cell>
          <cell r="L154">
            <v>-85950.37000000001</v>
          </cell>
          <cell r="M154">
            <v>0</v>
          </cell>
          <cell r="N154">
            <v>-436516.78</v>
          </cell>
          <cell r="O154">
            <v>-303854.93000000005</v>
          </cell>
          <cell r="P154">
            <v>-409367.99</v>
          </cell>
          <cell r="Q154">
            <v>-305373.45</v>
          </cell>
          <cell r="R154">
            <v>-93480.29</v>
          </cell>
          <cell r="S154">
            <v>-14918.38</v>
          </cell>
          <cell r="T154">
            <v>-47489.77</v>
          </cell>
          <cell r="U154">
            <v>-143.52000000000001</v>
          </cell>
          <cell r="V154">
            <v>0</v>
          </cell>
          <cell r="W154">
            <v>-111648.43000000001</v>
          </cell>
          <cell r="X154">
            <v>0</v>
          </cell>
          <cell r="Y154">
            <v>-13.09</v>
          </cell>
          <cell r="Z154">
            <v>0</v>
          </cell>
        </row>
        <row r="155">
          <cell r="B155" t="str">
            <v>Adjustment</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row>
        <row r="156">
          <cell r="A156">
            <v>6004200000</v>
          </cell>
          <cell r="C156">
            <v>-6350288.6039999994</v>
          </cell>
          <cell r="D156">
            <v>-1759052.0549999999</v>
          </cell>
          <cell r="E156">
            <v>-1441482.223</v>
          </cell>
          <cell r="F156">
            <v>-1445254.7364000001</v>
          </cell>
          <cell r="G156">
            <v>-0.43740000000000001</v>
          </cell>
          <cell r="H156">
            <v>0</v>
          </cell>
          <cell r="I156">
            <v>-7437.2248999999993</v>
          </cell>
          <cell r="J156">
            <v>26737.881600000001</v>
          </cell>
          <cell r="K156">
            <v>-6961.7197999999999</v>
          </cell>
          <cell r="L156">
            <v>-85507.718300000008</v>
          </cell>
          <cell r="M156">
            <v>0</v>
          </cell>
          <cell r="N156">
            <v>-429758.94600000005</v>
          </cell>
          <cell r="O156">
            <v>-301070.45920000004</v>
          </cell>
          <cell r="P156">
            <v>-394109.4768</v>
          </cell>
          <cell r="Q156">
            <v>-303794.99969999999</v>
          </cell>
          <cell r="R156">
            <v>-89503.489499999996</v>
          </cell>
          <cell r="S156">
            <v>-14695.3259</v>
          </cell>
          <cell r="T156">
            <v>-46301.543799999999</v>
          </cell>
          <cell r="U156">
            <v>-142.7578</v>
          </cell>
          <cell r="V156">
            <v>0</v>
          </cell>
          <cell r="W156">
            <v>-111072.85530000001</v>
          </cell>
          <cell r="X156">
            <v>59132.508800000003</v>
          </cell>
          <cell r="Y156">
            <v>-13.025600000000001</v>
          </cell>
          <cell r="Z156">
            <v>0</v>
          </cell>
        </row>
        <row r="158">
          <cell r="B158">
            <v>750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row>
        <row r="159">
          <cell r="B159">
            <v>751</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row>
        <row r="160">
          <cell r="B160" t="str">
            <v>Adjustment</v>
          </cell>
          <cell r="C160">
            <v>0</v>
          </cell>
        </row>
        <row r="161">
          <cell r="A161">
            <v>6005000000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row>
        <row r="162">
          <cell r="A162">
            <v>0</v>
          </cell>
        </row>
        <row r="163">
          <cell r="B163">
            <v>-25</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row>
        <row r="164">
          <cell r="B164">
            <v>-15</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row>
        <row r="165">
          <cell r="B165" t="str">
            <v>Adjustment</v>
          </cell>
          <cell r="C165">
            <v>0</v>
          </cell>
        </row>
        <row r="166">
          <cell r="A166">
            <v>5000600000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row>
        <row r="168">
          <cell r="B168">
            <v>-3</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row>
        <row r="169">
          <cell r="B169">
            <v>-22</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row>
        <row r="170">
          <cell r="B170">
            <v>-12</v>
          </cell>
          <cell r="C170">
            <v>178606.94999999998</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178606.94999999998</v>
          </cell>
          <cell r="Y170">
            <v>0</v>
          </cell>
          <cell r="Z170">
            <v>0</v>
          </cell>
        </row>
        <row r="171">
          <cell r="B171">
            <v>130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row>
        <row r="172">
          <cell r="B172">
            <v>135</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row>
        <row r="173">
          <cell r="B173">
            <v>1130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row>
        <row r="174">
          <cell r="B174">
            <v>1131</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row>
        <row r="175">
          <cell r="B175">
            <v>1135</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row>
        <row r="176">
          <cell r="B176">
            <v>1137</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row>
        <row r="177">
          <cell r="B177">
            <v>1139</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row>
        <row r="178">
          <cell r="B178" t="str">
            <v>Adjustment</v>
          </cell>
          <cell r="C178">
            <v>0</v>
          </cell>
        </row>
        <row r="179">
          <cell r="A179">
            <v>5020100000</v>
          </cell>
          <cell r="C179">
            <v>178606.94999999998</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178606.94999999998</v>
          </cell>
          <cell r="Y179">
            <v>0</v>
          </cell>
          <cell r="Z179">
            <v>0</v>
          </cell>
        </row>
        <row r="181">
          <cell r="B181">
            <v>162</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row>
        <row r="182">
          <cell r="B182" t="str">
            <v>Adjustment</v>
          </cell>
          <cell r="C182">
            <v>0</v>
          </cell>
        </row>
        <row r="183">
          <cell r="A183">
            <v>5006000000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row>
        <row r="184">
          <cell r="A184">
            <v>0</v>
          </cell>
        </row>
        <row r="185">
          <cell r="B185">
            <v>-24</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row>
        <row r="186">
          <cell r="B186">
            <v>-14</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row>
        <row r="187">
          <cell r="B187" t="str">
            <v>Adjustment</v>
          </cell>
          <cell r="C187">
            <v>0</v>
          </cell>
        </row>
        <row r="188">
          <cell r="A188">
            <v>5011000000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row>
        <row r="190">
          <cell r="B190">
            <v>104</v>
          </cell>
          <cell r="C190">
            <v>2062235.71</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2062235.71</v>
          </cell>
          <cell r="Y190">
            <v>0</v>
          </cell>
          <cell r="Z190">
            <v>0</v>
          </cell>
        </row>
        <row r="191">
          <cell r="B191" t="str">
            <v>Adjustment</v>
          </cell>
          <cell r="C191">
            <v>0</v>
          </cell>
        </row>
        <row r="192">
          <cell r="A192">
            <v>5030000000</v>
          </cell>
          <cell r="C192">
            <v>2062235.71</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2062235.71</v>
          </cell>
          <cell r="Y192">
            <v>0</v>
          </cell>
          <cell r="Z192">
            <v>0</v>
          </cell>
        </row>
        <row r="194">
          <cell r="B194">
            <v>1</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row>
        <row r="195">
          <cell r="B195">
            <v>51</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row>
        <row r="196">
          <cell r="B196" t="str">
            <v>Adjustment</v>
          </cell>
          <cell r="C196">
            <v>0</v>
          </cell>
        </row>
        <row r="197">
          <cell r="A197">
            <v>5030200000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row>
        <row r="199">
          <cell r="B199">
            <v>-23</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row>
        <row r="200">
          <cell r="B200">
            <v>-13</v>
          </cell>
          <cell r="C200">
            <v>-6693143.8000000054</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-6693143.8000000054</v>
          </cell>
          <cell r="Y200">
            <v>0</v>
          </cell>
          <cell r="Z200">
            <v>0</v>
          </cell>
        </row>
        <row r="201">
          <cell r="B201">
            <v>136</v>
          </cell>
          <cell r="C201">
            <v>-2673.6800000000003</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-2673.6800000000003</v>
          </cell>
          <cell r="Y201">
            <v>0</v>
          </cell>
          <cell r="Z201">
            <v>0</v>
          </cell>
        </row>
        <row r="202">
          <cell r="B202">
            <v>1136</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row>
        <row r="203">
          <cell r="B203" t="str">
            <v>Adjustment</v>
          </cell>
          <cell r="C203">
            <v>0</v>
          </cell>
        </row>
        <row r="204">
          <cell r="A204">
            <v>6020600000</v>
          </cell>
          <cell r="C204">
            <v>-6695817.4800000051</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-6695817.4800000051</v>
          </cell>
          <cell r="Y204">
            <v>0</v>
          </cell>
          <cell r="Z204">
            <v>0</v>
          </cell>
        </row>
        <row r="206">
          <cell r="B206">
            <v>52</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row>
        <row r="207">
          <cell r="A207">
            <v>0</v>
          </cell>
          <cell r="B207" t="str">
            <v>Adjustment</v>
          </cell>
          <cell r="C207">
            <v>0</v>
          </cell>
        </row>
        <row r="208">
          <cell r="A208">
            <v>6030000000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row>
        <row r="209">
          <cell r="A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row>
        <row r="210">
          <cell r="C210">
            <v>288898290.22450012</v>
          </cell>
          <cell r="D210">
            <v>110338166.51530008</v>
          </cell>
          <cell r="E210">
            <v>22417265.912700005</v>
          </cell>
          <cell r="F210">
            <v>65322743.447299972</v>
          </cell>
          <cell r="G210">
            <v>22229054.050099995</v>
          </cell>
          <cell r="H210">
            <v>6118445.3600000013</v>
          </cell>
          <cell r="I210">
            <v>33877309.768599987</v>
          </cell>
          <cell r="J210">
            <v>2589906.1252000011</v>
          </cell>
          <cell r="K210">
            <v>3695899.2474999991</v>
          </cell>
          <cell r="L210">
            <v>-148051.98569999999</v>
          </cell>
          <cell r="M210">
            <v>0</v>
          </cell>
          <cell r="N210">
            <v>1089700.6961000005</v>
          </cell>
          <cell r="O210">
            <v>-9181541.0864999965</v>
          </cell>
          <cell r="P210">
            <v>3211002.4767</v>
          </cell>
          <cell r="Q210">
            <v>-403640.80449999997</v>
          </cell>
          <cell r="R210">
            <v>5666643.3150000032</v>
          </cell>
          <cell r="S210">
            <v>6747961.7125000032</v>
          </cell>
          <cell r="T210">
            <v>20299806.523100015</v>
          </cell>
          <cell r="U210">
            <v>307006.97689999995</v>
          </cell>
          <cell r="V210">
            <v>0</v>
          </cell>
          <cell r="W210">
            <v>-203459.21050000002</v>
          </cell>
          <cell r="X210">
            <v>-5310629.3675000053</v>
          </cell>
          <cell r="Y210">
            <v>234700.55219999998</v>
          </cell>
          <cell r="Z210">
            <v>0</v>
          </cell>
        </row>
      </sheetData>
      <sheetData sheetId="14">
        <row r="3">
          <cell r="A3">
            <v>0</v>
          </cell>
          <cell r="G3">
            <v>0</v>
          </cell>
        </row>
        <row r="4">
          <cell r="A4">
            <v>0</v>
          </cell>
          <cell r="G4">
            <v>0</v>
          </cell>
        </row>
        <row r="5">
          <cell r="A5">
            <v>-27</v>
          </cell>
          <cell r="B5" t="str">
            <v>Split of 100/101: Type OFFSET for CC101</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row>
        <row r="6">
          <cell r="A6">
            <v>-24</v>
          </cell>
          <cell r="B6" t="str">
            <v>Split of 100/101: Type BCQS for CC101</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-21</v>
          </cell>
          <cell r="B7" t="str">
            <v>Split of 100/101: Type AQEW for CC101</v>
          </cell>
          <cell r="C7">
            <v>-1999049.1799999983</v>
          </cell>
          <cell r="D7">
            <v>0</v>
          </cell>
          <cell r="E7">
            <v>-690803.96</v>
          </cell>
          <cell r="F7">
            <v>-640075.75000000012</v>
          </cell>
          <cell r="G7">
            <v>0</v>
          </cell>
          <cell r="H7">
            <v>0</v>
          </cell>
          <cell r="I7">
            <v>0</v>
          </cell>
          <cell r="J7">
            <v>0</v>
          </cell>
          <cell r="K7">
            <v>0</v>
          </cell>
          <cell r="L7">
            <v>-1007.3800000000001</v>
          </cell>
          <cell r="M7">
            <v>-169251.12000000002</v>
          </cell>
          <cell r="N7">
            <v>-129738.90000000002</v>
          </cell>
          <cell r="O7">
            <v>0</v>
          </cell>
          <cell r="P7">
            <v>-184341.75</v>
          </cell>
          <cell r="Q7">
            <v>-134702.56999999998</v>
          </cell>
          <cell r="R7">
            <v>0</v>
          </cell>
          <cell r="S7">
            <v>0</v>
          </cell>
          <cell r="T7">
            <v>0</v>
          </cell>
          <cell r="U7">
            <v>0</v>
          </cell>
          <cell r="V7">
            <v>-49046.430000000008</v>
          </cell>
          <cell r="W7">
            <v>0</v>
          </cell>
          <cell r="X7">
            <v>0</v>
          </cell>
          <cell r="Y7">
            <v>0</v>
          </cell>
          <cell r="Z7">
            <v>-81.320000000000007</v>
          </cell>
        </row>
        <row r="8">
          <cell r="A8">
            <v>-20</v>
          </cell>
          <cell r="B8" t="str">
            <v>Split of 100/101: Type AQEI for CC101</v>
          </cell>
          <cell r="C8">
            <v>509771.82999999996</v>
          </cell>
          <cell r="D8">
            <v>0</v>
          </cell>
          <cell r="E8">
            <v>0</v>
          </cell>
          <cell r="F8">
            <v>0</v>
          </cell>
          <cell r="G8">
            <v>0</v>
          </cell>
          <cell r="H8">
            <v>0</v>
          </cell>
          <cell r="I8">
            <v>0</v>
          </cell>
          <cell r="J8">
            <v>0</v>
          </cell>
          <cell r="K8">
            <v>0</v>
          </cell>
          <cell r="L8">
            <v>0</v>
          </cell>
          <cell r="M8">
            <v>91.28</v>
          </cell>
          <cell r="N8">
            <v>0</v>
          </cell>
          <cell r="O8">
            <v>0</v>
          </cell>
          <cell r="P8">
            <v>0</v>
          </cell>
          <cell r="Q8">
            <v>0</v>
          </cell>
          <cell r="R8">
            <v>0</v>
          </cell>
          <cell r="S8">
            <v>202419.75</v>
          </cell>
          <cell r="T8">
            <v>0</v>
          </cell>
          <cell r="U8">
            <v>0</v>
          </cell>
          <cell r="V8">
            <v>0</v>
          </cell>
          <cell r="W8">
            <v>0</v>
          </cell>
          <cell r="X8">
            <v>0</v>
          </cell>
          <cell r="Y8">
            <v>0</v>
          </cell>
          <cell r="Z8">
            <v>307260.79999999999</v>
          </cell>
        </row>
        <row r="9">
          <cell r="A9">
            <v>-17</v>
          </cell>
          <cell r="B9" t="str">
            <v>Split of 100/101: Type OFFSET for CC100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-16</v>
          </cell>
          <cell r="B10" t="str">
            <v>Split of 100/101: Type NONE for CC100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row>
        <row r="11">
          <cell r="A11">
            <v>-14</v>
          </cell>
          <cell r="B11" t="str">
            <v>Split of 100/101: Type BCQS for CC100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-13</v>
          </cell>
          <cell r="B12" t="str">
            <v>Split of 100/101: Type SQEW for CC100</v>
          </cell>
          <cell r="C12">
            <v>-6693143.8000000063</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-6693143.8000000054</v>
          </cell>
          <cell r="Y12">
            <v>0</v>
          </cell>
          <cell r="Z12">
            <v>0</v>
          </cell>
        </row>
        <row r="13">
          <cell r="A13">
            <v>-12</v>
          </cell>
          <cell r="B13" t="str">
            <v>Split of 100/101: Type SQEI for CC100</v>
          </cell>
          <cell r="C13">
            <v>178606.94999999998</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178606.94999999998</v>
          </cell>
          <cell r="Y13">
            <v>0</v>
          </cell>
          <cell r="Z13">
            <v>0</v>
          </cell>
        </row>
        <row r="14">
          <cell r="A14">
            <v>-11</v>
          </cell>
          <cell r="B14" t="str">
            <v>Split of 100/101: Type AQEW for CC100</v>
          </cell>
          <cell r="C14">
            <v>-1229957.4700000004</v>
          </cell>
          <cell r="D14">
            <v>-728477.98999999976</v>
          </cell>
          <cell r="E14">
            <v>0</v>
          </cell>
          <cell r="F14">
            <v>0</v>
          </cell>
          <cell r="G14">
            <v>-0.32</v>
          </cell>
          <cell r="H14">
            <v>0</v>
          </cell>
          <cell r="I14">
            <v>-1965.1499999999999</v>
          </cell>
          <cell r="J14">
            <v>-282337.67999999993</v>
          </cell>
          <cell r="K14">
            <v>-9744.06</v>
          </cell>
          <cell r="L14">
            <v>-36247.43</v>
          </cell>
          <cell r="M14">
            <v>-23.51</v>
          </cell>
          <cell r="N14">
            <v>0.09</v>
          </cell>
          <cell r="O14">
            <v>0</v>
          </cell>
          <cell r="P14">
            <v>0</v>
          </cell>
          <cell r="Q14">
            <v>0</v>
          </cell>
          <cell r="R14">
            <v>0</v>
          </cell>
          <cell r="S14">
            <v>-12338.390000000001</v>
          </cell>
          <cell r="T14">
            <v>-26492.74000000002</v>
          </cell>
          <cell r="U14">
            <v>-132328.29</v>
          </cell>
          <cell r="V14">
            <v>0</v>
          </cell>
          <cell r="W14">
            <v>0</v>
          </cell>
          <cell r="X14">
            <v>0</v>
          </cell>
          <cell r="Y14">
            <v>-2</v>
          </cell>
          <cell r="Z14">
            <v>0</v>
          </cell>
        </row>
        <row r="15">
          <cell r="A15">
            <v>-10</v>
          </cell>
          <cell r="B15" t="str">
            <v>Split of 100/101: Type AQEI for CC100</v>
          </cell>
          <cell r="C15">
            <v>174807064.77999994</v>
          </cell>
          <cell r="D15">
            <v>53161857.850000009</v>
          </cell>
          <cell r="E15">
            <v>11334202.720000003</v>
          </cell>
          <cell r="F15">
            <v>31664452.729999978</v>
          </cell>
          <cell r="G15">
            <v>14403828.280000001</v>
          </cell>
          <cell r="H15">
            <v>3802104.1599999997</v>
          </cell>
          <cell r="I15">
            <v>22170781.259999998</v>
          </cell>
          <cell r="J15">
            <v>252209.87</v>
          </cell>
          <cell r="K15">
            <v>2589368.6599999988</v>
          </cell>
          <cell r="L15">
            <v>0</v>
          </cell>
          <cell r="M15">
            <v>1284466.9100000001</v>
          </cell>
          <cell r="N15">
            <v>88502.87</v>
          </cell>
          <cell r="O15">
            <v>0</v>
          </cell>
          <cell r="P15">
            <v>3136571.17</v>
          </cell>
          <cell r="Q15">
            <v>0</v>
          </cell>
          <cell r="R15">
            <v>0</v>
          </cell>
          <cell r="S15">
            <v>6090007.9900000039</v>
          </cell>
          <cell r="T15">
            <v>19746648.560000006</v>
          </cell>
          <cell r="U15">
            <v>4848460.5899999989</v>
          </cell>
          <cell r="V15">
            <v>0</v>
          </cell>
          <cell r="W15">
            <v>0</v>
          </cell>
          <cell r="X15">
            <v>0</v>
          </cell>
          <cell r="Y15">
            <v>233601.16</v>
          </cell>
          <cell r="Z15">
            <v>0</v>
          </cell>
        </row>
        <row r="16">
          <cell r="A16">
            <v>100</v>
          </cell>
          <cell r="B16" t="str">
            <v>Net Energy Market Settlement for Generators and Dispatchable Load</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101</v>
          </cell>
          <cell r="B17" t="str">
            <v>Net Energy Market Settlement for Non-dispatchable Load</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row>
        <row r="18">
          <cell r="A18">
            <v>102</v>
          </cell>
          <cell r="B18" t="str">
            <v>TR Clearing Account Credit</v>
          </cell>
          <cell r="C18">
            <v>99758.975999999995</v>
          </cell>
          <cell r="D18">
            <v>9286.8649999999998</v>
          </cell>
          <cell r="E18">
            <v>7760.4570000000003</v>
          </cell>
          <cell r="F18">
            <v>7697.4135999999999</v>
          </cell>
          <cell r="G18">
            <v>2.5999999999999999E-3</v>
          </cell>
          <cell r="H18">
            <v>0</v>
          </cell>
          <cell r="I18">
            <v>65.365100000000012</v>
          </cell>
          <cell r="J18">
            <v>4805.6016</v>
          </cell>
          <cell r="K18">
            <v>105.2402</v>
          </cell>
          <cell r="L18">
            <v>442.65169999999995</v>
          </cell>
          <cell r="M18">
            <v>2228.2539999999999</v>
          </cell>
          <cell r="N18">
            <v>1564.3708000000001</v>
          </cell>
          <cell r="O18">
            <v>0</v>
          </cell>
          <cell r="P18">
            <v>2116.5632000000001</v>
          </cell>
          <cell r="Q18">
            <v>1574.9703</v>
          </cell>
          <cell r="R18">
            <v>0</v>
          </cell>
          <cell r="S18">
            <v>180.70409999999998</v>
          </cell>
          <cell r="T18">
            <v>382.86620000000005</v>
          </cell>
          <cell r="U18">
            <v>1838.7404999999999</v>
          </cell>
          <cell r="V18">
            <v>575.57470000000001</v>
          </cell>
          <cell r="W18">
            <v>0</v>
          </cell>
          <cell r="X18">
            <v>59132.508800000003</v>
          </cell>
          <cell r="Y18">
            <v>6.4399999999999999E-2</v>
          </cell>
          <cell r="Z18">
            <v>0.76219999999999999</v>
          </cell>
        </row>
        <row r="19">
          <cell r="A19">
            <v>104</v>
          </cell>
          <cell r="B19" t="str">
            <v>Transmission Rights Settlement Credit</v>
          </cell>
          <cell r="C19">
            <v>2062235.71</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2062235.71</v>
          </cell>
          <cell r="Y19">
            <v>0</v>
          </cell>
          <cell r="Z19">
            <v>0</v>
          </cell>
        </row>
        <row r="20">
          <cell r="A20">
            <v>105</v>
          </cell>
          <cell r="B20" t="str">
            <v>Constrained Management Settlement Credit for Energy</v>
          </cell>
          <cell r="C20">
            <v>1096621.0299999986</v>
          </cell>
          <cell r="D20">
            <v>982.96</v>
          </cell>
          <cell r="E20">
            <v>7168.79</v>
          </cell>
          <cell r="F20">
            <v>-533.21</v>
          </cell>
          <cell r="G20">
            <v>1220.19</v>
          </cell>
          <cell r="H20">
            <v>126555.93</v>
          </cell>
          <cell r="I20">
            <v>158727.29999999999</v>
          </cell>
          <cell r="J20">
            <v>47656.920000000013</v>
          </cell>
          <cell r="K20">
            <v>3455.7299999999996</v>
          </cell>
          <cell r="L20">
            <v>0</v>
          </cell>
          <cell r="M20">
            <v>32314.609999999997</v>
          </cell>
          <cell r="N20">
            <v>165326.04</v>
          </cell>
          <cell r="O20">
            <v>0</v>
          </cell>
          <cell r="P20">
            <v>71430.510000000009</v>
          </cell>
          <cell r="Q20">
            <v>0</v>
          </cell>
          <cell r="R20">
            <v>0</v>
          </cell>
          <cell r="S20">
            <v>98513.220000000059</v>
          </cell>
          <cell r="T20">
            <v>180660.59000000003</v>
          </cell>
          <cell r="U20">
            <v>181477.61000000004</v>
          </cell>
          <cell r="V20">
            <v>0</v>
          </cell>
          <cell r="W20">
            <v>0</v>
          </cell>
          <cell r="X20">
            <v>21598.910000000003</v>
          </cell>
          <cell r="Y20">
            <v>64.930000000000007</v>
          </cell>
          <cell r="Z20">
            <v>0</v>
          </cell>
        </row>
        <row r="21">
          <cell r="A21">
            <v>106</v>
          </cell>
          <cell r="B21" t="str">
            <v>Congestion Management Settlement Credit for 10 Minute Spinning Reserve</v>
          </cell>
          <cell r="C21">
            <v>68725.22000000003</v>
          </cell>
          <cell r="D21">
            <v>0</v>
          </cell>
          <cell r="E21">
            <v>0</v>
          </cell>
          <cell r="F21">
            <v>0</v>
          </cell>
          <cell r="G21">
            <v>0</v>
          </cell>
          <cell r="H21">
            <v>8375.16</v>
          </cell>
          <cell r="I21">
            <v>6562.45</v>
          </cell>
          <cell r="J21">
            <v>691.45999999999992</v>
          </cell>
          <cell r="K21">
            <v>42.099999999999994</v>
          </cell>
          <cell r="L21">
            <v>0</v>
          </cell>
          <cell r="M21">
            <v>1714.74</v>
          </cell>
          <cell r="N21">
            <v>1139.8300000000002</v>
          </cell>
          <cell r="O21">
            <v>0</v>
          </cell>
          <cell r="P21">
            <v>608.92000000000007</v>
          </cell>
          <cell r="Q21">
            <v>0</v>
          </cell>
          <cell r="R21">
            <v>0</v>
          </cell>
          <cell r="S21">
            <v>20901.089999999993</v>
          </cell>
          <cell r="T21">
            <v>5088.7300000000032</v>
          </cell>
          <cell r="U21">
            <v>23600.74</v>
          </cell>
          <cell r="V21">
            <v>0</v>
          </cell>
          <cell r="W21">
            <v>0</v>
          </cell>
          <cell r="X21">
            <v>0</v>
          </cell>
          <cell r="Y21">
            <v>0</v>
          </cell>
          <cell r="Z21">
            <v>0</v>
          </cell>
        </row>
        <row r="22">
          <cell r="A22">
            <v>107</v>
          </cell>
          <cell r="B22" t="str">
            <v>Congestion Management Settlement Credit for 10 Minute Non-spinning Reserve</v>
          </cell>
          <cell r="C22">
            <v>192456.05999999997</v>
          </cell>
          <cell r="D22">
            <v>0</v>
          </cell>
          <cell r="E22">
            <v>0</v>
          </cell>
          <cell r="F22">
            <v>0</v>
          </cell>
          <cell r="G22">
            <v>0</v>
          </cell>
          <cell r="H22">
            <v>-9431.1099999999988</v>
          </cell>
          <cell r="I22">
            <v>15141.71</v>
          </cell>
          <cell r="J22">
            <v>-3989.1900000000005</v>
          </cell>
          <cell r="K22">
            <v>31.61000000000001</v>
          </cell>
          <cell r="L22">
            <v>0</v>
          </cell>
          <cell r="M22">
            <v>0</v>
          </cell>
          <cell r="N22">
            <v>0</v>
          </cell>
          <cell r="O22">
            <v>0</v>
          </cell>
          <cell r="P22">
            <v>0</v>
          </cell>
          <cell r="Q22">
            <v>0</v>
          </cell>
          <cell r="R22">
            <v>0</v>
          </cell>
          <cell r="S22">
            <v>178152.99000000002</v>
          </cell>
          <cell r="T22">
            <v>5566.8800000000028</v>
          </cell>
          <cell r="U22">
            <v>6983.1700000000019</v>
          </cell>
          <cell r="V22">
            <v>0</v>
          </cell>
          <cell r="W22">
            <v>0</v>
          </cell>
          <cell r="X22">
            <v>0</v>
          </cell>
          <cell r="Y22">
            <v>0</v>
          </cell>
          <cell r="Z22">
            <v>0</v>
          </cell>
        </row>
        <row r="23">
          <cell r="A23">
            <v>108</v>
          </cell>
          <cell r="B23" t="str">
            <v>Congestion Management Settlement Credit for 30 Minute Operating Reserve</v>
          </cell>
          <cell r="C23">
            <v>67288.070000000007</v>
          </cell>
          <cell r="D23">
            <v>0</v>
          </cell>
          <cell r="E23">
            <v>0</v>
          </cell>
          <cell r="F23">
            <v>0</v>
          </cell>
          <cell r="G23">
            <v>0</v>
          </cell>
          <cell r="H23">
            <v>296.22999999999996</v>
          </cell>
          <cell r="I23">
            <v>231.2</v>
          </cell>
          <cell r="J23">
            <v>76.11</v>
          </cell>
          <cell r="K23">
            <v>67.510000000000005</v>
          </cell>
          <cell r="L23">
            <v>0</v>
          </cell>
          <cell r="M23">
            <v>-385.63</v>
          </cell>
          <cell r="N23">
            <v>2296.89</v>
          </cell>
          <cell r="O23">
            <v>0</v>
          </cell>
          <cell r="P23">
            <v>-2676.42</v>
          </cell>
          <cell r="Q23">
            <v>0</v>
          </cell>
          <cell r="R23">
            <v>0</v>
          </cell>
          <cell r="S23">
            <v>32264.350000000006</v>
          </cell>
          <cell r="T23">
            <v>3753.6600000000003</v>
          </cell>
          <cell r="U23">
            <v>31364.169999999995</v>
          </cell>
          <cell r="V23">
            <v>0</v>
          </cell>
          <cell r="W23">
            <v>0</v>
          </cell>
          <cell r="X23">
            <v>0</v>
          </cell>
          <cell r="Y23">
            <v>0</v>
          </cell>
          <cell r="Z23">
            <v>0</v>
          </cell>
        </row>
        <row r="24">
          <cell r="A24">
            <v>112</v>
          </cell>
          <cell r="B24" t="str">
            <v>OPGI Market Power Mitigation Rebate</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113</v>
          </cell>
          <cell r="B25" t="str">
            <v>Additional Compensation for Administrative Pricing Credit</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row>
        <row r="26">
          <cell r="A26">
            <v>114</v>
          </cell>
          <cell r="B26" t="str">
            <v>Outage Cancellation/Deferral Settlement Credit</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row>
        <row r="27">
          <cell r="A27">
            <v>118</v>
          </cell>
          <cell r="B27" t="str">
            <v xml:space="preserve"> Emergency Energy Acquisition Rebate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A28">
            <v>119</v>
          </cell>
          <cell r="B28" t="str">
            <v>Station Service Reimbursement Credit</v>
          </cell>
          <cell r="C28">
            <v>184253.9</v>
          </cell>
          <cell r="D28">
            <v>46654.680000000008</v>
          </cell>
          <cell r="E28">
            <v>50459.759999999995</v>
          </cell>
          <cell r="F28">
            <v>43326.25</v>
          </cell>
          <cell r="G28">
            <v>0.05</v>
          </cell>
          <cell r="H28">
            <v>0</v>
          </cell>
          <cell r="I28">
            <v>0</v>
          </cell>
          <cell r="J28">
            <v>21932.28</v>
          </cell>
          <cell r="K28">
            <v>0</v>
          </cell>
          <cell r="L28">
            <v>0</v>
          </cell>
          <cell r="M28">
            <v>4529.58</v>
          </cell>
          <cell r="N28">
            <v>1220.0999999999999</v>
          </cell>
          <cell r="O28">
            <v>0</v>
          </cell>
          <cell r="P28">
            <v>13141.95</v>
          </cell>
          <cell r="Q28">
            <v>3.48</v>
          </cell>
          <cell r="R28">
            <v>0</v>
          </cell>
          <cell r="S28">
            <v>42.35</v>
          </cell>
          <cell r="T28">
            <v>805.36</v>
          </cell>
          <cell r="U28">
            <v>2138.06</v>
          </cell>
          <cell r="V28">
            <v>0</v>
          </cell>
          <cell r="W28">
            <v>0</v>
          </cell>
          <cell r="X28">
            <v>0</v>
          </cell>
          <cell r="Y28">
            <v>0</v>
          </cell>
          <cell r="Z28">
            <v>0</v>
          </cell>
        </row>
        <row r="29">
          <cell r="A29">
            <v>120</v>
          </cell>
          <cell r="B29" t="str">
            <v>Local market Power Debit</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A30">
            <v>130</v>
          </cell>
          <cell r="B30" t="str">
            <v>Intertie Offer Guarantee</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A31">
            <v>133</v>
          </cell>
          <cell r="B31" t="str">
            <v>Generation Cost Guarantee Payment</v>
          </cell>
          <cell r="C31">
            <v>1235677.2307000002</v>
          </cell>
          <cell r="D31">
            <v>0</v>
          </cell>
          <cell r="E31">
            <v>0</v>
          </cell>
          <cell r="F31">
            <v>0</v>
          </cell>
          <cell r="G31">
            <v>0</v>
          </cell>
          <cell r="H31">
            <v>0</v>
          </cell>
          <cell r="I31">
            <v>0</v>
          </cell>
          <cell r="J31">
            <v>0</v>
          </cell>
          <cell r="K31">
            <v>0</v>
          </cell>
          <cell r="L31">
            <v>0</v>
          </cell>
          <cell r="M31">
            <v>487044.51400000008</v>
          </cell>
          <cell r="N31">
            <v>0</v>
          </cell>
          <cell r="O31">
            <v>0</v>
          </cell>
          <cell r="P31">
            <v>621936.76939999999</v>
          </cell>
          <cell r="Q31">
            <v>126695.9473</v>
          </cell>
          <cell r="R31">
            <v>0</v>
          </cell>
          <cell r="S31">
            <v>0</v>
          </cell>
          <cell r="T31">
            <v>0</v>
          </cell>
          <cell r="U31">
            <v>0</v>
          </cell>
          <cell r="V31">
            <v>0</v>
          </cell>
          <cell r="W31">
            <v>0</v>
          </cell>
          <cell r="X31">
            <v>0</v>
          </cell>
          <cell r="Y31">
            <v>0</v>
          </cell>
          <cell r="Z31">
            <v>0</v>
          </cell>
        </row>
        <row r="32">
          <cell r="A32">
            <v>135</v>
          </cell>
          <cell r="B32" t="str">
            <v>Real-time Import Failure Charge</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A33">
            <v>136</v>
          </cell>
          <cell r="B33" t="str">
            <v>Real-time Export Failure Charge</v>
          </cell>
          <cell r="C33">
            <v>-2673.6800000000003</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-2673.6800000000003</v>
          </cell>
          <cell r="Y33">
            <v>0</v>
          </cell>
          <cell r="Z33">
            <v>0</v>
          </cell>
        </row>
        <row r="34">
          <cell r="A34">
            <v>144</v>
          </cell>
          <cell r="B34" t="str">
            <v>Regulated Nuclear generation Adjustment Amount</v>
          </cell>
          <cell r="C34">
            <v>109438911.2665</v>
          </cell>
          <cell r="D34">
            <v>59943236.141100012</v>
          </cell>
          <cell r="E34">
            <v>13508384.841700001</v>
          </cell>
          <cell r="F34">
            <v>35987290.283699997</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A35">
            <v>145</v>
          </cell>
          <cell r="B35" t="str">
            <v>Regulated Hydroelectric generation Adjustment Amount</v>
          </cell>
          <cell r="C35">
            <v>23425318.449999996</v>
          </cell>
          <cell r="D35">
            <v>0</v>
          </cell>
          <cell r="E35">
            <v>0</v>
          </cell>
          <cell r="F35">
            <v>0</v>
          </cell>
          <cell r="G35">
            <v>7793784.959999999</v>
          </cell>
          <cell r="H35">
            <v>2039489.7599999998</v>
          </cell>
          <cell r="I35">
            <v>9830656.9500000011</v>
          </cell>
          <cell r="J35">
            <v>2642253.4700000002</v>
          </cell>
          <cell r="K35">
            <v>1119133.31</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146</v>
          </cell>
          <cell r="B36" t="str">
            <v>Global Adjustment Settlement Amount</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row>
        <row r="37">
          <cell r="A37">
            <v>148</v>
          </cell>
          <cell r="B37" t="str">
            <v>Renewable Generation Settlement Amount</v>
          </cell>
          <cell r="C37">
            <v>-6634301.4800000042</v>
          </cell>
          <cell r="D37">
            <v>-1814993.5999999999</v>
          </cell>
          <cell r="E37">
            <v>-1499702.44</v>
          </cell>
          <cell r="F37">
            <v>-1496278.4000000001</v>
          </cell>
          <cell r="G37">
            <v>-0.49</v>
          </cell>
          <cell r="H37">
            <v>0</v>
          </cell>
          <cell r="I37">
            <v>-7502.5899999999992</v>
          </cell>
          <cell r="J37">
            <v>0</v>
          </cell>
          <cell r="K37">
            <v>-7066.96</v>
          </cell>
          <cell r="L37">
            <v>-85950.37000000001</v>
          </cell>
          <cell r="M37">
            <v>-436516.78</v>
          </cell>
          <cell r="N37">
            <v>-303854.93000000005</v>
          </cell>
          <cell r="O37">
            <v>0</v>
          </cell>
          <cell r="P37">
            <v>-409367.99</v>
          </cell>
          <cell r="Q37">
            <v>-305373.45</v>
          </cell>
          <cell r="R37">
            <v>0</v>
          </cell>
          <cell r="S37">
            <v>-14918.38</v>
          </cell>
          <cell r="T37">
            <v>-47489.77</v>
          </cell>
          <cell r="U37">
            <v>-93480.29</v>
          </cell>
          <cell r="V37">
            <v>-111648.43000000001</v>
          </cell>
          <cell r="W37">
            <v>0</v>
          </cell>
          <cell r="X37">
            <v>0</v>
          </cell>
          <cell r="Y37">
            <v>-13.09</v>
          </cell>
          <cell r="Z37">
            <v>-143.52000000000001</v>
          </cell>
        </row>
        <row r="38">
          <cell r="A38">
            <v>150</v>
          </cell>
          <cell r="B38" t="str">
            <v>Net Energy Market Settlement Uplift</v>
          </cell>
          <cell r="C38">
            <v>-190279.16999999981</v>
          </cell>
          <cell r="D38">
            <v>-18236.790000000012</v>
          </cell>
          <cell r="E38">
            <v>-19320.48</v>
          </cell>
          <cell r="F38">
            <v>-17040.5</v>
          </cell>
          <cell r="G38">
            <v>0</v>
          </cell>
          <cell r="H38">
            <v>0</v>
          </cell>
          <cell r="I38">
            <v>-31.19</v>
          </cell>
          <cell r="J38">
            <v>-7517.4300000000021</v>
          </cell>
          <cell r="K38">
            <v>-369.27000000000004</v>
          </cell>
          <cell r="L38">
            <v>-990.58999999999992</v>
          </cell>
          <cell r="M38">
            <v>-3997.9300000000026</v>
          </cell>
          <cell r="N38">
            <v>-3499.6299999999983</v>
          </cell>
          <cell r="O38">
            <v>0</v>
          </cell>
          <cell r="P38">
            <v>-5183.3000000000011</v>
          </cell>
          <cell r="Q38">
            <v>-3671.9700000000007</v>
          </cell>
          <cell r="R38">
            <v>0</v>
          </cell>
          <cell r="S38">
            <v>-327.28000000000009</v>
          </cell>
          <cell r="T38">
            <v>-772.98999999999921</v>
          </cell>
          <cell r="U38">
            <v>-3545.0200000000013</v>
          </cell>
          <cell r="V38">
            <v>-1356.4099999999999</v>
          </cell>
          <cell r="W38">
            <v>0</v>
          </cell>
          <cell r="X38">
            <v>-104415.25999999998</v>
          </cell>
          <cell r="Y38">
            <v>0</v>
          </cell>
          <cell r="Z38">
            <v>-3.13</v>
          </cell>
        </row>
        <row r="39">
          <cell r="A39">
            <v>155</v>
          </cell>
          <cell r="B39" t="str">
            <v>Constrained Management Settlement Uplift</v>
          </cell>
          <cell r="C39">
            <v>-136103.87999999992</v>
          </cell>
          <cell r="D39">
            <v>-11488.12</v>
          </cell>
          <cell r="E39">
            <v>-13028.270000000002</v>
          </cell>
          <cell r="F39">
            <v>-11513.61</v>
          </cell>
          <cell r="G39">
            <v>-0.04</v>
          </cell>
          <cell r="H39">
            <v>0</v>
          </cell>
          <cell r="I39">
            <v>-44.069999999999993</v>
          </cell>
          <cell r="J39">
            <v>-4955.1500000000005</v>
          </cell>
          <cell r="K39">
            <v>-321.34999999999997</v>
          </cell>
          <cell r="L39">
            <v>-666.82999999999993</v>
          </cell>
          <cell r="M39">
            <v>-2650.4199999999992</v>
          </cell>
          <cell r="N39">
            <v>-2422.5300000000002</v>
          </cell>
          <cell r="O39">
            <v>0</v>
          </cell>
          <cell r="P39">
            <v>-3355.6300000000019</v>
          </cell>
          <cell r="Q39">
            <v>-2462.2299999999987</v>
          </cell>
          <cell r="R39">
            <v>0</v>
          </cell>
          <cell r="S39">
            <v>-182.85999999999999</v>
          </cell>
          <cell r="T39">
            <v>-458.11999999999978</v>
          </cell>
          <cell r="U39">
            <v>-2709.86</v>
          </cell>
          <cell r="V39">
            <v>-898.20999999999992</v>
          </cell>
          <cell r="W39">
            <v>0</v>
          </cell>
          <cell r="X39">
            <v>-78946.320000000065</v>
          </cell>
          <cell r="Y39">
            <v>0</v>
          </cell>
          <cell r="Z39">
            <v>-0.26</v>
          </cell>
        </row>
        <row r="40">
          <cell r="A40">
            <v>162</v>
          </cell>
          <cell r="B40" t="str">
            <v>OPG Market Power Mitigation Debit</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A41">
            <v>163</v>
          </cell>
          <cell r="B41" t="str">
            <v>Additional Compensation for Administrative Pricing Debit</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164</v>
          </cell>
          <cell r="B42" t="str">
            <v>Outage Cancellation/Deferral Debit</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165</v>
          </cell>
          <cell r="B43" t="str">
            <v>Unrecoverable Testing Costs Debit</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row>
        <row r="44">
          <cell r="A44">
            <v>166</v>
          </cell>
          <cell r="B44" t="str">
            <v>Tieline Realiability Maintenance Debit</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5">
          <cell r="A45">
            <v>167</v>
          </cell>
          <cell r="B45" t="str">
            <v>Emergency Energy Acquisition Debit</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168</v>
          </cell>
          <cell r="B46" t="str">
            <v>TR Market Shortfall Debit</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row>
        <row r="47">
          <cell r="A47">
            <v>169</v>
          </cell>
          <cell r="B47" t="str">
            <v>Station Service Reimbursement Debit</v>
          </cell>
          <cell r="C47">
            <v>-5258.6419000000042</v>
          </cell>
          <cell r="D47">
            <v>-485.56369999999998</v>
          </cell>
          <cell r="E47">
            <v>-409.79820000000001</v>
          </cell>
          <cell r="F47">
            <v>-408.46710000000002</v>
          </cell>
          <cell r="G47">
            <v>-1E-4</v>
          </cell>
          <cell r="H47">
            <v>0</v>
          </cell>
          <cell r="I47">
            <v>-3.4009</v>
          </cell>
          <cell r="J47">
            <v>-251.45429999999999</v>
          </cell>
          <cell r="K47">
            <v>-5.5259</v>
          </cell>
          <cell r="L47">
            <v>-23.470200000000002</v>
          </cell>
          <cell r="M47">
            <v>-117.9104</v>
          </cell>
          <cell r="N47">
            <v>-82.640100000000004</v>
          </cell>
          <cell r="O47">
            <v>0</v>
          </cell>
          <cell r="P47">
            <v>-112.3099</v>
          </cell>
          <cell r="Q47">
            <v>-83.541499999999999</v>
          </cell>
          <cell r="R47">
            <v>0</v>
          </cell>
          <cell r="S47">
            <v>-9.4515999999999973</v>
          </cell>
          <cell r="T47">
            <v>-20.290299999999998</v>
          </cell>
          <cell r="U47">
            <v>-97.185500000000005</v>
          </cell>
          <cell r="V47">
            <v>-30.505799999999997</v>
          </cell>
          <cell r="W47">
            <v>0</v>
          </cell>
          <cell r="X47">
            <v>-3117.0832999999993</v>
          </cell>
          <cell r="Y47">
            <v>-3.3999999999999998E-3</v>
          </cell>
          <cell r="Z47">
            <v>-3.9699999999999999E-2</v>
          </cell>
        </row>
        <row r="48">
          <cell r="A48">
            <v>170</v>
          </cell>
          <cell r="B48" t="str">
            <v>Local Market Power Rebate</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row>
        <row r="49">
          <cell r="A49">
            <v>182</v>
          </cell>
          <cell r="B49" t="str">
            <v>Hour-ahead dispatchable load offer guarantee debit</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row>
        <row r="50">
          <cell r="A50">
            <v>183</v>
          </cell>
          <cell r="B50" t="str">
            <v>Generation Cost Guarantee Debit</v>
          </cell>
          <cell r="C50">
            <v>-35219.607099999987</v>
          </cell>
          <cell r="D50">
            <v>-3278.73</v>
          </cell>
          <cell r="E50">
            <v>-2739.8107</v>
          </cell>
          <cell r="F50">
            <v>-2717.5260999999991</v>
          </cell>
          <cell r="G50">
            <v>-8.9999999999999998E-4</v>
          </cell>
          <cell r="H50">
            <v>0</v>
          </cell>
          <cell r="I50">
            <v>-23.077200000000001</v>
          </cell>
          <cell r="J50">
            <v>-1696.6107</v>
          </cell>
          <cell r="K50">
            <v>-37.148699999999998</v>
          </cell>
          <cell r="L50">
            <v>-156.27850000000001</v>
          </cell>
          <cell r="M50">
            <v>-786.68310000000008</v>
          </cell>
          <cell r="N50">
            <v>-552.29859999999996</v>
          </cell>
          <cell r="O50">
            <v>0</v>
          </cell>
          <cell r="P50">
            <v>-747.25409999999999</v>
          </cell>
          <cell r="Q50">
            <v>-556.03070000000002</v>
          </cell>
          <cell r="R50">
            <v>0</v>
          </cell>
          <cell r="S50">
            <v>-63.797699999999999</v>
          </cell>
          <cell r="T50">
            <v>-135.15480000000005</v>
          </cell>
          <cell r="U50">
            <v>-649.14840000000004</v>
          </cell>
          <cell r="V50">
            <v>-203.20699999999999</v>
          </cell>
          <cell r="W50">
            <v>0</v>
          </cell>
          <cell r="X50">
            <v>-20876.558100000002</v>
          </cell>
          <cell r="Y50">
            <v>-2.2700000000000001E-2</v>
          </cell>
          <cell r="Z50">
            <v>-0.26910000000000001</v>
          </cell>
        </row>
        <row r="51">
          <cell r="A51">
            <v>184</v>
          </cell>
          <cell r="B51" t="str">
            <v>Demand Response Debit</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A52">
            <v>186</v>
          </cell>
          <cell r="B52" t="str">
            <v>Intertie Failure Charge rebate</v>
          </cell>
          <cell r="C52">
            <v>1004.6799999999993</v>
          </cell>
          <cell r="D52">
            <v>105.91000000000003</v>
          </cell>
          <cell r="E52">
            <v>115.13</v>
          </cell>
          <cell r="F52">
            <v>99.749999999999972</v>
          </cell>
          <cell r="G52">
            <v>0</v>
          </cell>
          <cell r="H52">
            <v>0</v>
          </cell>
          <cell r="I52">
            <v>0</v>
          </cell>
          <cell r="J52">
            <v>81.69</v>
          </cell>
          <cell r="K52">
            <v>2.2200000000000002</v>
          </cell>
          <cell r="L52">
            <v>5.16</v>
          </cell>
          <cell r="M52">
            <v>26.700000000000006</v>
          </cell>
          <cell r="N52">
            <v>20.11</v>
          </cell>
          <cell r="O52">
            <v>0</v>
          </cell>
          <cell r="P52">
            <v>31.070000000000007</v>
          </cell>
          <cell r="Q52">
            <v>21.310000000000006</v>
          </cell>
          <cell r="R52">
            <v>0</v>
          </cell>
          <cell r="S52">
            <v>1.5800000000000005</v>
          </cell>
          <cell r="T52">
            <v>7.8099999999999969</v>
          </cell>
          <cell r="U52">
            <v>32.520000000000003</v>
          </cell>
          <cell r="V52">
            <v>7.2900000000000009</v>
          </cell>
          <cell r="W52">
            <v>0</v>
          </cell>
          <cell r="X52">
            <v>446.43000000000023</v>
          </cell>
          <cell r="Y52">
            <v>0</v>
          </cell>
          <cell r="Z52">
            <v>0</v>
          </cell>
        </row>
        <row r="53">
          <cell r="A53">
            <v>200</v>
          </cell>
          <cell r="B53" t="str">
            <v>10 Minute Spinning Reserve  Market Settlement Credit</v>
          </cell>
          <cell r="C53">
            <v>334771.62999999966</v>
          </cell>
          <cell r="D53">
            <v>0</v>
          </cell>
          <cell r="E53">
            <v>0</v>
          </cell>
          <cell r="F53">
            <v>0</v>
          </cell>
          <cell r="G53">
            <v>0</v>
          </cell>
          <cell r="H53">
            <v>50459.98000000001</v>
          </cell>
          <cell r="I53">
            <v>74378.38</v>
          </cell>
          <cell r="J53">
            <v>10913.240000000002</v>
          </cell>
          <cell r="K53">
            <v>2153.7799999999997</v>
          </cell>
          <cell r="L53">
            <v>0</v>
          </cell>
          <cell r="M53">
            <v>773.8599999999999</v>
          </cell>
          <cell r="N53">
            <v>12805.64</v>
          </cell>
          <cell r="O53">
            <v>0</v>
          </cell>
          <cell r="P53">
            <v>8629.0999999999985</v>
          </cell>
          <cell r="Q53">
            <v>0</v>
          </cell>
          <cell r="R53">
            <v>0</v>
          </cell>
          <cell r="S53">
            <v>23029.100000000006</v>
          </cell>
          <cell r="T53">
            <v>30692.599999999962</v>
          </cell>
          <cell r="U53">
            <v>120935.95000000001</v>
          </cell>
          <cell r="V53">
            <v>0</v>
          </cell>
          <cell r="W53">
            <v>0</v>
          </cell>
          <cell r="X53">
            <v>0</v>
          </cell>
          <cell r="Y53">
            <v>0</v>
          </cell>
          <cell r="Z53">
            <v>0</v>
          </cell>
        </row>
        <row r="54">
          <cell r="A54">
            <v>201</v>
          </cell>
          <cell r="B54" t="str">
            <v>10 Minute Spinning Reserve Market Shortfall Rebate</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row>
        <row r="55">
          <cell r="A55">
            <v>202</v>
          </cell>
          <cell r="B55" t="str">
            <v>10 Minute Non-spinning Reserve Market Settlement Credit</v>
          </cell>
          <cell r="C55">
            <v>475299.74999999977</v>
          </cell>
          <cell r="D55">
            <v>0</v>
          </cell>
          <cell r="E55">
            <v>0</v>
          </cell>
          <cell r="F55">
            <v>0</v>
          </cell>
          <cell r="G55">
            <v>0</v>
          </cell>
          <cell r="H55">
            <v>96667.090000000026</v>
          </cell>
          <cell r="I55">
            <v>127297.20000000001</v>
          </cell>
          <cell r="J55">
            <v>64613.099999999991</v>
          </cell>
          <cell r="K55">
            <v>1295.69</v>
          </cell>
          <cell r="L55">
            <v>0</v>
          </cell>
          <cell r="M55">
            <v>0</v>
          </cell>
          <cell r="N55">
            <v>0</v>
          </cell>
          <cell r="O55">
            <v>0</v>
          </cell>
          <cell r="P55">
            <v>0</v>
          </cell>
          <cell r="Q55">
            <v>0</v>
          </cell>
          <cell r="R55">
            <v>0</v>
          </cell>
          <cell r="S55">
            <v>21001.019999999993</v>
          </cell>
          <cell r="T55">
            <v>16426.420000000002</v>
          </cell>
          <cell r="U55">
            <v>147999.22999999995</v>
          </cell>
          <cell r="V55">
            <v>0</v>
          </cell>
          <cell r="W55">
            <v>0</v>
          </cell>
          <cell r="X55">
            <v>0</v>
          </cell>
          <cell r="Y55">
            <v>0</v>
          </cell>
          <cell r="Z55">
            <v>0</v>
          </cell>
        </row>
        <row r="56">
          <cell r="A56">
            <v>203</v>
          </cell>
          <cell r="B56" t="str">
            <v>10 Minute Non-spinning Reserve Market Shortfall Rebate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row>
        <row r="57">
          <cell r="A57">
            <v>204</v>
          </cell>
          <cell r="B57" t="str">
            <v>30 Minute Operating Reserve Market Settlement Credit</v>
          </cell>
          <cell r="C57">
            <v>92692.330000000016</v>
          </cell>
          <cell r="D57">
            <v>0</v>
          </cell>
          <cell r="E57">
            <v>0</v>
          </cell>
          <cell r="F57">
            <v>0</v>
          </cell>
          <cell r="G57">
            <v>0</v>
          </cell>
          <cell r="H57">
            <v>1459.53</v>
          </cell>
          <cell r="I57">
            <v>2343.58</v>
          </cell>
          <cell r="J57">
            <v>691.31</v>
          </cell>
          <cell r="K57">
            <v>513.00999999999988</v>
          </cell>
          <cell r="L57">
            <v>0</v>
          </cell>
          <cell r="M57">
            <v>575.85</v>
          </cell>
          <cell r="N57">
            <v>21359.040000000001</v>
          </cell>
          <cell r="O57">
            <v>0</v>
          </cell>
          <cell r="P57">
            <v>25588.729999999996</v>
          </cell>
          <cell r="Q57">
            <v>0</v>
          </cell>
          <cell r="R57">
            <v>0</v>
          </cell>
          <cell r="S57">
            <v>1063.3499999999999</v>
          </cell>
          <cell r="T57">
            <v>6712.9699999999993</v>
          </cell>
          <cell r="U57">
            <v>32384.959999999988</v>
          </cell>
          <cell r="V57">
            <v>0</v>
          </cell>
          <cell r="W57">
            <v>0</v>
          </cell>
          <cell r="X57">
            <v>0</v>
          </cell>
          <cell r="Y57">
            <v>0</v>
          </cell>
          <cell r="Z57">
            <v>0</v>
          </cell>
        </row>
        <row r="58">
          <cell r="A58">
            <v>205</v>
          </cell>
          <cell r="B58" t="str">
            <v>30 Minute Operating Reserve Market Shortfall Rebate</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row>
        <row r="59">
          <cell r="A59">
            <v>250</v>
          </cell>
          <cell r="B59" t="str">
            <v>10 Minute Spinning Market Reserve Hourly Uplift</v>
          </cell>
          <cell r="C59">
            <v>-2765.9500000000066</v>
          </cell>
          <cell r="D59">
            <v>-270.92</v>
          </cell>
          <cell r="E59">
            <v>-265.17</v>
          </cell>
          <cell r="F59">
            <v>-237.57999999999998</v>
          </cell>
          <cell r="G59">
            <v>0</v>
          </cell>
          <cell r="H59">
            <v>0</v>
          </cell>
          <cell r="I59">
            <v>-1.84</v>
          </cell>
          <cell r="J59">
            <v>-90.470000000000027</v>
          </cell>
          <cell r="K59">
            <v>-4.9399999999999995</v>
          </cell>
          <cell r="L59">
            <v>-8.6999999999999993</v>
          </cell>
          <cell r="M59">
            <v>-51.809999999999995</v>
          </cell>
          <cell r="N59">
            <v>-50.319999999999986</v>
          </cell>
          <cell r="O59">
            <v>0</v>
          </cell>
          <cell r="P59">
            <v>-56.930000000000014</v>
          </cell>
          <cell r="Q59">
            <v>-46.759999999999991</v>
          </cell>
          <cell r="R59">
            <v>0</v>
          </cell>
          <cell r="S59">
            <v>-0.98</v>
          </cell>
          <cell r="T59">
            <v>-4.4499999999999957</v>
          </cell>
          <cell r="U59">
            <v>-34.35</v>
          </cell>
          <cell r="V59">
            <v>-15.92</v>
          </cell>
          <cell r="W59">
            <v>0</v>
          </cell>
          <cell r="X59">
            <v>-1624.8100000000009</v>
          </cell>
          <cell r="Y59">
            <v>0</v>
          </cell>
          <cell r="Z59">
            <v>0</v>
          </cell>
        </row>
        <row r="60">
          <cell r="A60">
            <v>252</v>
          </cell>
          <cell r="B60" t="str">
            <v>10 Minute Non-spinning Market Reserve Hourly Uplift</v>
          </cell>
          <cell r="C60">
            <v>-3507.95</v>
          </cell>
          <cell r="D60">
            <v>-335.6400000000001</v>
          </cell>
          <cell r="E60">
            <v>-333.05000000000013</v>
          </cell>
          <cell r="F60">
            <v>-295.03000000000003</v>
          </cell>
          <cell r="G60">
            <v>0</v>
          </cell>
          <cell r="H60">
            <v>0</v>
          </cell>
          <cell r="I60">
            <v>-1.43</v>
          </cell>
          <cell r="J60">
            <v>-163.69000000000003</v>
          </cell>
          <cell r="K60">
            <v>-4.05</v>
          </cell>
          <cell r="L60">
            <v>-12.45</v>
          </cell>
          <cell r="M60">
            <v>-64.8</v>
          </cell>
          <cell r="N60">
            <v>-60.760000000000005</v>
          </cell>
          <cell r="O60">
            <v>0</v>
          </cell>
          <cell r="P60">
            <v>-79.109999999999985</v>
          </cell>
          <cell r="Q60">
            <v>-59.42</v>
          </cell>
          <cell r="R60">
            <v>0</v>
          </cell>
          <cell r="S60">
            <v>-2.8899999999999988</v>
          </cell>
          <cell r="T60">
            <v>-10.210000000000001</v>
          </cell>
          <cell r="U60">
            <v>-59.04000000000002</v>
          </cell>
          <cell r="V60">
            <v>-19.350000000000005</v>
          </cell>
          <cell r="W60">
            <v>0</v>
          </cell>
          <cell r="X60">
            <v>-2007.0299999999997</v>
          </cell>
          <cell r="Y60">
            <v>0</v>
          </cell>
          <cell r="Z60">
            <v>0</v>
          </cell>
        </row>
        <row r="61">
          <cell r="A61">
            <v>254</v>
          </cell>
          <cell r="B61" t="str">
            <v>30 Minute Operating Reserve Market Hourly Uplift</v>
          </cell>
          <cell r="C61">
            <v>-1675.4399999999976</v>
          </cell>
          <cell r="D61">
            <v>-175.09000000000003</v>
          </cell>
          <cell r="E61">
            <v>-168.42000000000004</v>
          </cell>
          <cell r="F61">
            <v>-151.02000000000001</v>
          </cell>
          <cell r="G61">
            <v>0</v>
          </cell>
          <cell r="H61">
            <v>0</v>
          </cell>
          <cell r="I61">
            <v>-0.38</v>
          </cell>
          <cell r="J61">
            <v>-80.550000000000011</v>
          </cell>
          <cell r="K61">
            <v>-1.3100000000000003</v>
          </cell>
          <cell r="L61">
            <v>-5.3100000000000005</v>
          </cell>
          <cell r="M61">
            <v>-33.310000000000009</v>
          </cell>
          <cell r="N61">
            <v>-27.499999999999989</v>
          </cell>
          <cell r="O61">
            <v>0</v>
          </cell>
          <cell r="P61">
            <v>-36.539999999999992</v>
          </cell>
          <cell r="Q61">
            <v>-30.109999999999996</v>
          </cell>
          <cell r="R61">
            <v>0</v>
          </cell>
          <cell r="S61">
            <v>-1.08</v>
          </cell>
          <cell r="T61">
            <v>-5.2099999999999982</v>
          </cell>
          <cell r="U61">
            <v>-27.769999999999982</v>
          </cell>
          <cell r="V61">
            <v>-6.95</v>
          </cell>
          <cell r="W61">
            <v>0</v>
          </cell>
          <cell r="X61">
            <v>-924.8900000000001</v>
          </cell>
          <cell r="Y61">
            <v>0</v>
          </cell>
          <cell r="Z61">
            <v>0</v>
          </cell>
        </row>
        <row r="62">
          <cell r="A62">
            <v>400</v>
          </cell>
          <cell r="B62" t="str">
            <v>Black Start Capability Settlement Credit</v>
          </cell>
          <cell r="C62">
            <v>40111</v>
          </cell>
          <cell r="D62">
            <v>0</v>
          </cell>
          <cell r="E62">
            <v>0</v>
          </cell>
          <cell r="F62">
            <v>0</v>
          </cell>
          <cell r="G62">
            <v>21514</v>
          </cell>
          <cell r="H62">
            <v>0</v>
          </cell>
          <cell r="I62">
            <v>18597</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402</v>
          </cell>
          <cell r="B63" t="str">
            <v>Reactive Support and Voltage Control Settlement Credit</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404</v>
          </cell>
          <cell r="B64" t="str">
            <v>Regulation Service Settlement Credit</v>
          </cell>
          <cell r="C64">
            <v>-7382432.7600000007</v>
          </cell>
          <cell r="D64">
            <v>0</v>
          </cell>
          <cell r="E64">
            <v>0</v>
          </cell>
          <cell r="F64">
            <v>0</v>
          </cell>
          <cell r="G64">
            <v>0</v>
          </cell>
          <cell r="H64">
            <v>0</v>
          </cell>
          <cell r="I64">
            <v>1471663.25</v>
          </cell>
          <cell r="J64">
            <v>47952.73</v>
          </cell>
          <cell r="K64">
            <v>0</v>
          </cell>
          <cell r="L64">
            <v>0</v>
          </cell>
          <cell r="M64">
            <v>0</v>
          </cell>
          <cell r="N64">
            <v>-9218196.6400000006</v>
          </cell>
          <cell r="O64">
            <v>0</v>
          </cell>
          <cell r="P64">
            <v>0</v>
          </cell>
          <cell r="Q64">
            <v>0</v>
          </cell>
          <cell r="R64">
            <v>0</v>
          </cell>
          <cell r="S64">
            <v>0</v>
          </cell>
          <cell r="T64">
            <v>316147.89999999997</v>
          </cell>
          <cell r="U64">
            <v>0</v>
          </cell>
          <cell r="V64">
            <v>0</v>
          </cell>
          <cell r="W64">
            <v>0</v>
          </cell>
          <cell r="X64">
            <v>0</v>
          </cell>
          <cell r="Y64">
            <v>0</v>
          </cell>
          <cell r="Z64">
            <v>0</v>
          </cell>
        </row>
        <row r="65">
          <cell r="A65">
            <v>450</v>
          </cell>
          <cell r="B65" t="str">
            <v>Black Start Capability Debit</v>
          </cell>
          <cell r="C65">
            <v>-2883.7155000000007</v>
          </cell>
          <cell r="D65">
            <v>-268.45490000000001</v>
          </cell>
          <cell r="E65">
            <v>-224.33100000000002</v>
          </cell>
          <cell r="F65">
            <v>-222.50810000000001</v>
          </cell>
          <cell r="G65">
            <v>-1E-4</v>
          </cell>
          <cell r="H65">
            <v>0</v>
          </cell>
          <cell r="I65">
            <v>-1.8894999999999997</v>
          </cell>
          <cell r="J65">
            <v>-138.91540000000001</v>
          </cell>
          <cell r="K65">
            <v>-3.0424000000000002</v>
          </cell>
          <cell r="L65">
            <v>-12.7958</v>
          </cell>
          <cell r="M65">
            <v>-64.411699999999996</v>
          </cell>
          <cell r="N65">
            <v>-45.221000000000004</v>
          </cell>
          <cell r="O65">
            <v>0</v>
          </cell>
          <cell r="P65">
            <v>-61.183499999999995</v>
          </cell>
          <cell r="Q65">
            <v>-45.527300000000004</v>
          </cell>
          <cell r="R65">
            <v>0</v>
          </cell>
          <cell r="S65">
            <v>-5.2236000000000002</v>
          </cell>
          <cell r="T65">
            <v>-11.0579</v>
          </cell>
          <cell r="U65">
            <v>-53.152299999999997</v>
          </cell>
          <cell r="V65">
            <v>-16.638100000000001</v>
          </cell>
          <cell r="W65">
            <v>0</v>
          </cell>
          <cell r="X65">
            <v>-1709.3390000000004</v>
          </cell>
          <cell r="Y65">
            <v>-1.9E-3</v>
          </cell>
          <cell r="Z65">
            <v>-2.1999999999999999E-2</v>
          </cell>
        </row>
        <row r="66">
          <cell r="A66">
            <v>451</v>
          </cell>
          <cell r="B66" t="str">
            <v>Hourly Reactive Support and Voltage Control Settlement Debit</v>
          </cell>
          <cell r="C66">
            <v>-35226.79</v>
          </cell>
          <cell r="D66">
            <v>-3328.48</v>
          </cell>
          <cell r="E66">
            <v>-3631.0899999999997</v>
          </cell>
          <cell r="F66">
            <v>-3178.8299999999995</v>
          </cell>
          <cell r="G66">
            <v>0</v>
          </cell>
          <cell r="H66">
            <v>0</v>
          </cell>
          <cell r="I66">
            <v>-0.70000000000000007</v>
          </cell>
          <cell r="J66">
            <v>-3507.4299999999994</v>
          </cell>
          <cell r="K66">
            <v>-85.49</v>
          </cell>
          <cell r="L66">
            <v>-182.5</v>
          </cell>
          <cell r="M66">
            <v>-897.59999999999957</v>
          </cell>
          <cell r="N66">
            <v>-643.33000000000004</v>
          </cell>
          <cell r="O66">
            <v>0</v>
          </cell>
          <cell r="P66">
            <v>-1022.6299999999999</v>
          </cell>
          <cell r="Q66">
            <v>-682.74000000000046</v>
          </cell>
          <cell r="R66">
            <v>0</v>
          </cell>
          <cell r="S66">
            <v>-118.87999999999998</v>
          </cell>
          <cell r="T66">
            <v>-437.07</v>
          </cell>
          <cell r="U66">
            <v>-1072.0199999999998</v>
          </cell>
          <cell r="V66">
            <v>-251.75000000000003</v>
          </cell>
          <cell r="W66">
            <v>0</v>
          </cell>
          <cell r="X66">
            <v>-16185.82</v>
          </cell>
          <cell r="Y66">
            <v>0</v>
          </cell>
          <cell r="Z66">
            <v>-0.43000000000000005</v>
          </cell>
        </row>
        <row r="67">
          <cell r="A67">
            <v>452</v>
          </cell>
          <cell r="B67" t="str">
            <v>Reactive Support and Voltage Control Debit</v>
          </cell>
          <cell r="C67">
            <v>-0.87999999999999989</v>
          </cell>
          <cell r="D67">
            <v>-0.04</v>
          </cell>
          <cell r="E67">
            <v>-0.08</v>
          </cell>
          <cell r="F67">
            <v>-0.11</v>
          </cell>
          <cell r="G67">
            <v>0</v>
          </cell>
          <cell r="H67">
            <v>0</v>
          </cell>
          <cell r="I67">
            <v>0</v>
          </cell>
          <cell r="J67">
            <v>-0.02</v>
          </cell>
          <cell r="K67">
            <v>0.01</v>
          </cell>
          <cell r="L67">
            <v>-0.01</v>
          </cell>
          <cell r="M67">
            <v>-0.03</v>
          </cell>
          <cell r="N67">
            <v>-0.02</v>
          </cell>
          <cell r="O67">
            <v>0</v>
          </cell>
          <cell r="P67">
            <v>-0.04</v>
          </cell>
          <cell r="Q67">
            <v>-0.01</v>
          </cell>
          <cell r="R67">
            <v>0</v>
          </cell>
          <cell r="S67">
            <v>0</v>
          </cell>
          <cell r="T67">
            <v>0.02</v>
          </cell>
          <cell r="U67">
            <v>-0.03</v>
          </cell>
          <cell r="V67">
            <v>0</v>
          </cell>
          <cell r="W67">
            <v>0</v>
          </cell>
          <cell r="X67">
            <v>-0.52</v>
          </cell>
          <cell r="Y67">
            <v>0</v>
          </cell>
          <cell r="Z67">
            <v>0</v>
          </cell>
        </row>
        <row r="68">
          <cell r="A68">
            <v>454</v>
          </cell>
          <cell r="B68" t="str">
            <v>Regulation Service Debit</v>
          </cell>
          <cell r="C68">
            <v>-52941.354199999943</v>
          </cell>
          <cell r="D68">
            <v>-4928.4821999999995</v>
          </cell>
          <cell r="E68">
            <v>-4118.4160999999995</v>
          </cell>
          <cell r="F68">
            <v>-4084.9486999999999</v>
          </cell>
          <cell r="G68">
            <v>-1.4E-3</v>
          </cell>
          <cell r="H68">
            <v>0</v>
          </cell>
          <cell r="I68">
            <v>-34.688900000000004</v>
          </cell>
          <cell r="J68">
            <v>-2550.306</v>
          </cell>
          <cell r="K68">
            <v>-55.855699999999999</v>
          </cell>
          <cell r="L68">
            <v>-234.91290000000001</v>
          </cell>
          <cell r="M68">
            <v>-1182.5167000000001</v>
          </cell>
          <cell r="N68">
            <v>-830.19759999999997</v>
          </cell>
          <cell r="O68">
            <v>0</v>
          </cell>
          <cell r="P68">
            <v>-1123.2483999999999</v>
          </cell>
          <cell r="Q68">
            <v>-835.82259999999997</v>
          </cell>
          <cell r="R68">
            <v>0</v>
          </cell>
          <cell r="S68">
            <v>-95.898700000000005</v>
          </cell>
          <cell r="T68">
            <v>-203.18009999999998</v>
          </cell>
          <cell r="U68">
            <v>-975.79930000000013</v>
          </cell>
          <cell r="V68">
            <v>-305.45429999999999</v>
          </cell>
          <cell r="W68">
            <v>0</v>
          </cell>
          <cell r="X68">
            <v>-31381.1859</v>
          </cell>
          <cell r="Y68">
            <v>-3.4200000000000001E-2</v>
          </cell>
          <cell r="Z68">
            <v>-0.40450000000000003</v>
          </cell>
        </row>
        <row r="69">
          <cell r="A69">
            <v>460</v>
          </cell>
          <cell r="B69" t="str">
            <v>IMO-Controlled Grid Special Operations Debit</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row>
        <row r="70">
          <cell r="A70">
            <v>500</v>
          </cell>
          <cell r="B70" t="str">
            <v>Must Run Contract Settlement Credit</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550</v>
          </cell>
          <cell r="B71" t="str">
            <v>Must Run Contract Shortfall Debit</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row>
        <row r="72">
          <cell r="A72">
            <v>650</v>
          </cell>
          <cell r="B72" t="str">
            <v>Network Pool Service Charge</v>
          </cell>
          <cell r="C72">
            <v>-172209.69</v>
          </cell>
          <cell r="D72">
            <v>0</v>
          </cell>
          <cell r="E72">
            <v>0</v>
          </cell>
          <cell r="F72">
            <v>0</v>
          </cell>
          <cell r="G72">
            <v>0</v>
          </cell>
          <cell r="H72">
            <v>0</v>
          </cell>
          <cell r="I72">
            <v>0</v>
          </cell>
          <cell r="J72">
            <v>-32533.51</v>
          </cell>
          <cell r="K72">
            <v>0</v>
          </cell>
          <cell r="L72">
            <v>-7726.1</v>
          </cell>
          <cell r="M72">
            <v>-85335.67</v>
          </cell>
          <cell r="N72">
            <v>46493.64</v>
          </cell>
          <cell r="O72">
            <v>0</v>
          </cell>
          <cell r="P72">
            <v>0</v>
          </cell>
          <cell r="Q72">
            <v>-29518.98</v>
          </cell>
          <cell r="R72">
            <v>0</v>
          </cell>
          <cell r="S72">
            <v>-5976.6200000000008</v>
          </cell>
          <cell r="T72">
            <v>-10703.599999999999</v>
          </cell>
          <cell r="U72">
            <v>-35507.93</v>
          </cell>
          <cell r="V72">
            <v>-11147.91</v>
          </cell>
          <cell r="W72">
            <v>0</v>
          </cell>
          <cell r="X72">
            <v>0</v>
          </cell>
          <cell r="Y72">
            <v>-253.01</v>
          </cell>
          <cell r="Z72">
            <v>0</v>
          </cell>
        </row>
        <row r="73">
          <cell r="A73">
            <v>651</v>
          </cell>
          <cell r="B73" t="str">
            <v>Line Connection Pool Service Charge</v>
          </cell>
          <cell r="C73">
            <v>-2709.75</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-2709.75</v>
          </cell>
          <cell r="W73">
            <v>0</v>
          </cell>
          <cell r="X73">
            <v>0</v>
          </cell>
          <cell r="Y73">
            <v>0</v>
          </cell>
          <cell r="Z73">
            <v>0</v>
          </cell>
        </row>
        <row r="74">
          <cell r="A74">
            <v>652</v>
          </cell>
          <cell r="B74" t="str">
            <v>Transformation Connection Pool Service Charge</v>
          </cell>
          <cell r="C74">
            <v>-6796.9000000000005</v>
          </cell>
          <cell r="D74">
            <v>0</v>
          </cell>
          <cell r="E74">
            <v>0</v>
          </cell>
          <cell r="F74">
            <v>0</v>
          </cell>
          <cell r="G74">
            <v>0</v>
          </cell>
          <cell r="H74">
            <v>0</v>
          </cell>
          <cell r="I74">
            <v>0</v>
          </cell>
          <cell r="J74">
            <v>0</v>
          </cell>
          <cell r="K74">
            <v>0</v>
          </cell>
          <cell r="L74">
            <v>-112.85</v>
          </cell>
          <cell r="M74">
            <v>0</v>
          </cell>
          <cell r="N74">
            <v>0</v>
          </cell>
          <cell r="O74">
            <v>0</v>
          </cell>
          <cell r="P74">
            <v>0</v>
          </cell>
          <cell r="Q74">
            <v>0</v>
          </cell>
          <cell r="R74">
            <v>0</v>
          </cell>
          <cell r="S74">
            <v>0</v>
          </cell>
          <cell r="T74">
            <v>0</v>
          </cell>
          <cell r="U74">
            <v>0</v>
          </cell>
          <cell r="V74">
            <v>-6684.05</v>
          </cell>
          <cell r="W74">
            <v>0</v>
          </cell>
          <cell r="X74">
            <v>0</v>
          </cell>
          <cell r="Y74">
            <v>0</v>
          </cell>
          <cell r="Z74">
            <v>0</v>
          </cell>
        </row>
        <row r="75">
          <cell r="A75">
            <v>653</v>
          </cell>
          <cell r="B75" t="str">
            <v>Export and Wheel-through Service Charge</v>
          </cell>
          <cell r="C75">
            <v>-494218.17000000004</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-494218.17000000004</v>
          </cell>
          <cell r="Y75">
            <v>0</v>
          </cell>
          <cell r="Z75">
            <v>0</v>
          </cell>
        </row>
        <row r="76">
          <cell r="A76">
            <v>752</v>
          </cell>
          <cell r="B76" t="str">
            <v>Debt Retirement Charge</v>
          </cell>
          <cell r="C76">
            <v>-1013546.8300000001</v>
          </cell>
          <cell r="D76">
            <v>-232904.94</v>
          </cell>
          <cell r="E76">
            <v>-192446.21</v>
          </cell>
          <cell r="F76">
            <v>-192006.96</v>
          </cell>
          <cell r="G76">
            <v>-0.06</v>
          </cell>
          <cell r="H76">
            <v>0</v>
          </cell>
          <cell r="I76">
            <v>-1700.36</v>
          </cell>
          <cell r="J76">
            <v>-120105.3</v>
          </cell>
          <cell r="K76">
            <v>-2588.42</v>
          </cell>
          <cell r="L76">
            <v>-11029.41</v>
          </cell>
          <cell r="M76">
            <v>-56015.13</v>
          </cell>
          <cell r="N76">
            <v>-38991.560000000005</v>
          </cell>
          <cell r="O76">
            <v>0</v>
          </cell>
          <cell r="P76">
            <v>-52531.34</v>
          </cell>
          <cell r="Q76">
            <v>-39186.44</v>
          </cell>
          <cell r="R76">
            <v>0</v>
          </cell>
          <cell r="S76">
            <v>-4510.38</v>
          </cell>
          <cell r="T76">
            <v>-9425.2199999999993</v>
          </cell>
          <cell r="U76">
            <v>-45757.94</v>
          </cell>
          <cell r="V76">
            <v>-14327.06</v>
          </cell>
          <cell r="W76">
            <v>0</v>
          </cell>
          <cell r="X76">
            <v>0</v>
          </cell>
          <cell r="Y76">
            <v>-1.68</v>
          </cell>
          <cell r="Z76">
            <v>-18.420000000000002</v>
          </cell>
        </row>
        <row r="77">
          <cell r="A77">
            <v>753</v>
          </cell>
          <cell r="B77" t="str">
            <v>Rural Rate Assistance Debit</v>
          </cell>
          <cell r="C77">
            <v>-173750.88000000006</v>
          </cell>
          <cell r="D77">
            <v>-39926.559999999998</v>
          </cell>
          <cell r="E77">
            <v>-32990.78</v>
          </cell>
          <cell r="F77">
            <v>-32915.479999999996</v>
          </cell>
          <cell r="G77">
            <v>-0.01</v>
          </cell>
          <cell r="H77">
            <v>0</v>
          </cell>
          <cell r="I77">
            <v>-291.49</v>
          </cell>
          <cell r="J77">
            <v>-20589.48</v>
          </cell>
          <cell r="K77">
            <v>-443.73</v>
          </cell>
          <cell r="L77">
            <v>-1890.75</v>
          </cell>
          <cell r="M77">
            <v>-9602.6</v>
          </cell>
          <cell r="N77">
            <v>-6684.26</v>
          </cell>
          <cell r="O77">
            <v>0</v>
          </cell>
          <cell r="P77">
            <v>-9005.380000000001</v>
          </cell>
          <cell r="Q77">
            <v>-6717.68</v>
          </cell>
          <cell r="R77">
            <v>0</v>
          </cell>
          <cell r="S77">
            <v>-773.19999999999993</v>
          </cell>
          <cell r="T77">
            <v>-1615.74</v>
          </cell>
          <cell r="U77">
            <v>-7844.22</v>
          </cell>
          <cell r="V77">
            <v>-2456.0700000000002</v>
          </cell>
          <cell r="W77">
            <v>0</v>
          </cell>
          <cell r="X77">
            <v>0</v>
          </cell>
          <cell r="Y77">
            <v>-0.28999999999999998</v>
          </cell>
          <cell r="Z77">
            <v>-3.16</v>
          </cell>
        </row>
        <row r="78">
          <cell r="A78">
            <v>754</v>
          </cell>
          <cell r="B78" t="str">
            <v>OPA Administration Charge</v>
          </cell>
          <cell r="C78">
            <v>-79780.59</v>
          </cell>
          <cell r="D78">
            <v>-18332.939999999999</v>
          </cell>
          <cell r="E78">
            <v>-15148.27</v>
          </cell>
          <cell r="F78">
            <v>-15113.68</v>
          </cell>
          <cell r="G78">
            <v>0</v>
          </cell>
          <cell r="H78">
            <v>0</v>
          </cell>
          <cell r="I78">
            <v>-133.84</v>
          </cell>
          <cell r="J78">
            <v>-9454</v>
          </cell>
          <cell r="K78">
            <v>-203.75</v>
          </cell>
          <cell r="L78">
            <v>-868.18000000000006</v>
          </cell>
          <cell r="M78">
            <v>-4409.1900000000005</v>
          </cell>
          <cell r="N78">
            <v>-3069.19</v>
          </cell>
          <cell r="O78">
            <v>0</v>
          </cell>
          <cell r="P78">
            <v>-4134.96</v>
          </cell>
          <cell r="Q78">
            <v>-3084.5299999999997</v>
          </cell>
          <cell r="R78">
            <v>0</v>
          </cell>
          <cell r="S78">
            <v>-355.03000000000003</v>
          </cell>
          <cell r="T78">
            <v>-741.90999999999985</v>
          </cell>
          <cell r="U78">
            <v>-3601.7999999999997</v>
          </cell>
          <cell r="V78">
            <v>-1127.74</v>
          </cell>
          <cell r="W78">
            <v>0</v>
          </cell>
          <cell r="X78">
            <v>0</v>
          </cell>
          <cell r="Y78">
            <v>-0.13</v>
          </cell>
          <cell r="Z78">
            <v>-1.45</v>
          </cell>
        </row>
        <row r="79">
          <cell r="A79">
            <v>850</v>
          </cell>
          <cell r="B79" t="str">
            <v>Market Participant Default Settlement Debit (recovery)</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1050</v>
          </cell>
          <cell r="B80" t="str">
            <v>Self-Induced Dispatchable Load CMSC Clawback</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1130</v>
          </cell>
          <cell r="B81" t="str">
            <v>Day-Ahead Intertie Offer Guarantee</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1131</v>
          </cell>
          <cell r="B82" t="str">
            <v>Intertie Offer Guarantee Settlement Credit - Energy</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1133</v>
          </cell>
          <cell r="B83" t="str">
            <v>Day-Ahead Generation Cost Guarantee Payment</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4">
          <cell r="A84">
            <v>1135</v>
          </cell>
          <cell r="B84" t="str">
            <v>Day-Ahead Import Failure Charge</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1137</v>
          </cell>
          <cell r="B85" t="str">
            <v>Intertie Offer Guarantee Reversal</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row>
        <row r="86">
          <cell r="A86">
            <v>1138</v>
          </cell>
          <cell r="B86" t="str">
            <v>Day-Ahead Fuel Cost Compensation Credit</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1139</v>
          </cell>
          <cell r="B87" t="str">
            <v>Intertie Failure Charge Reversal</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1188</v>
          </cell>
          <cell r="B88" t="str">
            <v>Day-Ahead Fuel Cost Compensation Debit</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1401</v>
          </cell>
          <cell r="B89" t="str">
            <v>Incremental Loss Settlement Credit</v>
          </cell>
          <cell r="C89">
            <v>222435.47999999975</v>
          </cell>
          <cell r="D89">
            <v>81959.89999999998</v>
          </cell>
          <cell r="E89">
            <v>8595.8599999999988</v>
          </cell>
          <cell r="F89">
            <v>60487.999999999993</v>
          </cell>
          <cell r="G89">
            <v>8707.5000000000018</v>
          </cell>
          <cell r="H89">
            <v>2468.63</v>
          </cell>
          <cell r="I89">
            <v>12799.900000000001</v>
          </cell>
          <cell r="J89">
            <v>819.24000000000012</v>
          </cell>
          <cell r="K89">
            <v>990.80999999999983</v>
          </cell>
          <cell r="L89">
            <v>0</v>
          </cell>
          <cell r="M89">
            <v>357.59</v>
          </cell>
          <cell r="N89">
            <v>1261.22</v>
          </cell>
          <cell r="O89">
            <v>0</v>
          </cell>
          <cell r="P89">
            <v>1042.1799999999998</v>
          </cell>
          <cell r="Q89">
            <v>0</v>
          </cell>
          <cell r="R89">
            <v>0</v>
          </cell>
          <cell r="S89">
            <v>9364.34</v>
          </cell>
          <cell r="T89">
            <v>21593.550000000003</v>
          </cell>
          <cell r="U89">
            <v>10681.900000000001</v>
          </cell>
          <cell r="V89">
            <v>0</v>
          </cell>
          <cell r="W89">
            <v>0</v>
          </cell>
          <cell r="X89">
            <v>0</v>
          </cell>
          <cell r="Y89">
            <v>1304.8600000000001</v>
          </cell>
          <cell r="Z89">
            <v>0</v>
          </cell>
        </row>
        <row r="90">
          <cell r="A90">
            <v>1402</v>
          </cell>
          <cell r="B90" t="str">
            <v>Hourly Condense System Constraints Settlement Credit</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row>
        <row r="91">
          <cell r="A91">
            <v>1403</v>
          </cell>
          <cell r="B91" t="str">
            <v>Speed-no-load Settlement Credit</v>
          </cell>
          <cell r="C91">
            <v>5616.83</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5616.83</v>
          </cell>
          <cell r="T91">
            <v>0</v>
          </cell>
          <cell r="U91">
            <v>0</v>
          </cell>
          <cell r="V91">
            <v>0</v>
          </cell>
          <cell r="W91">
            <v>0</v>
          </cell>
          <cell r="X91">
            <v>0</v>
          </cell>
          <cell r="Y91">
            <v>0</v>
          </cell>
          <cell r="Z91">
            <v>0</v>
          </cell>
        </row>
        <row r="92">
          <cell r="A92">
            <v>1404</v>
          </cell>
          <cell r="B92" t="str">
            <v>Condense Unit Start-up and OM&amp;A Settlement Credit</v>
          </cell>
          <cell r="C92">
            <v>526797.67000000004</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53411.72</v>
          </cell>
          <cell r="T92">
            <v>23133.1</v>
          </cell>
          <cell r="U92">
            <v>450252.85</v>
          </cell>
          <cell r="V92">
            <v>0</v>
          </cell>
          <cell r="W92">
            <v>0</v>
          </cell>
          <cell r="X92">
            <v>0</v>
          </cell>
          <cell r="Y92">
            <v>0</v>
          </cell>
          <cell r="Z92">
            <v>0</v>
          </cell>
        </row>
        <row r="93">
          <cell r="A93">
            <v>1405</v>
          </cell>
          <cell r="B93" t="str">
            <v>Hourly Condense Energy Costs Settlement Credit</v>
          </cell>
          <cell r="C93">
            <v>133462.31999999998</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17795.719999999998</v>
          </cell>
          <cell r="T93">
            <v>7368.3600000000015</v>
          </cell>
          <cell r="U93">
            <v>108298.23999999996</v>
          </cell>
          <cell r="V93">
            <v>0</v>
          </cell>
          <cell r="W93">
            <v>0</v>
          </cell>
          <cell r="X93">
            <v>0</v>
          </cell>
          <cell r="Y93">
            <v>0</v>
          </cell>
          <cell r="Z93">
            <v>0</v>
          </cell>
        </row>
        <row r="94">
          <cell r="A94">
            <v>1406</v>
          </cell>
          <cell r="B94" t="str">
            <v>Monthly Condense Energy Costs Settlement Credit</v>
          </cell>
          <cell r="C94">
            <v>28.209999999999997</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0.89</v>
          </cell>
          <cell r="T94">
            <v>3.31</v>
          </cell>
          <cell r="U94">
            <v>24.01</v>
          </cell>
          <cell r="V94">
            <v>0</v>
          </cell>
          <cell r="W94">
            <v>0</v>
          </cell>
          <cell r="X94">
            <v>0</v>
          </cell>
          <cell r="Y94">
            <v>0</v>
          </cell>
          <cell r="Z94">
            <v>0</v>
          </cell>
        </row>
        <row r="95">
          <cell r="A95">
            <v>1407</v>
          </cell>
          <cell r="B95" t="str">
            <v>Condense Transmission Tariff Reimbursement Settlement Credit</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1408</v>
          </cell>
          <cell r="B96" t="str">
            <v>Condense Availability Cost Settlement Credit</v>
          </cell>
          <cell r="C96">
            <v>104583.33</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34861.1</v>
          </cell>
          <cell r="T96">
            <v>34861.11</v>
          </cell>
          <cell r="U96">
            <v>34861.120000000003</v>
          </cell>
          <cell r="V96">
            <v>0</v>
          </cell>
          <cell r="W96">
            <v>0</v>
          </cell>
          <cell r="X96">
            <v>0</v>
          </cell>
          <cell r="Y96">
            <v>0</v>
          </cell>
          <cell r="Z96">
            <v>0</v>
          </cell>
        </row>
        <row r="97">
          <cell r="A97">
            <v>1409</v>
          </cell>
          <cell r="B97" t="str">
            <v>Monthly Condense System Constraints Settlement Credit</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row>
        <row r="98">
          <cell r="A98">
            <v>1417</v>
          </cell>
          <cell r="B98" t="str">
            <v>DAILY CONDENSE ENERGY COSTS SETTLEMENT CREDIT</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1451</v>
          </cell>
          <cell r="B99" t="str">
            <v>Incremental Loss Offset Settlement Amount</v>
          </cell>
          <cell r="C99">
            <v>-2046.8999999999999</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-432.51</v>
          </cell>
          <cell r="T99">
            <v>-336.98</v>
          </cell>
          <cell r="U99">
            <v>-1277.4099999999999</v>
          </cell>
          <cell r="V99">
            <v>0</v>
          </cell>
          <cell r="W99">
            <v>0</v>
          </cell>
          <cell r="X99">
            <v>0</v>
          </cell>
          <cell r="Y99">
            <v>0</v>
          </cell>
          <cell r="Z99">
            <v>0</v>
          </cell>
        </row>
        <row r="100">
          <cell r="A100">
            <v>1463</v>
          </cell>
          <cell r="B100" t="str">
            <v>Renewable Generation Connection - Monthly Compensation Amount Settlement Debit</v>
          </cell>
          <cell r="C100">
            <v>0.04</v>
          </cell>
          <cell r="D100">
            <v>0</v>
          </cell>
          <cell r="E100">
            <v>0.02</v>
          </cell>
          <cell r="F100">
            <v>0.02</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row>
        <row r="101">
          <cell r="A101">
            <v>1500</v>
          </cell>
          <cell r="B101" t="str">
            <v>Day Ahead Production Cost Guarantee Payment - Component 1 and Component 1 Clawback</v>
          </cell>
          <cell r="C101">
            <v>33174.509999999995</v>
          </cell>
          <cell r="D101">
            <v>0</v>
          </cell>
          <cell r="E101">
            <v>0</v>
          </cell>
          <cell r="F101">
            <v>0</v>
          </cell>
          <cell r="G101">
            <v>0</v>
          </cell>
          <cell r="H101">
            <v>0</v>
          </cell>
          <cell r="I101">
            <v>0</v>
          </cell>
          <cell r="J101">
            <v>0</v>
          </cell>
          <cell r="K101">
            <v>0</v>
          </cell>
          <cell r="L101">
            <v>0</v>
          </cell>
          <cell r="M101">
            <v>9554.4700000000012</v>
          </cell>
          <cell r="N101">
            <v>89918.31</v>
          </cell>
          <cell r="O101">
            <v>0</v>
          </cell>
          <cell r="P101">
            <v>-66298.27</v>
          </cell>
          <cell r="Q101">
            <v>0</v>
          </cell>
          <cell r="R101">
            <v>0</v>
          </cell>
          <cell r="S101">
            <v>0</v>
          </cell>
          <cell r="T101">
            <v>0</v>
          </cell>
          <cell r="U101">
            <v>0</v>
          </cell>
          <cell r="V101">
            <v>0</v>
          </cell>
          <cell r="W101">
            <v>0</v>
          </cell>
          <cell r="X101">
            <v>0</v>
          </cell>
          <cell r="Y101">
            <v>0</v>
          </cell>
          <cell r="Z101">
            <v>0</v>
          </cell>
        </row>
        <row r="102">
          <cell r="A102">
            <v>1501</v>
          </cell>
          <cell r="B102" t="str">
            <v>Day Ahead Production Cost Guarantee Payment - Component 2</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row>
        <row r="103">
          <cell r="A103">
            <v>1502</v>
          </cell>
          <cell r="B103" t="str">
            <v>Day Ahead Production Cost Guarantee Payment - Component 3 and Component 3 Clawback</v>
          </cell>
          <cell r="C103">
            <v>-15965.11</v>
          </cell>
          <cell r="D103">
            <v>0</v>
          </cell>
          <cell r="E103">
            <v>0</v>
          </cell>
          <cell r="F103">
            <v>0</v>
          </cell>
          <cell r="G103">
            <v>0</v>
          </cell>
          <cell r="H103">
            <v>0</v>
          </cell>
          <cell r="I103">
            <v>0</v>
          </cell>
          <cell r="J103">
            <v>0</v>
          </cell>
          <cell r="K103">
            <v>0</v>
          </cell>
          <cell r="L103">
            <v>0</v>
          </cell>
          <cell r="M103">
            <v>0</v>
          </cell>
          <cell r="N103">
            <v>-14015.740000000002</v>
          </cell>
          <cell r="O103">
            <v>0</v>
          </cell>
          <cell r="P103">
            <v>-1949.37</v>
          </cell>
          <cell r="Q103">
            <v>0</v>
          </cell>
          <cell r="R103">
            <v>0</v>
          </cell>
          <cell r="S103">
            <v>0</v>
          </cell>
          <cell r="T103">
            <v>0</v>
          </cell>
          <cell r="U103">
            <v>0</v>
          </cell>
          <cell r="V103">
            <v>0</v>
          </cell>
          <cell r="W103">
            <v>0</v>
          </cell>
          <cell r="X103">
            <v>0</v>
          </cell>
          <cell r="Y103">
            <v>0</v>
          </cell>
          <cell r="Z103">
            <v>0</v>
          </cell>
        </row>
        <row r="104">
          <cell r="A104">
            <v>1503</v>
          </cell>
          <cell r="B104" t="str">
            <v>Day Ahead Production Cost Guarantee Payment - Component 4</v>
          </cell>
          <cell r="C104">
            <v>-419.23</v>
          </cell>
          <cell r="D104">
            <v>0</v>
          </cell>
          <cell r="E104">
            <v>0</v>
          </cell>
          <cell r="F104">
            <v>0</v>
          </cell>
          <cell r="G104">
            <v>0</v>
          </cell>
          <cell r="H104">
            <v>0</v>
          </cell>
          <cell r="I104">
            <v>0</v>
          </cell>
          <cell r="J104">
            <v>0</v>
          </cell>
          <cell r="K104">
            <v>0</v>
          </cell>
          <cell r="L104">
            <v>0</v>
          </cell>
          <cell r="M104">
            <v>0</v>
          </cell>
          <cell r="N104">
            <v>-393.34</v>
          </cell>
          <cell r="O104">
            <v>0</v>
          </cell>
          <cell r="P104">
            <v>-25.89</v>
          </cell>
          <cell r="Q104">
            <v>0</v>
          </cell>
          <cell r="R104">
            <v>0</v>
          </cell>
          <cell r="S104">
            <v>0</v>
          </cell>
          <cell r="T104">
            <v>0</v>
          </cell>
          <cell r="U104">
            <v>0</v>
          </cell>
          <cell r="V104">
            <v>0</v>
          </cell>
          <cell r="W104">
            <v>0</v>
          </cell>
          <cell r="X104">
            <v>0</v>
          </cell>
          <cell r="Y104">
            <v>0</v>
          </cell>
          <cell r="Z104">
            <v>0</v>
          </cell>
        </row>
        <row r="105">
          <cell r="A105">
            <v>1504</v>
          </cell>
          <cell r="B105" t="str">
            <v>Day Ahead Production Cost Guarantee Payment - Component 5</v>
          </cell>
          <cell r="C105">
            <v>203517.38999999998</v>
          </cell>
          <cell r="D105">
            <v>0</v>
          </cell>
          <cell r="E105">
            <v>0</v>
          </cell>
          <cell r="F105">
            <v>0</v>
          </cell>
          <cell r="G105">
            <v>0</v>
          </cell>
          <cell r="H105">
            <v>0</v>
          </cell>
          <cell r="I105">
            <v>0</v>
          </cell>
          <cell r="J105">
            <v>0</v>
          </cell>
          <cell r="K105">
            <v>0</v>
          </cell>
          <cell r="L105">
            <v>0</v>
          </cell>
          <cell r="M105">
            <v>44273.479999999996</v>
          </cell>
          <cell r="N105">
            <v>114550.43</v>
          </cell>
          <cell r="O105">
            <v>0</v>
          </cell>
          <cell r="P105">
            <v>44693.479999999996</v>
          </cell>
          <cell r="Q105">
            <v>0</v>
          </cell>
          <cell r="R105">
            <v>0</v>
          </cell>
          <cell r="S105">
            <v>0</v>
          </cell>
          <cell r="T105">
            <v>0</v>
          </cell>
          <cell r="U105">
            <v>0</v>
          </cell>
          <cell r="V105">
            <v>0</v>
          </cell>
          <cell r="W105">
            <v>0</v>
          </cell>
          <cell r="X105">
            <v>0</v>
          </cell>
          <cell r="Y105">
            <v>0</v>
          </cell>
          <cell r="Z105">
            <v>0</v>
          </cell>
        </row>
        <row r="106">
          <cell r="A106">
            <v>1505</v>
          </cell>
          <cell r="B106" t="str">
            <v>Day Ahead Production Cost Guarantee Reversal</v>
          </cell>
          <cell r="C106">
            <v>33896.33</v>
          </cell>
          <cell r="D106">
            <v>0</v>
          </cell>
          <cell r="E106">
            <v>0</v>
          </cell>
          <cell r="F106">
            <v>0</v>
          </cell>
          <cell r="G106">
            <v>0</v>
          </cell>
          <cell r="H106">
            <v>0</v>
          </cell>
          <cell r="I106">
            <v>0</v>
          </cell>
          <cell r="J106">
            <v>0</v>
          </cell>
          <cell r="K106">
            <v>0</v>
          </cell>
          <cell r="L106">
            <v>0</v>
          </cell>
          <cell r="M106">
            <v>0</v>
          </cell>
          <cell r="N106">
            <v>0</v>
          </cell>
          <cell r="O106">
            <v>0</v>
          </cell>
          <cell r="P106">
            <v>33896.33</v>
          </cell>
          <cell r="Q106">
            <v>0</v>
          </cell>
          <cell r="R106">
            <v>0</v>
          </cell>
          <cell r="S106">
            <v>0</v>
          </cell>
          <cell r="T106">
            <v>0</v>
          </cell>
          <cell r="U106">
            <v>0</v>
          </cell>
          <cell r="V106">
            <v>0</v>
          </cell>
          <cell r="W106">
            <v>0</v>
          </cell>
          <cell r="X106">
            <v>0</v>
          </cell>
          <cell r="Y106">
            <v>0</v>
          </cell>
          <cell r="Z106">
            <v>0</v>
          </cell>
        </row>
        <row r="107">
          <cell r="A107">
            <v>1510</v>
          </cell>
          <cell r="B107" t="str">
            <v>Day Ahead Generator Withdrawal Charge</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A108">
            <v>1550</v>
          </cell>
          <cell r="B108" t="str">
            <v>Day Ahead Production Cost Guarantee Recovery Debit</v>
          </cell>
          <cell r="C108">
            <v>-15117.849999999991</v>
          </cell>
          <cell r="D108">
            <v>-1135.7600000000002</v>
          </cell>
          <cell r="E108">
            <v>-1492.4099999999999</v>
          </cell>
          <cell r="F108">
            <v>-1290.28</v>
          </cell>
          <cell r="G108">
            <v>0</v>
          </cell>
          <cell r="H108">
            <v>0</v>
          </cell>
          <cell r="I108">
            <v>0</v>
          </cell>
          <cell r="J108">
            <v>-725.91</v>
          </cell>
          <cell r="K108">
            <v>-21.580000000000002</v>
          </cell>
          <cell r="L108">
            <v>-78.299999999999969</v>
          </cell>
          <cell r="M108">
            <v>-286.32</v>
          </cell>
          <cell r="N108">
            <v>-261.9500000000001</v>
          </cell>
          <cell r="O108">
            <v>0</v>
          </cell>
          <cell r="P108">
            <v>-406.08000000000004</v>
          </cell>
          <cell r="Q108">
            <v>-277.09000000000003</v>
          </cell>
          <cell r="R108">
            <v>0</v>
          </cell>
          <cell r="S108">
            <v>-23.880000000000003</v>
          </cell>
          <cell r="T108">
            <v>-76.799999999999969</v>
          </cell>
          <cell r="U108">
            <v>-295.9899999999999</v>
          </cell>
          <cell r="V108">
            <v>-107.83</v>
          </cell>
          <cell r="W108">
            <v>0</v>
          </cell>
          <cell r="X108">
            <v>-8637.6700000000019</v>
          </cell>
          <cell r="Y108">
            <v>0</v>
          </cell>
          <cell r="Z108">
            <v>0</v>
          </cell>
        </row>
        <row r="109">
          <cell r="A109">
            <v>1560</v>
          </cell>
          <cell r="B109" t="str">
            <v>Day Ahead Generator Withdrawal Rebate</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row>
        <row r="110">
          <cell r="A110">
            <v>1650</v>
          </cell>
          <cell r="B110" t="str">
            <v>Forecasting Service Balancing Amount</v>
          </cell>
          <cell r="C110">
            <v>0.01</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0.01</v>
          </cell>
          <cell r="Y110">
            <v>0</v>
          </cell>
          <cell r="Z110">
            <v>0</v>
          </cell>
        </row>
        <row r="111">
          <cell r="A111">
            <v>9990</v>
          </cell>
          <cell r="B111" t="str">
            <v>IMO Energy Market Administration Charge</v>
          </cell>
          <cell r="C111">
            <v>-291807.10999999993</v>
          </cell>
          <cell r="D111">
            <v>-27349.69</v>
          </cell>
          <cell r="E111">
            <v>-22598.68</v>
          </cell>
          <cell r="F111">
            <v>-22547.11</v>
          </cell>
          <cell r="G111">
            <v>-0.01</v>
          </cell>
          <cell r="H111">
            <v>0</v>
          </cell>
          <cell r="I111">
            <v>-199.68</v>
          </cell>
          <cell r="J111">
            <v>-14103.8</v>
          </cell>
          <cell r="K111">
            <v>-303.95</v>
          </cell>
          <cell r="L111">
            <v>-1295.18</v>
          </cell>
          <cell r="M111">
            <v>-6577.77</v>
          </cell>
          <cell r="N111">
            <v>-4578.7099999999991</v>
          </cell>
          <cell r="O111">
            <v>0</v>
          </cell>
          <cell r="P111">
            <v>-6168.67</v>
          </cell>
          <cell r="Q111">
            <v>-4601.6100000000006</v>
          </cell>
          <cell r="R111">
            <v>0</v>
          </cell>
          <cell r="S111">
            <v>-529.65</v>
          </cell>
          <cell r="T111">
            <v>-1106.78</v>
          </cell>
          <cell r="U111">
            <v>-5373.3</v>
          </cell>
          <cell r="V111">
            <v>-1682.41</v>
          </cell>
          <cell r="W111">
            <v>0</v>
          </cell>
          <cell r="X111">
            <v>-172787.75000000003</v>
          </cell>
          <cell r="Y111">
            <v>-0.2</v>
          </cell>
          <cell r="Z111">
            <v>-2.16</v>
          </cell>
        </row>
        <row r="112">
          <cell r="A112">
            <v>900</v>
          </cell>
          <cell r="B112" t="str">
            <v>Goods and Services Tax Credit</v>
          </cell>
          <cell r="C112">
            <v>41598847.819590993</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row>
        <row r="113">
          <cell r="A113">
            <v>950</v>
          </cell>
          <cell r="B113" t="str">
            <v>Goods and Services Tax Debit</v>
          </cell>
          <cell r="C113">
            <v>-3456727.8863109988</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row>
      </sheetData>
      <sheetData sheetId="15">
        <row r="4">
          <cell r="A4">
            <v>5010400000</v>
          </cell>
          <cell r="B4" t="str">
            <v>Forward Sales</v>
          </cell>
          <cell r="C4">
            <v>0</v>
          </cell>
          <cell r="D4">
            <v>0</v>
          </cell>
          <cell r="F4">
            <v>0</v>
          </cell>
          <cell r="G4">
            <v>0</v>
          </cell>
          <cell r="H4">
            <v>0</v>
          </cell>
          <cell r="I4">
            <v>0</v>
          </cell>
          <cell r="J4">
            <v>0</v>
          </cell>
          <cell r="K4">
            <v>0</v>
          </cell>
        </row>
        <row r="5">
          <cell r="A5">
            <v>5015000000</v>
          </cell>
          <cell r="B5" t="str">
            <v>Wholesale Fwds 4.3 Reduction</v>
          </cell>
          <cell r="C5">
            <v>0</v>
          </cell>
          <cell r="D5">
            <v>0</v>
          </cell>
          <cell r="E5">
            <v>0</v>
          </cell>
          <cell r="F5">
            <v>0</v>
          </cell>
          <cell r="G5">
            <v>0</v>
          </cell>
          <cell r="H5">
            <v>0</v>
          </cell>
          <cell r="I5">
            <v>0</v>
          </cell>
          <cell r="J5">
            <v>0</v>
          </cell>
          <cell r="K5">
            <v>0</v>
          </cell>
        </row>
        <row r="6">
          <cell r="A6">
            <v>5015100000</v>
          </cell>
          <cell r="B6" t="str">
            <v>Wholesale Fwds 4.3 Recovery</v>
          </cell>
          <cell r="C6">
            <v>0</v>
          </cell>
          <cell r="D6">
            <v>0</v>
          </cell>
          <cell r="E6">
            <v>0</v>
          </cell>
          <cell r="F6">
            <v>0</v>
          </cell>
          <cell r="G6">
            <v>0</v>
          </cell>
          <cell r="H6">
            <v>0</v>
          </cell>
          <cell r="I6">
            <v>0</v>
          </cell>
          <cell r="J6">
            <v>0</v>
          </cell>
          <cell r="K6">
            <v>0</v>
          </cell>
        </row>
        <row r="7">
          <cell r="A7">
            <v>5011000000</v>
          </cell>
          <cell r="B7" t="str">
            <v>PBC charge - Wholesale Forwards</v>
          </cell>
          <cell r="C7">
            <v>0</v>
          </cell>
          <cell r="D7">
            <v>0</v>
          </cell>
          <cell r="F7">
            <v>0</v>
          </cell>
          <cell r="H7">
            <v>0</v>
          </cell>
          <cell r="I7">
            <v>0</v>
          </cell>
          <cell r="J7">
            <v>0</v>
          </cell>
          <cell r="K7">
            <v>0</v>
          </cell>
        </row>
        <row r="8">
          <cell r="A8">
            <v>5040000000</v>
          </cell>
          <cell r="B8" t="str">
            <v>MtM of Forward Sales (Excluding Rebate)</v>
          </cell>
          <cell r="C8">
            <v>0</v>
          </cell>
          <cell r="D8">
            <v>0</v>
          </cell>
          <cell r="F8">
            <v>0</v>
          </cell>
          <cell r="G8">
            <v>0</v>
          </cell>
          <cell r="H8" t="str">
            <v>Not used</v>
          </cell>
          <cell r="I8">
            <v>0</v>
          </cell>
          <cell r="J8">
            <v>0</v>
          </cell>
          <cell r="K8">
            <v>0</v>
          </cell>
        </row>
        <row r="9">
          <cell r="B9" t="str">
            <v>MtM of Forward Rebate</v>
          </cell>
          <cell r="C9">
            <v>0</v>
          </cell>
          <cell r="D9">
            <v>0</v>
          </cell>
          <cell r="F9">
            <v>0</v>
          </cell>
          <cell r="I9">
            <v>0</v>
          </cell>
          <cell r="J9">
            <v>0</v>
          </cell>
          <cell r="K9">
            <v>0</v>
          </cell>
        </row>
        <row r="10">
          <cell r="A10">
            <v>5012000000</v>
          </cell>
          <cell r="B10" t="str">
            <v>Swaps - sales</v>
          </cell>
          <cell r="C10">
            <v>660002.34</v>
          </cell>
          <cell r="D10">
            <v>1169895.8400000001</v>
          </cell>
          <cell r="F10">
            <v>509893.50000000012</v>
          </cell>
          <cell r="G10">
            <v>0</v>
          </cell>
          <cell r="H10">
            <v>-859151.5</v>
          </cell>
          <cell r="I10">
            <v>-859151.5</v>
          </cell>
          <cell r="J10">
            <v>-594657.18999999994</v>
          </cell>
          <cell r="K10">
            <v>0</v>
          </cell>
        </row>
        <row r="11">
          <cell r="A11">
            <v>6012000000</v>
          </cell>
          <cell r="B11" t="str">
            <v>Swaps - purchases</v>
          </cell>
          <cell r="C11">
            <v>-395126.79</v>
          </cell>
          <cell r="D11">
            <v>-905401.53</v>
          </cell>
          <cell r="F11">
            <v>-510274.74000000005</v>
          </cell>
          <cell r="G11">
            <v>0</v>
          </cell>
          <cell r="K11">
            <v>0</v>
          </cell>
        </row>
        <row r="12">
          <cell r="A12">
            <v>5015200000</v>
          </cell>
          <cell r="B12" t="str">
            <v>OPA Auction Levy Reduction</v>
          </cell>
          <cell r="C12">
            <v>0</v>
          </cell>
          <cell r="D12">
            <v>0</v>
          </cell>
          <cell r="F12">
            <v>0</v>
          </cell>
          <cell r="I12">
            <v>0</v>
          </cell>
          <cell r="K12">
            <v>0</v>
          </cell>
        </row>
        <row r="13">
          <cell r="A13">
            <v>5015300000</v>
          </cell>
          <cell r="B13" t="str">
            <v>OPA Auction Levy</v>
          </cell>
          <cell r="C13">
            <v>0</v>
          </cell>
          <cell r="D13">
            <v>0</v>
          </cell>
          <cell r="F13">
            <v>0</v>
          </cell>
          <cell r="G13">
            <v>0</v>
          </cell>
          <cell r="I13">
            <v>0</v>
          </cell>
          <cell r="J13">
            <v>0</v>
          </cell>
          <cell r="K13">
            <v>0</v>
          </cell>
        </row>
        <row r="14">
          <cell r="A14">
            <v>5040400000</v>
          </cell>
          <cell r="B14" t="str">
            <v>MtM of Swaps (Excluding Rebate)</v>
          </cell>
          <cell r="C14">
            <v>-870337.09</v>
          </cell>
          <cell r="D14">
            <v>770971.49</v>
          </cell>
          <cell r="F14">
            <v>1641308.58</v>
          </cell>
          <cell r="G14">
            <v>0</v>
          </cell>
          <cell r="H14" t="str">
            <v>Not used</v>
          </cell>
          <cell r="I14">
            <v>-1208363.2200000016</v>
          </cell>
          <cell r="J14">
            <v>-437391.73000000161</v>
          </cell>
          <cell r="K14">
            <v>0</v>
          </cell>
        </row>
        <row r="15">
          <cell r="A15">
            <v>5081000000</v>
          </cell>
          <cell r="B15" t="str">
            <v>Ineffective Hedge - Credit Risk Adj.</v>
          </cell>
          <cell r="C15">
            <v>0</v>
          </cell>
          <cell r="D15">
            <v>0</v>
          </cell>
          <cell r="F15">
            <v>0</v>
          </cell>
          <cell r="G15">
            <v>0</v>
          </cell>
          <cell r="I15">
            <v>0</v>
          </cell>
          <cell r="K15">
            <v>0</v>
          </cell>
        </row>
        <row r="16">
          <cell r="B16" t="str">
            <v>MtM of Swap Rebate</v>
          </cell>
          <cell r="C16">
            <v>0</v>
          </cell>
          <cell r="D16">
            <v>0</v>
          </cell>
          <cell r="F16">
            <v>0</v>
          </cell>
          <cell r="G16">
            <v>0</v>
          </cell>
          <cell r="I16">
            <v>0</v>
          </cell>
          <cell r="J16">
            <v>0</v>
          </cell>
          <cell r="K16">
            <v>0</v>
          </cell>
        </row>
        <row r="17">
          <cell r="B17" t="str">
            <v>Net Wholesale</v>
          </cell>
          <cell r="C17">
            <v>-605461.54</v>
          </cell>
          <cell r="D17">
            <v>1035465.8</v>
          </cell>
          <cell r="F17">
            <v>0</v>
          </cell>
          <cell r="G17">
            <v>0</v>
          </cell>
          <cell r="I17">
            <v>-2067514.7200000016</v>
          </cell>
          <cell r="J17">
            <v>-1032048.9200000016</v>
          </cell>
          <cell r="K17">
            <v>0</v>
          </cell>
        </row>
        <row r="18">
          <cell r="B18">
            <v>0</v>
          </cell>
          <cell r="F18">
            <v>0</v>
          </cell>
          <cell r="G18">
            <v>0</v>
          </cell>
          <cell r="I18">
            <v>0</v>
          </cell>
          <cell r="J18">
            <v>0</v>
          </cell>
          <cell r="K18">
            <v>0</v>
          </cell>
        </row>
        <row r="19">
          <cell r="B19" t="str">
            <v>Retail</v>
          </cell>
          <cell r="E19">
            <v>0</v>
          </cell>
          <cell r="F19">
            <v>0</v>
          </cell>
          <cell r="I19">
            <v>0</v>
          </cell>
          <cell r="J19">
            <v>0</v>
          </cell>
          <cell r="K19">
            <v>0</v>
          </cell>
        </row>
        <row r="20">
          <cell r="A20">
            <v>5011200000</v>
          </cell>
          <cell r="B20" t="str">
            <v>Forwards - Retail</v>
          </cell>
          <cell r="C20">
            <v>0</v>
          </cell>
          <cell r="D20">
            <v>0</v>
          </cell>
          <cell r="E20">
            <v>0</v>
          </cell>
          <cell r="F20">
            <v>0</v>
          </cell>
          <cell r="H20">
            <v>0</v>
          </cell>
          <cell r="I20">
            <v>0</v>
          </cell>
          <cell r="J20">
            <v>0</v>
          </cell>
          <cell r="K20">
            <v>0</v>
          </cell>
        </row>
        <row r="21">
          <cell r="A21">
            <v>5015400000</v>
          </cell>
          <cell r="B21" t="str">
            <v>Retail Fwds 4.3 Reduction</v>
          </cell>
          <cell r="C21">
            <v>0</v>
          </cell>
          <cell r="D21">
            <v>0</v>
          </cell>
          <cell r="E21">
            <v>0</v>
          </cell>
          <cell r="F21">
            <v>0</v>
          </cell>
          <cell r="H21">
            <v>0</v>
          </cell>
          <cell r="I21">
            <v>0</v>
          </cell>
          <cell r="K21">
            <v>0</v>
          </cell>
        </row>
        <row r="22">
          <cell r="A22">
            <v>5015500000</v>
          </cell>
          <cell r="B22" t="str">
            <v>Retail Fwds 4.3 Recovery</v>
          </cell>
          <cell r="C22">
            <v>0</v>
          </cell>
          <cell r="D22">
            <v>0</v>
          </cell>
          <cell r="E22">
            <v>0</v>
          </cell>
          <cell r="F22">
            <v>0</v>
          </cell>
          <cell r="G22">
            <v>0</v>
          </cell>
          <cell r="H22">
            <v>0</v>
          </cell>
          <cell r="I22">
            <v>0</v>
          </cell>
          <cell r="K22">
            <v>0</v>
          </cell>
        </row>
        <row r="23">
          <cell r="A23">
            <v>5011400000</v>
          </cell>
          <cell r="B23" t="str">
            <v>CEC charge</v>
          </cell>
          <cell r="C23">
            <v>0</v>
          </cell>
          <cell r="D23">
            <v>0</v>
          </cell>
          <cell r="E23">
            <v>0</v>
          </cell>
          <cell r="F23">
            <v>0</v>
          </cell>
          <cell r="H23">
            <v>0</v>
          </cell>
          <cell r="I23">
            <v>0</v>
          </cell>
          <cell r="J23">
            <v>0</v>
          </cell>
          <cell r="K23">
            <v>0</v>
          </cell>
        </row>
        <row r="24">
          <cell r="A24">
            <v>5011500000</v>
          </cell>
          <cell r="B24" t="str">
            <v>REC Deficient Costs</v>
          </cell>
          <cell r="C24">
            <v>0</v>
          </cell>
          <cell r="D24">
            <v>0</v>
          </cell>
          <cell r="E24">
            <v>0</v>
          </cell>
          <cell r="F24">
            <v>0</v>
          </cell>
          <cell r="G24">
            <v>0</v>
          </cell>
          <cell r="H24">
            <v>0</v>
          </cell>
          <cell r="I24">
            <v>0</v>
          </cell>
          <cell r="J24">
            <v>0</v>
          </cell>
          <cell r="K24">
            <v>0</v>
          </cell>
        </row>
        <row r="25">
          <cell r="A25">
            <v>5014000000</v>
          </cell>
          <cell r="B25" t="str">
            <v>Retail NCEC Customer</v>
          </cell>
          <cell r="C25">
            <v>0</v>
          </cell>
          <cell r="D25">
            <v>0</v>
          </cell>
          <cell r="E25">
            <v>0</v>
          </cell>
          <cell r="F25">
            <v>0</v>
          </cell>
          <cell r="G25">
            <v>0</v>
          </cell>
          <cell r="H25">
            <v>0</v>
          </cell>
          <cell r="I25">
            <v>0</v>
          </cell>
          <cell r="J25">
            <v>0</v>
          </cell>
          <cell r="K25">
            <v>0</v>
          </cell>
        </row>
        <row r="26">
          <cell r="A26">
            <v>5014200000</v>
          </cell>
          <cell r="B26" t="str">
            <v>NCEC Expense</v>
          </cell>
          <cell r="C26">
            <v>0</v>
          </cell>
          <cell r="D26">
            <v>0</v>
          </cell>
          <cell r="E26">
            <v>0</v>
          </cell>
          <cell r="F26">
            <v>0</v>
          </cell>
          <cell r="G26">
            <v>0</v>
          </cell>
          <cell r="H26">
            <v>0</v>
          </cell>
          <cell r="I26">
            <v>0</v>
          </cell>
          <cell r="J26">
            <v>0</v>
          </cell>
          <cell r="K26">
            <v>0</v>
          </cell>
        </row>
        <row r="27">
          <cell r="A27">
            <v>5040200000</v>
          </cell>
          <cell r="B27" t="str">
            <v>MtM of Retail Forwards</v>
          </cell>
          <cell r="C27">
            <v>0</v>
          </cell>
          <cell r="D27">
            <v>0</v>
          </cell>
          <cell r="F27">
            <v>0</v>
          </cell>
          <cell r="G27">
            <v>0</v>
          </cell>
          <cell r="H27" t="str">
            <v>Not used</v>
          </cell>
          <cell r="I27">
            <v>0</v>
          </cell>
          <cell r="J27">
            <v>0</v>
          </cell>
          <cell r="K27">
            <v>0</v>
          </cell>
        </row>
        <row r="28">
          <cell r="A28">
            <v>5060200000</v>
          </cell>
          <cell r="B28" t="str">
            <v>MtM of Retail Forward Purchases</v>
          </cell>
          <cell r="C28">
            <v>0</v>
          </cell>
          <cell r="D28">
            <v>0</v>
          </cell>
          <cell r="F28">
            <v>0</v>
          </cell>
          <cell r="H28">
            <v>0</v>
          </cell>
          <cell r="I28">
            <v>0</v>
          </cell>
          <cell r="J28">
            <v>0</v>
          </cell>
          <cell r="K28">
            <v>0</v>
          </cell>
        </row>
        <row r="29">
          <cell r="A29">
            <v>5012200000</v>
          </cell>
          <cell r="B29" t="str">
            <v>Swaps - sales &amp; purchases</v>
          </cell>
          <cell r="C29">
            <v>0</v>
          </cell>
          <cell r="D29">
            <v>0</v>
          </cell>
          <cell r="F29">
            <v>0</v>
          </cell>
          <cell r="G29">
            <v>0</v>
          </cell>
          <cell r="H29">
            <v>0</v>
          </cell>
          <cell r="I29">
            <v>0</v>
          </cell>
          <cell r="J29">
            <v>0</v>
          </cell>
          <cell r="K29">
            <v>0</v>
          </cell>
        </row>
        <row r="30">
          <cell r="A30">
            <v>5015600000</v>
          </cell>
          <cell r="B30" t="str">
            <v>Retail Swaps 4.3 Reduction</v>
          </cell>
          <cell r="C30">
            <v>0</v>
          </cell>
          <cell r="D30">
            <v>0</v>
          </cell>
          <cell r="F30">
            <v>0</v>
          </cell>
          <cell r="G30">
            <v>0</v>
          </cell>
          <cell r="H30">
            <v>0</v>
          </cell>
          <cell r="I30">
            <v>0</v>
          </cell>
          <cell r="J30">
            <v>0</v>
          </cell>
          <cell r="K30">
            <v>0</v>
          </cell>
        </row>
        <row r="31">
          <cell r="A31">
            <v>5015700000</v>
          </cell>
          <cell r="B31" t="str">
            <v>Retail Swaps 4.3 Recovery</v>
          </cell>
          <cell r="C31">
            <v>0</v>
          </cell>
          <cell r="D31">
            <v>0</v>
          </cell>
          <cell r="F31">
            <v>0</v>
          </cell>
          <cell r="I31">
            <v>0</v>
          </cell>
          <cell r="J31">
            <v>0</v>
          </cell>
          <cell r="K31">
            <v>0</v>
          </cell>
        </row>
        <row r="32">
          <cell r="A32">
            <v>5040600000</v>
          </cell>
          <cell r="B32" t="str">
            <v>MtM of Retail Swaps (Excluding Rebate)</v>
          </cell>
          <cell r="C32">
            <v>0</v>
          </cell>
          <cell r="D32">
            <v>0</v>
          </cell>
          <cell r="F32">
            <v>0</v>
          </cell>
          <cell r="H32">
            <v>0</v>
          </cell>
          <cell r="I32">
            <v>0</v>
          </cell>
          <cell r="J32">
            <v>0</v>
          </cell>
          <cell r="K32">
            <v>0</v>
          </cell>
        </row>
        <row r="33">
          <cell r="A33">
            <v>5040600000</v>
          </cell>
          <cell r="B33" t="str">
            <v>MtM of Retail Swap Rebate</v>
          </cell>
          <cell r="C33">
            <v>0</v>
          </cell>
          <cell r="D33">
            <v>0</v>
          </cell>
          <cell r="F33">
            <v>0</v>
          </cell>
          <cell r="G33">
            <v>0</v>
          </cell>
          <cell r="H33">
            <v>0</v>
          </cell>
          <cell r="I33">
            <v>0</v>
          </cell>
          <cell r="J33">
            <v>0</v>
          </cell>
          <cell r="K33">
            <v>0</v>
          </cell>
        </row>
        <row r="34">
          <cell r="A34">
            <v>6014400000</v>
          </cell>
          <cell r="B34" t="str">
            <v>Net other Retail components</v>
          </cell>
          <cell r="C34">
            <v>0</v>
          </cell>
          <cell r="D34">
            <v>0</v>
          </cell>
          <cell r="F34">
            <v>0</v>
          </cell>
          <cell r="H34">
            <v>0</v>
          </cell>
          <cell r="I34">
            <v>0</v>
          </cell>
          <cell r="J34">
            <v>0</v>
          </cell>
          <cell r="K34">
            <v>0</v>
          </cell>
        </row>
        <row r="35">
          <cell r="A35">
            <v>5015800000</v>
          </cell>
          <cell r="B35" t="str">
            <v>Glob Adj Rtl Reg LDC</v>
          </cell>
          <cell r="C35">
            <v>0</v>
          </cell>
          <cell r="D35">
            <v>0</v>
          </cell>
          <cell r="F35">
            <v>0</v>
          </cell>
          <cell r="I35">
            <v>0</v>
          </cell>
          <cell r="J35">
            <v>0</v>
          </cell>
          <cell r="K35">
            <v>0</v>
          </cell>
        </row>
        <row r="36">
          <cell r="A36">
            <v>5015900000</v>
          </cell>
          <cell r="B36" t="str">
            <v>Glob Adj Rtl Reg LDC Recovery</v>
          </cell>
          <cell r="C36">
            <v>0</v>
          </cell>
          <cell r="D36">
            <v>0</v>
          </cell>
          <cell r="F36">
            <v>0</v>
          </cell>
          <cell r="I36">
            <v>0</v>
          </cell>
          <cell r="J36">
            <v>0</v>
          </cell>
          <cell r="K36">
            <v>0</v>
          </cell>
        </row>
        <row r="37">
          <cell r="A37">
            <v>5014400000</v>
          </cell>
          <cell r="B37" t="str">
            <v>Retail Other Customer</v>
          </cell>
          <cell r="C37">
            <v>0</v>
          </cell>
          <cell r="D37">
            <v>0</v>
          </cell>
          <cell r="F37">
            <v>0</v>
          </cell>
          <cell r="H37">
            <v>0</v>
          </cell>
          <cell r="I37">
            <v>0</v>
          </cell>
          <cell r="J37">
            <v>0</v>
          </cell>
          <cell r="K37">
            <v>0</v>
          </cell>
        </row>
        <row r="38">
          <cell r="B38" t="str">
            <v>Net Retail</v>
          </cell>
          <cell r="C38">
            <v>0</v>
          </cell>
          <cell r="D38">
            <v>0</v>
          </cell>
          <cell r="F38">
            <v>0</v>
          </cell>
          <cell r="H38">
            <v>0</v>
          </cell>
          <cell r="I38">
            <v>0</v>
          </cell>
          <cell r="J38">
            <v>0</v>
          </cell>
          <cell r="K38">
            <v>0</v>
          </cell>
        </row>
        <row r="39">
          <cell r="B39">
            <v>0</v>
          </cell>
          <cell r="E39">
            <v>0</v>
          </cell>
          <cell r="F39">
            <v>0</v>
          </cell>
          <cell r="I39">
            <v>0</v>
          </cell>
          <cell r="J39">
            <v>0</v>
          </cell>
          <cell r="K39">
            <v>0</v>
          </cell>
        </row>
        <row r="40">
          <cell r="B40" t="str">
            <v>Other</v>
          </cell>
          <cell r="E40">
            <v>0</v>
          </cell>
          <cell r="F40">
            <v>0</v>
          </cell>
          <cell r="I40">
            <v>0</v>
          </cell>
          <cell r="J40">
            <v>0</v>
          </cell>
          <cell r="K40">
            <v>0</v>
          </cell>
        </row>
        <row r="41">
          <cell r="B41" t="str">
            <v>Options - sales &amp; purchases</v>
          </cell>
          <cell r="C41">
            <v>0</v>
          </cell>
          <cell r="D41">
            <v>0</v>
          </cell>
          <cell r="E41">
            <v>0</v>
          </cell>
          <cell r="F41">
            <v>0</v>
          </cell>
          <cell r="H41">
            <v>0</v>
          </cell>
          <cell r="I41">
            <v>0</v>
          </cell>
          <cell r="J41">
            <v>0</v>
          </cell>
          <cell r="K41">
            <v>0</v>
          </cell>
        </row>
        <row r="42">
          <cell r="B42" t="str">
            <v>MtM of Options</v>
          </cell>
          <cell r="C42">
            <v>0</v>
          </cell>
          <cell r="D42">
            <v>0</v>
          </cell>
          <cell r="E42">
            <v>0</v>
          </cell>
          <cell r="F42">
            <v>0</v>
          </cell>
          <cell r="I42">
            <v>0</v>
          </cell>
          <cell r="J42">
            <v>0</v>
          </cell>
          <cell r="K42">
            <v>0</v>
          </cell>
        </row>
        <row r="43">
          <cell r="A43">
            <v>5030000000</v>
          </cell>
          <cell r="B43" t="str">
            <v>TRs</v>
          </cell>
          <cell r="C43">
            <v>207909.54</v>
          </cell>
          <cell r="D43">
            <v>207909.54</v>
          </cell>
          <cell r="E43">
            <v>0</v>
          </cell>
          <cell r="F43">
            <v>0</v>
          </cell>
          <cell r="G43">
            <v>0</v>
          </cell>
          <cell r="H43">
            <v>-2062235.71</v>
          </cell>
          <cell r="I43">
            <v>-2062235.71</v>
          </cell>
          <cell r="J43">
            <v>-1212173.95</v>
          </cell>
          <cell r="K43">
            <v>0</v>
          </cell>
        </row>
        <row r="44">
          <cell r="A44">
            <v>6030100000</v>
          </cell>
          <cell r="B44" t="str">
            <v>Transmission Rights Payment (ICP)</v>
          </cell>
          <cell r="C44">
            <v>0</v>
          </cell>
          <cell r="D44">
            <v>0</v>
          </cell>
          <cell r="E44">
            <v>0</v>
          </cell>
          <cell r="F44">
            <v>0</v>
          </cell>
          <cell r="G44">
            <v>0</v>
          </cell>
          <cell r="H44">
            <v>0</v>
          </cell>
          <cell r="I44">
            <v>0</v>
          </cell>
          <cell r="J44">
            <v>0</v>
          </cell>
          <cell r="K44">
            <v>0</v>
          </cell>
        </row>
        <row r="45">
          <cell r="B45" t="str">
            <v>Expired premium cost</v>
          </cell>
          <cell r="C45">
            <v>0</v>
          </cell>
          <cell r="D45">
            <v>0</v>
          </cell>
          <cell r="I45">
            <v>642152.22</v>
          </cell>
          <cell r="J45">
            <v>0</v>
          </cell>
          <cell r="K45">
            <v>0</v>
          </cell>
        </row>
        <row r="46">
          <cell r="A46">
            <v>5030100000</v>
          </cell>
          <cell r="B46" t="str">
            <v xml:space="preserve">Sale of Transmission Rights </v>
          </cell>
          <cell r="C46">
            <v>0</v>
          </cell>
          <cell r="D46">
            <v>0</v>
          </cell>
          <cell r="F46">
            <v>0</v>
          </cell>
          <cell r="K46">
            <v>0</v>
          </cell>
        </row>
        <row r="47">
          <cell r="A47">
            <v>6030000000</v>
          </cell>
          <cell r="B47" t="str">
            <v>T/R Auction Settlement Acc</v>
          </cell>
          <cell r="C47">
            <v>0</v>
          </cell>
          <cell r="D47">
            <v>286200</v>
          </cell>
          <cell r="I47">
            <v>-286200</v>
          </cell>
          <cell r="J47">
            <v>0</v>
          </cell>
          <cell r="K47">
            <v>0</v>
          </cell>
        </row>
        <row r="48">
          <cell r="A48">
            <v>5041400000</v>
          </cell>
          <cell r="B48" t="str">
            <v>MtM of TRs</v>
          </cell>
          <cell r="C48">
            <v>341262.98</v>
          </cell>
          <cell r="D48">
            <v>-467519.05</v>
          </cell>
          <cell r="F48">
            <v>-808782.03</v>
          </cell>
          <cell r="H48">
            <v>777948.09999999963</v>
          </cell>
          <cell r="I48">
            <v>777948.09999999963</v>
          </cell>
          <cell r="J48">
            <v>310429.04999999964</v>
          </cell>
          <cell r="K48">
            <v>0</v>
          </cell>
        </row>
        <row r="49">
          <cell r="A49">
            <v>5041500000</v>
          </cell>
          <cell r="B49" t="str">
            <v>TR Liquidity Reserve</v>
          </cell>
          <cell r="C49">
            <v>0</v>
          </cell>
          <cell r="D49">
            <v>0</v>
          </cell>
          <cell r="F49">
            <v>0</v>
          </cell>
          <cell r="H49">
            <v>0</v>
          </cell>
          <cell r="I49">
            <v>0</v>
          </cell>
          <cell r="K49">
            <v>0</v>
          </cell>
        </row>
        <row r="50">
          <cell r="A50">
            <v>5016000000</v>
          </cell>
          <cell r="B50" t="str">
            <v>MPMA Rebate Recovery</v>
          </cell>
          <cell r="C50">
            <v>0</v>
          </cell>
          <cell r="D50">
            <v>0</v>
          </cell>
          <cell r="F50">
            <v>0</v>
          </cell>
          <cell r="H50">
            <v>0</v>
          </cell>
          <cell r="I50">
            <v>0</v>
          </cell>
          <cell r="J50">
            <v>0</v>
          </cell>
          <cell r="K50">
            <v>0</v>
          </cell>
        </row>
        <row r="51">
          <cell r="A51">
            <v>5016500000</v>
          </cell>
          <cell r="B51" t="str">
            <v>MPMA Rebate Recovery - Q relief</v>
          </cell>
          <cell r="C51">
            <v>0</v>
          </cell>
          <cell r="D51">
            <v>0</v>
          </cell>
          <cell r="F51">
            <v>0</v>
          </cell>
          <cell r="I51">
            <v>0</v>
          </cell>
          <cell r="J51">
            <v>0</v>
          </cell>
          <cell r="K51">
            <v>0</v>
          </cell>
        </row>
        <row r="52">
          <cell r="A52">
            <v>5062200000</v>
          </cell>
          <cell r="B52" t="str">
            <v>Liquidity Reserve Charge - Ontario</v>
          </cell>
          <cell r="C52">
            <v>405778.3</v>
          </cell>
          <cell r="D52">
            <v>-91569.44</v>
          </cell>
          <cell r="F52">
            <v>13759.32</v>
          </cell>
          <cell r="H52">
            <v>297734.52</v>
          </cell>
          <cell r="I52">
            <v>297734.52</v>
          </cell>
          <cell r="J52">
            <v>219924.40000000002</v>
          </cell>
          <cell r="K52">
            <v>0</v>
          </cell>
        </row>
        <row r="53">
          <cell r="A53">
            <v>5062000000</v>
          </cell>
          <cell r="B53" t="str">
            <v>Net Other items</v>
          </cell>
          <cell r="C53">
            <v>0</v>
          </cell>
          <cell r="D53">
            <v>0</v>
          </cell>
          <cell r="F53">
            <v>0</v>
          </cell>
          <cell r="H53">
            <v>0</v>
          </cell>
          <cell r="I53">
            <v>0</v>
          </cell>
          <cell r="J53">
            <v>-380124.01750000007</v>
          </cell>
          <cell r="K53">
            <v>0</v>
          </cell>
        </row>
        <row r="54">
          <cell r="A54">
            <v>5033000000</v>
          </cell>
          <cell r="B54" t="str">
            <v>Misc. Revenue Charge</v>
          </cell>
          <cell r="C54">
            <v>0</v>
          </cell>
          <cell r="D54">
            <v>0</v>
          </cell>
          <cell r="E54">
            <v>0</v>
          </cell>
          <cell r="F54">
            <v>0</v>
          </cell>
          <cell r="G54">
            <v>0</v>
          </cell>
          <cell r="H54">
            <v>0</v>
          </cell>
          <cell r="I54">
            <v>0</v>
          </cell>
          <cell r="J54">
            <v>0</v>
          </cell>
          <cell r="K54">
            <v>0</v>
          </cell>
        </row>
        <row r="55">
          <cell r="A55">
            <v>5030600000</v>
          </cell>
          <cell r="B55" t="str">
            <v>Billing Services Revenue</v>
          </cell>
          <cell r="C55">
            <v>0</v>
          </cell>
          <cell r="D55">
            <v>0</v>
          </cell>
          <cell r="F55">
            <v>0</v>
          </cell>
          <cell r="I55">
            <v>0</v>
          </cell>
          <cell r="J55">
            <v>0</v>
          </cell>
          <cell r="K55">
            <v>0</v>
          </cell>
        </row>
        <row r="56">
          <cell r="A56">
            <v>6030600000</v>
          </cell>
          <cell r="B56" t="str">
            <v>Billing Services Expenses</v>
          </cell>
          <cell r="C56">
            <v>0</v>
          </cell>
          <cell r="D56">
            <v>0</v>
          </cell>
          <cell r="F56">
            <v>0</v>
          </cell>
          <cell r="I56">
            <v>0</v>
          </cell>
          <cell r="J56">
            <v>0</v>
          </cell>
          <cell r="K56">
            <v>0</v>
          </cell>
        </row>
        <row r="57">
          <cell r="A57">
            <v>5011600000</v>
          </cell>
          <cell r="B57" t="str">
            <v>Green Power Energy Sales</v>
          </cell>
          <cell r="C57">
            <v>-351492.95</v>
          </cell>
          <cell r="D57">
            <v>-378584.9</v>
          </cell>
          <cell r="E57">
            <v>0</v>
          </cell>
          <cell r="F57">
            <v>-27091.950000000012</v>
          </cell>
          <cell r="G57">
            <v>0</v>
          </cell>
          <cell r="H57">
            <v>-59208.347500000003</v>
          </cell>
          <cell r="I57">
            <v>-59208.347500000003</v>
          </cell>
          <cell r="J57">
            <v>0</v>
          </cell>
          <cell r="K57">
            <v>0</v>
          </cell>
        </row>
        <row r="58">
          <cell r="A58">
            <v>6011600000</v>
          </cell>
          <cell r="B58" t="str">
            <v>Green Power Energy Purchase</v>
          </cell>
          <cell r="C58">
            <v>0</v>
          </cell>
          <cell r="D58">
            <v>0</v>
          </cell>
          <cell r="E58">
            <v>0</v>
          </cell>
          <cell r="F58">
            <v>0</v>
          </cell>
          <cell r="G58">
            <v>0</v>
          </cell>
          <cell r="H58">
            <v>0</v>
          </cell>
          <cell r="I58">
            <v>0</v>
          </cell>
          <cell r="J58">
            <v>0</v>
          </cell>
          <cell r="K58">
            <v>0</v>
          </cell>
        </row>
        <row r="59">
          <cell r="A59">
            <v>6033000000</v>
          </cell>
          <cell r="B59" t="str">
            <v>Misc. Charges</v>
          </cell>
          <cell r="C59">
            <v>21712.46</v>
          </cell>
          <cell r="D59">
            <v>38184.230000000003</v>
          </cell>
          <cell r="E59">
            <v>0</v>
          </cell>
          <cell r="F59">
            <v>16471.770000000004</v>
          </cell>
          <cell r="I59">
            <v>0</v>
          </cell>
          <cell r="J59">
            <v>0</v>
          </cell>
          <cell r="K59">
            <v>0</v>
          </cell>
        </row>
        <row r="60">
          <cell r="A60">
            <v>6034000000</v>
          </cell>
          <cell r="B60" t="str">
            <v>Credit Reserve Charge - Sales/Trading</v>
          </cell>
          <cell r="C60">
            <v>19485</v>
          </cell>
          <cell r="D60">
            <v>19485</v>
          </cell>
          <cell r="E60">
            <v>0</v>
          </cell>
          <cell r="F60">
            <v>0</v>
          </cell>
          <cell r="I60">
            <v>0</v>
          </cell>
          <cell r="J60">
            <v>0</v>
          </cell>
          <cell r="K60">
            <v>0</v>
          </cell>
        </row>
        <row r="61">
          <cell r="B61" t="str">
            <v>Net Other</v>
          </cell>
          <cell r="C61">
            <v>644655.33000000007</v>
          </cell>
          <cell r="D61">
            <v>-385894.62</v>
          </cell>
          <cell r="E61">
            <v>0</v>
          </cell>
          <cell r="F61">
            <v>0</v>
          </cell>
          <cell r="H61">
            <v>0</v>
          </cell>
          <cell r="I61">
            <v>-689809.21750000038</v>
          </cell>
          <cell r="J61">
            <v>-1061944.5175000005</v>
          </cell>
          <cell r="K61">
            <v>0</v>
          </cell>
        </row>
        <row r="62">
          <cell r="E62">
            <v>0</v>
          </cell>
          <cell r="F62">
            <v>0</v>
          </cell>
          <cell r="H62">
            <v>0</v>
          </cell>
          <cell r="I62">
            <v>0</v>
          </cell>
          <cell r="J62">
            <v>0</v>
          </cell>
          <cell r="K62">
            <v>0</v>
          </cell>
        </row>
        <row r="63">
          <cell r="B63">
            <v>0</v>
          </cell>
          <cell r="E63">
            <v>0</v>
          </cell>
          <cell r="F63">
            <v>0</v>
          </cell>
          <cell r="H63">
            <v>0</v>
          </cell>
          <cell r="I63">
            <v>0</v>
          </cell>
          <cell r="J63">
            <v>0</v>
          </cell>
          <cell r="K63">
            <v>0</v>
          </cell>
        </row>
        <row r="64">
          <cell r="B64" t="str">
            <v>TRO</v>
          </cell>
          <cell r="E64">
            <v>0</v>
          </cell>
          <cell r="F64">
            <v>0</v>
          </cell>
          <cell r="G64">
            <v>0</v>
          </cell>
          <cell r="I64">
            <v>0</v>
          </cell>
          <cell r="J64">
            <v>0</v>
          </cell>
          <cell r="K64">
            <v>0</v>
          </cell>
        </row>
        <row r="65">
          <cell r="A65">
            <v>5010600000</v>
          </cell>
          <cell r="B65" t="str">
            <v>TRO revenue</v>
          </cell>
          <cell r="C65">
            <v>0</v>
          </cell>
          <cell r="D65">
            <v>0</v>
          </cell>
          <cell r="E65">
            <v>0</v>
          </cell>
          <cell r="F65">
            <v>0</v>
          </cell>
          <cell r="G65">
            <v>0</v>
          </cell>
          <cell r="H65">
            <v>0</v>
          </cell>
          <cell r="I65">
            <v>0</v>
          </cell>
          <cell r="J65">
            <v>0</v>
          </cell>
          <cell r="K65">
            <v>0</v>
          </cell>
        </row>
        <row r="66">
          <cell r="A66">
            <v>5010800000</v>
          </cell>
          <cell r="B66" t="str">
            <v>Uplift costs</v>
          </cell>
          <cell r="C66">
            <v>0</v>
          </cell>
          <cell r="D66">
            <v>0</v>
          </cell>
          <cell r="F66">
            <v>0</v>
          </cell>
          <cell r="I66">
            <v>0</v>
          </cell>
          <cell r="J66">
            <v>0</v>
          </cell>
          <cell r="K66">
            <v>0</v>
          </cell>
        </row>
        <row r="67">
          <cell r="A67">
            <v>5010900000</v>
          </cell>
          <cell r="B67" t="str">
            <v>Loss applied against provision</v>
          </cell>
          <cell r="C67">
            <v>0</v>
          </cell>
          <cell r="D67">
            <v>0</v>
          </cell>
          <cell r="H67">
            <v>0</v>
          </cell>
          <cell r="I67">
            <v>0</v>
          </cell>
          <cell r="J67">
            <v>0</v>
          </cell>
          <cell r="K67">
            <v>0</v>
          </cell>
        </row>
        <row r="68">
          <cell r="B68" t="str">
            <v>Net TRO</v>
          </cell>
          <cell r="C68">
            <v>0</v>
          </cell>
          <cell r="D68">
            <v>0</v>
          </cell>
          <cell r="I68">
            <v>0</v>
          </cell>
          <cell r="J68">
            <v>0</v>
          </cell>
          <cell r="K68">
            <v>0</v>
          </cell>
        </row>
        <row r="69">
          <cell r="B69">
            <v>0</v>
          </cell>
          <cell r="K69">
            <v>0</v>
          </cell>
        </row>
        <row r="70">
          <cell r="B70" t="str">
            <v>Interconnected Markets</v>
          </cell>
          <cell r="F70">
            <v>0</v>
          </cell>
          <cell r="G70">
            <v>0</v>
          </cell>
          <cell r="H70">
            <v>0</v>
          </cell>
          <cell r="I70">
            <v>0</v>
          </cell>
          <cell r="J70">
            <v>0</v>
          </cell>
          <cell r="K70">
            <v>0</v>
          </cell>
        </row>
        <row r="71">
          <cell r="A71">
            <v>5010200000</v>
          </cell>
          <cell r="B71" t="str">
            <v>I/C Sales</v>
          </cell>
          <cell r="C71">
            <v>0</v>
          </cell>
          <cell r="D71">
            <v>0</v>
          </cell>
          <cell r="F71">
            <v>0</v>
          </cell>
          <cell r="J71">
            <v>0</v>
          </cell>
          <cell r="K71">
            <v>0</v>
          </cell>
        </row>
        <row r="72">
          <cell r="A72">
            <v>5020100000</v>
          </cell>
          <cell r="B72" t="str">
            <v>Energy Intertie Scheduled Injections</v>
          </cell>
          <cell r="C72">
            <v>-1543401.88</v>
          </cell>
          <cell r="D72">
            <v>-1544673.95</v>
          </cell>
          <cell r="F72">
            <v>-1272.0700000000652</v>
          </cell>
          <cell r="G72">
            <v>0</v>
          </cell>
          <cell r="H72">
            <v>-193948.4</v>
          </cell>
          <cell r="I72">
            <v>-193948.4</v>
          </cell>
          <cell r="J72">
            <v>-1738622.3499999999</v>
          </cell>
          <cell r="K72">
            <v>0</v>
          </cell>
        </row>
        <row r="73">
          <cell r="A73">
            <v>5020000000</v>
          </cell>
          <cell r="B73" t="str">
            <v>Interconnect Forward Sales</v>
          </cell>
          <cell r="C73">
            <v>-3804740.7199999997</v>
          </cell>
          <cell r="D73">
            <v>-3804740.7199999997</v>
          </cell>
          <cell r="E73">
            <v>0</v>
          </cell>
          <cell r="F73">
            <v>0</v>
          </cell>
          <cell r="G73">
            <v>0</v>
          </cell>
          <cell r="H73">
            <v>0</v>
          </cell>
          <cell r="I73">
            <v>0</v>
          </cell>
          <cell r="J73">
            <v>1894085.2067000014</v>
          </cell>
          <cell r="K73">
            <v>0</v>
          </cell>
        </row>
        <row r="74">
          <cell r="A74">
            <v>5020200000</v>
          </cell>
          <cell r="B74" t="str">
            <v>ISO Market Outside Ontario</v>
          </cell>
          <cell r="C74">
            <v>-5849017.2199999997</v>
          </cell>
          <cell r="D74">
            <v>-8402385.5</v>
          </cell>
          <cell r="F74">
            <v>-2553368.2800000003</v>
          </cell>
          <cell r="G74">
            <v>2513322.92</v>
          </cell>
          <cell r="H74">
            <v>-4275601.1399999997</v>
          </cell>
          <cell r="I74">
            <v>-1762278.2199999997</v>
          </cell>
          <cell r="J74">
            <v>0</v>
          </cell>
          <cell r="K74">
            <v>0</v>
          </cell>
        </row>
        <row r="75">
          <cell r="A75">
            <v>5022000000</v>
          </cell>
          <cell r="B75" t="str">
            <v>Swap Sales - Interconnect</v>
          </cell>
          <cell r="C75">
            <v>8596869.7799999993</v>
          </cell>
          <cell r="D75">
            <v>15866084.76</v>
          </cell>
          <cell r="F75">
            <v>7269214.9800000004</v>
          </cell>
          <cell r="H75">
            <v>450744.8</v>
          </cell>
          <cell r="I75">
            <v>450744.8</v>
          </cell>
          <cell r="K75">
            <v>0</v>
          </cell>
        </row>
        <row r="76">
          <cell r="A76">
            <v>5035000000</v>
          </cell>
          <cell r="B76" t="str">
            <v>NT TCC Contracts</v>
          </cell>
          <cell r="C76">
            <v>-1233.4300000000003</v>
          </cell>
          <cell r="D76">
            <v>60292.86</v>
          </cell>
          <cell r="F76">
            <v>61526.29</v>
          </cell>
          <cell r="H76">
            <v>0</v>
          </cell>
          <cell r="I76">
            <v>0</v>
          </cell>
          <cell r="J76">
            <v>0</v>
          </cell>
          <cell r="K76">
            <v>0</v>
          </cell>
        </row>
        <row r="77">
          <cell r="A77">
            <v>5035400000</v>
          </cell>
          <cell r="B77" t="str">
            <v>Green Power/Environ Certificates I/C</v>
          </cell>
          <cell r="C77">
            <v>-70372.710000000006</v>
          </cell>
          <cell r="D77">
            <v>648.20000000000005</v>
          </cell>
          <cell r="F77">
            <v>71020.91</v>
          </cell>
          <cell r="G77">
            <v>-71793.216</v>
          </cell>
          <cell r="H77">
            <v>-28520.347300000001</v>
          </cell>
          <cell r="I77">
            <v>-100313.56330000001</v>
          </cell>
          <cell r="J77">
            <v>0</v>
          </cell>
          <cell r="K77">
            <v>0</v>
          </cell>
        </row>
        <row r="78">
          <cell r="A78">
            <v>5037000000</v>
          </cell>
          <cell r="B78" t="str">
            <v>Other Interconnect Trading Activity</v>
          </cell>
          <cell r="C78">
            <v>-418885.11</v>
          </cell>
          <cell r="D78">
            <v>-412917.5</v>
          </cell>
          <cell r="F78">
            <v>5967.609999999986</v>
          </cell>
          <cell r="G78">
            <v>0</v>
          </cell>
          <cell r="H78">
            <v>-1049.9100000000001</v>
          </cell>
          <cell r="I78">
            <v>-1049.9100000000001</v>
          </cell>
          <cell r="J78">
            <v>0</v>
          </cell>
          <cell r="K78">
            <v>0</v>
          </cell>
        </row>
        <row r="79">
          <cell r="A79">
            <v>5050000000</v>
          </cell>
          <cell r="B79" t="str">
            <v>MtM of Interconnect Transactions</v>
          </cell>
          <cell r="C79">
            <v>354011.65</v>
          </cell>
          <cell r="D79">
            <v>-798779.11</v>
          </cell>
          <cell r="F79">
            <v>-1152790.76</v>
          </cell>
          <cell r="G79">
            <v>0</v>
          </cell>
          <cell r="H79" t="str">
            <v>Not used</v>
          </cell>
          <cell r="I79">
            <v>1305988.5499999966</v>
          </cell>
          <cell r="J79">
            <v>527270.30342499667</v>
          </cell>
          <cell r="K79">
            <v>0</v>
          </cell>
        </row>
        <row r="80">
          <cell r="A80">
            <v>5040100000</v>
          </cell>
          <cell r="B80" t="str">
            <v>Trading Rev. for non-hedging Contra Acct.</v>
          </cell>
          <cell r="C80">
            <v>20060.86</v>
          </cell>
          <cell r="D80">
            <v>-7547.7</v>
          </cell>
          <cell r="F80">
            <v>-27608.560000000001</v>
          </cell>
          <cell r="G80">
            <v>0</v>
          </cell>
          <cell r="I80">
            <v>27608.563424999993</v>
          </cell>
          <cell r="J80">
            <v>0</v>
          </cell>
          <cell r="K80">
            <v>0</v>
          </cell>
        </row>
        <row r="81">
          <cell r="A81">
            <v>5055500000</v>
          </cell>
          <cell r="B81" t="str">
            <v>Foreign Exchange MtM - Sales</v>
          </cell>
          <cell r="C81">
            <v>0</v>
          </cell>
          <cell r="D81">
            <v>0</v>
          </cell>
          <cell r="F81">
            <v>0</v>
          </cell>
          <cell r="G81">
            <v>0</v>
          </cell>
          <cell r="I81">
            <v>0</v>
          </cell>
          <cell r="K81">
            <v>0</v>
          </cell>
        </row>
        <row r="82">
          <cell r="A82">
            <v>5075500000</v>
          </cell>
          <cell r="B82" t="str">
            <v>Foreign Exchange MtM - Purchases</v>
          </cell>
          <cell r="C82">
            <v>0</v>
          </cell>
          <cell r="D82">
            <v>0</v>
          </cell>
          <cell r="F82">
            <v>0</v>
          </cell>
          <cell r="G82">
            <v>0</v>
          </cell>
          <cell r="I82">
            <v>0</v>
          </cell>
          <cell r="K82">
            <v>0</v>
          </cell>
        </row>
        <row r="83">
          <cell r="A83">
            <v>5062200000</v>
          </cell>
          <cell r="B83" t="str">
            <v>Liquidity Reserve Charge - Interconnect</v>
          </cell>
          <cell r="C83">
            <v>0</v>
          </cell>
          <cell r="D83">
            <v>0</v>
          </cell>
          <cell r="F83">
            <v>-13759.32</v>
          </cell>
          <cell r="H83">
            <v>291971.61</v>
          </cell>
          <cell r="I83">
            <v>291971.61</v>
          </cell>
          <cell r="J83">
            <v>278212.28999999998</v>
          </cell>
          <cell r="K83">
            <v>0</v>
          </cell>
        </row>
        <row r="84">
          <cell r="A84">
            <v>5025000000</v>
          </cell>
          <cell r="B84" t="str">
            <v>Foreign Exchange - Sales</v>
          </cell>
          <cell r="C84">
            <v>0</v>
          </cell>
          <cell r="D84">
            <v>0</v>
          </cell>
          <cell r="E84">
            <v>0</v>
          </cell>
          <cell r="F84">
            <v>0</v>
          </cell>
          <cell r="I84">
            <v>0</v>
          </cell>
          <cell r="J84">
            <v>0</v>
          </cell>
          <cell r="K84">
            <v>0</v>
          </cell>
        </row>
        <row r="85">
          <cell r="B85" t="str">
            <v>Interconnect</v>
          </cell>
          <cell r="C85">
            <v>-2716708.7800000012</v>
          </cell>
          <cell r="D85">
            <v>955981.34</v>
          </cell>
          <cell r="E85">
            <v>0</v>
          </cell>
          <cell r="F85">
            <v>0</v>
          </cell>
          <cell r="I85">
            <v>18723.430124996987</v>
          </cell>
          <cell r="J85">
            <v>960945.45012499811</v>
          </cell>
          <cell r="K85">
            <v>0</v>
          </cell>
        </row>
        <row r="86">
          <cell r="E86">
            <v>0</v>
          </cell>
          <cell r="F86">
            <v>0</v>
          </cell>
          <cell r="I86">
            <v>0</v>
          </cell>
          <cell r="J86">
            <v>0</v>
          </cell>
          <cell r="K86">
            <v>0</v>
          </cell>
        </row>
        <row r="87">
          <cell r="A87">
            <v>6020200000</v>
          </cell>
          <cell r="B87" t="str">
            <v>I/C ISO market purchases</v>
          </cell>
          <cell r="C87">
            <v>32457.759999999998</v>
          </cell>
          <cell r="D87">
            <v>37394.400000000001</v>
          </cell>
          <cell r="E87">
            <v>0</v>
          </cell>
          <cell r="F87">
            <v>4936.6400000000031</v>
          </cell>
          <cell r="G87">
            <v>-1709.7</v>
          </cell>
          <cell r="H87">
            <v>-602.39</v>
          </cell>
          <cell r="I87">
            <v>-2312.09</v>
          </cell>
          <cell r="J87">
            <v>-12194258.33</v>
          </cell>
          <cell r="K87">
            <v>0</v>
          </cell>
        </row>
        <row r="88">
          <cell r="A88">
            <v>6020400000</v>
          </cell>
          <cell r="B88" t="str">
            <v>I/C Purchases</v>
          </cell>
          <cell r="C88">
            <v>0</v>
          </cell>
          <cell r="D88">
            <v>0</v>
          </cell>
          <cell r="E88">
            <v>0</v>
          </cell>
          <cell r="F88">
            <v>0</v>
          </cell>
          <cell r="H88">
            <v>14038</v>
          </cell>
          <cell r="I88">
            <v>14038</v>
          </cell>
          <cell r="J88">
            <v>0</v>
          </cell>
          <cell r="K88">
            <v>0</v>
          </cell>
        </row>
        <row r="89">
          <cell r="A89">
            <v>6022000000</v>
          </cell>
          <cell r="B89" t="str">
            <v>I/C Swap purchases</v>
          </cell>
          <cell r="C89">
            <v>-8464778.0399999991</v>
          </cell>
          <cell r="D89">
            <v>-15649901.060000001</v>
          </cell>
          <cell r="F89">
            <v>-7185123.0200000014</v>
          </cell>
          <cell r="G89">
            <v>0</v>
          </cell>
          <cell r="H89">
            <v>-162154.85999999999</v>
          </cell>
          <cell r="I89">
            <v>-162154.85999999999</v>
          </cell>
          <cell r="J89">
            <v>0</v>
          </cell>
          <cell r="K89">
            <v>0</v>
          </cell>
        </row>
        <row r="90">
          <cell r="A90">
            <v>6024000000</v>
          </cell>
          <cell r="B90" t="str">
            <v>I/C transmission charges</v>
          </cell>
          <cell r="C90">
            <v>956.74</v>
          </cell>
          <cell r="D90">
            <v>956.74</v>
          </cell>
          <cell r="F90">
            <v>0</v>
          </cell>
          <cell r="H90">
            <v>0</v>
          </cell>
          <cell r="I90">
            <v>0</v>
          </cell>
          <cell r="J90">
            <v>0</v>
          </cell>
          <cell r="K90">
            <v>0</v>
          </cell>
        </row>
        <row r="91">
          <cell r="A91">
            <v>6024400000</v>
          </cell>
          <cell r="B91" t="str">
            <v>I/C Ancillary Costs</v>
          </cell>
          <cell r="C91">
            <v>6391.98</v>
          </cell>
          <cell r="D91">
            <v>6391.98</v>
          </cell>
          <cell r="F91">
            <v>0</v>
          </cell>
          <cell r="I91">
            <v>0</v>
          </cell>
          <cell r="K91">
            <v>0</v>
          </cell>
        </row>
        <row r="92">
          <cell r="A92">
            <v>6037000000</v>
          </cell>
          <cell r="B92" t="str">
            <v>I/C Other trading activities - purchases</v>
          </cell>
          <cell r="C92">
            <v>109077.92</v>
          </cell>
          <cell r="D92">
            <v>106447.03</v>
          </cell>
          <cell r="F92">
            <v>-2630.8899999999994</v>
          </cell>
          <cell r="G92">
            <v>0</v>
          </cell>
          <cell r="H92">
            <v>-78653.240000000005</v>
          </cell>
          <cell r="I92">
            <v>-78653.240000000005</v>
          </cell>
          <cell r="J92">
            <v>0</v>
          </cell>
        </row>
        <row r="93">
          <cell r="A93">
            <v>6038000000</v>
          </cell>
          <cell r="B93" t="str">
            <v>I/C Misc. Expense</v>
          </cell>
          <cell r="C93">
            <v>64050.85</v>
          </cell>
          <cell r="D93">
            <v>78067.679999999993</v>
          </cell>
          <cell r="F93">
            <v>14016.829999999994</v>
          </cell>
          <cell r="G93">
            <v>0</v>
          </cell>
          <cell r="H93">
            <v>25020</v>
          </cell>
          <cell r="I93">
            <v>25020</v>
          </cell>
          <cell r="K93">
            <v>0</v>
          </cell>
        </row>
        <row r="94">
          <cell r="A94">
            <v>6024200000</v>
          </cell>
          <cell r="B94" t="str">
            <v>I/C Uplift charges</v>
          </cell>
          <cell r="C94">
            <v>2259537.04</v>
          </cell>
          <cell r="D94">
            <v>2316443</v>
          </cell>
          <cell r="F94">
            <v>56905.959999999963</v>
          </cell>
          <cell r="G94">
            <v>0</v>
          </cell>
          <cell r="H94">
            <v>1114004.0900000001</v>
          </cell>
          <cell r="I94">
            <v>1114004.0900000001</v>
          </cell>
          <cell r="K94">
            <v>0</v>
          </cell>
        </row>
        <row r="95">
          <cell r="A95">
            <v>6020600000</v>
          </cell>
          <cell r="B95" t="str">
            <v>I/C Schedule withdrawals from intertie</v>
          </cell>
          <cell r="C95">
            <v>12676439.27</v>
          </cell>
          <cell r="D95">
            <v>12631574.210000001</v>
          </cell>
          <cell r="F95">
            <v>-44865.059999998659</v>
          </cell>
          <cell r="G95">
            <v>0</v>
          </cell>
          <cell r="H95">
            <v>6693143.7999999998</v>
          </cell>
          <cell r="I95">
            <v>6693143.7999999998</v>
          </cell>
          <cell r="J95">
            <v>19324718.010000002</v>
          </cell>
          <cell r="K95">
            <v>0</v>
          </cell>
        </row>
        <row r="96">
          <cell r="A96">
            <v>6025000000</v>
          </cell>
          <cell r="B96" t="str">
            <v>Foreign Exchange - Purchases</v>
          </cell>
          <cell r="C96">
            <v>0</v>
          </cell>
          <cell r="D96">
            <v>0</v>
          </cell>
          <cell r="F96">
            <v>0</v>
          </cell>
          <cell r="G96">
            <v>0</v>
          </cell>
          <cell r="I96">
            <v>0</v>
          </cell>
          <cell r="J96">
            <v>0</v>
          </cell>
          <cell r="K96">
            <v>0</v>
          </cell>
        </row>
        <row r="97">
          <cell r="B97">
            <v>0</v>
          </cell>
          <cell r="C97">
            <v>6684133.5200000005</v>
          </cell>
          <cell r="D97">
            <v>-472626.01999999955</v>
          </cell>
          <cell r="F97">
            <v>0</v>
          </cell>
          <cell r="G97">
            <v>0</v>
          </cell>
          <cell r="I97">
            <v>7603085.7000000002</v>
          </cell>
          <cell r="J97">
            <v>7130459.6800000016</v>
          </cell>
          <cell r="K97">
            <v>0</v>
          </cell>
        </row>
        <row r="98">
          <cell r="B98">
            <v>0</v>
          </cell>
          <cell r="E98">
            <v>0</v>
          </cell>
          <cell r="F98">
            <v>0</v>
          </cell>
          <cell r="G98">
            <v>0</v>
          </cell>
          <cell r="I98">
            <v>0</v>
          </cell>
          <cell r="K98">
            <v>0</v>
          </cell>
        </row>
        <row r="99">
          <cell r="A99">
            <v>5017000000</v>
          </cell>
          <cell r="B99" t="str">
            <v>Net Hedging margin</v>
          </cell>
          <cell r="C99">
            <v>0</v>
          </cell>
          <cell r="D99">
            <v>0</v>
          </cell>
          <cell r="F99">
            <v>0</v>
          </cell>
          <cell r="G99">
            <v>0</v>
          </cell>
          <cell r="I99">
            <v>0</v>
          </cell>
          <cell r="J99">
            <v>0</v>
          </cell>
          <cell r="K99">
            <v>0</v>
          </cell>
        </row>
        <row r="100">
          <cell r="B100">
            <v>0</v>
          </cell>
          <cell r="F100">
            <v>0</v>
          </cell>
          <cell r="G100">
            <v>0</v>
          </cell>
          <cell r="I100">
            <v>0</v>
          </cell>
          <cell r="J100">
            <v>0</v>
          </cell>
          <cell r="K100">
            <v>0</v>
          </cell>
        </row>
        <row r="101">
          <cell r="A101" t="str">
            <v>Intercompany</v>
          </cell>
          <cell r="B101">
            <v>0</v>
          </cell>
          <cell r="F101">
            <v>0</v>
          </cell>
          <cell r="G101">
            <v>0</v>
          </cell>
          <cell r="I101">
            <v>0</v>
          </cell>
          <cell r="J101">
            <v>0</v>
          </cell>
          <cell r="K101">
            <v>0</v>
          </cell>
        </row>
        <row r="102">
          <cell r="A102">
            <v>5012000000</v>
          </cell>
          <cell r="C102">
            <v>122043.5</v>
          </cell>
          <cell r="D102">
            <v>122043.5</v>
          </cell>
          <cell r="E102">
            <v>0</v>
          </cell>
          <cell r="F102">
            <v>0</v>
          </cell>
          <cell r="H102">
            <v>84400</v>
          </cell>
          <cell r="I102">
            <v>84400</v>
          </cell>
          <cell r="J102">
            <v>206443.5</v>
          </cell>
          <cell r="K102">
            <v>0</v>
          </cell>
        </row>
        <row r="103">
          <cell r="A103">
            <v>5020000000</v>
          </cell>
          <cell r="C103">
            <v>-7232053.0300000003</v>
          </cell>
          <cell r="D103">
            <v>-7236169.0300000003</v>
          </cell>
          <cell r="E103">
            <v>0</v>
          </cell>
          <cell r="F103">
            <v>-4116</v>
          </cell>
          <cell r="H103">
            <v>-3035065.5550000002</v>
          </cell>
          <cell r="I103">
            <v>-3035065.5550000002</v>
          </cell>
          <cell r="J103">
            <v>-10212325.998400001</v>
          </cell>
        </row>
        <row r="104">
          <cell r="A104">
            <v>5020100000</v>
          </cell>
          <cell r="B104">
            <v>0</v>
          </cell>
          <cell r="C104">
            <v>-24833.69</v>
          </cell>
          <cell r="D104">
            <v>-24833.69</v>
          </cell>
          <cell r="E104">
            <v>0</v>
          </cell>
          <cell r="F104">
            <v>0</v>
          </cell>
          <cell r="H104">
            <v>16860.29</v>
          </cell>
          <cell r="I104">
            <v>16860.29</v>
          </cell>
          <cell r="J104">
            <v>0</v>
          </cell>
        </row>
        <row r="105">
          <cell r="A105">
            <v>5020200000</v>
          </cell>
          <cell r="B105">
            <v>0</v>
          </cell>
          <cell r="C105">
            <v>0</v>
          </cell>
          <cell r="D105">
            <v>0</v>
          </cell>
          <cell r="E105">
            <v>0</v>
          </cell>
          <cell r="F105">
            <v>0</v>
          </cell>
          <cell r="H105">
            <v>0</v>
          </cell>
          <cell r="I105">
            <v>0</v>
          </cell>
        </row>
        <row r="106">
          <cell r="A106">
            <v>5022000000</v>
          </cell>
          <cell r="B106">
            <v>0</v>
          </cell>
          <cell r="C106">
            <v>-43881.17</v>
          </cell>
          <cell r="D106">
            <v>-109881</v>
          </cell>
          <cell r="E106">
            <v>0</v>
          </cell>
          <cell r="F106">
            <v>-65999.83</v>
          </cell>
          <cell r="H106">
            <v>-27004.910100000001</v>
          </cell>
          <cell r="I106">
            <v>-27004.910100000001</v>
          </cell>
        </row>
        <row r="107">
          <cell r="A107">
            <v>5035000000</v>
          </cell>
          <cell r="B107">
            <v>0</v>
          </cell>
          <cell r="C107">
            <v>-64327.98</v>
          </cell>
          <cell r="D107">
            <v>-59169.77</v>
          </cell>
          <cell r="E107">
            <v>0</v>
          </cell>
          <cell r="F107">
            <v>5158.2100000000064</v>
          </cell>
          <cell r="I107">
            <v>0</v>
          </cell>
          <cell r="K107">
            <v>0</v>
          </cell>
        </row>
        <row r="108">
          <cell r="A108">
            <v>6012000000</v>
          </cell>
          <cell r="C108">
            <v>-117177.5</v>
          </cell>
          <cell r="D108">
            <v>-117177.5</v>
          </cell>
          <cell r="E108">
            <v>0</v>
          </cell>
          <cell r="F108">
            <v>0</v>
          </cell>
          <cell r="I108">
            <v>0</v>
          </cell>
        </row>
        <row r="109">
          <cell r="A109">
            <v>6020200000</v>
          </cell>
          <cell r="C109">
            <v>0</v>
          </cell>
          <cell r="D109">
            <v>0</v>
          </cell>
          <cell r="F109">
            <v>0</v>
          </cell>
          <cell r="I109">
            <v>0</v>
          </cell>
          <cell r="J109">
            <v>0</v>
          </cell>
        </row>
        <row r="110">
          <cell r="A110">
            <v>6020400000</v>
          </cell>
          <cell r="C110">
            <v>0</v>
          </cell>
          <cell r="D110">
            <v>0</v>
          </cell>
          <cell r="F110">
            <v>0</v>
          </cell>
          <cell r="H110">
            <v>0</v>
          </cell>
          <cell r="I110">
            <v>0</v>
          </cell>
        </row>
        <row r="111">
          <cell r="A111">
            <v>6022000000</v>
          </cell>
          <cell r="C111">
            <v>370381.09</v>
          </cell>
          <cell r="D111">
            <v>370553.02</v>
          </cell>
          <cell r="F111">
            <v>171.92999999999302</v>
          </cell>
          <cell r="H111">
            <v>9562.1467000000011</v>
          </cell>
          <cell r="I111">
            <v>9562.1467000000011</v>
          </cell>
        </row>
        <row r="112">
          <cell r="A112">
            <v>6024000000</v>
          </cell>
          <cell r="C112">
            <v>0</v>
          </cell>
          <cell r="D112">
            <v>0</v>
          </cell>
          <cell r="F112">
            <v>0</v>
          </cell>
          <cell r="H112">
            <v>0</v>
          </cell>
          <cell r="I112">
            <v>0</v>
          </cell>
        </row>
        <row r="113">
          <cell r="A113">
            <v>5040400000</v>
          </cell>
          <cell r="C113">
            <v>0</v>
          </cell>
          <cell r="D113">
            <v>0</v>
          </cell>
          <cell r="F113">
            <v>0</v>
          </cell>
          <cell r="I113">
            <v>0</v>
          </cell>
        </row>
        <row r="114">
          <cell r="A114">
            <v>5050000000</v>
          </cell>
          <cell r="C114">
            <v>18746.400000000001</v>
          </cell>
          <cell r="D114">
            <v>-20163.349999999999</v>
          </cell>
          <cell r="F114">
            <v>-38909.75</v>
          </cell>
          <cell r="H114">
            <v>-2631.9500000000035</v>
          </cell>
          <cell r="I114">
            <v>-2631.9500000000035</v>
          </cell>
          <cell r="J114">
            <v>-22795.300000000003</v>
          </cell>
        </row>
        <row r="115">
          <cell r="C115">
            <v>-6971102.3800000008</v>
          </cell>
          <cell r="D115">
            <v>-7074797.8200000003</v>
          </cell>
          <cell r="I115">
            <v>-2953879.9784000004</v>
          </cell>
          <cell r="J115">
            <v>-10028677.798400002</v>
          </cell>
        </row>
      </sheetData>
      <sheetData sheetId="16">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row>
        <row r="25">
          <cell r="A25">
            <v>1</v>
          </cell>
          <cell r="B25">
            <v>0</v>
          </cell>
          <cell r="C25">
            <v>0</v>
          </cell>
          <cell r="D25">
            <v>2013</v>
          </cell>
          <cell r="E25" t="str">
            <v>January</v>
          </cell>
          <cell r="F25">
            <v>31</v>
          </cell>
          <cell r="G25">
            <v>0</v>
          </cell>
          <cell r="H25">
            <v>20133</v>
          </cell>
          <cell r="I25">
            <v>0.1227764192192998</v>
          </cell>
          <cell r="J25">
            <v>0</v>
          </cell>
          <cell r="K25">
            <v>9.4169513541203315E-2</v>
          </cell>
          <cell r="L25">
            <v>51.6148304864588</v>
          </cell>
          <cell r="M25">
            <v>0.73578724397164552</v>
          </cell>
          <cell r="N25">
            <v>0</v>
          </cell>
          <cell r="O25">
            <v>5.0706661137570851E-2</v>
          </cell>
          <cell r="P25">
            <v>18.53429333886243</v>
          </cell>
          <cell r="Q25">
            <v>0.26421275602835453</v>
          </cell>
          <cell r="R25">
            <v>0</v>
          </cell>
          <cell r="S25">
            <v>70.149123825321226</v>
          </cell>
          <cell r="T25">
            <v>0</v>
          </cell>
        </row>
        <row r="26">
          <cell r="A26">
            <v>2</v>
          </cell>
          <cell r="B26">
            <v>0</v>
          </cell>
          <cell r="C26">
            <v>0</v>
          </cell>
          <cell r="D26">
            <v>0</v>
          </cell>
          <cell r="E26" t="str">
            <v>February</v>
          </cell>
          <cell r="F26">
            <v>28</v>
          </cell>
          <cell r="G26">
            <v>0</v>
          </cell>
          <cell r="H26">
            <v>17310</v>
          </cell>
          <cell r="I26">
            <v>0.10556101011702575</v>
          </cell>
          <cell r="J26">
            <v>0</v>
          </cell>
          <cell r="K26">
            <v>8.0965294759759068E-2</v>
          </cell>
          <cell r="L26">
            <v>51.533865191699043</v>
          </cell>
          <cell r="M26">
            <v>0.73593984514060973</v>
          </cell>
          <cell r="N26">
            <v>0</v>
          </cell>
          <cell r="O26">
            <v>4.3596697178331659E-2</v>
          </cell>
          <cell r="P26">
            <v>18.490696641684099</v>
          </cell>
          <cell r="Q26">
            <v>0.26406015485939022</v>
          </cell>
          <cell r="R26">
            <v>0</v>
          </cell>
          <cell r="S26">
            <v>70.024561833383146</v>
          </cell>
          <cell r="T26">
            <v>0</v>
          </cell>
        </row>
        <row r="27">
          <cell r="A27">
            <v>3</v>
          </cell>
          <cell r="B27">
            <v>0</v>
          </cell>
          <cell r="C27">
            <v>0</v>
          </cell>
          <cell r="D27">
            <v>0</v>
          </cell>
          <cell r="E27" t="str">
            <v>March</v>
          </cell>
          <cell r="F27">
            <v>31</v>
          </cell>
          <cell r="G27">
            <v>0</v>
          </cell>
          <cell r="H27">
            <v>17588</v>
          </cell>
          <cell r="I27">
            <v>0.10725632847707967</v>
          </cell>
          <cell r="J27">
            <v>0</v>
          </cell>
          <cell r="K27">
            <v>8.2265603941920423E-2</v>
          </cell>
          <cell r="L27">
            <v>51.451599587757123</v>
          </cell>
          <cell r="M27">
            <v>0.73609545415610533</v>
          </cell>
          <cell r="N27">
            <v>0</v>
          </cell>
          <cell r="O27">
            <v>4.4296863661033928E-2</v>
          </cell>
          <cell r="P27">
            <v>18.446399778023064</v>
          </cell>
          <cell r="Q27">
            <v>0.26390454584389478</v>
          </cell>
          <cell r="R27">
            <v>0</v>
          </cell>
          <cell r="S27">
            <v>69.89799936578018</v>
          </cell>
          <cell r="T27">
            <v>0</v>
          </cell>
        </row>
        <row r="28">
          <cell r="A28">
            <v>4</v>
          </cell>
          <cell r="B28">
            <v>0</v>
          </cell>
          <cell r="C28">
            <v>0</v>
          </cell>
          <cell r="D28">
            <v>0</v>
          </cell>
          <cell r="E28" t="str">
            <v>April</v>
          </cell>
          <cell r="F28">
            <v>30</v>
          </cell>
          <cell r="G28">
            <v>0</v>
          </cell>
          <cell r="H28">
            <v>9496</v>
          </cell>
          <cell r="I28">
            <v>5.7909148011050057E-2</v>
          </cell>
          <cell r="J28">
            <v>0</v>
          </cell>
          <cell r="K28">
            <v>4.4416316524475571E-2</v>
          </cell>
          <cell r="L28">
            <v>51.407183271232647</v>
          </cell>
          <cell r="M28">
            <v>0.73617970406417854</v>
          </cell>
          <cell r="N28">
            <v>0</v>
          </cell>
          <cell r="O28">
            <v>2.3916478128563689E-2</v>
          </cell>
          <cell r="P28">
            <v>18.422483299894502</v>
          </cell>
          <cell r="Q28">
            <v>0.26382029593582146</v>
          </cell>
          <cell r="R28">
            <v>0</v>
          </cell>
          <cell r="S28">
            <v>69.829666571127149</v>
          </cell>
          <cell r="T28">
            <v>0</v>
          </cell>
        </row>
        <row r="29">
          <cell r="A29">
            <v>5</v>
          </cell>
          <cell r="B29">
            <v>0</v>
          </cell>
          <cell r="C29">
            <v>0</v>
          </cell>
          <cell r="D29">
            <v>0</v>
          </cell>
          <cell r="E29" t="str">
            <v>May</v>
          </cell>
          <cell r="F29">
            <v>31</v>
          </cell>
          <cell r="G29">
            <v>0</v>
          </cell>
          <cell r="H29">
            <v>6218</v>
          </cell>
          <cell r="I29">
            <v>3.7919027204371236E-2</v>
          </cell>
          <cell r="J29">
            <v>0</v>
          </cell>
          <cell r="K29">
            <v>2.9083893865752851E-2</v>
          </cell>
          <cell r="L29">
            <v>51.378099377366894</v>
          </cell>
          <cell r="M29">
            <v>0.73623496046518178</v>
          </cell>
          <cell r="N29">
            <v>0</v>
          </cell>
          <cell r="O29">
            <v>1.5660558235405329E-2</v>
          </cell>
          <cell r="P29">
            <v>18.406822741659095</v>
          </cell>
          <cell r="Q29">
            <v>0.26376503953481811</v>
          </cell>
          <cell r="R29">
            <v>0</v>
          </cell>
          <cell r="S29">
            <v>69.784922119025993</v>
          </cell>
          <cell r="T29">
            <v>0</v>
          </cell>
        </row>
        <row r="30">
          <cell r="A30">
            <v>6</v>
          </cell>
          <cell r="B30">
            <v>0</v>
          </cell>
          <cell r="C30">
            <v>0</v>
          </cell>
          <cell r="D30">
            <v>0</v>
          </cell>
          <cell r="E30" t="str">
            <v>June</v>
          </cell>
          <cell r="F30">
            <v>30</v>
          </cell>
          <cell r="G30">
            <v>0</v>
          </cell>
          <cell r="H30">
            <v>5771</v>
          </cell>
          <cell r="I30">
            <v>3.5193101639824129E-2</v>
          </cell>
          <cell r="J30">
            <v>0</v>
          </cell>
          <cell r="K30">
            <v>2.6993108957745211E-2</v>
          </cell>
          <cell r="L30">
            <v>51.351106268409147</v>
          </cell>
          <cell r="M30">
            <v>0.73628630802859973</v>
          </cell>
          <cell r="N30">
            <v>0</v>
          </cell>
          <cell r="O30">
            <v>1.4534750977247374E-2</v>
          </cell>
          <cell r="P30">
            <v>18.392287990681847</v>
          </cell>
          <cell r="Q30">
            <v>0.26371369197140027</v>
          </cell>
          <cell r="R30">
            <v>0</v>
          </cell>
          <cell r="S30">
            <v>69.743394259090991</v>
          </cell>
          <cell r="T30">
            <v>0</v>
          </cell>
        </row>
        <row r="31">
          <cell r="A31">
            <v>7</v>
          </cell>
          <cell r="B31">
            <v>0</v>
          </cell>
          <cell r="C31">
            <v>0</v>
          </cell>
          <cell r="D31">
            <v>0</v>
          </cell>
          <cell r="E31" t="str">
            <v>July</v>
          </cell>
          <cell r="F31">
            <v>31</v>
          </cell>
          <cell r="G31">
            <v>0</v>
          </cell>
          <cell r="H31">
            <v>8720</v>
          </cell>
          <cell r="I31">
            <v>5.3176892444856419E-2</v>
          </cell>
          <cell r="J31">
            <v>0</v>
          </cell>
          <cell r="K31">
            <v>4.0786676505205031E-2</v>
          </cell>
          <cell r="L31">
            <v>51.310319591903941</v>
          </cell>
          <cell r="M31">
            <v>0.73636401047338196</v>
          </cell>
          <cell r="N31">
            <v>0</v>
          </cell>
          <cell r="O31">
            <v>2.1962056579725716E-2</v>
          </cell>
          <cell r="P31">
            <v>18.370325934102123</v>
          </cell>
          <cell r="Q31">
            <v>0.2636359895266181</v>
          </cell>
          <cell r="R31">
            <v>0</v>
          </cell>
          <cell r="S31">
            <v>69.68064552600606</v>
          </cell>
          <cell r="T31">
            <v>0</v>
          </cell>
        </row>
        <row r="32">
          <cell r="A32">
            <v>8</v>
          </cell>
          <cell r="B32">
            <v>0</v>
          </cell>
          <cell r="C32">
            <v>0</v>
          </cell>
          <cell r="D32">
            <v>0</v>
          </cell>
          <cell r="E32" t="str">
            <v>August</v>
          </cell>
          <cell r="F32">
            <v>31</v>
          </cell>
          <cell r="G32">
            <v>0</v>
          </cell>
          <cell r="H32">
            <v>11547</v>
          </cell>
          <cell r="I32">
            <v>7.0416694617059294E-2</v>
          </cell>
          <cell r="J32">
            <v>0</v>
          </cell>
          <cell r="K32">
            <v>5.4009604771284692E-2</v>
          </cell>
          <cell r="L32">
            <v>51.256309987132653</v>
          </cell>
          <cell r="M32">
            <v>0.7364671194481105</v>
          </cell>
          <cell r="N32">
            <v>0</v>
          </cell>
          <cell r="O32">
            <v>2.9082094876845505E-2</v>
          </cell>
          <cell r="P32">
            <v>18.341243839225278</v>
          </cell>
          <cell r="Q32">
            <v>0.26353288055188939</v>
          </cell>
          <cell r="R32">
            <v>0</v>
          </cell>
          <cell r="S32">
            <v>69.597553826357938</v>
          </cell>
          <cell r="T32">
            <v>0</v>
          </cell>
        </row>
        <row r="33">
          <cell r="A33">
            <v>9</v>
          </cell>
          <cell r="B33">
            <v>0</v>
          </cell>
          <cell r="C33">
            <v>0</v>
          </cell>
          <cell r="D33">
            <v>0</v>
          </cell>
          <cell r="E33" t="str">
            <v>September</v>
          </cell>
          <cell r="F33">
            <v>30</v>
          </cell>
          <cell r="G33">
            <v>0</v>
          </cell>
          <cell r="H33">
            <v>11653</v>
          </cell>
          <cell r="I33">
            <v>7.1063110970173371E-2</v>
          </cell>
          <cell r="J33">
            <v>0</v>
          </cell>
          <cell r="K33">
            <v>5.4505406114123189E-2</v>
          </cell>
          <cell r="L33">
            <v>51.201804581018528</v>
          </cell>
          <cell r="M33">
            <v>0.73657142485298299</v>
          </cell>
          <cell r="N33">
            <v>0</v>
          </cell>
          <cell r="O33">
            <v>2.9349064830681622E-2</v>
          </cell>
          <cell r="P33">
            <v>18.311894774394595</v>
          </cell>
          <cell r="Q33">
            <v>0.26342857514701701</v>
          </cell>
          <cell r="R33">
            <v>0</v>
          </cell>
          <cell r="S33">
            <v>69.513699355413124</v>
          </cell>
          <cell r="T33">
            <v>0</v>
          </cell>
        </row>
        <row r="34">
          <cell r="A34">
            <v>10</v>
          </cell>
          <cell r="B34">
            <v>0</v>
          </cell>
          <cell r="C34">
            <v>0</v>
          </cell>
          <cell r="D34">
            <v>0</v>
          </cell>
          <cell r="E34" t="str">
            <v>October</v>
          </cell>
          <cell r="F34">
            <v>31</v>
          </cell>
          <cell r="G34">
            <v>0</v>
          </cell>
          <cell r="H34">
            <v>17329</v>
          </cell>
          <cell r="I34">
            <v>0.10567687719918771</v>
          </cell>
          <cell r="J34">
            <v>0</v>
          </cell>
          <cell r="K34">
            <v>8.1054164811777296E-2</v>
          </cell>
          <cell r="L34">
            <v>51.120750416206754</v>
          </cell>
          <cell r="M34">
            <v>0.73672700203875441</v>
          </cell>
          <cell r="N34">
            <v>0</v>
          </cell>
          <cell r="O34">
            <v>4.3644550283264555E-2</v>
          </cell>
          <cell r="P34">
            <v>18.26825022411133</v>
          </cell>
          <cell r="Q34">
            <v>0.26327299796124554</v>
          </cell>
          <cell r="R34">
            <v>0</v>
          </cell>
          <cell r="S34">
            <v>69.389000640318088</v>
          </cell>
          <cell r="T34">
            <v>0</v>
          </cell>
        </row>
        <row r="35">
          <cell r="A35">
            <v>11</v>
          </cell>
          <cell r="B35">
            <v>0</v>
          </cell>
          <cell r="C35">
            <v>0</v>
          </cell>
          <cell r="D35">
            <v>0</v>
          </cell>
          <cell r="E35" t="str">
            <v>November</v>
          </cell>
          <cell r="F35">
            <v>30</v>
          </cell>
          <cell r="G35">
            <v>0</v>
          </cell>
          <cell r="H35">
            <v>18516</v>
          </cell>
          <cell r="I35">
            <v>0.11291552070056897</v>
          </cell>
          <cell r="J35">
            <v>0</v>
          </cell>
          <cell r="K35">
            <v>8.6606204377336737E-2</v>
          </cell>
          <cell r="L35">
            <v>51.034144211829414</v>
          </cell>
          <cell r="M35">
            <v>0.73689385506248206</v>
          </cell>
          <cell r="N35">
            <v>0</v>
          </cell>
          <cell r="O35">
            <v>4.6634110049335015E-2</v>
          </cell>
          <cell r="P35">
            <v>18.221616114061995</v>
          </cell>
          <cell r="Q35">
            <v>0.26310614493751805</v>
          </cell>
          <cell r="R35">
            <v>0</v>
          </cell>
          <cell r="S35">
            <v>69.255760325891401</v>
          </cell>
          <cell r="T35">
            <v>0</v>
          </cell>
        </row>
        <row r="36">
          <cell r="A36">
            <v>12</v>
          </cell>
          <cell r="B36">
            <v>0</v>
          </cell>
          <cell r="C36">
            <v>0</v>
          </cell>
          <cell r="D36">
            <v>0</v>
          </cell>
          <cell r="E36" t="str">
            <v>December</v>
          </cell>
          <cell r="F36">
            <v>31</v>
          </cell>
          <cell r="G36">
            <v>0</v>
          </cell>
          <cell r="H36">
            <v>19700</v>
          </cell>
          <cell r="I36">
            <v>0.1201358693995036</v>
          </cell>
          <cell r="J36">
            <v>0</v>
          </cell>
          <cell r="K36">
            <v>9.214421182941962E-2</v>
          </cell>
          <cell r="L36">
            <v>50.941999999999993</v>
          </cell>
          <cell r="M36">
            <v>0.73707208380357092</v>
          </cell>
          <cell r="N36">
            <v>0</v>
          </cell>
          <cell r="O36">
            <v>4.9616114061995016E-2</v>
          </cell>
          <cell r="P36">
            <v>18.172000000000001</v>
          </cell>
          <cell r="Q36">
            <v>0.26292791619642913</v>
          </cell>
          <cell r="R36">
            <v>0</v>
          </cell>
          <cell r="S36">
            <v>69.11399999999999</v>
          </cell>
          <cell r="T36">
            <v>0</v>
          </cell>
        </row>
        <row r="37">
          <cell r="A37">
            <v>0</v>
          </cell>
          <cell r="B37">
            <v>0</v>
          </cell>
          <cell r="C37">
            <v>0</v>
          </cell>
          <cell r="D37">
            <v>0</v>
          </cell>
          <cell r="E37">
            <v>0</v>
          </cell>
          <cell r="F37">
            <v>365</v>
          </cell>
          <cell r="G37">
            <v>0</v>
          </cell>
          <cell r="H37">
            <v>163981</v>
          </cell>
          <cell r="I37">
            <v>1</v>
          </cell>
          <cell r="J37">
            <v>0</v>
          </cell>
          <cell r="K37">
            <v>0.76700000000000301</v>
          </cell>
          <cell r="L37">
            <v>0</v>
          </cell>
          <cell r="M37">
            <v>0</v>
          </cell>
          <cell r="N37">
            <v>0</v>
          </cell>
          <cell r="O37">
            <v>0.41300000000000031</v>
          </cell>
          <cell r="P37">
            <v>0</v>
          </cell>
          <cell r="Q37">
            <v>0</v>
          </cell>
          <cell r="R37">
            <v>0</v>
          </cell>
          <cell r="S37">
            <v>0</v>
          </cell>
          <cell r="T37">
            <v>0</v>
          </cell>
        </row>
        <row r="38">
          <cell r="A38">
            <v>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vs Submission 2013-15"/>
      <sheetName val="2013-15 Performance Summary"/>
      <sheetName val="PG-Div Staff Sub Sum"/>
      <sheetName val="PG-Div Sub Sum"/>
      <sheetName val="2012 Coal Closure staff est"/>
      <sheetName val="POP Details"/>
      <sheetName val=" YOY Details"/>
      <sheetName val="HTO Long Term Planning"/>
      <sheetName val="Impact of Early CC"/>
      <sheetName val="Thermal Asset Preservation"/>
      <sheetName val="HTO AIP Scorecard "/>
      <sheetName val="Hydro Allocations"/>
      <sheetName val="HESA CO Allocations"/>
      <sheetName val="2013 Alloc Detail"/>
      <sheetName val="2014 Alloc Detail"/>
      <sheetName val="2015 Alloc Detail"/>
      <sheetName val="HT Proj Exec Allocation"/>
      <sheetName val="2013 Eng Work Plan "/>
      <sheetName val="Future state graphs "/>
      <sheetName val="Headcount Graphs"/>
      <sheetName val="Joint Ventures"/>
      <sheetName val="BP Trending OMA, Cap, Staff"/>
      <sheetName val="Contribution Margin Graph"/>
      <sheetName val="Internal Benchmarking Graphs"/>
      <sheetName val="Internal Benchmarking Data"/>
      <sheetName val="HT Proj Exec Capital List 2012"/>
      <sheetName val="HT Proj Exec Capital List 2013"/>
      <sheetName val="Revenue (from EM)"/>
      <sheetName val="HESA Revenues"/>
      <sheetName val="HTO (Total)"/>
      <sheetName val="HTO (Oper+CO)"/>
      <sheetName val="Thermal Plants (Allocated)"/>
      <sheetName val="Hydro PG's (Allocated)"/>
      <sheetName val="Regulated Hydro (Allocated)"/>
      <sheetName val="Unregulated Hydro (Allocated)"/>
      <sheetName val="HESA - Total (Allocated)"/>
      <sheetName val="NAPG"/>
      <sheetName val="OSPG"/>
      <sheetName val="Ott-Mad "/>
      <sheetName val="Saunders GS"/>
      <sheetName val="Saunders &amp; Ott-Mad Support"/>
      <sheetName val="NEPG"/>
      <sheetName val="NWPG"/>
      <sheetName val="CHPG"/>
      <sheetName val="Nanticoke"/>
      <sheetName val="Lambton"/>
      <sheetName val="Lennox"/>
      <sheetName val="NWT"/>
      <sheetName val="Atikokan"/>
      <sheetName val="Thunder Bay"/>
      <sheetName val="CO(no HT Proj Exec)"/>
      <sheetName val="SVP"/>
      <sheetName val="Strategy &amp; Bus Sup"/>
      <sheetName val="Eng &amp; Tech Services"/>
      <sheetName val="Dam &amp; Public Safety"/>
      <sheetName val="HT Project Execution"/>
      <sheetName val="HT Proj Exec VP"/>
      <sheetName val="NTP"/>
      <sheetName val="LMAT"/>
      <sheetName val="Northwest Business Development"/>
      <sheetName val="HT Project &amp; Bus Support"/>
      <sheetName val="HESA - NEPG (LMAT)"/>
      <sheetName val="HESA - NEPG (UMAT)"/>
      <sheetName val="HESA - CHPG (Healey)"/>
      <sheetName val="HESA - NWPG (LacSeul-Ear Falls)"/>
      <sheetName val="Labour Rate Impact (W01 vs W03)"/>
      <sheetName val="BusPlanEnergySummaryNotforGRC "/>
      <sheetName val="Forecast Energy 2012"/>
      <sheetName val="2013 GRC&amp; Water Rental Summary "/>
      <sheetName val="2013 Avail and EFOR"/>
      <sheetName val="Hydro MCR table"/>
      <sheetName val="Thermal Nameplate Capacity"/>
      <sheetName val="Hydro Energy &amp; EFOR Sum"/>
      <sheetName val="IMOData1"/>
      <sheetName val="Production"/>
      <sheetName val="Hydro_Reg_NonReg_Budget"/>
      <sheetName val="GenGWh_Budget"/>
      <sheetName val="GenRev"/>
      <sheetName val="RegHydro_Bud_Detail"/>
      <sheetName val="Budget"/>
      <sheetName val="GenRev_Budget"/>
      <sheetName val="controller"/>
    </sheetNames>
    <sheetDataSet>
      <sheetData sheetId="0"/>
      <sheetData sheetId="1"/>
      <sheetData sheetId="2"/>
      <sheetData sheetId="3"/>
      <sheetData sheetId="4"/>
      <sheetData sheetId="5"/>
      <sheetData sheetId="6"/>
      <sheetData sheetId="7">
        <row r="173">
          <cell r="E173">
            <v>1.0249999999999999</v>
          </cell>
        </row>
        <row r="174">
          <cell r="C174">
            <v>1.02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D1">
            <v>2013</v>
          </cell>
          <cell r="E1">
            <v>2014</v>
          </cell>
          <cell r="F1">
            <v>2015</v>
          </cell>
        </row>
        <row r="2">
          <cell r="D2">
            <v>2.4120000000000004</v>
          </cell>
          <cell r="E2">
            <v>2.9390000000000001</v>
          </cell>
          <cell r="F2">
            <v>0.30700000000000005</v>
          </cell>
        </row>
        <row r="3">
          <cell r="D3">
            <v>84.416296539028849</v>
          </cell>
          <cell r="E3">
            <v>88.095419436541249</v>
          </cell>
          <cell r="F3">
            <v>101.22767621942411</v>
          </cell>
        </row>
        <row r="4">
          <cell r="D4">
            <v>52.416296539028856</v>
          </cell>
          <cell r="E4">
            <v>56.095419436541249</v>
          </cell>
          <cell r="F4">
            <v>69.227676219424112</v>
          </cell>
        </row>
        <row r="5">
          <cell r="D5">
            <v>32</v>
          </cell>
          <cell r="E5">
            <v>32</v>
          </cell>
          <cell r="F5">
            <v>32</v>
          </cell>
        </row>
        <row r="6">
          <cell r="D6">
            <v>240.3932158472289</v>
          </cell>
          <cell r="E6">
            <v>227.06179637210167</v>
          </cell>
          <cell r="F6">
            <v>130.26323239816358</v>
          </cell>
        </row>
        <row r="7">
          <cell r="D7">
            <v>223.15841444</v>
          </cell>
          <cell r="E7">
            <v>212.88924147999998</v>
          </cell>
          <cell r="F7">
            <v>84.39800000000001</v>
          </cell>
        </row>
        <row r="8">
          <cell r="D8">
            <v>7.138059329999999</v>
          </cell>
          <cell r="E8">
            <v>6.65</v>
          </cell>
          <cell r="F8">
            <v>23.649944860000002</v>
          </cell>
        </row>
        <row r="9">
          <cell r="D9">
            <v>10.872585757228899</v>
          </cell>
          <cell r="E9">
            <v>10.373867512101681</v>
          </cell>
          <cell r="F9">
            <v>25.263687548163574</v>
          </cell>
        </row>
        <row r="10">
          <cell r="D10">
            <v>-0.77584368000000004</v>
          </cell>
          <cell r="E10">
            <v>-2.8513126199999999</v>
          </cell>
          <cell r="F10">
            <v>-3.0484000099999999</v>
          </cell>
        </row>
        <row r="11">
          <cell r="D11">
            <v>108.00399999999999</v>
          </cell>
          <cell r="E11">
            <v>65.825000000000003</v>
          </cell>
          <cell r="F11">
            <v>6.2749999999999995</v>
          </cell>
        </row>
        <row r="12">
          <cell r="D12">
            <v>0.22500000000000001</v>
          </cell>
          <cell r="E12">
            <v>7.4999999999999997E-2</v>
          </cell>
          <cell r="F12">
            <v>7.4999999999999997E-2</v>
          </cell>
        </row>
        <row r="13">
          <cell r="D13">
            <v>107.779</v>
          </cell>
          <cell r="E13">
            <v>65.75</v>
          </cell>
          <cell r="F13">
            <v>6.1999999999999993</v>
          </cell>
        </row>
        <row r="14">
          <cell r="D14">
            <v>674</v>
          </cell>
          <cell r="E14">
            <v>673</v>
          </cell>
          <cell r="F14">
            <v>312</v>
          </cell>
        </row>
        <row r="15">
          <cell r="D15">
            <v>542</v>
          </cell>
          <cell r="E15">
            <v>541</v>
          </cell>
          <cell r="F15">
            <v>258</v>
          </cell>
        </row>
        <row r="16">
          <cell r="D16">
            <v>96</v>
          </cell>
          <cell r="E16">
            <v>96</v>
          </cell>
          <cell r="F16">
            <v>38</v>
          </cell>
        </row>
        <row r="17">
          <cell r="D17">
            <v>36</v>
          </cell>
          <cell r="E17">
            <v>36</v>
          </cell>
          <cell r="F17">
            <v>16</v>
          </cell>
        </row>
        <row r="18">
          <cell r="D18">
            <v>842</v>
          </cell>
          <cell r="E18">
            <v>814</v>
          </cell>
          <cell r="F18">
            <v>338</v>
          </cell>
        </row>
        <row r="19">
          <cell r="D19">
            <v>689</v>
          </cell>
          <cell r="E19">
            <v>661</v>
          </cell>
          <cell r="F19">
            <v>283</v>
          </cell>
        </row>
        <row r="20">
          <cell r="D20">
            <v>115</v>
          </cell>
          <cell r="E20">
            <v>115</v>
          </cell>
          <cell r="F20">
            <v>41</v>
          </cell>
        </row>
        <row r="21">
          <cell r="D21">
            <v>38</v>
          </cell>
          <cell r="E21">
            <v>38</v>
          </cell>
          <cell r="F21">
            <v>14</v>
          </cell>
        </row>
        <row r="22">
          <cell r="D22">
            <v>121.70000000000005</v>
          </cell>
          <cell r="E22">
            <v>115</v>
          </cell>
          <cell r="F22">
            <v>21</v>
          </cell>
        </row>
        <row r="23">
          <cell r="D23">
            <v>0</v>
          </cell>
          <cell r="E23">
            <v>0</v>
          </cell>
          <cell r="F23">
            <v>0</v>
          </cell>
        </row>
        <row r="24">
          <cell r="D24">
            <v>156.24831032</v>
          </cell>
          <cell r="E24">
            <v>154.34735190000001</v>
          </cell>
          <cell r="F24">
            <v>64.3733</v>
          </cell>
        </row>
        <row r="25">
          <cell r="D25">
            <v>142.13172215</v>
          </cell>
          <cell r="E25">
            <v>140.94518712000001</v>
          </cell>
          <cell r="F25">
            <v>62.049500000000002</v>
          </cell>
        </row>
        <row r="26">
          <cell r="D26">
            <v>14.11658817</v>
          </cell>
          <cell r="E26">
            <v>13.402164780000001</v>
          </cell>
          <cell r="F26">
            <v>2.3238000000000003</v>
          </cell>
        </row>
        <row r="27">
          <cell r="D27">
            <v>12.191700310000002</v>
          </cell>
          <cell r="E27">
            <v>11.462978209999999</v>
          </cell>
          <cell r="F27">
            <v>3.7819000000000003</v>
          </cell>
        </row>
        <row r="28">
          <cell r="D28">
            <v>7.8027725772081187</v>
          </cell>
          <cell r="E28">
            <v>7.4267410933144751</v>
          </cell>
          <cell r="F28">
            <v>5.8749512608488308</v>
          </cell>
        </row>
        <row r="29">
          <cell r="D29">
            <v>0</v>
          </cell>
          <cell r="E29">
            <v>0</v>
          </cell>
          <cell r="F29">
            <v>0</v>
          </cell>
        </row>
        <row r="30">
          <cell r="D30">
            <v>0</v>
          </cell>
          <cell r="E30">
            <v>0</v>
          </cell>
          <cell r="F30">
            <v>0</v>
          </cell>
        </row>
        <row r="31">
          <cell r="D31">
            <v>13</v>
          </cell>
          <cell r="E31">
            <v>14.000000000000002</v>
          </cell>
          <cell r="F31">
            <v>15</v>
          </cell>
        </row>
        <row r="32">
          <cell r="D32">
            <v>0</v>
          </cell>
          <cell r="E32">
            <v>0</v>
          </cell>
          <cell r="F32">
            <v>0</v>
          </cell>
        </row>
        <row r="33">
          <cell r="D33">
            <v>9</v>
          </cell>
          <cell r="E33">
            <v>9</v>
          </cell>
          <cell r="F33">
            <v>9</v>
          </cell>
        </row>
        <row r="34">
          <cell r="D34">
            <v>94</v>
          </cell>
          <cell r="E34">
            <v>93</v>
          </cell>
          <cell r="F34">
            <v>93</v>
          </cell>
        </row>
        <row r="35">
          <cell r="D35">
            <v>87</v>
          </cell>
          <cell r="E35">
            <v>86</v>
          </cell>
          <cell r="F35">
            <v>85</v>
          </cell>
        </row>
        <row r="36">
          <cell r="D36">
            <v>0</v>
          </cell>
          <cell r="E36">
            <v>0</v>
          </cell>
          <cell r="F36">
            <v>0</v>
          </cell>
        </row>
        <row r="37">
          <cell r="D37">
            <v>0</v>
          </cell>
          <cell r="E37">
            <v>0</v>
          </cell>
          <cell r="F37">
            <v>0</v>
          </cell>
        </row>
        <row r="38">
          <cell r="D38">
            <v>99.665512374472996</v>
          </cell>
          <cell r="E38">
            <v>77.258181821062152</v>
          </cell>
          <cell r="F38">
            <v>424.3102032513471</v>
          </cell>
        </row>
        <row r="39">
          <cell r="D39">
            <v>0</v>
          </cell>
          <cell r="E39">
            <v>0</v>
          </cell>
          <cell r="F39">
            <v>0</v>
          </cell>
        </row>
        <row r="40">
          <cell r="D40">
            <v>99.665512374472996</v>
          </cell>
          <cell r="E40">
            <v>77.258181821062152</v>
          </cell>
          <cell r="F40">
            <v>424.3102032513471</v>
          </cell>
        </row>
        <row r="41">
          <cell r="D41">
            <v>-555.89158816999998</v>
          </cell>
          <cell r="E41">
            <v>-554.32716477999998</v>
          </cell>
          <cell r="F41">
            <v>-260.24880000000002</v>
          </cell>
        </row>
        <row r="42">
          <cell r="D42">
            <v>-663.89558817</v>
          </cell>
          <cell r="E42">
            <v>-620.15216478000002</v>
          </cell>
          <cell r="F42">
            <v>-266.52379999999999</v>
          </cell>
        </row>
        <row r="43">
          <cell r="D43">
            <v>0</v>
          </cell>
          <cell r="E43">
            <v>0</v>
          </cell>
          <cell r="F43">
            <v>0</v>
          </cell>
        </row>
        <row r="44">
          <cell r="D44">
            <v>5236</v>
          </cell>
          <cell r="E44">
            <v>5288</v>
          </cell>
          <cell r="F44">
            <v>2458</v>
          </cell>
        </row>
      </sheetData>
      <sheetData sheetId="32"/>
      <sheetData sheetId="33"/>
      <sheetData sheetId="34"/>
      <sheetData sheetId="35"/>
      <sheetData sheetId="36">
        <row r="1">
          <cell r="D1">
            <v>2013</v>
          </cell>
          <cell r="E1">
            <v>2014</v>
          </cell>
          <cell r="F1">
            <v>2015</v>
          </cell>
        </row>
        <row r="2">
          <cell r="D2">
            <v>11.787064472566723</v>
          </cell>
          <cell r="E2">
            <v>12.892847163995711</v>
          </cell>
          <cell r="F2">
            <v>12.307989921217143</v>
          </cell>
        </row>
        <row r="3">
          <cell r="D3">
            <v>483.4419213937644</v>
          </cell>
          <cell r="E3">
            <v>623.12115895645388</v>
          </cell>
          <cell r="F3">
            <v>698.11583125659672</v>
          </cell>
        </row>
        <row r="4">
          <cell r="D4">
            <v>483.4419213937644</v>
          </cell>
          <cell r="E4">
            <v>623.12115895645388</v>
          </cell>
          <cell r="F4">
            <v>698.11583125659672</v>
          </cell>
        </row>
        <row r="5">
          <cell r="D5">
            <v>0</v>
          </cell>
          <cell r="E5">
            <v>0</v>
          </cell>
          <cell r="F5">
            <v>0</v>
          </cell>
        </row>
        <row r="6">
          <cell r="D6">
            <v>57.752534519999998</v>
          </cell>
          <cell r="E6">
            <v>59.981898240000007</v>
          </cell>
          <cell r="F6">
            <v>55.376094519999995</v>
          </cell>
        </row>
        <row r="7">
          <cell r="D7">
            <v>47.246930999999996</v>
          </cell>
          <cell r="E7">
            <v>50.404946000000002</v>
          </cell>
          <cell r="F7">
            <v>45.573</v>
          </cell>
        </row>
        <row r="8">
          <cell r="D8">
            <v>9.6790000000000003</v>
          </cell>
          <cell r="E8">
            <v>9.2799999999999994</v>
          </cell>
          <cell r="F8">
            <v>10.95</v>
          </cell>
        </row>
        <row r="9">
          <cell r="D9">
            <v>0.82660352000000004</v>
          </cell>
          <cell r="E9">
            <v>0.29695224000000003</v>
          </cell>
          <cell r="F9">
            <v>-1.1469054799999998</v>
          </cell>
        </row>
        <row r="10">
          <cell r="D10">
            <v>26.151</v>
          </cell>
          <cell r="E10">
            <v>24.813000000000002</v>
          </cell>
          <cell r="F10">
            <v>34.324999999999996</v>
          </cell>
        </row>
        <row r="11">
          <cell r="D11">
            <v>0.8</v>
          </cell>
          <cell r="E11">
            <v>0.8</v>
          </cell>
          <cell r="F11">
            <v>0.3</v>
          </cell>
        </row>
        <row r="12">
          <cell r="D12">
            <v>25.350999999999999</v>
          </cell>
          <cell r="E12">
            <v>24.013000000000002</v>
          </cell>
          <cell r="F12">
            <v>34.024999999999999</v>
          </cell>
        </row>
        <row r="13">
          <cell r="D13">
            <v>210</v>
          </cell>
          <cell r="E13">
            <v>208</v>
          </cell>
          <cell r="F13">
            <v>208</v>
          </cell>
        </row>
        <row r="14">
          <cell r="D14">
            <v>177</v>
          </cell>
          <cell r="E14">
            <v>175</v>
          </cell>
          <cell r="F14">
            <v>175</v>
          </cell>
        </row>
        <row r="15">
          <cell r="D15">
            <v>18</v>
          </cell>
          <cell r="E15">
            <v>18</v>
          </cell>
          <cell r="F15">
            <v>18</v>
          </cell>
        </row>
        <row r="16">
          <cell r="D16">
            <v>15</v>
          </cell>
          <cell r="E16">
            <v>15</v>
          </cell>
          <cell r="F16">
            <v>15</v>
          </cell>
        </row>
        <row r="17">
          <cell r="D17">
            <v>232</v>
          </cell>
          <cell r="E17">
            <v>230</v>
          </cell>
          <cell r="F17">
            <v>230</v>
          </cell>
        </row>
        <row r="18">
          <cell r="D18">
            <v>171</v>
          </cell>
          <cell r="E18">
            <v>170</v>
          </cell>
          <cell r="F18">
            <v>170</v>
          </cell>
        </row>
        <row r="19">
          <cell r="D19">
            <v>45</v>
          </cell>
          <cell r="E19">
            <v>44</v>
          </cell>
          <cell r="F19">
            <v>44</v>
          </cell>
        </row>
        <row r="20">
          <cell r="D20">
            <v>16</v>
          </cell>
          <cell r="E20">
            <v>16</v>
          </cell>
          <cell r="F20">
            <v>16</v>
          </cell>
        </row>
        <row r="21">
          <cell r="D21">
            <v>0</v>
          </cell>
          <cell r="E21">
            <v>0</v>
          </cell>
          <cell r="F21">
            <v>0</v>
          </cell>
        </row>
        <row r="22">
          <cell r="D22">
            <v>161.86586438562242</v>
          </cell>
          <cell r="E22">
            <v>158.4419492079719</v>
          </cell>
          <cell r="F22">
            <v>161.15976206298117</v>
          </cell>
        </row>
        <row r="23">
          <cell r="D23">
            <v>35.857570219999999</v>
          </cell>
          <cell r="E23">
            <v>36.802457869999998</v>
          </cell>
          <cell r="F23">
            <v>38.799156410000002</v>
          </cell>
        </row>
        <row r="24">
          <cell r="D24">
            <v>35.857570219999999</v>
          </cell>
          <cell r="E24">
            <v>36.802457869999998</v>
          </cell>
          <cell r="F24">
            <v>38.799156410000002</v>
          </cell>
        </row>
        <row r="25">
          <cell r="D25">
            <v>0</v>
          </cell>
          <cell r="E25">
            <v>0</v>
          </cell>
          <cell r="F25">
            <v>0</v>
          </cell>
        </row>
        <row r="26">
          <cell r="D26">
            <v>1.5746232600000001</v>
          </cell>
          <cell r="E26">
            <v>1.6221205299999999</v>
          </cell>
          <cell r="F26">
            <v>1.6901355</v>
          </cell>
        </row>
        <row r="27">
          <cell r="D27">
            <v>4.3913272715889002</v>
          </cell>
          <cell r="E27">
            <v>4.4076418366673611</v>
          </cell>
          <cell r="F27">
            <v>4.3561140405732859</v>
          </cell>
        </row>
        <row r="28">
          <cell r="D28">
            <v>10.779003177405793</v>
          </cell>
          <cell r="E28">
            <v>9.6328779228640613</v>
          </cell>
          <cell r="F28">
            <v>9.5315871016126152</v>
          </cell>
        </row>
        <row r="29">
          <cell r="D29">
            <v>9.3018692922369031</v>
          </cell>
          <cell r="E29">
            <v>8.135702054794832</v>
          </cell>
          <cell r="F29">
            <v>8.0258276255710665</v>
          </cell>
        </row>
        <row r="30">
          <cell r="D30">
            <v>1.7661860977086801</v>
          </cell>
          <cell r="E30">
            <v>1.7672426051725514</v>
          </cell>
          <cell r="F30">
            <v>1.781756029705188</v>
          </cell>
        </row>
        <row r="31">
          <cell r="D31">
            <v>89.220996822594216</v>
          </cell>
          <cell r="E31">
            <v>90.367122077135946</v>
          </cell>
          <cell r="F31">
            <v>90.468412898387385</v>
          </cell>
        </row>
        <row r="32">
          <cell r="D32">
            <v>0</v>
          </cell>
          <cell r="E32">
            <v>0</v>
          </cell>
          <cell r="F32">
            <v>0</v>
          </cell>
        </row>
        <row r="33">
          <cell r="D33">
            <v>0</v>
          </cell>
          <cell r="E33">
            <v>0</v>
          </cell>
          <cell r="F33">
            <v>0</v>
          </cell>
        </row>
        <row r="34">
          <cell r="D34">
            <v>0</v>
          </cell>
          <cell r="E34">
            <v>0</v>
          </cell>
          <cell r="F34">
            <v>0</v>
          </cell>
        </row>
        <row r="35">
          <cell r="D35">
            <v>0</v>
          </cell>
          <cell r="E35">
            <v>0</v>
          </cell>
          <cell r="F35">
            <v>0</v>
          </cell>
        </row>
        <row r="36">
          <cell r="D36">
            <v>0</v>
          </cell>
          <cell r="E36">
            <v>0</v>
          </cell>
          <cell r="F36">
            <v>0</v>
          </cell>
        </row>
        <row r="37">
          <cell r="D37">
            <v>4.8996537394372925</v>
          </cell>
          <cell r="E37">
            <v>4.6523391983970903</v>
          </cell>
          <cell r="F37">
            <v>4.4991988841768427</v>
          </cell>
        </row>
        <row r="38">
          <cell r="D38">
            <v>13.732500128624045</v>
          </cell>
          <cell r="E38">
            <v>12.289135765948851</v>
          </cell>
          <cell r="F38">
            <v>13.093914042386867</v>
          </cell>
        </row>
        <row r="39">
          <cell r="D39">
            <v>18.632153868061337</v>
          </cell>
          <cell r="E39">
            <v>16.941474964345943</v>
          </cell>
          <cell r="F39">
            <v>17.593112926563713</v>
          </cell>
        </row>
        <row r="40">
          <cell r="D40">
            <v>-176.2</v>
          </cell>
          <cell r="E40">
            <v>-174.2</v>
          </cell>
          <cell r="F40">
            <v>-174.7</v>
          </cell>
        </row>
        <row r="41">
          <cell r="D41">
            <v>-202.351</v>
          </cell>
          <cell r="E41">
            <v>-199.01299999999998</v>
          </cell>
          <cell r="F41">
            <v>-209.02499999999998</v>
          </cell>
        </row>
        <row r="42">
          <cell r="D42">
            <v>0</v>
          </cell>
          <cell r="E42">
            <v>0</v>
          </cell>
          <cell r="F42">
            <v>0</v>
          </cell>
        </row>
        <row r="43">
          <cell r="D43">
            <v>2267.4000000000005</v>
          </cell>
          <cell r="E43">
            <v>2267.4000000000005</v>
          </cell>
          <cell r="F43">
            <v>2267.4000000000005</v>
          </cell>
        </row>
      </sheetData>
      <sheetData sheetId="37">
        <row r="1">
          <cell r="D1">
            <v>2013</v>
          </cell>
          <cell r="E1">
            <v>2014</v>
          </cell>
          <cell r="F1">
            <v>2015</v>
          </cell>
        </row>
        <row r="2">
          <cell r="D2">
            <v>11.97287375</v>
          </cell>
          <cell r="E2">
            <v>12.32970008</v>
          </cell>
          <cell r="F2">
            <v>12.352143030000001</v>
          </cell>
        </row>
        <row r="3">
          <cell r="D3">
            <v>383.04435289925976</v>
          </cell>
          <cell r="E3">
            <v>469.56009002789904</v>
          </cell>
          <cell r="F3">
            <v>545.61869309717099</v>
          </cell>
        </row>
        <row r="4">
          <cell r="D4">
            <v>383.04435289925976</v>
          </cell>
          <cell r="E4">
            <v>469.56009002789904</v>
          </cell>
          <cell r="F4">
            <v>545.61869309717099</v>
          </cell>
        </row>
        <row r="5">
          <cell r="D5">
            <v>0</v>
          </cell>
          <cell r="E5">
            <v>0</v>
          </cell>
          <cell r="F5">
            <v>0</v>
          </cell>
        </row>
        <row r="6">
          <cell r="D6">
            <v>60.601150440000005</v>
          </cell>
          <cell r="E6">
            <v>62.692189069999998</v>
          </cell>
          <cell r="F6">
            <v>75.463883969999998</v>
          </cell>
        </row>
        <row r="7">
          <cell r="D7">
            <v>47.866</v>
          </cell>
          <cell r="E7">
            <v>48.775999999999996</v>
          </cell>
          <cell r="F7">
            <v>50.277999999999999</v>
          </cell>
        </row>
        <row r="8">
          <cell r="D8">
            <v>11.371</v>
          </cell>
          <cell r="E8">
            <v>13.161999999999999</v>
          </cell>
          <cell r="F8">
            <v>26.001000000000001</v>
          </cell>
        </row>
        <row r="9">
          <cell r="D9">
            <v>1.36415044</v>
          </cell>
          <cell r="E9">
            <v>0.75418907000000002</v>
          </cell>
          <cell r="F9">
            <v>-0.8151160300000001</v>
          </cell>
        </row>
        <row r="10">
          <cell r="D10">
            <v>36.751999999999995</v>
          </cell>
          <cell r="E10">
            <v>41.9</v>
          </cell>
          <cell r="F10">
            <v>42.900000000000006</v>
          </cell>
        </row>
        <row r="11">
          <cell r="D11">
            <v>0</v>
          </cell>
          <cell r="E11">
            <v>0</v>
          </cell>
          <cell r="F11">
            <v>0</v>
          </cell>
        </row>
        <row r="12">
          <cell r="D12">
            <v>36.751999999999995</v>
          </cell>
          <cell r="E12">
            <v>41.9</v>
          </cell>
          <cell r="F12">
            <v>42.900000000000006</v>
          </cell>
        </row>
        <row r="13">
          <cell r="D13">
            <v>241.5</v>
          </cell>
          <cell r="E13">
            <v>241.8</v>
          </cell>
          <cell r="F13">
            <v>241.8</v>
          </cell>
        </row>
        <row r="14">
          <cell r="D14">
            <v>0</v>
          </cell>
          <cell r="E14">
            <v>0</v>
          </cell>
          <cell r="F14">
            <v>0</v>
          </cell>
        </row>
        <row r="15">
          <cell r="D15">
            <v>0</v>
          </cell>
          <cell r="E15">
            <v>0</v>
          </cell>
          <cell r="F15">
            <v>0</v>
          </cell>
        </row>
        <row r="16">
          <cell r="D16">
            <v>0</v>
          </cell>
          <cell r="E16">
            <v>0</v>
          </cell>
          <cell r="F16">
            <v>0</v>
          </cell>
        </row>
        <row r="17">
          <cell r="D17">
            <v>270.5</v>
          </cell>
          <cell r="E17">
            <v>270</v>
          </cell>
          <cell r="F17">
            <v>264</v>
          </cell>
        </row>
        <row r="18">
          <cell r="D18">
            <v>193.5</v>
          </cell>
          <cell r="E18">
            <v>193</v>
          </cell>
          <cell r="F18">
            <v>187</v>
          </cell>
        </row>
        <row r="19">
          <cell r="D19">
            <v>59</v>
          </cell>
          <cell r="E19">
            <v>59</v>
          </cell>
          <cell r="F19">
            <v>59</v>
          </cell>
        </row>
        <row r="20">
          <cell r="D20">
            <v>18</v>
          </cell>
          <cell r="E20">
            <v>18</v>
          </cell>
          <cell r="F20">
            <v>18</v>
          </cell>
        </row>
        <row r="21">
          <cell r="D21">
            <v>3.4000000000000004</v>
          </cell>
          <cell r="E21">
            <v>3.4000000000000004</v>
          </cell>
          <cell r="F21">
            <v>3.4000000000000004</v>
          </cell>
        </row>
        <row r="22">
          <cell r="D22">
            <v>118.750047679354</v>
          </cell>
          <cell r="E22">
            <v>122.97963007754464</v>
          </cell>
          <cell r="F22">
            <v>125.62898319544347</v>
          </cell>
        </row>
        <row r="23">
          <cell r="D23">
            <v>42.664300000000004</v>
          </cell>
          <cell r="E23">
            <v>44.130100000000006</v>
          </cell>
          <cell r="F23">
            <v>45.642299999999999</v>
          </cell>
        </row>
        <row r="24">
          <cell r="D24">
            <v>42.514000000000003</v>
          </cell>
          <cell r="E24">
            <v>43.974000000000004</v>
          </cell>
          <cell r="F24">
            <v>45.48</v>
          </cell>
        </row>
        <row r="25">
          <cell r="D25">
            <v>0.15029999999999999</v>
          </cell>
          <cell r="E25">
            <v>0.15609999999999999</v>
          </cell>
          <cell r="F25">
            <v>0.1623</v>
          </cell>
        </row>
        <row r="26">
          <cell r="D26">
            <v>2.0430000000000001</v>
          </cell>
          <cell r="E26">
            <v>2.1230000000000002</v>
          </cell>
          <cell r="F26">
            <v>2.2120000000000002</v>
          </cell>
        </row>
        <row r="27">
          <cell r="D27">
            <v>4.7885468647089011</v>
          </cell>
          <cell r="E27">
            <v>4.810775411793764</v>
          </cell>
          <cell r="F27">
            <v>4.8463815364256408</v>
          </cell>
        </row>
        <row r="28">
          <cell r="D28">
            <v>8.3683043151164647</v>
          </cell>
          <cell r="E28">
            <v>7.4069069971891874</v>
          </cell>
          <cell r="F28">
            <v>11.70246127322447</v>
          </cell>
        </row>
        <row r="29">
          <cell r="D29">
            <v>7.625193377744786</v>
          </cell>
          <cell r="E29">
            <v>6.653286120570109</v>
          </cell>
          <cell r="F29">
            <v>10.987162161015904</v>
          </cell>
        </row>
        <row r="30">
          <cell r="D30">
            <v>1.1362382051520628</v>
          </cell>
          <cell r="E30">
            <v>1.1403592942658878</v>
          </cell>
          <cell r="F30">
            <v>1.1342007281719166</v>
          </cell>
        </row>
        <row r="31">
          <cell r="D31">
            <v>91.631695684883539</v>
          </cell>
          <cell r="E31">
            <v>92.593093002810818</v>
          </cell>
          <cell r="F31">
            <v>88.297538726775528</v>
          </cell>
        </row>
        <row r="32">
          <cell r="D32">
            <v>0</v>
          </cell>
          <cell r="E32">
            <v>0</v>
          </cell>
          <cell r="F32">
            <v>0</v>
          </cell>
        </row>
        <row r="33">
          <cell r="D33">
            <v>0</v>
          </cell>
          <cell r="E33">
            <v>0</v>
          </cell>
          <cell r="F33">
            <v>0</v>
          </cell>
        </row>
        <row r="34">
          <cell r="D34">
            <v>0</v>
          </cell>
          <cell r="E34">
            <v>0</v>
          </cell>
          <cell r="F34">
            <v>0</v>
          </cell>
        </row>
        <row r="35">
          <cell r="D35">
            <v>0</v>
          </cell>
          <cell r="E35">
            <v>0</v>
          </cell>
          <cell r="F35">
            <v>0</v>
          </cell>
        </row>
        <row r="36">
          <cell r="D36">
            <v>0</v>
          </cell>
          <cell r="E36">
            <v>0</v>
          </cell>
          <cell r="F36">
            <v>0</v>
          </cell>
        </row>
        <row r="37">
          <cell r="D37">
            <v>5.0615375811508914</v>
          </cell>
          <cell r="E37">
            <v>5.0846483420706203</v>
          </cell>
          <cell r="F37">
            <v>6.1093758214035185</v>
          </cell>
        </row>
        <row r="38">
          <cell r="D38">
            <v>9.9182577348528369</v>
          </cell>
          <cell r="E38">
            <v>9.9742596559205712</v>
          </cell>
          <cell r="F38">
            <v>10.17062244910254</v>
          </cell>
        </row>
        <row r="39">
          <cell r="D39">
            <v>14.979795316003729</v>
          </cell>
          <cell r="E39">
            <v>15.05890799799119</v>
          </cell>
          <cell r="F39">
            <v>16.279998270506059</v>
          </cell>
        </row>
        <row r="40">
          <cell r="D40">
            <v>-0.15029999999999999</v>
          </cell>
          <cell r="E40">
            <v>-0.15609999999999999</v>
          </cell>
          <cell r="F40">
            <v>-0.1623</v>
          </cell>
        </row>
        <row r="41">
          <cell r="D41">
            <v>-36.902299999999997</v>
          </cell>
          <cell r="E41">
            <v>-42.056100000000001</v>
          </cell>
          <cell r="F41">
            <v>-43.062300000000008</v>
          </cell>
        </row>
        <row r="42">
          <cell r="D42">
            <v>0</v>
          </cell>
          <cell r="E42">
            <v>0</v>
          </cell>
          <cell r="F42">
            <v>0</v>
          </cell>
        </row>
        <row r="43">
          <cell r="D43">
            <v>2570.8999999999996</v>
          </cell>
          <cell r="E43">
            <v>2570.8999999999996</v>
          </cell>
          <cell r="F43">
            <v>2570.8999999999996</v>
          </cell>
        </row>
      </sheetData>
      <sheetData sheetId="38"/>
      <sheetData sheetId="39">
        <row r="1">
          <cell r="D1">
            <v>2013</v>
          </cell>
          <cell r="E1">
            <v>2014</v>
          </cell>
          <cell r="F1">
            <v>2015</v>
          </cell>
        </row>
        <row r="2">
          <cell r="D2">
            <v>6.3600219999999998</v>
          </cell>
          <cell r="E2">
            <v>6.7237090000000004</v>
          </cell>
          <cell r="F2">
            <v>6.7924680000000004</v>
          </cell>
        </row>
        <row r="3">
          <cell r="D3">
            <v>259.55807860623554</v>
          </cell>
          <cell r="E3">
            <v>324.878841043546</v>
          </cell>
          <cell r="F3">
            <v>384.88416874340322</v>
          </cell>
        </row>
        <row r="4">
          <cell r="D4">
            <v>259.55807860623554</v>
          </cell>
          <cell r="E4">
            <v>324.878841043546</v>
          </cell>
          <cell r="F4">
            <v>384.88416874340322</v>
          </cell>
        </row>
        <row r="5">
          <cell r="D5">
            <v>0</v>
          </cell>
          <cell r="E5">
            <v>0</v>
          </cell>
          <cell r="F5">
            <v>0</v>
          </cell>
        </row>
        <row r="6">
          <cell r="D6">
            <v>17.47556702</v>
          </cell>
          <cell r="E6">
            <v>18.660072899999999</v>
          </cell>
          <cell r="F6">
            <v>21.742812090000001</v>
          </cell>
        </row>
        <row r="7">
          <cell r="D7">
            <v>13.79</v>
          </cell>
          <cell r="E7">
            <v>14.141</v>
          </cell>
          <cell r="F7">
            <v>14.699</v>
          </cell>
        </row>
        <row r="8">
          <cell r="D8">
            <v>3.3460000000000001</v>
          </cell>
          <cell r="E8">
            <v>4.3071999999999999</v>
          </cell>
          <cell r="F8">
            <v>7.23</v>
          </cell>
        </row>
        <row r="9">
          <cell r="D9">
            <v>0.33956702</v>
          </cell>
          <cell r="E9">
            <v>0.21187289999999998</v>
          </cell>
          <cell r="F9">
            <v>-0.18618790999999998</v>
          </cell>
        </row>
        <row r="10">
          <cell r="D10">
            <v>4.2919999999999998</v>
          </cell>
          <cell r="E10">
            <v>9.9009999999999998</v>
          </cell>
          <cell r="F10">
            <v>3.9009999999999998</v>
          </cell>
        </row>
        <row r="11">
          <cell r="D11">
            <v>0</v>
          </cell>
          <cell r="E11">
            <v>0</v>
          </cell>
          <cell r="F11">
            <v>0</v>
          </cell>
        </row>
        <row r="12">
          <cell r="D12">
            <v>4.2919999999999998</v>
          </cell>
          <cell r="E12">
            <v>9.9009999999999998</v>
          </cell>
          <cell r="F12">
            <v>3.9009999999999998</v>
          </cell>
        </row>
        <row r="13">
          <cell r="D13">
            <v>0</v>
          </cell>
          <cell r="E13">
            <v>0</v>
          </cell>
          <cell r="F13">
            <v>0</v>
          </cell>
        </row>
        <row r="14">
          <cell r="D14">
            <v>0</v>
          </cell>
          <cell r="E14">
            <v>0</v>
          </cell>
          <cell r="F14">
            <v>0</v>
          </cell>
        </row>
        <row r="15">
          <cell r="D15">
            <v>0</v>
          </cell>
          <cell r="E15">
            <v>0</v>
          </cell>
          <cell r="F15">
            <v>0</v>
          </cell>
        </row>
        <row r="16">
          <cell r="D16">
            <v>0</v>
          </cell>
          <cell r="E16">
            <v>0</v>
          </cell>
          <cell r="F16">
            <v>0</v>
          </cell>
        </row>
        <row r="17">
          <cell r="D17">
            <v>68</v>
          </cell>
          <cell r="E17">
            <v>68</v>
          </cell>
          <cell r="F17">
            <v>68</v>
          </cell>
        </row>
        <row r="18">
          <cell r="D18">
            <v>55</v>
          </cell>
          <cell r="E18">
            <v>55</v>
          </cell>
          <cell r="F18">
            <v>55</v>
          </cell>
        </row>
        <row r="19">
          <cell r="D19">
            <v>9</v>
          </cell>
          <cell r="E19">
            <v>9</v>
          </cell>
          <cell r="F19">
            <v>9</v>
          </cell>
        </row>
        <row r="20">
          <cell r="D20">
            <v>4</v>
          </cell>
          <cell r="E20">
            <v>4</v>
          </cell>
          <cell r="F20">
            <v>4</v>
          </cell>
        </row>
        <row r="21">
          <cell r="D21">
            <v>0.7</v>
          </cell>
          <cell r="E21">
            <v>0.7</v>
          </cell>
          <cell r="F21">
            <v>0.7</v>
          </cell>
        </row>
        <row r="22">
          <cell r="D22">
            <v>86.889275200000014</v>
          </cell>
          <cell r="E22">
            <v>90.8014096</v>
          </cell>
          <cell r="F22">
            <v>91.813297600000055</v>
          </cell>
        </row>
        <row r="23">
          <cell r="D23">
            <v>10.5097</v>
          </cell>
          <cell r="E23">
            <v>10.885899999999999</v>
          </cell>
          <cell r="F23">
            <v>11.4733</v>
          </cell>
        </row>
        <row r="24">
          <cell r="D24">
            <v>10.478</v>
          </cell>
          <cell r="E24">
            <v>10.853</v>
          </cell>
          <cell r="F24">
            <v>11.439</v>
          </cell>
        </row>
        <row r="25">
          <cell r="D25">
            <v>3.1699999999999999E-2</v>
          </cell>
          <cell r="E25">
            <v>3.2899999999999999E-2</v>
          </cell>
          <cell r="F25">
            <v>3.4299999999999997E-2</v>
          </cell>
        </row>
        <row r="26">
          <cell r="D26">
            <v>0.43</v>
          </cell>
          <cell r="E26">
            <v>0.44700000000000001</v>
          </cell>
          <cell r="F26">
            <v>0.46500000000000002</v>
          </cell>
        </row>
        <row r="27">
          <cell r="D27">
            <v>4.0914583670323603</v>
          </cell>
          <cell r="E27">
            <v>4.106229158820125</v>
          </cell>
          <cell r="F27">
            <v>4.0528880095526141</v>
          </cell>
        </row>
        <row r="28">
          <cell r="D28">
            <v>6.1886909542779316</v>
          </cell>
          <cell r="E28">
            <v>6.3222338810168184</v>
          </cell>
          <cell r="F28">
            <v>5.9890886132859436</v>
          </cell>
        </row>
        <row r="29">
          <cell r="D29">
            <v>5.6927796803635937</v>
          </cell>
          <cell r="E29">
            <v>5.8290525114139884</v>
          </cell>
          <cell r="F29">
            <v>5.4972888127843493</v>
          </cell>
        </row>
        <row r="30">
          <cell r="D30">
            <v>0.63885646193832779</v>
          </cell>
          <cell r="E30">
            <v>0.63214808551572488</v>
          </cell>
          <cell r="F30">
            <v>0.63599342962983252</v>
          </cell>
        </row>
        <row r="31">
          <cell r="D31">
            <v>93.811309045722069</v>
          </cell>
          <cell r="E31">
            <v>93.677766118983186</v>
          </cell>
          <cell r="F31">
            <v>94.010911386714056</v>
          </cell>
        </row>
        <row r="32">
          <cell r="D32">
            <v>0</v>
          </cell>
          <cell r="E32">
            <v>0</v>
          </cell>
          <cell r="F32">
            <v>0</v>
          </cell>
        </row>
        <row r="33">
          <cell r="D33">
            <v>0</v>
          </cell>
          <cell r="E33">
            <v>0</v>
          </cell>
          <cell r="F33">
            <v>0</v>
          </cell>
        </row>
        <row r="34">
          <cell r="D34">
            <v>0</v>
          </cell>
          <cell r="E34">
            <v>0</v>
          </cell>
          <cell r="F34">
            <v>0</v>
          </cell>
        </row>
        <row r="35">
          <cell r="D35">
            <v>0</v>
          </cell>
          <cell r="E35">
            <v>0</v>
          </cell>
          <cell r="F35">
            <v>0</v>
          </cell>
        </row>
        <row r="36">
          <cell r="D36">
            <v>0</v>
          </cell>
          <cell r="E36">
            <v>0</v>
          </cell>
          <cell r="F36">
            <v>0</v>
          </cell>
        </row>
        <row r="37">
          <cell r="D37">
            <v>2.7477211588261801</v>
          </cell>
          <cell r="E37">
            <v>2.7752647980452454</v>
          </cell>
          <cell r="F37">
            <v>3.2010179643098797</v>
          </cell>
        </row>
        <row r="38">
          <cell r="D38">
            <v>13.6617884655116</v>
          </cell>
          <cell r="E38">
            <v>13.504660835262204</v>
          </cell>
          <cell r="F38">
            <v>13.516927514417448</v>
          </cell>
        </row>
        <row r="39">
          <cell r="D39">
            <v>16.40950962433778</v>
          </cell>
          <cell r="E39">
            <v>16.27992563330745</v>
          </cell>
          <cell r="F39">
            <v>16.717945478727327</v>
          </cell>
        </row>
        <row r="40">
          <cell r="D40">
            <v>-3.1699999999999999E-2</v>
          </cell>
          <cell r="E40">
            <v>-3.2899999999999999E-2</v>
          </cell>
          <cell r="F40">
            <v>-3.4299999999999997E-2</v>
          </cell>
        </row>
        <row r="41">
          <cell r="D41">
            <v>-4.3236999999999997</v>
          </cell>
          <cell r="E41">
            <v>-9.9338999999999995</v>
          </cell>
          <cell r="F41">
            <v>-3.9352999999999998</v>
          </cell>
        </row>
        <row r="42">
          <cell r="D42">
            <v>0</v>
          </cell>
          <cell r="E42">
            <v>0</v>
          </cell>
          <cell r="F42">
            <v>0</v>
          </cell>
        </row>
        <row r="43">
          <cell r="D43">
            <v>1045.0000000000002</v>
          </cell>
          <cell r="E43">
            <v>1045.0000000000002</v>
          </cell>
          <cell r="F43">
            <v>1045.0000000000002</v>
          </cell>
        </row>
      </sheetData>
      <sheetData sheetId="40"/>
      <sheetData sheetId="41">
        <row r="1">
          <cell r="D1">
            <v>2013</v>
          </cell>
          <cell r="E1">
            <v>2014</v>
          </cell>
          <cell r="F1">
            <v>2015</v>
          </cell>
        </row>
        <row r="2">
          <cell r="D2">
            <v>3.6350287365591401</v>
          </cell>
          <cell r="E2">
            <v>3.8079358665591401</v>
          </cell>
          <cell r="F2">
            <v>4.3749114665591406</v>
          </cell>
        </row>
        <row r="3">
          <cell r="D3">
            <v>188.97292207579994</v>
          </cell>
          <cell r="E3">
            <v>314.00050320046358</v>
          </cell>
          <cell r="F3">
            <v>458.42176516003849</v>
          </cell>
        </row>
        <row r="4">
          <cell r="D4">
            <v>79.972922075799943</v>
          </cell>
          <cell r="E4">
            <v>99.000503200463569</v>
          </cell>
          <cell r="F4">
            <v>127.42176516003848</v>
          </cell>
        </row>
        <row r="5">
          <cell r="D5">
            <v>109</v>
          </cell>
          <cell r="E5">
            <v>215</v>
          </cell>
          <cell r="F5">
            <v>331</v>
          </cell>
        </row>
        <row r="6">
          <cell r="D6">
            <v>46.437950649999998</v>
          </cell>
          <cell r="E6">
            <v>49.497545939999995</v>
          </cell>
          <cell r="F6">
            <v>56.451104389999998</v>
          </cell>
        </row>
        <row r="7">
          <cell r="D7">
            <v>41.304000000000002</v>
          </cell>
          <cell r="E7">
            <v>39.671999999999997</v>
          </cell>
          <cell r="F7">
            <v>45.427999999999997</v>
          </cell>
        </row>
        <row r="8">
          <cell r="D8">
            <v>3.157</v>
          </cell>
          <cell r="E8">
            <v>8.3879999999999999</v>
          </cell>
          <cell r="F8">
            <v>10.996</v>
          </cell>
        </row>
        <row r="9">
          <cell r="D9">
            <v>1.97695065</v>
          </cell>
          <cell r="E9">
            <v>1.4375459399999999</v>
          </cell>
          <cell r="F9">
            <v>2.7104389999999999E-2</v>
          </cell>
        </row>
        <row r="10">
          <cell r="D10">
            <v>18.823999999999998</v>
          </cell>
          <cell r="E10">
            <v>25.366999999999997</v>
          </cell>
          <cell r="F10">
            <v>43.156999999999996</v>
          </cell>
        </row>
        <row r="11">
          <cell r="D11">
            <v>0.08</v>
          </cell>
          <cell r="E11">
            <v>0.08</v>
          </cell>
          <cell r="F11">
            <v>0.08</v>
          </cell>
        </row>
        <row r="12">
          <cell r="D12">
            <v>18.744</v>
          </cell>
          <cell r="E12">
            <v>25.286999999999999</v>
          </cell>
          <cell r="F12">
            <v>43.076999999999998</v>
          </cell>
        </row>
        <row r="13">
          <cell r="D13">
            <v>207</v>
          </cell>
          <cell r="E13">
            <v>207</v>
          </cell>
          <cell r="F13">
            <v>203</v>
          </cell>
        </row>
        <row r="14">
          <cell r="D14">
            <v>153</v>
          </cell>
          <cell r="E14">
            <v>153</v>
          </cell>
          <cell r="F14">
            <v>149</v>
          </cell>
        </row>
        <row r="15">
          <cell r="D15">
            <v>41</v>
          </cell>
          <cell r="E15">
            <v>41</v>
          </cell>
          <cell r="F15">
            <v>41</v>
          </cell>
        </row>
        <row r="16">
          <cell r="D16">
            <v>13</v>
          </cell>
          <cell r="E16">
            <v>13</v>
          </cell>
          <cell r="F16">
            <v>13</v>
          </cell>
        </row>
        <row r="17">
          <cell r="D17">
            <v>229.5</v>
          </cell>
          <cell r="E17">
            <v>229.5</v>
          </cell>
          <cell r="F17">
            <v>224</v>
          </cell>
        </row>
        <row r="18">
          <cell r="D18">
            <v>158.5</v>
          </cell>
          <cell r="E18">
            <v>156.5</v>
          </cell>
          <cell r="F18">
            <v>151</v>
          </cell>
        </row>
        <row r="19">
          <cell r="D19">
            <v>56</v>
          </cell>
          <cell r="E19">
            <v>58</v>
          </cell>
          <cell r="F19">
            <v>58</v>
          </cell>
        </row>
        <row r="20">
          <cell r="D20">
            <v>15</v>
          </cell>
          <cell r="E20">
            <v>15</v>
          </cell>
          <cell r="F20">
            <v>15</v>
          </cell>
        </row>
        <row r="21">
          <cell r="D21">
            <v>4</v>
          </cell>
          <cell r="E21">
            <v>4</v>
          </cell>
          <cell r="F21">
            <v>4</v>
          </cell>
        </row>
        <row r="22">
          <cell r="D22">
            <v>26.046199827741937</v>
          </cell>
          <cell r="E22">
            <v>30.907370415746737</v>
          </cell>
          <cell r="F22">
            <v>30.130755003903072</v>
          </cell>
        </row>
        <row r="23">
          <cell r="D23">
            <v>34.750999999999998</v>
          </cell>
          <cell r="E23">
            <v>35.692999999999998</v>
          </cell>
          <cell r="F23">
            <v>36.732000000000006</v>
          </cell>
        </row>
        <row r="24">
          <cell r="D24">
            <v>34.451999999999998</v>
          </cell>
          <cell r="E24">
            <v>35.369</v>
          </cell>
          <cell r="F24">
            <v>36.404000000000003</v>
          </cell>
        </row>
        <row r="25">
          <cell r="D25">
            <v>0.29899999999999999</v>
          </cell>
          <cell r="E25">
            <v>0.32400000000000001</v>
          </cell>
          <cell r="F25">
            <v>0.32800000000000001</v>
          </cell>
        </row>
        <row r="26">
          <cell r="D26">
            <v>2.4449999999999998</v>
          </cell>
          <cell r="E26">
            <v>2.5169999999999999</v>
          </cell>
          <cell r="F26">
            <v>2.5579999999999998</v>
          </cell>
        </row>
        <row r="27">
          <cell r="D27">
            <v>7.035768754855976</v>
          </cell>
          <cell r="E27">
            <v>7.0518028745132106</v>
          </cell>
          <cell r="F27">
            <v>6.9639551344876383</v>
          </cell>
        </row>
        <row r="28">
          <cell r="D28">
            <v>8.055891319500736</v>
          </cell>
          <cell r="E28">
            <v>8.3431398226036055</v>
          </cell>
          <cell r="F28">
            <v>10.97784071826629</v>
          </cell>
        </row>
        <row r="29">
          <cell r="D29">
            <v>6.0094585779517287</v>
          </cell>
          <cell r="E29">
            <v>6.2981082889402078</v>
          </cell>
          <cell r="F29">
            <v>8.9970645800118643</v>
          </cell>
        </row>
        <row r="30">
          <cell r="D30">
            <v>2.4362023651384237</v>
          </cell>
          <cell r="E30">
            <v>2.4412190964146445</v>
          </cell>
          <cell r="F30">
            <v>2.4420929367315085</v>
          </cell>
        </row>
        <row r="31">
          <cell r="D31">
            <v>91.944108680499255</v>
          </cell>
          <cell r="E31">
            <v>91.656860177396396</v>
          </cell>
          <cell r="F31">
            <v>89.022159281733721</v>
          </cell>
        </row>
        <row r="32">
          <cell r="D32">
            <v>0</v>
          </cell>
          <cell r="E32">
            <v>0</v>
          </cell>
          <cell r="F32">
            <v>0</v>
          </cell>
        </row>
        <row r="33">
          <cell r="D33">
            <v>0</v>
          </cell>
          <cell r="E33">
            <v>0</v>
          </cell>
          <cell r="F33">
            <v>0</v>
          </cell>
        </row>
        <row r="34">
          <cell r="D34">
            <v>0</v>
          </cell>
          <cell r="E34">
            <v>0</v>
          </cell>
          <cell r="F34">
            <v>0</v>
          </cell>
        </row>
        <row r="35">
          <cell r="D35">
            <v>0</v>
          </cell>
          <cell r="E35">
            <v>0</v>
          </cell>
          <cell r="F35">
            <v>0</v>
          </cell>
        </row>
        <row r="36">
          <cell r="D36">
            <v>0</v>
          </cell>
          <cell r="E36">
            <v>0</v>
          </cell>
          <cell r="F36">
            <v>0</v>
          </cell>
        </row>
        <row r="37">
          <cell r="D37">
            <v>12.775126144933154</v>
          </cell>
          <cell r="E37">
            <v>12.998524049389019</v>
          </cell>
          <cell r="F37">
            <v>12.903370690241346</v>
          </cell>
        </row>
        <row r="38">
          <cell r="D38">
            <v>7.1653353289297108</v>
          </cell>
          <cell r="E38">
            <v>8.116568003986556</v>
          </cell>
          <cell r="F38">
            <v>6.8871690854125678</v>
          </cell>
        </row>
        <row r="39">
          <cell r="D39">
            <v>19.940461473862864</v>
          </cell>
          <cell r="E39">
            <v>21.115092053375577</v>
          </cell>
          <cell r="F39">
            <v>19.790539775653915</v>
          </cell>
        </row>
        <row r="40">
          <cell r="D40">
            <v>-153.21899999999999</v>
          </cell>
          <cell r="E40">
            <v>-153.244</v>
          </cell>
          <cell r="F40">
            <v>-149.24799999999999</v>
          </cell>
        </row>
      </sheetData>
      <sheetData sheetId="42">
        <row r="1">
          <cell r="D1">
            <v>2013</v>
          </cell>
          <cell r="E1">
            <v>2014</v>
          </cell>
          <cell r="F1">
            <v>2015</v>
          </cell>
        </row>
        <row r="2">
          <cell r="D2">
            <v>3.9147362400000003</v>
          </cell>
          <cell r="E2">
            <v>3.9065590000000001</v>
          </cell>
          <cell r="F2">
            <v>3.9991879999999997</v>
          </cell>
        </row>
        <row r="3">
          <cell r="D3">
            <v>100.43672949641862</v>
          </cell>
          <cell r="E3">
            <v>116.29439295604807</v>
          </cell>
          <cell r="F3">
            <v>131.53679143133775</v>
          </cell>
        </row>
        <row r="4">
          <cell r="D4">
            <v>88.436729496418621</v>
          </cell>
          <cell r="E4">
            <v>104.29439295604807</v>
          </cell>
          <cell r="F4">
            <v>119.53679143133775</v>
          </cell>
        </row>
        <row r="5">
          <cell r="D5">
            <v>12</v>
          </cell>
          <cell r="E5">
            <v>12</v>
          </cell>
          <cell r="F5">
            <v>12</v>
          </cell>
        </row>
        <row r="6">
          <cell r="D6">
            <v>27.70177146</v>
          </cell>
          <cell r="E6">
            <v>28.967117829999999</v>
          </cell>
          <cell r="F6">
            <v>28.74440809</v>
          </cell>
        </row>
        <row r="7">
          <cell r="D7">
            <v>24.388999999999999</v>
          </cell>
          <cell r="E7">
            <v>25.175999999999998</v>
          </cell>
          <cell r="F7">
            <v>26.073</v>
          </cell>
        </row>
        <row r="8">
          <cell r="D8">
            <v>2.77</v>
          </cell>
          <cell r="E8">
            <v>3.5350000000000001</v>
          </cell>
          <cell r="F8">
            <v>3.18</v>
          </cell>
        </row>
        <row r="9">
          <cell r="D9">
            <v>0.54277146000000009</v>
          </cell>
          <cell r="E9">
            <v>0.25611783000000005</v>
          </cell>
          <cell r="F9">
            <v>-0.50859191000000004</v>
          </cell>
        </row>
        <row r="10">
          <cell r="D10">
            <v>15.510999999999999</v>
          </cell>
          <cell r="E10">
            <v>13.197000000000001</v>
          </cell>
          <cell r="F10">
            <v>9.3610000000000007</v>
          </cell>
        </row>
        <row r="11">
          <cell r="D11">
            <v>0.25</v>
          </cell>
          <cell r="E11">
            <v>0.22</v>
          </cell>
          <cell r="F11">
            <v>0.22</v>
          </cell>
        </row>
        <row r="12">
          <cell r="D12">
            <v>15.260999999999999</v>
          </cell>
          <cell r="E12">
            <v>12.977</v>
          </cell>
          <cell r="F12">
            <v>9.141</v>
          </cell>
        </row>
        <row r="13">
          <cell r="D13">
            <v>126</v>
          </cell>
          <cell r="E13">
            <v>127</v>
          </cell>
          <cell r="F13">
            <v>125</v>
          </cell>
        </row>
        <row r="14">
          <cell r="D14">
            <v>83</v>
          </cell>
          <cell r="E14">
            <v>83</v>
          </cell>
          <cell r="F14">
            <v>81</v>
          </cell>
        </row>
        <row r="15">
          <cell r="D15">
            <v>33</v>
          </cell>
          <cell r="E15">
            <v>34</v>
          </cell>
          <cell r="F15">
            <v>34</v>
          </cell>
        </row>
        <row r="16">
          <cell r="D16">
            <v>10</v>
          </cell>
          <cell r="E16">
            <v>10</v>
          </cell>
          <cell r="F16">
            <v>10</v>
          </cell>
        </row>
        <row r="17">
          <cell r="D17">
            <v>137</v>
          </cell>
          <cell r="E17">
            <v>138</v>
          </cell>
          <cell r="F17">
            <v>135</v>
          </cell>
        </row>
        <row r="18">
          <cell r="D18">
            <v>94</v>
          </cell>
          <cell r="E18">
            <v>94</v>
          </cell>
          <cell r="F18">
            <v>91</v>
          </cell>
        </row>
        <row r="19">
          <cell r="D19">
            <v>33</v>
          </cell>
          <cell r="E19">
            <v>34</v>
          </cell>
          <cell r="F19">
            <v>34</v>
          </cell>
        </row>
        <row r="20">
          <cell r="D20">
            <v>10</v>
          </cell>
          <cell r="E20">
            <v>10</v>
          </cell>
          <cell r="F20">
            <v>10</v>
          </cell>
        </row>
        <row r="21">
          <cell r="D21">
            <v>0</v>
          </cell>
          <cell r="E21">
            <v>0</v>
          </cell>
          <cell r="F21">
            <v>0</v>
          </cell>
        </row>
        <row r="22">
          <cell r="D22">
            <v>22.588853263478111</v>
          </cell>
          <cell r="E22">
            <v>22.651578349379523</v>
          </cell>
          <cell r="F22">
            <v>22.730780436177177</v>
          </cell>
        </row>
        <row r="23">
          <cell r="D23">
            <v>21.663</v>
          </cell>
          <cell r="E23">
            <v>22.283000000000001</v>
          </cell>
          <cell r="F23">
            <v>22.973000000000003</v>
          </cell>
        </row>
        <row r="24">
          <cell r="D24">
            <v>21.402000000000001</v>
          </cell>
          <cell r="E24">
            <v>22.009</v>
          </cell>
          <cell r="F24">
            <v>22.687000000000001</v>
          </cell>
        </row>
        <row r="25">
          <cell r="D25">
            <v>0.26100000000000001</v>
          </cell>
          <cell r="E25">
            <v>0.27400000000000002</v>
          </cell>
          <cell r="F25">
            <v>0.28599999999999998</v>
          </cell>
        </row>
        <row r="26">
          <cell r="D26">
            <v>0.88600000000000001</v>
          </cell>
          <cell r="E26">
            <v>0.91200000000000003</v>
          </cell>
          <cell r="F26">
            <v>0.93</v>
          </cell>
        </row>
        <row r="27">
          <cell r="D27">
            <v>4.0899229100309284</v>
          </cell>
          <cell r="E27">
            <v>4.0928061751110709</v>
          </cell>
          <cell r="F27">
            <v>4.0482305314934921</v>
          </cell>
        </row>
        <row r="28">
          <cell r="D28">
            <v>6.5497158499013652</v>
          </cell>
          <cell r="E28">
            <v>5.0138555296495806</v>
          </cell>
          <cell r="F28">
            <v>2.4474182290962183</v>
          </cell>
        </row>
        <row r="29">
          <cell r="D29">
            <v>5.7709967607208776</v>
          </cell>
          <cell r="E29">
            <v>4.2219880576038316</v>
          </cell>
          <cell r="F29">
            <v>1.6330103812976255</v>
          </cell>
        </row>
        <row r="30">
          <cell r="D30">
            <v>0.98793626056696005</v>
          </cell>
          <cell r="E30">
            <v>0.98830116413961921</v>
          </cell>
          <cell r="F30">
            <v>0.99380487614567026</v>
          </cell>
        </row>
        <row r="31">
          <cell r="D31">
            <v>93.450284150098639</v>
          </cell>
          <cell r="E31">
            <v>94.986144470350425</v>
          </cell>
          <cell r="F31">
            <v>97.552581770903785</v>
          </cell>
        </row>
        <row r="32">
          <cell r="D32">
            <v>0</v>
          </cell>
          <cell r="E32">
            <v>0</v>
          </cell>
          <cell r="F32">
            <v>0</v>
          </cell>
        </row>
        <row r="33">
          <cell r="D33">
            <v>0</v>
          </cell>
          <cell r="E33">
            <v>0</v>
          </cell>
          <cell r="F33">
            <v>0</v>
          </cell>
        </row>
        <row r="34">
          <cell r="D34">
            <v>0</v>
          </cell>
          <cell r="E34">
            <v>0</v>
          </cell>
          <cell r="F34">
            <v>0</v>
          </cell>
        </row>
        <row r="35">
          <cell r="D35">
            <v>0</v>
          </cell>
          <cell r="E35">
            <v>0</v>
          </cell>
          <cell r="F35">
            <v>0</v>
          </cell>
        </row>
        <row r="36">
          <cell r="D36">
            <v>0</v>
          </cell>
          <cell r="E36">
            <v>0</v>
          </cell>
          <cell r="F36">
            <v>0</v>
          </cell>
        </row>
        <row r="37">
          <cell r="D37">
            <v>7.0762804341576784</v>
          </cell>
          <cell r="E37">
            <v>7.4149956086673718</v>
          </cell>
          <cell r="F37">
            <v>7.1875610974027735</v>
          </cell>
        </row>
        <row r="38">
          <cell r="D38">
            <v>5.770210782700933</v>
          </cell>
          <cell r="E38">
            <v>5.7983453851278126</v>
          </cell>
          <cell r="F38">
            <v>5.6838489303771613</v>
          </cell>
        </row>
        <row r="39">
          <cell r="D39">
            <v>12.846491216858611</v>
          </cell>
          <cell r="E39">
            <v>13.213340993795185</v>
          </cell>
          <cell r="F39">
            <v>12.871410027779934</v>
          </cell>
        </row>
        <row r="40">
          <cell r="D40">
            <v>-83.010999999999996</v>
          </cell>
          <cell r="E40">
            <v>-83.054000000000002</v>
          </cell>
          <cell r="F40">
            <v>-81.066000000000003</v>
          </cell>
        </row>
        <row r="41">
          <cell r="D41">
            <v>-98.521999999999991</v>
          </cell>
          <cell r="E41">
            <v>-96.251000000000005</v>
          </cell>
          <cell r="F41">
            <v>-90.427000000000007</v>
          </cell>
        </row>
        <row r="42">
          <cell r="D42">
            <v>0</v>
          </cell>
          <cell r="E42">
            <v>0</v>
          </cell>
          <cell r="F42">
            <v>0</v>
          </cell>
        </row>
        <row r="43">
          <cell r="D43">
            <v>687.01000000000022</v>
          </cell>
          <cell r="E43">
            <v>687.01000000000022</v>
          </cell>
          <cell r="F43">
            <v>687.01000000000022</v>
          </cell>
        </row>
      </sheetData>
      <sheetData sheetId="43">
        <row r="1">
          <cell r="D1">
            <v>2013</v>
          </cell>
          <cell r="E1">
            <v>2014</v>
          </cell>
          <cell r="F1">
            <v>2015</v>
          </cell>
        </row>
        <row r="2">
          <cell r="D2">
            <v>0.59562267839476546</v>
          </cell>
          <cell r="E2">
            <v>0.53941079266424363</v>
          </cell>
          <cell r="F2">
            <v>0.59421746770500994</v>
          </cell>
        </row>
        <row r="3">
          <cell r="D3">
            <v>21.104074134757212</v>
          </cell>
          <cell r="E3">
            <v>22.023854859135312</v>
          </cell>
          <cell r="F3">
            <v>25.306919054856028</v>
          </cell>
        </row>
        <row r="4">
          <cell r="D4">
            <v>13.104074134757214</v>
          </cell>
          <cell r="E4">
            <v>14.023854859135312</v>
          </cell>
          <cell r="F4">
            <v>17.306919054856028</v>
          </cell>
        </row>
        <row r="5">
          <cell r="D5">
            <v>8</v>
          </cell>
          <cell r="E5">
            <v>8</v>
          </cell>
          <cell r="F5">
            <v>8</v>
          </cell>
        </row>
        <row r="6">
          <cell r="D6">
            <v>27.146924120000001</v>
          </cell>
          <cell r="E6">
            <v>28.922106750000001</v>
          </cell>
          <cell r="F6">
            <v>28.98952933</v>
          </cell>
        </row>
        <row r="7">
          <cell r="D7">
            <v>23.899360000000001</v>
          </cell>
          <cell r="E7">
            <v>23.86937</v>
          </cell>
          <cell r="F7">
            <v>24.861360000000001</v>
          </cell>
        </row>
        <row r="8">
          <cell r="D8">
            <v>2.1389999999999998</v>
          </cell>
          <cell r="E8">
            <v>4.2149999999999999</v>
          </cell>
          <cell r="F8">
            <v>4</v>
          </cell>
        </row>
        <row r="9">
          <cell r="D9">
            <v>1.10856412</v>
          </cell>
          <cell r="E9">
            <v>0.83773675000000003</v>
          </cell>
          <cell r="F9">
            <v>0.12816933</v>
          </cell>
        </row>
        <row r="10">
          <cell r="D10">
            <v>5.8330000000000002</v>
          </cell>
          <cell r="E10">
            <v>7.4050000000000002</v>
          </cell>
          <cell r="F10">
            <v>13.97</v>
          </cell>
        </row>
        <row r="11">
          <cell r="D11">
            <v>0</v>
          </cell>
          <cell r="E11">
            <v>0</v>
          </cell>
          <cell r="F11">
            <v>0</v>
          </cell>
        </row>
        <row r="12">
          <cell r="D12">
            <v>5.8330000000000002</v>
          </cell>
          <cell r="E12">
            <v>7.4050000000000002</v>
          </cell>
          <cell r="F12">
            <v>13.97</v>
          </cell>
        </row>
        <row r="13">
          <cell r="D13">
            <v>116</v>
          </cell>
          <cell r="E13">
            <v>117</v>
          </cell>
          <cell r="F13">
            <v>118</v>
          </cell>
        </row>
        <row r="14">
          <cell r="D14">
            <v>100</v>
          </cell>
          <cell r="E14">
            <v>101</v>
          </cell>
          <cell r="F14">
            <v>102</v>
          </cell>
        </row>
        <row r="15">
          <cell r="D15">
            <v>9</v>
          </cell>
          <cell r="E15">
            <v>9</v>
          </cell>
          <cell r="F15">
            <v>9</v>
          </cell>
        </row>
        <row r="16">
          <cell r="D16">
            <v>7</v>
          </cell>
          <cell r="E16">
            <v>7</v>
          </cell>
          <cell r="F16">
            <v>7</v>
          </cell>
        </row>
        <row r="17">
          <cell r="D17">
            <v>123</v>
          </cell>
          <cell r="E17">
            <v>121</v>
          </cell>
          <cell r="F17">
            <v>121</v>
          </cell>
        </row>
        <row r="18">
          <cell r="D18">
            <v>92</v>
          </cell>
          <cell r="E18">
            <v>90</v>
          </cell>
          <cell r="F18">
            <v>90</v>
          </cell>
        </row>
        <row r="19">
          <cell r="D19">
            <v>23</v>
          </cell>
          <cell r="E19">
            <v>23</v>
          </cell>
          <cell r="F19">
            <v>23</v>
          </cell>
        </row>
        <row r="20">
          <cell r="D20">
            <v>8</v>
          </cell>
          <cell r="E20">
            <v>8</v>
          </cell>
          <cell r="F20">
            <v>8</v>
          </cell>
        </row>
        <row r="21">
          <cell r="D21">
            <v>4.5999999999999996</v>
          </cell>
          <cell r="E21">
            <v>3.3</v>
          </cell>
          <cell r="F21">
            <v>3.3</v>
          </cell>
        </row>
        <row r="22">
          <cell r="D22">
            <v>2.5063916155846302</v>
          </cell>
          <cell r="E22">
            <v>2.5491727489130915</v>
          </cell>
          <cell r="F22">
            <v>2.5354769627488603</v>
          </cell>
        </row>
        <row r="23">
          <cell r="D23">
            <v>18.215</v>
          </cell>
          <cell r="E23">
            <v>18.393000000000001</v>
          </cell>
          <cell r="F23">
            <v>19.439</v>
          </cell>
        </row>
        <row r="24">
          <cell r="D24">
            <v>17.922000000000001</v>
          </cell>
          <cell r="E24">
            <v>18.260999999999999</v>
          </cell>
          <cell r="F24">
            <v>19.303000000000001</v>
          </cell>
        </row>
        <row r="25">
          <cell r="D25">
            <v>0.29299999999999998</v>
          </cell>
          <cell r="E25">
            <v>0.13200000000000001</v>
          </cell>
          <cell r="F25">
            <v>0.13600000000000001</v>
          </cell>
        </row>
        <row r="26">
          <cell r="D26">
            <v>0.751</v>
          </cell>
          <cell r="E26">
            <v>0.76700000000000002</v>
          </cell>
          <cell r="F26">
            <v>0.80300000000000005</v>
          </cell>
        </row>
        <row r="27">
          <cell r="D27">
            <v>4.122975569585507</v>
          </cell>
          <cell r="E27">
            <v>4.1700646985266134</v>
          </cell>
          <cell r="F27">
            <v>4.1308709295745674</v>
          </cell>
        </row>
        <row r="28">
          <cell r="D28">
            <v>11.596781004276624</v>
          </cell>
          <cell r="E28">
            <v>14.759465259643695</v>
          </cell>
          <cell r="F28">
            <v>9.1037608989158034</v>
          </cell>
        </row>
        <row r="29">
          <cell r="D29">
            <v>8.2626988798252157</v>
          </cell>
          <cell r="E29">
            <v>11.544662151962177</v>
          </cell>
          <cell r="F29">
            <v>5.6756557981111966</v>
          </cell>
        </row>
        <row r="30">
          <cell r="D30">
            <v>3.3340821244514083</v>
          </cell>
          <cell r="E30">
            <v>3.2148031076815173</v>
          </cell>
          <cell r="F30">
            <v>3.4281051008046068</v>
          </cell>
        </row>
        <row r="31">
          <cell r="D31">
            <v>88.403218995723378</v>
          </cell>
          <cell r="E31">
            <v>85.24053474035631</v>
          </cell>
          <cell r="F31">
            <v>90.896239101084191</v>
          </cell>
        </row>
        <row r="32">
          <cell r="D32">
            <v>0</v>
          </cell>
          <cell r="E32">
            <v>0</v>
          </cell>
          <cell r="F32">
            <v>0</v>
          </cell>
        </row>
        <row r="33">
          <cell r="D33">
            <v>0</v>
          </cell>
          <cell r="E33">
            <v>0</v>
          </cell>
          <cell r="F33">
            <v>0</v>
          </cell>
        </row>
        <row r="34">
          <cell r="D34">
            <v>0</v>
          </cell>
          <cell r="E34">
            <v>0</v>
          </cell>
          <cell r="F34">
            <v>0</v>
          </cell>
        </row>
        <row r="35">
          <cell r="D35">
            <v>0</v>
          </cell>
          <cell r="E35">
            <v>0</v>
          </cell>
          <cell r="F35">
            <v>0</v>
          </cell>
        </row>
        <row r="36">
          <cell r="D36">
            <v>0</v>
          </cell>
          <cell r="E36">
            <v>0</v>
          </cell>
          <cell r="F36">
            <v>0</v>
          </cell>
        </row>
        <row r="37">
          <cell r="D37">
            <v>45.5773849866872</v>
          </cell>
          <cell r="E37">
            <v>53.617960825642164</v>
          </cell>
          <cell r="F37">
            <v>48.786060500650585</v>
          </cell>
        </row>
        <row r="38">
          <cell r="D38">
            <v>4.2080191142813561</v>
          </cell>
          <cell r="E38">
            <v>4.725846763877831</v>
          </cell>
          <cell r="F38">
            <v>4.2669175858148263</v>
          </cell>
        </row>
        <row r="39">
          <cell r="D39">
            <v>49.785404100968556</v>
          </cell>
          <cell r="E39">
            <v>58.34380758951999</v>
          </cell>
          <cell r="F39">
            <v>53.052978086465409</v>
          </cell>
        </row>
        <row r="40">
          <cell r="D40">
            <v>-100.29300000000001</v>
          </cell>
          <cell r="E40">
            <v>-101.13200000000001</v>
          </cell>
          <cell r="F40">
            <v>-102.136</v>
          </cell>
        </row>
        <row r="41">
          <cell r="D41">
            <v>-106.126</v>
          </cell>
          <cell r="E41">
            <v>-108.53700000000001</v>
          </cell>
          <cell r="F41">
            <v>-116.10599999999999</v>
          </cell>
        </row>
        <row r="42">
          <cell r="D42">
            <v>0</v>
          </cell>
          <cell r="E42">
            <v>0</v>
          </cell>
          <cell r="F42">
            <v>0</v>
          </cell>
        </row>
        <row r="43">
          <cell r="D43">
            <v>126.23999999999998</v>
          </cell>
          <cell r="E43">
            <v>126.23999999999998</v>
          </cell>
          <cell r="F43">
            <v>126.23999999999998</v>
          </cell>
        </row>
        <row r="44">
          <cell r="D44">
            <v>0</v>
          </cell>
          <cell r="E44">
            <v>0</v>
          </cell>
          <cell r="F44">
            <v>0</v>
          </cell>
        </row>
      </sheetData>
      <sheetData sheetId="44">
        <row r="1">
          <cell r="D1">
            <v>2013</v>
          </cell>
          <cell r="E1">
            <v>2014</v>
          </cell>
          <cell r="F1">
            <v>2015</v>
          </cell>
        </row>
        <row r="2">
          <cell r="D2">
            <v>0.92500000000000004</v>
          </cell>
          <cell r="E2">
            <v>1.0669999999999999</v>
          </cell>
          <cell r="F2">
            <v>0</v>
          </cell>
        </row>
        <row r="3">
          <cell r="D3">
            <v>21.104074134757212</v>
          </cell>
          <cell r="E3">
            <v>22.023854859135312</v>
          </cell>
          <cell r="F3">
            <v>25.306919054856028</v>
          </cell>
        </row>
        <row r="4">
          <cell r="D4">
            <v>13.104074134757214</v>
          </cell>
          <cell r="E4">
            <v>14.023854859135312</v>
          </cell>
          <cell r="F4">
            <v>17.306919054856028</v>
          </cell>
        </row>
        <row r="5">
          <cell r="D5">
            <v>8</v>
          </cell>
          <cell r="E5">
            <v>8</v>
          </cell>
          <cell r="F5">
            <v>8</v>
          </cell>
        </row>
        <row r="6">
          <cell r="D6">
            <v>74.970175319999996</v>
          </cell>
          <cell r="E6">
            <v>67.006888290000006</v>
          </cell>
          <cell r="F6">
            <v>15.58793339</v>
          </cell>
        </row>
        <row r="7">
          <cell r="D7">
            <v>74.442414439999993</v>
          </cell>
          <cell r="E7">
            <v>68.424241480000006</v>
          </cell>
          <cell r="F7">
            <v>5.8</v>
          </cell>
        </row>
        <row r="8">
          <cell r="D8">
            <v>1.43805933</v>
          </cell>
          <cell r="E8">
            <v>0</v>
          </cell>
          <cell r="F8">
            <v>9.9999448599999994</v>
          </cell>
        </row>
        <row r="9">
          <cell r="D9">
            <v>-0.91029844999999998</v>
          </cell>
          <cell r="E9">
            <v>-1.41735319</v>
          </cell>
          <cell r="F9">
            <v>-0.21201147000000001</v>
          </cell>
        </row>
        <row r="10">
          <cell r="D10">
            <v>10.779</v>
          </cell>
          <cell r="E10">
            <v>0.5</v>
          </cell>
          <cell r="F10">
            <v>0.5</v>
          </cell>
        </row>
        <row r="11">
          <cell r="D11">
            <v>0</v>
          </cell>
          <cell r="E11">
            <v>0</v>
          </cell>
          <cell r="F11">
            <v>0</v>
          </cell>
        </row>
        <row r="12">
          <cell r="D12">
            <v>10.779</v>
          </cell>
          <cell r="E12">
            <v>0.5</v>
          </cell>
          <cell r="F12">
            <v>0.5</v>
          </cell>
        </row>
        <row r="13">
          <cell r="D13">
            <v>208</v>
          </cell>
          <cell r="E13">
            <v>207</v>
          </cell>
          <cell r="F13">
            <v>22</v>
          </cell>
        </row>
        <row r="14">
          <cell r="D14">
            <v>165</v>
          </cell>
          <cell r="E14">
            <v>164</v>
          </cell>
          <cell r="F14">
            <v>20</v>
          </cell>
        </row>
        <row r="15">
          <cell r="D15">
            <v>28</v>
          </cell>
          <cell r="E15">
            <v>28</v>
          </cell>
          <cell r="F15">
            <v>1</v>
          </cell>
        </row>
        <row r="16">
          <cell r="D16">
            <v>15</v>
          </cell>
          <cell r="E16">
            <v>15</v>
          </cell>
          <cell r="F16">
            <v>1</v>
          </cell>
        </row>
        <row r="17">
          <cell r="D17">
            <v>208</v>
          </cell>
          <cell r="E17">
            <v>207</v>
          </cell>
          <cell r="F17">
            <v>22</v>
          </cell>
        </row>
        <row r="18">
          <cell r="D18">
            <v>165</v>
          </cell>
          <cell r="E18">
            <v>164</v>
          </cell>
          <cell r="F18">
            <v>20</v>
          </cell>
        </row>
        <row r="19">
          <cell r="D19">
            <v>28</v>
          </cell>
          <cell r="E19">
            <v>28</v>
          </cell>
          <cell r="F19">
            <v>1</v>
          </cell>
        </row>
        <row r="20">
          <cell r="D20">
            <v>15</v>
          </cell>
          <cell r="E20">
            <v>15</v>
          </cell>
          <cell r="F20">
            <v>1</v>
          </cell>
        </row>
        <row r="21">
          <cell r="D21">
            <v>53.7</v>
          </cell>
          <cell r="E21">
            <v>54</v>
          </cell>
          <cell r="F21">
            <v>0</v>
          </cell>
        </row>
        <row r="22">
          <cell r="D22">
            <v>0</v>
          </cell>
          <cell r="E22">
            <v>0</v>
          </cell>
          <cell r="F22">
            <v>0</v>
          </cell>
        </row>
        <row r="23">
          <cell r="D23">
            <v>44.457310319999998</v>
          </cell>
          <cell r="E23">
            <v>44.907651900000005</v>
          </cell>
          <cell r="F23">
            <v>5.3</v>
          </cell>
        </row>
        <row r="24">
          <cell r="D24">
            <v>38.28962215</v>
          </cell>
          <cell r="E24">
            <v>38.536387120000001</v>
          </cell>
          <cell r="F24">
            <v>5.3</v>
          </cell>
        </row>
        <row r="25">
          <cell r="D25">
            <v>6.1676881699999999</v>
          </cell>
          <cell r="E25">
            <v>6.3712647800000006</v>
          </cell>
          <cell r="F25">
            <v>0</v>
          </cell>
        </row>
        <row r="26">
          <cell r="D26">
            <v>4.16270031</v>
          </cell>
          <cell r="E26">
            <v>3.6406782099999999</v>
          </cell>
          <cell r="F26">
            <v>0.5</v>
          </cell>
        </row>
        <row r="27">
          <cell r="D27">
            <v>9.3633651699511997</v>
          </cell>
          <cell r="E27">
            <v>8.1070331134369535</v>
          </cell>
          <cell r="F27">
            <v>9.433962264150944</v>
          </cell>
        </row>
        <row r="28">
          <cell r="D28">
            <v>0</v>
          </cell>
          <cell r="E28">
            <v>0</v>
          </cell>
          <cell r="F28">
            <v>0</v>
          </cell>
        </row>
        <row r="29">
          <cell r="D29">
            <v>0</v>
          </cell>
          <cell r="E29">
            <v>0</v>
          </cell>
          <cell r="F29">
            <v>0</v>
          </cell>
        </row>
        <row r="30">
          <cell r="D30">
            <v>0</v>
          </cell>
          <cell r="E30">
            <v>0</v>
          </cell>
          <cell r="F30">
            <v>0</v>
          </cell>
        </row>
        <row r="31">
          <cell r="D31">
            <v>0</v>
          </cell>
          <cell r="E31">
            <v>0</v>
          </cell>
          <cell r="F31">
            <v>0</v>
          </cell>
        </row>
        <row r="32">
          <cell r="D32">
            <v>0</v>
          </cell>
          <cell r="E32">
            <v>0</v>
          </cell>
          <cell r="F32">
            <v>0</v>
          </cell>
        </row>
        <row r="33">
          <cell r="D33">
            <v>0</v>
          </cell>
          <cell r="E33">
            <v>0</v>
          </cell>
          <cell r="F33">
            <v>0</v>
          </cell>
        </row>
        <row r="34">
          <cell r="D34">
            <v>0</v>
          </cell>
          <cell r="E34">
            <v>0</v>
          </cell>
          <cell r="F34">
            <v>0</v>
          </cell>
        </row>
        <row r="35">
          <cell r="D35">
            <v>0</v>
          </cell>
          <cell r="E35">
            <v>0</v>
          </cell>
          <cell r="F35">
            <v>0</v>
          </cell>
        </row>
        <row r="36">
          <cell r="D36">
            <v>0</v>
          </cell>
          <cell r="E36">
            <v>0</v>
          </cell>
          <cell r="F36">
            <v>0</v>
          </cell>
        </row>
        <row r="37">
          <cell r="D37">
            <v>81.048838183783772</v>
          </cell>
          <cell r="E37">
            <v>62.79933298031866</v>
          </cell>
          <cell r="F37" t="e">
            <v>#DIV/0!</v>
          </cell>
        </row>
        <row r="38">
          <cell r="D38">
            <v>0</v>
          </cell>
          <cell r="E38">
            <v>0</v>
          </cell>
          <cell r="F38" t="e">
            <v>#DIV/0!</v>
          </cell>
        </row>
        <row r="39">
          <cell r="D39">
            <v>81.048838183783772</v>
          </cell>
          <cell r="E39">
            <v>62.79933298031866</v>
          </cell>
          <cell r="F39" t="e">
            <v>#DIV/0!</v>
          </cell>
        </row>
        <row r="40">
          <cell r="D40">
            <v>-171.16768816999999</v>
          </cell>
          <cell r="E40">
            <v>-170.37126477999999</v>
          </cell>
          <cell r="F40">
            <v>-20</v>
          </cell>
        </row>
        <row r="41">
          <cell r="D41">
            <v>-181.94668816999999</v>
          </cell>
          <cell r="E41">
            <v>-170.87126477999999</v>
          </cell>
          <cell r="F41">
            <v>-20.5</v>
          </cell>
        </row>
        <row r="42">
          <cell r="D42">
            <v>0</v>
          </cell>
          <cell r="E42">
            <v>0</v>
          </cell>
          <cell r="F42">
            <v>0</v>
          </cell>
        </row>
        <row r="43">
          <cell r="D43">
            <v>1880</v>
          </cell>
          <cell r="E43">
            <v>1880</v>
          </cell>
          <cell r="F43">
            <v>0</v>
          </cell>
        </row>
      </sheetData>
      <sheetData sheetId="45">
        <row r="1">
          <cell r="D1">
            <v>2013</v>
          </cell>
          <cell r="E1">
            <v>2014</v>
          </cell>
          <cell r="F1">
            <v>2015</v>
          </cell>
        </row>
        <row r="2">
          <cell r="D2">
            <v>1.419</v>
          </cell>
          <cell r="E2">
            <v>1.641</v>
          </cell>
          <cell r="F2">
            <v>0</v>
          </cell>
        </row>
        <row r="3">
          <cell r="D3">
            <v>21.104074134757212</v>
          </cell>
          <cell r="E3">
            <v>22.023854859135312</v>
          </cell>
          <cell r="F3">
            <v>25.306919054856028</v>
          </cell>
        </row>
        <row r="4">
          <cell r="D4">
            <v>13.104074134757214</v>
          </cell>
          <cell r="E4">
            <v>14.023854859135312</v>
          </cell>
          <cell r="F4">
            <v>17.306919054856028</v>
          </cell>
        </row>
        <row r="5">
          <cell r="D5">
            <v>8</v>
          </cell>
          <cell r="E5">
            <v>8</v>
          </cell>
          <cell r="F5">
            <v>8</v>
          </cell>
        </row>
        <row r="6">
          <cell r="D6">
            <v>70.816097069999998</v>
          </cell>
          <cell r="E6">
            <v>68.922433349999991</v>
          </cell>
          <cell r="F6">
            <v>9.0648490499999994</v>
          </cell>
        </row>
        <row r="7">
          <cell r="D7">
            <v>70.8</v>
          </cell>
          <cell r="E7">
            <v>68.599999999999994</v>
          </cell>
          <cell r="F7">
            <v>4.8</v>
          </cell>
        </row>
        <row r="8">
          <cell r="D8">
            <v>0</v>
          </cell>
          <cell r="E8">
            <v>1</v>
          </cell>
          <cell r="F8">
            <v>4.3</v>
          </cell>
        </row>
        <row r="9">
          <cell r="D9">
            <v>1.6097069999999998E-2</v>
          </cell>
          <cell r="E9">
            <v>-0.67756664999999994</v>
          </cell>
          <cell r="F9">
            <v>-3.515095E-2</v>
          </cell>
        </row>
        <row r="10">
          <cell r="D10">
            <v>0</v>
          </cell>
          <cell r="E10">
            <v>0</v>
          </cell>
          <cell r="F10">
            <v>0</v>
          </cell>
        </row>
        <row r="11">
          <cell r="D11">
            <v>0</v>
          </cell>
          <cell r="E11">
            <v>0</v>
          </cell>
          <cell r="F11">
            <v>0</v>
          </cell>
        </row>
        <row r="12">
          <cell r="D12">
            <v>0</v>
          </cell>
          <cell r="E12">
            <v>0</v>
          </cell>
          <cell r="F12">
            <v>0</v>
          </cell>
        </row>
        <row r="13">
          <cell r="D13">
            <v>193</v>
          </cell>
          <cell r="E13">
            <v>193</v>
          </cell>
          <cell r="F13">
            <v>17</v>
          </cell>
        </row>
        <row r="14">
          <cell r="D14">
            <v>154</v>
          </cell>
          <cell r="E14">
            <v>154</v>
          </cell>
          <cell r="F14">
            <v>15</v>
          </cell>
        </row>
        <row r="15">
          <cell r="D15">
            <v>32</v>
          </cell>
          <cell r="E15">
            <v>32</v>
          </cell>
          <cell r="F15">
            <v>1</v>
          </cell>
        </row>
        <row r="16">
          <cell r="D16">
            <v>7</v>
          </cell>
          <cell r="E16">
            <v>7</v>
          </cell>
          <cell r="F16">
            <v>1</v>
          </cell>
        </row>
        <row r="17">
          <cell r="D17">
            <v>268</v>
          </cell>
          <cell r="E17">
            <v>268</v>
          </cell>
          <cell r="F17">
            <v>17</v>
          </cell>
        </row>
        <row r="18">
          <cell r="D18">
            <v>215</v>
          </cell>
          <cell r="E18">
            <v>215</v>
          </cell>
          <cell r="F18">
            <v>15</v>
          </cell>
        </row>
        <row r="19">
          <cell r="D19">
            <v>43</v>
          </cell>
          <cell r="E19">
            <v>43</v>
          </cell>
          <cell r="F19">
            <v>1</v>
          </cell>
        </row>
        <row r="20">
          <cell r="D20">
            <v>10</v>
          </cell>
          <cell r="E20">
            <v>10</v>
          </cell>
          <cell r="F20">
            <v>1</v>
          </cell>
        </row>
        <row r="21">
          <cell r="D21">
            <v>38.900000000000034</v>
          </cell>
          <cell r="E21">
            <v>40</v>
          </cell>
          <cell r="F21">
            <v>0</v>
          </cell>
        </row>
        <row r="22">
          <cell r="D22">
            <v>0</v>
          </cell>
          <cell r="E22">
            <v>0</v>
          </cell>
          <cell r="F22">
            <v>0</v>
          </cell>
        </row>
        <row r="23">
          <cell r="D23">
            <v>49</v>
          </cell>
          <cell r="E23">
            <v>49.7</v>
          </cell>
          <cell r="F23">
            <v>2.9</v>
          </cell>
        </row>
        <row r="24">
          <cell r="D24">
            <v>44.4</v>
          </cell>
          <cell r="E24">
            <v>44.900000000000006</v>
          </cell>
          <cell r="F24">
            <v>2.9</v>
          </cell>
        </row>
        <row r="25">
          <cell r="D25">
            <v>4.5999999999999996</v>
          </cell>
          <cell r="E25">
            <v>4.8</v>
          </cell>
          <cell r="F25">
            <v>0</v>
          </cell>
        </row>
        <row r="26">
          <cell r="D26">
            <v>4.4000000000000004</v>
          </cell>
          <cell r="E26">
            <v>4.4000000000000004</v>
          </cell>
          <cell r="F26">
            <v>0.1</v>
          </cell>
        </row>
        <row r="27">
          <cell r="D27">
            <v>8.979591836734695</v>
          </cell>
          <cell r="E27">
            <v>8.8531187122736412</v>
          </cell>
          <cell r="F27">
            <v>3.4482758620689653</v>
          </cell>
        </row>
        <row r="28">
          <cell r="D28">
            <v>33.6</v>
          </cell>
          <cell r="E28">
            <v>29.6</v>
          </cell>
          <cell r="F28">
            <v>0</v>
          </cell>
        </row>
        <row r="29">
          <cell r="D29">
            <v>12.1</v>
          </cell>
          <cell r="E29">
            <v>7.3</v>
          </cell>
          <cell r="F29">
            <v>0</v>
          </cell>
        </row>
        <row r="30">
          <cell r="D30">
            <v>16.5</v>
          </cell>
          <cell r="E30">
            <v>17.3</v>
          </cell>
          <cell r="F30">
            <v>0</v>
          </cell>
        </row>
        <row r="31">
          <cell r="D31">
            <v>0</v>
          </cell>
          <cell r="E31">
            <v>0</v>
          </cell>
          <cell r="F31">
            <v>0</v>
          </cell>
        </row>
        <row r="32">
          <cell r="D32">
            <v>5</v>
          </cell>
          <cell r="E32">
            <v>5</v>
          </cell>
          <cell r="F32">
            <v>0</v>
          </cell>
        </row>
        <row r="33">
          <cell r="D33">
            <v>94</v>
          </cell>
          <cell r="E33">
            <v>94</v>
          </cell>
          <cell r="F33">
            <v>0</v>
          </cell>
        </row>
        <row r="34">
          <cell r="D34">
            <v>83.5</v>
          </cell>
          <cell r="E34">
            <v>82.7</v>
          </cell>
          <cell r="F34">
            <v>0</v>
          </cell>
        </row>
        <row r="35">
          <cell r="D35">
            <v>0</v>
          </cell>
          <cell r="E35">
            <v>0</v>
          </cell>
          <cell r="F35">
            <v>0</v>
          </cell>
        </row>
        <row r="36">
          <cell r="D36">
            <v>0</v>
          </cell>
          <cell r="E36">
            <v>0</v>
          </cell>
          <cell r="F36">
            <v>0</v>
          </cell>
        </row>
        <row r="37">
          <cell r="D37">
            <v>49.905635708245242</v>
          </cell>
          <cell r="E37">
            <v>42.000264076782443</v>
          </cell>
          <cell r="F37" t="e">
            <v>#DIV/0!</v>
          </cell>
        </row>
        <row r="38">
          <cell r="D38">
            <v>0</v>
          </cell>
          <cell r="E38">
            <v>0</v>
          </cell>
          <cell r="F38" t="e">
            <v>#DIV/0!</v>
          </cell>
        </row>
        <row r="39">
          <cell r="D39">
            <v>49.905635708245242</v>
          </cell>
          <cell r="E39">
            <v>42.000264076782443</v>
          </cell>
          <cell r="F39" t="e">
            <v>#DIV/0!</v>
          </cell>
        </row>
        <row r="40">
          <cell r="D40">
            <v>-158.6</v>
          </cell>
          <cell r="E40">
            <v>-158.80000000000001</v>
          </cell>
          <cell r="F40">
            <v>-15</v>
          </cell>
        </row>
        <row r="41">
          <cell r="D41">
            <v>-158.6</v>
          </cell>
          <cell r="E41">
            <v>-158.80000000000001</v>
          </cell>
          <cell r="F41">
            <v>-15</v>
          </cell>
        </row>
        <row r="42">
          <cell r="D42">
            <v>0</v>
          </cell>
          <cell r="E42">
            <v>0</v>
          </cell>
          <cell r="F42">
            <v>0</v>
          </cell>
        </row>
        <row r="43">
          <cell r="D43">
            <v>950</v>
          </cell>
          <cell r="E43">
            <v>950</v>
          </cell>
          <cell r="F43">
            <v>0</v>
          </cell>
        </row>
      </sheetData>
      <sheetData sheetId="46">
        <row r="1">
          <cell r="D1">
            <v>2013</v>
          </cell>
          <cell r="E1">
            <v>2014</v>
          </cell>
          <cell r="F1">
            <v>2015</v>
          </cell>
        </row>
        <row r="2">
          <cell r="D2">
            <v>3.0000000000000001E-3</v>
          </cell>
          <cell r="E2">
            <v>3.5999999999999997E-2</v>
          </cell>
          <cell r="F2">
            <v>0.16900000000000001</v>
          </cell>
        </row>
        <row r="3">
          <cell r="D3">
            <v>0</v>
          </cell>
          <cell r="E3">
            <v>0</v>
          </cell>
          <cell r="F3">
            <v>0</v>
          </cell>
        </row>
        <row r="4">
          <cell r="D4">
            <v>0</v>
          </cell>
          <cell r="E4">
            <v>0</v>
          </cell>
          <cell r="F4">
            <v>0</v>
          </cell>
        </row>
        <row r="5">
          <cell r="D5">
            <v>0</v>
          </cell>
          <cell r="E5">
            <v>0</v>
          </cell>
          <cell r="F5">
            <v>0</v>
          </cell>
        </row>
        <row r="6">
          <cell r="D6">
            <v>38.544003629999999</v>
          </cell>
          <cell r="E6">
            <v>39.302647</v>
          </cell>
          <cell r="F6">
            <v>39.00838873</v>
          </cell>
        </row>
        <row r="7">
          <cell r="D7">
            <v>36.515999999999998</v>
          </cell>
          <cell r="E7">
            <v>37.265000000000001</v>
          </cell>
          <cell r="F7">
            <v>38.898000000000003</v>
          </cell>
        </row>
        <row r="8">
          <cell r="D8">
            <v>2</v>
          </cell>
          <cell r="E8">
            <v>2.35</v>
          </cell>
          <cell r="F8">
            <v>1.55</v>
          </cell>
        </row>
        <row r="9">
          <cell r="D9">
            <v>2.8003630000000002E-2</v>
          </cell>
          <cell r="E9">
            <v>-0.31235299999999999</v>
          </cell>
          <cell r="F9">
            <v>-1.4396112700000001</v>
          </cell>
        </row>
        <row r="10">
          <cell r="D10">
            <v>2.4250000000000003</v>
          </cell>
          <cell r="E10">
            <v>2.3250000000000002</v>
          </cell>
          <cell r="F10">
            <v>2.8250000000000002</v>
          </cell>
        </row>
        <row r="11">
          <cell r="D11">
            <v>0.22500000000000001</v>
          </cell>
          <cell r="E11">
            <v>7.4999999999999997E-2</v>
          </cell>
          <cell r="F11">
            <v>7.4999999999999997E-2</v>
          </cell>
        </row>
        <row r="12">
          <cell r="D12">
            <v>2.2000000000000002</v>
          </cell>
          <cell r="E12">
            <v>2.25</v>
          </cell>
          <cell r="F12">
            <v>2.75</v>
          </cell>
        </row>
        <row r="13">
          <cell r="D13">
            <v>146</v>
          </cell>
          <cell r="E13">
            <v>146</v>
          </cell>
          <cell r="F13">
            <v>146</v>
          </cell>
        </row>
        <row r="14">
          <cell r="D14">
            <v>121</v>
          </cell>
          <cell r="E14">
            <v>121</v>
          </cell>
          <cell r="F14">
            <v>121</v>
          </cell>
        </row>
        <row r="15">
          <cell r="D15">
            <v>19</v>
          </cell>
          <cell r="E15">
            <v>19</v>
          </cell>
          <cell r="F15">
            <v>19</v>
          </cell>
        </row>
        <row r="16">
          <cell r="D16">
            <v>6</v>
          </cell>
          <cell r="E16">
            <v>6</v>
          </cell>
          <cell r="F16">
            <v>6</v>
          </cell>
        </row>
        <row r="17">
          <cell r="D17">
            <v>164</v>
          </cell>
          <cell r="E17">
            <v>164</v>
          </cell>
          <cell r="F17">
            <v>164</v>
          </cell>
        </row>
        <row r="18">
          <cell r="D18">
            <v>137</v>
          </cell>
          <cell r="E18">
            <v>137</v>
          </cell>
          <cell r="F18">
            <v>137</v>
          </cell>
        </row>
        <row r="19">
          <cell r="D19">
            <v>21</v>
          </cell>
          <cell r="E19">
            <v>21</v>
          </cell>
          <cell r="F19">
            <v>21</v>
          </cell>
        </row>
        <row r="20">
          <cell r="D20">
            <v>6</v>
          </cell>
          <cell r="E20">
            <v>6</v>
          </cell>
          <cell r="F20">
            <v>6</v>
          </cell>
        </row>
        <row r="21">
          <cell r="D21">
            <v>21</v>
          </cell>
          <cell r="E21">
            <v>21</v>
          </cell>
          <cell r="F21">
            <v>21</v>
          </cell>
        </row>
        <row r="22">
          <cell r="D22">
            <v>0</v>
          </cell>
          <cell r="E22">
            <v>0</v>
          </cell>
          <cell r="F22">
            <v>0</v>
          </cell>
        </row>
        <row r="23">
          <cell r="D23">
            <v>28.691000000000006</v>
          </cell>
          <cell r="E23">
            <v>29.439700000000002</v>
          </cell>
          <cell r="F23">
            <v>31.073300000000003</v>
          </cell>
        </row>
        <row r="24">
          <cell r="D24">
            <v>26.542100000000005</v>
          </cell>
          <cell r="E24">
            <v>27.2088</v>
          </cell>
          <cell r="F24">
            <v>28.749500000000005</v>
          </cell>
        </row>
        <row r="25">
          <cell r="D25">
            <v>2.1489000000000003</v>
          </cell>
          <cell r="E25">
            <v>2.2309000000000001</v>
          </cell>
          <cell r="F25">
            <v>2.3238000000000003</v>
          </cell>
        </row>
        <row r="26">
          <cell r="D26">
            <v>1.329</v>
          </cell>
          <cell r="E26">
            <v>1.4222999999999999</v>
          </cell>
          <cell r="F26">
            <v>1.4819</v>
          </cell>
        </row>
        <row r="27">
          <cell r="D27">
            <v>4.6321146003973359</v>
          </cell>
          <cell r="E27">
            <v>4.8312312965145692</v>
          </cell>
          <cell r="F27">
            <v>4.7690460942352431</v>
          </cell>
        </row>
        <row r="28">
          <cell r="D28">
            <v>20</v>
          </cell>
          <cell r="E28">
            <v>20</v>
          </cell>
          <cell r="F28">
            <v>20</v>
          </cell>
        </row>
        <row r="29">
          <cell r="D29">
            <v>13</v>
          </cell>
          <cell r="E29">
            <v>13</v>
          </cell>
          <cell r="F29">
            <v>13</v>
          </cell>
        </row>
        <row r="30">
          <cell r="D30">
            <v>5</v>
          </cell>
          <cell r="E30">
            <v>5</v>
          </cell>
          <cell r="F30">
            <v>5</v>
          </cell>
        </row>
        <row r="31">
          <cell r="D31">
            <v>0</v>
          </cell>
          <cell r="E31">
            <v>0</v>
          </cell>
          <cell r="F31">
            <v>0</v>
          </cell>
        </row>
        <row r="32">
          <cell r="D32">
            <v>5</v>
          </cell>
          <cell r="E32">
            <v>5</v>
          </cell>
          <cell r="F32">
            <v>5</v>
          </cell>
        </row>
        <row r="33">
          <cell r="D33">
            <v>95</v>
          </cell>
          <cell r="E33">
            <v>95</v>
          </cell>
          <cell r="F33">
            <v>95</v>
          </cell>
        </row>
        <row r="34">
          <cell r="D34">
            <v>95</v>
          </cell>
          <cell r="E34">
            <v>95</v>
          </cell>
          <cell r="F34">
            <v>95</v>
          </cell>
        </row>
        <row r="35">
          <cell r="D35">
            <v>0</v>
          </cell>
          <cell r="E35">
            <v>0</v>
          </cell>
          <cell r="F35">
            <v>0</v>
          </cell>
        </row>
        <row r="36">
          <cell r="D36">
            <v>0</v>
          </cell>
          <cell r="E36">
            <v>0</v>
          </cell>
          <cell r="F36">
            <v>0</v>
          </cell>
        </row>
        <row r="37">
          <cell r="D37">
            <v>12848.001209999999</v>
          </cell>
          <cell r="E37">
            <v>1091.7401944444446</v>
          </cell>
          <cell r="F37">
            <v>230.81886822485205</v>
          </cell>
        </row>
        <row r="38">
          <cell r="D38">
            <v>0</v>
          </cell>
          <cell r="E38">
            <v>0</v>
          </cell>
          <cell r="F38">
            <v>0</v>
          </cell>
        </row>
        <row r="39">
          <cell r="D39">
            <v>12848.001209999999</v>
          </cell>
          <cell r="E39">
            <v>1091.7401944444446</v>
          </cell>
          <cell r="F39">
            <v>230.81886822485205</v>
          </cell>
        </row>
        <row r="40">
          <cell r="D40">
            <v>-122.9239</v>
          </cell>
          <cell r="E40">
            <v>-123.1559</v>
          </cell>
          <cell r="F40">
            <v>-123.2488</v>
          </cell>
        </row>
        <row r="41">
          <cell r="D41">
            <v>-125.3489</v>
          </cell>
          <cell r="E41">
            <v>-125.48090000000001</v>
          </cell>
          <cell r="F41">
            <v>-126.07380000000001</v>
          </cell>
        </row>
        <row r="42">
          <cell r="D42">
            <v>0</v>
          </cell>
          <cell r="E42">
            <v>0</v>
          </cell>
          <cell r="F42">
            <v>0</v>
          </cell>
        </row>
        <row r="43">
          <cell r="D43">
            <v>2100</v>
          </cell>
          <cell r="E43">
            <v>2100</v>
          </cell>
          <cell r="F43">
            <v>2100</v>
          </cell>
        </row>
      </sheetData>
      <sheetData sheetId="47"/>
      <sheetData sheetId="48">
        <row r="1">
          <cell r="D1">
            <v>2013</v>
          </cell>
          <cell r="E1">
            <v>2014</v>
          </cell>
          <cell r="F1">
            <v>2015</v>
          </cell>
        </row>
        <row r="2">
          <cell r="D2">
            <v>0</v>
          </cell>
          <cell r="E2">
            <v>0.13700000000000001</v>
          </cell>
          <cell r="F2">
            <v>0.13700000000000001</v>
          </cell>
        </row>
        <row r="3">
          <cell r="D3">
            <v>21.104074134757212</v>
          </cell>
          <cell r="E3">
            <v>22.023854859135312</v>
          </cell>
          <cell r="F3">
            <v>25.306919054856028</v>
          </cell>
        </row>
        <row r="4">
          <cell r="D4">
            <v>13.104074134757214</v>
          </cell>
          <cell r="E4">
            <v>14.023854859135312</v>
          </cell>
          <cell r="F4">
            <v>17.306919054856028</v>
          </cell>
        </row>
        <row r="5">
          <cell r="D5">
            <v>8</v>
          </cell>
          <cell r="E5">
            <v>8</v>
          </cell>
          <cell r="F5">
            <v>8</v>
          </cell>
        </row>
        <row r="6">
          <cell r="D6">
            <v>17.29932775</v>
          </cell>
          <cell r="E6">
            <v>16.857002350000002</v>
          </cell>
          <cell r="F6">
            <v>21.444158820000002</v>
          </cell>
        </row>
        <row r="7">
          <cell r="D7">
            <v>15.1</v>
          </cell>
          <cell r="E7">
            <v>15.3</v>
          </cell>
          <cell r="F7">
            <v>18.3</v>
          </cell>
        </row>
        <row r="8">
          <cell r="D8">
            <v>2.2999999999999998</v>
          </cell>
          <cell r="E8">
            <v>1.8</v>
          </cell>
          <cell r="F8">
            <v>3.8</v>
          </cell>
        </row>
        <row r="9">
          <cell r="D9">
            <v>-0.10067225</v>
          </cell>
          <cell r="E9">
            <v>-0.24299764999999998</v>
          </cell>
          <cell r="F9">
            <v>-0.65584118000000002</v>
          </cell>
        </row>
        <row r="10">
          <cell r="D10">
            <v>82.8</v>
          </cell>
          <cell r="E10">
            <v>20.6</v>
          </cell>
          <cell r="F10">
            <v>2.9</v>
          </cell>
        </row>
        <row r="11">
          <cell r="D11">
            <v>0</v>
          </cell>
          <cell r="E11">
            <v>0</v>
          </cell>
          <cell r="F11">
            <v>0</v>
          </cell>
        </row>
        <row r="12">
          <cell r="D12">
            <v>82.8</v>
          </cell>
          <cell r="E12">
            <v>20.6</v>
          </cell>
          <cell r="F12">
            <v>2.9</v>
          </cell>
        </row>
        <row r="13">
          <cell r="D13">
            <v>64</v>
          </cell>
          <cell r="E13">
            <v>64</v>
          </cell>
          <cell r="F13">
            <v>64</v>
          </cell>
        </row>
        <row r="14">
          <cell r="D14">
            <v>54</v>
          </cell>
          <cell r="E14">
            <v>54</v>
          </cell>
          <cell r="F14">
            <v>54</v>
          </cell>
        </row>
        <row r="15">
          <cell r="D15">
            <v>8</v>
          </cell>
          <cell r="E15">
            <v>8</v>
          </cell>
          <cell r="F15">
            <v>8</v>
          </cell>
        </row>
        <row r="16">
          <cell r="D16">
            <v>2</v>
          </cell>
          <cell r="E16">
            <v>2</v>
          </cell>
          <cell r="F16">
            <v>2</v>
          </cell>
        </row>
        <row r="17">
          <cell r="D17">
            <v>74</v>
          </cell>
          <cell r="E17">
            <v>66</v>
          </cell>
          <cell r="F17">
            <v>64</v>
          </cell>
        </row>
        <row r="18">
          <cell r="D18">
            <v>64</v>
          </cell>
          <cell r="E18">
            <v>56</v>
          </cell>
          <cell r="F18">
            <v>54</v>
          </cell>
        </row>
        <row r="19">
          <cell r="D19">
            <v>8</v>
          </cell>
          <cell r="E19">
            <v>8</v>
          </cell>
          <cell r="F19">
            <v>8</v>
          </cell>
        </row>
        <row r="20">
          <cell r="D20">
            <v>2</v>
          </cell>
          <cell r="E20">
            <v>2</v>
          </cell>
          <cell r="F20">
            <v>2</v>
          </cell>
        </row>
        <row r="21">
          <cell r="D21">
            <v>3.2</v>
          </cell>
          <cell r="E21">
            <v>0</v>
          </cell>
          <cell r="F21">
            <v>0</v>
          </cell>
        </row>
        <row r="22">
          <cell r="D22">
            <v>0</v>
          </cell>
          <cell r="E22">
            <v>0</v>
          </cell>
          <cell r="F22">
            <v>0</v>
          </cell>
        </row>
        <row r="23">
          <cell r="D23">
            <v>12.6</v>
          </cell>
          <cell r="E23">
            <v>11.5</v>
          </cell>
          <cell r="F23">
            <v>11.8</v>
          </cell>
        </row>
        <row r="24">
          <cell r="D24">
            <v>12.1</v>
          </cell>
          <cell r="E24">
            <v>11.5</v>
          </cell>
          <cell r="F24">
            <v>11.8</v>
          </cell>
        </row>
        <row r="25">
          <cell r="D25">
            <v>0.5</v>
          </cell>
          <cell r="E25">
            <v>0</v>
          </cell>
          <cell r="F25">
            <v>0</v>
          </cell>
        </row>
        <row r="26">
          <cell r="D26">
            <v>0.9</v>
          </cell>
          <cell r="E26">
            <v>0.8</v>
          </cell>
          <cell r="F26">
            <v>0.8</v>
          </cell>
        </row>
        <row r="27">
          <cell r="D27">
            <v>7.1428571428571441</v>
          </cell>
          <cell r="E27">
            <v>6.9565217391304346</v>
          </cell>
          <cell r="F27">
            <v>6.7796610169491522</v>
          </cell>
        </row>
        <row r="28">
          <cell r="D28">
            <v>100</v>
          </cell>
          <cell r="E28">
            <v>39</v>
          </cell>
          <cell r="F28">
            <v>46</v>
          </cell>
        </row>
        <row r="29">
          <cell r="D29">
            <v>100</v>
          </cell>
          <cell r="E29">
            <v>12</v>
          </cell>
          <cell r="F29">
            <v>19</v>
          </cell>
        </row>
        <row r="30">
          <cell r="D30">
            <v>8</v>
          </cell>
          <cell r="E30">
            <v>17</v>
          </cell>
          <cell r="F30">
            <v>17</v>
          </cell>
        </row>
        <row r="31">
          <cell r="D31">
            <v>0</v>
          </cell>
          <cell r="E31">
            <v>0</v>
          </cell>
          <cell r="F31">
            <v>0</v>
          </cell>
        </row>
        <row r="32">
          <cell r="D32">
            <v>10</v>
          </cell>
          <cell r="E32">
            <v>10</v>
          </cell>
          <cell r="F32">
            <v>10</v>
          </cell>
        </row>
        <row r="33">
          <cell r="D33">
            <v>90</v>
          </cell>
          <cell r="E33">
            <v>90</v>
          </cell>
          <cell r="F33">
            <v>90</v>
          </cell>
        </row>
        <row r="34">
          <cell r="D34">
            <v>92</v>
          </cell>
          <cell r="E34">
            <v>83</v>
          </cell>
          <cell r="F34">
            <v>83</v>
          </cell>
        </row>
        <row r="35">
          <cell r="D35">
            <v>0</v>
          </cell>
          <cell r="E35">
            <v>0</v>
          </cell>
          <cell r="F35">
            <v>0</v>
          </cell>
        </row>
        <row r="36">
          <cell r="D36">
            <v>0</v>
          </cell>
          <cell r="E36">
            <v>0</v>
          </cell>
          <cell r="F36">
            <v>0</v>
          </cell>
        </row>
        <row r="37">
          <cell r="D37" t="e">
            <v>#DIV/0!</v>
          </cell>
          <cell r="E37">
            <v>123.04381277372264</v>
          </cell>
          <cell r="F37">
            <v>156.52670671532846</v>
          </cell>
        </row>
        <row r="38">
          <cell r="D38" t="e">
            <v>#DIV/0!</v>
          </cell>
          <cell r="E38">
            <v>0</v>
          </cell>
          <cell r="F38">
            <v>0</v>
          </cell>
        </row>
        <row r="39">
          <cell r="D39" t="e">
            <v>#DIV/0!</v>
          </cell>
          <cell r="E39">
            <v>123.04381277372264</v>
          </cell>
          <cell r="F39">
            <v>156.52670671532846</v>
          </cell>
        </row>
        <row r="40">
          <cell r="D40">
            <v>-54.5</v>
          </cell>
          <cell r="E40">
            <v>-54</v>
          </cell>
          <cell r="F40">
            <v>-54</v>
          </cell>
        </row>
        <row r="41">
          <cell r="D41">
            <v>-137.30000000000001</v>
          </cell>
          <cell r="E41">
            <v>-74.599999999999994</v>
          </cell>
          <cell r="F41">
            <v>-56.9</v>
          </cell>
        </row>
        <row r="42">
          <cell r="D42">
            <v>0</v>
          </cell>
          <cell r="E42">
            <v>0</v>
          </cell>
          <cell r="F42">
            <v>0</v>
          </cell>
        </row>
        <row r="43">
          <cell r="D43">
            <v>0</v>
          </cell>
          <cell r="E43">
            <v>205</v>
          </cell>
          <cell r="F43">
            <v>205</v>
          </cell>
        </row>
      </sheetData>
      <sheetData sheetId="49">
        <row r="1">
          <cell r="D1">
            <v>2013</v>
          </cell>
          <cell r="E1">
            <v>2014</v>
          </cell>
          <cell r="F1">
            <v>2015</v>
          </cell>
        </row>
        <row r="2">
          <cell r="D2">
            <v>6.5000000000000002E-2</v>
          </cell>
          <cell r="E2">
            <v>5.8000000000000003E-2</v>
          </cell>
          <cell r="F2">
            <v>1E-3</v>
          </cell>
        </row>
        <row r="3">
          <cell r="D3">
            <v>21.104074134757212</v>
          </cell>
          <cell r="E3">
            <v>22.023854859135312</v>
          </cell>
          <cell r="F3">
            <v>25.306919054856028</v>
          </cell>
        </row>
        <row r="4">
          <cell r="D4">
            <v>13.104074134757214</v>
          </cell>
          <cell r="E4">
            <v>14.023854859135312</v>
          </cell>
          <cell r="F4">
            <v>17.306919054856028</v>
          </cell>
        </row>
        <row r="5">
          <cell r="D5">
            <v>8</v>
          </cell>
          <cell r="E5">
            <v>8</v>
          </cell>
          <cell r="F5">
            <v>8</v>
          </cell>
        </row>
        <row r="6">
          <cell r="D6">
            <v>27.891026319999998</v>
          </cell>
          <cell r="E6">
            <v>24.59895787</v>
          </cell>
          <cell r="F6">
            <v>19.894214860000002</v>
          </cell>
        </row>
        <row r="7">
          <cell r="D7">
            <v>26.3</v>
          </cell>
          <cell r="E7">
            <v>23.3</v>
          </cell>
          <cell r="F7">
            <v>16.600000000000001</v>
          </cell>
        </row>
        <row r="8">
          <cell r="D8">
            <v>1.4</v>
          </cell>
          <cell r="E8">
            <v>1.5</v>
          </cell>
          <cell r="F8">
            <v>4</v>
          </cell>
        </row>
        <row r="9">
          <cell r="D9">
            <v>0.19102632</v>
          </cell>
          <cell r="E9">
            <v>-0.20104212999999999</v>
          </cell>
          <cell r="F9">
            <v>-0.70578513999999992</v>
          </cell>
        </row>
        <row r="10">
          <cell r="D10">
            <v>12</v>
          </cell>
          <cell r="E10">
            <v>42.4</v>
          </cell>
          <cell r="F10">
            <v>0.05</v>
          </cell>
        </row>
        <row r="11">
          <cell r="D11">
            <v>0</v>
          </cell>
          <cell r="E11">
            <v>0</v>
          </cell>
          <cell r="F11">
            <v>0</v>
          </cell>
        </row>
        <row r="12">
          <cell r="D12">
            <v>12</v>
          </cell>
          <cell r="E12">
            <v>42.4</v>
          </cell>
          <cell r="F12">
            <v>0.05</v>
          </cell>
        </row>
        <row r="13">
          <cell r="D13">
            <v>63</v>
          </cell>
          <cell r="E13">
            <v>63</v>
          </cell>
          <cell r="F13">
            <v>63</v>
          </cell>
        </row>
        <row r="14">
          <cell r="D14">
            <v>48</v>
          </cell>
          <cell r="E14">
            <v>48</v>
          </cell>
          <cell r="F14">
            <v>48</v>
          </cell>
        </row>
        <row r="15">
          <cell r="D15">
            <v>9</v>
          </cell>
          <cell r="E15">
            <v>9</v>
          </cell>
          <cell r="F15">
            <v>9</v>
          </cell>
        </row>
        <row r="16">
          <cell r="D16">
            <v>6</v>
          </cell>
          <cell r="E16">
            <v>6</v>
          </cell>
          <cell r="F16">
            <v>6</v>
          </cell>
        </row>
        <row r="17">
          <cell r="D17">
            <v>128</v>
          </cell>
          <cell r="E17">
            <v>109</v>
          </cell>
          <cell r="F17">
            <v>71</v>
          </cell>
        </row>
        <row r="18">
          <cell r="D18">
            <v>108</v>
          </cell>
          <cell r="E18">
            <v>89</v>
          </cell>
          <cell r="F18">
            <v>57</v>
          </cell>
        </row>
        <row r="19">
          <cell r="D19">
            <v>15</v>
          </cell>
          <cell r="E19">
            <v>15</v>
          </cell>
          <cell r="F19">
            <v>10</v>
          </cell>
        </row>
        <row r="20">
          <cell r="D20">
            <v>5</v>
          </cell>
          <cell r="E20">
            <v>5</v>
          </cell>
          <cell r="F20">
            <v>4</v>
          </cell>
        </row>
        <row r="21">
          <cell r="D21">
            <v>4.9000000000000004</v>
          </cell>
          <cell r="E21">
            <v>0</v>
          </cell>
          <cell r="F21">
            <v>0</v>
          </cell>
        </row>
        <row r="22">
          <cell r="D22">
            <v>0</v>
          </cell>
          <cell r="E22">
            <v>0</v>
          </cell>
          <cell r="F22">
            <v>0</v>
          </cell>
        </row>
        <row r="23">
          <cell r="D23">
            <v>21.5</v>
          </cell>
          <cell r="E23">
            <v>18.8</v>
          </cell>
          <cell r="F23">
            <v>13.3</v>
          </cell>
        </row>
        <row r="24">
          <cell r="D24">
            <v>20.8</v>
          </cell>
          <cell r="E24">
            <v>18.8</v>
          </cell>
          <cell r="F24">
            <v>13.3</v>
          </cell>
        </row>
        <row r="25">
          <cell r="D25">
            <v>0.7</v>
          </cell>
          <cell r="E25">
            <v>0</v>
          </cell>
          <cell r="F25">
            <v>0</v>
          </cell>
        </row>
        <row r="26">
          <cell r="D26">
            <v>1.4</v>
          </cell>
          <cell r="E26">
            <v>1.2</v>
          </cell>
          <cell r="F26">
            <v>0.9</v>
          </cell>
        </row>
        <row r="27">
          <cell r="D27">
            <v>6.5116279069767442</v>
          </cell>
          <cell r="E27">
            <v>6.3829787234042552</v>
          </cell>
          <cell r="F27">
            <v>6.7669172932330826</v>
          </cell>
        </row>
        <row r="28">
          <cell r="D28">
            <v>34</v>
          </cell>
          <cell r="E28">
            <v>49</v>
          </cell>
          <cell r="F28">
            <v>37</v>
          </cell>
        </row>
        <row r="29">
          <cell r="D29">
            <v>16</v>
          </cell>
          <cell r="E29">
            <v>27</v>
          </cell>
          <cell r="F29">
            <v>12</v>
          </cell>
        </row>
        <row r="30">
          <cell r="D30">
            <v>8</v>
          </cell>
          <cell r="E30">
            <v>12</v>
          </cell>
          <cell r="F30">
            <v>15</v>
          </cell>
        </row>
        <row r="31">
          <cell r="D31">
            <v>0</v>
          </cell>
          <cell r="E31">
            <v>0</v>
          </cell>
          <cell r="F31">
            <v>0</v>
          </cell>
        </row>
        <row r="32">
          <cell r="D32">
            <v>10</v>
          </cell>
          <cell r="E32">
            <v>10</v>
          </cell>
          <cell r="F32">
            <v>10</v>
          </cell>
        </row>
        <row r="33">
          <cell r="D33">
            <v>90</v>
          </cell>
          <cell r="E33">
            <v>90</v>
          </cell>
          <cell r="F33">
            <v>90</v>
          </cell>
        </row>
        <row r="34">
          <cell r="D34">
            <v>92</v>
          </cell>
          <cell r="E34">
            <v>88</v>
          </cell>
          <cell r="F34">
            <v>85</v>
          </cell>
        </row>
        <row r="35">
          <cell r="D35">
            <v>0</v>
          </cell>
          <cell r="E35">
            <v>0</v>
          </cell>
          <cell r="F35">
            <v>0</v>
          </cell>
        </row>
        <row r="36">
          <cell r="D36">
            <v>0</v>
          </cell>
          <cell r="E36">
            <v>0</v>
          </cell>
          <cell r="F36">
            <v>0</v>
          </cell>
        </row>
        <row r="37">
          <cell r="D37">
            <v>429.09271261538458</v>
          </cell>
          <cell r="E37">
            <v>424.11996327586206</v>
          </cell>
          <cell r="F37">
            <v>19894.21486</v>
          </cell>
        </row>
        <row r="38">
          <cell r="D38">
            <v>0</v>
          </cell>
          <cell r="E38">
            <v>0</v>
          </cell>
          <cell r="F38">
            <v>0</v>
          </cell>
        </row>
        <row r="39">
          <cell r="D39">
            <v>429.09271261538458</v>
          </cell>
          <cell r="E39">
            <v>424.11996327586206</v>
          </cell>
          <cell r="F39">
            <v>19894.21486</v>
          </cell>
        </row>
        <row r="40">
          <cell r="D40">
            <v>-48.7</v>
          </cell>
          <cell r="E40">
            <v>-48</v>
          </cell>
          <cell r="F40">
            <v>-48</v>
          </cell>
        </row>
        <row r="41">
          <cell r="D41">
            <v>-60.7</v>
          </cell>
          <cell r="E41">
            <v>-90.4</v>
          </cell>
          <cell r="F41">
            <v>-48.05</v>
          </cell>
        </row>
        <row r="42">
          <cell r="D42">
            <v>0</v>
          </cell>
          <cell r="E42">
            <v>0</v>
          </cell>
          <cell r="F42">
            <v>0</v>
          </cell>
        </row>
        <row r="43">
          <cell r="D43">
            <v>306</v>
          </cell>
          <cell r="E43">
            <v>153</v>
          </cell>
          <cell r="F43">
            <v>153</v>
          </cell>
        </row>
      </sheetData>
      <sheetData sheetId="50">
        <row r="1">
          <cell r="D1">
            <v>2013</v>
          </cell>
          <cell r="E1">
            <v>2014</v>
          </cell>
          <cell r="F1">
            <v>2015</v>
          </cell>
        </row>
        <row r="2">
          <cell r="D2">
            <v>0</v>
          </cell>
          <cell r="E2">
            <v>0</v>
          </cell>
          <cell r="F2">
            <v>0</v>
          </cell>
        </row>
        <row r="3">
          <cell r="D3">
            <v>0</v>
          </cell>
          <cell r="E3">
            <v>0</v>
          </cell>
          <cell r="F3">
            <v>0</v>
          </cell>
        </row>
        <row r="4">
          <cell r="D4">
            <v>0</v>
          </cell>
          <cell r="E4">
            <v>0</v>
          </cell>
          <cell r="F4">
            <v>0</v>
          </cell>
        </row>
        <row r="5">
          <cell r="D5">
            <v>0</v>
          </cell>
          <cell r="E5">
            <v>0</v>
          </cell>
          <cell r="F5">
            <v>0</v>
          </cell>
        </row>
        <row r="6">
          <cell r="D6">
            <v>31.26270019</v>
          </cell>
          <cell r="E6">
            <v>30.134235360000002</v>
          </cell>
          <cell r="F6">
            <v>80.493026839999999</v>
          </cell>
        </row>
        <row r="7">
          <cell r="D7">
            <v>32.265315989999998</v>
          </cell>
          <cell r="E7">
            <v>31.852782959999995</v>
          </cell>
          <cell r="F7">
            <v>83.383708039999988</v>
          </cell>
        </row>
        <row r="8">
          <cell r="D8">
            <v>0</v>
          </cell>
          <cell r="E8">
            <v>0</v>
          </cell>
          <cell r="F8">
            <v>0</v>
          </cell>
        </row>
        <row r="9">
          <cell r="D9">
            <v>-1.0026157999999989</v>
          </cell>
          <cell r="E9">
            <v>-1.7185475999999937</v>
          </cell>
          <cell r="F9">
            <v>-2.8906811999999937</v>
          </cell>
        </row>
        <row r="10">
          <cell r="D10">
            <v>0.8</v>
          </cell>
          <cell r="E10">
            <v>1.07</v>
          </cell>
          <cell r="F10">
            <v>1.07</v>
          </cell>
        </row>
        <row r="11">
          <cell r="D11">
            <v>0.05</v>
          </cell>
          <cell r="E11">
            <v>7.0000000000000007E-2</v>
          </cell>
          <cell r="F11">
            <v>7.0000000000000007E-2</v>
          </cell>
        </row>
        <row r="12">
          <cell r="D12">
            <v>0.75</v>
          </cell>
          <cell r="E12">
            <v>1</v>
          </cell>
          <cell r="F12">
            <v>1</v>
          </cell>
        </row>
        <row r="13">
          <cell r="D13">
            <v>145</v>
          </cell>
          <cell r="E13">
            <v>142</v>
          </cell>
          <cell r="F13">
            <v>137</v>
          </cell>
        </row>
        <row r="14">
          <cell r="D14">
            <v>26</v>
          </cell>
          <cell r="E14">
            <v>24</v>
          </cell>
          <cell r="F14">
            <v>22</v>
          </cell>
        </row>
        <row r="15">
          <cell r="D15">
            <v>98</v>
          </cell>
          <cell r="E15">
            <v>97</v>
          </cell>
          <cell r="F15">
            <v>94</v>
          </cell>
        </row>
        <row r="16">
          <cell r="D16">
            <v>21</v>
          </cell>
          <cell r="E16">
            <v>21</v>
          </cell>
          <cell r="F16">
            <v>21</v>
          </cell>
        </row>
        <row r="17">
          <cell r="D17">
            <v>164.5</v>
          </cell>
          <cell r="E17">
            <v>155.5</v>
          </cell>
          <cell r="F17">
            <v>456</v>
          </cell>
        </row>
        <row r="18">
          <cell r="D18">
            <v>42.5</v>
          </cell>
          <cell r="E18">
            <v>32.5</v>
          </cell>
          <cell r="F18">
            <v>294</v>
          </cell>
        </row>
        <row r="19">
          <cell r="D19">
            <v>100</v>
          </cell>
          <cell r="E19">
            <v>101</v>
          </cell>
          <cell r="F19">
            <v>140</v>
          </cell>
        </row>
        <row r="20">
          <cell r="D20">
            <v>22</v>
          </cell>
          <cell r="E20">
            <v>22</v>
          </cell>
          <cell r="F20">
            <v>22</v>
          </cell>
        </row>
        <row r="21">
          <cell r="D21">
            <v>2.0290499999999998</v>
          </cell>
          <cell r="E21">
            <v>2.0301800000000001</v>
          </cell>
          <cell r="F21">
            <v>2.03145</v>
          </cell>
        </row>
        <row r="22">
          <cell r="D22">
            <v>0</v>
          </cell>
          <cell r="E22">
            <v>0</v>
          </cell>
          <cell r="F22">
            <v>0</v>
          </cell>
        </row>
        <row r="23">
          <cell r="D23">
            <v>22.9976032</v>
          </cell>
          <cell r="E23">
            <v>23.205570199999997</v>
          </cell>
          <cell r="F23">
            <v>24.134510199999998</v>
          </cell>
        </row>
        <row r="24">
          <cell r="D24">
            <v>22.764553200000002</v>
          </cell>
          <cell r="E24">
            <v>22.969390199999996</v>
          </cell>
          <cell r="F24">
            <v>23.894060199999998</v>
          </cell>
        </row>
        <row r="25">
          <cell r="D25">
            <v>0.23305000000000001</v>
          </cell>
          <cell r="E25">
            <v>0.23618</v>
          </cell>
          <cell r="F25">
            <v>0.24045</v>
          </cell>
        </row>
        <row r="26">
          <cell r="D26">
            <v>2.5219237872103335</v>
          </cell>
          <cell r="E26">
            <v>2.7080894399554194</v>
          </cell>
          <cell r="F26">
            <v>2.7195540166204988</v>
          </cell>
        </row>
        <row r="27">
          <cell r="D27">
            <v>10.966028786905643</v>
          </cell>
          <cell r="E27">
            <v>11.669997404137995</v>
          </cell>
          <cell r="F27">
            <v>11.268320732775837</v>
          </cell>
        </row>
        <row r="28">
          <cell r="D28">
            <v>0</v>
          </cell>
          <cell r="E28">
            <v>0</v>
          </cell>
          <cell r="F28">
            <v>0</v>
          </cell>
        </row>
        <row r="29">
          <cell r="D29">
            <v>0</v>
          </cell>
          <cell r="E29">
            <v>0</v>
          </cell>
          <cell r="F29">
            <v>0</v>
          </cell>
        </row>
        <row r="30">
          <cell r="D30">
            <v>0</v>
          </cell>
          <cell r="E30">
            <v>0</v>
          </cell>
          <cell r="F30">
            <v>0</v>
          </cell>
        </row>
        <row r="31">
          <cell r="D31">
            <v>0</v>
          </cell>
          <cell r="E31">
            <v>0</v>
          </cell>
          <cell r="F31">
            <v>0</v>
          </cell>
        </row>
        <row r="32">
          <cell r="D32">
            <v>0</v>
          </cell>
          <cell r="E32">
            <v>0</v>
          </cell>
          <cell r="F32">
            <v>0</v>
          </cell>
        </row>
      </sheetData>
      <sheetData sheetId="51"/>
      <sheetData sheetId="52"/>
      <sheetData sheetId="53"/>
      <sheetData sheetId="54"/>
      <sheetData sheetId="55">
        <row r="1">
          <cell r="D1">
            <v>2013</v>
          </cell>
          <cell r="E1">
            <v>2014</v>
          </cell>
          <cell r="F1">
            <v>2015</v>
          </cell>
        </row>
        <row r="2">
          <cell r="D2">
            <v>0</v>
          </cell>
          <cell r="E2">
            <v>0</v>
          </cell>
          <cell r="F2">
            <v>0</v>
          </cell>
        </row>
        <row r="3">
          <cell r="D3">
            <v>0</v>
          </cell>
          <cell r="E3">
            <v>0</v>
          </cell>
          <cell r="F3">
            <v>0</v>
          </cell>
        </row>
        <row r="4">
          <cell r="D4">
            <v>0</v>
          </cell>
          <cell r="E4">
            <v>0</v>
          </cell>
          <cell r="F4">
            <v>0</v>
          </cell>
        </row>
        <row r="5">
          <cell r="D5">
            <v>0</v>
          </cell>
          <cell r="E5">
            <v>0</v>
          </cell>
          <cell r="F5">
            <v>0</v>
          </cell>
        </row>
        <row r="6">
          <cell r="D6">
            <v>1.4740867999999998</v>
          </cell>
          <cell r="E6">
            <v>1.2621659999999999</v>
          </cell>
          <cell r="F6">
            <v>1.2658969999999996</v>
          </cell>
        </row>
        <row r="7">
          <cell r="D7">
            <v>1.7420900999999991</v>
          </cell>
          <cell r="E7">
            <v>1.7706767299999993</v>
          </cell>
          <cell r="F7">
            <v>2.0380283600000002</v>
          </cell>
        </row>
        <row r="8">
          <cell r="D8">
            <v>0</v>
          </cell>
          <cell r="E8">
            <v>0</v>
          </cell>
          <cell r="F8">
            <v>0</v>
          </cell>
        </row>
        <row r="9">
          <cell r="D9">
            <v>-0.26800329999999928</v>
          </cell>
          <cell r="E9">
            <v>-0.50851072999999936</v>
          </cell>
          <cell r="F9">
            <v>-0.7721313600000006</v>
          </cell>
        </row>
        <row r="10">
          <cell r="D10">
            <v>722.61594480000008</v>
          </cell>
          <cell r="E10">
            <v>481.94687209000006</v>
          </cell>
          <cell r="F10">
            <v>212.94617199999999</v>
          </cell>
        </row>
        <row r="11">
          <cell r="D11">
            <v>0</v>
          </cell>
          <cell r="E11">
            <v>0</v>
          </cell>
          <cell r="F11">
            <v>0</v>
          </cell>
        </row>
        <row r="12">
          <cell r="D12">
            <v>722.61594480000008</v>
          </cell>
          <cell r="E12">
            <v>481.94687209000006</v>
          </cell>
          <cell r="F12">
            <v>212.94617199999999</v>
          </cell>
        </row>
        <row r="13">
          <cell r="D13">
            <v>22.15</v>
          </cell>
          <cell r="E13">
            <v>24</v>
          </cell>
          <cell r="F13">
            <v>25</v>
          </cell>
        </row>
        <row r="14">
          <cell r="D14">
            <v>0</v>
          </cell>
          <cell r="E14">
            <v>0</v>
          </cell>
          <cell r="F14">
            <v>0</v>
          </cell>
        </row>
        <row r="15">
          <cell r="D15">
            <v>11.15</v>
          </cell>
          <cell r="E15">
            <v>15</v>
          </cell>
          <cell r="F15">
            <v>15</v>
          </cell>
        </row>
        <row r="16">
          <cell r="D16">
            <v>11</v>
          </cell>
          <cell r="E16">
            <v>9</v>
          </cell>
          <cell r="F16">
            <v>10</v>
          </cell>
        </row>
        <row r="17">
          <cell r="D17">
            <v>22.15</v>
          </cell>
          <cell r="E17">
            <v>24</v>
          </cell>
          <cell r="F17">
            <v>25</v>
          </cell>
        </row>
        <row r="18">
          <cell r="D18">
            <v>0</v>
          </cell>
          <cell r="E18">
            <v>0</v>
          </cell>
          <cell r="F18">
            <v>0</v>
          </cell>
        </row>
        <row r="19">
          <cell r="D19">
            <v>11.15</v>
          </cell>
          <cell r="E19">
            <v>15</v>
          </cell>
          <cell r="F19">
            <v>15</v>
          </cell>
        </row>
        <row r="20">
          <cell r="D20">
            <v>11</v>
          </cell>
          <cell r="E20">
            <v>9</v>
          </cell>
          <cell r="F20">
            <v>10</v>
          </cell>
        </row>
        <row r="21">
          <cell r="D21">
            <v>0</v>
          </cell>
          <cell r="E21">
            <v>0</v>
          </cell>
          <cell r="F21">
            <v>0</v>
          </cell>
        </row>
        <row r="22">
          <cell r="D22">
            <v>0</v>
          </cell>
          <cell r="E22">
            <v>0</v>
          </cell>
          <cell r="F22">
            <v>0</v>
          </cell>
        </row>
        <row r="23">
          <cell r="D23">
            <v>5.5749966999999998</v>
          </cell>
          <cell r="E23">
            <v>5.6849538199999996</v>
          </cell>
          <cell r="F23">
            <v>5.77118178</v>
          </cell>
        </row>
        <row r="24">
          <cell r="D24">
            <v>5.5749966999999998</v>
          </cell>
          <cell r="E24">
            <v>5.6849538199999996</v>
          </cell>
          <cell r="F24">
            <v>5.77118178</v>
          </cell>
        </row>
        <row r="25">
          <cell r="D25">
            <v>0</v>
          </cell>
          <cell r="E25">
            <v>0</v>
          </cell>
          <cell r="F25">
            <v>0</v>
          </cell>
        </row>
        <row r="26">
          <cell r="D26">
            <v>0.02</v>
          </cell>
          <cell r="E26">
            <v>0.02</v>
          </cell>
          <cell r="F26">
            <v>0.02</v>
          </cell>
        </row>
        <row r="27">
          <cell r="D27">
            <v>0.3587446069699019</v>
          </cell>
          <cell r="E27">
            <v>0.35180584809042481</v>
          </cell>
          <cell r="F27">
            <v>0.34654947222958554</v>
          </cell>
        </row>
        <row r="28">
          <cell r="D28">
            <v>0</v>
          </cell>
          <cell r="E28">
            <v>0</v>
          </cell>
          <cell r="F28">
            <v>0</v>
          </cell>
        </row>
        <row r="29">
          <cell r="D29">
            <v>0</v>
          </cell>
          <cell r="E29">
            <v>0</v>
          </cell>
          <cell r="F29">
            <v>0</v>
          </cell>
        </row>
        <row r="30">
          <cell r="D30">
            <v>0</v>
          </cell>
          <cell r="E30">
            <v>0</v>
          </cell>
          <cell r="F30">
            <v>0</v>
          </cell>
        </row>
        <row r="31">
          <cell r="D31">
            <v>0</v>
          </cell>
          <cell r="E31">
            <v>0</v>
          </cell>
          <cell r="F31">
            <v>0</v>
          </cell>
        </row>
        <row r="32">
          <cell r="D32">
            <v>0</v>
          </cell>
          <cell r="E32">
            <v>0</v>
          </cell>
          <cell r="F32">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mbton"/>
      <sheetName val="Nanticoke"/>
      <sheetName val="Northwest"/>
      <sheetName val="Lennox"/>
      <sheetName val="Total FBU"/>
      <sheetName val="Other Summaries"/>
      <sheetName val="Initial Workbook"/>
      <sheetName val="Bal-sum"/>
    </sheetNames>
    <sheetDataSet>
      <sheetData sheetId="0"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Lambton</v>
          </cell>
          <cell r="B5" t="str">
            <v>Energy</v>
          </cell>
          <cell r="D5" t="str">
            <v>GWh</v>
          </cell>
          <cell r="F5">
            <v>459.68599999999998</v>
          </cell>
          <cell r="G5">
            <v>400</v>
          </cell>
          <cell r="H5">
            <v>304.24400000000003</v>
          </cell>
          <cell r="I5">
            <v>236.83699999999999</v>
          </cell>
          <cell r="J5">
            <v>345.4468</v>
          </cell>
          <cell r="K5">
            <v>473.40769999999998</v>
          </cell>
          <cell r="L5">
            <v>501.04559999999998</v>
          </cell>
          <cell r="M5">
            <v>512.34670000000006</v>
          </cell>
          <cell r="N5">
            <v>522.99170000000004</v>
          </cell>
          <cell r="O5">
            <v>556.00869999999998</v>
          </cell>
          <cell r="P5">
            <v>540.08789999999999</v>
          </cell>
          <cell r="Q5">
            <v>581.27030000000002</v>
          </cell>
          <cell r="R5">
            <v>5433.3724000000002</v>
          </cell>
        </row>
        <row r="6">
          <cell r="A6" t="str">
            <v xml:space="preserve">  Units 1&amp;2</v>
          </cell>
          <cell r="B6" t="str">
            <v xml:space="preserve">ByProducts </v>
          </cell>
        </row>
        <row r="7">
          <cell r="D7" t="str">
            <v>SO2   (Mg)</v>
          </cell>
          <cell r="F7">
            <v>2495.6999999999998</v>
          </cell>
          <cell r="G7">
            <v>2128.1</v>
          </cell>
          <cell r="H7">
            <v>1984.1738606955582</v>
          </cell>
          <cell r="I7">
            <v>1343.8980338339577</v>
          </cell>
          <cell r="J7">
            <v>1945.988186378456</v>
          </cell>
          <cell r="K7">
            <v>2642.0417876462079</v>
          </cell>
          <cell r="L7">
            <v>2790.457758426021</v>
          </cell>
          <cell r="M7">
            <v>2851.0035670875832</v>
          </cell>
          <cell r="N7">
            <v>2908.3479980202992</v>
          </cell>
          <cell r="O7">
            <v>3084.2542346731025</v>
          </cell>
          <cell r="P7">
            <v>2999.2018682303683</v>
          </cell>
          <cell r="Q7">
            <v>3217.8170363173867</v>
          </cell>
          <cell r="R7">
            <v>30390.98433130894</v>
          </cell>
        </row>
        <row r="8">
          <cell r="D8" t="str">
            <v>NOx   (Mg)</v>
          </cell>
          <cell r="F8">
            <v>430.1</v>
          </cell>
          <cell r="G8">
            <v>360</v>
          </cell>
          <cell r="H8">
            <v>309.58344447374401</v>
          </cell>
          <cell r="I8">
            <v>245.319831801801</v>
          </cell>
          <cell r="J8">
            <v>347.65210376820505</v>
          </cell>
          <cell r="K8">
            <v>460.01334553637247</v>
          </cell>
          <cell r="L8">
            <v>483.11650612129341</v>
          </cell>
          <cell r="M8">
            <v>492.44410278875887</v>
          </cell>
          <cell r="N8">
            <v>501.16686374913087</v>
          </cell>
          <cell r="O8">
            <v>527.8310922170881</v>
          </cell>
          <cell r="P8">
            <v>515.04736133414281</v>
          </cell>
          <cell r="Q8">
            <v>547.83316118957362</v>
          </cell>
          <cell r="R8">
            <v>5220.1078129801099</v>
          </cell>
        </row>
        <row r="9">
          <cell r="D9" t="str">
            <v>Total AGE   (Mg)</v>
          </cell>
          <cell r="F9">
            <v>2925.8</v>
          </cell>
          <cell r="G9">
            <v>2488.1</v>
          </cell>
          <cell r="H9">
            <v>2293.7573051693021</v>
          </cell>
          <cell r="I9">
            <v>1589.2178656357587</v>
          </cell>
          <cell r="J9">
            <v>2293.6402901466608</v>
          </cell>
          <cell r="K9">
            <v>3102.0551331825804</v>
          </cell>
          <cell r="L9">
            <v>3273.5742645473142</v>
          </cell>
          <cell r="M9">
            <v>3343.4476698763419</v>
          </cell>
          <cell r="N9">
            <v>3409.5148617694299</v>
          </cell>
          <cell r="O9">
            <v>3612.0853268901906</v>
          </cell>
          <cell r="P9">
            <v>3514.2492295645111</v>
          </cell>
          <cell r="Q9">
            <v>3765.6501975069605</v>
          </cell>
          <cell r="R9">
            <v>35611.092144289047</v>
          </cell>
        </row>
        <row r="10">
          <cell r="D10" t="str">
            <v>CO2  (Gg)</v>
          </cell>
          <cell r="F10">
            <v>411.18322027585617</v>
          </cell>
          <cell r="G10">
            <v>359.21145532045256</v>
          </cell>
          <cell r="H10">
            <v>307.21890848047923</v>
          </cell>
          <cell r="I10">
            <v>227.91278703430822</v>
          </cell>
          <cell r="J10">
            <v>330.10213959784318</v>
          </cell>
          <cell r="K10">
            <v>448.09139025850521</v>
          </cell>
          <cell r="L10">
            <v>473.218861780265</v>
          </cell>
          <cell r="M10">
            <v>483.48649703370353</v>
          </cell>
          <cell r="N10">
            <v>493.36086591161592</v>
          </cell>
          <cell r="O10">
            <v>523.17176142906442</v>
          </cell>
          <cell r="P10">
            <v>508.63239328165429</v>
          </cell>
          <cell r="Q10">
            <v>545.66400273546708</v>
          </cell>
          <cell r="R10">
            <v>5111.2542831392147</v>
          </cell>
        </row>
        <row r="11">
          <cell r="D11" t="str">
            <v>Particulate  (Mg)</v>
          </cell>
          <cell r="F11">
            <v>0</v>
          </cell>
          <cell r="G11">
            <v>0</v>
          </cell>
          <cell r="H11">
            <v>239.55346404970609</v>
          </cell>
          <cell r="I11">
            <v>180.80849644428022</v>
          </cell>
          <cell r="J11">
            <v>261.78401175661816</v>
          </cell>
          <cell r="K11">
            <v>355.45177794763327</v>
          </cell>
          <cell r="L11">
            <v>375.43552670804894</v>
          </cell>
          <cell r="M11">
            <v>383.58152122245673</v>
          </cell>
          <cell r="N11">
            <v>391.24113687188947</v>
          </cell>
          <cell r="O11">
            <v>414.9155028876857</v>
          </cell>
          <cell r="P11">
            <v>403.51540142279657</v>
          </cell>
          <cell r="Q11">
            <v>432.94414679745989</v>
          </cell>
          <cell r="R11">
            <v>3439.2309861085751</v>
          </cell>
        </row>
        <row r="12">
          <cell r="B12" t="str">
            <v>Ash Summary (Gg)</v>
          </cell>
        </row>
        <row r="13">
          <cell r="C13" t="str">
            <v xml:space="preserve">     Total Fly Ash Production </v>
          </cell>
          <cell r="F13">
            <v>16.086854981363413</v>
          </cell>
          <cell r="G13">
            <v>14.043401112892067</v>
          </cell>
          <cell r="H13">
            <v>11.738119738435591</v>
          </cell>
          <cell r="I13">
            <v>8.8596163257697214</v>
          </cell>
          <cell r="J13">
            <v>12.827416576074279</v>
          </cell>
          <cell r="K13">
            <v>17.417137119434013</v>
          </cell>
          <cell r="L13">
            <v>18.396340808694379</v>
          </cell>
          <cell r="M13">
            <v>18.795494539900361</v>
          </cell>
          <cell r="N13">
            <v>19.170815706722564</v>
          </cell>
          <cell r="O13">
            <v>20.330859641496581</v>
          </cell>
          <cell r="P13">
            <v>19.772254669717015</v>
          </cell>
          <cell r="Q13">
            <v>21.214263193075521</v>
          </cell>
          <cell r="R13">
            <v>198.65257441357551</v>
          </cell>
        </row>
        <row r="14">
          <cell r="C14" t="str">
            <v xml:space="preserve">     Bottom Ash Production</v>
          </cell>
          <cell r="F14">
            <v>2.821581770982486</v>
          </cell>
          <cell r="G14">
            <v>2.4631666431155401</v>
          </cell>
          <cell r="H14">
            <v>2.0588278266913638</v>
          </cell>
          <cell r="I14">
            <v>1.5539477387998439</v>
          </cell>
          <cell r="J14">
            <v>2.2498869307754674</v>
          </cell>
          <cell r="K14">
            <v>3.0549089089091992</v>
          </cell>
          <cell r="L14">
            <v>3.2266580346952329</v>
          </cell>
          <cell r="M14">
            <v>3.2966682941956251</v>
          </cell>
          <cell r="N14">
            <v>3.3624983998188971</v>
          </cell>
          <cell r="O14">
            <v>3.5659663134470798</v>
          </cell>
          <cell r="P14">
            <v>3.4679888276439592</v>
          </cell>
          <cell r="Q14">
            <v>3.7209124082831422</v>
          </cell>
          <cell r="R14">
            <v>34.843012097357835</v>
          </cell>
        </row>
        <row r="15">
          <cell r="B15" t="str">
            <v>Consumption</v>
          </cell>
        </row>
        <row r="16">
          <cell r="C16" t="str">
            <v>(ktons)</v>
          </cell>
          <cell r="D16" t="str">
            <v>MSC</v>
          </cell>
          <cell r="F16">
            <v>0</v>
          </cell>
          <cell r="G16">
            <v>0</v>
          </cell>
          <cell r="H16">
            <v>0</v>
          </cell>
          <cell r="I16">
            <v>0</v>
          </cell>
          <cell r="J16">
            <v>0</v>
          </cell>
          <cell r="K16">
            <v>0</v>
          </cell>
          <cell r="L16">
            <v>0</v>
          </cell>
          <cell r="M16">
            <v>0</v>
          </cell>
          <cell r="N16">
            <v>0</v>
          </cell>
          <cell r="O16">
            <v>0</v>
          </cell>
          <cell r="P16">
            <v>0</v>
          </cell>
          <cell r="Q16">
            <v>0</v>
          </cell>
          <cell r="R16">
            <v>0</v>
          </cell>
        </row>
        <row r="17">
          <cell r="D17" t="str">
            <v>HiQ LSC</v>
          </cell>
          <cell r="F17">
            <v>28.222468533000004</v>
          </cell>
          <cell r="G17">
            <v>0</v>
          </cell>
          <cell r="H17">
            <v>0</v>
          </cell>
          <cell r="I17">
            <v>0</v>
          </cell>
          <cell r="J17">
            <v>0</v>
          </cell>
          <cell r="K17">
            <v>0</v>
          </cell>
          <cell r="L17">
            <v>0</v>
          </cell>
          <cell r="M17">
            <v>0</v>
          </cell>
          <cell r="N17">
            <v>0</v>
          </cell>
          <cell r="O17">
            <v>0</v>
          </cell>
          <cell r="P17">
            <v>0</v>
          </cell>
          <cell r="Q17">
            <v>0</v>
          </cell>
          <cell r="R17">
            <v>28.222468533000004</v>
          </cell>
        </row>
        <row r="18">
          <cell r="C18">
            <v>12573.542209480798</v>
          </cell>
          <cell r="D18" t="str">
            <v>Port Mix LSC</v>
          </cell>
          <cell r="F18">
            <v>98.205989301000017</v>
          </cell>
          <cell r="G18">
            <v>122.557141602</v>
          </cell>
          <cell r="H18">
            <v>117.56808201600001</v>
          </cell>
          <cell r="I18">
            <v>75.256722153298</v>
          </cell>
          <cell r="J18">
            <v>108.96062422052592</v>
          </cell>
          <cell r="K18">
            <v>147.94733775215263</v>
          </cell>
          <cell r="L18">
            <v>156.26504105492512</v>
          </cell>
          <cell r="M18">
            <v>159.65559436347493</v>
          </cell>
          <cell r="N18">
            <v>162.84370542056817</v>
          </cell>
          <cell r="O18">
            <v>172.69752988370846</v>
          </cell>
          <cell r="P18">
            <v>167.95254120599469</v>
          </cell>
          <cell r="Q18">
            <v>180.20147285210069</v>
          </cell>
          <cell r="R18">
            <v>1670.1117818257487</v>
          </cell>
        </row>
        <row r="19">
          <cell r="D19" t="str">
            <v>WCB</v>
          </cell>
          <cell r="F19">
            <v>61.117633395000006</v>
          </cell>
          <cell r="G19">
            <v>36.612157553999999</v>
          </cell>
          <cell r="H19">
            <v>16.012169585999999</v>
          </cell>
          <cell r="I19">
            <v>25.085574051099332</v>
          </cell>
          <cell r="J19">
            <v>36.320208073508638</v>
          </cell>
          <cell r="K19">
            <v>49.315779250717547</v>
          </cell>
          <cell r="L19">
            <v>52.088347018308376</v>
          </cell>
          <cell r="M19">
            <v>53.218531454491647</v>
          </cell>
          <cell r="N19">
            <v>54.281235140189388</v>
          </cell>
          <cell r="O19">
            <v>57.565843294569483</v>
          </cell>
          <cell r="P19">
            <v>55.984180401998231</v>
          </cell>
          <cell r="Q19">
            <v>60.067157617366895</v>
          </cell>
          <cell r="R19">
            <v>557.66881683724955</v>
          </cell>
        </row>
        <row r="20">
          <cell r="D20" t="str">
            <v>PRB</v>
          </cell>
          <cell r="F20">
            <v>0</v>
          </cell>
          <cell r="G20">
            <v>0</v>
          </cell>
          <cell r="H20">
            <v>0</v>
          </cell>
          <cell r="I20">
            <v>0</v>
          </cell>
          <cell r="J20">
            <v>0</v>
          </cell>
          <cell r="K20">
            <v>0</v>
          </cell>
          <cell r="L20">
            <v>0</v>
          </cell>
          <cell r="M20">
            <v>0</v>
          </cell>
          <cell r="N20">
            <v>0</v>
          </cell>
          <cell r="O20">
            <v>0</v>
          </cell>
          <cell r="P20">
            <v>0</v>
          </cell>
          <cell r="Q20">
            <v>0</v>
          </cell>
          <cell r="R20">
            <v>0</v>
          </cell>
        </row>
        <row r="21">
          <cell r="C21" t="str">
            <v>*Fuel Conv Factor (MWh/ton)</v>
          </cell>
          <cell r="F21">
            <v>2.5582245393776253</v>
          </cell>
          <cell r="G21">
            <v>2.5973178307876541</v>
          </cell>
          <cell r="H21">
            <v>2.3167842693026435</v>
          </cell>
          <cell r="I21">
            <v>2.4465649551791238</v>
          </cell>
          <cell r="J21">
            <v>2.4647001368265067</v>
          </cell>
          <cell r="K21">
            <v>2.4876006442590848</v>
          </cell>
          <cell r="L21">
            <v>2.4926879833019639</v>
          </cell>
          <cell r="M21">
            <v>2.4947802664381045</v>
          </cell>
          <cell r="N21">
            <v>2.4967572427849092</v>
          </cell>
          <cell r="O21">
            <v>2.5029257082061878</v>
          </cell>
          <cell r="P21">
            <v>2.4999444930146555</v>
          </cell>
          <cell r="Q21">
            <v>2.507681030520879</v>
          </cell>
          <cell r="R21">
            <v>2.4945397562960356</v>
          </cell>
        </row>
        <row r="22">
          <cell r="C22" t="str">
            <v>($ 000's)</v>
          </cell>
          <cell r="D22" t="str">
            <v>MSC</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HiQ LSC</v>
          </cell>
          <cell r="F23">
            <v>1800.0039999999999</v>
          </cell>
          <cell r="G23">
            <v>0</v>
          </cell>
          <cell r="H23">
            <v>0</v>
          </cell>
          <cell r="I23">
            <v>0</v>
          </cell>
          <cell r="J23">
            <v>0</v>
          </cell>
          <cell r="K23">
            <v>0</v>
          </cell>
          <cell r="L23">
            <v>0</v>
          </cell>
          <cell r="M23">
            <v>0</v>
          </cell>
          <cell r="N23">
            <v>0</v>
          </cell>
          <cell r="O23">
            <v>0</v>
          </cell>
          <cell r="P23">
            <v>0</v>
          </cell>
          <cell r="Q23">
            <v>0</v>
          </cell>
          <cell r="R23">
            <v>1800.0039999999999</v>
          </cell>
        </row>
        <row r="24">
          <cell r="D24" t="str">
            <v>Port Mix LSC</v>
          </cell>
          <cell r="F24">
            <v>6603.951</v>
          </cell>
          <cell r="G24">
            <v>8029.4269999999997</v>
          </cell>
          <cell r="H24">
            <v>7721.8159999999998</v>
          </cell>
          <cell r="I24">
            <v>4942.0093369375018</v>
          </cell>
          <cell r="J24">
            <v>7494.2289872427218</v>
          </cell>
          <cell r="K24">
            <v>10401.654216578034</v>
          </cell>
          <cell r="L24">
            <v>11179.771427442471</v>
          </cell>
          <cell r="M24">
            <v>11553.096654898272</v>
          </cell>
          <cell r="N24">
            <v>11883.049776803653</v>
          </cell>
          <cell r="O24">
            <v>12656.858488851938</v>
          </cell>
          <cell r="P24">
            <v>12344.48672185213</v>
          </cell>
          <cell r="Q24">
            <v>13257.566905504611</v>
          </cell>
          <cell r="R24">
            <v>118067.91651611133</v>
          </cell>
        </row>
        <row r="25">
          <cell r="D25" t="str">
            <v>WCB</v>
          </cell>
          <cell r="F25">
            <v>3604.1080000000002</v>
          </cell>
          <cell r="G25">
            <v>2159.1239999999998</v>
          </cell>
          <cell r="H25">
            <v>932.69600000000003</v>
          </cell>
          <cell r="I25">
            <v>1383.1163048690628</v>
          </cell>
          <cell r="J25">
            <v>2039.1641483283688</v>
          </cell>
          <cell r="K25">
            <v>2809.4509528470335</v>
          </cell>
          <cell r="L25">
            <v>3027.9539390522391</v>
          </cell>
          <cell r="M25">
            <v>3125.9318392591313</v>
          </cell>
          <cell r="N25">
            <v>3199.7318978298017</v>
          </cell>
          <cell r="O25">
            <v>3410.5063727156926</v>
          </cell>
          <cell r="P25">
            <v>3324.9000988764742</v>
          </cell>
          <cell r="Q25">
            <v>3571.3390823330792</v>
          </cell>
          <cell r="R25">
            <v>32588.022636110883</v>
          </cell>
        </row>
        <row r="26">
          <cell r="D26" t="str">
            <v>PRB</v>
          </cell>
          <cell r="F26">
            <v>0</v>
          </cell>
          <cell r="G26">
            <v>0</v>
          </cell>
          <cell r="H26">
            <v>0</v>
          </cell>
          <cell r="I26">
            <v>0</v>
          </cell>
          <cell r="J26">
            <v>0</v>
          </cell>
          <cell r="K26">
            <v>0</v>
          </cell>
          <cell r="L26">
            <v>0</v>
          </cell>
          <cell r="M26">
            <v>0</v>
          </cell>
          <cell r="N26">
            <v>0</v>
          </cell>
          <cell r="O26">
            <v>0</v>
          </cell>
          <cell r="P26">
            <v>0</v>
          </cell>
          <cell r="Q26">
            <v>0</v>
          </cell>
          <cell r="R26">
            <v>0</v>
          </cell>
        </row>
        <row r="27">
          <cell r="D27" t="str">
            <v>*Unit Cost ($/ton)</v>
          </cell>
          <cell r="F27">
            <v>66.826750079385732</v>
          </cell>
          <cell r="G27">
            <v>66.157262955473456</v>
          </cell>
          <cell r="H27">
            <v>65.903147671247282</v>
          </cell>
          <cell r="I27">
            <v>65.339582634253958</v>
          </cell>
          <cell r="J27">
            <v>68.019027432481479</v>
          </cell>
          <cell r="K27">
            <v>69.419981404688443</v>
          </cell>
          <cell r="L27">
            <v>70.683040208547595</v>
          </cell>
          <cell r="M27">
            <v>71.476893708316126</v>
          </cell>
          <cell r="N27">
            <v>72.005051681479031</v>
          </cell>
          <cell r="O27">
            <v>72.328761357774397</v>
          </cell>
          <cell r="P27">
            <v>72.530040557096171</v>
          </cell>
          <cell r="Q27">
            <v>72.602244274513609</v>
          </cell>
          <cell r="R27">
            <v>69.994725794393673</v>
          </cell>
        </row>
        <row r="28">
          <cell r="D28" t="str">
            <v>Ignition Support</v>
          </cell>
          <cell r="F28">
            <v>41.567</v>
          </cell>
          <cell r="G28">
            <v>54.564</v>
          </cell>
          <cell r="H28">
            <v>37.049999999999997</v>
          </cell>
          <cell r="I28">
            <v>71.437714990663309</v>
          </cell>
          <cell r="J28">
            <v>78.06271658097711</v>
          </cell>
          <cell r="K28">
            <v>83.213571596717287</v>
          </cell>
          <cell r="L28">
            <v>84.439566083351281</v>
          </cell>
          <cell r="M28">
            <v>84.795690950452325</v>
          </cell>
          <cell r="N28">
            <v>86.100133838826082</v>
          </cell>
          <cell r="O28">
            <v>87.744821635321216</v>
          </cell>
          <cell r="P28">
            <v>87.928352096000253</v>
          </cell>
          <cell r="Q28">
            <v>89.459575700772035</v>
          </cell>
          <cell r="R28">
            <v>886.36314347308087</v>
          </cell>
        </row>
        <row r="29">
          <cell r="B29" t="str">
            <v>Total Consumption Costs ($K)</v>
          </cell>
          <cell r="F29">
            <v>12049.63</v>
          </cell>
          <cell r="G29">
            <v>10243.115</v>
          </cell>
          <cell r="H29">
            <v>8691.5619999999999</v>
          </cell>
          <cell r="I29">
            <v>6396.5633567972272</v>
          </cell>
          <cell r="J29">
            <v>9611.4558521520667</v>
          </cell>
          <cell r="K29">
            <v>13294.318741021785</v>
          </cell>
          <cell r="L29">
            <v>14292.16493257806</v>
          </cell>
          <cell r="M29">
            <v>14763.824185107855</v>
          </cell>
          <cell r="N29">
            <v>15168.881808472281</v>
          </cell>
          <cell r="O29">
            <v>16155.109683202951</v>
          </cell>
          <cell r="P29">
            <v>15757.315172824605</v>
          </cell>
          <cell r="Q29">
            <v>16918.365563538464</v>
          </cell>
          <cell r="R29">
            <v>153342.30629569531</v>
          </cell>
        </row>
        <row r="30">
          <cell r="D30" t="str">
            <v>FUEC ($/MWh)</v>
          </cell>
          <cell r="F30">
            <v>26.212740870942337</v>
          </cell>
          <cell r="G30">
            <v>25.607787500000001</v>
          </cell>
          <cell r="H30">
            <v>28.567735107348046</v>
          </cell>
          <cell r="I30">
            <v>27.008294129706201</v>
          </cell>
          <cell r="J30">
            <v>27.823259188251466</v>
          </cell>
          <cell r="K30">
            <v>28.082176823532414</v>
          </cell>
          <cell r="L30">
            <v>28.524679056313559</v>
          </cell>
          <cell r="M30">
            <v>28.816081347079727</v>
          </cell>
          <cell r="N30">
            <v>29.004058398005704</v>
          </cell>
          <cell r="O30">
            <v>29.055498022248486</v>
          </cell>
          <cell r="P30">
            <v>29.175464165785986</v>
          </cell>
          <cell r="Q30">
            <v>29.105848971706386</v>
          </cell>
          <cell r="R30">
            <v>28.222307437586149</v>
          </cell>
        </row>
        <row r="31">
          <cell r="B31" t="str">
            <v>Deliveries</v>
          </cell>
        </row>
        <row r="32">
          <cell r="C32" t="str">
            <v>(ktons)</v>
          </cell>
          <cell r="D32" t="str">
            <v>MSC</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HiQ LSC</v>
          </cell>
          <cell r="F33">
            <v>28.222468533000004</v>
          </cell>
          <cell r="G33">
            <v>0</v>
          </cell>
          <cell r="H33">
            <v>0</v>
          </cell>
          <cell r="I33">
            <v>0</v>
          </cell>
          <cell r="J33">
            <v>0</v>
          </cell>
          <cell r="K33">
            <v>0</v>
          </cell>
          <cell r="L33">
            <v>0</v>
          </cell>
          <cell r="M33">
            <v>0</v>
          </cell>
          <cell r="N33">
            <v>0</v>
          </cell>
          <cell r="O33">
            <v>0</v>
          </cell>
          <cell r="P33">
            <v>0</v>
          </cell>
          <cell r="Q33">
            <v>9.9999972746900312E-9</v>
          </cell>
          <cell r="R33">
            <v>28.222468543000002</v>
          </cell>
        </row>
        <row r="34">
          <cell r="D34" t="str">
            <v>Port Mix LSC</v>
          </cell>
          <cell r="F34">
            <v>168.30745734600001</v>
          </cell>
          <cell r="G34">
            <v>0</v>
          </cell>
          <cell r="H34">
            <v>0</v>
          </cell>
          <cell r="I34">
            <v>174</v>
          </cell>
          <cell r="J34">
            <v>145</v>
          </cell>
          <cell r="K34">
            <v>174</v>
          </cell>
          <cell r="L34">
            <v>174</v>
          </cell>
          <cell r="M34">
            <v>203</v>
          </cell>
          <cell r="N34">
            <v>203</v>
          </cell>
          <cell r="O34">
            <v>203</v>
          </cell>
          <cell r="P34">
            <v>203</v>
          </cell>
          <cell r="Q34">
            <v>115.99979860165004</v>
          </cell>
          <cell r="R34">
            <v>1763.30725594765</v>
          </cell>
        </row>
        <row r="35">
          <cell r="D35" t="str">
            <v>WCB</v>
          </cell>
          <cell r="F35">
            <v>0</v>
          </cell>
          <cell r="G35">
            <v>0</v>
          </cell>
          <cell r="H35">
            <v>0</v>
          </cell>
          <cell r="I35">
            <v>29</v>
          </cell>
          <cell r="J35">
            <v>29</v>
          </cell>
          <cell r="K35">
            <v>58</v>
          </cell>
          <cell r="L35">
            <v>58</v>
          </cell>
          <cell r="M35">
            <v>29</v>
          </cell>
          <cell r="N35">
            <v>58</v>
          </cell>
          <cell r="O35">
            <v>58</v>
          </cell>
          <cell r="P35">
            <v>52</v>
          </cell>
          <cell r="Q35">
            <v>29</v>
          </cell>
          <cell r="R35">
            <v>400</v>
          </cell>
        </row>
        <row r="36">
          <cell r="D36" t="str">
            <v>PRB</v>
          </cell>
          <cell r="F36">
            <v>-5.5115549999999996E-3</v>
          </cell>
          <cell r="G36">
            <v>0</v>
          </cell>
          <cell r="H36">
            <v>0</v>
          </cell>
          <cell r="I36">
            <v>0</v>
          </cell>
          <cell r="J36">
            <v>0</v>
          </cell>
          <cell r="K36">
            <v>0</v>
          </cell>
          <cell r="L36">
            <v>0</v>
          </cell>
          <cell r="M36">
            <v>0</v>
          </cell>
          <cell r="N36">
            <v>0</v>
          </cell>
          <cell r="O36">
            <v>0</v>
          </cell>
          <cell r="P36">
            <v>0</v>
          </cell>
          <cell r="Q36">
            <v>0</v>
          </cell>
          <cell r="R36">
            <v>-5.5115549999999996E-3</v>
          </cell>
        </row>
        <row r="37">
          <cell r="C37" t="str">
            <v>($ 000's)</v>
          </cell>
          <cell r="D37" t="str">
            <v>MSC</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HiQ LSC</v>
          </cell>
          <cell r="F38">
            <v>1800.152</v>
          </cell>
          <cell r="G38">
            <v>0</v>
          </cell>
          <cell r="H38">
            <v>0</v>
          </cell>
          <cell r="I38">
            <v>0</v>
          </cell>
          <cell r="J38">
            <v>0</v>
          </cell>
          <cell r="K38">
            <v>0</v>
          </cell>
          <cell r="L38">
            <v>0</v>
          </cell>
          <cell r="M38">
            <v>0</v>
          </cell>
          <cell r="N38">
            <v>0</v>
          </cell>
          <cell r="O38">
            <v>0</v>
          </cell>
          <cell r="P38">
            <v>0</v>
          </cell>
          <cell r="Q38">
            <v>7.0749982960272897E-7</v>
          </cell>
          <cell r="R38">
            <v>1800.1520007074998</v>
          </cell>
        </row>
        <row r="39">
          <cell r="D39" t="str">
            <v>Port Mix LSC</v>
          </cell>
          <cell r="F39">
            <v>10611.369000000001</v>
          </cell>
          <cell r="G39">
            <v>87.772999999999996</v>
          </cell>
          <cell r="H39">
            <v>-4.617</v>
          </cell>
          <cell r="I39">
            <v>13036.571312847405</v>
          </cell>
          <cell r="J39">
            <v>10818.61611714528</v>
          </cell>
          <cell r="K39">
            <v>12950.58858912349</v>
          </cell>
          <cell r="L39">
            <v>12937.919113459036</v>
          </cell>
          <cell r="M39">
            <v>15080.198699377812</v>
          </cell>
          <cell r="N39">
            <v>15029.249546920919</v>
          </cell>
          <cell r="O39">
            <v>15027.55757577097</v>
          </cell>
          <cell r="P39">
            <v>14973.423524635633</v>
          </cell>
          <cell r="Q39">
            <v>8514.7947387015338</v>
          </cell>
          <cell r="R39">
            <v>129063.44421798208</v>
          </cell>
        </row>
        <row r="40">
          <cell r="D40" t="str">
            <v>WCB</v>
          </cell>
          <cell r="F40">
            <v>0</v>
          </cell>
          <cell r="G40">
            <v>-100.19799999999999</v>
          </cell>
          <cell r="H40">
            <v>-381.27</v>
          </cell>
          <cell r="I40">
            <v>1726.3297041062822</v>
          </cell>
          <cell r="J40">
            <v>1726.329704106282</v>
          </cell>
          <cell r="K40">
            <v>3452.6594082125639</v>
          </cell>
          <cell r="L40">
            <v>3452.6594082125644</v>
          </cell>
          <cell r="M40">
            <v>1726.329704106282</v>
          </cell>
          <cell r="N40">
            <v>3452.6594082125639</v>
          </cell>
          <cell r="O40">
            <v>3452.6594082125639</v>
          </cell>
          <cell r="P40">
            <v>3095.4877452940232</v>
          </cell>
          <cell r="Q40">
            <v>1726.3297041062824</v>
          </cell>
          <cell r="R40">
            <v>23329.976194569408</v>
          </cell>
        </row>
        <row r="41">
          <cell r="D41" t="str">
            <v>PRB</v>
          </cell>
          <cell r="F41">
            <v>-0.22900000000000001</v>
          </cell>
          <cell r="G41">
            <v>0</v>
          </cell>
          <cell r="H41">
            <v>0</v>
          </cell>
          <cell r="I41">
            <v>0</v>
          </cell>
          <cell r="J41">
            <v>0</v>
          </cell>
          <cell r="K41">
            <v>0</v>
          </cell>
          <cell r="L41">
            <v>0</v>
          </cell>
          <cell r="M41">
            <v>0</v>
          </cell>
          <cell r="N41">
            <v>0</v>
          </cell>
          <cell r="O41">
            <v>0</v>
          </cell>
          <cell r="P41">
            <v>0</v>
          </cell>
          <cell r="Q41">
            <v>0</v>
          </cell>
          <cell r="R41">
            <v>-0.22900000000000001</v>
          </cell>
        </row>
        <row r="42">
          <cell r="C42" t="str">
            <v xml:space="preserve"> ($/ton)</v>
          </cell>
          <cell r="D42" t="str">
            <v>MSC</v>
          </cell>
          <cell r="F42">
            <v>0</v>
          </cell>
          <cell r="G42">
            <v>0</v>
          </cell>
          <cell r="H42">
            <v>0</v>
          </cell>
          <cell r="I42">
            <v>0</v>
          </cell>
          <cell r="J42">
            <v>0</v>
          </cell>
          <cell r="K42">
            <v>0</v>
          </cell>
          <cell r="L42">
            <v>0</v>
          </cell>
          <cell r="M42">
            <v>0</v>
          </cell>
          <cell r="N42">
            <v>0</v>
          </cell>
          <cell r="O42">
            <v>0</v>
          </cell>
          <cell r="P42">
            <v>0</v>
          </cell>
          <cell r="Q42">
            <v>0</v>
          </cell>
          <cell r="R42">
            <v>0</v>
          </cell>
        </row>
        <row r="43">
          <cell r="D43" t="str">
            <v>HiQ LSC</v>
          </cell>
          <cell r="F43">
            <v>63.784356704840185</v>
          </cell>
          <cell r="G43">
            <v>0</v>
          </cell>
          <cell r="H43">
            <v>0</v>
          </cell>
          <cell r="I43">
            <v>0</v>
          </cell>
          <cell r="J43">
            <v>0</v>
          </cell>
          <cell r="K43">
            <v>0</v>
          </cell>
          <cell r="L43">
            <v>0</v>
          </cell>
          <cell r="M43">
            <v>0</v>
          </cell>
          <cell r="N43">
            <v>0</v>
          </cell>
          <cell r="O43">
            <v>0</v>
          </cell>
          <cell r="P43">
            <v>0</v>
          </cell>
          <cell r="Q43">
            <v>70.750002241841543</v>
          </cell>
          <cell r="R43">
            <v>63.784356707308305</v>
          </cell>
        </row>
        <row r="44">
          <cell r="D44" t="str">
            <v>Port Mix LSC</v>
          </cell>
          <cell r="F44">
            <v>63.047527229798</v>
          </cell>
          <cell r="G44">
            <v>0</v>
          </cell>
          <cell r="H44">
            <v>0</v>
          </cell>
          <cell r="I44">
            <v>74.922823637054051</v>
          </cell>
          <cell r="J44">
            <v>74.611145635484689</v>
          </cell>
          <cell r="K44">
            <v>74.428670052433858</v>
          </cell>
          <cell r="L44">
            <v>74.355856973902505</v>
          </cell>
          <cell r="M44">
            <v>74.286693100383303</v>
          </cell>
          <cell r="N44">
            <v>74.035712053797624</v>
          </cell>
          <cell r="O44">
            <v>74.027377220546654</v>
          </cell>
          <cell r="P44">
            <v>73.760707017909525</v>
          </cell>
          <cell r="Q44">
            <v>73.403530362512328</v>
          </cell>
          <cell r="R44">
            <v>73.193961961337152</v>
          </cell>
        </row>
        <row r="45">
          <cell r="D45" t="str">
            <v>WCB</v>
          </cell>
          <cell r="F45">
            <v>0</v>
          </cell>
          <cell r="G45">
            <v>0</v>
          </cell>
          <cell r="H45">
            <v>0</v>
          </cell>
          <cell r="I45">
            <v>59.528610486423531</v>
          </cell>
          <cell r="J45">
            <v>59.528610486423524</v>
          </cell>
          <cell r="K45">
            <v>59.528610486423524</v>
          </cell>
          <cell r="L45">
            <v>59.528610486423531</v>
          </cell>
          <cell r="M45">
            <v>59.528610486423524</v>
          </cell>
          <cell r="N45">
            <v>59.528610486423524</v>
          </cell>
          <cell r="O45">
            <v>59.528610486423524</v>
          </cell>
          <cell r="P45">
            <v>59.528610486423524</v>
          </cell>
          <cell r="Q45">
            <v>59.528610486423524</v>
          </cell>
          <cell r="R45">
            <v>58.324940486423529</v>
          </cell>
        </row>
        <row r="46">
          <cell r="D46" t="str">
            <v>PRB</v>
          </cell>
          <cell r="F46">
            <v>41.549072811574952</v>
          </cell>
          <cell r="G46">
            <v>0</v>
          </cell>
          <cell r="H46">
            <v>0</v>
          </cell>
          <cell r="I46">
            <v>0</v>
          </cell>
          <cell r="J46">
            <v>0</v>
          </cell>
          <cell r="K46">
            <v>0</v>
          </cell>
          <cell r="L46">
            <v>0</v>
          </cell>
          <cell r="M46">
            <v>0</v>
          </cell>
          <cell r="N46">
            <v>0</v>
          </cell>
          <cell r="O46">
            <v>0</v>
          </cell>
          <cell r="P46">
            <v>0</v>
          </cell>
          <cell r="Q46">
            <v>0</v>
          </cell>
          <cell r="R46">
            <v>41.549072811574952</v>
          </cell>
        </row>
        <row r="47">
          <cell r="B47" t="str">
            <v>Month End Inventories</v>
          </cell>
        </row>
        <row r="48">
          <cell r="C48" t="str">
            <v>(ktons)</v>
          </cell>
          <cell r="D48" t="str">
            <v>MSC</v>
          </cell>
          <cell r="F48">
            <v>0</v>
          </cell>
          <cell r="G48">
            <v>0</v>
          </cell>
          <cell r="H48">
            <v>0</v>
          </cell>
          <cell r="I48">
            <v>0</v>
          </cell>
          <cell r="J48">
            <v>0</v>
          </cell>
          <cell r="K48">
            <v>0</v>
          </cell>
          <cell r="L48">
            <v>0</v>
          </cell>
          <cell r="M48">
            <v>0</v>
          </cell>
          <cell r="N48">
            <v>0</v>
          </cell>
          <cell r="O48">
            <v>0</v>
          </cell>
          <cell r="P48">
            <v>0</v>
          </cell>
          <cell r="Q48">
            <v>0</v>
          </cell>
          <cell r="R48">
            <v>0</v>
          </cell>
        </row>
        <row r="49">
          <cell r="D49" t="str">
            <v>HiQ LSC</v>
          </cell>
          <cell r="F49">
            <v>0</v>
          </cell>
          <cell r="G49">
            <v>0</v>
          </cell>
          <cell r="H49">
            <v>0</v>
          </cell>
          <cell r="I49">
            <v>0</v>
          </cell>
          <cell r="J49">
            <v>0</v>
          </cell>
          <cell r="K49">
            <v>0</v>
          </cell>
          <cell r="L49">
            <v>0</v>
          </cell>
          <cell r="M49">
            <v>0</v>
          </cell>
          <cell r="N49">
            <v>0</v>
          </cell>
          <cell r="O49">
            <v>0</v>
          </cell>
          <cell r="P49">
            <v>0</v>
          </cell>
          <cell r="Q49">
            <v>9.9999972746900312E-9</v>
          </cell>
          <cell r="R49">
            <v>9.9999972746900312E-9</v>
          </cell>
        </row>
        <row r="50">
          <cell r="D50" t="str">
            <v>Port Mix LSC</v>
          </cell>
          <cell r="F50">
            <v>659.04529143599996</v>
          </cell>
          <cell r="G50">
            <v>536.48814983400007</v>
          </cell>
          <cell r="H50">
            <v>418.918965507</v>
          </cell>
          <cell r="I50">
            <v>517.66224335370191</v>
          </cell>
          <cell r="J50">
            <v>553.701619133176</v>
          </cell>
          <cell r="K50">
            <v>579.75428138102336</v>
          </cell>
          <cell r="L50">
            <v>597.4892403260983</v>
          </cell>
          <cell r="M50">
            <v>640.83364596262334</v>
          </cell>
          <cell r="N50">
            <v>680.98994054205514</v>
          </cell>
          <cell r="O50">
            <v>711.29241065834663</v>
          </cell>
          <cell r="P50">
            <v>746.33986945235188</v>
          </cell>
          <cell r="Q50">
            <v>682.13819520190123</v>
          </cell>
          <cell r="R50">
            <v>682.13819520190123</v>
          </cell>
        </row>
        <row r="51">
          <cell r="D51" t="str">
            <v>WCB</v>
          </cell>
          <cell r="F51">
            <v>175.07013533100002</v>
          </cell>
          <cell r="G51">
            <v>138.457977777</v>
          </cell>
          <cell r="H51">
            <v>122.44470588</v>
          </cell>
          <cell r="I51">
            <v>126.35913182890066</v>
          </cell>
          <cell r="J51">
            <v>119.03892375539201</v>
          </cell>
          <cell r="K51">
            <v>127.72314450467445</v>
          </cell>
          <cell r="L51">
            <v>133.63479748636607</v>
          </cell>
          <cell r="M51">
            <v>109.41626603187441</v>
          </cell>
          <cell r="N51">
            <v>113.13503089168503</v>
          </cell>
          <cell r="O51">
            <v>113.56918759711556</v>
          </cell>
          <cell r="P51">
            <v>109.58500719511733</v>
          </cell>
          <cell r="Q51">
            <v>78.517849577750439</v>
          </cell>
          <cell r="R51">
            <v>78.517849577750439</v>
          </cell>
        </row>
        <row r="52">
          <cell r="D52" t="str">
            <v>PRB</v>
          </cell>
          <cell r="F52">
            <v>0</v>
          </cell>
          <cell r="G52">
            <v>0</v>
          </cell>
          <cell r="H52">
            <v>0</v>
          </cell>
          <cell r="I52">
            <v>0</v>
          </cell>
          <cell r="J52">
            <v>0</v>
          </cell>
          <cell r="K52">
            <v>0</v>
          </cell>
          <cell r="L52">
            <v>0</v>
          </cell>
          <cell r="M52">
            <v>0</v>
          </cell>
          <cell r="N52">
            <v>0</v>
          </cell>
          <cell r="O52">
            <v>0</v>
          </cell>
          <cell r="P52">
            <v>0</v>
          </cell>
          <cell r="Q52">
            <v>0</v>
          </cell>
          <cell r="R52">
            <v>0</v>
          </cell>
        </row>
        <row r="53">
          <cell r="C53" t="str">
            <v>($ 000's)</v>
          </cell>
          <cell r="D53" t="str">
            <v>MSC</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HiQ LSC</v>
          </cell>
          <cell r="F54">
            <v>0</v>
          </cell>
          <cell r="G54">
            <v>0</v>
          </cell>
          <cell r="H54">
            <v>0</v>
          </cell>
          <cell r="I54">
            <v>0</v>
          </cell>
          <cell r="J54">
            <v>0</v>
          </cell>
          <cell r="K54">
            <v>0</v>
          </cell>
          <cell r="L54">
            <v>0</v>
          </cell>
          <cell r="M54">
            <v>0</v>
          </cell>
          <cell r="N54">
            <v>0</v>
          </cell>
          <cell r="O54">
            <v>0</v>
          </cell>
          <cell r="P54">
            <v>0</v>
          </cell>
          <cell r="Q54">
            <v>7.0749982960272897E-7</v>
          </cell>
          <cell r="R54">
            <v>7.0749982960272897E-7</v>
          </cell>
        </row>
        <row r="55">
          <cell r="D55" t="str">
            <v>Port Mix LSC</v>
          </cell>
          <cell r="F55">
            <v>43177.942000000003</v>
          </cell>
          <cell r="G55">
            <v>35236.286999999997</v>
          </cell>
          <cell r="H55">
            <v>27509.853999999999</v>
          </cell>
          <cell r="I55">
            <v>35604.415975909906</v>
          </cell>
          <cell r="J55">
            <v>38928.803105812462</v>
          </cell>
          <cell r="K55">
            <v>41477.737478357922</v>
          </cell>
          <cell r="L55">
            <v>43235.885164374486</v>
          </cell>
          <cell r="M55">
            <v>46762.987208854029</v>
          </cell>
          <cell r="N55">
            <v>49909.186978971295</v>
          </cell>
          <cell r="O55">
            <v>52279.886065890329</v>
          </cell>
          <cell r="P55">
            <v>54908.822868673822</v>
          </cell>
          <cell r="Q55">
            <v>50166.05070187075</v>
          </cell>
          <cell r="R55">
            <v>50166.05070187075</v>
          </cell>
        </row>
        <row r="56">
          <cell r="D56" t="str">
            <v>WCB</v>
          </cell>
          <cell r="F56">
            <v>10324.39</v>
          </cell>
          <cell r="G56">
            <v>8065.0680000000002</v>
          </cell>
          <cell r="H56">
            <v>6751.1019999999999</v>
          </cell>
          <cell r="I56">
            <v>7094.315399237219</v>
          </cell>
          <cell r="J56">
            <v>6781.4809550151313</v>
          </cell>
          <cell r="K56">
            <v>7424.6894103806626</v>
          </cell>
          <cell r="L56">
            <v>7849.3948795409888</v>
          </cell>
          <cell r="M56">
            <v>6449.792744388139</v>
          </cell>
          <cell r="N56">
            <v>6702.7202547709012</v>
          </cell>
          <cell r="O56">
            <v>6744.873290267773</v>
          </cell>
          <cell r="P56">
            <v>6515.4609366853219</v>
          </cell>
          <cell r="Q56">
            <v>4670.4515584585261</v>
          </cell>
          <cell r="R56">
            <v>4670.4515584585261</v>
          </cell>
        </row>
        <row r="57">
          <cell r="D57" t="str">
            <v>PRB</v>
          </cell>
          <cell r="F57">
            <v>0</v>
          </cell>
          <cell r="G57">
            <v>0</v>
          </cell>
          <cell r="H57">
            <v>0</v>
          </cell>
          <cell r="I57">
            <v>0</v>
          </cell>
          <cell r="J57">
            <v>0</v>
          </cell>
          <cell r="K57">
            <v>0</v>
          </cell>
          <cell r="L57">
            <v>0</v>
          </cell>
          <cell r="M57">
            <v>0</v>
          </cell>
          <cell r="N57">
            <v>0</v>
          </cell>
          <cell r="O57">
            <v>0</v>
          </cell>
          <cell r="P57">
            <v>0</v>
          </cell>
          <cell r="Q57">
            <v>0</v>
          </cell>
          <cell r="R57">
            <v>0</v>
          </cell>
        </row>
        <row r="58">
          <cell r="C58" t="str">
            <v xml:space="preserve"> ($/ton)</v>
          </cell>
          <cell r="D58" t="str">
            <v>MSC</v>
          </cell>
          <cell r="F58">
            <v>0</v>
          </cell>
          <cell r="G58">
            <v>0</v>
          </cell>
          <cell r="H58">
            <v>0</v>
          </cell>
          <cell r="I58">
            <v>0</v>
          </cell>
          <cell r="J58">
            <v>0</v>
          </cell>
          <cell r="K58">
            <v>0</v>
          </cell>
          <cell r="L58">
            <v>0</v>
          </cell>
          <cell r="M58">
            <v>0</v>
          </cell>
          <cell r="N58">
            <v>0</v>
          </cell>
          <cell r="O58">
            <v>0</v>
          </cell>
          <cell r="P58">
            <v>0</v>
          </cell>
          <cell r="Q58">
            <v>0</v>
          </cell>
          <cell r="R58">
            <v>0</v>
          </cell>
        </row>
        <row r="59">
          <cell r="D59" t="str">
            <v>HiQ LSC</v>
          </cell>
          <cell r="F59">
            <v>0</v>
          </cell>
          <cell r="G59">
            <v>0</v>
          </cell>
          <cell r="H59">
            <v>0</v>
          </cell>
          <cell r="I59">
            <v>0</v>
          </cell>
          <cell r="J59">
            <v>0</v>
          </cell>
          <cell r="K59">
            <v>0</v>
          </cell>
          <cell r="L59">
            <v>0</v>
          </cell>
          <cell r="M59">
            <v>0</v>
          </cell>
          <cell r="N59">
            <v>0</v>
          </cell>
          <cell r="O59">
            <v>0</v>
          </cell>
          <cell r="P59">
            <v>0</v>
          </cell>
          <cell r="Q59">
            <v>70.750002241841543</v>
          </cell>
          <cell r="R59">
            <v>70.750002241841543</v>
          </cell>
        </row>
        <row r="60">
          <cell r="D60" t="str">
            <v>Port Mix LSC</v>
          </cell>
          <cell r="F60">
            <v>65.515894827075059</v>
          </cell>
          <cell r="G60">
            <v>65.679525281038906</v>
          </cell>
          <cell r="H60">
            <v>65.668676438905024</v>
          </cell>
          <cell r="I60">
            <v>68.779240582130996</v>
          </cell>
          <cell r="J60">
            <v>70.306464277196426</v>
          </cell>
          <cell r="K60">
            <v>71.543650147014816</v>
          </cell>
          <cell r="L60">
            <v>72.362617175795762</v>
          </cell>
          <cell r="M60">
            <v>72.972116092015369</v>
          </cell>
          <cell r="N60">
            <v>73.289169204532627</v>
          </cell>
          <cell r="O60">
            <v>73.499850810304508</v>
          </cell>
          <cell r="P60">
            <v>73.570802145361384</v>
          </cell>
          <cell r="Q60">
            <v>73.5423570395768</v>
          </cell>
          <cell r="R60">
            <v>73.5423570395768</v>
          </cell>
        </row>
        <row r="61">
          <cell r="D61" t="str">
            <v>WCB</v>
          </cell>
          <cell r="F61">
            <v>58.972879528995485</v>
          </cell>
          <cell r="G61">
            <v>58.249211273254147</v>
          </cell>
          <cell r="H61">
            <v>55.135924019584081</v>
          </cell>
          <cell r="I61">
            <v>56.144065700320191</v>
          </cell>
          <cell r="J61">
            <v>56.968601034650703</v>
          </cell>
          <cell r="K61">
            <v>58.131119768265116</v>
          </cell>
          <cell r="L61">
            <v>58.737656861730301</v>
          </cell>
          <cell r="M61">
            <v>58.947293471970873</v>
          </cell>
          <cell r="N61">
            <v>59.245312454884598</v>
          </cell>
          <cell r="O61">
            <v>59.389993298138904</v>
          </cell>
          <cell r="P61">
            <v>59.455769575161604</v>
          </cell>
          <cell r="Q61">
            <v>59.482672839043076</v>
          </cell>
          <cell r="R61">
            <v>59.482672839043076</v>
          </cell>
        </row>
        <row r="62">
          <cell r="D62" t="str">
            <v>PRB</v>
          </cell>
          <cell r="F62">
            <v>0</v>
          </cell>
          <cell r="G62">
            <v>0</v>
          </cell>
          <cell r="H62">
            <v>0</v>
          </cell>
          <cell r="I62">
            <v>0</v>
          </cell>
          <cell r="J62">
            <v>0</v>
          </cell>
          <cell r="K62">
            <v>0</v>
          </cell>
          <cell r="L62">
            <v>0</v>
          </cell>
          <cell r="M62">
            <v>0</v>
          </cell>
          <cell r="N62">
            <v>0</v>
          </cell>
          <cell r="O62">
            <v>0</v>
          </cell>
          <cell r="P62">
            <v>0</v>
          </cell>
          <cell r="Q62">
            <v>0</v>
          </cell>
          <cell r="R62">
            <v>0</v>
          </cell>
        </row>
        <row r="64">
          <cell r="A64" t="str">
            <v>I:\Fuelsdiv\Planning &amp; Reporting\FRCST-02\Revision\May01-02\Monthly.123</v>
          </cell>
          <cell r="R64" t="str">
            <v>* Port Mix Basis</v>
          </cell>
        </row>
        <row r="66">
          <cell r="J66" t="str">
            <v>FBU FUEL FORECAST</v>
          </cell>
        </row>
        <row r="67">
          <cell r="A67" t="str">
            <v xml:space="preserve"> May Update (P5)</v>
          </cell>
        </row>
        <row r="68">
          <cell r="F68">
            <v>2002</v>
          </cell>
        </row>
        <row r="69">
          <cell r="F69" t="str">
            <v xml:space="preserve">   Jan    </v>
          </cell>
          <cell r="G69" t="str">
            <v xml:space="preserve">Feb    </v>
          </cell>
          <cell r="H69" t="str">
            <v xml:space="preserve">    Mar    </v>
          </cell>
          <cell r="I69" t="str">
            <v xml:space="preserve">    Apr    </v>
          </cell>
          <cell r="J69" t="str">
            <v xml:space="preserve">    May    </v>
          </cell>
          <cell r="K69" t="str">
            <v xml:space="preserve">    Jun    </v>
          </cell>
          <cell r="L69" t="str">
            <v xml:space="preserve">    Jul    </v>
          </cell>
          <cell r="M69" t="str">
            <v xml:space="preserve">    Aug    </v>
          </cell>
          <cell r="N69" t="str">
            <v xml:space="preserve">    Sep    </v>
          </cell>
          <cell r="O69" t="str">
            <v xml:space="preserve">    Oct    </v>
          </cell>
          <cell r="P69" t="str">
            <v xml:space="preserve">    Nov    </v>
          </cell>
          <cell r="Q69" t="str">
            <v xml:space="preserve">    Dec    </v>
          </cell>
          <cell r="R69" t="str">
            <v xml:space="preserve">  TOTAL</v>
          </cell>
        </row>
        <row r="70">
          <cell r="A70" t="str">
            <v>Lambton</v>
          </cell>
          <cell r="B70" t="str">
            <v>Energy</v>
          </cell>
          <cell r="D70" t="str">
            <v>GWh</v>
          </cell>
          <cell r="F70">
            <v>523</v>
          </cell>
          <cell r="G70">
            <v>553.19899999999996</v>
          </cell>
          <cell r="H70">
            <v>666.73900000000003</v>
          </cell>
          <cell r="I70">
            <v>642.99900000000002</v>
          </cell>
          <cell r="J70">
            <v>378.80930000000001</v>
          </cell>
          <cell r="K70">
            <v>475.57080000000002</v>
          </cell>
          <cell r="L70">
            <v>596.22270000000003</v>
          </cell>
          <cell r="M70">
            <v>592.10140000000001</v>
          </cell>
          <cell r="N70">
            <v>307.83600000000001</v>
          </cell>
          <cell r="O70">
            <v>327.19729999999998</v>
          </cell>
          <cell r="P70">
            <v>536.97789999999998</v>
          </cell>
          <cell r="Q70">
            <v>682.24490000000003</v>
          </cell>
          <cell r="R70">
            <v>6282.8972999999996</v>
          </cell>
        </row>
        <row r="71">
          <cell r="A71" t="str">
            <v xml:space="preserve">  Units 3&amp;4</v>
          </cell>
          <cell r="B71" t="str">
            <v xml:space="preserve">ByProducts </v>
          </cell>
        </row>
        <row r="72">
          <cell r="D72" t="str">
            <v>SO2   (Mg)</v>
          </cell>
          <cell r="F72">
            <v>469.3</v>
          </cell>
          <cell r="G72">
            <v>607.5</v>
          </cell>
          <cell r="H72">
            <v>734.86738455301702</v>
          </cell>
          <cell r="I72">
            <v>714.47655521002446</v>
          </cell>
          <cell r="J72">
            <v>426.44558332417142</v>
          </cell>
          <cell r="K72">
            <v>532.34556224687731</v>
          </cell>
          <cell r="L72">
            <v>663.65627419700706</v>
          </cell>
          <cell r="M72">
            <v>665.87022952751113</v>
          </cell>
          <cell r="N72">
            <v>359.08513402377162</v>
          </cell>
          <cell r="O72">
            <v>381.13031623681331</v>
          </cell>
          <cell r="P72">
            <v>618.14471429503988</v>
          </cell>
          <cell r="Q72">
            <v>780.67156584254246</v>
          </cell>
          <cell r="R72">
            <v>6953.4933194567757</v>
          </cell>
        </row>
        <row r="73">
          <cell r="D73" t="str">
            <v>NOx   (Mg)</v>
          </cell>
          <cell r="F73">
            <v>590.6</v>
          </cell>
          <cell r="G73">
            <v>639.20000000000005</v>
          </cell>
          <cell r="H73">
            <v>722.54883966066723</v>
          </cell>
          <cell r="I73">
            <v>699.14077105039803</v>
          </cell>
          <cell r="J73">
            <v>427.0883168999261</v>
          </cell>
          <cell r="K73">
            <v>529.1908875254145</v>
          </cell>
          <cell r="L73">
            <v>652.51737139781562</v>
          </cell>
          <cell r="M73">
            <v>648.37767448703335</v>
          </cell>
          <cell r="N73">
            <v>350.38879078502515</v>
          </cell>
          <cell r="O73">
            <v>371.46400274013644</v>
          </cell>
          <cell r="P73">
            <v>358.35025028530981</v>
          </cell>
          <cell r="Q73">
            <v>451.29713807329745</v>
          </cell>
          <cell r="R73">
            <v>6440.164042905024</v>
          </cell>
        </row>
        <row r="74">
          <cell r="D74" t="str">
            <v>Total AGE   (Mg)</v>
          </cell>
          <cell r="F74">
            <v>1059.9000000000001</v>
          </cell>
          <cell r="G74">
            <v>1246.7</v>
          </cell>
          <cell r="H74">
            <v>1457.4162242136842</v>
          </cell>
          <cell r="I74">
            <v>1413.6173262604225</v>
          </cell>
          <cell r="J74">
            <v>853.53390022409758</v>
          </cell>
          <cell r="K74">
            <v>1061.5364497722917</v>
          </cell>
          <cell r="L74">
            <v>1316.1736455948226</v>
          </cell>
          <cell r="M74">
            <v>1314.2479040145445</v>
          </cell>
          <cell r="N74">
            <v>709.47392480879671</v>
          </cell>
          <cell r="O74">
            <v>752.59431897694981</v>
          </cell>
          <cell r="P74">
            <v>976.49496458034969</v>
          </cell>
          <cell r="Q74">
            <v>1231.9687039158398</v>
          </cell>
          <cell r="R74">
            <v>13393.657362361799</v>
          </cell>
        </row>
        <row r="75">
          <cell r="D75" t="str">
            <v>CO2  (Gg)</v>
          </cell>
          <cell r="F75">
            <v>467.81677972414383</v>
          </cell>
          <cell r="G75">
            <v>496.7885446795475</v>
          </cell>
          <cell r="H75">
            <v>601.58192659803774</v>
          </cell>
          <cell r="I75">
            <v>584.83170394526701</v>
          </cell>
          <cell r="J75">
            <v>348.99695866718702</v>
          </cell>
          <cell r="K75">
            <v>435.73139732663122</v>
          </cell>
          <cell r="L75">
            <v>543.25174768978445</v>
          </cell>
          <cell r="M75">
            <v>540.92253281623243</v>
          </cell>
          <cell r="N75">
            <v>287.08186200846581</v>
          </cell>
          <cell r="O75">
            <v>304.71940862003197</v>
          </cell>
          <cell r="P75">
            <v>494.29623036228793</v>
          </cell>
          <cell r="Q75">
            <v>624.29713622811641</v>
          </cell>
          <cell r="R75">
            <v>5730.3162286657334</v>
          </cell>
        </row>
        <row r="76">
          <cell r="D76" t="str">
            <v>Gypsum   (Gg)</v>
          </cell>
          <cell r="F76">
            <v>20.826710042348171</v>
          </cell>
          <cell r="G76">
            <v>22.652296984571191</v>
          </cell>
          <cell r="H76">
            <v>26.244542572205614</v>
          </cell>
          <cell r="I76">
            <v>25.517325203863848</v>
          </cell>
          <cell r="J76">
            <v>15.23329563187375</v>
          </cell>
          <cell r="K76">
            <v>19.019902064978304</v>
          </cell>
          <cell r="L76">
            <v>23.710136758186426</v>
          </cell>
          <cell r="M76">
            <v>23.789406510567044</v>
          </cell>
          <cell r="N76">
            <v>12.833314937271671</v>
          </cell>
          <cell r="O76">
            <v>13.62151744845735</v>
          </cell>
          <cell r="P76">
            <v>22.085533213985261</v>
          </cell>
          <cell r="Q76">
            <v>27.890436876517914</v>
          </cell>
          <cell r="R76">
            <v>253.42441824482654</v>
          </cell>
        </row>
        <row r="77">
          <cell r="D77" t="str">
            <v>Particulate  (Mg)</v>
          </cell>
          <cell r="F77">
            <v>0</v>
          </cell>
          <cell r="G77">
            <v>0</v>
          </cell>
          <cell r="H77">
            <v>323.50082386363664</v>
          </cell>
          <cell r="I77">
            <v>314.43574820465375</v>
          </cell>
          <cell r="J77">
            <v>187.57068895324494</v>
          </cell>
          <cell r="K77">
            <v>234.25398227358562</v>
          </cell>
          <cell r="L77">
            <v>292.09894675886454</v>
          </cell>
          <cell r="M77">
            <v>285.4611775004002</v>
          </cell>
          <cell r="N77">
            <v>145.46578852653263</v>
          </cell>
          <cell r="O77">
            <v>154.415754934549</v>
          </cell>
          <cell r="P77">
            <v>250.56418334381328</v>
          </cell>
          <cell r="Q77">
            <v>316.50049887788248</v>
          </cell>
          <cell r="R77">
            <v>2504.2675932371631</v>
          </cell>
        </row>
        <row r="78">
          <cell r="B78" t="str">
            <v>Ash Summary (Gg)</v>
          </cell>
        </row>
        <row r="79">
          <cell r="C79" t="str">
            <v xml:space="preserve">     Total Fly Ash Production </v>
          </cell>
          <cell r="F79">
            <v>12.576998437499999</v>
          </cell>
          <cell r="G79">
            <v>13.675848494318181</v>
          </cell>
          <cell r="H79">
            <v>15.851540369318178</v>
          </cell>
          <cell r="I79">
            <v>15.407351662028022</v>
          </cell>
          <cell r="J79">
            <v>9.1909637587089925</v>
          </cell>
          <cell r="K79">
            <v>11.478445131405683</v>
          </cell>
          <cell r="L79">
            <v>14.31284839118435</v>
          </cell>
          <cell r="M79">
            <v>13.987597697519597</v>
          </cell>
          <cell r="N79">
            <v>7.1278236378000948</v>
          </cell>
          <cell r="O79">
            <v>7.566371991792896</v>
          </cell>
          <cell r="P79">
            <v>12.277644983846843</v>
          </cell>
          <cell r="Q79">
            <v>15.508524445016233</v>
          </cell>
          <cell r="R79">
            <v>148.96195900043907</v>
          </cell>
        </row>
        <row r="80">
          <cell r="C80" t="str">
            <v xml:space="preserve">     Bottom Ash Production</v>
          </cell>
          <cell r="F80">
            <v>2.2194703125000004</v>
          </cell>
          <cell r="G80">
            <v>2.4133850284090914</v>
          </cell>
          <cell r="H80">
            <v>2.7973306534090914</v>
          </cell>
          <cell r="I80">
            <v>2.7189444109461225</v>
          </cell>
          <cell r="J80">
            <v>1.6219347809486457</v>
          </cell>
          <cell r="K80">
            <v>2.0256079643657094</v>
          </cell>
          <cell r="L80">
            <v>2.5257967749148857</v>
          </cell>
          <cell r="M80">
            <v>2.4683995936799294</v>
          </cell>
          <cell r="N80">
            <v>1.2578512302000169</v>
          </cell>
          <cell r="O80">
            <v>1.3352421161987467</v>
          </cell>
          <cell r="P80">
            <v>2.1666432324435605</v>
          </cell>
          <cell r="Q80">
            <v>2.7367984314734524</v>
          </cell>
          <cell r="R80">
            <v>26.287404529489251</v>
          </cell>
        </row>
        <row r="81">
          <cell r="B81" t="str">
            <v>Consumption</v>
          </cell>
        </row>
        <row r="82">
          <cell r="C82" t="str">
            <v>(ktons)</v>
          </cell>
          <cell r="D82" t="str">
            <v>HSC</v>
          </cell>
          <cell r="F82">
            <v>195.27990520500001</v>
          </cell>
          <cell r="G82">
            <v>212.34147486300003</v>
          </cell>
          <cell r="H82">
            <v>246.12289776900002</v>
          </cell>
          <cell r="I82">
            <v>239.2260909447165</v>
          </cell>
          <cell r="J82">
            <v>142.70579267878537</v>
          </cell>
          <cell r="K82">
            <v>178.22294312117714</v>
          </cell>
          <cell r="L82">
            <v>222.23201274401978</v>
          </cell>
          <cell r="M82">
            <v>216.94579156920426</v>
          </cell>
          <cell r="N82">
            <v>110.28496787377166</v>
          </cell>
          <cell r="O82">
            <v>117.07038984671469</v>
          </cell>
          <cell r="P82">
            <v>189.96537392261132</v>
          </cell>
          <cell r="Q82">
            <v>239.95502794399889</v>
          </cell>
          <cell r="R82">
            <v>2310.3526684819999</v>
          </cell>
        </row>
        <row r="83">
          <cell r="D83" t="str">
            <v>Pet coke</v>
          </cell>
          <cell r="F83">
            <v>0</v>
          </cell>
          <cell r="G83">
            <v>0</v>
          </cell>
          <cell r="H83">
            <v>0</v>
          </cell>
          <cell r="I83">
            <v>0</v>
          </cell>
          <cell r="J83">
            <v>0</v>
          </cell>
          <cell r="K83">
            <v>0</v>
          </cell>
          <cell r="L83">
            <v>0</v>
          </cell>
          <cell r="M83">
            <v>3.5420265542441367</v>
          </cell>
          <cell r="N83">
            <v>5.8044719933564037</v>
          </cell>
          <cell r="O83">
            <v>6.1615994656165638</v>
          </cell>
          <cell r="P83">
            <v>9.9981775748742816</v>
          </cell>
          <cell r="Q83">
            <v>12.629211997052575</v>
          </cell>
          <cell r="R83">
            <v>38.135487585143963</v>
          </cell>
        </row>
        <row r="84">
          <cell r="C84" t="str">
            <v>Fuel Conv Factor (MWh/ton)</v>
          </cell>
          <cell r="F84">
            <v>2.6782069535058795</v>
          </cell>
          <cell r="G84">
            <v>2.6052329172005457</v>
          </cell>
          <cell r="H84">
            <v>2.708967780095664</v>
          </cell>
          <cell r="I84">
            <v>2.6878297323705911</v>
          </cell>
          <cell r="J84">
            <v>2.6544773893843048</v>
          </cell>
          <cell r="K84">
            <v>2.6684039196718374</v>
          </cell>
          <cell r="L84">
            <v>2.6828839492479655</v>
          </cell>
          <cell r="M84">
            <v>2.6824321926743449</v>
          </cell>
          <cell r="N84">
            <v>2.6425667144286265</v>
          </cell>
          <cell r="O84">
            <v>2.6459736860218177</v>
          </cell>
          <cell r="P84">
            <v>2.6761154137638972</v>
          </cell>
          <cell r="Q84">
            <v>2.6917412971815389</v>
          </cell>
          <cell r="R84">
            <v>2.6722902727527198</v>
          </cell>
        </row>
        <row r="85">
          <cell r="C85" t="str">
            <v>($ 000's)</v>
          </cell>
          <cell r="D85" t="str">
            <v>HSC</v>
          </cell>
          <cell r="F85">
            <v>11134.664000000001</v>
          </cell>
          <cell r="G85">
            <v>12252.73</v>
          </cell>
          <cell r="H85">
            <v>14264.883</v>
          </cell>
          <cell r="I85">
            <v>14069.135070900018</v>
          </cell>
          <cell r="J85">
            <v>9607.1827438218297</v>
          </cell>
          <cell r="K85">
            <v>12007.178002508266</v>
          </cell>
          <cell r="L85">
            <v>14975.051706757564</v>
          </cell>
          <cell r="M85">
            <v>14618.199480339847</v>
          </cell>
          <cell r="N85">
            <v>7430.1383169417823</v>
          </cell>
          <cell r="O85">
            <v>7886.2493195677971</v>
          </cell>
          <cell r="P85">
            <v>12795.255571623749</v>
          </cell>
          <cell r="Q85">
            <v>16129.413953479396</v>
          </cell>
          <cell r="R85">
            <v>147170.08116594024</v>
          </cell>
        </row>
        <row r="86">
          <cell r="D86" t="str">
            <v>Pet coke</v>
          </cell>
          <cell r="F86">
            <v>0</v>
          </cell>
          <cell r="G86">
            <v>0</v>
          </cell>
          <cell r="H86">
            <v>0</v>
          </cell>
          <cell r="I86">
            <v>0</v>
          </cell>
          <cell r="J86">
            <v>0</v>
          </cell>
          <cell r="K86">
            <v>0</v>
          </cell>
          <cell r="L86">
            <v>0</v>
          </cell>
          <cell r="M86">
            <v>140.89998434833979</v>
          </cell>
          <cell r="N86">
            <v>230.89889375174994</v>
          </cell>
          <cell r="O86">
            <v>245.10523988755884</v>
          </cell>
          <cell r="P86">
            <v>397.72233274866909</v>
          </cell>
          <cell r="Q86">
            <v>502.38352125971187</v>
          </cell>
          <cell r="R86">
            <v>1517.0099719960294</v>
          </cell>
        </row>
        <row r="87">
          <cell r="D87" t="str">
            <v>Unit Cost ($/ton)</v>
          </cell>
          <cell r="F87">
            <v>57.018995315012603</v>
          </cell>
          <cell r="G87">
            <v>57.702952321986565</v>
          </cell>
          <cell r="H87">
            <v>57.958374167154425</v>
          </cell>
          <cell r="I87">
            <v>58.81103944532245</v>
          </cell>
          <cell r="J87">
            <v>67.321603163275327</v>
          </cell>
          <cell r="K87">
            <v>67.371673883448096</v>
          </cell>
          <cell r="L87">
            <v>67.384763886410596</v>
          </cell>
          <cell r="M87">
            <v>66.864026227538531</v>
          </cell>
          <cell r="N87">
            <v>65.764894070147278</v>
          </cell>
          <cell r="O87">
            <v>65.756502868551792</v>
          </cell>
          <cell r="P87">
            <v>65.749319521972041</v>
          </cell>
          <cell r="Q87">
            <v>65.619392844292264</v>
          </cell>
          <cell r="R87">
            <v>63.240738843814015</v>
          </cell>
        </row>
        <row r="88">
          <cell r="D88" t="str">
            <v xml:space="preserve">Ignition Support </v>
          </cell>
          <cell r="F88">
            <v>70.034000000000006</v>
          </cell>
          <cell r="G88">
            <v>26.666</v>
          </cell>
          <cell r="H88">
            <v>19.460999999999999</v>
          </cell>
          <cell r="I88">
            <v>40.044845862812501</v>
          </cell>
          <cell r="J88">
            <v>62.218030828763006</v>
          </cell>
          <cell r="K88">
            <v>51.822621143400113</v>
          </cell>
          <cell r="L88">
            <v>43.295236590051537</v>
          </cell>
          <cell r="M88">
            <v>43.872723070250487</v>
          </cell>
          <cell r="N88">
            <v>74.909673770599895</v>
          </cell>
          <cell r="O88">
            <v>71.82834293194874</v>
          </cell>
          <cell r="P88">
            <v>48.397338713030869</v>
          </cell>
          <cell r="Q88">
            <v>39.993576917059265</v>
          </cell>
          <cell r="R88">
            <v>592.54338982791637</v>
          </cell>
        </row>
        <row r="89">
          <cell r="B89" t="str">
            <v>Total Consumption Costs ($K)</v>
          </cell>
          <cell r="F89">
            <v>11204.698</v>
          </cell>
          <cell r="G89">
            <v>12279.396000000001</v>
          </cell>
          <cell r="H89">
            <v>14284.343999999999</v>
          </cell>
          <cell r="I89">
            <v>14109.179916762831</v>
          </cell>
          <cell r="J89">
            <v>9669.4007746505922</v>
          </cell>
          <cell r="K89">
            <v>12059.000623651666</v>
          </cell>
          <cell r="L89">
            <v>15018.346943347615</v>
          </cell>
          <cell r="M89">
            <v>14802.972187758436</v>
          </cell>
          <cell r="N89">
            <v>7735.9468844641315</v>
          </cell>
          <cell r="O89">
            <v>8203.1829023873051</v>
          </cell>
          <cell r="P89">
            <v>13241.375243085449</v>
          </cell>
          <cell r="Q89">
            <v>16671.791051656168</v>
          </cell>
          <cell r="R89">
            <v>149279.6345277642</v>
          </cell>
        </row>
        <row r="90">
          <cell r="D90" t="str">
            <v>FUEC ($/MWh)</v>
          </cell>
          <cell r="F90">
            <v>21.42389674952199</v>
          </cell>
          <cell r="G90">
            <v>22.197068324418517</v>
          </cell>
          <cell r="H90">
            <v>21.424191475224937</v>
          </cell>
          <cell r="I90">
            <v>21.942771165682732</v>
          </cell>
          <cell r="J90">
            <v>25.52577451147739</v>
          </cell>
          <cell r="K90">
            <v>25.356898749148741</v>
          </cell>
          <cell r="L90">
            <v>25.189156574125093</v>
          </cell>
          <cell r="M90">
            <v>25.00073836636501</v>
          </cell>
          <cell r="N90">
            <v>25.130091621721082</v>
          </cell>
          <cell r="O90">
            <v>25.071059273372079</v>
          </cell>
          <cell r="P90">
            <v>24.659069289602886</v>
          </cell>
          <cell r="Q90">
            <v>24.436666439948716</v>
          </cell>
          <cell r="R90">
            <v>23.759680828741889</v>
          </cell>
        </row>
        <row r="91">
          <cell r="D91" t="str">
            <v>Building Heat</v>
          </cell>
          <cell r="F91">
            <v>0</v>
          </cell>
          <cell r="G91">
            <v>0</v>
          </cell>
          <cell r="H91">
            <v>0</v>
          </cell>
          <cell r="I91">
            <v>0</v>
          </cell>
          <cell r="J91">
            <v>0</v>
          </cell>
          <cell r="K91">
            <v>0</v>
          </cell>
          <cell r="L91">
            <v>0</v>
          </cell>
          <cell r="M91">
            <v>0</v>
          </cell>
          <cell r="N91">
            <v>0</v>
          </cell>
          <cell r="O91">
            <v>0</v>
          </cell>
          <cell r="P91">
            <v>0</v>
          </cell>
          <cell r="Q91">
            <v>0</v>
          </cell>
          <cell r="R91">
            <v>0</v>
          </cell>
        </row>
        <row r="92">
          <cell r="B92" t="str">
            <v>Deliveries</v>
          </cell>
        </row>
        <row r="93">
          <cell r="C93" t="str">
            <v>(ktons)</v>
          </cell>
          <cell r="D93" t="str">
            <v>HSC</v>
          </cell>
          <cell r="F93">
            <v>174.55756071600001</v>
          </cell>
          <cell r="G93">
            <v>2.2046219999999998E-3</v>
          </cell>
          <cell r="H93">
            <v>80.663812047000008</v>
          </cell>
          <cell r="I93">
            <v>174</v>
          </cell>
          <cell r="J93">
            <v>174</v>
          </cell>
          <cell r="K93">
            <v>203</v>
          </cell>
          <cell r="L93">
            <v>232</v>
          </cell>
          <cell r="M93">
            <v>232</v>
          </cell>
          <cell r="N93">
            <v>232</v>
          </cell>
          <cell r="O93">
            <v>232</v>
          </cell>
          <cell r="P93">
            <v>232</v>
          </cell>
          <cell r="Q93">
            <v>289.99986129969034</v>
          </cell>
          <cell r="R93">
            <v>2256.2234386846903</v>
          </cell>
        </row>
        <row r="94">
          <cell r="D94" t="str">
            <v>Pet coke</v>
          </cell>
          <cell r="F94">
            <v>0</v>
          </cell>
          <cell r="G94">
            <v>0</v>
          </cell>
          <cell r="H94">
            <v>0</v>
          </cell>
          <cell r="I94">
            <v>29.602561905000002</v>
          </cell>
          <cell r="J94">
            <v>0</v>
          </cell>
          <cell r="K94">
            <v>0</v>
          </cell>
          <cell r="L94">
            <v>0</v>
          </cell>
          <cell r="M94">
            <v>0</v>
          </cell>
          <cell r="N94">
            <v>0</v>
          </cell>
          <cell r="O94">
            <v>0</v>
          </cell>
          <cell r="P94">
            <v>0</v>
          </cell>
          <cell r="Q94">
            <v>0</v>
          </cell>
          <cell r="R94">
            <v>29.602561905000002</v>
          </cell>
        </row>
        <row r="95">
          <cell r="C95" t="str">
            <v>($ 000's)</v>
          </cell>
          <cell r="D95" t="str">
            <v>HSC</v>
          </cell>
          <cell r="F95">
            <v>10552.585999999999</v>
          </cell>
          <cell r="G95">
            <v>160.34200000000001</v>
          </cell>
          <cell r="H95">
            <v>5069.1120000000001</v>
          </cell>
          <cell r="I95">
            <v>11749.676298915998</v>
          </cell>
          <cell r="J95">
            <v>11735.394811184069</v>
          </cell>
          <cell r="K95">
            <v>13682.378113415278</v>
          </cell>
          <cell r="L95">
            <v>15631.897248049489</v>
          </cell>
          <cell r="M95">
            <v>15627.978585185436</v>
          </cell>
          <cell r="N95">
            <v>15625.031976091239</v>
          </cell>
          <cell r="O95">
            <v>15622.868388037237</v>
          </cell>
          <cell r="P95">
            <v>15522.722567216375</v>
          </cell>
          <cell r="Q95">
            <v>19403.393928820347</v>
          </cell>
          <cell r="R95">
            <v>150383.38191691547</v>
          </cell>
        </row>
        <row r="96">
          <cell r="D96" t="str">
            <v>Pet coke</v>
          </cell>
          <cell r="F96">
            <v>0</v>
          </cell>
          <cell r="G96">
            <v>0</v>
          </cell>
          <cell r="H96">
            <v>0</v>
          </cell>
          <cell r="I96">
            <v>1298.6195087676995</v>
          </cell>
          <cell r="J96">
            <v>0</v>
          </cell>
          <cell r="K96">
            <v>0</v>
          </cell>
          <cell r="L96">
            <v>0</v>
          </cell>
          <cell r="M96">
            <v>0</v>
          </cell>
          <cell r="N96">
            <v>0</v>
          </cell>
          <cell r="O96">
            <v>0</v>
          </cell>
          <cell r="P96">
            <v>0</v>
          </cell>
          <cell r="Q96">
            <v>0</v>
          </cell>
          <cell r="R96">
            <v>1298.6195087676995</v>
          </cell>
        </row>
        <row r="97">
          <cell r="C97" t="str">
            <v xml:space="preserve"> ($/ton)</v>
          </cell>
          <cell r="D97" t="str">
            <v>HSC</v>
          </cell>
          <cell r="F97">
            <v>60.453331019953609</v>
          </cell>
          <cell r="G97">
            <v>72729.928305169771</v>
          </cell>
          <cell r="H97">
            <v>62.842455264157415</v>
          </cell>
          <cell r="I97">
            <v>67.526875281126422</v>
          </cell>
          <cell r="J97">
            <v>67.44479776542569</v>
          </cell>
          <cell r="K97">
            <v>67.400877405986591</v>
          </cell>
          <cell r="L97">
            <v>67.378867448489174</v>
          </cell>
          <cell r="M97">
            <v>67.361976660282053</v>
          </cell>
          <cell r="N97">
            <v>67.349275759013963</v>
          </cell>
          <cell r="O97">
            <v>67.33994994843637</v>
          </cell>
          <cell r="P97">
            <v>66.908286927656789</v>
          </cell>
          <cell r="Q97">
            <v>66.908286927656775</v>
          </cell>
          <cell r="R97">
            <v>66.652699080452962</v>
          </cell>
        </row>
        <row r="98">
          <cell r="D98" t="str">
            <v>Pet coke</v>
          </cell>
          <cell r="F98">
            <v>0</v>
          </cell>
          <cell r="G98">
            <v>0</v>
          </cell>
          <cell r="H98">
            <v>0</v>
          </cell>
          <cell r="I98">
            <v>43.8684838472834</v>
          </cell>
          <cell r="J98">
            <v>0</v>
          </cell>
          <cell r="K98">
            <v>0</v>
          </cell>
          <cell r="L98">
            <v>0</v>
          </cell>
          <cell r="M98">
            <v>0</v>
          </cell>
          <cell r="N98">
            <v>0</v>
          </cell>
          <cell r="O98">
            <v>0</v>
          </cell>
          <cell r="P98">
            <v>0</v>
          </cell>
          <cell r="Q98">
            <v>0</v>
          </cell>
          <cell r="R98">
            <v>43.8684838472834</v>
          </cell>
        </row>
        <row r="99">
          <cell r="B99" t="str">
            <v>Month End Inventories</v>
          </cell>
        </row>
        <row r="100">
          <cell r="C100" t="str">
            <v>(ktons)</v>
          </cell>
          <cell r="D100" t="str">
            <v>HSC</v>
          </cell>
          <cell r="F100">
            <v>839.84303472300007</v>
          </cell>
          <cell r="G100">
            <v>627.502662171</v>
          </cell>
          <cell r="H100">
            <v>462.043576449</v>
          </cell>
          <cell r="I100">
            <v>396.81748550428358</v>
          </cell>
          <cell r="J100">
            <v>428.11169282549821</v>
          </cell>
          <cell r="K100">
            <v>452.88874970432113</v>
          </cell>
          <cell r="L100">
            <v>462.65673696030126</v>
          </cell>
          <cell r="M100">
            <v>477.71094539109697</v>
          </cell>
          <cell r="N100">
            <v>599.42597751732535</v>
          </cell>
          <cell r="O100">
            <v>714.3555876706107</v>
          </cell>
          <cell r="P100">
            <v>756.39021374799938</v>
          </cell>
          <cell r="Q100">
            <v>806.43504710369075</v>
          </cell>
          <cell r="R100">
            <v>806.43504710369075</v>
          </cell>
        </row>
        <row r="101">
          <cell r="D101" t="str">
            <v>Pet coke</v>
          </cell>
          <cell r="F101">
            <v>8.5329894510000006</v>
          </cell>
          <cell r="G101">
            <v>8.5329894510000006</v>
          </cell>
          <cell r="H101">
            <v>8.5329894510000006</v>
          </cell>
          <cell r="I101">
            <v>38.135551356000001</v>
          </cell>
          <cell r="J101">
            <v>38.135551356000001</v>
          </cell>
          <cell r="K101">
            <v>38.135551356000001</v>
          </cell>
          <cell r="L101">
            <v>38.135551356000001</v>
          </cell>
          <cell r="M101">
            <v>34.593524801755862</v>
          </cell>
          <cell r="N101">
            <v>28.789052808399457</v>
          </cell>
          <cell r="O101">
            <v>22.627453342782893</v>
          </cell>
          <cell r="P101">
            <v>12.629275767908611</v>
          </cell>
          <cell r="Q101">
            <v>6.3770856035816337E-5</v>
          </cell>
          <cell r="R101">
            <v>6.3770856035816337E-5</v>
          </cell>
        </row>
        <row r="102">
          <cell r="C102" t="str">
            <v>($ 000's)</v>
          </cell>
          <cell r="D102" t="str">
            <v>HSC</v>
          </cell>
          <cell r="F102">
            <v>48461.421000000002</v>
          </cell>
          <cell r="G102">
            <v>36369.034</v>
          </cell>
          <cell r="H102">
            <v>27173.262999999999</v>
          </cell>
          <cell r="I102">
            <v>26714.38928736814</v>
          </cell>
          <cell r="J102">
            <v>28842.601354730374</v>
          </cell>
          <cell r="K102">
            <v>30517.801465637389</v>
          </cell>
          <cell r="L102">
            <v>31174.647006929314</v>
          </cell>
          <cell r="M102">
            <v>32184.426111774905</v>
          </cell>
          <cell r="N102">
            <v>40379.319770924361</v>
          </cell>
          <cell r="O102">
            <v>48115.938839393799</v>
          </cell>
          <cell r="P102">
            <v>50843.405834986428</v>
          </cell>
          <cell r="Q102">
            <v>54117.385810327381</v>
          </cell>
          <cell r="R102">
            <v>54117.385810327381</v>
          </cell>
        </row>
        <row r="103">
          <cell r="D103" t="str">
            <v>Pet coke</v>
          </cell>
          <cell r="F103">
            <v>218.393</v>
          </cell>
          <cell r="G103">
            <v>218.393</v>
          </cell>
          <cell r="H103">
            <v>218.393</v>
          </cell>
          <cell r="I103">
            <v>1517.0125087676995</v>
          </cell>
          <cell r="J103">
            <v>1517.0125087676995</v>
          </cell>
          <cell r="K103">
            <v>1517.0125087676995</v>
          </cell>
          <cell r="L103">
            <v>1517.0125087676995</v>
          </cell>
          <cell r="M103">
            <v>1376.1125244193597</v>
          </cell>
          <cell r="N103">
            <v>1145.2136306676098</v>
          </cell>
          <cell r="O103">
            <v>900.10839078005097</v>
          </cell>
          <cell r="P103">
            <v>502.38605803138188</v>
          </cell>
          <cell r="Q103">
            <v>2.5367716700088749E-3</v>
          </cell>
          <cell r="R103">
            <v>2.5367716700088749E-3</v>
          </cell>
        </row>
        <row r="104">
          <cell r="C104" t="str">
            <v xml:space="preserve"> ($/ton)</v>
          </cell>
          <cell r="D104" t="str">
            <v>HSC</v>
          </cell>
          <cell r="F104">
            <v>57.70295042809245</v>
          </cell>
          <cell r="G104">
            <v>57.958374031709077</v>
          </cell>
          <cell r="H104">
            <v>58.81103944532245</v>
          </cell>
          <cell r="I104">
            <v>67.321603163275327</v>
          </cell>
          <cell r="J104">
            <v>67.371673883448096</v>
          </cell>
          <cell r="K104">
            <v>67.384763886410596</v>
          </cell>
          <cell r="L104">
            <v>67.381807107683571</v>
          </cell>
          <cell r="M104">
            <v>67.372176464212785</v>
          </cell>
          <cell r="N104">
            <v>67.36331304519959</v>
          </cell>
          <cell r="O104">
            <v>67.355725453609878</v>
          </cell>
          <cell r="P104">
            <v>67.218487112692245</v>
          </cell>
          <cell r="Q104">
            <v>67.106936888085187</v>
          </cell>
          <cell r="R104">
            <v>67.106936888085187</v>
          </cell>
        </row>
        <row r="105">
          <cell r="D105" t="str">
            <v>Pet coke</v>
          </cell>
          <cell r="F105">
            <v>25.593961091139757</v>
          </cell>
          <cell r="G105">
            <v>25.593961091139757</v>
          </cell>
          <cell r="H105">
            <v>25.593961091139757</v>
          </cell>
          <cell r="I105">
            <v>39.779482787758951</v>
          </cell>
          <cell r="J105">
            <v>39.779482787758951</v>
          </cell>
          <cell r="K105">
            <v>39.779482787758951</v>
          </cell>
          <cell r="L105">
            <v>39.779482787758951</v>
          </cell>
          <cell r="M105">
            <v>39.779482787758951</v>
          </cell>
          <cell r="N105">
            <v>39.779482787758951</v>
          </cell>
          <cell r="O105">
            <v>39.779482787758958</v>
          </cell>
          <cell r="P105">
            <v>39.779482787758958</v>
          </cell>
          <cell r="Q105">
            <v>0</v>
          </cell>
          <cell r="R105">
            <v>0</v>
          </cell>
        </row>
        <row r="108">
          <cell r="A108" t="str">
            <v>I:\Fuelsdiv\Planning &amp; Reporting\FRCST-02\Revision\May01-02\Monthly.123</v>
          </cell>
        </row>
      </sheetData>
      <sheetData sheetId="1"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Nanticoke</v>
          </cell>
          <cell r="B5" t="str">
            <v>Energy</v>
          </cell>
          <cell r="D5" t="str">
            <v>GWh</v>
          </cell>
          <cell r="F5">
            <v>2030.6959999999999</v>
          </cell>
          <cell r="G5">
            <v>1924.1389999999999</v>
          </cell>
          <cell r="H5">
            <v>1858.365</v>
          </cell>
          <cell r="I5">
            <v>1735.836</v>
          </cell>
          <cell r="J5">
            <v>1544.5881999999999</v>
          </cell>
          <cell r="K5">
            <v>1735.7340999999999</v>
          </cell>
          <cell r="L5">
            <v>1923.3889999999999</v>
          </cell>
          <cell r="M5">
            <v>1967.4384</v>
          </cell>
          <cell r="N5">
            <v>1802.0365999999999</v>
          </cell>
          <cell r="O5">
            <v>1829.462</v>
          </cell>
          <cell r="P5">
            <v>1905.6241</v>
          </cell>
          <cell r="Q5">
            <v>2201.7118999999998</v>
          </cell>
          <cell r="R5">
            <v>22459.0203</v>
          </cell>
        </row>
        <row r="6">
          <cell r="B6" t="str">
            <v xml:space="preserve">ByProducts </v>
          </cell>
          <cell r="D6" t="str">
            <v>SO2   (Mg)</v>
          </cell>
          <cell r="F6">
            <v>7369.2</v>
          </cell>
          <cell r="G6">
            <v>7260.9</v>
          </cell>
          <cell r="H6">
            <v>7306.6116520350006</v>
          </cell>
          <cell r="I6">
            <v>6419.5714919516777</v>
          </cell>
          <cell r="J6">
            <v>5710.6541175530838</v>
          </cell>
          <cell r="K6">
            <v>6419.193661312047</v>
          </cell>
          <cell r="L6">
            <v>7115.1858318284912</v>
          </cell>
          <cell r="M6">
            <v>7278.6168334352014</v>
          </cell>
          <cell r="N6">
            <v>6665.0581282464755</v>
          </cell>
          <cell r="O6">
            <v>6766.7718459977241</v>
          </cell>
          <cell r="P6">
            <v>7049.281008499609</v>
          </cell>
          <cell r="Q6">
            <v>8126.0398994336247</v>
          </cell>
          <cell r="R6">
            <v>83487.084470292932</v>
          </cell>
        </row>
        <row r="7">
          <cell r="B7" t="str">
            <v xml:space="preserve"> (Excluding Ash)</v>
          </cell>
          <cell r="D7" t="str">
            <v>NOx   (Mg)</v>
          </cell>
          <cell r="F7">
            <v>2159.6</v>
          </cell>
          <cell r="G7">
            <v>2058.5</v>
          </cell>
          <cell r="H7">
            <v>2000.0454937515526</v>
          </cell>
          <cell r="I7">
            <v>1868.7484381935947</v>
          </cell>
          <cell r="J7">
            <v>1663.6533309574172</v>
          </cell>
          <cell r="K7">
            <v>1868.6392126361575</v>
          </cell>
          <cell r="L7">
            <v>2069.6896653252643</v>
          </cell>
          <cell r="M7">
            <v>2116.855967172989</v>
          </cell>
          <cell r="N7">
            <v>1939.6963428295101</v>
          </cell>
          <cell r="O7">
            <v>1969.0815196349365</v>
          </cell>
          <cell r="P7">
            <v>2050.6647737373373</v>
          </cell>
          <cell r="Q7">
            <v>2367.5306733622374</v>
          </cell>
          <cell r="R7">
            <v>24132.705417600995</v>
          </cell>
        </row>
        <row r="8">
          <cell r="D8" t="str">
            <v>Total AGE   (Mg)</v>
          </cell>
          <cell r="F8">
            <v>9528.7999999999993</v>
          </cell>
          <cell r="G8">
            <v>9319.4</v>
          </cell>
          <cell r="H8">
            <v>9306.6571457865539</v>
          </cell>
          <cell r="I8">
            <v>8288.3199301452732</v>
          </cell>
          <cell r="J8">
            <v>7374.3074485105008</v>
          </cell>
          <cell r="K8">
            <v>8287.832873948204</v>
          </cell>
          <cell r="L8">
            <v>9184.8754971537564</v>
          </cell>
          <cell r="M8">
            <v>9395.4728006081896</v>
          </cell>
          <cell r="N8">
            <v>8604.7544710759848</v>
          </cell>
          <cell r="O8">
            <v>8735.8533656326599</v>
          </cell>
          <cell r="P8">
            <v>9099.9457822369459</v>
          </cell>
          <cell r="Q8">
            <v>10493.570572795863</v>
          </cell>
          <cell r="R8">
            <v>107619.78988789393</v>
          </cell>
        </row>
        <row r="9">
          <cell r="D9" t="str">
            <v>Sulphur Content (%)</v>
          </cell>
          <cell r="F9">
            <v>0.46684403587251877</v>
          </cell>
          <cell r="G9">
            <v>0.4378813153854354</v>
          </cell>
          <cell r="H9">
            <v>0.45115630970154336</v>
          </cell>
          <cell r="I9">
            <v>0.4425</v>
          </cell>
          <cell r="J9">
            <v>0.4425</v>
          </cell>
          <cell r="K9">
            <v>0.4425</v>
          </cell>
          <cell r="L9">
            <v>0.4425</v>
          </cell>
          <cell r="M9">
            <v>0.4425</v>
          </cell>
          <cell r="N9">
            <v>0.4425</v>
          </cell>
          <cell r="O9">
            <v>0.4425</v>
          </cell>
          <cell r="P9">
            <v>0.4425</v>
          </cell>
          <cell r="Q9">
            <v>0.4425</v>
          </cell>
          <cell r="R9">
            <v>0.44504527804530741</v>
          </cell>
        </row>
        <row r="10">
          <cell r="D10" t="str">
            <v>CO2  (Gg)</v>
          </cell>
          <cell r="F10">
            <v>1997</v>
          </cell>
          <cell r="G10">
            <v>1835</v>
          </cell>
          <cell r="H10">
            <v>1883.119231245598</v>
          </cell>
          <cell r="I10">
            <v>1679.1824503542584</v>
          </cell>
          <cell r="J10">
            <v>1494.0543906908078</v>
          </cell>
          <cell r="K10">
            <v>1679.0838030003817</v>
          </cell>
          <cell r="L10">
            <v>1860.7633134314742</v>
          </cell>
          <cell r="M10">
            <v>1903.4142929562877</v>
          </cell>
          <cell r="N10">
            <v>1743.2717431520973</v>
          </cell>
          <cell r="O10">
            <v>1769.8235383124518</v>
          </cell>
          <cell r="P10">
            <v>1843.5628433459428</v>
          </cell>
          <cell r="Q10">
            <v>2124.495484314953</v>
          </cell>
          <cell r="R10">
            <v>21812.771090804254</v>
          </cell>
        </row>
        <row r="11">
          <cell r="D11" t="str">
            <v>Particulate  (Mg)</v>
          </cell>
          <cell r="F11">
            <v>0</v>
          </cell>
          <cell r="G11">
            <v>0</v>
          </cell>
          <cell r="H11">
            <v>764.58061193181891</v>
          </cell>
          <cell r="I11">
            <v>679.83531413730486</v>
          </cell>
          <cell r="J11">
            <v>604.64087252471529</v>
          </cell>
          <cell r="K11">
            <v>679.79522998680329</v>
          </cell>
          <cell r="L11">
            <v>753.64745568188289</v>
          </cell>
          <cell r="M11">
            <v>770.99336302889913</v>
          </cell>
          <cell r="N11">
            <v>705.88083040505092</v>
          </cell>
          <cell r="O11">
            <v>716.67343919593645</v>
          </cell>
          <cell r="P11">
            <v>746.65302744281826</v>
          </cell>
          <cell r="Q11">
            <v>860.96402401005719</v>
          </cell>
          <cell r="R11">
            <v>7283.6641683452872</v>
          </cell>
        </row>
        <row r="12">
          <cell r="B12" t="str">
            <v>Ash Summary (Gg)</v>
          </cell>
        </row>
        <row r="13">
          <cell r="C13" t="str">
            <v xml:space="preserve">     Total Fly Ash Production </v>
          </cell>
          <cell r="F13">
            <v>63445.348760025037</v>
          </cell>
          <cell r="G13">
            <v>59361.347911248085</v>
          </cell>
          <cell r="H13">
            <v>59357.595732450427</v>
          </cell>
          <cell r="I13">
            <v>52778.463266609848</v>
          </cell>
          <cell r="J13">
            <v>46940.803774708613</v>
          </cell>
          <cell r="K13">
            <v>52775.351366093906</v>
          </cell>
          <cell r="L13">
            <v>58508.809013776372</v>
          </cell>
          <cell r="M13">
            <v>59855.444463131105</v>
          </cell>
          <cell r="N13">
            <v>54800.485799142618</v>
          </cell>
          <cell r="O13">
            <v>55638.361229817296</v>
          </cell>
          <cell r="P13">
            <v>57965.802249917884</v>
          </cell>
          <cell r="Q13">
            <v>66840.243762197249</v>
          </cell>
          <cell r="R13">
            <v>688268.05732911848</v>
          </cell>
        </row>
        <row r="14">
          <cell r="C14" t="str">
            <v xml:space="preserve">     Bottom Ash Production</v>
          </cell>
          <cell r="F14">
            <v>11196.238016475007</v>
          </cell>
          <cell r="G14">
            <v>10475.531984337902</v>
          </cell>
          <cell r="H14">
            <v>10474.869835138314</v>
          </cell>
          <cell r="I14">
            <v>9313.8464588135048</v>
          </cell>
          <cell r="J14">
            <v>8283.6712543603444</v>
          </cell>
          <cell r="K14">
            <v>9313.297299898928</v>
          </cell>
          <cell r="L14">
            <v>10325.083943607597</v>
          </cell>
          <cell r="M14">
            <v>10562.725493493728</v>
          </cell>
          <cell r="N14">
            <v>9670.6739645545804</v>
          </cell>
          <cell r="O14">
            <v>9818.5343346736427</v>
          </cell>
          <cell r="P14">
            <v>10229.259220573746</v>
          </cell>
          <cell r="Q14">
            <v>11795.337134505402</v>
          </cell>
          <cell r="R14">
            <v>121459.0689404327</v>
          </cell>
        </row>
        <row r="15">
          <cell r="B15" t="str">
            <v>Consumption</v>
          </cell>
          <cell r="D15" t="str">
            <v>MSC</v>
          </cell>
          <cell r="F15">
            <v>42.237845758319153</v>
          </cell>
          <cell r="G15">
            <v>10.151239054409405</v>
          </cell>
          <cell r="H15">
            <v>0</v>
          </cell>
          <cell r="I15">
            <v>0</v>
          </cell>
          <cell r="J15">
            <v>0</v>
          </cell>
          <cell r="K15">
            <v>0</v>
          </cell>
          <cell r="L15">
            <v>0</v>
          </cell>
          <cell r="M15">
            <v>0</v>
          </cell>
          <cell r="N15">
            <v>0</v>
          </cell>
          <cell r="O15">
            <v>0</v>
          </cell>
          <cell r="P15">
            <v>0</v>
          </cell>
          <cell r="Q15">
            <v>0</v>
          </cell>
          <cell r="R15">
            <v>52.389084812728555</v>
          </cell>
        </row>
        <row r="16">
          <cell r="C16" t="str">
            <v>(ktons)</v>
          </cell>
          <cell r="D16" t="str">
            <v>HiQ LSC</v>
          </cell>
          <cell r="F16">
            <v>182.82907097468998</v>
          </cell>
          <cell r="G16">
            <v>281.75069159999998</v>
          </cell>
          <cell r="H16">
            <v>355.370736357</v>
          </cell>
          <cell r="I16">
            <v>304.25058895804625</v>
          </cell>
          <cell r="J16">
            <v>270.59839015158474</v>
          </cell>
          <cell r="K16">
            <v>304.23264986876336</v>
          </cell>
          <cell r="L16">
            <v>337.28415910391374</v>
          </cell>
          <cell r="M16">
            <v>345.04707229273276</v>
          </cell>
          <cell r="N16">
            <v>315.90688791661671</v>
          </cell>
          <cell r="O16">
            <v>320.7369658968812</v>
          </cell>
          <cell r="P16">
            <v>334.15390260368963</v>
          </cell>
          <cell r="Q16">
            <v>385.31215712022299</v>
          </cell>
          <cell r="R16">
            <v>3737.4732728441413</v>
          </cell>
        </row>
        <row r="17">
          <cell r="C17">
            <v>12566</v>
          </cell>
          <cell r="D17" t="str">
            <v>Port Mix LSC</v>
          </cell>
          <cell r="F17">
            <v>104.81177543799085</v>
          </cell>
          <cell r="G17">
            <v>25.189953916590596</v>
          </cell>
          <cell r="H17">
            <v>0</v>
          </cell>
          <cell r="I17">
            <v>0</v>
          </cell>
          <cell r="J17">
            <v>0</v>
          </cell>
          <cell r="K17">
            <v>0</v>
          </cell>
          <cell r="L17">
            <v>0</v>
          </cell>
          <cell r="M17">
            <v>0</v>
          </cell>
          <cell r="N17">
            <v>0</v>
          </cell>
          <cell r="O17">
            <v>0</v>
          </cell>
          <cell r="P17">
            <v>0</v>
          </cell>
          <cell r="Q17">
            <v>0</v>
          </cell>
          <cell r="R17">
            <v>130.00172935458144</v>
          </cell>
        </row>
        <row r="18">
          <cell r="D18" t="str">
            <v>WCB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PRB</v>
          </cell>
          <cell r="F19">
            <v>693.07583662800005</v>
          </cell>
          <cell r="G19">
            <v>662.82070661100011</v>
          </cell>
          <cell r="H19">
            <v>616.28113619100009</v>
          </cell>
          <cell r="I19">
            <v>565.0368080649431</v>
          </cell>
          <cell r="J19">
            <v>502.53986742437172</v>
          </cell>
          <cell r="K19">
            <v>565.00349261341773</v>
          </cell>
          <cell r="L19">
            <v>626.38486690726847</v>
          </cell>
          <cell r="M19">
            <v>640.80170568650374</v>
          </cell>
          <cell r="N19">
            <v>586.68422041657402</v>
          </cell>
          <cell r="O19">
            <v>595.65436523706512</v>
          </cell>
          <cell r="P19">
            <v>620.57153340685227</v>
          </cell>
          <cell r="Q19">
            <v>715.57972036612841</v>
          </cell>
          <cell r="R19">
            <v>7390.4342595531252</v>
          </cell>
        </row>
        <row r="20">
          <cell r="D20" t="str">
            <v>Gas (million m3)</v>
          </cell>
          <cell r="F20">
            <v>5.6390000000000002</v>
          </cell>
          <cell r="G20">
            <v>4.6440000000000001</v>
          </cell>
          <cell r="H20">
            <v>4.2709999999999999</v>
          </cell>
          <cell r="I20">
            <v>3.4111230148787675</v>
          </cell>
          <cell r="J20">
            <v>3.033829448272638</v>
          </cell>
          <cell r="K20">
            <v>3.4109218897452771</v>
          </cell>
          <cell r="L20">
            <v>3.781480790599355</v>
          </cell>
          <cell r="M20">
            <v>3.8685151392642898</v>
          </cell>
          <cell r="N20">
            <v>3.5418082825131041</v>
          </cell>
          <cell r="O20">
            <v>3.5959609801909109</v>
          </cell>
          <cell r="P20">
            <v>3.7463857394214561</v>
          </cell>
          <cell r="Q20">
            <v>6.0516749001116459</v>
          </cell>
          <cell r="R20">
            <v>48.995700184997446</v>
          </cell>
        </row>
        <row r="21">
          <cell r="C21" t="str">
            <v>Fuel Conv Factor (MWh/ton)</v>
          </cell>
          <cell r="F21">
            <v>2.5279910220665371</v>
          </cell>
          <cell r="G21">
            <v>2.49464196133182</v>
          </cell>
          <cell r="H21">
            <v>2.387378410313675</v>
          </cell>
          <cell r="I21">
            <v>2.5105281039235381</v>
          </cell>
          <cell r="J21">
            <v>2.5117437372002667</v>
          </cell>
          <cell r="K21">
            <v>2.5105287513197996</v>
          </cell>
          <cell r="L21">
            <v>2.5093370982605125</v>
          </cell>
          <cell r="M21">
            <v>2.5090575380610023</v>
          </cell>
          <cell r="N21">
            <v>2.5101075854631953</v>
          </cell>
          <cell r="O21">
            <v>2.5099334155146282</v>
          </cell>
          <cell r="P21">
            <v>2.5094498611027225</v>
          </cell>
          <cell r="Q21">
            <v>2.5075950566893708</v>
          </cell>
          <cell r="R21">
            <v>2.4994510110277006</v>
          </cell>
        </row>
        <row r="22">
          <cell r="C22" t="str">
            <v>($ 000's)</v>
          </cell>
          <cell r="D22" t="str">
            <v>MSC</v>
          </cell>
          <cell r="F22">
            <v>3033.7238464292291</v>
          </cell>
          <cell r="G22">
            <v>693.25279773456975</v>
          </cell>
          <cell r="H22">
            <v>0</v>
          </cell>
          <cell r="I22">
            <v>0</v>
          </cell>
          <cell r="J22">
            <v>0</v>
          </cell>
          <cell r="K22">
            <v>0</v>
          </cell>
          <cell r="L22">
            <v>0</v>
          </cell>
          <cell r="M22">
            <v>0</v>
          </cell>
          <cell r="N22">
            <v>0</v>
          </cell>
          <cell r="O22">
            <v>0</v>
          </cell>
          <cell r="P22">
            <v>0</v>
          </cell>
          <cell r="Q22">
            <v>0</v>
          </cell>
          <cell r="R22">
            <v>3726.9766441637989</v>
          </cell>
        </row>
        <row r="23">
          <cell r="D23" t="str">
            <v>HiQ LSC</v>
          </cell>
          <cell r="F23">
            <v>12660.096638843814</v>
          </cell>
          <cell r="G23">
            <v>18932.988000000001</v>
          </cell>
          <cell r="H23">
            <v>23907.751</v>
          </cell>
          <cell r="I23">
            <v>20470.263910334408</v>
          </cell>
          <cell r="J23">
            <v>18796.79633705593</v>
          </cell>
          <cell r="K23">
            <v>21449.369720239021</v>
          </cell>
          <cell r="L23">
            <v>23964.409369980709</v>
          </cell>
          <cell r="M23">
            <v>24631.799413382698</v>
          </cell>
          <cell r="N23">
            <v>22607.43483033932</v>
          </cell>
          <cell r="O23">
            <v>22981.874391428271</v>
          </cell>
          <cell r="P23">
            <v>23954.318341455371</v>
          </cell>
          <cell r="Q23">
            <v>27597.670124275897</v>
          </cell>
          <cell r="R23">
            <v>261954.77207733545</v>
          </cell>
        </row>
        <row r="24">
          <cell r="D24" t="str">
            <v>Port Mix LSC</v>
          </cell>
          <cell r="F24">
            <v>6796.5685147269551</v>
          </cell>
          <cell r="G24">
            <v>1720.2832022654304</v>
          </cell>
          <cell r="H24">
            <v>-0.06</v>
          </cell>
          <cell r="I24">
            <v>0</v>
          </cell>
          <cell r="J24">
            <v>0</v>
          </cell>
          <cell r="K24">
            <v>0</v>
          </cell>
          <cell r="L24">
            <v>0</v>
          </cell>
          <cell r="M24">
            <v>0</v>
          </cell>
          <cell r="N24">
            <v>0</v>
          </cell>
          <cell r="O24">
            <v>0</v>
          </cell>
          <cell r="P24">
            <v>0</v>
          </cell>
          <cell r="Q24">
            <v>0</v>
          </cell>
          <cell r="R24">
            <v>8516.7917169923858</v>
          </cell>
        </row>
        <row r="25">
          <cell r="D25" t="str">
            <v>WCB</v>
          </cell>
          <cell r="F25">
            <v>0</v>
          </cell>
          <cell r="G25">
            <v>0</v>
          </cell>
          <cell r="H25">
            <v>0</v>
          </cell>
          <cell r="I25">
            <v>0</v>
          </cell>
          <cell r="J25">
            <v>0</v>
          </cell>
          <cell r="K25">
            <v>0</v>
          </cell>
          <cell r="L25">
            <v>0</v>
          </cell>
          <cell r="M25">
            <v>0</v>
          </cell>
          <cell r="N25">
            <v>0</v>
          </cell>
          <cell r="O25">
            <v>0</v>
          </cell>
          <cell r="P25">
            <v>0</v>
          </cell>
          <cell r="Q25">
            <v>0</v>
          </cell>
          <cell r="R25">
            <v>0</v>
          </cell>
        </row>
        <row r="26">
          <cell r="D26" t="str">
            <v>PRB</v>
          </cell>
          <cell r="F26">
            <v>26410.357</v>
          </cell>
          <cell r="G26">
            <v>24752.542000000001</v>
          </cell>
          <cell r="H26">
            <v>23041.83</v>
          </cell>
          <cell r="I26">
            <v>21650.143352428226</v>
          </cell>
          <cell r="J26">
            <v>20511.587208418317</v>
          </cell>
          <cell r="K26">
            <v>23396.668126929853</v>
          </cell>
          <cell r="L26">
            <v>26142.17795409017</v>
          </cell>
          <cell r="M26">
            <v>26820.622674232487</v>
          </cell>
          <cell r="N26">
            <v>24705.764356222699</v>
          </cell>
          <cell r="O26">
            <v>25027.847727450342</v>
          </cell>
          <cell r="P26">
            <v>26239.230637031964</v>
          </cell>
          <cell r="Q26">
            <v>30058.933398799061</v>
          </cell>
          <cell r="R26">
            <v>298757.70443560311</v>
          </cell>
        </row>
        <row r="27">
          <cell r="D27" t="str">
            <v>Natural Gas</v>
          </cell>
          <cell r="F27">
            <v>1922.3240000000001</v>
          </cell>
          <cell r="G27">
            <v>1610.759</v>
          </cell>
          <cell r="H27">
            <v>1493.9010000000001</v>
          </cell>
          <cell r="I27">
            <v>958.26293706787317</v>
          </cell>
          <cell r="J27">
            <v>859.00964581621906</v>
          </cell>
          <cell r="K27">
            <v>958.20990173929533</v>
          </cell>
          <cell r="L27">
            <v>1056.1746200866696</v>
          </cell>
          <cell r="M27">
            <v>1079.2612025062308</v>
          </cell>
          <cell r="N27">
            <v>992.75404878721451</v>
          </cell>
          <cell r="O27">
            <v>1007.0644568361512</v>
          </cell>
          <cell r="P27">
            <v>1046.8740565658504</v>
          </cell>
          <cell r="Q27">
            <v>1640.7065495073946</v>
          </cell>
          <cell r="R27">
            <v>14625.301418912899</v>
          </cell>
        </row>
        <row r="28">
          <cell r="D28" t="str">
            <v>Unit Cost ($/ton)</v>
          </cell>
          <cell r="F28">
            <v>61.468726744202066</v>
          </cell>
          <cell r="G28">
            <v>60.265766185223633</v>
          </cell>
          <cell r="H28">
            <v>60.772486951132272</v>
          </cell>
          <cell r="I28">
            <v>61.334112747152652</v>
          </cell>
          <cell r="J28">
            <v>64.357761420218409</v>
          </cell>
          <cell r="K28">
            <v>65.306921492357688</v>
          </cell>
          <cell r="L28">
            <v>65.817265255914947</v>
          </cell>
          <cell r="M28">
            <v>66.064542216780893</v>
          </cell>
          <cell r="N28">
            <v>66.353551458321874</v>
          </cell>
          <cell r="O28">
            <v>66.316428457785591</v>
          </cell>
          <cell r="P28">
            <v>66.549120355426211</v>
          </cell>
          <cell r="Q28">
            <v>66.294468990826871</v>
          </cell>
          <cell r="R28">
            <v>64.245154356497494</v>
          </cell>
        </row>
        <row r="29">
          <cell r="D29" t="str">
            <v>Ignition Support</v>
          </cell>
          <cell r="F29">
            <v>0</v>
          </cell>
          <cell r="G29">
            <v>0</v>
          </cell>
          <cell r="H29">
            <v>0</v>
          </cell>
          <cell r="I29">
            <v>438.10761348772053</v>
          </cell>
          <cell r="J29">
            <v>454.08856033997796</v>
          </cell>
          <cell r="K29">
            <v>438.119816920098</v>
          </cell>
          <cell r="L29">
            <v>408.9583157632751</v>
          </cell>
          <cell r="M29">
            <v>400.16894145967586</v>
          </cell>
          <cell r="N29">
            <v>429.34639830699956</v>
          </cell>
          <cell r="O29">
            <v>425.22902293199149</v>
          </cell>
          <cell r="P29">
            <v>412.29347788358069</v>
          </cell>
          <cell r="Q29">
            <v>332.91656169172353</v>
          </cell>
          <cell r="R29">
            <v>3739.2287087850427</v>
          </cell>
        </row>
        <row r="30">
          <cell r="B30" t="str">
            <v>Total Consumption Costs ($K)</v>
          </cell>
          <cell r="F30">
            <v>50823.07</v>
          </cell>
          <cell r="G30">
            <v>47709.824999999997</v>
          </cell>
          <cell r="H30">
            <v>48443.421999999999</v>
          </cell>
          <cell r="I30">
            <v>43516.777813318229</v>
          </cell>
          <cell r="J30">
            <v>40621.481751630447</v>
          </cell>
          <cell r="K30">
            <v>46242.367565828274</v>
          </cell>
          <cell r="L30">
            <v>51571.720259920825</v>
          </cell>
          <cell r="M30">
            <v>52931.852231581091</v>
          </cell>
          <cell r="N30">
            <v>48735.299633656228</v>
          </cell>
          <cell r="O30">
            <v>49442.015598646758</v>
          </cell>
          <cell r="P30">
            <v>51652.716512936771</v>
          </cell>
          <cell r="Q30">
            <v>59630.226634274077</v>
          </cell>
          <cell r="R30">
            <v>591320.7750017927</v>
          </cell>
        </row>
        <row r="31">
          <cell r="D31" t="str">
            <v>FUEC ($/MWh)</v>
          </cell>
          <cell r="F31">
            <v>25.027414246150091</v>
          </cell>
          <cell r="G31">
            <v>24.795414988210315</v>
          </cell>
          <cell r="H31">
            <v>26.067764943915755</v>
          </cell>
          <cell r="I31">
            <v>25.069636655374257</v>
          </cell>
          <cell r="J31">
            <v>26.299230922281065</v>
          </cell>
          <cell r="K31">
            <v>26.641389119352024</v>
          </cell>
          <cell r="L31">
            <v>26.812943330715122</v>
          </cell>
          <cell r="M31">
            <v>26.903943844737956</v>
          </cell>
          <cell r="N31">
            <v>27.044567038014783</v>
          </cell>
          <cell r="O31">
            <v>27.025440046662219</v>
          </cell>
          <cell r="P31">
            <v>27.105406839122558</v>
          </cell>
          <cell r="Q31">
            <v>27.0835737565274</v>
          </cell>
          <cell r="R31">
            <v>26.328876643020475</v>
          </cell>
        </row>
        <row r="32">
          <cell r="B32" t="str">
            <v>Deliveries</v>
          </cell>
          <cell r="D32" t="str">
            <v>MSC</v>
          </cell>
          <cell r="F32">
            <v>52.391739519000005</v>
          </cell>
          <cell r="G32">
            <v>0</v>
          </cell>
          <cell r="H32">
            <v>0</v>
          </cell>
          <cell r="I32">
            <v>0</v>
          </cell>
          <cell r="J32">
            <v>0</v>
          </cell>
          <cell r="K32">
            <v>0</v>
          </cell>
          <cell r="L32">
            <v>0</v>
          </cell>
          <cell r="M32">
            <v>0</v>
          </cell>
          <cell r="N32">
            <v>0</v>
          </cell>
          <cell r="O32">
            <v>0</v>
          </cell>
          <cell r="P32">
            <v>0</v>
          </cell>
          <cell r="Q32">
            <v>9.9999994063182385E-8</v>
          </cell>
          <cell r="R32">
            <v>52.391739618999999</v>
          </cell>
        </row>
        <row r="33">
          <cell r="C33" t="str">
            <v>(ktons)</v>
          </cell>
          <cell r="D33" t="str">
            <v>HiQ LSC</v>
          </cell>
          <cell r="F33">
            <v>339.59997288</v>
          </cell>
          <cell r="G33">
            <v>1.1023109999999999E-3</v>
          </cell>
          <cell r="H33">
            <v>88.572893472000004</v>
          </cell>
          <cell r="I33">
            <v>341</v>
          </cell>
          <cell r="J33">
            <v>341</v>
          </cell>
          <cell r="K33">
            <v>341</v>
          </cell>
          <cell r="L33">
            <v>372</v>
          </cell>
          <cell r="M33">
            <v>372</v>
          </cell>
          <cell r="N33">
            <v>403</v>
          </cell>
          <cell r="O33">
            <v>372</v>
          </cell>
          <cell r="P33">
            <v>372</v>
          </cell>
          <cell r="Q33">
            <v>309.99951005904961</v>
          </cell>
          <cell r="R33">
            <v>3652.1734787220498</v>
          </cell>
        </row>
        <row r="34">
          <cell r="D34" t="str">
            <v>Port Mix LSC</v>
          </cell>
          <cell r="F34">
            <v>130.00876396199999</v>
          </cell>
          <cell r="G34">
            <v>0</v>
          </cell>
          <cell r="H34">
            <v>0</v>
          </cell>
          <cell r="I34">
            <v>0</v>
          </cell>
          <cell r="J34">
            <v>0</v>
          </cell>
          <cell r="K34">
            <v>0</v>
          </cell>
          <cell r="L34">
            <v>0</v>
          </cell>
          <cell r="M34">
            <v>0</v>
          </cell>
          <cell r="N34">
            <v>0</v>
          </cell>
          <cell r="O34">
            <v>0</v>
          </cell>
          <cell r="P34">
            <v>0</v>
          </cell>
          <cell r="Q34">
            <v>9.9999994063182385E-8</v>
          </cell>
          <cell r="R34">
            <v>130.00876406199998</v>
          </cell>
        </row>
        <row r="35">
          <cell r="D35" t="str">
            <v>WCB</v>
          </cell>
          <cell r="F35">
            <v>0</v>
          </cell>
          <cell r="G35">
            <v>0</v>
          </cell>
          <cell r="H35">
            <v>0</v>
          </cell>
          <cell r="I35">
            <v>0</v>
          </cell>
          <cell r="J35">
            <v>0</v>
          </cell>
          <cell r="K35">
            <v>0</v>
          </cell>
          <cell r="L35">
            <v>0</v>
          </cell>
          <cell r="M35">
            <v>0</v>
          </cell>
          <cell r="N35">
            <v>0</v>
          </cell>
          <cell r="O35">
            <v>0</v>
          </cell>
          <cell r="P35">
            <v>0</v>
          </cell>
          <cell r="Q35">
            <v>0</v>
          </cell>
          <cell r="R35">
            <v>0</v>
          </cell>
        </row>
        <row r="36">
          <cell r="D36" t="str">
            <v>PRB</v>
          </cell>
          <cell r="F36">
            <v>279.11727062100005</v>
          </cell>
          <cell r="G36">
            <v>0.86421182400000007</v>
          </cell>
          <cell r="H36">
            <v>117.56257046100001</v>
          </cell>
          <cell r="I36">
            <v>924</v>
          </cell>
          <cell r="J36">
            <v>837</v>
          </cell>
          <cell r="K36">
            <v>837</v>
          </cell>
          <cell r="L36">
            <v>864</v>
          </cell>
          <cell r="M36">
            <v>864</v>
          </cell>
          <cell r="N36">
            <v>808</v>
          </cell>
          <cell r="O36">
            <v>808</v>
          </cell>
          <cell r="P36">
            <v>808</v>
          </cell>
          <cell r="Q36">
            <v>696.00016120875966</v>
          </cell>
          <cell r="R36">
            <v>7843.5442141147605</v>
          </cell>
        </row>
        <row r="37">
          <cell r="C37" t="str">
            <v>($ 000's)</v>
          </cell>
          <cell r="D37" t="str">
            <v>MSC</v>
          </cell>
          <cell r="F37">
            <v>3763.0250000000001</v>
          </cell>
          <cell r="G37">
            <v>-1.5980000000000001</v>
          </cell>
          <cell r="H37">
            <v>0</v>
          </cell>
          <cell r="I37">
            <v>0</v>
          </cell>
          <cell r="J37">
            <v>0</v>
          </cell>
          <cell r="K37">
            <v>0</v>
          </cell>
          <cell r="L37">
            <v>0</v>
          </cell>
          <cell r="M37">
            <v>0</v>
          </cell>
          <cell r="N37">
            <v>0</v>
          </cell>
          <cell r="O37">
            <v>0</v>
          </cell>
          <cell r="P37">
            <v>0</v>
          </cell>
          <cell r="Q37">
            <v>7.6384485070335149E-6</v>
          </cell>
          <cell r="R37">
            <v>3761.4270076384487</v>
          </cell>
        </row>
        <row r="38">
          <cell r="D38" t="str">
            <v>HiQ LSC</v>
          </cell>
          <cell r="F38">
            <v>22201.312000000002</v>
          </cell>
          <cell r="G38">
            <v>80.194000000000003</v>
          </cell>
          <cell r="H38">
            <v>5962.8549999999996</v>
          </cell>
          <cell r="I38">
            <v>24662.847254194185</v>
          </cell>
          <cell r="J38">
            <v>24579.326151525747</v>
          </cell>
          <cell r="K38">
            <v>24532.046244742909</v>
          </cell>
          <cell r="L38">
            <v>26743.145409102643</v>
          </cell>
          <cell r="M38">
            <v>26725.0673452103</v>
          </cell>
          <cell r="N38">
            <v>28933.807751990549</v>
          </cell>
          <cell r="O38">
            <v>26691.341569881846</v>
          </cell>
          <cell r="P38">
            <v>26596.789288255084</v>
          </cell>
          <cell r="Q38">
            <v>22094.768848156898</v>
          </cell>
          <cell r="R38">
            <v>259803.50086306015</v>
          </cell>
        </row>
        <row r="39">
          <cell r="D39" t="str">
            <v>Port Mix LSC</v>
          </cell>
          <cell r="F39">
            <v>8430.4789999999994</v>
          </cell>
          <cell r="G39">
            <v>0</v>
          </cell>
          <cell r="H39">
            <v>0</v>
          </cell>
          <cell r="I39">
            <v>0</v>
          </cell>
          <cell r="J39">
            <v>0</v>
          </cell>
          <cell r="K39">
            <v>0</v>
          </cell>
          <cell r="L39">
            <v>0</v>
          </cell>
          <cell r="M39">
            <v>0</v>
          </cell>
          <cell r="N39">
            <v>0</v>
          </cell>
          <cell r="O39">
            <v>0</v>
          </cell>
          <cell r="P39">
            <v>0</v>
          </cell>
          <cell r="Q39">
            <v>7.3927084273666921E-6</v>
          </cell>
          <cell r="R39">
            <v>8430.479007392707</v>
          </cell>
        </row>
        <row r="40">
          <cell r="D40" t="str">
            <v>WCB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PRB</v>
          </cell>
          <cell r="F41">
            <v>9205.6859999999997</v>
          </cell>
          <cell r="G41">
            <v>86.241</v>
          </cell>
          <cell r="H41">
            <v>5064.6940000000004</v>
          </cell>
          <cell r="I41">
            <v>38103.186276954264</v>
          </cell>
          <cell r="J41">
            <v>35002.820546648174</v>
          </cell>
          <cell r="K41">
            <v>35208.399008493092</v>
          </cell>
          <cell r="L41">
            <v>36289.493316391709</v>
          </cell>
          <cell r="M41">
            <v>36712.281123573928</v>
          </cell>
          <cell r="N41">
            <v>33804.26207239279</v>
          </cell>
          <cell r="O41">
            <v>34633.849002357674</v>
          </cell>
          <cell r="P41">
            <v>33400.269259939982</v>
          </cell>
          <cell r="Q41">
            <v>29432.223331000376</v>
          </cell>
          <cell r="R41">
            <v>326943.404937752</v>
          </cell>
        </row>
        <row r="42">
          <cell r="C42" t="str">
            <v xml:space="preserve"> ($/ton)</v>
          </cell>
          <cell r="D42" t="str">
            <v>MSC</v>
          </cell>
          <cell r="F42">
            <v>71.824776855048469</v>
          </cell>
          <cell r="G42">
            <v>0</v>
          </cell>
          <cell r="H42">
            <v>0</v>
          </cell>
          <cell r="I42">
            <v>0</v>
          </cell>
          <cell r="J42">
            <v>0</v>
          </cell>
          <cell r="K42">
            <v>0</v>
          </cell>
          <cell r="L42">
            <v>0</v>
          </cell>
          <cell r="M42">
            <v>0</v>
          </cell>
          <cell r="N42">
            <v>0</v>
          </cell>
          <cell r="O42">
            <v>0</v>
          </cell>
          <cell r="P42">
            <v>0</v>
          </cell>
          <cell r="Q42">
            <v>76.384489605142988</v>
          </cell>
          <cell r="R42">
            <v>71.794275872343007</v>
          </cell>
        </row>
        <row r="43">
          <cell r="D43" t="str">
            <v>HiQ LSC</v>
          </cell>
          <cell r="F43">
            <v>65.374893324402564</v>
          </cell>
          <cell r="G43">
            <v>72750.793560075152</v>
          </cell>
          <cell r="H43">
            <v>67.321443008802689</v>
          </cell>
          <cell r="I43">
            <v>72.325065261566522</v>
          </cell>
          <cell r="J43">
            <v>72.080135341717735</v>
          </cell>
          <cell r="K43">
            <v>71.94148458868888</v>
          </cell>
          <cell r="L43">
            <v>71.890175830921081</v>
          </cell>
          <cell r="M43">
            <v>71.841578884973927</v>
          </cell>
          <cell r="N43">
            <v>71.796049012383492</v>
          </cell>
          <cell r="O43">
            <v>71.75091819860711</v>
          </cell>
          <cell r="P43">
            <v>71.496745398535168</v>
          </cell>
          <cell r="Q43">
            <v>71.273560541912545</v>
          </cell>
          <cell r="R43">
            <v>71.136681315031424</v>
          </cell>
        </row>
        <row r="44">
          <cell r="D44" t="str">
            <v>Port Mix LSC</v>
          </cell>
          <cell r="F44">
            <v>64.845466898401767</v>
          </cell>
          <cell r="G44">
            <v>0</v>
          </cell>
          <cell r="H44">
            <v>0</v>
          </cell>
          <cell r="I44">
            <v>0</v>
          </cell>
          <cell r="J44">
            <v>0</v>
          </cell>
          <cell r="K44">
            <v>0</v>
          </cell>
          <cell r="L44">
            <v>0</v>
          </cell>
          <cell r="M44">
            <v>0</v>
          </cell>
          <cell r="N44">
            <v>0</v>
          </cell>
          <cell r="O44">
            <v>0</v>
          </cell>
          <cell r="P44">
            <v>0</v>
          </cell>
          <cell r="Q44">
            <v>73.927088662583344</v>
          </cell>
          <cell r="R44">
            <v>64.845466905387156</v>
          </cell>
        </row>
        <row r="45">
          <cell r="D45" t="str">
            <v>WCB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PRB</v>
          </cell>
          <cell r="F46">
            <v>32.981427410487825</v>
          </cell>
          <cell r="G46">
            <v>99.791506671169998</v>
          </cell>
          <cell r="H46">
            <v>43.080837550078513</v>
          </cell>
          <cell r="I46">
            <v>41.237214585448335</v>
          </cell>
          <cell r="J46">
            <v>41.819379386676424</v>
          </cell>
          <cell r="K46">
            <v>42.064992841688273</v>
          </cell>
          <cell r="L46">
            <v>42.001728375453368</v>
          </cell>
          <cell r="M46">
            <v>42.491066115247605</v>
          </cell>
          <cell r="N46">
            <v>41.836958010387107</v>
          </cell>
          <cell r="O46">
            <v>42.863674507868403</v>
          </cell>
          <cell r="P46">
            <v>41.336966905866305</v>
          </cell>
          <cell r="Q46">
            <v>42.287667404968339</v>
          </cell>
          <cell r="R46">
            <v>41.683121304958632</v>
          </cell>
        </row>
        <row r="47">
          <cell r="B47" t="str">
            <v>Month End</v>
          </cell>
          <cell r="D47" t="str">
            <v>MSC</v>
          </cell>
          <cell r="E47">
            <v>-2.6547062714499248E-3</v>
          </cell>
          <cell r="F47">
            <v>10.151239054409405</v>
          </cell>
          <cell r="G47">
            <v>0</v>
          </cell>
          <cell r="H47">
            <v>0</v>
          </cell>
          <cell r="I47">
            <v>0</v>
          </cell>
          <cell r="J47">
            <v>0</v>
          </cell>
          <cell r="K47">
            <v>0</v>
          </cell>
          <cell r="L47">
            <v>0</v>
          </cell>
          <cell r="M47">
            <v>0</v>
          </cell>
          <cell r="N47">
            <v>0</v>
          </cell>
          <cell r="O47">
            <v>0</v>
          </cell>
          <cell r="P47">
            <v>0</v>
          </cell>
          <cell r="Q47">
            <v>9.9999994063182385E-8</v>
          </cell>
          <cell r="R47">
            <v>9.9999994063182385E-8</v>
          </cell>
        </row>
        <row r="48">
          <cell r="B48" t="str">
            <v>Inventories</v>
          </cell>
          <cell r="D48" t="str">
            <v>HiQ LSC</v>
          </cell>
          <cell r="E48">
            <v>1142.9992721466901</v>
          </cell>
          <cell r="F48">
            <v>1299.7701740520001</v>
          </cell>
          <cell r="G48">
            <v>1018.0205847630001</v>
          </cell>
          <cell r="H48">
            <v>751.22274187800008</v>
          </cell>
          <cell r="I48">
            <v>787.97215291995383</v>
          </cell>
          <cell r="J48">
            <v>858.37376276836903</v>
          </cell>
          <cell r="K48">
            <v>895.14111289960567</v>
          </cell>
          <cell r="L48">
            <v>929.85695379569188</v>
          </cell>
          <cell r="M48">
            <v>956.80988150295912</v>
          </cell>
          <cell r="N48">
            <v>1043.9029935863423</v>
          </cell>
          <cell r="O48">
            <v>1095.1660276894611</v>
          </cell>
          <cell r="P48">
            <v>1133.0121250857715</v>
          </cell>
          <cell r="Q48">
            <v>1057.699478024598</v>
          </cell>
          <cell r="R48">
            <v>1057.699478024598</v>
          </cell>
        </row>
        <row r="49">
          <cell r="C49" t="str">
            <v>(ktons)</v>
          </cell>
          <cell r="D49" t="str">
            <v>Port Mix LSC</v>
          </cell>
          <cell r="F49">
            <v>25.189953916590596</v>
          </cell>
          <cell r="G49">
            <v>0</v>
          </cell>
          <cell r="H49">
            <v>0</v>
          </cell>
          <cell r="I49">
            <v>0</v>
          </cell>
          <cell r="J49">
            <v>0</v>
          </cell>
          <cell r="K49">
            <v>0</v>
          </cell>
          <cell r="L49">
            <v>0</v>
          </cell>
          <cell r="M49">
            <v>0</v>
          </cell>
          <cell r="N49">
            <v>0</v>
          </cell>
          <cell r="O49">
            <v>0</v>
          </cell>
          <cell r="P49">
            <v>0</v>
          </cell>
          <cell r="Q49">
            <v>9.9999994063182385E-8</v>
          </cell>
          <cell r="R49">
            <v>9.9999994063182385E-8</v>
          </cell>
        </row>
        <row r="50">
          <cell r="D50" t="str">
            <v>WCB</v>
          </cell>
          <cell r="E50">
            <v>0</v>
          </cell>
          <cell r="F50">
            <v>0</v>
          </cell>
          <cell r="G50">
            <v>0</v>
          </cell>
          <cell r="H50">
            <v>0</v>
          </cell>
          <cell r="I50">
            <v>0</v>
          </cell>
          <cell r="J50">
            <v>0</v>
          </cell>
          <cell r="K50">
            <v>0</v>
          </cell>
          <cell r="L50">
            <v>0</v>
          </cell>
          <cell r="M50">
            <v>0</v>
          </cell>
          <cell r="N50">
            <v>0</v>
          </cell>
          <cell r="O50">
            <v>0</v>
          </cell>
          <cell r="P50">
            <v>0</v>
          </cell>
          <cell r="Q50">
            <v>0</v>
          </cell>
          <cell r="R50">
            <v>0</v>
          </cell>
        </row>
        <row r="51">
          <cell r="B51">
            <v>93.235302512423402</v>
          </cell>
          <cell r="C51" t="str">
            <v>Days</v>
          </cell>
          <cell r="D51" t="str">
            <v>PRB</v>
          </cell>
          <cell r="E51">
            <v>2295.427073247</v>
          </cell>
          <cell r="F51">
            <v>1881.46850724</v>
          </cell>
          <cell r="G51">
            <v>1219.5153193860001</v>
          </cell>
          <cell r="H51">
            <v>720.80777676599996</v>
          </cell>
          <cell r="I51">
            <v>1079.770968701057</v>
          </cell>
          <cell r="J51">
            <v>1414.2311012766852</v>
          </cell>
          <cell r="K51">
            <v>1686.2276086632678</v>
          </cell>
          <cell r="L51">
            <v>1923.8427417559992</v>
          </cell>
          <cell r="M51">
            <v>2147.0410360694955</v>
          </cell>
          <cell r="N51">
            <v>2368.3568156529213</v>
          </cell>
          <cell r="O51">
            <v>2580.7024504158562</v>
          </cell>
          <cell r="P51">
            <v>2768.130917009004</v>
          </cell>
          <cell r="Q51">
            <v>2748.5513578516347</v>
          </cell>
          <cell r="R51">
            <v>2748.5513578516347</v>
          </cell>
        </row>
        <row r="52">
          <cell r="C52" t="str">
            <v>($ 000's)</v>
          </cell>
          <cell r="D52" t="str">
            <v>MSC</v>
          </cell>
          <cell r="F52">
            <v>693.24734026339172</v>
          </cell>
          <cell r="G52">
            <v>0</v>
          </cell>
          <cell r="H52">
            <v>0</v>
          </cell>
          <cell r="I52">
            <v>0</v>
          </cell>
          <cell r="J52">
            <v>0</v>
          </cell>
          <cell r="K52">
            <v>0</v>
          </cell>
          <cell r="L52">
            <v>0</v>
          </cell>
          <cell r="M52">
            <v>0</v>
          </cell>
          <cell r="N52">
            <v>0</v>
          </cell>
          <cell r="O52">
            <v>0</v>
          </cell>
          <cell r="P52">
            <v>0</v>
          </cell>
          <cell r="Q52">
            <v>7.6384485070335149E-6</v>
          </cell>
          <cell r="R52">
            <v>7.6384485070335149E-6</v>
          </cell>
        </row>
        <row r="53">
          <cell r="D53" t="str">
            <v>HiQ LSC</v>
          </cell>
          <cell r="F53">
            <v>87341.51758</v>
          </cell>
          <cell r="G53">
            <v>68487.862999999998</v>
          </cell>
          <cell r="H53">
            <v>50542.968000000001</v>
          </cell>
          <cell r="I53">
            <v>54735.55134385977</v>
          </cell>
          <cell r="J53">
            <v>60518.081158329587</v>
          </cell>
          <cell r="K53">
            <v>63600.757682833471</v>
          </cell>
          <cell r="L53">
            <v>66379.493721955398</v>
          </cell>
          <cell r="M53">
            <v>68472.761653782989</v>
          </cell>
          <cell r="N53">
            <v>74799.134575434218</v>
          </cell>
          <cell r="O53">
            <v>78508.601753887793</v>
          </cell>
          <cell r="P53">
            <v>81151.072700687509</v>
          </cell>
          <cell r="Q53">
            <v>75648.171424568514</v>
          </cell>
          <cell r="R53">
            <v>75648.171424568514</v>
          </cell>
        </row>
        <row r="54">
          <cell r="D54" t="str">
            <v>Port Mix LSC</v>
          </cell>
          <cell r="F54">
            <v>1720.2696597366082</v>
          </cell>
          <cell r="G54">
            <v>-0.06</v>
          </cell>
          <cell r="H54">
            <v>0</v>
          </cell>
          <cell r="I54">
            <v>0</v>
          </cell>
          <cell r="J54">
            <v>0</v>
          </cell>
          <cell r="K54">
            <v>0</v>
          </cell>
          <cell r="L54">
            <v>0</v>
          </cell>
          <cell r="M54">
            <v>0</v>
          </cell>
          <cell r="N54">
            <v>0</v>
          </cell>
          <cell r="O54">
            <v>0</v>
          </cell>
          <cell r="P54">
            <v>0</v>
          </cell>
          <cell r="Q54">
            <v>7.3927084273666921E-6</v>
          </cell>
          <cell r="R54">
            <v>7.3927084273666921E-6</v>
          </cell>
        </row>
        <row r="55">
          <cell r="D55" t="str">
            <v>WCB</v>
          </cell>
          <cell r="F55">
            <v>0</v>
          </cell>
          <cell r="G55">
            <v>0</v>
          </cell>
          <cell r="H55">
            <v>0</v>
          </cell>
          <cell r="I55">
            <v>0</v>
          </cell>
          <cell r="J55">
            <v>0</v>
          </cell>
          <cell r="K55">
            <v>0</v>
          </cell>
          <cell r="L55">
            <v>0</v>
          </cell>
          <cell r="M55">
            <v>0</v>
          </cell>
          <cell r="N55">
            <v>0</v>
          </cell>
          <cell r="O55">
            <v>0</v>
          </cell>
          <cell r="P55">
            <v>0</v>
          </cell>
          <cell r="Q55">
            <v>0</v>
          </cell>
          <cell r="R55">
            <v>0</v>
          </cell>
        </row>
        <row r="56">
          <cell r="D56" t="str">
            <v>PRB</v>
          </cell>
          <cell r="F56">
            <v>70262.154580000002</v>
          </cell>
          <cell r="G56">
            <v>45595.853000000003</v>
          </cell>
          <cell r="H56">
            <v>27618.717000000001</v>
          </cell>
          <cell r="I56">
            <v>44071.759924526043</v>
          </cell>
          <cell r="J56">
            <v>58562.993262755888</v>
          </cell>
          <cell r="K56">
            <v>70374.724144319116</v>
          </cell>
          <cell r="L56">
            <v>80522.03950662064</v>
          </cell>
          <cell r="M56">
            <v>90413.697955962067</v>
          </cell>
          <cell r="N56">
            <v>99512.195672132162</v>
          </cell>
          <cell r="O56">
            <v>109118.19694703948</v>
          </cell>
          <cell r="P56">
            <v>116279.23556994752</v>
          </cell>
          <cell r="Q56">
            <v>115652.52550214881</v>
          </cell>
          <cell r="R56">
            <v>115652.52550214881</v>
          </cell>
        </row>
        <row r="57">
          <cell r="C57" t="str">
            <v xml:space="preserve"> ($/ton)</v>
          </cell>
          <cell r="D57" t="str">
            <v>MSC</v>
          </cell>
          <cell r="F57">
            <v>68.291893880901668</v>
          </cell>
          <cell r="G57">
            <v>0</v>
          </cell>
          <cell r="H57">
            <v>0</v>
          </cell>
          <cell r="I57">
            <v>0</v>
          </cell>
          <cell r="J57">
            <v>0</v>
          </cell>
          <cell r="K57">
            <v>0</v>
          </cell>
          <cell r="L57">
            <v>0</v>
          </cell>
          <cell r="M57">
            <v>0</v>
          </cell>
          <cell r="N57">
            <v>0</v>
          </cell>
          <cell r="O57">
            <v>0</v>
          </cell>
          <cell r="P57">
            <v>0</v>
          </cell>
          <cell r="Q57">
            <v>76.384489605142988</v>
          </cell>
          <cell r="R57">
            <v>76.384489605142988</v>
          </cell>
        </row>
        <row r="58">
          <cell r="D58" t="str">
            <v>HiQ LSC</v>
          </cell>
          <cell r="F58">
            <v>67.197662574234229</v>
          </cell>
          <cell r="G58">
            <v>67.275518810795248</v>
          </cell>
          <cell r="H58">
            <v>67.280934378592434</v>
          </cell>
          <cell r="I58" t="str">
            <v xml:space="preserve"> </v>
          </cell>
          <cell r="J58">
            <v>70.503181461594025</v>
          </cell>
          <cell r="K58">
            <v>71.051096599521955</v>
          </cell>
          <cell r="L58">
            <v>71.386779924582143</v>
          </cell>
          <cell r="M58">
            <v>71.563602108943343</v>
          </cell>
          <cell r="N58">
            <v>71.653338514205061</v>
          </cell>
          <cell r="O58">
            <v>71.686483847131569</v>
          </cell>
          <cell r="P58">
            <v>71.624187335633493</v>
          </cell>
          <cell r="Q58">
            <v>71.521422668991079</v>
          </cell>
          <cell r="R58">
            <v>71.521422668991079</v>
          </cell>
        </row>
        <row r="59">
          <cell r="D59" t="str">
            <v>Port Mix LSC</v>
          </cell>
          <cell r="F59">
            <v>68.291893880901668</v>
          </cell>
          <cell r="G59">
            <v>0</v>
          </cell>
          <cell r="H59">
            <v>0</v>
          </cell>
          <cell r="I59">
            <v>0</v>
          </cell>
          <cell r="J59">
            <v>0</v>
          </cell>
          <cell r="K59">
            <v>0</v>
          </cell>
          <cell r="L59">
            <v>0</v>
          </cell>
          <cell r="M59">
            <v>0</v>
          </cell>
          <cell r="N59">
            <v>0</v>
          </cell>
          <cell r="O59">
            <v>0</v>
          </cell>
          <cell r="P59">
            <v>0</v>
          </cell>
          <cell r="Q59">
            <v>73.927088662583344</v>
          </cell>
          <cell r="R59">
            <v>73.927088662583344</v>
          </cell>
        </row>
        <row r="60">
          <cell r="D60" t="str">
            <v>WCB</v>
          </cell>
          <cell r="F60">
            <v>0</v>
          </cell>
          <cell r="G60">
            <v>0</v>
          </cell>
          <cell r="H60">
            <v>0</v>
          </cell>
          <cell r="I60">
            <v>0</v>
          </cell>
          <cell r="J60">
            <v>0</v>
          </cell>
          <cell r="K60">
            <v>0</v>
          </cell>
          <cell r="L60">
            <v>0</v>
          </cell>
          <cell r="M60">
            <v>0</v>
          </cell>
          <cell r="N60">
            <v>0</v>
          </cell>
          <cell r="O60">
            <v>0</v>
          </cell>
          <cell r="P60">
            <v>0</v>
          </cell>
          <cell r="Q60">
            <v>0</v>
          </cell>
          <cell r="R60">
            <v>0</v>
          </cell>
        </row>
        <row r="61">
          <cell r="D61" t="str">
            <v>PRB</v>
          </cell>
          <cell r="F61">
            <v>37.344316053990354</v>
          </cell>
          <cell r="G61">
            <v>37.388503674522546</v>
          </cell>
          <cell r="H61">
            <v>38.316341596528069</v>
          </cell>
          <cell r="I61">
            <v>40.815840768106121</v>
          </cell>
          <cell r="J61">
            <v>41.409776103699485</v>
          </cell>
          <cell r="K61">
            <v>41.735008834369431</v>
          </cell>
          <cell r="L61">
            <v>41.854792888697162</v>
          </cell>
          <cell r="M61">
            <v>42.110838329144798</v>
          </cell>
          <cell r="N61">
            <v>42.017400002582846</v>
          </cell>
          <cell r="O61">
            <v>42.282362668139484</v>
          </cell>
          <cell r="P61">
            <v>42.006407592740779</v>
          </cell>
          <cell r="Q61">
            <v>42.077629428961053</v>
          </cell>
          <cell r="R61">
            <v>42.077629428961053</v>
          </cell>
        </row>
        <row r="62">
          <cell r="E62">
            <v>6817.5473017723052</v>
          </cell>
          <cell r="F62">
            <v>6505.7265317487345</v>
          </cell>
          <cell r="G62">
            <v>4401.2243647050518</v>
          </cell>
          <cell r="H62">
            <v>3110.9313437650358</v>
          </cell>
          <cell r="I62">
            <v>3815.0725909972734</v>
          </cell>
          <cell r="J62">
            <v>4558.365626096157</v>
          </cell>
          <cell r="K62">
            <v>5110.484552920464</v>
          </cell>
          <cell r="L62">
            <v>5600.5940432835341</v>
          </cell>
          <cell r="M62">
            <v>6049.8399814268296</v>
          </cell>
          <cell r="N62">
            <v>6644.0406693064169</v>
          </cell>
          <cell r="O62">
            <v>7132.11515688074</v>
          </cell>
          <cell r="P62">
            <v>7539.8965542722744</v>
          </cell>
          <cell r="Q62">
            <v>7294.0412100609583</v>
          </cell>
        </row>
        <row r="63">
          <cell r="A63" t="str">
            <v>I:\Fuelsdiv\Planning &amp; Reporting\FRCST-02\Revision\May01-02\Monthly.123</v>
          </cell>
        </row>
      </sheetData>
      <sheetData sheetId="2"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Thunder Bay</v>
          </cell>
          <cell r="B5" t="str">
            <v>Energy</v>
          </cell>
          <cell r="D5" t="str">
            <v>GWh</v>
          </cell>
          <cell r="F5">
            <v>121.464</v>
          </cell>
          <cell r="G5">
            <v>123.036</v>
          </cell>
          <cell r="H5">
            <v>202.50200000000001</v>
          </cell>
          <cell r="I5">
            <v>125.113</v>
          </cell>
          <cell r="J5">
            <v>144.48949999999999</v>
          </cell>
          <cell r="K5">
            <v>164.00110000000001</v>
          </cell>
          <cell r="L5">
            <v>0</v>
          </cell>
          <cell r="M5">
            <v>0</v>
          </cell>
          <cell r="N5">
            <v>0</v>
          </cell>
          <cell r="O5">
            <v>0</v>
          </cell>
          <cell r="P5">
            <v>0</v>
          </cell>
          <cell r="Q5">
            <v>0</v>
          </cell>
          <cell r="R5">
            <v>880.60559999999998</v>
          </cell>
        </row>
        <row r="6">
          <cell r="B6" t="str">
            <v xml:space="preserve">ByProducts </v>
          </cell>
        </row>
        <row r="7">
          <cell r="D7" t="str">
            <v>SO2   (Mg)</v>
          </cell>
          <cell r="F7">
            <v>686.2</v>
          </cell>
          <cell r="G7">
            <v>741.8</v>
          </cell>
          <cell r="H7">
            <v>1167.7377155399997</v>
          </cell>
          <cell r="I7">
            <v>689.7813388330112</v>
          </cell>
          <cell r="J7">
            <v>792.85966489323027</v>
          </cell>
          <cell r="K7">
            <v>896.14513493308721</v>
          </cell>
          <cell r="L7">
            <v>0</v>
          </cell>
          <cell r="M7">
            <v>0</v>
          </cell>
          <cell r="N7">
            <v>0</v>
          </cell>
          <cell r="O7">
            <v>0</v>
          </cell>
          <cell r="P7">
            <v>0</v>
          </cell>
          <cell r="Q7">
            <v>0</v>
          </cell>
          <cell r="R7">
            <v>4974.5238541993285</v>
          </cell>
        </row>
        <row r="8">
          <cell r="D8" t="str">
            <v>NOx   (Mg)</v>
          </cell>
          <cell r="F8">
            <v>158.69999999999999</v>
          </cell>
          <cell r="G8">
            <v>155.30000000000001</v>
          </cell>
          <cell r="H8">
            <v>243.08496350793402</v>
          </cell>
          <cell r="I8">
            <v>155.18755477981148</v>
          </cell>
          <cell r="J8">
            <v>177.77571563730586</v>
          </cell>
          <cell r="K8">
            <v>200.12946514617505</v>
          </cell>
          <cell r="L8">
            <v>0</v>
          </cell>
          <cell r="M8">
            <v>0</v>
          </cell>
          <cell r="N8">
            <v>0</v>
          </cell>
          <cell r="O8">
            <v>0</v>
          </cell>
          <cell r="P8">
            <v>0</v>
          </cell>
          <cell r="Q8">
            <v>0</v>
          </cell>
          <cell r="R8">
            <v>1090.1776990712265</v>
          </cell>
        </row>
        <row r="9">
          <cell r="D9" t="str">
            <v>Total AGE   (Mg)</v>
          </cell>
          <cell r="F9">
            <v>844.9</v>
          </cell>
          <cell r="G9">
            <v>897.1</v>
          </cell>
          <cell r="H9">
            <v>1410.8226790479337</v>
          </cell>
          <cell r="I9">
            <v>844.96889361282274</v>
          </cell>
          <cell r="J9">
            <v>970.63538053053617</v>
          </cell>
          <cell r="K9">
            <v>1096.2746000792622</v>
          </cell>
          <cell r="L9">
            <v>0</v>
          </cell>
          <cell r="M9">
            <v>0</v>
          </cell>
          <cell r="N9">
            <v>0</v>
          </cell>
          <cell r="O9">
            <v>0</v>
          </cell>
          <cell r="P9">
            <v>0</v>
          </cell>
          <cell r="Q9">
            <v>0</v>
          </cell>
          <cell r="R9">
            <v>6064.7015532705545</v>
          </cell>
        </row>
        <row r="10">
          <cell r="D10" t="str">
            <v>CO2  (Gg)</v>
          </cell>
          <cell r="F10">
            <v>133</v>
          </cell>
          <cell r="G10">
            <v>136</v>
          </cell>
          <cell r="H10">
            <v>217.90353229874586</v>
          </cell>
          <cell r="I10">
            <v>128.84222015298391</v>
          </cell>
          <cell r="J10">
            <v>148.05918377366422</v>
          </cell>
          <cell r="K10">
            <v>167.31682353430233</v>
          </cell>
          <cell r="L10">
            <v>0</v>
          </cell>
          <cell r="M10">
            <v>0</v>
          </cell>
          <cell r="N10">
            <v>0</v>
          </cell>
          <cell r="O10">
            <v>0</v>
          </cell>
          <cell r="P10">
            <v>0</v>
          </cell>
          <cell r="Q10">
            <v>0</v>
          </cell>
          <cell r="R10">
            <v>931.12175975969626</v>
          </cell>
        </row>
        <row r="11">
          <cell r="D11" t="str">
            <v>Particulate  (Mg)</v>
          </cell>
          <cell r="F11">
            <v>0</v>
          </cell>
          <cell r="G11">
            <v>0</v>
          </cell>
          <cell r="H11">
            <v>31.84177500000003</v>
          </cell>
          <cell r="I11">
            <v>18.798865742935561</v>
          </cell>
          <cell r="J11">
            <v>21.611003157503351</v>
          </cell>
          <cell r="K11">
            <v>24.428628975119942</v>
          </cell>
          <cell r="L11">
            <v>0</v>
          </cell>
          <cell r="M11">
            <v>0</v>
          </cell>
          <cell r="N11">
            <v>0</v>
          </cell>
          <cell r="O11">
            <v>0</v>
          </cell>
          <cell r="P11">
            <v>0</v>
          </cell>
          <cell r="Q11">
            <v>0</v>
          </cell>
          <cell r="R11">
            <v>96.680272875558884</v>
          </cell>
        </row>
        <row r="12">
          <cell r="B12" t="str">
            <v>Ash Summary (Gg)</v>
          </cell>
        </row>
        <row r="13">
          <cell r="C13" t="str">
            <v xml:space="preserve">     Total Fly Ash Production </v>
          </cell>
          <cell r="F13">
            <v>6.3179640749999999</v>
          </cell>
          <cell r="G13">
            <v>6.4533068250000012</v>
          </cell>
          <cell r="H13">
            <v>10.582083225</v>
          </cell>
          <cell r="I13">
            <v>6.2474897152355791</v>
          </cell>
          <cell r="J13">
            <v>7.1820567160102726</v>
          </cell>
          <cell r="K13">
            <v>8.1184476960648535</v>
          </cell>
          <cell r="L13">
            <v>0</v>
          </cell>
          <cell r="M13">
            <v>0</v>
          </cell>
          <cell r="N13">
            <v>0</v>
          </cell>
          <cell r="O13">
            <v>0</v>
          </cell>
          <cell r="P13">
            <v>0</v>
          </cell>
          <cell r="Q13">
            <v>0</v>
          </cell>
          <cell r="R13">
            <v>44.901348252310704</v>
          </cell>
        </row>
        <row r="14">
          <cell r="C14" t="str">
            <v xml:space="preserve">     Bottom Ash Production</v>
          </cell>
          <cell r="F14">
            <v>2.1059880250000003</v>
          </cell>
          <cell r="G14">
            <v>2.151102275</v>
          </cell>
          <cell r="H14">
            <v>3.527361075</v>
          </cell>
          <cell r="I14">
            <v>2.0824965717451933</v>
          </cell>
          <cell r="J14">
            <v>2.3940189053367575</v>
          </cell>
          <cell r="K14">
            <v>2.7061492320216178</v>
          </cell>
          <cell r="L14">
            <v>0</v>
          </cell>
          <cell r="M14">
            <v>0</v>
          </cell>
          <cell r="N14">
            <v>0</v>
          </cell>
          <cell r="O14">
            <v>0</v>
          </cell>
          <cell r="P14">
            <v>0</v>
          </cell>
          <cell r="Q14">
            <v>0</v>
          </cell>
          <cell r="R14">
            <v>14.967116084103569</v>
          </cell>
        </row>
        <row r="15">
          <cell r="B15" t="str">
            <v>Consumption</v>
          </cell>
        </row>
        <row r="16">
          <cell r="C16" t="str">
            <v>(ktons)</v>
          </cell>
          <cell r="D16" t="str">
            <v>Lignite</v>
          </cell>
          <cell r="F16">
            <v>93.137563322999995</v>
          </cell>
          <cell r="G16">
            <v>95.132746233000006</v>
          </cell>
          <cell r="H16">
            <v>155.997950409</v>
          </cell>
          <cell r="I16">
            <v>92.0986510931601</v>
          </cell>
          <cell r="J16">
            <v>105.875762229114</v>
          </cell>
          <cell r="K16">
            <v>119.67976192974851</v>
          </cell>
          <cell r="L16">
            <v>0</v>
          </cell>
          <cell r="M16">
            <v>0</v>
          </cell>
          <cell r="N16">
            <v>0</v>
          </cell>
          <cell r="O16">
            <v>0</v>
          </cell>
          <cell r="P16">
            <v>0</v>
          </cell>
          <cell r="Q16">
            <v>0</v>
          </cell>
          <cell r="R16">
            <v>661.92243521702267</v>
          </cell>
        </row>
        <row r="17">
          <cell r="D17" t="str">
            <v>SPRB</v>
          </cell>
          <cell r="F17">
            <v>0</v>
          </cell>
          <cell r="G17">
            <v>0</v>
          </cell>
          <cell r="H17">
            <v>0</v>
          </cell>
          <cell r="I17">
            <v>0</v>
          </cell>
          <cell r="J17">
            <v>0</v>
          </cell>
          <cell r="K17">
            <v>0</v>
          </cell>
          <cell r="L17">
            <v>0</v>
          </cell>
          <cell r="M17">
            <v>0</v>
          </cell>
          <cell r="N17">
            <v>0</v>
          </cell>
          <cell r="O17">
            <v>0</v>
          </cell>
          <cell r="P17">
            <v>0</v>
          </cell>
          <cell r="Q17">
            <v>0</v>
          </cell>
          <cell r="R17">
            <v>0</v>
          </cell>
        </row>
        <row r="18">
          <cell r="D18" t="str">
            <v>NPRB</v>
          </cell>
          <cell r="F18">
            <v>0</v>
          </cell>
          <cell r="G18">
            <v>0</v>
          </cell>
          <cell r="H18">
            <v>0</v>
          </cell>
          <cell r="I18">
            <v>0</v>
          </cell>
          <cell r="J18">
            <v>0</v>
          </cell>
          <cell r="K18">
            <v>0</v>
          </cell>
          <cell r="L18">
            <v>0</v>
          </cell>
          <cell r="M18">
            <v>0</v>
          </cell>
          <cell r="N18">
            <v>0</v>
          </cell>
          <cell r="O18">
            <v>0</v>
          </cell>
          <cell r="P18">
            <v>0</v>
          </cell>
          <cell r="Q18">
            <v>0</v>
          </cell>
          <cell r="R18">
            <v>0</v>
          </cell>
        </row>
        <row r="19">
          <cell r="D19" t="str">
            <v>Coke</v>
          </cell>
          <cell r="F19">
            <v>0</v>
          </cell>
          <cell r="G19">
            <v>0</v>
          </cell>
          <cell r="H19">
            <v>0</v>
          </cell>
          <cell r="I19">
            <v>0</v>
          </cell>
          <cell r="J19">
            <v>0</v>
          </cell>
          <cell r="K19">
            <v>0</v>
          </cell>
          <cell r="L19">
            <v>0</v>
          </cell>
          <cell r="M19">
            <v>0</v>
          </cell>
          <cell r="N19">
            <v>0</v>
          </cell>
          <cell r="O19">
            <v>0</v>
          </cell>
          <cell r="P19">
            <v>0</v>
          </cell>
          <cell r="Q19">
            <v>0</v>
          </cell>
          <cell r="R19">
            <v>0</v>
          </cell>
        </row>
        <row r="20">
          <cell r="C20" t="str">
            <v>Fuel Conv Factor (MWh/ton)</v>
          </cell>
          <cell r="F20">
            <v>1.3041354708708048</v>
          </cell>
          <cell r="G20">
            <v>1.2933086121434894</v>
          </cell>
          <cell r="H20">
            <v>1.2981067986410997</v>
          </cell>
          <cell r="I20">
            <v>1.3584672361101691</v>
          </cell>
          <cell r="J20">
            <v>1.3647080026430061</v>
          </cell>
          <cell r="K20">
            <v>1.3703327726894037</v>
          </cell>
          <cell r="L20">
            <v>0</v>
          </cell>
          <cell r="M20">
            <v>0</v>
          </cell>
          <cell r="N20">
            <v>0</v>
          </cell>
          <cell r="O20">
            <v>0</v>
          </cell>
          <cell r="P20">
            <v>0</v>
          </cell>
          <cell r="Q20">
            <v>0</v>
          </cell>
          <cell r="R20">
            <v>1.3303758161804538</v>
          </cell>
        </row>
        <row r="21">
          <cell r="C21" t="str">
            <v>($ 000's)</v>
          </cell>
          <cell r="D21" t="str">
            <v>Lignite</v>
          </cell>
          <cell r="F21">
            <v>2184.038</v>
          </cell>
          <cell r="G21">
            <v>2486.346</v>
          </cell>
          <cell r="H21">
            <v>3965.4369999999999</v>
          </cell>
          <cell r="I21">
            <v>2180.7539255563397</v>
          </cell>
          <cell r="J21">
            <v>3005.6025084584958</v>
          </cell>
          <cell r="K21">
            <v>2697.132565985165</v>
          </cell>
          <cell r="L21">
            <v>0</v>
          </cell>
          <cell r="M21">
            <v>0</v>
          </cell>
          <cell r="N21">
            <v>0</v>
          </cell>
          <cell r="O21">
            <v>0</v>
          </cell>
          <cell r="P21">
            <v>0</v>
          </cell>
          <cell r="Q21">
            <v>0</v>
          </cell>
          <cell r="R21">
            <v>16519.310000000001</v>
          </cell>
        </row>
        <row r="22">
          <cell r="D22" t="str">
            <v>SPRB</v>
          </cell>
          <cell r="F22">
            <v>0</v>
          </cell>
          <cell r="G22">
            <v>0</v>
          </cell>
          <cell r="H22">
            <v>0</v>
          </cell>
          <cell r="I22">
            <v>0</v>
          </cell>
          <cell r="J22">
            <v>0</v>
          </cell>
          <cell r="K22">
            <v>0</v>
          </cell>
          <cell r="L22">
            <v>0</v>
          </cell>
          <cell r="M22">
            <v>0</v>
          </cell>
          <cell r="N22">
            <v>0</v>
          </cell>
          <cell r="O22">
            <v>0</v>
          </cell>
          <cell r="P22">
            <v>0</v>
          </cell>
          <cell r="Q22">
            <v>0</v>
          </cell>
          <cell r="R22">
            <v>0</v>
          </cell>
        </row>
        <row r="23">
          <cell r="D23" t="str">
            <v>NPRB</v>
          </cell>
          <cell r="F23">
            <v>0</v>
          </cell>
          <cell r="G23">
            <v>0</v>
          </cell>
          <cell r="H23">
            <v>0</v>
          </cell>
          <cell r="I23">
            <v>0</v>
          </cell>
          <cell r="J23">
            <v>0</v>
          </cell>
          <cell r="K23">
            <v>0</v>
          </cell>
          <cell r="L23">
            <v>0</v>
          </cell>
          <cell r="M23">
            <v>0</v>
          </cell>
          <cell r="N23">
            <v>0</v>
          </cell>
          <cell r="O23">
            <v>0</v>
          </cell>
          <cell r="P23">
            <v>0</v>
          </cell>
          <cell r="Q23">
            <v>0</v>
          </cell>
          <cell r="R23">
            <v>0</v>
          </cell>
        </row>
        <row r="24">
          <cell r="D24" t="str">
            <v>Coke</v>
          </cell>
          <cell r="F24">
            <v>0</v>
          </cell>
          <cell r="G24">
            <v>0</v>
          </cell>
          <cell r="H24">
            <v>0</v>
          </cell>
          <cell r="I24">
            <v>0</v>
          </cell>
          <cell r="J24">
            <v>0</v>
          </cell>
          <cell r="K24">
            <v>0</v>
          </cell>
          <cell r="L24">
            <v>0</v>
          </cell>
          <cell r="M24">
            <v>0</v>
          </cell>
          <cell r="N24">
            <v>0</v>
          </cell>
          <cell r="O24">
            <v>0</v>
          </cell>
          <cell r="P24">
            <v>0</v>
          </cell>
          <cell r="Q24">
            <v>0</v>
          </cell>
          <cell r="R24">
            <v>0</v>
          </cell>
        </row>
        <row r="25">
          <cell r="D25" t="str">
            <v>Unit Cost ($/ton)</v>
          </cell>
          <cell r="F25">
            <v>23.449593505316233</v>
          </cell>
          <cell r="G25">
            <v>26.135543211487011</v>
          </cell>
          <cell r="H25">
            <v>25.419801924341321</v>
          </cell>
          <cell r="I25">
            <v>23.678456738204041</v>
          </cell>
          <cell r="J25">
            <v>28.388012942512795</v>
          </cell>
          <cell r="K25">
            <v>22.536246082845402</v>
          </cell>
          <cell r="L25">
            <v>0</v>
          </cell>
          <cell r="M25">
            <v>0</v>
          </cell>
          <cell r="N25">
            <v>0</v>
          </cell>
          <cell r="O25">
            <v>0</v>
          </cell>
          <cell r="P25">
            <v>0</v>
          </cell>
          <cell r="Q25">
            <v>0</v>
          </cell>
          <cell r="R25">
            <v>24.956564577817733</v>
          </cell>
        </row>
        <row r="26">
          <cell r="D26" t="str">
            <v>Ignition Support</v>
          </cell>
          <cell r="F26">
            <v>40.243000000000002</v>
          </cell>
          <cell r="G26">
            <v>23.969000000000001</v>
          </cell>
          <cell r="H26">
            <v>12.757999999999999</v>
          </cell>
          <cell r="I26">
            <v>31.785116325742482</v>
          </cell>
          <cell r="J26">
            <v>29.928931202507584</v>
          </cell>
          <cell r="K26">
            <v>28.177943869253156</v>
          </cell>
          <cell r="L26">
            <v>0</v>
          </cell>
          <cell r="M26">
            <v>0</v>
          </cell>
          <cell r="N26">
            <v>0</v>
          </cell>
          <cell r="O26">
            <v>0</v>
          </cell>
          <cell r="P26">
            <v>0</v>
          </cell>
          <cell r="Q26">
            <v>0</v>
          </cell>
          <cell r="R26">
            <v>166.86199139750323</v>
          </cell>
        </row>
        <row r="27">
          <cell r="B27" t="str">
            <v>Total Consumption Costs ($K)</v>
          </cell>
          <cell r="F27">
            <v>2224.2809999999999</v>
          </cell>
          <cell r="G27">
            <v>2510.3150000000001</v>
          </cell>
          <cell r="H27">
            <v>3978.1950000000002</v>
          </cell>
          <cell r="I27">
            <v>2212.5390418820821</v>
          </cell>
          <cell r="J27">
            <v>3035.5314396610033</v>
          </cell>
          <cell r="K27">
            <v>2725.3105098544183</v>
          </cell>
          <cell r="L27">
            <v>0</v>
          </cell>
          <cell r="M27">
            <v>0</v>
          </cell>
          <cell r="N27">
            <v>0</v>
          </cell>
          <cell r="O27">
            <v>0</v>
          </cell>
          <cell r="P27">
            <v>0</v>
          </cell>
          <cell r="Q27">
            <v>0</v>
          </cell>
          <cell r="R27">
            <v>16686.171991397503</v>
          </cell>
        </row>
        <row r="28">
          <cell r="D28" t="str">
            <v>FUEC ($/MWh)</v>
          </cell>
          <cell r="F28">
            <v>18.312265362576564</v>
          </cell>
          <cell r="G28">
            <v>20.403093403556682</v>
          </cell>
          <cell r="H28">
            <v>19.645213380608585</v>
          </cell>
          <cell r="I28">
            <v>17.684325704619681</v>
          </cell>
          <cell r="J28">
            <v>21.008664571896251</v>
          </cell>
          <cell r="K28">
            <v>16.617635551556777</v>
          </cell>
          <cell r="L28">
            <v>0</v>
          </cell>
          <cell r="M28">
            <v>0</v>
          </cell>
          <cell r="N28">
            <v>0</v>
          </cell>
          <cell r="O28">
            <v>0</v>
          </cell>
          <cell r="P28">
            <v>0</v>
          </cell>
          <cell r="Q28">
            <v>0</v>
          </cell>
          <cell r="R28">
            <v>18.948519054838513</v>
          </cell>
        </row>
        <row r="29">
          <cell r="D29" t="str">
            <v>Building Heat</v>
          </cell>
          <cell r="F29">
            <v>0</v>
          </cell>
          <cell r="G29">
            <v>5.0000000000000001E-3</v>
          </cell>
          <cell r="H29">
            <v>4.7E-2</v>
          </cell>
          <cell r="I29">
            <v>0</v>
          </cell>
          <cell r="J29">
            <v>0</v>
          </cell>
          <cell r="K29">
            <v>0</v>
          </cell>
          <cell r="L29">
            <v>0</v>
          </cell>
          <cell r="M29">
            <v>0</v>
          </cell>
          <cell r="N29">
            <v>0</v>
          </cell>
          <cell r="O29">
            <v>0</v>
          </cell>
          <cell r="P29">
            <v>0</v>
          </cell>
          <cell r="Q29">
            <v>0</v>
          </cell>
          <cell r="R29">
            <v>5.1999999999999998E-2</v>
          </cell>
        </row>
        <row r="30">
          <cell r="B30" t="str">
            <v>Deliveries</v>
          </cell>
        </row>
        <row r="31">
          <cell r="C31" t="str">
            <v>(ktons)</v>
          </cell>
          <cell r="D31" t="str">
            <v>Lignite</v>
          </cell>
          <cell r="F31">
            <v>94.207907304000003</v>
          </cell>
          <cell r="G31">
            <v>64.637312417999993</v>
          </cell>
          <cell r="H31">
            <v>126.62577150300001</v>
          </cell>
          <cell r="I31">
            <v>97.2</v>
          </cell>
          <cell r="J31">
            <v>108</v>
          </cell>
          <cell r="K31">
            <v>108</v>
          </cell>
          <cell r="L31">
            <v>0</v>
          </cell>
          <cell r="M31">
            <v>0</v>
          </cell>
          <cell r="N31">
            <v>0</v>
          </cell>
          <cell r="O31">
            <v>0</v>
          </cell>
          <cell r="P31">
            <v>0</v>
          </cell>
          <cell r="Q31">
            <v>4.6934930808306024E-5</v>
          </cell>
          <cell r="R31">
            <v>598.67103815993084</v>
          </cell>
        </row>
        <row r="32">
          <cell r="D32" t="str">
            <v>SPRB</v>
          </cell>
          <cell r="F32">
            <v>0</v>
          </cell>
          <cell r="G32">
            <v>0</v>
          </cell>
          <cell r="H32">
            <v>0</v>
          </cell>
          <cell r="I32">
            <v>0</v>
          </cell>
          <cell r="J32">
            <v>0</v>
          </cell>
          <cell r="K32">
            <v>0</v>
          </cell>
          <cell r="L32">
            <v>0</v>
          </cell>
          <cell r="M32">
            <v>0</v>
          </cell>
          <cell r="N32">
            <v>0</v>
          </cell>
          <cell r="O32">
            <v>0</v>
          </cell>
          <cell r="P32">
            <v>0</v>
          </cell>
          <cell r="Q32">
            <v>0</v>
          </cell>
          <cell r="R32">
            <v>0</v>
          </cell>
        </row>
        <row r="33">
          <cell r="D33" t="str">
            <v>NPRB</v>
          </cell>
          <cell r="F33">
            <v>0</v>
          </cell>
          <cell r="G33">
            <v>0</v>
          </cell>
          <cell r="H33">
            <v>0</v>
          </cell>
          <cell r="I33">
            <v>0</v>
          </cell>
          <cell r="J33">
            <v>0</v>
          </cell>
          <cell r="K33">
            <v>0</v>
          </cell>
          <cell r="L33">
            <v>0</v>
          </cell>
          <cell r="M33">
            <v>0</v>
          </cell>
          <cell r="N33">
            <v>0</v>
          </cell>
          <cell r="O33">
            <v>0</v>
          </cell>
          <cell r="P33">
            <v>0</v>
          </cell>
          <cell r="Q33">
            <v>0</v>
          </cell>
          <cell r="R33">
            <v>0</v>
          </cell>
        </row>
        <row r="34">
          <cell r="D34" t="str">
            <v>Coke</v>
          </cell>
          <cell r="F34">
            <v>0</v>
          </cell>
          <cell r="G34">
            <v>0</v>
          </cell>
          <cell r="H34">
            <v>0</v>
          </cell>
          <cell r="I34">
            <v>0</v>
          </cell>
          <cell r="J34">
            <v>0</v>
          </cell>
          <cell r="K34">
            <v>0</v>
          </cell>
          <cell r="L34">
            <v>0</v>
          </cell>
          <cell r="M34">
            <v>0</v>
          </cell>
          <cell r="N34">
            <v>0</v>
          </cell>
          <cell r="O34">
            <v>0</v>
          </cell>
          <cell r="P34">
            <v>0</v>
          </cell>
          <cell r="Q34">
            <v>0</v>
          </cell>
          <cell r="R34">
            <v>0</v>
          </cell>
        </row>
        <row r="35">
          <cell r="C35" t="str">
            <v>($ 000's)</v>
          </cell>
          <cell r="D35" t="str">
            <v>Lignite</v>
          </cell>
          <cell r="F35">
            <v>2614.085</v>
          </cell>
          <cell r="G35">
            <v>1872.373</v>
          </cell>
          <cell r="H35">
            <v>2773.7939999999999</v>
          </cell>
          <cell r="I35">
            <v>2392.0920000000001</v>
          </cell>
          <cell r="J35">
            <v>2657.88</v>
          </cell>
          <cell r="K35">
            <v>0</v>
          </cell>
          <cell r="L35">
            <v>0</v>
          </cell>
          <cell r="M35">
            <v>0</v>
          </cell>
          <cell r="N35">
            <v>0</v>
          </cell>
          <cell r="O35">
            <v>0</v>
          </cell>
          <cell r="P35">
            <v>0</v>
          </cell>
          <cell r="Q35">
            <v>0</v>
          </cell>
          <cell r="R35">
            <v>12310.224</v>
          </cell>
        </row>
        <row r="36">
          <cell r="D36" t="str">
            <v>SPRB</v>
          </cell>
          <cell r="F36">
            <v>0</v>
          </cell>
          <cell r="G36">
            <v>0</v>
          </cell>
          <cell r="H36">
            <v>0</v>
          </cell>
          <cell r="I36">
            <v>0</v>
          </cell>
          <cell r="J36">
            <v>0</v>
          </cell>
          <cell r="K36">
            <v>0</v>
          </cell>
          <cell r="L36">
            <v>0</v>
          </cell>
          <cell r="M36">
            <v>0</v>
          </cell>
          <cell r="N36">
            <v>0</v>
          </cell>
          <cell r="O36">
            <v>0</v>
          </cell>
          <cell r="P36">
            <v>0</v>
          </cell>
          <cell r="Q36">
            <v>0</v>
          </cell>
          <cell r="R36">
            <v>0</v>
          </cell>
        </row>
        <row r="37">
          <cell r="D37" t="str">
            <v>NPRB</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Coke</v>
          </cell>
          <cell r="F38">
            <v>0</v>
          </cell>
          <cell r="G38">
            <v>0</v>
          </cell>
          <cell r="H38">
            <v>0</v>
          </cell>
          <cell r="I38">
            <v>0</v>
          </cell>
          <cell r="J38">
            <v>0</v>
          </cell>
          <cell r="K38">
            <v>0</v>
          </cell>
          <cell r="L38">
            <v>0</v>
          </cell>
          <cell r="M38">
            <v>0</v>
          </cell>
          <cell r="N38">
            <v>0</v>
          </cell>
          <cell r="O38">
            <v>0</v>
          </cell>
          <cell r="P38">
            <v>0</v>
          </cell>
          <cell r="Q38">
            <v>0</v>
          </cell>
          <cell r="R38">
            <v>0</v>
          </cell>
        </row>
        <row r="39">
          <cell r="C39" t="str">
            <v xml:space="preserve"> ($/ton)</v>
          </cell>
          <cell r="D39" t="str">
            <v>Lignite</v>
          </cell>
          <cell r="F39">
            <v>27.748042333268216</v>
          </cell>
          <cell r="G39">
            <v>28.967370856814703</v>
          </cell>
          <cell r="H39">
            <v>21.905446001047924</v>
          </cell>
          <cell r="I39">
            <v>24.61</v>
          </cell>
          <cell r="J39">
            <v>24.61</v>
          </cell>
          <cell r="K39">
            <v>0</v>
          </cell>
          <cell r="L39">
            <v>0</v>
          </cell>
          <cell r="M39">
            <v>0</v>
          </cell>
          <cell r="N39">
            <v>0</v>
          </cell>
          <cell r="O39">
            <v>0</v>
          </cell>
          <cell r="P39">
            <v>0</v>
          </cell>
          <cell r="Q39">
            <v>0</v>
          </cell>
          <cell r="R39">
            <v>20.562584817592946</v>
          </cell>
        </row>
        <row r="40">
          <cell r="D40" t="str">
            <v>SPRB</v>
          </cell>
          <cell r="F40">
            <v>0</v>
          </cell>
          <cell r="G40">
            <v>0</v>
          </cell>
          <cell r="H40">
            <v>0</v>
          </cell>
          <cell r="I40">
            <v>0</v>
          </cell>
          <cell r="J40">
            <v>0</v>
          </cell>
          <cell r="K40">
            <v>0</v>
          </cell>
          <cell r="L40">
            <v>0</v>
          </cell>
          <cell r="M40">
            <v>0</v>
          </cell>
          <cell r="N40">
            <v>0</v>
          </cell>
          <cell r="O40">
            <v>0</v>
          </cell>
          <cell r="P40">
            <v>0</v>
          </cell>
          <cell r="Q40">
            <v>0</v>
          </cell>
          <cell r="R40">
            <v>0</v>
          </cell>
        </row>
        <row r="41">
          <cell r="D41" t="str">
            <v>NPRB</v>
          </cell>
          <cell r="F41">
            <v>0</v>
          </cell>
          <cell r="G41">
            <v>0</v>
          </cell>
          <cell r="H41">
            <v>0</v>
          </cell>
          <cell r="I41">
            <v>0</v>
          </cell>
          <cell r="J41">
            <v>0</v>
          </cell>
          <cell r="K41">
            <v>0</v>
          </cell>
          <cell r="L41">
            <v>0</v>
          </cell>
          <cell r="M41">
            <v>0</v>
          </cell>
          <cell r="N41">
            <v>0</v>
          </cell>
          <cell r="O41">
            <v>0</v>
          </cell>
          <cell r="P41">
            <v>0</v>
          </cell>
          <cell r="Q41">
            <v>0</v>
          </cell>
          <cell r="R41">
            <v>0</v>
          </cell>
        </row>
        <row r="42">
          <cell r="D42" t="str">
            <v>Coke</v>
          </cell>
          <cell r="F42">
            <v>0</v>
          </cell>
          <cell r="G42">
            <v>0</v>
          </cell>
          <cell r="H42">
            <v>0</v>
          </cell>
          <cell r="I42">
            <v>0</v>
          </cell>
          <cell r="J42">
            <v>0</v>
          </cell>
          <cell r="K42">
            <v>0</v>
          </cell>
          <cell r="L42">
            <v>0</v>
          </cell>
          <cell r="M42">
            <v>0</v>
          </cell>
          <cell r="N42">
            <v>0</v>
          </cell>
          <cell r="O42">
            <v>0</v>
          </cell>
          <cell r="P42">
            <v>0</v>
          </cell>
          <cell r="Q42">
            <v>0</v>
          </cell>
          <cell r="R42">
            <v>0</v>
          </cell>
        </row>
        <row r="43">
          <cell r="B43" t="str">
            <v>Month End Inventories</v>
          </cell>
        </row>
        <row r="44">
          <cell r="C44" t="str">
            <v>(ktons)</v>
          </cell>
          <cell r="D44" t="str">
            <v>Lignite</v>
          </cell>
          <cell r="F44">
            <v>145.98455728499999</v>
          </cell>
          <cell r="G44">
            <v>115.48912347</v>
          </cell>
          <cell r="H44">
            <v>86.115842253000011</v>
          </cell>
          <cell r="I44">
            <v>91.217191159839928</v>
          </cell>
          <cell r="J44">
            <v>93.341428930725925</v>
          </cell>
          <cell r="K44">
            <v>81.661667000977417</v>
          </cell>
          <cell r="L44">
            <v>81.661667000977417</v>
          </cell>
          <cell r="M44">
            <v>81.661667000977417</v>
          </cell>
          <cell r="N44">
            <v>81.661667000977417</v>
          </cell>
          <cell r="O44">
            <v>81.661667000977417</v>
          </cell>
          <cell r="P44">
            <v>81.661667000977417</v>
          </cell>
          <cell r="Q44">
            <v>81.661713935908224</v>
          </cell>
          <cell r="R44">
            <v>81.661713935908224</v>
          </cell>
        </row>
        <row r="45">
          <cell r="D45" t="str">
            <v>SPRB</v>
          </cell>
          <cell r="F45">
            <v>0</v>
          </cell>
          <cell r="G45">
            <v>0</v>
          </cell>
          <cell r="H45">
            <v>0</v>
          </cell>
          <cell r="I45">
            <v>0</v>
          </cell>
          <cell r="J45">
            <v>0</v>
          </cell>
          <cell r="K45">
            <v>0</v>
          </cell>
          <cell r="L45">
            <v>0</v>
          </cell>
          <cell r="M45">
            <v>0</v>
          </cell>
          <cell r="N45">
            <v>0</v>
          </cell>
          <cell r="O45">
            <v>0</v>
          </cell>
          <cell r="P45">
            <v>0</v>
          </cell>
          <cell r="Q45">
            <v>0</v>
          </cell>
          <cell r="R45">
            <v>0</v>
          </cell>
        </row>
        <row r="46">
          <cell r="D46" t="str">
            <v>NPRB</v>
          </cell>
          <cell r="F46">
            <v>0</v>
          </cell>
          <cell r="G46">
            <v>0</v>
          </cell>
          <cell r="H46">
            <v>0</v>
          </cell>
          <cell r="I46">
            <v>0</v>
          </cell>
          <cell r="J46">
            <v>0</v>
          </cell>
          <cell r="K46">
            <v>0</v>
          </cell>
          <cell r="L46">
            <v>0</v>
          </cell>
          <cell r="M46">
            <v>0</v>
          </cell>
          <cell r="N46">
            <v>0</v>
          </cell>
          <cell r="O46">
            <v>0</v>
          </cell>
          <cell r="P46">
            <v>0</v>
          </cell>
          <cell r="Q46">
            <v>0</v>
          </cell>
          <cell r="R46">
            <v>0</v>
          </cell>
        </row>
        <row r="47">
          <cell r="D47" t="str">
            <v>Coke</v>
          </cell>
          <cell r="F47">
            <v>0</v>
          </cell>
          <cell r="G47">
            <v>0</v>
          </cell>
          <cell r="H47">
            <v>0</v>
          </cell>
          <cell r="I47">
            <v>0</v>
          </cell>
          <cell r="J47">
            <v>0</v>
          </cell>
          <cell r="K47">
            <v>0</v>
          </cell>
          <cell r="L47">
            <v>0</v>
          </cell>
          <cell r="M47">
            <v>0</v>
          </cell>
          <cell r="N47">
            <v>0</v>
          </cell>
          <cell r="O47">
            <v>0</v>
          </cell>
          <cell r="P47">
            <v>0</v>
          </cell>
          <cell r="Q47">
            <v>0</v>
          </cell>
          <cell r="R47">
            <v>0</v>
          </cell>
        </row>
        <row r="48">
          <cell r="C48" t="str">
            <v>($ 000's)</v>
          </cell>
          <cell r="D48" t="str">
            <v>Lignite</v>
          </cell>
          <cell r="F48">
            <v>3839.1329999999998</v>
          </cell>
          <cell r="G48">
            <v>3225.16</v>
          </cell>
          <cell r="H48">
            <v>2033.5170000000001</v>
          </cell>
          <cell r="I48">
            <v>2644.8550744436607</v>
          </cell>
          <cell r="J48">
            <v>2697.132565985165</v>
          </cell>
          <cell r="K48">
            <v>400</v>
          </cell>
          <cell r="L48">
            <v>400</v>
          </cell>
          <cell r="M48">
            <v>400</v>
          </cell>
          <cell r="N48">
            <v>400</v>
          </cell>
          <cell r="O48">
            <v>400</v>
          </cell>
          <cell r="P48">
            <v>400</v>
          </cell>
          <cell r="Q48">
            <v>400</v>
          </cell>
          <cell r="R48">
            <v>400</v>
          </cell>
        </row>
        <row r="49">
          <cell r="D49" t="str">
            <v>SPRB</v>
          </cell>
          <cell r="F49">
            <v>0</v>
          </cell>
          <cell r="G49">
            <v>0</v>
          </cell>
          <cell r="H49">
            <v>0</v>
          </cell>
          <cell r="I49">
            <v>0</v>
          </cell>
          <cell r="J49">
            <v>0</v>
          </cell>
          <cell r="K49">
            <v>0</v>
          </cell>
          <cell r="L49">
            <v>0</v>
          </cell>
          <cell r="M49">
            <v>0</v>
          </cell>
          <cell r="N49">
            <v>0</v>
          </cell>
          <cell r="O49">
            <v>0</v>
          </cell>
          <cell r="P49">
            <v>0</v>
          </cell>
          <cell r="Q49">
            <v>0</v>
          </cell>
          <cell r="R49">
            <v>0</v>
          </cell>
        </row>
        <row r="50">
          <cell r="D50" t="str">
            <v>NPRB</v>
          </cell>
          <cell r="F50">
            <v>0</v>
          </cell>
          <cell r="G50">
            <v>0</v>
          </cell>
          <cell r="H50">
            <v>0</v>
          </cell>
          <cell r="I50">
            <v>0</v>
          </cell>
          <cell r="J50">
            <v>0</v>
          </cell>
          <cell r="K50">
            <v>0</v>
          </cell>
          <cell r="L50">
            <v>0</v>
          </cell>
          <cell r="M50">
            <v>0</v>
          </cell>
          <cell r="N50">
            <v>0</v>
          </cell>
          <cell r="O50">
            <v>0</v>
          </cell>
          <cell r="P50">
            <v>0</v>
          </cell>
          <cell r="Q50">
            <v>0</v>
          </cell>
          <cell r="R50">
            <v>0</v>
          </cell>
        </row>
        <row r="51">
          <cell r="D51" t="str">
            <v>Coke</v>
          </cell>
          <cell r="F51">
            <v>0</v>
          </cell>
          <cell r="G51">
            <v>0</v>
          </cell>
          <cell r="H51">
            <v>0</v>
          </cell>
          <cell r="I51">
            <v>0</v>
          </cell>
          <cell r="J51">
            <v>0</v>
          </cell>
          <cell r="K51">
            <v>0</v>
          </cell>
          <cell r="L51">
            <v>0</v>
          </cell>
          <cell r="M51">
            <v>0</v>
          </cell>
          <cell r="N51">
            <v>0</v>
          </cell>
          <cell r="O51">
            <v>0</v>
          </cell>
          <cell r="P51">
            <v>0</v>
          </cell>
          <cell r="Q51">
            <v>0</v>
          </cell>
          <cell r="R51">
            <v>0</v>
          </cell>
        </row>
        <row r="52">
          <cell r="C52" t="str">
            <v xml:space="preserve"> ($/ton)</v>
          </cell>
          <cell r="D52" t="str">
            <v>Lignite</v>
          </cell>
          <cell r="F52">
            <v>26.298213121988027</v>
          </cell>
          <cell r="G52">
            <v>27.926092978251607</v>
          </cell>
          <cell r="H52">
            <v>23.613738736082077</v>
          </cell>
          <cell r="I52">
            <v>28.995138315639206</v>
          </cell>
          <cell r="J52">
            <v>28.895342581340415</v>
          </cell>
          <cell r="K52">
            <v>4.8982590570336066</v>
          </cell>
          <cell r="L52">
            <v>4.8982590570336066</v>
          </cell>
          <cell r="M52">
            <v>4.8982590570336066</v>
          </cell>
          <cell r="N52">
            <v>4.8982590570336066</v>
          </cell>
          <cell r="O52">
            <v>4.8982590570336066</v>
          </cell>
          <cell r="P52">
            <v>4.8982590570336066</v>
          </cell>
          <cell r="Q52">
            <v>4.8982562417675677</v>
          </cell>
          <cell r="R52">
            <v>4.8982562417675677</v>
          </cell>
        </row>
        <row r="53">
          <cell r="D53" t="str">
            <v>SPRB</v>
          </cell>
          <cell r="F53">
            <v>0</v>
          </cell>
          <cell r="G53">
            <v>0</v>
          </cell>
          <cell r="H53">
            <v>0</v>
          </cell>
          <cell r="I53">
            <v>0</v>
          </cell>
          <cell r="J53">
            <v>0</v>
          </cell>
          <cell r="K53">
            <v>0</v>
          </cell>
          <cell r="L53">
            <v>0</v>
          </cell>
          <cell r="M53">
            <v>0</v>
          </cell>
          <cell r="N53">
            <v>0</v>
          </cell>
          <cell r="O53">
            <v>0</v>
          </cell>
          <cell r="P53">
            <v>0</v>
          </cell>
          <cell r="Q53">
            <v>0</v>
          </cell>
          <cell r="R53">
            <v>0</v>
          </cell>
        </row>
        <row r="54">
          <cell r="D54" t="str">
            <v>NPRB</v>
          </cell>
          <cell r="F54">
            <v>0</v>
          </cell>
          <cell r="G54">
            <v>0</v>
          </cell>
          <cell r="H54">
            <v>0</v>
          </cell>
          <cell r="I54">
            <v>0</v>
          </cell>
          <cell r="J54">
            <v>0</v>
          </cell>
          <cell r="K54">
            <v>0</v>
          </cell>
          <cell r="L54">
            <v>0</v>
          </cell>
          <cell r="M54">
            <v>0</v>
          </cell>
          <cell r="N54">
            <v>0</v>
          </cell>
          <cell r="O54">
            <v>0</v>
          </cell>
          <cell r="P54">
            <v>0</v>
          </cell>
          <cell r="Q54">
            <v>0</v>
          </cell>
          <cell r="R54">
            <v>0</v>
          </cell>
        </row>
        <row r="55">
          <cell r="D55" t="str">
            <v>Coke</v>
          </cell>
          <cell r="F55">
            <v>0</v>
          </cell>
          <cell r="G55">
            <v>0</v>
          </cell>
          <cell r="H55">
            <v>0</v>
          </cell>
          <cell r="I55">
            <v>0</v>
          </cell>
          <cell r="J55">
            <v>0</v>
          </cell>
          <cell r="K55">
            <v>0</v>
          </cell>
          <cell r="L55">
            <v>0</v>
          </cell>
          <cell r="M55">
            <v>0</v>
          </cell>
          <cell r="N55">
            <v>0</v>
          </cell>
          <cell r="O55">
            <v>0</v>
          </cell>
          <cell r="P55">
            <v>0</v>
          </cell>
          <cell r="Q55">
            <v>0</v>
          </cell>
          <cell r="R55">
            <v>0</v>
          </cell>
        </row>
        <row r="57">
          <cell r="A57" t="str">
            <v>I:\Fuelsdiv\Planning &amp; Reporting\FRCST-02\Revision\May01-02\Monthly.123</v>
          </cell>
        </row>
        <row r="59">
          <cell r="J59" t="str">
            <v>FBU FUEL FORECAST</v>
          </cell>
        </row>
        <row r="60">
          <cell r="A60" t="str">
            <v xml:space="preserve"> May Update (P5)</v>
          </cell>
        </row>
        <row r="61">
          <cell r="F61">
            <v>2002</v>
          </cell>
        </row>
        <row r="62">
          <cell r="F62" t="str">
            <v xml:space="preserve">   Jan    </v>
          </cell>
          <cell r="G62" t="str">
            <v xml:space="preserve">Feb    </v>
          </cell>
          <cell r="H62" t="str">
            <v xml:space="preserve">    Mar    </v>
          </cell>
          <cell r="I62" t="str">
            <v xml:space="preserve">    Apr    </v>
          </cell>
          <cell r="J62" t="str">
            <v xml:space="preserve">    May    </v>
          </cell>
          <cell r="K62" t="str">
            <v xml:space="preserve">    Jun    </v>
          </cell>
          <cell r="L62" t="str">
            <v xml:space="preserve">    Jul    </v>
          </cell>
          <cell r="M62" t="str">
            <v xml:space="preserve">    Aug    </v>
          </cell>
          <cell r="N62" t="str">
            <v xml:space="preserve">    Sep    </v>
          </cell>
          <cell r="O62" t="str">
            <v xml:space="preserve">    Oct    </v>
          </cell>
          <cell r="P62" t="str">
            <v xml:space="preserve">    Nov    </v>
          </cell>
          <cell r="Q62" t="str">
            <v xml:space="preserve">    Dec    </v>
          </cell>
          <cell r="R62" t="str">
            <v xml:space="preserve">  TOTAL</v>
          </cell>
        </row>
        <row r="63">
          <cell r="A63" t="str">
            <v>Atikokan</v>
          </cell>
          <cell r="B63" t="str">
            <v>Energy</v>
          </cell>
          <cell r="D63" t="str">
            <v>GWh</v>
          </cell>
          <cell r="F63">
            <v>98.251999999999995</v>
          </cell>
          <cell r="G63">
            <v>63.957999999999998</v>
          </cell>
          <cell r="H63">
            <v>120.584</v>
          </cell>
          <cell r="I63">
            <v>125.877</v>
          </cell>
          <cell r="J63">
            <v>0</v>
          </cell>
          <cell r="K63">
            <v>0</v>
          </cell>
          <cell r="L63">
            <v>0</v>
          </cell>
          <cell r="M63">
            <v>0</v>
          </cell>
          <cell r="N63">
            <v>0</v>
          </cell>
          <cell r="O63">
            <v>0</v>
          </cell>
          <cell r="P63">
            <v>0</v>
          </cell>
          <cell r="Q63">
            <v>0</v>
          </cell>
          <cell r="R63">
            <v>408.67099999999999</v>
          </cell>
        </row>
        <row r="64">
          <cell r="B64" t="str">
            <v xml:space="preserve">ByProducts </v>
          </cell>
        </row>
        <row r="65">
          <cell r="D65" t="str">
            <v>SO2   (Mg)</v>
          </cell>
          <cell r="F65">
            <v>469.6</v>
          </cell>
          <cell r="G65">
            <v>379.4</v>
          </cell>
          <cell r="H65">
            <v>666.303</v>
          </cell>
          <cell r="I65">
            <v>690.89946174340878</v>
          </cell>
          <cell r="J65">
            <v>0</v>
          </cell>
          <cell r="K65">
            <v>0</v>
          </cell>
          <cell r="L65">
            <v>0</v>
          </cell>
          <cell r="M65">
            <v>0</v>
          </cell>
          <cell r="N65">
            <v>0</v>
          </cell>
          <cell r="O65">
            <v>0</v>
          </cell>
          <cell r="P65">
            <v>0</v>
          </cell>
          <cell r="Q65">
            <v>0</v>
          </cell>
          <cell r="R65">
            <v>2206.202461743409</v>
          </cell>
        </row>
        <row r="66">
          <cell r="D66" t="str">
            <v>NOx   (Mg)</v>
          </cell>
          <cell r="F66">
            <v>114.8</v>
          </cell>
          <cell r="G66">
            <v>76.2</v>
          </cell>
          <cell r="H66">
            <v>137.83461873862402</v>
          </cell>
          <cell r="I66">
            <v>143.40445120799097</v>
          </cell>
          <cell r="J66">
            <v>0</v>
          </cell>
          <cell r="K66">
            <v>0</v>
          </cell>
          <cell r="L66">
            <v>0</v>
          </cell>
          <cell r="M66">
            <v>0</v>
          </cell>
          <cell r="N66">
            <v>0</v>
          </cell>
          <cell r="O66">
            <v>0</v>
          </cell>
          <cell r="P66">
            <v>0</v>
          </cell>
          <cell r="Q66">
            <v>0</v>
          </cell>
          <cell r="R66">
            <v>472.23906994661502</v>
          </cell>
        </row>
        <row r="67">
          <cell r="D67" t="str">
            <v>Total AGE   (Mg)</v>
          </cell>
          <cell r="F67">
            <v>584.4</v>
          </cell>
          <cell r="G67">
            <v>455.6</v>
          </cell>
          <cell r="H67">
            <v>804.13761873862404</v>
          </cell>
          <cell r="I67">
            <v>834.30391295139975</v>
          </cell>
          <cell r="J67">
            <v>0</v>
          </cell>
          <cell r="K67">
            <v>0</v>
          </cell>
          <cell r="L67">
            <v>0</v>
          </cell>
          <cell r="M67">
            <v>0</v>
          </cell>
          <cell r="N67">
            <v>0</v>
          </cell>
          <cell r="O67">
            <v>0</v>
          </cell>
          <cell r="P67">
            <v>0</v>
          </cell>
          <cell r="Q67">
            <v>0</v>
          </cell>
          <cell r="R67">
            <v>2678.4415316900236</v>
          </cell>
        </row>
        <row r="68">
          <cell r="D68" t="str">
            <v>CO2  (Gg)</v>
          </cell>
          <cell r="F68">
            <v>99.28</v>
          </cell>
          <cell r="G68">
            <v>66.19</v>
          </cell>
          <cell r="H68">
            <v>124.34847518251095</v>
          </cell>
          <cell r="I68">
            <v>128.99593858691651</v>
          </cell>
          <cell r="J68">
            <v>0</v>
          </cell>
          <cell r="K68">
            <v>0</v>
          </cell>
          <cell r="L68">
            <v>0</v>
          </cell>
          <cell r="M68">
            <v>0</v>
          </cell>
          <cell r="N68">
            <v>0</v>
          </cell>
          <cell r="O68">
            <v>0</v>
          </cell>
          <cell r="P68">
            <v>0</v>
          </cell>
          <cell r="Q68">
            <v>0</v>
          </cell>
          <cell r="R68">
            <v>418.81441376942746</v>
          </cell>
        </row>
        <row r="69">
          <cell r="D69" t="str">
            <v>Particulate  (Mg)</v>
          </cell>
          <cell r="F69">
            <v>0</v>
          </cell>
          <cell r="G69">
            <v>0</v>
          </cell>
          <cell r="H69">
            <v>19.383360000000017</v>
          </cell>
          <cell r="I69">
            <v>20.098893432535544</v>
          </cell>
          <cell r="J69">
            <v>0</v>
          </cell>
          <cell r="K69">
            <v>0</v>
          </cell>
          <cell r="L69">
            <v>0</v>
          </cell>
          <cell r="M69">
            <v>0</v>
          </cell>
          <cell r="N69">
            <v>0</v>
          </cell>
          <cell r="O69">
            <v>0</v>
          </cell>
          <cell r="P69">
            <v>0</v>
          </cell>
          <cell r="Q69">
            <v>0</v>
          </cell>
          <cell r="R69">
            <v>39.482253432535558</v>
          </cell>
        </row>
        <row r="70">
          <cell r="B70" t="str">
            <v>Ash Summary (Gg)</v>
          </cell>
        </row>
        <row r="71">
          <cell r="C71" t="str">
            <v xml:space="preserve">     Total Fly Ash Production </v>
          </cell>
          <cell r="F71">
            <v>5.2025055200000008</v>
          </cell>
          <cell r="G71">
            <v>3.4686028800000002</v>
          </cell>
          <cell r="H71">
            <v>6.4417366400000011</v>
          </cell>
          <cell r="I71">
            <v>6.6795322507459742</v>
          </cell>
          <cell r="J71">
            <v>0</v>
          </cell>
          <cell r="K71">
            <v>0</v>
          </cell>
          <cell r="L71">
            <v>0</v>
          </cell>
          <cell r="M71">
            <v>0</v>
          </cell>
          <cell r="N71">
            <v>0</v>
          </cell>
          <cell r="O71">
            <v>0</v>
          </cell>
          <cell r="P71">
            <v>0</v>
          </cell>
          <cell r="Q71">
            <v>0</v>
          </cell>
          <cell r="R71">
            <v>21.792377290745975</v>
          </cell>
        </row>
        <row r="72">
          <cell r="C72" t="str">
            <v xml:space="preserve">     Bottom Ash Production</v>
          </cell>
          <cell r="F72">
            <v>1.3006263799999997</v>
          </cell>
          <cell r="G72">
            <v>0.86715071999999982</v>
          </cell>
          <cell r="H72">
            <v>1.6104341599999996</v>
          </cell>
          <cell r="I72">
            <v>1.6698830626864931</v>
          </cell>
          <cell r="J72">
            <v>0</v>
          </cell>
          <cell r="K72">
            <v>0</v>
          </cell>
          <cell r="L72">
            <v>0</v>
          </cell>
          <cell r="M72">
            <v>0</v>
          </cell>
          <cell r="N72">
            <v>0</v>
          </cell>
          <cell r="O72">
            <v>0</v>
          </cell>
          <cell r="P72">
            <v>0</v>
          </cell>
          <cell r="Q72">
            <v>0</v>
          </cell>
          <cell r="R72">
            <v>5.448094322686492</v>
          </cell>
        </row>
        <row r="73">
          <cell r="B73" t="str">
            <v>Consumption</v>
          </cell>
        </row>
        <row r="74">
          <cell r="C74" t="str">
            <v>(ktons)</v>
          </cell>
          <cell r="D74" t="str">
            <v>Lignite</v>
          </cell>
          <cell r="F74">
            <v>71.900439597000002</v>
          </cell>
          <cell r="G74">
            <v>47.937300768</v>
          </cell>
          <cell r="H74">
            <v>89.027045603999994</v>
          </cell>
          <cell r="I74">
            <v>92.313463827131969</v>
          </cell>
          <cell r="J74">
            <v>0</v>
          </cell>
          <cell r="K74">
            <v>0</v>
          </cell>
          <cell r="L74">
            <v>0</v>
          </cell>
          <cell r="M74">
            <v>0</v>
          </cell>
          <cell r="N74">
            <v>0</v>
          </cell>
          <cell r="O74">
            <v>0</v>
          </cell>
          <cell r="P74">
            <v>0</v>
          </cell>
          <cell r="Q74">
            <v>0</v>
          </cell>
          <cell r="R74">
            <v>301.17824979613198</v>
          </cell>
        </row>
        <row r="75">
          <cell r="D75" t="str">
            <v>WCB</v>
          </cell>
          <cell r="F75">
            <v>0</v>
          </cell>
          <cell r="G75">
            <v>0</v>
          </cell>
          <cell r="H75">
            <v>0</v>
          </cell>
          <cell r="I75">
            <v>0</v>
          </cell>
          <cell r="J75">
            <v>0</v>
          </cell>
          <cell r="K75">
            <v>0</v>
          </cell>
          <cell r="L75">
            <v>0</v>
          </cell>
          <cell r="M75">
            <v>0</v>
          </cell>
          <cell r="N75">
            <v>0</v>
          </cell>
          <cell r="O75">
            <v>0</v>
          </cell>
          <cell r="P75">
            <v>0</v>
          </cell>
          <cell r="Q75">
            <v>0</v>
          </cell>
          <cell r="R75">
            <v>0</v>
          </cell>
        </row>
        <row r="76">
          <cell r="D76" t="str">
            <v>PRB</v>
          </cell>
          <cell r="F76">
            <v>0</v>
          </cell>
          <cell r="G76">
            <v>0</v>
          </cell>
          <cell r="H76">
            <v>0</v>
          </cell>
          <cell r="I76">
            <v>0</v>
          </cell>
          <cell r="J76">
            <v>0</v>
          </cell>
          <cell r="K76">
            <v>0</v>
          </cell>
          <cell r="L76">
            <v>0</v>
          </cell>
          <cell r="M76">
            <v>0</v>
          </cell>
          <cell r="N76">
            <v>0</v>
          </cell>
          <cell r="O76">
            <v>0</v>
          </cell>
          <cell r="P76">
            <v>0</v>
          </cell>
          <cell r="Q76">
            <v>0</v>
          </cell>
          <cell r="R76">
            <v>0</v>
          </cell>
        </row>
        <row r="77">
          <cell r="C77" t="str">
            <v>Fuel Conv Factor (MWh/ton)</v>
          </cell>
          <cell r="F77">
            <v>1.3665006855410031</v>
          </cell>
          <cell r="G77">
            <v>1.3342011121889124</v>
          </cell>
          <cell r="H77">
            <v>1.3544648054072026</v>
          </cell>
          <cell r="I77">
            <v>1.363582242301294</v>
          </cell>
          <cell r="J77">
            <v>0</v>
          </cell>
          <cell r="K77">
            <v>0</v>
          </cell>
          <cell r="L77">
            <v>0</v>
          </cell>
          <cell r="M77">
            <v>0</v>
          </cell>
          <cell r="N77">
            <v>0</v>
          </cell>
          <cell r="O77">
            <v>0</v>
          </cell>
          <cell r="P77">
            <v>0</v>
          </cell>
          <cell r="Q77">
            <v>0</v>
          </cell>
          <cell r="R77">
            <v>1.3569074137213761</v>
          </cell>
        </row>
        <row r="78">
          <cell r="C78" t="str">
            <v>($ 000's)</v>
          </cell>
          <cell r="D78" t="str">
            <v>Lignite</v>
          </cell>
          <cell r="F78">
            <v>1358.9490000000001</v>
          </cell>
          <cell r="G78">
            <v>1010.369</v>
          </cell>
          <cell r="H78">
            <v>1905.309</v>
          </cell>
          <cell r="I78">
            <v>1857.5423852708022</v>
          </cell>
          <cell r="J78">
            <v>0</v>
          </cell>
          <cell r="K78">
            <v>0</v>
          </cell>
          <cell r="L78">
            <v>0</v>
          </cell>
          <cell r="M78">
            <v>0</v>
          </cell>
          <cell r="N78">
            <v>0</v>
          </cell>
          <cell r="O78">
            <v>0</v>
          </cell>
          <cell r="P78">
            <v>0</v>
          </cell>
          <cell r="Q78">
            <v>0</v>
          </cell>
          <cell r="R78">
            <v>6132.1693852708022</v>
          </cell>
        </row>
        <row r="79">
          <cell r="D79" t="str">
            <v>WCB</v>
          </cell>
          <cell r="F79">
            <v>0</v>
          </cell>
          <cell r="G79">
            <v>0</v>
          </cell>
          <cell r="H79">
            <v>0</v>
          </cell>
          <cell r="I79">
            <v>0</v>
          </cell>
          <cell r="J79">
            <v>0</v>
          </cell>
          <cell r="K79">
            <v>0</v>
          </cell>
          <cell r="L79">
            <v>0</v>
          </cell>
          <cell r="M79">
            <v>0</v>
          </cell>
          <cell r="N79">
            <v>0</v>
          </cell>
          <cell r="O79">
            <v>0</v>
          </cell>
          <cell r="P79">
            <v>0</v>
          </cell>
          <cell r="Q79">
            <v>0</v>
          </cell>
          <cell r="R79">
            <v>0</v>
          </cell>
        </row>
        <row r="80">
          <cell r="D80" t="str">
            <v>PRB</v>
          </cell>
          <cell r="F80">
            <v>0</v>
          </cell>
          <cell r="G80">
            <v>0</v>
          </cell>
          <cell r="H80">
            <v>0</v>
          </cell>
          <cell r="I80">
            <v>0</v>
          </cell>
          <cell r="J80">
            <v>0</v>
          </cell>
          <cell r="K80">
            <v>0</v>
          </cell>
          <cell r="L80">
            <v>0</v>
          </cell>
          <cell r="M80">
            <v>0</v>
          </cell>
          <cell r="N80">
            <v>0</v>
          </cell>
          <cell r="O80">
            <v>0</v>
          </cell>
          <cell r="P80">
            <v>0</v>
          </cell>
          <cell r="Q80">
            <v>0</v>
          </cell>
          <cell r="R80">
            <v>0</v>
          </cell>
        </row>
        <row r="81">
          <cell r="D81" t="str">
            <v>Unit Cost ($/ton)</v>
          </cell>
          <cell r="F81">
            <v>18.90042686271283</v>
          </cell>
          <cell r="G81">
            <v>21.076885511135419</v>
          </cell>
          <cell r="H81">
            <v>21.401462747342862</v>
          </cell>
          <cell r="I81">
            <v>20.122117709170496</v>
          </cell>
          <cell r="J81">
            <v>0</v>
          </cell>
          <cell r="K81">
            <v>0</v>
          </cell>
          <cell r="L81">
            <v>0</v>
          </cell>
          <cell r="M81">
            <v>0</v>
          </cell>
          <cell r="N81">
            <v>0</v>
          </cell>
          <cell r="O81">
            <v>0</v>
          </cell>
          <cell r="P81">
            <v>0</v>
          </cell>
          <cell r="Q81">
            <v>0</v>
          </cell>
          <cell r="R81">
            <v>20.360598381263181</v>
          </cell>
        </row>
        <row r="82">
          <cell r="D82" t="str">
            <v>Ignition Support</v>
          </cell>
          <cell r="F82">
            <v>20.602</v>
          </cell>
          <cell r="G82">
            <v>8.6359999999999992</v>
          </cell>
          <cell r="H82">
            <v>17.41</v>
          </cell>
          <cell r="I82">
            <v>27.727072578469741</v>
          </cell>
          <cell r="J82">
            <v>0</v>
          </cell>
          <cell r="K82">
            <v>0</v>
          </cell>
          <cell r="L82">
            <v>0</v>
          </cell>
          <cell r="M82">
            <v>0</v>
          </cell>
          <cell r="N82">
            <v>0</v>
          </cell>
          <cell r="O82">
            <v>0</v>
          </cell>
          <cell r="P82">
            <v>0</v>
          </cell>
          <cell r="Q82">
            <v>0</v>
          </cell>
          <cell r="R82">
            <v>74.375072578469741</v>
          </cell>
        </row>
        <row r="83">
          <cell r="B83" t="str">
            <v>Total Consumption Costs ($K)</v>
          </cell>
          <cell r="F83">
            <v>1379.5509999999999</v>
          </cell>
          <cell r="G83">
            <v>1019.005</v>
          </cell>
          <cell r="H83">
            <v>1922.7190000000001</v>
          </cell>
          <cell r="I83">
            <v>1885.2694578492719</v>
          </cell>
          <cell r="J83">
            <v>0</v>
          </cell>
          <cell r="K83">
            <v>0</v>
          </cell>
          <cell r="L83">
            <v>0</v>
          </cell>
          <cell r="M83">
            <v>0</v>
          </cell>
          <cell r="N83">
            <v>0</v>
          </cell>
          <cell r="O83">
            <v>0</v>
          </cell>
          <cell r="P83">
            <v>0</v>
          </cell>
          <cell r="Q83">
            <v>0</v>
          </cell>
          <cell r="R83">
            <v>6206.5444578492716</v>
          </cell>
        </row>
        <row r="84">
          <cell r="D84" t="str">
            <v>FUEC ($/MWh)</v>
          </cell>
          <cell r="F84">
            <v>14.040945731384605</v>
          </cell>
          <cell r="G84">
            <v>15.932408768254167</v>
          </cell>
          <cell r="H84">
            <v>15.945059045976249</v>
          </cell>
          <cell r="I84">
            <v>14.97707649411149</v>
          </cell>
          <cell r="J84">
            <v>0</v>
          </cell>
          <cell r="K84">
            <v>0</v>
          </cell>
          <cell r="L84">
            <v>0</v>
          </cell>
          <cell r="M84">
            <v>0</v>
          </cell>
          <cell r="N84">
            <v>0</v>
          </cell>
          <cell r="O84">
            <v>0</v>
          </cell>
          <cell r="P84">
            <v>0</v>
          </cell>
          <cell r="Q84">
            <v>0</v>
          </cell>
          <cell r="R84">
            <v>15.187141876593328</v>
          </cell>
        </row>
        <row r="85">
          <cell r="D85" t="str">
            <v>Building Heat</v>
          </cell>
          <cell r="F85">
            <v>11.91</v>
          </cell>
          <cell r="G85">
            <v>47.235999999999997</v>
          </cell>
          <cell r="H85">
            <v>7.85</v>
          </cell>
          <cell r="I85">
            <v>2.6592623999999998</v>
          </cell>
          <cell r="J85">
            <v>0</v>
          </cell>
          <cell r="K85">
            <v>0</v>
          </cell>
          <cell r="L85">
            <v>0</v>
          </cell>
          <cell r="M85">
            <v>0</v>
          </cell>
          <cell r="N85">
            <v>0</v>
          </cell>
          <cell r="O85">
            <v>0</v>
          </cell>
          <cell r="P85">
            <v>0</v>
          </cell>
          <cell r="Q85">
            <v>0</v>
          </cell>
          <cell r="R85">
            <v>69.655262399999998</v>
          </cell>
        </row>
        <row r="86">
          <cell r="B86" t="str">
            <v>Deliveries</v>
          </cell>
        </row>
        <row r="87">
          <cell r="C87" t="str">
            <v>(ktons)</v>
          </cell>
          <cell r="D87" t="str">
            <v>Lignite</v>
          </cell>
          <cell r="F87">
            <v>51.841686330000002</v>
          </cell>
          <cell r="G87">
            <v>62.764486029000004</v>
          </cell>
          <cell r="H87">
            <v>73.795312206000006</v>
          </cell>
          <cell r="I87">
            <v>75.599999999999994</v>
          </cell>
          <cell r="J87">
            <v>21.6</v>
          </cell>
          <cell r="K87">
            <v>0</v>
          </cell>
          <cell r="L87">
            <v>0</v>
          </cell>
          <cell r="M87">
            <v>0</v>
          </cell>
          <cell r="N87">
            <v>0</v>
          </cell>
          <cell r="O87">
            <v>0</v>
          </cell>
          <cell r="P87">
            <v>0</v>
          </cell>
          <cell r="Q87">
            <v>-4.4925886803301115E-4</v>
          </cell>
          <cell r="R87">
            <v>285.60103530613196</v>
          </cell>
        </row>
        <row r="88">
          <cell r="D88" t="str">
            <v>WCB</v>
          </cell>
          <cell r="F88">
            <v>0</v>
          </cell>
          <cell r="G88">
            <v>0</v>
          </cell>
          <cell r="H88">
            <v>0</v>
          </cell>
          <cell r="I88">
            <v>0</v>
          </cell>
          <cell r="J88">
            <v>0</v>
          </cell>
          <cell r="K88">
            <v>0</v>
          </cell>
          <cell r="L88">
            <v>0</v>
          </cell>
          <cell r="M88">
            <v>0</v>
          </cell>
          <cell r="N88">
            <v>0</v>
          </cell>
          <cell r="O88">
            <v>0</v>
          </cell>
          <cell r="P88">
            <v>0</v>
          </cell>
          <cell r="Q88">
            <v>0</v>
          </cell>
          <cell r="R88">
            <v>0</v>
          </cell>
        </row>
        <row r="89">
          <cell r="D89" t="str">
            <v>PRB</v>
          </cell>
          <cell r="F89">
            <v>0</v>
          </cell>
          <cell r="G89">
            <v>0</v>
          </cell>
          <cell r="H89">
            <v>0</v>
          </cell>
          <cell r="I89">
            <v>0</v>
          </cell>
          <cell r="J89">
            <v>0</v>
          </cell>
          <cell r="K89">
            <v>0</v>
          </cell>
          <cell r="L89">
            <v>0</v>
          </cell>
          <cell r="M89">
            <v>0</v>
          </cell>
          <cell r="N89">
            <v>0</v>
          </cell>
          <cell r="O89">
            <v>0</v>
          </cell>
          <cell r="P89">
            <v>0</v>
          </cell>
          <cell r="Q89">
            <v>0</v>
          </cell>
          <cell r="R89">
            <v>0</v>
          </cell>
        </row>
        <row r="90">
          <cell r="C90" t="str">
            <v>($ 000's)</v>
          </cell>
          <cell r="D90" t="str">
            <v>Lignite</v>
          </cell>
          <cell r="F90">
            <v>1275.8409999999999</v>
          </cell>
          <cell r="G90">
            <v>1371.8409999999999</v>
          </cell>
          <cell r="H90">
            <v>1405.809</v>
          </cell>
          <cell r="I90">
            <v>1860.5160000000001</v>
          </cell>
          <cell r="J90">
            <v>531.57600000000002</v>
          </cell>
          <cell r="K90">
            <v>0</v>
          </cell>
          <cell r="L90">
            <v>0</v>
          </cell>
          <cell r="M90">
            <v>0</v>
          </cell>
          <cell r="N90">
            <v>0</v>
          </cell>
          <cell r="O90">
            <v>0</v>
          </cell>
          <cell r="P90">
            <v>0</v>
          </cell>
          <cell r="Q90">
            <v>-1.1056260742292405E-2</v>
          </cell>
          <cell r="R90">
            <v>6445.5719437392572</v>
          </cell>
        </row>
        <row r="91">
          <cell r="D91" t="str">
            <v>WCB</v>
          </cell>
          <cell r="F91">
            <v>0</v>
          </cell>
          <cell r="G91">
            <v>0</v>
          </cell>
          <cell r="H91">
            <v>0</v>
          </cell>
          <cell r="I91">
            <v>0</v>
          </cell>
          <cell r="J91">
            <v>0</v>
          </cell>
          <cell r="K91">
            <v>0</v>
          </cell>
          <cell r="L91">
            <v>0</v>
          </cell>
          <cell r="M91">
            <v>0</v>
          </cell>
          <cell r="N91">
            <v>0</v>
          </cell>
          <cell r="O91">
            <v>0</v>
          </cell>
          <cell r="P91">
            <v>0</v>
          </cell>
          <cell r="Q91">
            <v>0</v>
          </cell>
          <cell r="R91">
            <v>0</v>
          </cell>
        </row>
        <row r="92">
          <cell r="D92" t="str">
            <v>PRB</v>
          </cell>
          <cell r="F92">
            <v>0</v>
          </cell>
          <cell r="G92">
            <v>0</v>
          </cell>
          <cell r="H92">
            <v>0</v>
          </cell>
          <cell r="I92">
            <v>0</v>
          </cell>
          <cell r="J92">
            <v>0</v>
          </cell>
          <cell r="K92">
            <v>0</v>
          </cell>
          <cell r="L92">
            <v>0</v>
          </cell>
          <cell r="M92">
            <v>0</v>
          </cell>
          <cell r="N92">
            <v>0</v>
          </cell>
          <cell r="O92">
            <v>0</v>
          </cell>
          <cell r="P92">
            <v>0</v>
          </cell>
          <cell r="Q92">
            <v>0</v>
          </cell>
          <cell r="R92">
            <v>0</v>
          </cell>
        </row>
        <row r="93">
          <cell r="C93" t="str">
            <v xml:space="preserve"> ($/ton)</v>
          </cell>
          <cell r="D93" t="str">
            <v>Lignite</v>
          </cell>
          <cell r="F93">
            <v>24.610329839168251</v>
          </cell>
          <cell r="G93">
            <v>21.856962221695689</v>
          </cell>
          <cell r="H93">
            <v>19.050112506817189</v>
          </cell>
          <cell r="I93">
            <v>24.61</v>
          </cell>
          <cell r="J93">
            <v>24.61</v>
          </cell>
          <cell r="K93">
            <v>0</v>
          </cell>
          <cell r="L93">
            <v>0</v>
          </cell>
          <cell r="M93">
            <v>0</v>
          </cell>
          <cell r="N93">
            <v>0</v>
          </cell>
          <cell r="O93">
            <v>0</v>
          </cell>
          <cell r="P93">
            <v>0</v>
          </cell>
          <cell r="Q93">
            <v>24.61</v>
          </cell>
          <cell r="R93">
            <v>22.568447403666916</v>
          </cell>
        </row>
        <row r="94">
          <cell r="D94" t="str">
            <v>WCB</v>
          </cell>
          <cell r="F94">
            <v>0</v>
          </cell>
          <cell r="G94">
            <v>0</v>
          </cell>
          <cell r="H94">
            <v>0</v>
          </cell>
          <cell r="I94">
            <v>0</v>
          </cell>
          <cell r="J94">
            <v>0</v>
          </cell>
          <cell r="K94">
            <v>0</v>
          </cell>
          <cell r="L94">
            <v>0</v>
          </cell>
          <cell r="M94">
            <v>0</v>
          </cell>
          <cell r="N94">
            <v>0</v>
          </cell>
          <cell r="O94">
            <v>0</v>
          </cell>
          <cell r="P94">
            <v>0</v>
          </cell>
          <cell r="Q94">
            <v>0</v>
          </cell>
          <cell r="R94">
            <v>0</v>
          </cell>
        </row>
        <row r="95">
          <cell r="D95" t="str">
            <v>PRB</v>
          </cell>
          <cell r="F95">
            <v>0</v>
          </cell>
          <cell r="G95">
            <v>0</v>
          </cell>
          <cell r="H95">
            <v>0</v>
          </cell>
          <cell r="I95">
            <v>0</v>
          </cell>
          <cell r="J95">
            <v>0</v>
          </cell>
          <cell r="K95">
            <v>0</v>
          </cell>
          <cell r="L95">
            <v>0</v>
          </cell>
          <cell r="M95">
            <v>0</v>
          </cell>
          <cell r="N95">
            <v>0</v>
          </cell>
          <cell r="O95">
            <v>0</v>
          </cell>
          <cell r="P95">
            <v>0</v>
          </cell>
          <cell r="Q95">
            <v>0</v>
          </cell>
          <cell r="R95">
            <v>0</v>
          </cell>
        </row>
        <row r="96">
          <cell r="B96" t="str">
            <v>Month End Inventories</v>
          </cell>
        </row>
        <row r="97">
          <cell r="C97" t="str">
            <v>(ktons)</v>
          </cell>
          <cell r="D97" t="str">
            <v>Lignite</v>
          </cell>
          <cell r="F97">
            <v>136.01856353400001</v>
          </cell>
          <cell r="G97">
            <v>150.84574879499999</v>
          </cell>
          <cell r="H97">
            <v>135.61291308599999</v>
          </cell>
          <cell r="I97">
            <v>118.89944925886805</v>
          </cell>
          <cell r="J97">
            <v>140.49944925886805</v>
          </cell>
          <cell r="K97">
            <v>140.49944925886805</v>
          </cell>
          <cell r="L97">
            <v>140.49944925886805</v>
          </cell>
          <cell r="M97">
            <v>140.49944925886805</v>
          </cell>
          <cell r="N97">
            <v>140.49944925886805</v>
          </cell>
          <cell r="O97">
            <v>140.49944925886805</v>
          </cell>
          <cell r="P97">
            <v>140.49944925886805</v>
          </cell>
          <cell r="Q97">
            <v>140.499</v>
          </cell>
          <cell r="R97">
            <v>140.499</v>
          </cell>
        </row>
        <row r="98">
          <cell r="D98" t="str">
            <v>WCB</v>
          </cell>
          <cell r="F98">
            <v>0</v>
          </cell>
          <cell r="G98">
            <v>0</v>
          </cell>
          <cell r="H98">
            <v>0</v>
          </cell>
          <cell r="I98">
            <v>0</v>
          </cell>
          <cell r="J98">
            <v>0</v>
          </cell>
          <cell r="K98">
            <v>0</v>
          </cell>
          <cell r="L98">
            <v>0</v>
          </cell>
          <cell r="M98">
            <v>0</v>
          </cell>
          <cell r="N98">
            <v>0</v>
          </cell>
          <cell r="O98">
            <v>0</v>
          </cell>
          <cell r="P98">
            <v>0</v>
          </cell>
          <cell r="Q98">
            <v>0</v>
          </cell>
          <cell r="R98">
            <v>0</v>
          </cell>
        </row>
        <row r="99">
          <cell r="D99" t="str">
            <v>PRB</v>
          </cell>
          <cell r="F99">
            <v>0</v>
          </cell>
          <cell r="G99">
            <v>0</v>
          </cell>
          <cell r="H99">
            <v>0</v>
          </cell>
          <cell r="I99">
            <v>0</v>
          </cell>
          <cell r="J99">
            <v>0</v>
          </cell>
          <cell r="K99">
            <v>0</v>
          </cell>
          <cell r="L99">
            <v>0</v>
          </cell>
          <cell r="M99">
            <v>0</v>
          </cell>
          <cell r="N99">
            <v>0</v>
          </cell>
          <cell r="O99">
            <v>0</v>
          </cell>
          <cell r="P99">
            <v>0</v>
          </cell>
          <cell r="Q99">
            <v>0</v>
          </cell>
          <cell r="R99">
            <v>0</v>
          </cell>
        </row>
        <row r="100">
          <cell r="C100" t="str">
            <v>($ 000's)</v>
          </cell>
          <cell r="D100" t="str">
            <v>Lignite</v>
          </cell>
          <cell r="F100">
            <v>2866.848</v>
          </cell>
          <cell r="G100">
            <v>3228.32</v>
          </cell>
          <cell r="H100">
            <v>2728.819</v>
          </cell>
          <cell r="I100">
            <v>2926.1154462607424</v>
          </cell>
          <cell r="J100">
            <v>3457.6914462607424</v>
          </cell>
          <cell r="K100">
            <v>3457.6914462607424</v>
          </cell>
          <cell r="L100">
            <v>3457.6914462607424</v>
          </cell>
          <cell r="M100">
            <v>3457.6914462607424</v>
          </cell>
          <cell r="N100">
            <v>3457.6914462607424</v>
          </cell>
          <cell r="O100">
            <v>3457.6914462607424</v>
          </cell>
          <cell r="P100">
            <v>3457.6914462607424</v>
          </cell>
          <cell r="Q100">
            <v>3457.68039</v>
          </cell>
          <cell r="R100">
            <v>3457.68039</v>
          </cell>
        </row>
        <row r="101">
          <cell r="D101" t="str">
            <v>WCB</v>
          </cell>
          <cell r="F101">
            <v>0</v>
          </cell>
          <cell r="G101">
            <v>0</v>
          </cell>
          <cell r="H101">
            <v>0</v>
          </cell>
          <cell r="I101">
            <v>0</v>
          </cell>
          <cell r="J101">
            <v>0</v>
          </cell>
          <cell r="K101">
            <v>0</v>
          </cell>
          <cell r="L101">
            <v>0</v>
          </cell>
          <cell r="M101">
            <v>0</v>
          </cell>
          <cell r="N101">
            <v>0</v>
          </cell>
          <cell r="O101">
            <v>0</v>
          </cell>
          <cell r="P101">
            <v>0</v>
          </cell>
          <cell r="Q101">
            <v>0</v>
          </cell>
          <cell r="R101">
            <v>0</v>
          </cell>
        </row>
        <row r="102">
          <cell r="D102" t="str">
            <v>PRB</v>
          </cell>
          <cell r="F102">
            <v>0</v>
          </cell>
          <cell r="G102">
            <v>0</v>
          </cell>
          <cell r="H102">
            <v>0</v>
          </cell>
          <cell r="I102">
            <v>0</v>
          </cell>
          <cell r="J102">
            <v>0</v>
          </cell>
          <cell r="K102">
            <v>0</v>
          </cell>
          <cell r="L102">
            <v>0</v>
          </cell>
          <cell r="M102">
            <v>0</v>
          </cell>
          <cell r="N102">
            <v>0</v>
          </cell>
          <cell r="O102">
            <v>0</v>
          </cell>
          <cell r="P102">
            <v>0</v>
          </cell>
          <cell r="Q102">
            <v>0</v>
          </cell>
          <cell r="R102">
            <v>0</v>
          </cell>
        </row>
        <row r="103">
          <cell r="C103" t="str">
            <v xml:space="preserve"> ($/ton)</v>
          </cell>
          <cell r="D103" t="str">
            <v>Lignite</v>
          </cell>
          <cell r="F103">
            <v>21.076887782919318</v>
          </cell>
          <cell r="G103">
            <v>21.401464912261471</v>
          </cell>
          <cell r="H103">
            <v>20.122117709170496</v>
          </cell>
          <cell r="I103">
            <v>24.61</v>
          </cell>
          <cell r="J103">
            <v>24.61</v>
          </cell>
          <cell r="K103">
            <v>24.61</v>
          </cell>
          <cell r="L103">
            <v>24.61</v>
          </cell>
          <cell r="M103">
            <v>24.61</v>
          </cell>
          <cell r="N103">
            <v>24.61</v>
          </cell>
          <cell r="O103">
            <v>24.61</v>
          </cell>
          <cell r="P103">
            <v>24.61</v>
          </cell>
          <cell r="Q103">
            <v>24.61</v>
          </cell>
          <cell r="R103">
            <v>24.61</v>
          </cell>
        </row>
        <row r="104">
          <cell r="D104" t="str">
            <v>WCB</v>
          </cell>
          <cell r="F104">
            <v>0</v>
          </cell>
          <cell r="G104">
            <v>0</v>
          </cell>
          <cell r="H104">
            <v>0</v>
          </cell>
          <cell r="I104">
            <v>0</v>
          </cell>
          <cell r="J104">
            <v>0</v>
          </cell>
          <cell r="K104">
            <v>0</v>
          </cell>
          <cell r="L104">
            <v>0</v>
          </cell>
          <cell r="M104">
            <v>0</v>
          </cell>
          <cell r="N104">
            <v>0</v>
          </cell>
          <cell r="O104">
            <v>0</v>
          </cell>
          <cell r="P104">
            <v>0</v>
          </cell>
          <cell r="Q104">
            <v>0</v>
          </cell>
          <cell r="R104">
            <v>0</v>
          </cell>
        </row>
        <row r="105">
          <cell r="D105" t="str">
            <v>PRB</v>
          </cell>
          <cell r="F105">
            <v>0</v>
          </cell>
          <cell r="G105">
            <v>0</v>
          </cell>
          <cell r="H105">
            <v>0</v>
          </cell>
          <cell r="I105">
            <v>0</v>
          </cell>
          <cell r="J105">
            <v>0</v>
          </cell>
          <cell r="K105">
            <v>0</v>
          </cell>
          <cell r="L105">
            <v>0</v>
          </cell>
          <cell r="M105">
            <v>0</v>
          </cell>
          <cell r="N105">
            <v>0</v>
          </cell>
          <cell r="O105">
            <v>0</v>
          </cell>
          <cell r="P105">
            <v>0</v>
          </cell>
          <cell r="Q105">
            <v>0</v>
          </cell>
          <cell r="R105">
            <v>0</v>
          </cell>
        </row>
        <row r="107">
          <cell r="A107" t="str">
            <v>I:\Fuelsdiv\Planning &amp; Reporting\FRCST-02\Revision\May01-02\Monthly.123</v>
          </cell>
        </row>
      </sheetData>
      <sheetData sheetId="3"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Lennox</v>
          </cell>
          <cell r="B5" t="str">
            <v>Energy</v>
          </cell>
          <cell r="D5" t="str">
            <v>GWh</v>
          </cell>
          <cell r="F5">
            <v>229.35400000000001</v>
          </cell>
          <cell r="G5">
            <v>214.46600000000001</v>
          </cell>
          <cell r="H5">
            <v>153.52000000000001</v>
          </cell>
          <cell r="I5">
            <v>177.5</v>
          </cell>
          <cell r="J5">
            <v>4.4728000000000003</v>
          </cell>
          <cell r="K5">
            <v>107.72490000000001</v>
          </cell>
          <cell r="L5">
            <v>417.28800000000001</v>
          </cell>
          <cell r="M5">
            <v>317.9545</v>
          </cell>
          <cell r="N5">
            <v>0</v>
          </cell>
          <cell r="O5">
            <v>0</v>
          </cell>
          <cell r="P5">
            <v>0</v>
          </cell>
          <cell r="Q5">
            <v>0</v>
          </cell>
          <cell r="R5">
            <v>1622.2801999999999</v>
          </cell>
        </row>
        <row r="6">
          <cell r="B6" t="str">
            <v xml:space="preserve">ByProducts </v>
          </cell>
        </row>
        <row r="7">
          <cell r="D7" t="str">
            <v>SO2   (Mg)</v>
          </cell>
          <cell r="F7">
            <v>477.6</v>
          </cell>
          <cell r="G7">
            <v>677.1</v>
          </cell>
          <cell r="H7">
            <v>266.40604084984756</v>
          </cell>
          <cell r="I7">
            <v>2.6874726236193389</v>
          </cell>
          <cell r="J7">
            <v>0.39772204087226637</v>
          </cell>
          <cell r="K7">
            <v>1.9938026359664343</v>
          </cell>
          <cell r="L7">
            <v>4.4682312390439245</v>
          </cell>
          <cell r="M7">
            <v>3.8030748797885954</v>
          </cell>
          <cell r="N7">
            <v>0</v>
          </cell>
          <cell r="O7">
            <v>0</v>
          </cell>
          <cell r="P7">
            <v>0</v>
          </cell>
          <cell r="Q7">
            <v>0</v>
          </cell>
          <cell r="R7">
            <v>1434.4563442691381</v>
          </cell>
        </row>
        <row r="8">
          <cell r="D8" t="str">
            <v>NOx   (Mg)</v>
          </cell>
          <cell r="F8">
            <v>223.5</v>
          </cell>
          <cell r="G8">
            <v>228.7</v>
          </cell>
          <cell r="H8">
            <v>122.816</v>
          </cell>
          <cell r="I8">
            <v>133.125</v>
          </cell>
          <cell r="J8">
            <v>5.3673599999999997</v>
          </cell>
          <cell r="K8">
            <v>86.179919999999996</v>
          </cell>
          <cell r="L8">
            <v>312.96600000000001</v>
          </cell>
          <cell r="M8">
            <v>238.46587499999998</v>
          </cell>
          <cell r="N8">
            <v>0</v>
          </cell>
          <cell r="O8">
            <v>0</v>
          </cell>
          <cell r="P8">
            <v>0</v>
          </cell>
          <cell r="Q8">
            <v>0</v>
          </cell>
          <cell r="R8">
            <v>1351.1201549999998</v>
          </cell>
        </row>
        <row r="9">
          <cell r="D9" t="str">
            <v>Total AGE   (Mg)</v>
          </cell>
          <cell r="F9">
            <v>701.1</v>
          </cell>
          <cell r="G9">
            <v>905.8</v>
          </cell>
          <cell r="H9">
            <v>389.22204084984759</v>
          </cell>
          <cell r="I9">
            <v>135.81247262361933</v>
          </cell>
          <cell r="J9">
            <v>5.7650820408722669</v>
          </cell>
          <cell r="K9">
            <v>88.173722635966442</v>
          </cell>
          <cell r="L9">
            <v>317.43423123904387</v>
          </cell>
          <cell r="M9">
            <v>242.26894987978858</v>
          </cell>
          <cell r="N9">
            <v>0</v>
          </cell>
          <cell r="O9">
            <v>0</v>
          </cell>
          <cell r="P9">
            <v>0</v>
          </cell>
          <cell r="Q9">
            <v>0</v>
          </cell>
          <cell r="R9">
            <v>2785.5764992691379</v>
          </cell>
        </row>
        <row r="10">
          <cell r="D10" t="str">
            <v>CO2  (Gg)</v>
          </cell>
          <cell r="F10">
            <v>164</v>
          </cell>
          <cell r="G10">
            <v>165</v>
          </cell>
          <cell r="H10">
            <v>112.99857918470106</v>
          </cell>
          <cell r="I10">
            <v>109.32806409102339</v>
          </cell>
          <cell r="J10">
            <v>3.7615544651616921</v>
          </cell>
          <cell r="K10">
            <v>66.497318932480965</v>
          </cell>
          <cell r="L10">
            <v>255.44716144693638</v>
          </cell>
          <cell r="M10">
            <v>195.11301095589815</v>
          </cell>
          <cell r="N10">
            <v>0</v>
          </cell>
          <cell r="O10">
            <v>0</v>
          </cell>
          <cell r="P10">
            <v>0</v>
          </cell>
          <cell r="Q10">
            <v>0</v>
          </cell>
          <cell r="R10">
            <v>1072.1456890762017</v>
          </cell>
        </row>
        <row r="11">
          <cell r="D11" t="str">
            <v>Particulate  (Mg)</v>
          </cell>
          <cell r="F11">
            <v>0</v>
          </cell>
          <cell r="G11">
            <v>0</v>
          </cell>
          <cell r="H11">
            <v>2.3504245128161396</v>
          </cell>
          <cell r="I11">
            <v>0</v>
          </cell>
          <cell r="J11">
            <v>0</v>
          </cell>
          <cell r="K11">
            <v>0</v>
          </cell>
          <cell r="L11">
            <v>0</v>
          </cell>
          <cell r="M11">
            <v>0</v>
          </cell>
          <cell r="N11">
            <v>0</v>
          </cell>
          <cell r="O11">
            <v>0</v>
          </cell>
          <cell r="P11">
            <v>0</v>
          </cell>
          <cell r="Q11">
            <v>0</v>
          </cell>
          <cell r="R11">
            <v>2.3504245128161396</v>
          </cell>
        </row>
        <row r="12">
          <cell r="B12" t="str">
            <v>Ash Summary (Mg)</v>
          </cell>
        </row>
        <row r="13">
          <cell r="C13" t="str">
            <v xml:space="preserve">     Total Fly Ash Production </v>
          </cell>
          <cell r="F13">
            <v>50.520793985360811</v>
          </cell>
          <cell r="G13">
            <v>67.386454914168993</v>
          </cell>
          <cell r="H13">
            <v>44.658065743506604</v>
          </cell>
          <cell r="I13">
            <v>0</v>
          </cell>
          <cell r="J13">
            <v>0</v>
          </cell>
          <cell r="K13">
            <v>0</v>
          </cell>
          <cell r="L13">
            <v>0</v>
          </cell>
          <cell r="M13">
            <v>0</v>
          </cell>
          <cell r="N13">
            <v>0</v>
          </cell>
          <cell r="O13">
            <v>0</v>
          </cell>
          <cell r="P13">
            <v>0</v>
          </cell>
          <cell r="Q13">
            <v>0</v>
          </cell>
          <cell r="R13">
            <v>162.5653146430364</v>
          </cell>
        </row>
        <row r="14">
          <cell r="C14" t="str">
            <v xml:space="preserve">     Bottom Ash Production</v>
          </cell>
          <cell r="F14">
            <v>0</v>
          </cell>
          <cell r="G14">
            <v>0</v>
          </cell>
          <cell r="H14">
            <v>0</v>
          </cell>
          <cell r="I14">
            <v>0</v>
          </cell>
          <cell r="J14">
            <v>0</v>
          </cell>
          <cell r="K14">
            <v>0</v>
          </cell>
          <cell r="L14">
            <v>0</v>
          </cell>
          <cell r="M14">
            <v>0</v>
          </cell>
          <cell r="N14">
            <v>0</v>
          </cell>
          <cell r="O14">
            <v>0</v>
          </cell>
          <cell r="P14">
            <v>0</v>
          </cell>
          <cell r="Q14">
            <v>0</v>
          </cell>
          <cell r="R14">
            <v>0</v>
          </cell>
        </row>
        <row r="15">
          <cell r="B15" t="str">
            <v>Consumption</v>
          </cell>
        </row>
        <row r="16">
          <cell r="D16" t="str">
            <v>RFO (kbbls)</v>
          </cell>
          <cell r="F16">
            <v>250.22641509433961</v>
          </cell>
          <cell r="G16">
            <v>333.76100628930817</v>
          </cell>
          <cell r="H16">
            <v>221.188679245283</v>
          </cell>
          <cell r="I16">
            <v>0</v>
          </cell>
          <cell r="J16">
            <v>0</v>
          </cell>
          <cell r="K16">
            <v>0</v>
          </cell>
          <cell r="L16">
            <v>0</v>
          </cell>
          <cell r="M16">
            <v>0</v>
          </cell>
          <cell r="N16">
            <v>0</v>
          </cell>
          <cell r="O16">
            <v>0</v>
          </cell>
          <cell r="P16">
            <v>0</v>
          </cell>
          <cell r="Q16">
            <v>0</v>
          </cell>
          <cell r="R16">
            <v>805.17610062893073</v>
          </cell>
        </row>
        <row r="17">
          <cell r="D17" t="str">
            <v>Gas (million m3)</v>
          </cell>
          <cell r="F17">
            <v>21.681999999999999</v>
          </cell>
          <cell r="G17">
            <v>6.2E-2</v>
          </cell>
          <cell r="H17">
            <v>3.1619999999999999</v>
          </cell>
          <cell r="I17">
            <v>52.715599862677784</v>
          </cell>
          <cell r="J17">
            <v>1.7345015084654782</v>
          </cell>
          <cell r="K17">
            <v>31.970315885589294</v>
          </cell>
          <cell r="L17">
            <v>123.64115192946167</v>
          </cell>
          <cell r="M17">
            <v>94.33702062367297</v>
          </cell>
          <cell r="N17">
            <v>0</v>
          </cell>
          <cell r="O17">
            <v>0</v>
          </cell>
          <cell r="P17">
            <v>0</v>
          </cell>
          <cell r="Q17">
            <v>0</v>
          </cell>
          <cell r="R17">
            <v>329.3045898098672</v>
          </cell>
        </row>
        <row r="18">
          <cell r="C18" t="str">
            <v>Fuel Conv Factor (MWh/bbl)</v>
          </cell>
          <cell r="F18">
            <v>0.61455535872194167</v>
          </cell>
          <cell r="G18">
            <v>0.64189725685245336</v>
          </cell>
          <cell r="H18">
            <v>0.64201262423820282</v>
          </cell>
          <cell r="I18">
            <v>0.59365695747590819</v>
          </cell>
          <cell r="J18">
            <v>0.45465414493671347</v>
          </cell>
          <cell r="K18">
            <v>0.59408081766065679</v>
          </cell>
          <cell r="L18">
            <v>0.59504417836666945</v>
          </cell>
          <cell r="M18">
            <v>0.59423629896443186</v>
          </cell>
          <cell r="N18">
            <v>0</v>
          </cell>
          <cell r="O18">
            <v>0</v>
          </cell>
          <cell r="P18">
            <v>0</v>
          </cell>
          <cell r="Q18">
            <v>0</v>
          </cell>
          <cell r="R18">
            <v>0.60692781613722036</v>
          </cell>
        </row>
        <row r="19">
          <cell r="C19" t="str">
            <v>($ 000's)</v>
          </cell>
          <cell r="D19" t="str">
            <v>Residual Oil</v>
          </cell>
          <cell r="F19">
            <v>9673.26</v>
          </cell>
          <cell r="G19">
            <v>12506.492</v>
          </cell>
          <cell r="H19">
            <v>8407.9169999999995</v>
          </cell>
          <cell r="I19">
            <v>0</v>
          </cell>
          <cell r="J19">
            <v>0</v>
          </cell>
          <cell r="K19">
            <v>0</v>
          </cell>
          <cell r="L19">
            <v>0</v>
          </cell>
          <cell r="M19">
            <v>0</v>
          </cell>
          <cell r="N19">
            <v>0</v>
          </cell>
          <cell r="O19">
            <v>0</v>
          </cell>
          <cell r="P19">
            <v>0</v>
          </cell>
          <cell r="Q19">
            <v>0</v>
          </cell>
          <cell r="R19">
            <v>30587.669000000002</v>
          </cell>
        </row>
        <row r="20">
          <cell r="D20" t="str">
            <v>Natural Gas</v>
          </cell>
          <cell r="F20">
            <v>3684.5871000000002</v>
          </cell>
          <cell r="G20">
            <v>10.297000000000001</v>
          </cell>
          <cell r="H20">
            <v>527.24599999999998</v>
          </cell>
          <cell r="I20">
            <v>7400.9156427787157</v>
          </cell>
          <cell r="J20">
            <v>273.43086924713185</v>
          </cell>
          <cell r="K20">
            <v>5673.9865941250437</v>
          </cell>
          <cell r="L20">
            <v>18195.404236282</v>
          </cell>
          <cell r="M20">
            <v>13617.10144701303</v>
          </cell>
          <cell r="N20">
            <v>0</v>
          </cell>
          <cell r="O20">
            <v>0</v>
          </cell>
          <cell r="P20">
            <v>0</v>
          </cell>
          <cell r="Q20">
            <v>0</v>
          </cell>
          <cell r="R20">
            <v>49382.968889445925</v>
          </cell>
        </row>
        <row r="21">
          <cell r="D21" t="str">
            <v>Ignition Fuel</v>
          </cell>
          <cell r="F21">
            <v>198.393</v>
          </cell>
          <cell r="G21">
            <v>155.304</v>
          </cell>
          <cell r="H21">
            <v>162.39699999999999</v>
          </cell>
          <cell r="I21">
            <v>167.26631083625699</v>
          </cell>
          <cell r="J21">
            <v>25.024903391358567</v>
          </cell>
          <cell r="K21">
            <v>125.69094977194794</v>
          </cell>
          <cell r="L21">
            <v>282.75541649154991</v>
          </cell>
          <cell r="M21">
            <v>242.4924959287417</v>
          </cell>
          <cell r="N21">
            <v>0</v>
          </cell>
          <cell r="O21">
            <v>0</v>
          </cell>
          <cell r="P21">
            <v>0</v>
          </cell>
          <cell r="Q21">
            <v>0</v>
          </cell>
          <cell r="R21">
            <v>1359.3240764198551</v>
          </cell>
        </row>
        <row r="22">
          <cell r="B22" t="str">
            <v>Total Consumption Costs ($K)</v>
          </cell>
          <cell r="F22">
            <v>13556.240100000001</v>
          </cell>
          <cell r="G22">
            <v>12672.093000000001</v>
          </cell>
          <cell r="H22">
            <v>9097.56</v>
          </cell>
          <cell r="I22">
            <v>7568.1819536149724</v>
          </cell>
          <cell r="J22">
            <v>298.45577263849043</v>
          </cell>
          <cell r="K22">
            <v>5799.6775438969917</v>
          </cell>
          <cell r="L22">
            <v>18478.159652773549</v>
          </cell>
          <cell r="M22">
            <v>13859.593942941772</v>
          </cell>
          <cell r="N22">
            <v>0</v>
          </cell>
          <cell r="O22">
            <v>0</v>
          </cell>
          <cell r="P22">
            <v>0</v>
          </cell>
          <cell r="Q22">
            <v>0</v>
          </cell>
          <cell r="R22">
            <v>81329.961965865776</v>
          </cell>
        </row>
        <row r="23">
          <cell r="D23" t="str">
            <v>FUEC ($/MWh)</v>
          </cell>
          <cell r="F23">
            <v>59.106185634434105</v>
          </cell>
          <cell r="G23">
            <v>59.086722370911943</v>
          </cell>
          <cell r="H23">
            <v>59.25977071391349</v>
          </cell>
          <cell r="I23">
            <v>42.637644809098433</v>
          </cell>
          <cell r="J23">
            <v>66.726831657684315</v>
          </cell>
          <cell r="K23">
            <v>53.837854979647155</v>
          </cell>
          <cell r="L23">
            <v>44.281550518523296</v>
          </cell>
          <cell r="M23">
            <v>43.589865666130756</v>
          </cell>
          <cell r="N23">
            <v>0</v>
          </cell>
          <cell r="O23">
            <v>0</v>
          </cell>
          <cell r="P23">
            <v>0</v>
          </cell>
          <cell r="Q23">
            <v>0</v>
          </cell>
          <cell r="R23">
            <v>50.133116317308051</v>
          </cell>
        </row>
        <row r="24">
          <cell r="D24" t="str">
            <v>Building Heat (million m3)</v>
          </cell>
          <cell r="F24">
            <v>2.0910000000000002</v>
          </cell>
          <cell r="G24">
            <v>1.849</v>
          </cell>
          <cell r="H24">
            <v>1.879</v>
          </cell>
          <cell r="I24">
            <v>0.88154880636604793</v>
          </cell>
          <cell r="J24">
            <v>0.35261952254641915</v>
          </cell>
          <cell r="K24">
            <v>8.8154880636604788E-2</v>
          </cell>
          <cell r="L24">
            <v>8.8154880636604788E-2</v>
          </cell>
          <cell r="M24">
            <v>8.8154880636604788E-2</v>
          </cell>
          <cell r="N24">
            <v>0</v>
          </cell>
          <cell r="O24">
            <v>0</v>
          </cell>
          <cell r="P24">
            <v>0</v>
          </cell>
          <cell r="Q24">
            <v>0</v>
          </cell>
          <cell r="R24">
            <v>7.3176329708222818</v>
          </cell>
        </row>
        <row r="25">
          <cell r="D25" t="str">
            <v>Building Heat ($ 000's)</v>
          </cell>
          <cell r="F25">
            <v>355.34100000000001</v>
          </cell>
          <cell r="G25">
            <v>304.87099999999998</v>
          </cell>
          <cell r="H25">
            <v>313.27300000000002</v>
          </cell>
          <cell r="I25">
            <v>123.76352290219344</v>
          </cell>
          <cell r="J25">
            <v>55.587765183713586</v>
          </cell>
          <cell r="K25">
            <v>15.645438497661223</v>
          </cell>
          <cell r="L25">
            <v>12.973137693664617</v>
          </cell>
          <cell r="M25">
            <v>12.724738864359892</v>
          </cell>
          <cell r="N25">
            <v>0</v>
          </cell>
          <cell r="O25">
            <v>0</v>
          </cell>
          <cell r="P25">
            <v>0</v>
          </cell>
          <cell r="Q25">
            <v>0</v>
          </cell>
          <cell r="R25">
            <v>1194.1796031415927</v>
          </cell>
        </row>
        <row r="26">
          <cell r="B26" t="str">
            <v>Deliveries</v>
          </cell>
        </row>
        <row r="27">
          <cell r="D27" t="str">
            <v>RFO (kbbls)</v>
          </cell>
          <cell r="F27">
            <v>188.84905660377359</v>
          </cell>
          <cell r="G27">
            <v>1.2578616352201259E-2</v>
          </cell>
          <cell r="H27">
            <v>0</v>
          </cell>
          <cell r="I27">
            <v>0</v>
          </cell>
          <cell r="J27">
            <v>0</v>
          </cell>
          <cell r="K27">
            <v>0</v>
          </cell>
          <cell r="L27">
            <v>0</v>
          </cell>
          <cell r="M27">
            <v>0</v>
          </cell>
          <cell r="N27">
            <v>0</v>
          </cell>
          <cell r="O27">
            <v>0</v>
          </cell>
          <cell r="P27">
            <v>0</v>
          </cell>
          <cell r="Q27">
            <v>-1.4402515723258985E-2</v>
          </cell>
          <cell r="R27">
            <v>188.84723270440253</v>
          </cell>
        </row>
        <row r="28">
          <cell r="D28" t="str">
            <v>Cost ($ 000's)</v>
          </cell>
          <cell r="F28">
            <v>5933.0429999999997</v>
          </cell>
          <cell r="G28">
            <v>443.27499999999998</v>
          </cell>
          <cell r="H28">
            <v>61.298000000000002</v>
          </cell>
          <cell r="I28">
            <v>0</v>
          </cell>
          <cell r="J28">
            <v>0</v>
          </cell>
          <cell r="K28">
            <v>0</v>
          </cell>
          <cell r="L28">
            <v>0</v>
          </cell>
          <cell r="M28">
            <v>0</v>
          </cell>
          <cell r="N28">
            <v>0</v>
          </cell>
          <cell r="O28">
            <v>0</v>
          </cell>
          <cell r="P28">
            <v>0</v>
          </cell>
          <cell r="Q28">
            <v>-0.60534534037687704</v>
          </cell>
          <cell r="R28">
            <v>6437.0106546596226</v>
          </cell>
        </row>
        <row r="29">
          <cell r="D29" t="str">
            <v>Unit Cost ($/bbl)</v>
          </cell>
          <cell r="F29">
            <v>31.416852732540711</v>
          </cell>
          <cell r="G29">
            <v>35240.362499999996</v>
          </cell>
          <cell r="H29">
            <v>0</v>
          </cell>
          <cell r="I29">
            <v>0</v>
          </cell>
          <cell r="J29">
            <v>0</v>
          </cell>
          <cell r="K29">
            <v>0</v>
          </cell>
          <cell r="L29">
            <v>0</v>
          </cell>
          <cell r="M29">
            <v>0</v>
          </cell>
          <cell r="N29">
            <v>0</v>
          </cell>
          <cell r="O29">
            <v>0</v>
          </cell>
          <cell r="P29">
            <v>0</v>
          </cell>
          <cell r="Q29">
            <v>42.030527999999997</v>
          </cell>
          <cell r="R29">
            <v>34.085808737982944</v>
          </cell>
        </row>
        <row r="30">
          <cell r="B30" t="str">
            <v>Month End Inventories</v>
          </cell>
        </row>
        <row r="31">
          <cell r="D31" t="str">
            <v>RFO (kbbls)</v>
          </cell>
          <cell r="F31">
            <v>1152.2075471698113</v>
          </cell>
          <cell r="G31">
            <v>818.45911949685524</v>
          </cell>
          <cell r="H31">
            <v>597.27044025157227</v>
          </cell>
          <cell r="I31">
            <v>597.27044025157227</v>
          </cell>
          <cell r="J31">
            <v>597.27044025157227</v>
          </cell>
          <cell r="K31">
            <v>597.27044025157227</v>
          </cell>
          <cell r="L31">
            <v>597.27044025157227</v>
          </cell>
          <cell r="M31">
            <v>597.27044025157227</v>
          </cell>
          <cell r="N31">
            <v>597.27044025157227</v>
          </cell>
          <cell r="O31">
            <v>597.27044025157227</v>
          </cell>
          <cell r="P31">
            <v>597.27044025157227</v>
          </cell>
          <cell r="Q31">
            <v>597.25603773584896</v>
          </cell>
          <cell r="R31">
            <v>597.25603773584896</v>
          </cell>
        </row>
        <row r="32">
          <cell r="D32" t="str">
            <v>Cost ($ 000's)</v>
          </cell>
          <cell r="F32">
            <v>43174.828000000001</v>
          </cell>
          <cell r="G32">
            <v>31111.612000000001</v>
          </cell>
          <cell r="H32">
            <v>22764.992999999999</v>
          </cell>
          <cell r="I32">
            <v>22846.082999999999</v>
          </cell>
          <cell r="J32">
            <v>22927.172999999999</v>
          </cell>
          <cell r="K32">
            <v>23008.262999999999</v>
          </cell>
          <cell r="L32">
            <v>23089.352999999999</v>
          </cell>
          <cell r="M32">
            <v>23170.442999999999</v>
          </cell>
          <cell r="N32">
            <v>23170.442999999999</v>
          </cell>
          <cell r="O32">
            <v>23170.442999999999</v>
          </cell>
          <cell r="P32">
            <v>23170.442999999999</v>
          </cell>
          <cell r="Q32">
            <v>23169.837654659623</v>
          </cell>
          <cell r="R32">
            <v>23169.837654659623</v>
          </cell>
        </row>
        <row r="33">
          <cell r="D33" t="str">
            <v>Unit Cost ($/bbl)</v>
          </cell>
          <cell r="F33">
            <v>37.471398365729449</v>
          </cell>
          <cell r="G33">
            <v>38.012420240519468</v>
          </cell>
          <cell r="H33">
            <v>38.115050512815117</v>
          </cell>
          <cell r="I33">
            <v>38.250818155971615</v>
          </cell>
          <cell r="J33">
            <v>38.386585799128113</v>
          </cell>
          <cell r="K33">
            <v>38.522353442284611</v>
          </cell>
          <cell r="L33">
            <v>38.65812108544111</v>
          </cell>
          <cell r="M33">
            <v>38.793888728597608</v>
          </cell>
          <cell r="N33">
            <v>38.793888728597608</v>
          </cell>
          <cell r="O33">
            <v>38.793888728597608</v>
          </cell>
          <cell r="P33">
            <v>38.793888728597608</v>
          </cell>
          <cell r="Q33">
            <v>38.793810678741181</v>
          </cell>
          <cell r="R33">
            <v>38.793810678741181</v>
          </cell>
        </row>
        <row r="37">
          <cell r="A37" t="str">
            <v>Dawn</v>
          </cell>
          <cell r="B37" t="str">
            <v>Net Purchases</v>
          </cell>
        </row>
        <row r="38">
          <cell r="C38" t="str">
            <v xml:space="preserve">(million m3)  </v>
          </cell>
          <cell r="D38" t="str">
            <v>Firm</v>
          </cell>
          <cell r="F38"/>
          <cell r="G38"/>
          <cell r="H38"/>
          <cell r="I38">
            <v>8.6054155614500445</v>
          </cell>
          <cell r="J38">
            <v>8.6054155614500445</v>
          </cell>
          <cell r="K38">
            <v>8.6054155614500445</v>
          </cell>
          <cell r="L38">
            <v>8.6054155614500445</v>
          </cell>
          <cell r="M38">
            <v>8.6054155614500445</v>
          </cell>
          <cell r="N38">
            <v>8.6054155614500445</v>
          </cell>
          <cell r="O38">
            <v>8.6054155614500445</v>
          </cell>
          <cell r="P38">
            <v>8.6054155614500445</v>
          </cell>
          <cell r="Q38">
            <v>8.6054155614500445</v>
          </cell>
        </row>
        <row r="39">
          <cell r="D39" t="str">
            <v>Spot</v>
          </cell>
          <cell r="F39"/>
          <cell r="G39"/>
          <cell r="H39"/>
          <cell r="I39">
            <v>31</v>
          </cell>
          <cell r="J39"/>
          <cell r="K39"/>
          <cell r="L39"/>
          <cell r="M39"/>
          <cell r="N39"/>
          <cell r="O39"/>
          <cell r="P39"/>
          <cell r="Q39"/>
        </row>
        <row r="40">
          <cell r="D40" t="str">
            <v>Total Purchases</v>
          </cell>
          <cell r="F40"/>
          <cell r="G40"/>
          <cell r="H40"/>
          <cell r="I40">
            <v>39.605415561450044</v>
          </cell>
          <cell r="J40">
            <v>8.6054155614500445</v>
          </cell>
          <cell r="K40">
            <v>8.6054155614500445</v>
          </cell>
          <cell r="L40">
            <v>8.6054155614500445</v>
          </cell>
          <cell r="M40">
            <v>8.6054155614500445</v>
          </cell>
          <cell r="N40">
            <v>8.6054155614500445</v>
          </cell>
          <cell r="O40">
            <v>8.6054155614500445</v>
          </cell>
          <cell r="P40">
            <v>8.6054155614500445</v>
          </cell>
          <cell r="Q40">
            <v>8.6054155614500445</v>
          </cell>
        </row>
        <row r="42">
          <cell r="D42" t="str">
            <v>Sales</v>
          </cell>
          <cell r="F42"/>
          <cell r="G42"/>
          <cell r="H42"/>
          <cell r="I42"/>
          <cell r="J42">
            <v>9</v>
          </cell>
          <cell r="K42">
            <v>8.6054155614500445</v>
          </cell>
          <cell r="L42">
            <v>8.6054155614500445</v>
          </cell>
          <cell r="M42">
            <v>8.6054155614500445</v>
          </cell>
          <cell r="N42">
            <v>8.6054155614500445</v>
          </cell>
          <cell r="O42">
            <v>8.6054155614500445</v>
          </cell>
          <cell r="P42">
            <v>8.6054155614500445</v>
          </cell>
          <cell r="Q42">
            <v>8.6054155614500445</v>
          </cell>
        </row>
        <row r="43">
          <cell r="D43" t="str">
            <v>Total Net Purchase</v>
          </cell>
          <cell r="F43">
            <v>31.244</v>
          </cell>
          <cell r="G43">
            <v>7.9130000000000003</v>
          </cell>
          <cell r="H43">
            <v>8.7609999999999992</v>
          </cell>
          <cell r="I43">
            <v>39.605415561450044</v>
          </cell>
          <cell r="J43">
            <v>-0.39458443854995551</v>
          </cell>
          <cell r="K43">
            <v>0</v>
          </cell>
          <cell r="L43">
            <v>0</v>
          </cell>
          <cell r="M43">
            <v>0</v>
          </cell>
          <cell r="N43">
            <v>0</v>
          </cell>
          <cell r="O43">
            <v>0</v>
          </cell>
          <cell r="P43">
            <v>0</v>
          </cell>
          <cell r="Q43">
            <v>0</v>
          </cell>
          <cell r="R43">
            <v>87.128831122900095</v>
          </cell>
        </row>
        <row r="44">
          <cell r="C44" t="str">
            <v>($ 000's)</v>
          </cell>
          <cell r="D44" t="str">
            <v>Firm</v>
          </cell>
          <cell r="F44"/>
          <cell r="G44"/>
          <cell r="H44"/>
          <cell r="I44">
            <v>1973.3399897478182</v>
          </cell>
          <cell r="J44">
            <v>1900.0027731440234</v>
          </cell>
          <cell r="K44">
            <v>1900.0027731440234</v>
          </cell>
          <cell r="L44">
            <v>1851.11129540816</v>
          </cell>
          <cell r="M44">
            <v>1851.11129540816</v>
          </cell>
          <cell r="N44">
            <v>1851.11129540816</v>
          </cell>
          <cell r="O44">
            <v>1890.4704724533835</v>
          </cell>
          <cell r="P44">
            <v>1939.0544566185811</v>
          </cell>
          <cell r="Q44">
            <v>2036.2224249489761</v>
          </cell>
        </row>
        <row r="45">
          <cell r="D45" t="str">
            <v>Interruptible</v>
          </cell>
          <cell r="F45"/>
          <cell r="G45"/>
          <cell r="H45"/>
          <cell r="I45">
            <v>5724.088914374538</v>
          </cell>
          <cell r="J45"/>
          <cell r="K45"/>
          <cell r="L45"/>
          <cell r="M45"/>
          <cell r="N45"/>
          <cell r="O45"/>
          <cell r="P45"/>
          <cell r="Q45"/>
        </row>
        <row r="46">
          <cell r="D46" t="str">
            <v>Total Purchases</v>
          </cell>
          <cell r="F46"/>
          <cell r="G46"/>
          <cell r="H46"/>
          <cell r="I46">
            <v>7697.4289041223565</v>
          </cell>
          <cell r="J46">
            <v>1900.0027731440234</v>
          </cell>
          <cell r="K46">
            <v>1900.0027731440234</v>
          </cell>
          <cell r="L46">
            <v>1851.11129540816</v>
          </cell>
          <cell r="M46">
            <v>1851.11129540816</v>
          </cell>
          <cell r="N46">
            <v>1851.11129540816</v>
          </cell>
          <cell r="O46">
            <v>1890.4704724533835</v>
          </cell>
          <cell r="P46">
            <v>1939.0544566185811</v>
          </cell>
          <cell r="Q46">
            <v>2036.2224249489761</v>
          </cell>
        </row>
        <row r="48">
          <cell r="D48" t="str">
            <v>Sales</v>
          </cell>
          <cell r="F48"/>
          <cell r="G48"/>
          <cell r="H48"/>
          <cell r="I48"/>
          <cell r="J48">
            <v>1585.132314749872</v>
          </cell>
          <cell r="K48">
            <v>1515.6358098117644</v>
          </cell>
          <cell r="L48">
            <v>1466.744332075901</v>
          </cell>
          <cell r="M48">
            <v>1466.744332075901</v>
          </cell>
          <cell r="N48">
            <v>1466.744332075901</v>
          </cell>
          <cell r="O48">
            <v>1506.1035091211245</v>
          </cell>
          <cell r="P48">
            <v>1554.6874932863223</v>
          </cell>
          <cell r="Q48">
            <v>1651.8554616167171</v>
          </cell>
        </row>
        <row r="49">
          <cell r="D49" t="str">
            <v>Total Net Purchase</v>
          </cell>
          <cell r="F49">
            <v>5399.3829999999998</v>
          </cell>
          <cell r="G49">
            <v>1168.5129999999999</v>
          </cell>
          <cell r="H49">
            <v>1524.0409999999999</v>
          </cell>
          <cell r="I49">
            <v>7697.4289041223565</v>
          </cell>
          <cell r="J49">
            <v>314.87045839415146</v>
          </cell>
          <cell r="K49">
            <v>384.36696333225905</v>
          </cell>
          <cell r="L49">
            <v>384.36696333225905</v>
          </cell>
          <cell r="M49">
            <v>384.36696333225905</v>
          </cell>
          <cell r="N49">
            <v>384.36696333225905</v>
          </cell>
          <cell r="O49">
            <v>384.36696333225905</v>
          </cell>
          <cell r="P49">
            <v>384.36696333225882</v>
          </cell>
          <cell r="Q49">
            <v>384.36696333225905</v>
          </cell>
          <cell r="R49">
            <v>18794.805105842323</v>
          </cell>
        </row>
        <row r="50">
          <cell r="B50" t="str">
            <v>Deliveries (Consumption)</v>
          </cell>
        </row>
        <row r="51">
          <cell r="C51" t="str">
            <v xml:space="preserve">(million m3)  </v>
          </cell>
          <cell r="D51" t="str">
            <v>Primary Gas</v>
          </cell>
          <cell r="F51">
            <v>21.681999999999999</v>
          </cell>
          <cell r="G51">
            <v>6.2E-2</v>
          </cell>
          <cell r="H51">
            <v>3.1619999999999999</v>
          </cell>
          <cell r="I51">
            <v>52.715599862677784</v>
          </cell>
          <cell r="J51">
            <v>1.7345015084654782</v>
          </cell>
          <cell r="K51">
            <v>31.970315885589294</v>
          </cell>
          <cell r="L51">
            <v>123.64115192946167</v>
          </cell>
          <cell r="M51">
            <v>94.33702062367297</v>
          </cell>
          <cell r="N51">
            <v>0</v>
          </cell>
          <cell r="O51">
            <v>0</v>
          </cell>
          <cell r="P51">
            <v>0</v>
          </cell>
          <cell r="Q51">
            <v>0</v>
          </cell>
          <cell r="R51">
            <v>329.3045898098672</v>
          </cell>
        </row>
        <row r="52">
          <cell r="D52" t="str">
            <v>Building Heating</v>
          </cell>
          <cell r="F52">
            <v>2.0910000000000002</v>
          </cell>
          <cell r="G52">
            <v>1.849</v>
          </cell>
          <cell r="H52">
            <v>1.879</v>
          </cell>
          <cell r="I52">
            <v>0.88154880636604793</v>
          </cell>
          <cell r="J52">
            <v>0.35261952254641915</v>
          </cell>
          <cell r="K52">
            <v>8.8154880636604788E-2</v>
          </cell>
          <cell r="L52">
            <v>8.8154880636604788E-2</v>
          </cell>
          <cell r="M52">
            <v>8.8154880636604788E-2</v>
          </cell>
          <cell r="N52">
            <v>0</v>
          </cell>
          <cell r="O52">
            <v>0</v>
          </cell>
          <cell r="P52">
            <v>0</v>
          </cell>
          <cell r="Q52">
            <v>0</v>
          </cell>
          <cell r="R52">
            <v>7.3176329708222818</v>
          </cell>
        </row>
        <row r="53">
          <cell r="D53" t="str">
            <v>Total Gas</v>
          </cell>
          <cell r="F53">
            <v>23.773</v>
          </cell>
          <cell r="G53">
            <v>1.911</v>
          </cell>
          <cell r="H53">
            <v>5.0410000000000004</v>
          </cell>
          <cell r="I53">
            <v>53.597148669043833</v>
          </cell>
          <cell r="J53">
            <v>2.0871210310118973</v>
          </cell>
          <cell r="K53">
            <v>32.058470766225895</v>
          </cell>
          <cell r="L53">
            <v>123.72930681009828</v>
          </cell>
          <cell r="M53">
            <v>94.425175504309578</v>
          </cell>
          <cell r="N53">
            <v>0</v>
          </cell>
          <cell r="O53">
            <v>0</v>
          </cell>
          <cell r="P53">
            <v>0</v>
          </cell>
          <cell r="Q53">
            <v>0</v>
          </cell>
          <cell r="R53">
            <v>336.62222278068947</v>
          </cell>
        </row>
        <row r="54">
          <cell r="C54" t="str">
            <v>($ 000's)</v>
          </cell>
          <cell r="D54" t="str">
            <v>Primary Gas</v>
          </cell>
          <cell r="F54">
            <v>3684.5871000000002</v>
          </cell>
          <cell r="G54">
            <v>10.297000000000001</v>
          </cell>
          <cell r="H54">
            <v>527.24599999999998</v>
          </cell>
          <cell r="I54">
            <v>7400.9156427787157</v>
          </cell>
          <cell r="J54">
            <v>273.43086924713185</v>
          </cell>
          <cell r="K54">
            <v>5673.9865941250437</v>
          </cell>
          <cell r="L54">
            <v>18195.404236282</v>
          </cell>
          <cell r="M54">
            <v>13617.10144701303</v>
          </cell>
          <cell r="N54">
            <v>0</v>
          </cell>
          <cell r="O54">
            <v>0</v>
          </cell>
          <cell r="P54">
            <v>0</v>
          </cell>
          <cell r="Q54">
            <v>0</v>
          </cell>
          <cell r="R54">
            <v>49382.968889445925</v>
          </cell>
        </row>
        <row r="55">
          <cell r="D55" t="str">
            <v>Building Heating</v>
          </cell>
          <cell r="F55">
            <v>355.34100000000001</v>
          </cell>
          <cell r="G55">
            <v>304.87099999999998</v>
          </cell>
          <cell r="H55">
            <v>313.27300000000002</v>
          </cell>
          <cell r="I55">
            <v>123.76352290219344</v>
          </cell>
          <cell r="J55">
            <v>55.587765183713586</v>
          </cell>
          <cell r="K55">
            <v>15.645438497661223</v>
          </cell>
          <cell r="L55">
            <v>12.973137693664617</v>
          </cell>
          <cell r="M55">
            <v>12.724738864359892</v>
          </cell>
          <cell r="N55">
            <v>0</v>
          </cell>
          <cell r="O55">
            <v>0</v>
          </cell>
          <cell r="P55">
            <v>0</v>
          </cell>
          <cell r="Q55">
            <v>0</v>
          </cell>
          <cell r="R55">
            <v>1194.1796031415927</v>
          </cell>
        </row>
        <row r="56">
          <cell r="D56" t="str">
            <v>Total Gas</v>
          </cell>
          <cell r="F56">
            <v>4039.9281000000001</v>
          </cell>
          <cell r="G56">
            <v>315.16800000000001</v>
          </cell>
          <cell r="H56">
            <v>840.51900000000001</v>
          </cell>
          <cell r="I56">
            <v>7524.6791656809091</v>
          </cell>
          <cell r="J56">
            <v>329.01863443084545</v>
          </cell>
          <cell r="K56">
            <v>5689.6320326227051</v>
          </cell>
          <cell r="L56">
            <v>18208.377373975665</v>
          </cell>
          <cell r="M56">
            <v>13629.826185877389</v>
          </cell>
          <cell r="N56">
            <v>0</v>
          </cell>
          <cell r="O56">
            <v>0</v>
          </cell>
          <cell r="P56">
            <v>0</v>
          </cell>
          <cell r="Q56">
            <v>0</v>
          </cell>
          <cell r="R56">
            <v>50577.148492587519</v>
          </cell>
        </row>
        <row r="57">
          <cell r="B57" t="str">
            <v>Month End Inventories</v>
          </cell>
        </row>
        <row r="58">
          <cell r="C58" t="str">
            <v xml:space="preserve">(million m3)  </v>
          </cell>
          <cell r="F58">
            <v>26.130265000000001</v>
          </cell>
          <cell r="G58">
            <v>32.132264999999997</v>
          </cell>
          <cell r="H58">
            <v>35.852265000000003</v>
          </cell>
          <cell r="I58">
            <v>21.860531892406229</v>
          </cell>
          <cell r="J58">
            <v>19.378826422844377</v>
          </cell>
          <cell r="K58">
            <v>-12.679644343381522</v>
          </cell>
          <cell r="L58">
            <v>-136.40895115347979</v>
          </cell>
          <cell r="M58">
            <v>-230.83412665778937</v>
          </cell>
          <cell r="N58">
            <v>-230.83412665778937</v>
          </cell>
          <cell r="O58">
            <v>-230.83412665778937</v>
          </cell>
          <cell r="P58">
            <v>-230.83412665778937</v>
          </cell>
          <cell r="Q58">
            <v>-230.83412665778937</v>
          </cell>
        </row>
        <row r="59">
          <cell r="E59" t="str">
            <v>maximum</v>
          </cell>
          <cell r="F59">
            <v>56.55</v>
          </cell>
          <cell r="G59">
            <v>56.55</v>
          </cell>
          <cell r="H59">
            <v>56.55</v>
          </cell>
          <cell r="I59">
            <v>56.55</v>
          </cell>
          <cell r="J59">
            <v>56.55</v>
          </cell>
          <cell r="K59">
            <v>28.5</v>
          </cell>
          <cell r="L59">
            <v>28.5</v>
          </cell>
          <cell r="M59">
            <v>28.5</v>
          </cell>
          <cell r="N59">
            <v>0</v>
          </cell>
          <cell r="O59">
            <v>0</v>
          </cell>
          <cell r="P59">
            <v>0</v>
          </cell>
          <cell r="Q59">
            <v>56.55</v>
          </cell>
        </row>
        <row r="60">
          <cell r="E60" t="str">
            <v>minimum</v>
          </cell>
          <cell r="F60">
            <v>0</v>
          </cell>
          <cell r="G60">
            <v>0</v>
          </cell>
          <cell r="H60">
            <v>0</v>
          </cell>
          <cell r="I60">
            <v>0</v>
          </cell>
          <cell r="J60">
            <v>0</v>
          </cell>
          <cell r="K60">
            <v>-18</v>
          </cell>
          <cell r="L60">
            <v>-18</v>
          </cell>
          <cell r="M60">
            <v>-18</v>
          </cell>
          <cell r="N60">
            <v>-18</v>
          </cell>
          <cell r="O60">
            <v>-18</v>
          </cell>
          <cell r="P60">
            <v>-18</v>
          </cell>
          <cell r="Q60">
            <v>0</v>
          </cell>
        </row>
        <row r="61">
          <cell r="C61" t="str">
            <v>($ 000's)</v>
          </cell>
        </row>
        <row r="62">
          <cell r="N62" t="str">
            <v xml:space="preserve">           * storage must be 0 by September 15th</v>
          </cell>
        </row>
        <row r="64">
          <cell r="A64" t="str">
            <v>I:\Fuelsdiv\Planning &amp; Reporting\FRCST-02\Revision\May01-02\Monthly.123</v>
          </cell>
        </row>
      </sheetData>
      <sheetData sheetId="4" refreshError="1">
        <row r="1">
          <cell r="J1" t="str">
            <v>FBU FUEL FORECAST</v>
          </cell>
        </row>
        <row r="2">
          <cell r="A2" t="str">
            <v xml:space="preserve"> May Update (P5)</v>
          </cell>
        </row>
        <row r="3">
          <cell r="F3">
            <v>2002</v>
          </cell>
        </row>
        <row r="4">
          <cell r="F4" t="str">
            <v xml:space="preserve">   Jan    </v>
          </cell>
          <cell r="G4" t="str">
            <v xml:space="preserve">Feb    </v>
          </cell>
          <cell r="H4" t="str">
            <v xml:space="preserve">    Mar    </v>
          </cell>
          <cell r="I4" t="str">
            <v xml:space="preserve">    Apr    </v>
          </cell>
          <cell r="J4" t="str">
            <v xml:space="preserve">    May    </v>
          </cell>
          <cell r="K4" t="str">
            <v xml:space="preserve">    Jun    </v>
          </cell>
          <cell r="L4" t="str">
            <v xml:space="preserve">    Jul    </v>
          </cell>
          <cell r="M4" t="str">
            <v xml:space="preserve">    Aug    </v>
          </cell>
          <cell r="N4" t="str">
            <v xml:space="preserve">    Sep    </v>
          </cell>
          <cell r="O4" t="str">
            <v xml:space="preserve">    Oct    </v>
          </cell>
          <cell r="P4" t="str">
            <v xml:space="preserve">    Nov    </v>
          </cell>
          <cell r="Q4" t="str">
            <v xml:space="preserve">    Dec    </v>
          </cell>
          <cell r="R4" t="str">
            <v xml:space="preserve">  TOTAL</v>
          </cell>
        </row>
        <row r="5">
          <cell r="A5" t="str">
            <v>All Stations</v>
          </cell>
          <cell r="B5" t="str">
            <v>Energy</v>
          </cell>
          <cell r="D5" t="str">
            <v>GWh</v>
          </cell>
          <cell r="F5">
            <v>3643.3220000000001</v>
          </cell>
          <cell r="G5">
            <v>3477.3510000000001</v>
          </cell>
          <cell r="H5">
            <v>3422.8539999999998</v>
          </cell>
          <cell r="I5">
            <v>3253.13</v>
          </cell>
          <cell r="J5">
            <v>2537.9333000000001</v>
          </cell>
          <cell r="K5">
            <v>3242.0740999999998</v>
          </cell>
          <cell r="L5">
            <v>3778.5491999999999</v>
          </cell>
          <cell r="M5">
            <v>3713.6889000000001</v>
          </cell>
          <cell r="N5">
            <v>2842.8818000000001</v>
          </cell>
          <cell r="O5">
            <v>2954.4187000000002</v>
          </cell>
          <cell r="P5">
            <v>3288.9265</v>
          </cell>
          <cell r="Q5">
            <v>3857.6662999999999</v>
          </cell>
          <cell r="R5">
            <v>40012.795800000007</v>
          </cell>
        </row>
        <row r="6">
          <cell r="B6" t="str">
            <v xml:space="preserve">ByProducts </v>
          </cell>
          <cell r="D6" t="str">
            <v>SO2   (Mg)</v>
          </cell>
          <cell r="F6">
            <v>13108.3</v>
          </cell>
          <cell r="G6">
            <v>13037</v>
          </cell>
          <cell r="H6">
            <v>12914.044109253424</v>
          </cell>
          <cell r="I6">
            <v>11051.383418955827</v>
          </cell>
          <cell r="J6">
            <v>9578.0942986284081</v>
          </cell>
          <cell r="K6">
            <v>12120.265522745905</v>
          </cell>
          <cell r="L6">
            <v>12785.47769670394</v>
          </cell>
          <cell r="M6">
            <v>13163.533348239993</v>
          </cell>
          <cell r="N6">
            <v>11463.228421582011</v>
          </cell>
          <cell r="O6">
            <v>11995.218207130631</v>
          </cell>
          <cell r="P6">
            <v>12854.430131703441</v>
          </cell>
          <cell r="Q6">
            <v>14364.063745127965</v>
          </cell>
          <cell r="R6">
            <v>148435.03890007155</v>
          </cell>
        </row>
        <row r="7">
          <cell r="D7" t="str">
            <v>NOx   (Mg)</v>
          </cell>
          <cell r="F7">
            <v>3911</v>
          </cell>
          <cell r="G7">
            <v>3768.1</v>
          </cell>
          <cell r="H7">
            <v>3698.2046638809593</v>
          </cell>
          <cell r="I7">
            <v>3533.1076614647859</v>
          </cell>
          <cell r="J7">
            <v>2788.2689101038072</v>
          </cell>
          <cell r="K7">
            <v>3535.8710188895225</v>
          </cell>
          <cell r="L7">
            <v>3983.5157744534936</v>
          </cell>
          <cell r="M7">
            <v>3939.0265461118506</v>
          </cell>
          <cell r="N7">
            <v>3080.8588705595557</v>
          </cell>
          <cell r="O7">
            <v>3200.9741227157137</v>
          </cell>
          <cell r="P7">
            <v>3343.400886580212</v>
          </cell>
          <cell r="Q7">
            <v>3900.6509362233046</v>
          </cell>
          <cell r="R7">
            <v>42682.979390983208</v>
          </cell>
        </row>
        <row r="8">
          <cell r="D8" t="str">
            <v>Total AGE   (Mg)</v>
          </cell>
          <cell r="F8">
            <v>17019.3</v>
          </cell>
          <cell r="G8">
            <v>16805.099999999999</v>
          </cell>
          <cell r="H8">
            <v>16612.248773134383</v>
          </cell>
          <cell r="I8">
            <v>14584.491080420614</v>
          </cell>
          <cell r="J8">
            <v>12366.363208732213</v>
          </cell>
          <cell r="K8">
            <v>15656.136541635424</v>
          </cell>
          <cell r="L8">
            <v>16768.993471157435</v>
          </cell>
          <cell r="M8">
            <v>17102.559894351842</v>
          </cell>
          <cell r="N8">
            <v>14544.087292141567</v>
          </cell>
          <cell r="O8">
            <v>15196.192329846344</v>
          </cell>
          <cell r="P8">
            <v>16197.831018283652</v>
          </cell>
          <cell r="Q8">
            <v>18264.714681351274</v>
          </cell>
          <cell r="R8">
            <v>191118.01829105476</v>
          </cell>
        </row>
        <row r="9">
          <cell r="D9" t="str">
            <v>CO2  (Gg)</v>
          </cell>
          <cell r="F9">
            <v>3448.28</v>
          </cell>
          <cell r="G9">
            <v>3251.19</v>
          </cell>
          <cell r="H9">
            <v>3381.7226860844439</v>
          </cell>
          <cell r="I9">
            <v>3062.6282605333249</v>
          </cell>
          <cell r="J9">
            <v>2445.2424258142541</v>
          </cell>
          <cell r="K9">
            <v>3075.0129113189332</v>
          </cell>
          <cell r="L9">
            <v>3464.0182413007901</v>
          </cell>
          <cell r="M9">
            <v>3437.4195220060342</v>
          </cell>
          <cell r="N9">
            <v>2727.5797433810326</v>
          </cell>
          <cell r="O9">
            <v>2832.4164727169737</v>
          </cell>
          <cell r="P9">
            <v>3143.9580250689223</v>
          </cell>
          <cell r="Q9">
            <v>3676.8982068477953</v>
          </cell>
          <cell r="R9">
            <v>37946.366495072507</v>
          </cell>
        </row>
        <row r="10">
          <cell r="D10" t="str">
            <v>Gypsum   (Gg)</v>
          </cell>
          <cell r="F10">
            <v>20.826710042348171</v>
          </cell>
          <cell r="G10">
            <v>22.652296984571191</v>
          </cell>
          <cell r="H10">
            <v>26.244542572205614</v>
          </cell>
          <cell r="I10">
            <v>25.517325203863848</v>
          </cell>
          <cell r="J10">
            <v>15.23329563187375</v>
          </cell>
          <cell r="K10">
            <v>19.019902064978304</v>
          </cell>
          <cell r="L10">
            <v>23.710136758186426</v>
          </cell>
          <cell r="M10">
            <v>23.789406510567044</v>
          </cell>
          <cell r="N10">
            <v>12.833314937271671</v>
          </cell>
          <cell r="O10">
            <v>13.62151744845735</v>
          </cell>
          <cell r="P10">
            <v>22.085533213985261</v>
          </cell>
          <cell r="Q10">
            <v>27.890436876517914</v>
          </cell>
          <cell r="R10">
            <v>253.42441824482654</v>
          </cell>
        </row>
        <row r="11">
          <cell r="D11" t="str">
            <v>Particulate  (Mg)</v>
          </cell>
          <cell r="F11">
            <v>0</v>
          </cell>
          <cell r="G11">
            <v>0</v>
          </cell>
          <cell r="H11">
            <v>1391.0167548125232</v>
          </cell>
          <cell r="I11">
            <v>1228.7773505631631</v>
          </cell>
          <cell r="J11">
            <v>1084.3251122469976</v>
          </cell>
          <cell r="K11">
            <v>1314.1907687732742</v>
          </cell>
          <cell r="L11">
            <v>1448.6315036936503</v>
          </cell>
          <cell r="M11">
            <v>1469.3159175596925</v>
          </cell>
          <cell r="N11">
            <v>1261.5372962266224</v>
          </cell>
          <cell r="O11">
            <v>1307.8335244432967</v>
          </cell>
          <cell r="P11">
            <v>1427.8360261889943</v>
          </cell>
          <cell r="Q11">
            <v>1638.2802330164586</v>
          </cell>
          <cell r="R11">
            <v>13571.744487524673</v>
          </cell>
        </row>
        <row r="12">
          <cell r="B12" t="str">
            <v>Ash Summary (Gg)</v>
          </cell>
        </row>
        <row r="13">
          <cell r="C13" t="str">
            <v xml:space="preserve">     Total Fly Ash Production </v>
          </cell>
          <cell r="F13">
            <v>63541.256283865179</v>
          </cell>
          <cell r="G13">
            <v>59472.074170429005</v>
          </cell>
          <cell r="H13">
            <v>59450.779990053052</v>
          </cell>
          <cell r="I13">
            <v>52821.562469571603</v>
          </cell>
          <cell r="J13">
            <v>46973.482907565514</v>
          </cell>
          <cell r="K13">
            <v>52820.449594727274</v>
          </cell>
          <cell r="L13">
            <v>58552.470583219649</v>
          </cell>
          <cell r="M13">
            <v>59899.910217835895</v>
          </cell>
          <cell r="N13">
            <v>54834.345305115974</v>
          </cell>
          <cell r="O13">
            <v>55674.968163593214</v>
          </cell>
          <cell r="P13">
            <v>58008.666411749298</v>
          </cell>
          <cell r="Q13">
            <v>66888.087303604436</v>
          </cell>
          <cell r="R13">
            <v>688938.05340133014</v>
          </cell>
        </row>
        <row r="14">
          <cell r="C14" t="str">
            <v xml:space="preserve">     Bottom Ash Production</v>
          </cell>
          <cell r="F14">
            <v>11205.603754758942</v>
          </cell>
          <cell r="G14">
            <v>10484.432432231699</v>
          </cell>
          <cell r="H14">
            <v>10485.554267421596</v>
          </cell>
          <cell r="I14">
            <v>9322.913827010856</v>
          </cell>
          <cell r="J14">
            <v>8290.5509824726014</v>
          </cell>
          <cell r="K14">
            <v>9322.5105893018354</v>
          </cell>
          <cell r="L14">
            <v>10332.769171401336</v>
          </cell>
          <cell r="M14">
            <v>10570.552207699375</v>
          </cell>
          <cell r="N14">
            <v>9676.6285847661584</v>
          </cell>
          <cell r="O14">
            <v>9824.9725493637525</v>
          </cell>
          <cell r="P14">
            <v>10236.802251841689</v>
          </cell>
          <cell r="Q14">
            <v>11803.75733130441</v>
          </cell>
          <cell r="R14">
            <v>121557.04794957425</v>
          </cell>
        </row>
        <row r="15">
          <cell r="B15" t="str">
            <v>Consumption</v>
          </cell>
          <cell r="D15" t="str">
            <v>Coal (USCE)</v>
          </cell>
          <cell r="F15">
            <v>1335.1771516982064</v>
          </cell>
          <cell r="G15">
            <v>1290.5866371207526</v>
          </cell>
          <cell r="H15">
            <v>1338.498702889437</v>
          </cell>
          <cell r="I15">
            <v>1207.3167640432955</v>
          </cell>
          <cell r="J15">
            <v>999.5637855189126</v>
          </cell>
          <cell r="K15">
            <v>1233.2632592689638</v>
          </cell>
          <cell r="L15">
            <v>1320.6354669240241</v>
          </cell>
          <cell r="M15">
            <v>1333.7569467466892</v>
          </cell>
          <cell r="N15">
            <v>1121.3021858221819</v>
          </cell>
          <cell r="O15">
            <v>1164.5145977743073</v>
          </cell>
          <cell r="P15">
            <v>1292.2166717329442</v>
          </cell>
          <cell r="Q15">
            <v>1514.7052864709062</v>
          </cell>
          <cell r="R15">
            <v>15151.537456010619</v>
          </cell>
        </row>
        <row r="16">
          <cell r="B16" t="str">
            <v>(ktons)</v>
          </cell>
          <cell r="D16" t="str">
            <v>Conv Fac (MWh/ton)</v>
          </cell>
          <cell r="F16">
            <v>2.7287180546537013</v>
          </cell>
          <cell r="G16">
            <v>2.6943956337234605</v>
          </cell>
          <cell r="H16">
            <v>2.5572337071459494</v>
          </cell>
          <cell r="I16">
            <v>2.6945124070880042</v>
          </cell>
          <cell r="J16">
            <v>2.5390408663939938</v>
          </cell>
          <cell r="K16">
            <v>2.6288580930577554</v>
          </cell>
          <cell r="L16">
            <v>2.8611598693474884</v>
          </cell>
          <cell r="M16">
            <v>2.7843820488121618</v>
          </cell>
          <cell r="N16">
            <v>2.5353395685352114</v>
          </cell>
          <cell r="O16">
            <v>2.5370387847835216</v>
          </cell>
          <cell r="P16">
            <v>2.545181912557545</v>
          </cell>
          <cell r="Q16">
            <v>2.5468098213269794</v>
          </cell>
          <cell r="R16">
            <v>2.6408406352272138</v>
          </cell>
        </row>
        <row r="17">
          <cell r="D17" t="str">
            <v>RFO (kbbls)</v>
          </cell>
          <cell r="F17">
            <v>250.22641509433961</v>
          </cell>
          <cell r="G17">
            <v>333.76100628930817</v>
          </cell>
          <cell r="H17">
            <v>221.188679245283</v>
          </cell>
          <cell r="I17">
            <v>0</v>
          </cell>
          <cell r="J17">
            <v>0</v>
          </cell>
          <cell r="K17">
            <v>0</v>
          </cell>
          <cell r="L17">
            <v>0</v>
          </cell>
          <cell r="M17">
            <v>0</v>
          </cell>
          <cell r="N17">
            <v>0</v>
          </cell>
          <cell r="O17">
            <v>0</v>
          </cell>
          <cell r="P17">
            <v>0</v>
          </cell>
          <cell r="Q17">
            <v>0</v>
          </cell>
          <cell r="R17">
            <v>805.17610062893073</v>
          </cell>
        </row>
        <row r="19">
          <cell r="B19" t="str">
            <v>Primary Fuel Consumption ($K)</v>
          </cell>
          <cell r="F19">
            <v>96034.201099999991</v>
          </cell>
          <cell r="G19">
            <v>91825.517000000022</v>
          </cell>
          <cell r="H19">
            <v>90055.471000000005</v>
          </cell>
          <cell r="I19">
            <v>80777.764298180904</v>
          </cell>
          <cell r="J19">
            <v>66042.375294092417</v>
          </cell>
          <cell r="K19">
            <v>87423.64815401251</v>
          </cell>
          <cell r="L19">
            <v>108786.7497604089</v>
          </cell>
          <cell r="M19">
            <v>105956.09629676375</v>
          </cell>
          <cell r="N19">
            <v>77748.638700454059</v>
          </cell>
          <cell r="O19">
            <v>80909.376791705436</v>
          </cell>
          <cell r="P19">
            <v>89790.806417981788</v>
          </cell>
          <cell r="Q19">
            <v>104345.02080688108</v>
          </cell>
          <cell r="R19">
            <v>1079695.6656204809</v>
          </cell>
        </row>
        <row r="20">
          <cell r="B20" t="str">
            <v>Lennox Gas Transportation Charge (k$)</v>
          </cell>
          <cell r="F20">
            <v>713.95100000000002</v>
          </cell>
          <cell r="G20">
            <v>512.60900000000004</v>
          </cell>
          <cell r="H20">
            <v>41.293999999999997</v>
          </cell>
          <cell r="I20">
            <v>358.7433333333334</v>
          </cell>
          <cell r="J20">
            <v>358.7433333333334</v>
          </cell>
          <cell r="K20">
            <v>358.7433333333334</v>
          </cell>
          <cell r="L20">
            <v>358.7433333333334</v>
          </cell>
          <cell r="M20">
            <v>2457.729993147535</v>
          </cell>
          <cell r="N20">
            <v>2030.551273342656</v>
          </cell>
          <cell r="O20">
            <v>0</v>
          </cell>
          <cell r="P20">
            <v>0</v>
          </cell>
          <cell r="Q20">
            <v>0</v>
          </cell>
          <cell r="R20">
            <v>7191.1085998235249</v>
          </cell>
        </row>
        <row r="21">
          <cell r="B21" t="str">
            <v>Use of Emission Reduction Credits (k$)</v>
          </cell>
          <cell r="F21">
            <v>0</v>
          </cell>
          <cell r="G21">
            <v>0</v>
          </cell>
          <cell r="H21">
            <v>0</v>
          </cell>
          <cell r="I21">
            <v>0</v>
          </cell>
          <cell r="J21">
            <v>0</v>
          </cell>
          <cell r="K21">
            <v>0</v>
          </cell>
          <cell r="L21">
            <v>0</v>
          </cell>
          <cell r="M21">
            <v>1229.6150144179558</v>
          </cell>
          <cell r="N21">
            <v>3284.947764943608</v>
          </cell>
          <cell r="O21">
            <v>4371.0928366454591</v>
          </cell>
          <cell r="P21">
            <v>5115.5400869632304</v>
          </cell>
          <cell r="Q21">
            <v>6084.1122589493189</v>
          </cell>
          <cell r="R21">
            <v>20085.307961919571</v>
          </cell>
        </row>
        <row r="22">
          <cell r="B22" t="str">
            <v>Ignition Support ($K)</v>
          </cell>
          <cell r="F22">
            <v>425.67599999999999</v>
          </cell>
          <cell r="G22">
            <v>334.47399999999999</v>
          </cell>
          <cell r="H22">
            <v>293.69400000000002</v>
          </cell>
          <cell r="I22">
            <v>916.8188283502252</v>
          </cell>
          <cell r="J22">
            <v>776.14779292060621</v>
          </cell>
          <cell r="K22">
            <v>881.11332356231856</v>
          </cell>
          <cell r="L22">
            <v>981.23622317157049</v>
          </cell>
          <cell r="M22">
            <v>932.27302777943157</v>
          </cell>
          <cell r="N22">
            <v>735.0076395265844</v>
          </cell>
          <cell r="O22">
            <v>735.87946459780414</v>
          </cell>
          <cell r="P22">
            <v>710.30108056426275</v>
          </cell>
          <cell r="Q22">
            <v>635.25946617377235</v>
          </cell>
          <cell r="R22">
            <v>8357.8808466465762</v>
          </cell>
        </row>
        <row r="23">
          <cell r="B23" t="str">
            <v>Building Heating  ($K)</v>
          </cell>
          <cell r="F23">
            <v>371.76100000000002</v>
          </cell>
          <cell r="G23">
            <v>352.11200000000002</v>
          </cell>
          <cell r="H23">
            <v>329.37099999999998</v>
          </cell>
          <cell r="I23">
            <v>126.42278530219345</v>
          </cell>
          <cell r="J23">
            <v>55.587765183713586</v>
          </cell>
          <cell r="K23">
            <v>15.645438497661223</v>
          </cell>
          <cell r="L23">
            <v>12.973137693664617</v>
          </cell>
          <cell r="M23">
            <v>12.724738864359892</v>
          </cell>
          <cell r="N23">
            <v>0</v>
          </cell>
          <cell r="O23">
            <v>0</v>
          </cell>
          <cell r="P23">
            <v>0</v>
          </cell>
          <cell r="Q23">
            <v>0</v>
          </cell>
          <cell r="R23">
            <v>1276.5978655415927</v>
          </cell>
        </row>
        <row r="24">
          <cell r="B24" t="str">
            <v>CTU Oil (Lambton &amp; Thunder Bay)</v>
          </cell>
          <cell r="F24">
            <v>0.41799999999999998</v>
          </cell>
          <cell r="G24">
            <v>0</v>
          </cell>
          <cell r="H24">
            <v>0</v>
          </cell>
          <cell r="I24">
            <v>15.866468604076962</v>
          </cell>
          <cell r="J24">
            <v>15.866468604076962</v>
          </cell>
          <cell r="K24">
            <v>15.866468604076962</v>
          </cell>
          <cell r="L24">
            <v>15.866468604076962</v>
          </cell>
          <cell r="M24">
            <v>15.866468604076962</v>
          </cell>
          <cell r="N24">
            <v>15.866468604076962</v>
          </cell>
          <cell r="O24">
            <v>15.866468604076962</v>
          </cell>
          <cell r="P24">
            <v>15.866468604076962</v>
          </cell>
          <cell r="Q24">
            <v>15.866468604076962</v>
          </cell>
          <cell r="R24">
            <v>143.21621743669266</v>
          </cell>
        </row>
        <row r="25">
          <cell r="B25" t="str">
            <v>Total Consumption Costs ($K)</v>
          </cell>
          <cell r="F25">
            <v>97546.007099999988</v>
          </cell>
          <cell r="G25">
            <v>93024.712000000029</v>
          </cell>
          <cell r="H25">
            <v>90719.83</v>
          </cell>
          <cell r="I25">
            <v>82195.615713770734</v>
          </cell>
          <cell r="J25">
            <v>67248.720654134144</v>
          </cell>
          <cell r="K25">
            <v>88695.016718009894</v>
          </cell>
          <cell r="L25">
            <v>110155.56892321154</v>
          </cell>
          <cell r="M25">
            <v>110604.30553957711</v>
          </cell>
          <cell r="N25">
            <v>83815.011846870984</v>
          </cell>
          <cell r="O25">
            <v>86032.215561552774</v>
          </cell>
          <cell r="P25">
            <v>95632.514054113359</v>
          </cell>
          <cell r="Q25">
            <v>111080.25900060825</v>
          </cell>
          <cell r="R25">
            <v>1116749.7771118488</v>
          </cell>
        </row>
        <row r="26">
          <cell r="D26" t="str">
            <v xml:space="preserve">  FUEC ($/MWh)</v>
          </cell>
          <cell r="F26">
            <v>26.67176497163852</v>
          </cell>
          <cell r="G26">
            <v>26.650343896834126</v>
          </cell>
          <cell r="H26">
            <v>26.407921284401848</v>
          </cell>
          <cell r="I26">
            <v>25.22288579302532</v>
          </cell>
          <cell r="J26">
            <v>26.469279716825636</v>
          </cell>
          <cell r="K26">
            <v>27.347772467911252</v>
          </cell>
          <cell r="L26">
            <v>29.145241596143251</v>
          </cell>
          <cell r="M26">
            <v>29.775168924922244</v>
          </cell>
          <cell r="N26">
            <v>29.476830650597893</v>
          </cell>
          <cell r="O26">
            <v>29.114474902608997</v>
          </cell>
          <cell r="P26">
            <v>29.072296868145056</v>
          </cell>
          <cell r="Q26">
            <v>28.790565044986959</v>
          </cell>
          <cell r="R26">
            <v>27.87433221621745</v>
          </cell>
        </row>
        <row r="27">
          <cell r="B27" t="str">
            <v>Deliveries</v>
          </cell>
          <cell r="D27" t="str">
            <v>Coal (USCE)</v>
          </cell>
          <cell r="F27">
            <v>1150.2439880013781</v>
          </cell>
          <cell r="G27">
            <v>68.699273337449995</v>
          </cell>
          <cell r="H27">
            <v>355.96571719856536</v>
          </cell>
          <cell r="I27">
            <v>1432.8024580714737</v>
          </cell>
          <cell r="J27">
            <v>1315.3564323365167</v>
          </cell>
          <cell r="K27">
            <v>1385.0997188038198</v>
          </cell>
          <cell r="L27">
            <v>1504.8804874197883</v>
          </cell>
          <cell r="M27">
            <v>1581.4137738870918</v>
          </cell>
          <cell r="N27">
            <v>1575.2637736821582</v>
          </cell>
          <cell r="O27">
            <v>1544.263773682158</v>
          </cell>
          <cell r="P27">
            <v>1544.263773682158</v>
          </cell>
          <cell r="Q27">
            <v>1308.3325177692561</v>
          </cell>
          <cell r="R27">
            <v>14766.585687871813</v>
          </cell>
        </row>
        <row r="28">
          <cell r="B28" t="str">
            <v>(ktons)</v>
          </cell>
          <cell r="D28" t="str">
            <v>RFO (kbbls)</v>
          </cell>
          <cell r="F28">
            <v>188.84905660377359</v>
          </cell>
          <cell r="G28">
            <v>1.2578616352201259E-2</v>
          </cell>
          <cell r="H28">
            <v>0</v>
          </cell>
          <cell r="I28">
            <v>0</v>
          </cell>
          <cell r="J28">
            <v>0</v>
          </cell>
          <cell r="K28">
            <v>0</v>
          </cell>
          <cell r="L28">
            <v>0</v>
          </cell>
          <cell r="M28">
            <v>0</v>
          </cell>
          <cell r="N28">
            <v>0</v>
          </cell>
          <cell r="O28">
            <v>0</v>
          </cell>
          <cell r="P28">
            <v>0</v>
          </cell>
          <cell r="Q28">
            <v>-1.4402515723258985E-2</v>
          </cell>
          <cell r="R28">
            <v>188.84723270440253</v>
          </cell>
        </row>
        <row r="29">
          <cell r="B29" t="str">
            <v>Total Cost of Deliveries ($K)</v>
          </cell>
          <cell r="F29">
            <v>76390.747000000003</v>
          </cell>
          <cell r="G29">
            <v>4000.2429999999999</v>
          </cell>
          <cell r="H29">
            <v>19948.874</v>
          </cell>
          <cell r="I29">
            <v>94829.838355785847</v>
          </cell>
          <cell r="J29">
            <v>88987.902707619243</v>
          </cell>
          <cell r="K29">
            <v>93688.866338854161</v>
          </cell>
          <cell r="L29">
            <v>106408.38445419288</v>
          </cell>
          <cell r="M29">
            <v>111071.9894822654</v>
          </cell>
          <cell r="N29">
            <v>111941.27686045755</v>
          </cell>
          <cell r="O29">
            <v>110519.19548444405</v>
          </cell>
          <cell r="P29">
            <v>108627.5276254623</v>
          </cell>
          <cell r="Q29">
            <v>90368.070417041279</v>
          </cell>
          <cell r="R29">
            <v>1016782.9157261228</v>
          </cell>
        </row>
        <row r="30">
          <cell r="B30" t="str">
            <v>Purchases</v>
          </cell>
          <cell r="D30" t="str">
            <v>US Low Sulphur HiQ</v>
          </cell>
          <cell r="F30">
            <v>520.58951828099998</v>
          </cell>
          <cell r="G30">
            <v>187.49538492299999</v>
          </cell>
          <cell r="H30">
            <v>387.92638943100002</v>
          </cell>
          <cell r="I30">
            <v>487.5</v>
          </cell>
          <cell r="J30">
            <v>487.5</v>
          </cell>
          <cell r="K30">
            <v>254.75225105493064</v>
          </cell>
          <cell r="L30">
            <v>254.75225105493064</v>
          </cell>
          <cell r="M30">
            <v>254.75225105493064</v>
          </cell>
          <cell r="N30">
            <v>254.75225105493064</v>
          </cell>
          <cell r="O30">
            <v>254.75225105493064</v>
          </cell>
          <cell r="P30">
            <v>254.75225105493064</v>
          </cell>
          <cell r="Q30">
            <v>127.37429289636476</v>
          </cell>
          <cell r="R30">
            <v>3726.8990918609484</v>
          </cell>
        </row>
        <row r="31">
          <cell r="C31" t="str">
            <v>(ktons)</v>
          </cell>
          <cell r="D31" t="str">
            <v>US Low Sulphur LoQ</v>
          </cell>
          <cell r="F31">
            <v>232.58872331100002</v>
          </cell>
          <cell r="G31">
            <v>167.01665116499998</v>
          </cell>
          <cell r="H31">
            <v>203.349924036</v>
          </cell>
          <cell r="I31">
            <v>192.5</v>
          </cell>
          <cell r="J31">
            <v>192.5</v>
          </cell>
          <cell r="K31">
            <v>100.28152766221477</v>
          </cell>
          <cell r="L31">
            <v>100.28152766221477</v>
          </cell>
          <cell r="M31">
            <v>100.28152766221477</v>
          </cell>
          <cell r="N31">
            <v>100.28152766221477</v>
          </cell>
          <cell r="O31">
            <v>100.28152766221477</v>
          </cell>
          <cell r="P31">
            <v>100.28152766221477</v>
          </cell>
          <cell r="Q31">
            <v>50.141352711458772</v>
          </cell>
          <cell r="R31">
            <v>1639.7858171967475</v>
          </cell>
        </row>
        <row r="32">
          <cell r="D32" t="str">
            <v>US Mid Sulphur</v>
          </cell>
          <cell r="F32">
            <v>177.32546363699998</v>
          </cell>
          <cell r="G32">
            <v>53.846790038999998</v>
          </cell>
          <cell r="H32">
            <v>76.707617868</v>
          </cell>
          <cell r="I32">
            <v>82.5</v>
          </cell>
          <cell r="J32">
            <v>82.5</v>
          </cell>
          <cell r="K32">
            <v>41.465309633492922</v>
          </cell>
          <cell r="L32">
            <v>41.465309633492922</v>
          </cell>
          <cell r="M32">
            <v>41.465309633492922</v>
          </cell>
          <cell r="N32">
            <v>41.465309633492922</v>
          </cell>
          <cell r="O32">
            <v>41.465309633492922</v>
          </cell>
          <cell r="P32">
            <v>48.889353475109957</v>
          </cell>
          <cell r="Q32">
            <v>13.308340990482707</v>
          </cell>
          <cell r="R32">
            <v>742.40411417705729</v>
          </cell>
        </row>
        <row r="33">
          <cell r="D33" t="str">
            <v>US High Sulphur</v>
          </cell>
          <cell r="F33">
            <v>442.50621628499999</v>
          </cell>
          <cell r="G33">
            <v>40.581579464999997</v>
          </cell>
          <cell r="H33">
            <v>136.870649937</v>
          </cell>
          <cell r="I33">
            <v>250</v>
          </cell>
          <cell r="J33">
            <v>250</v>
          </cell>
          <cell r="K33">
            <v>191.50173540441389</v>
          </cell>
          <cell r="L33">
            <v>191.50173540441389</v>
          </cell>
          <cell r="M33">
            <v>191.50173540441389</v>
          </cell>
          <cell r="N33">
            <v>191.50173540441389</v>
          </cell>
          <cell r="O33">
            <v>191.50173540441389</v>
          </cell>
          <cell r="P33">
            <v>191.50173540441389</v>
          </cell>
          <cell r="Q33">
            <v>95.749866418003094</v>
          </cell>
          <cell r="R33">
            <v>2364.7187245314863</v>
          </cell>
        </row>
        <row r="34">
          <cell r="D34" t="str">
            <v>Western Cdn Bit</v>
          </cell>
          <cell r="F34">
            <v>0</v>
          </cell>
          <cell r="G34">
            <v>0</v>
          </cell>
          <cell r="H34">
            <v>0</v>
          </cell>
          <cell r="I34">
            <v>40</v>
          </cell>
          <cell r="J34">
            <v>40</v>
          </cell>
          <cell r="K34">
            <v>66.153846153846146</v>
          </cell>
          <cell r="L34">
            <v>46.153846153846153</v>
          </cell>
          <cell r="M34">
            <v>46.153846153846153</v>
          </cell>
          <cell r="N34">
            <v>66.153846153846146</v>
          </cell>
          <cell r="O34">
            <v>46.153846153846153</v>
          </cell>
          <cell r="P34">
            <v>46.153846153846153</v>
          </cell>
          <cell r="Q34">
            <v>3.0768</v>
          </cell>
          <cell r="R34">
            <v>399.9998769230769</v>
          </cell>
        </row>
        <row r="35">
          <cell r="D35" t="str">
            <v>Powder River Basin</v>
          </cell>
          <cell r="F35">
            <v>258.068642076</v>
          </cell>
          <cell r="G35">
            <v>546.93034193699998</v>
          </cell>
          <cell r="H35">
            <v>507.62082936600001</v>
          </cell>
          <cell r="I35">
            <v>556.52173913043475</v>
          </cell>
          <cell r="J35">
            <v>556.52173913043475</v>
          </cell>
          <cell r="K35">
            <v>801.15323840567544</v>
          </cell>
          <cell r="L35">
            <v>801.15323840567544</v>
          </cell>
          <cell r="M35">
            <v>801.15323840567544</v>
          </cell>
          <cell r="N35">
            <v>801.15323840567544</v>
          </cell>
          <cell r="O35">
            <v>801.15323840567544</v>
          </cell>
          <cell r="P35">
            <v>801.15323840567544</v>
          </cell>
          <cell r="Q35">
            <v>400.57293591152171</v>
          </cell>
          <cell r="R35">
            <v>7633.1556579854441</v>
          </cell>
        </row>
        <row r="36">
          <cell r="D36" t="str">
            <v>Lignite</v>
          </cell>
          <cell r="F36">
            <v>146.04959363400002</v>
          </cell>
          <cell r="G36">
            <v>127.401798447</v>
          </cell>
          <cell r="H36">
            <v>200.42108370900002</v>
          </cell>
          <cell r="I36">
            <v>172.8</v>
          </cell>
          <cell r="J36">
            <v>129.6</v>
          </cell>
          <cell r="K36">
            <v>108</v>
          </cell>
          <cell r="L36">
            <v>0</v>
          </cell>
          <cell r="M36">
            <v>0</v>
          </cell>
          <cell r="N36">
            <v>0</v>
          </cell>
          <cell r="O36">
            <v>0</v>
          </cell>
          <cell r="P36">
            <v>0</v>
          </cell>
          <cell r="Q36">
            <v>-4.0232393722470513E-4</v>
          </cell>
          <cell r="R36">
            <v>884.27207346606281</v>
          </cell>
        </row>
        <row r="37">
          <cell r="D37" t="str">
            <v>Petroleum Coke</v>
          </cell>
          <cell r="F37">
            <v>0</v>
          </cell>
          <cell r="G37">
            <v>0</v>
          </cell>
          <cell r="H37">
            <v>0</v>
          </cell>
          <cell r="I37">
            <v>0</v>
          </cell>
          <cell r="J37">
            <v>0</v>
          </cell>
          <cell r="K37">
            <v>0</v>
          </cell>
          <cell r="L37">
            <v>0</v>
          </cell>
          <cell r="M37">
            <v>0</v>
          </cell>
          <cell r="N37">
            <v>0</v>
          </cell>
          <cell r="O37">
            <v>0</v>
          </cell>
          <cell r="P37">
            <v>0</v>
          </cell>
          <cell r="Q37">
            <v>0</v>
          </cell>
          <cell r="R37">
            <v>0</v>
          </cell>
        </row>
        <row r="38">
          <cell r="D38" t="str">
            <v>Residual Oil (kbbls)</v>
          </cell>
          <cell r="F38">
            <v>188.84905660377359</v>
          </cell>
          <cell r="G38">
            <v>1.2578616352201259E-2</v>
          </cell>
          <cell r="H38">
            <v>0</v>
          </cell>
          <cell r="I38">
            <v>0</v>
          </cell>
          <cell r="J38">
            <v>0</v>
          </cell>
          <cell r="K38">
            <v>0</v>
          </cell>
          <cell r="L38">
            <v>0</v>
          </cell>
          <cell r="M38">
            <v>0</v>
          </cell>
          <cell r="N38">
            <v>0</v>
          </cell>
          <cell r="O38">
            <v>0</v>
          </cell>
          <cell r="P38">
            <v>0</v>
          </cell>
          <cell r="Q38">
            <v>-1.4402515723258985E-2</v>
          </cell>
          <cell r="R38">
            <v>188.84723270440253</v>
          </cell>
        </row>
        <row r="39">
          <cell r="C39" t="str">
            <v>($K)</v>
          </cell>
          <cell r="D39" t="str">
            <v>US Low Sulphur HiQ</v>
          </cell>
          <cell r="F39">
            <v>33315.862999999998</v>
          </cell>
          <cell r="G39">
            <v>12802.339</v>
          </cell>
          <cell r="H39">
            <v>27376.800999999999</v>
          </cell>
          <cell r="I39">
            <v>33899.140456779685</v>
          </cell>
          <cell r="J39">
            <v>33899.140456779685</v>
          </cell>
          <cell r="K39">
            <v>17714.630441419278</v>
          </cell>
          <cell r="L39">
            <v>17714.630441419278</v>
          </cell>
          <cell r="M39">
            <v>17714.630441419278</v>
          </cell>
          <cell r="N39">
            <v>17714.630441419278</v>
          </cell>
          <cell r="O39">
            <v>17603.217671347458</v>
          </cell>
          <cell r="P39">
            <v>17603.217671347458</v>
          </cell>
          <cell r="Q39">
            <v>8801.482202036379</v>
          </cell>
          <cell r="R39">
            <v>256159.72322396777</v>
          </cell>
        </row>
        <row r="40">
          <cell r="D40" t="str">
            <v>US Low Sulphur LoQ</v>
          </cell>
          <cell r="F40">
            <v>15073.21</v>
          </cell>
          <cell r="G40">
            <v>11686.614</v>
          </cell>
          <cell r="H40">
            <v>15306.127</v>
          </cell>
          <cell r="I40">
            <v>13762.683235522194</v>
          </cell>
          <cell r="J40">
            <v>13762.683235522194</v>
          </cell>
          <cell r="K40">
            <v>7169.5735043600935</v>
          </cell>
          <cell r="L40">
            <v>7169.5735043600935</v>
          </cell>
          <cell r="M40">
            <v>7169.5735043600935</v>
          </cell>
          <cell r="N40">
            <v>7169.5735043600935</v>
          </cell>
          <cell r="O40">
            <v>7124.4818470999671</v>
          </cell>
          <cell r="P40">
            <v>7124.4818470999671</v>
          </cell>
          <cell r="Q40">
            <v>3562.2827604412973</v>
          </cell>
          <cell r="R40">
            <v>116080.85794312599</v>
          </cell>
        </row>
        <row r="41">
          <cell r="D41" t="str">
            <v>US Mid Sulphur</v>
          </cell>
          <cell r="F41">
            <v>13324.950999999999</v>
          </cell>
          <cell r="G41">
            <v>4002.4940000000001</v>
          </cell>
          <cell r="H41">
            <v>5749.143</v>
          </cell>
          <cell r="I41">
            <v>6144.5102671517288</v>
          </cell>
          <cell r="J41">
            <v>6144.5102671517288</v>
          </cell>
          <cell r="K41">
            <v>3088.2911608923969</v>
          </cell>
          <cell r="L41">
            <v>3088.2911608923969</v>
          </cell>
          <cell r="M41">
            <v>3088.2911608923969</v>
          </cell>
          <cell r="N41">
            <v>3088.2911608923969</v>
          </cell>
          <cell r="O41">
            <v>3068.8679460440171</v>
          </cell>
          <cell r="P41">
            <v>3618.3250796562811</v>
          </cell>
          <cell r="Q41">
            <v>984.95685771334468</v>
          </cell>
          <cell r="R41">
            <v>55390.923061286689</v>
          </cell>
        </row>
        <row r="42">
          <cell r="D42" t="str">
            <v>US High Sulphur</v>
          </cell>
          <cell r="F42">
            <v>28300.821</v>
          </cell>
          <cell r="G42">
            <v>2581.547</v>
          </cell>
          <cell r="H42">
            <v>8804.7569999999996</v>
          </cell>
          <cell r="I42">
            <v>16429.320365836578</v>
          </cell>
          <cell r="J42">
            <v>16429.320365836578</v>
          </cell>
          <cell r="K42">
            <v>12584.973446291142</v>
          </cell>
          <cell r="L42">
            <v>12584.973446291142</v>
          </cell>
          <cell r="M42">
            <v>12584.973446291142</v>
          </cell>
          <cell r="N42">
            <v>12584.973446291142</v>
          </cell>
          <cell r="O42">
            <v>12505.822669899371</v>
          </cell>
          <cell r="P42">
            <v>12505.822669899371</v>
          </cell>
          <cell r="Q42">
            <v>6252.8459471208544</v>
          </cell>
          <cell r="R42">
            <v>154150.15080375731</v>
          </cell>
        </row>
        <row r="43">
          <cell r="D43" t="str">
            <v>Western Cdn Bit</v>
          </cell>
          <cell r="F43">
            <v>0</v>
          </cell>
          <cell r="G43">
            <v>0</v>
          </cell>
          <cell r="H43">
            <v>-381.27</v>
          </cell>
          <cell r="I43">
            <v>2159.7484194569415</v>
          </cell>
          <cell r="J43">
            <v>2159.7484194569415</v>
          </cell>
          <cell r="K43">
            <v>3571.8916167941711</v>
          </cell>
          <cell r="L43">
            <v>2492.0174070657013</v>
          </cell>
          <cell r="M43">
            <v>2492.0174070657013</v>
          </cell>
          <cell r="N43">
            <v>3571.8916167941711</v>
          </cell>
          <cell r="O43">
            <v>2492.0174070657013</v>
          </cell>
          <cell r="P43">
            <v>2492.0174070657013</v>
          </cell>
          <cell r="Q43">
            <v>166.1278484246279</v>
          </cell>
          <cell r="R43">
            <v>21216.207549189658</v>
          </cell>
        </row>
        <row r="44">
          <cell r="D44" t="str">
            <v>Powder River Basin</v>
          </cell>
          <cell r="F44">
            <v>8194.7440000000006</v>
          </cell>
          <cell r="G44">
            <v>18091.038</v>
          </cell>
          <cell r="H44">
            <v>17238.233</v>
          </cell>
          <cell r="I44">
            <v>19031.793491156743</v>
          </cell>
          <cell r="J44">
            <v>19031.793491156743</v>
          </cell>
          <cell r="K44">
            <v>27397.641306757068</v>
          </cell>
          <cell r="L44">
            <v>27560.261262694137</v>
          </cell>
          <cell r="M44">
            <v>27560.261262694137</v>
          </cell>
          <cell r="N44">
            <v>27560.261262694137</v>
          </cell>
          <cell r="O44">
            <v>27603.978622058927</v>
          </cell>
          <cell r="P44">
            <v>27603.978622058927</v>
          </cell>
          <cell r="Q44">
            <v>13801.862402106335</v>
          </cell>
          <cell r="R44">
            <v>260675.84672337715</v>
          </cell>
        </row>
        <row r="45">
          <cell r="D45" t="str">
            <v>Lignite</v>
          </cell>
          <cell r="F45">
            <v>3889.8989999999999</v>
          </cell>
          <cell r="G45">
            <v>3244.2649999999999</v>
          </cell>
          <cell r="H45">
            <v>4179.5600000000004</v>
          </cell>
          <cell r="I45">
            <v>4252.6080000000002</v>
          </cell>
          <cell r="J45">
            <v>3189.4560000000001</v>
          </cell>
          <cell r="K45">
            <v>0</v>
          </cell>
          <cell r="L45">
            <v>0</v>
          </cell>
          <cell r="M45">
            <v>0</v>
          </cell>
          <cell r="N45">
            <v>0</v>
          </cell>
          <cell r="O45">
            <v>0</v>
          </cell>
          <cell r="P45">
            <v>0</v>
          </cell>
          <cell r="Q45">
            <v>-1.1056260742292405E-2</v>
          </cell>
          <cell r="R45">
            <v>18755.77694373926</v>
          </cell>
        </row>
        <row r="46">
          <cell r="D46" t="str">
            <v>Petroleum Coke</v>
          </cell>
          <cell r="F46">
            <v>0</v>
          </cell>
          <cell r="G46">
            <v>0</v>
          </cell>
          <cell r="H46">
            <v>-25.266999999999999</v>
          </cell>
          <cell r="I46">
            <v>0</v>
          </cell>
          <cell r="J46">
            <v>0</v>
          </cell>
          <cell r="K46">
            <v>0</v>
          </cell>
          <cell r="L46">
            <v>0</v>
          </cell>
          <cell r="M46">
            <v>0</v>
          </cell>
          <cell r="N46">
            <v>0</v>
          </cell>
          <cell r="O46">
            <v>0</v>
          </cell>
          <cell r="P46">
            <v>0</v>
          </cell>
          <cell r="Q46">
            <v>0</v>
          </cell>
          <cell r="R46">
            <v>-25.266999999999999</v>
          </cell>
        </row>
        <row r="47">
          <cell r="D47" t="str">
            <v>Residual Oil</v>
          </cell>
          <cell r="F47">
            <v>5933.0429999999997</v>
          </cell>
          <cell r="G47">
            <v>443.27499999999998</v>
          </cell>
          <cell r="H47">
            <v>61.298000000000002</v>
          </cell>
          <cell r="I47">
            <v>0</v>
          </cell>
          <cell r="J47">
            <v>0</v>
          </cell>
          <cell r="K47">
            <v>0</v>
          </cell>
          <cell r="L47">
            <v>0</v>
          </cell>
          <cell r="M47">
            <v>0</v>
          </cell>
          <cell r="N47">
            <v>0</v>
          </cell>
          <cell r="O47">
            <v>0</v>
          </cell>
          <cell r="P47">
            <v>0</v>
          </cell>
          <cell r="Q47">
            <v>-0.60534534037687704</v>
          </cell>
          <cell r="R47">
            <v>6437.0106546596226</v>
          </cell>
        </row>
        <row r="48">
          <cell r="B48" t="str">
            <v>Total Cost of Purchases ($K)</v>
          </cell>
          <cell r="F48">
            <v>108032.531</v>
          </cell>
          <cell r="G48">
            <v>52851.572</v>
          </cell>
          <cell r="H48">
            <v>78309.381999999998</v>
          </cell>
          <cell r="I48">
            <v>95679.804235903866</v>
          </cell>
          <cell r="J48">
            <v>94616.652235903864</v>
          </cell>
          <cell r="K48">
            <v>71527.001476514153</v>
          </cell>
          <cell r="L48">
            <v>70609.747222722755</v>
          </cell>
          <cell r="M48">
            <v>70609.747222722755</v>
          </cell>
          <cell r="N48">
            <v>71689.621432451226</v>
          </cell>
          <cell r="O48">
            <v>70398.386163515446</v>
          </cell>
          <cell r="P48">
            <v>70947.843297127707</v>
          </cell>
          <cell r="Q48">
            <v>33568.941616241718</v>
          </cell>
          <cell r="R48">
            <v>888841.22990310355</v>
          </cell>
        </row>
        <row r="49">
          <cell r="B49" t="str">
            <v>Month End</v>
          </cell>
          <cell r="D49" t="str">
            <v>Coal @ Stns (USCE)</v>
          </cell>
          <cell r="F49">
            <v>4860.1636326824046</v>
          </cell>
          <cell r="G49">
            <v>3675.0727799664242</v>
          </cell>
          <cell r="H49">
            <v>2711.7141873516193</v>
          </cell>
          <cell r="I49">
            <v>2962.7258129757765</v>
          </cell>
          <cell r="J49">
            <v>3312.8595192630792</v>
          </cell>
          <cell r="K49">
            <v>3510.3513430548946</v>
          </cell>
          <cell r="L49">
            <v>3743.0641012812075</v>
          </cell>
          <cell r="M49">
            <v>4040.2471412875934</v>
          </cell>
          <cell r="N49">
            <v>4544.169030377112</v>
          </cell>
          <cell r="O49">
            <v>4976.6816444780288</v>
          </cell>
          <cell r="P49">
            <v>5280.3848151709835</v>
          </cell>
          <cell r="Q49">
            <v>5132.2267330443301</v>
          </cell>
          <cell r="R49">
            <v>5132.2267330443301</v>
          </cell>
        </row>
        <row r="50">
          <cell r="B50" t="str">
            <v>Inventories</v>
          </cell>
          <cell r="D50" t="str">
            <v>Coal @ Ports</v>
          </cell>
          <cell r="F50">
            <v>1580.6650164323728</v>
          </cell>
          <cell r="G50">
            <v>2392.052316656142</v>
          </cell>
          <cell r="H50">
            <v>3282.9499401709759</v>
          </cell>
          <cell r="I50">
            <v>3331.9086681977315</v>
          </cell>
          <cell r="J50">
            <v>3475.5187685321798</v>
          </cell>
          <cell r="K50">
            <v>3280.4626985134355</v>
          </cell>
          <cell r="L50">
            <v>2891.2681675710301</v>
          </cell>
          <cell r="M50">
            <v>2449.5480981670862</v>
          </cell>
          <cell r="N50">
            <v>2006.5049520449986</v>
          </cell>
          <cell r="O50">
            <v>1577.846421307527</v>
          </cell>
          <cell r="P50">
            <v>1161.5965497962879</v>
          </cell>
          <cell r="Q50">
            <v>386.99140315068064</v>
          </cell>
          <cell r="R50">
            <v>386.99140315068064</v>
          </cell>
        </row>
        <row r="51">
          <cell r="B51" t="str">
            <v>(ktons)</v>
          </cell>
          <cell r="D51" t="str">
            <v>All Coal (USCE)</v>
          </cell>
          <cell r="F51">
            <v>6440.8286491147774</v>
          </cell>
          <cell r="G51">
            <v>6067.1250966225662</v>
          </cell>
          <cell r="H51">
            <v>5994.6641275225957</v>
          </cell>
          <cell r="I51">
            <v>6294.634481173508</v>
          </cell>
          <cell r="J51">
            <v>6788.378287795259</v>
          </cell>
          <cell r="K51">
            <v>6790.8140415683301</v>
          </cell>
          <cell r="L51">
            <v>6634.3322688522376</v>
          </cell>
          <cell r="M51">
            <v>6489.7952394546792</v>
          </cell>
          <cell r="N51">
            <v>6550.6739824221104</v>
          </cell>
          <cell r="O51">
            <v>6554.5280657855556</v>
          </cell>
          <cell r="P51">
            <v>6441.9813649672715</v>
          </cell>
          <cell r="Q51">
            <v>5519.2181361950106</v>
          </cell>
          <cell r="R51">
            <v>5519.2181361950106</v>
          </cell>
        </row>
        <row r="52">
          <cell r="D52" t="str">
            <v>RFO (kbbls)</v>
          </cell>
          <cell r="F52">
            <v>1152.2075471698113</v>
          </cell>
          <cell r="G52">
            <v>818.45911949685524</v>
          </cell>
          <cell r="H52">
            <v>597.27044025157227</v>
          </cell>
          <cell r="I52">
            <v>597.27044025157227</v>
          </cell>
          <cell r="J52">
            <v>597.27044025157227</v>
          </cell>
          <cell r="K52">
            <v>597.27044025157227</v>
          </cell>
          <cell r="L52">
            <v>597.27044025157227</v>
          </cell>
          <cell r="M52">
            <v>597.27044025157227</v>
          </cell>
          <cell r="N52">
            <v>597.27044025157227</v>
          </cell>
          <cell r="O52">
            <v>597.27044025157227</v>
          </cell>
          <cell r="P52">
            <v>597.27044025157227</v>
          </cell>
          <cell r="Q52">
            <v>597.25603773584896</v>
          </cell>
          <cell r="R52">
            <v>597.25603773584896</v>
          </cell>
        </row>
        <row r="54">
          <cell r="D54" t="str">
            <v>Coal @ Stns  ($K)</v>
          </cell>
          <cell r="F54">
            <v>311633.55515999999</v>
          </cell>
          <cell r="G54">
            <v>237493.25</v>
          </cell>
          <cell r="H54">
            <v>177754.41799999998</v>
          </cell>
          <cell r="I54">
            <v>202620.57852833523</v>
          </cell>
          <cell r="J54">
            <v>227098.54645666678</v>
          </cell>
          <cell r="K54">
            <v>240395.96113737277</v>
          </cell>
          <cell r="L54">
            <v>257269.17468752537</v>
          </cell>
          <cell r="M54">
            <v>277081.43052254623</v>
          </cell>
          <cell r="N54">
            <v>312266.82273133699</v>
          </cell>
          <cell r="O54">
            <v>342883.70588091173</v>
          </cell>
          <cell r="P54">
            <v>362767.30114495807</v>
          </cell>
          <cell r="Q54">
            <v>350431.66264996608</v>
          </cell>
          <cell r="R54">
            <v>350431.66264996608</v>
          </cell>
        </row>
        <row r="55">
          <cell r="D55" t="str">
            <v>Coal @ Ports  ($K)</v>
          </cell>
          <cell r="F55">
            <v>107049.45076912893</v>
          </cell>
          <cell r="G55">
            <v>155995.27647244054</v>
          </cell>
          <cell r="H55">
            <v>215489.68840419865</v>
          </cell>
          <cell r="I55">
            <v>226319.80043150412</v>
          </cell>
          <cell r="J55">
            <v>240012.92445760121</v>
          </cell>
          <cell r="K55">
            <v>226279.78563029034</v>
          </cell>
          <cell r="L55">
            <v>199676.99295867735</v>
          </cell>
          <cell r="M55">
            <v>168425.78216261149</v>
          </cell>
          <cell r="N55">
            <v>137265.4261263455</v>
          </cell>
          <cell r="O55">
            <v>106024.80715906672</v>
          </cell>
          <cell r="P55">
            <v>76856.445827856442</v>
          </cell>
          <cell r="Q55">
            <v>27525.015612681953</v>
          </cell>
          <cell r="R55">
            <v>27525.015612681953</v>
          </cell>
        </row>
        <row r="56">
          <cell r="D56" t="str">
            <v>RFO @ Lennox</v>
          </cell>
          <cell r="F56">
            <v>43174.828000000001</v>
          </cell>
          <cell r="G56">
            <v>31111.612000000001</v>
          </cell>
          <cell r="H56">
            <v>22764.992999999999</v>
          </cell>
          <cell r="I56">
            <v>22846.082999999999</v>
          </cell>
          <cell r="J56">
            <v>22927.172999999999</v>
          </cell>
          <cell r="K56">
            <v>23008.262999999999</v>
          </cell>
          <cell r="L56">
            <v>23089.352999999999</v>
          </cell>
          <cell r="M56">
            <v>23170.442999999999</v>
          </cell>
          <cell r="N56">
            <v>23170.442999999999</v>
          </cell>
          <cell r="O56">
            <v>23170.442999999999</v>
          </cell>
          <cell r="P56">
            <v>23170.442999999999</v>
          </cell>
          <cell r="Q56">
            <v>23169.837654659623</v>
          </cell>
          <cell r="R56">
            <v>23169.837654659623</v>
          </cell>
        </row>
        <row r="57">
          <cell r="B57" t="str">
            <v>Total of All Inventories ($K)</v>
          </cell>
          <cell r="F57">
            <v>461857.83392912894</v>
          </cell>
          <cell r="G57">
            <v>424600.13847244059</v>
          </cell>
          <cell r="H57">
            <v>416009.09940419864</v>
          </cell>
          <cell r="I57">
            <v>451786.46195983933</v>
          </cell>
          <cell r="J57">
            <v>490038.643914268</v>
          </cell>
          <cell r="K57">
            <v>489684.00976766308</v>
          </cell>
          <cell r="L57">
            <v>480035.52064620273</v>
          </cell>
          <cell r="M57">
            <v>468677.65568515775</v>
          </cell>
          <cell r="N57">
            <v>472702.69185768248</v>
          </cell>
          <cell r="O57">
            <v>472078.95603997842</v>
          </cell>
          <cell r="P57">
            <v>462794.18997281452</v>
          </cell>
          <cell r="Q57">
            <v>401126.51591730764</v>
          </cell>
          <cell r="R57">
            <v>401126.51591730764</v>
          </cell>
        </row>
        <row r="58">
          <cell r="B58" t="str">
            <v>East Ports</v>
          </cell>
          <cell r="D58" t="str">
            <v>US Low Sulphur HiQ</v>
          </cell>
          <cell r="F58">
            <v>47670.677645806973</v>
          </cell>
          <cell r="G58">
            <v>60392.824991392503</v>
          </cell>
          <cell r="H58">
            <v>81998.044479953693</v>
          </cell>
          <cell r="I58">
            <v>91959.944762539191</v>
          </cell>
          <cell r="J58">
            <v>102005.36614779313</v>
          </cell>
          <cell r="K58">
            <v>95913.557424469516</v>
          </cell>
          <cell r="L58">
            <v>82444.441672356974</v>
          </cell>
          <cell r="M58">
            <v>68997.048755052951</v>
          </cell>
          <cell r="N58">
            <v>51668.590240352714</v>
          </cell>
          <cell r="O58">
            <v>36409.733939030011</v>
          </cell>
          <cell r="P58">
            <v>21270.847199132906</v>
          </cell>
          <cell r="Q58">
            <v>-0.12663356130299877</v>
          </cell>
          <cell r="R58">
            <v>-0.12663356130299877</v>
          </cell>
        </row>
        <row r="59">
          <cell r="D59" t="str">
            <v>US Low Sulphur LoQ</v>
          </cell>
          <cell r="F59">
            <v>8043.5941212862199</v>
          </cell>
          <cell r="G59">
            <v>19730.208121286218</v>
          </cell>
          <cell r="H59">
            <v>35036.335121286218</v>
          </cell>
          <cell r="I59">
            <v>39948.558833072922</v>
          </cell>
          <cell r="J59">
            <v>45112.694599765658</v>
          </cell>
          <cell r="K59">
            <v>40989.148879954904</v>
          </cell>
          <cell r="L59">
            <v>35621.405308658526</v>
          </cell>
          <cell r="M59">
            <v>26203.757952519274</v>
          </cell>
          <cell r="N59">
            <v>18209.356837376734</v>
          </cell>
          <cell r="O59">
            <v>10169.864064974076</v>
          </cell>
          <cell r="P59">
            <v>2197.309296497906</v>
          </cell>
          <cell r="Q59">
            <v>4.183686634942483E-2</v>
          </cell>
          <cell r="R59">
            <v>4.183686634942483E-2</v>
          </cell>
        </row>
        <row r="60">
          <cell r="D60" t="str">
            <v>US Mid Sulphur</v>
          </cell>
          <cell r="F60">
            <v>13484.601202974476</v>
          </cell>
          <cell r="G60">
            <v>17488.693202974478</v>
          </cell>
          <cell r="H60">
            <v>23237.836202974479</v>
          </cell>
          <cell r="I60">
            <v>25475.386656801937</v>
          </cell>
          <cell r="J60">
            <v>27807.284323738651</v>
          </cell>
          <cell r="K60">
            <v>25876.040677840807</v>
          </cell>
          <cell r="L60">
            <v>23386.516631170267</v>
          </cell>
          <cell r="M60">
            <v>19129.806950293085</v>
          </cell>
          <cell r="N60">
            <v>15435.361453465917</v>
          </cell>
          <cell r="O60">
            <v>11724.018196265413</v>
          </cell>
          <cell r="P60">
            <v>8575.995140149731</v>
          </cell>
          <cell r="Q60">
            <v>6976.8258310298816</v>
          </cell>
          <cell r="R60">
            <v>6976.8258310298816</v>
          </cell>
        </row>
        <row r="61">
          <cell r="D61" t="str">
            <v>US High Sulphur</v>
          </cell>
          <cell r="F61">
            <v>29920.9455551172</v>
          </cell>
          <cell r="G61">
            <v>32342.154092040113</v>
          </cell>
          <cell r="H61">
            <v>36207.209796106108</v>
          </cell>
          <cell r="I61">
            <v>41166.005838814337</v>
          </cell>
          <cell r="J61">
            <v>46139.083369254491</v>
          </cell>
          <cell r="K61">
            <v>45367.356007215945</v>
          </cell>
          <cell r="L61">
            <v>42692.634839841128</v>
          </cell>
          <cell r="M61">
            <v>40021.832335330364</v>
          </cell>
          <cell r="N61">
            <v>37353.976439913793</v>
          </cell>
          <cell r="O61">
            <v>34463.9885980689</v>
          </cell>
          <cell r="P61">
            <v>31819.291335135418</v>
          </cell>
          <cell r="Q61">
            <v>19133.996423895416</v>
          </cell>
          <cell r="R61">
            <v>19133.996423895416</v>
          </cell>
        </row>
        <row r="62">
          <cell r="B62" t="str">
            <v>West Ports</v>
          </cell>
          <cell r="D62" t="str">
            <v>Western Cdn Bit</v>
          </cell>
          <cell r="F62">
            <v>0</v>
          </cell>
          <cell r="G62">
            <v>100.19799999999999</v>
          </cell>
          <cell r="H62">
            <v>0</v>
          </cell>
          <cell r="I62">
            <v>593.93081535065937</v>
          </cell>
          <cell r="J62">
            <v>1187.8616307013185</v>
          </cell>
          <cell r="K62">
            <v>1628.1180392829256</v>
          </cell>
          <cell r="L62">
            <v>988.50023813606253</v>
          </cell>
          <cell r="M62">
            <v>1914.7000410954813</v>
          </cell>
          <cell r="N62">
            <v>2354.9564496770886</v>
          </cell>
          <cell r="O62">
            <v>1715.3386485302256</v>
          </cell>
          <cell r="P62">
            <v>1399.6831103019035</v>
          </cell>
          <cell r="Q62">
            <v>-6.6453797510825485E-3</v>
          </cell>
          <cell r="R62">
            <v>-6.6453797510825485E-3</v>
          </cell>
        </row>
        <row r="63">
          <cell r="D63" t="str">
            <v>Coke @ TBTL</v>
          </cell>
          <cell r="F63">
            <v>1439.8686110592</v>
          </cell>
          <cell r="G63">
            <v>1439.8686110592</v>
          </cell>
          <cell r="H63">
            <v>1414.6016110592</v>
          </cell>
          <cell r="I63">
            <v>1414.6016110592</v>
          </cell>
          <cell r="J63">
            <v>1414.6016110592</v>
          </cell>
          <cell r="K63">
            <v>1414.6016110592</v>
          </cell>
          <cell r="L63">
            <v>1414.6016110592</v>
          </cell>
          <cell r="M63">
            <v>1414.6016110592</v>
          </cell>
          <cell r="N63">
            <v>1414.6016110592</v>
          </cell>
          <cell r="O63">
            <v>1414.6016110592</v>
          </cell>
          <cell r="P63">
            <v>1414.6016110592</v>
          </cell>
          <cell r="Q63">
            <v>1414.6016110592</v>
          </cell>
          <cell r="R63">
            <v>1414.6016110592</v>
          </cell>
        </row>
        <row r="64">
          <cell r="D64" t="str">
            <v>Powder River Basin</v>
          </cell>
          <cell r="F64">
            <v>6489.7636328848675</v>
          </cell>
          <cell r="G64">
            <v>24501.329453688035</v>
          </cell>
          <cell r="H64">
            <v>37595.66119281893</v>
          </cell>
          <cell r="I64">
            <v>25761.371913865874</v>
          </cell>
          <cell r="J64">
            <v>16346.032775288752</v>
          </cell>
          <cell r="K64">
            <v>15090.962990467035</v>
          </cell>
          <cell r="L64">
            <v>13128.892657455195</v>
          </cell>
          <cell r="M64">
            <v>10744.034517261134</v>
          </cell>
          <cell r="N64">
            <v>10828.583094500062</v>
          </cell>
          <cell r="O64">
            <v>10127.262101138896</v>
          </cell>
          <cell r="P64">
            <v>10178.718135579376</v>
          </cell>
          <cell r="Q64">
            <v>-0.31681122783993487</v>
          </cell>
          <cell r="R64">
            <v>-0.31681122783993487</v>
          </cell>
        </row>
        <row r="65">
          <cell r="B65" t="str">
            <v>Total Value of Port Inventories</v>
          </cell>
          <cell r="F65">
            <v>107049.45076912893</v>
          </cell>
          <cell r="G65">
            <v>155995.27647244054</v>
          </cell>
          <cell r="H65">
            <v>215489.68840419862</v>
          </cell>
          <cell r="I65">
            <v>226319.80043150412</v>
          </cell>
          <cell r="J65">
            <v>240012.92445760121</v>
          </cell>
          <cell r="K65">
            <v>226279.78563029034</v>
          </cell>
          <cell r="L65">
            <v>199676.99295867735</v>
          </cell>
          <cell r="M65">
            <v>168425.78216261149</v>
          </cell>
          <cell r="N65">
            <v>137265.4261263455</v>
          </cell>
          <cell r="O65">
            <v>106024.80715906672</v>
          </cell>
          <cell r="P65">
            <v>76856.445827856442</v>
          </cell>
          <cell r="Q65">
            <v>27525.015612681953</v>
          </cell>
          <cell r="R65">
            <v>27525.015612681953</v>
          </cell>
        </row>
        <row r="67">
          <cell r="F67" t="str">
            <v xml:space="preserve">   Jan    </v>
          </cell>
          <cell r="G67" t="str">
            <v xml:space="preserve">Feb    </v>
          </cell>
          <cell r="H67" t="str">
            <v xml:space="preserve">    Mar    </v>
          </cell>
          <cell r="I67" t="str">
            <v xml:space="preserve">    Apr    </v>
          </cell>
          <cell r="J67" t="str">
            <v xml:space="preserve">    May    </v>
          </cell>
          <cell r="K67" t="str">
            <v xml:space="preserve">    Jun    </v>
          </cell>
          <cell r="L67" t="str">
            <v xml:space="preserve">    Jul    </v>
          </cell>
          <cell r="M67" t="str">
            <v xml:space="preserve">    Aug    </v>
          </cell>
          <cell r="N67" t="str">
            <v xml:space="preserve">    Sep    </v>
          </cell>
          <cell r="O67" t="str">
            <v xml:space="preserve">    Oct    </v>
          </cell>
          <cell r="P67" t="str">
            <v xml:space="preserve">    Nov    </v>
          </cell>
          <cell r="Q67" t="str">
            <v xml:space="preserve">    Dec    </v>
          </cell>
          <cell r="R67" t="str">
            <v xml:space="preserve">  TOTAL</v>
          </cell>
        </row>
        <row r="68">
          <cell r="A68" t="str">
            <v xml:space="preserve">Ignition </v>
          </cell>
          <cell r="B68" t="str">
            <v xml:space="preserve">  Lakeview</v>
          </cell>
          <cell r="F68">
            <v>212.15199999999999</v>
          </cell>
          <cell r="G68">
            <v>261.48099999999999</v>
          </cell>
          <cell r="H68">
            <v>178.239</v>
          </cell>
          <cell r="I68">
            <v>436.33109154917128</v>
          </cell>
          <cell r="J68">
            <v>389.69556828586036</v>
          </cell>
          <cell r="K68">
            <v>472.5579436866405</v>
          </cell>
          <cell r="L68">
            <v>494.26732512337048</v>
          </cell>
          <cell r="M68">
            <v>487.94496843954346</v>
          </cell>
          <cell r="N68">
            <v>436.88929026457998</v>
          </cell>
          <cell r="O68">
            <v>452.8634245881708</v>
          </cell>
          <cell r="P68">
            <v>481.03155848248588</v>
          </cell>
          <cell r="Q68">
            <v>512.4629955717752</v>
          </cell>
          <cell r="R68">
            <v>4815.9161659915981</v>
          </cell>
        </row>
        <row r="69">
          <cell r="A69" t="str">
            <v xml:space="preserve">    Support </v>
          </cell>
          <cell r="B69" t="str">
            <v xml:space="preserve">  Lambton 1&amp;2</v>
          </cell>
          <cell r="F69">
            <v>152.03</v>
          </cell>
          <cell r="G69">
            <v>221.25</v>
          </cell>
          <cell r="H69">
            <v>148.44</v>
          </cell>
          <cell r="I69">
            <v>221.24546637658162</v>
          </cell>
          <cell r="J69">
            <v>239.12943486117916</v>
          </cell>
          <cell r="K69">
            <v>254.41890144169832</v>
          </cell>
          <cell r="L69">
            <v>257.18027809313662</v>
          </cell>
          <cell r="M69">
            <v>258.26493895302923</v>
          </cell>
          <cell r="N69">
            <v>259.26432680834523</v>
          </cell>
          <cell r="O69">
            <v>262.23443255887486</v>
          </cell>
          <cell r="P69">
            <v>260.82600222262732</v>
          </cell>
          <cell r="Q69">
            <v>264.38371726259112</v>
          </cell>
          <cell r="R69">
            <v>2798.6674985780637</v>
          </cell>
        </row>
        <row r="70">
          <cell r="B70" t="str">
            <v xml:space="preserve">  Lambton 3&amp;4</v>
          </cell>
          <cell r="F70">
            <v>256.14999999999998</v>
          </cell>
          <cell r="G70">
            <v>108.13</v>
          </cell>
          <cell r="H70">
            <v>77.97</v>
          </cell>
          <cell r="I70">
            <v>124.02049253750933</v>
          </cell>
          <cell r="J70">
            <v>190.59242621698795</v>
          </cell>
          <cell r="K70">
            <v>158.44355780125304</v>
          </cell>
          <cell r="L70">
            <v>131.86568220100071</v>
          </cell>
          <cell r="M70">
            <v>132.61057902799476</v>
          </cell>
          <cell r="N70">
            <v>225.56766494606106</v>
          </cell>
          <cell r="O70">
            <v>214.66639739366192</v>
          </cell>
          <cell r="P70">
            <v>143.56329982111029</v>
          </cell>
          <cell r="Q70">
            <v>118.19473152127009</v>
          </cell>
          <cell r="R70">
            <v>1881.774831466849</v>
          </cell>
        </row>
        <row r="71">
          <cell r="A71" t="str">
            <v>(kLitres of Oil</v>
          </cell>
          <cell r="B71" t="str">
            <v xml:space="preserve">  Nanticoke</v>
          </cell>
          <cell r="F71">
            <v>0</v>
          </cell>
          <cell r="G71">
            <v>0</v>
          </cell>
          <cell r="H71">
            <v>0</v>
          </cell>
          <cell r="I71">
            <v>1559.5291287528166</v>
          </cell>
          <cell r="J71">
            <v>1603.7389721906436</v>
          </cell>
          <cell r="K71">
            <v>1559.566929074108</v>
          </cell>
          <cell r="L71">
            <v>1464.2162250478871</v>
          </cell>
          <cell r="M71">
            <v>1434.3697380256604</v>
          </cell>
          <cell r="N71">
            <v>1531.7617001397271</v>
          </cell>
          <cell r="O71">
            <v>1518.3804410216935</v>
          </cell>
          <cell r="P71">
            <v>1475.4500756914717</v>
          </cell>
          <cell r="Q71">
            <v>1227.948289001569</v>
          </cell>
          <cell r="R71">
            <v>13374.961498945577</v>
          </cell>
        </row>
        <row r="72">
          <cell r="A72" t="str">
            <v xml:space="preserve">  unless other</v>
          </cell>
          <cell r="B72" t="str">
            <v xml:space="preserve">  Thunder Bay</v>
          </cell>
          <cell r="F72">
            <v>124.925</v>
          </cell>
          <cell r="G72">
            <v>74.388000000000005</v>
          </cell>
          <cell r="H72">
            <v>39.457000000000001</v>
          </cell>
          <cell r="I72">
            <v>93.79213129780959</v>
          </cell>
          <cell r="J72">
            <v>87.397659918551966</v>
          </cell>
          <cell r="K72">
            <v>82.13394227780654</v>
          </cell>
          <cell r="L72">
            <v>0</v>
          </cell>
          <cell r="M72">
            <v>0</v>
          </cell>
          <cell r="N72">
            <v>0</v>
          </cell>
          <cell r="O72">
            <v>0</v>
          </cell>
          <cell r="P72">
            <v>0</v>
          </cell>
          <cell r="Q72">
            <v>0</v>
          </cell>
          <cell r="R72">
            <v>502.09373349416808</v>
          </cell>
        </row>
        <row r="73">
          <cell r="A73" t="str">
            <v xml:space="preserve">        indicated)</v>
          </cell>
          <cell r="B73" t="str">
            <v xml:space="preserve">  Atikokan (Gas cubic meters)</v>
          </cell>
          <cell r="F73">
            <v>41647</v>
          </cell>
          <cell r="G73">
            <v>23689</v>
          </cell>
          <cell r="H73">
            <v>26752</v>
          </cell>
          <cell r="I73">
            <v>55665.882199901571</v>
          </cell>
          <cell r="J73">
            <v>0</v>
          </cell>
          <cell r="K73">
            <v>0</v>
          </cell>
          <cell r="L73">
            <v>0</v>
          </cell>
          <cell r="M73">
            <v>0</v>
          </cell>
          <cell r="N73">
            <v>0</v>
          </cell>
          <cell r="O73">
            <v>0</v>
          </cell>
          <cell r="P73">
            <v>0</v>
          </cell>
          <cell r="Q73">
            <v>0</v>
          </cell>
          <cell r="R73">
            <v>147753.88219990156</v>
          </cell>
        </row>
        <row r="74">
          <cell r="B74" t="str">
            <v xml:space="preserve">  Lennox</v>
          </cell>
          <cell r="F74">
            <v>730.71799999999996</v>
          </cell>
          <cell r="G74">
            <v>695.47400000000005</v>
          </cell>
          <cell r="H74">
            <v>605.03</v>
          </cell>
          <cell r="I74">
            <v>514.84149877765117</v>
          </cell>
          <cell r="J74">
            <v>76.191961852924592</v>
          </cell>
          <cell r="K74">
            <v>381.95452796291841</v>
          </cell>
          <cell r="L74">
            <v>855.9829959854261</v>
          </cell>
          <cell r="M74">
            <v>728.55840608976916</v>
          </cell>
          <cell r="N74">
            <v>0</v>
          </cell>
          <cell r="O74">
            <v>0</v>
          </cell>
          <cell r="P74">
            <v>0</v>
          </cell>
          <cell r="Q74">
            <v>0</v>
          </cell>
          <cell r="R74">
            <v>4588.7513906686891</v>
          </cell>
        </row>
        <row r="76">
          <cell r="B76" t="str">
            <v>Foreign Exchange Rate</v>
          </cell>
          <cell r="F76">
            <v>62.5</v>
          </cell>
          <cell r="G76">
            <v>62.5</v>
          </cell>
          <cell r="H76">
            <v>62.5</v>
          </cell>
          <cell r="I76">
            <v>62.893081761006286</v>
          </cell>
          <cell r="J76">
            <v>62.893081761006286</v>
          </cell>
          <cell r="K76">
            <v>62.893081761006286</v>
          </cell>
          <cell r="L76">
            <v>62.893081761006286</v>
          </cell>
          <cell r="M76">
            <v>62.893081761006286</v>
          </cell>
          <cell r="N76">
            <v>62.893081761006286</v>
          </cell>
          <cell r="O76">
            <v>63.291139240506325</v>
          </cell>
          <cell r="P76">
            <v>63.291139240506325</v>
          </cell>
          <cell r="Q76">
            <v>63.291139240506325</v>
          </cell>
        </row>
        <row r="78">
          <cell r="B78" t="str">
            <v xml:space="preserve">Surplus Lennox RFO Inventory </v>
          </cell>
        </row>
        <row r="79">
          <cell r="B79" t="str">
            <v>Resale Volume (KBBLS)</v>
          </cell>
          <cell r="F79">
            <v>0</v>
          </cell>
          <cell r="G79">
            <v>0</v>
          </cell>
          <cell r="H79">
            <v>0</v>
          </cell>
          <cell r="I79">
            <v>0</v>
          </cell>
          <cell r="J79">
            <v>0</v>
          </cell>
          <cell r="K79">
            <v>0</v>
          </cell>
          <cell r="L79">
            <v>0</v>
          </cell>
          <cell r="M79">
            <v>0</v>
          </cell>
          <cell r="N79">
            <v>0</v>
          </cell>
          <cell r="O79">
            <v>0</v>
          </cell>
          <cell r="P79">
            <v>0</v>
          </cell>
          <cell r="Q79">
            <v>0</v>
          </cell>
          <cell r="R79">
            <v>0</v>
          </cell>
        </row>
        <row r="80">
          <cell r="B80" t="str">
            <v>Resale Revenue ($K)</v>
          </cell>
          <cell r="F80">
            <v>0</v>
          </cell>
          <cell r="G80">
            <v>0</v>
          </cell>
          <cell r="H80">
            <v>0</v>
          </cell>
          <cell r="I80">
            <v>0</v>
          </cell>
          <cell r="J80">
            <v>0</v>
          </cell>
          <cell r="K80">
            <v>0</v>
          </cell>
          <cell r="L80">
            <v>0</v>
          </cell>
          <cell r="M80">
            <v>0</v>
          </cell>
          <cell r="N80">
            <v>0</v>
          </cell>
          <cell r="O80">
            <v>0</v>
          </cell>
          <cell r="P80">
            <v>0</v>
          </cell>
          <cell r="Q80">
            <v>0</v>
          </cell>
          <cell r="R80">
            <v>0</v>
          </cell>
        </row>
        <row r="81">
          <cell r="B81" t="str">
            <v>Gain/(Loss) on Resale</v>
          </cell>
          <cell r="F81">
            <v>0</v>
          </cell>
          <cell r="G81">
            <v>0</v>
          </cell>
          <cell r="H81">
            <v>0</v>
          </cell>
          <cell r="I81">
            <v>0</v>
          </cell>
          <cell r="J81">
            <v>0</v>
          </cell>
          <cell r="K81">
            <v>0</v>
          </cell>
          <cell r="L81">
            <v>0</v>
          </cell>
          <cell r="M81">
            <v>0</v>
          </cell>
          <cell r="N81">
            <v>0</v>
          </cell>
          <cell r="O81">
            <v>0</v>
          </cell>
          <cell r="P81">
            <v>0</v>
          </cell>
          <cell r="Q81">
            <v>0</v>
          </cell>
          <cell r="R81">
            <v>0</v>
          </cell>
        </row>
        <row r="82">
          <cell r="B82" t="str">
            <v>Month-end Inventory Value ($K)</v>
          </cell>
          <cell r="F82">
            <v>0</v>
          </cell>
          <cell r="G82">
            <v>0</v>
          </cell>
          <cell r="H82">
            <v>0</v>
          </cell>
          <cell r="I82">
            <v>0</v>
          </cell>
          <cell r="J82">
            <v>0</v>
          </cell>
          <cell r="K82">
            <v>0</v>
          </cell>
          <cell r="L82">
            <v>0</v>
          </cell>
          <cell r="M82">
            <v>0</v>
          </cell>
          <cell r="N82">
            <v>0</v>
          </cell>
          <cell r="O82">
            <v>0</v>
          </cell>
          <cell r="P82">
            <v>0</v>
          </cell>
          <cell r="Q82">
            <v>0</v>
          </cell>
          <cell r="R82">
            <v>0</v>
          </cell>
        </row>
        <row r="84">
          <cell r="A84" t="str">
            <v>I:\Fuelsdiv\Planning &amp; Reporting\FRCST-02\Revision\May01-02\Monthly.123</v>
          </cell>
        </row>
      </sheetData>
      <sheetData sheetId="5" refreshError="1">
        <row r="4">
          <cell r="B4" t="str">
            <v>Total Consumption Costs by Station ($Cdn Million)</v>
          </cell>
        </row>
        <row r="6">
          <cell r="B6">
            <v>2002</v>
          </cell>
          <cell r="D6" t="str">
            <v xml:space="preserve">   Jan    </v>
          </cell>
          <cell r="E6" t="str">
            <v xml:space="preserve">Feb    </v>
          </cell>
          <cell r="F6" t="str">
            <v xml:space="preserve">    Mar    </v>
          </cell>
          <cell r="G6" t="str">
            <v xml:space="preserve">    Apr    </v>
          </cell>
          <cell r="H6" t="str">
            <v xml:space="preserve">    May    </v>
          </cell>
          <cell r="I6" t="str">
            <v xml:space="preserve">    Jun    </v>
          </cell>
          <cell r="J6" t="str">
            <v xml:space="preserve">    Jul    </v>
          </cell>
          <cell r="K6" t="str">
            <v xml:space="preserve">    Aug    </v>
          </cell>
          <cell r="L6" t="str">
            <v xml:space="preserve">    Sep    </v>
          </cell>
          <cell r="M6" t="str">
            <v xml:space="preserve">    Oct    </v>
          </cell>
          <cell r="N6" t="str">
            <v xml:space="preserve">    Nov    </v>
          </cell>
          <cell r="O6" t="str">
            <v xml:space="preserve">    Dec    </v>
          </cell>
          <cell r="P6" t="str">
            <v xml:space="preserve">  TOTAL</v>
          </cell>
        </row>
        <row r="8">
          <cell r="B8" t="str">
            <v>Lakeview</v>
          </cell>
          <cell r="D8">
            <v>5222.4070000000002</v>
          </cell>
          <cell r="E8">
            <v>5726.2420000000002</v>
          </cell>
          <cell r="F8">
            <v>3931.3629999999998</v>
          </cell>
          <cell r="G8">
            <v>6006.0715863065125</v>
          </cell>
          <cell r="H8">
            <v>3582.1974962804129</v>
          </cell>
          <cell r="I8">
            <v>8184.0864933216935</v>
          </cell>
          <cell r="J8">
            <v>10407.594194960415</v>
          </cell>
          <cell r="K8">
            <v>10530.126777154028</v>
          </cell>
          <cell r="L8">
            <v>6843.5180133880067</v>
          </cell>
          <cell r="M8">
            <v>7844.948072066225</v>
          </cell>
          <cell r="N8">
            <v>9849.7005696992292</v>
          </cell>
          <cell r="O8">
            <v>11759.897023586143</v>
          </cell>
          <cell r="P8">
            <v>89888.152226762671</v>
          </cell>
        </row>
        <row r="9">
          <cell r="B9" t="str">
            <v>Lambton 1&amp;2</v>
          </cell>
          <cell r="D9">
            <v>12049.63</v>
          </cell>
          <cell r="E9">
            <v>10243.115</v>
          </cell>
          <cell r="F9">
            <v>8691.5619999999999</v>
          </cell>
          <cell r="G9">
            <v>6396.5633567972272</v>
          </cell>
          <cell r="H9">
            <v>9611.4558521520667</v>
          </cell>
          <cell r="I9">
            <v>13294.318741021785</v>
          </cell>
          <cell r="J9">
            <v>14292.16493257806</v>
          </cell>
          <cell r="K9">
            <v>14763.824185107855</v>
          </cell>
          <cell r="L9">
            <v>15168.881808472281</v>
          </cell>
          <cell r="M9">
            <v>16155.109683202951</v>
          </cell>
          <cell r="N9">
            <v>15757.315172824605</v>
          </cell>
          <cell r="O9">
            <v>16918.365563538464</v>
          </cell>
          <cell r="P9">
            <v>153342.30629569531</v>
          </cell>
        </row>
        <row r="10">
          <cell r="B10" t="str">
            <v>Lambton 3&amp;4</v>
          </cell>
          <cell r="D10">
            <v>11204.698</v>
          </cell>
          <cell r="E10">
            <v>12279.396000000001</v>
          </cell>
          <cell r="F10">
            <v>14284.343999999999</v>
          </cell>
          <cell r="G10">
            <v>14109.179916762831</v>
          </cell>
          <cell r="H10">
            <v>9669.4007746505922</v>
          </cell>
          <cell r="I10">
            <v>12059.000623651666</v>
          </cell>
          <cell r="J10">
            <v>15018.346943347615</v>
          </cell>
          <cell r="K10">
            <v>14802.972187758436</v>
          </cell>
          <cell r="L10">
            <v>7735.9468844641315</v>
          </cell>
          <cell r="M10">
            <v>8203.1829023873051</v>
          </cell>
          <cell r="N10">
            <v>13241.375243085449</v>
          </cell>
          <cell r="O10">
            <v>16671.791051656168</v>
          </cell>
          <cell r="P10">
            <v>149279.6345277642</v>
          </cell>
        </row>
        <row r="11">
          <cell r="B11" t="str">
            <v>Nanticoke</v>
          </cell>
          <cell r="D11">
            <v>48900.745999999999</v>
          </cell>
          <cell r="E11">
            <v>46099.065999999999</v>
          </cell>
          <cell r="F11">
            <v>46949.521000000001</v>
          </cell>
          <cell r="G11">
            <v>42558.514876250352</v>
          </cell>
          <cell r="H11">
            <v>39762.472105814231</v>
          </cell>
          <cell r="I11">
            <v>45284.157664088976</v>
          </cell>
          <cell r="J11">
            <v>50515.545639834148</v>
          </cell>
          <cell r="K11">
            <v>51852.591029074858</v>
          </cell>
          <cell r="L11">
            <v>47742.545584869018</v>
          </cell>
          <cell r="M11">
            <v>48434.951141810605</v>
          </cell>
          <cell r="N11">
            <v>50605.84245637092</v>
          </cell>
          <cell r="O11">
            <v>57989.520084766678</v>
          </cell>
          <cell r="P11">
            <v>576695.47358287976</v>
          </cell>
        </row>
        <row r="12">
          <cell r="B12" t="str">
            <v>Thunder Bay</v>
          </cell>
          <cell r="D12">
            <v>2224.2809999999999</v>
          </cell>
          <cell r="E12">
            <v>2510.3150000000001</v>
          </cell>
          <cell r="F12">
            <v>3978.1950000000002</v>
          </cell>
          <cell r="G12">
            <v>2212.5390418820821</v>
          </cell>
          <cell r="H12">
            <v>3035.5314396610033</v>
          </cell>
          <cell r="I12">
            <v>2725.3105098544183</v>
          </cell>
          <cell r="J12">
            <v>0</v>
          </cell>
          <cell r="K12">
            <v>0</v>
          </cell>
          <cell r="L12">
            <v>0</v>
          </cell>
          <cell r="M12">
            <v>0</v>
          </cell>
          <cell r="N12">
            <v>0</v>
          </cell>
          <cell r="O12">
            <v>0</v>
          </cell>
          <cell r="P12">
            <v>16686.171991397503</v>
          </cell>
        </row>
        <row r="13">
          <cell r="B13" t="str">
            <v>Atikokan</v>
          </cell>
          <cell r="D13">
            <v>1379.5509999999999</v>
          </cell>
          <cell r="E13">
            <v>1019.005</v>
          </cell>
          <cell r="F13">
            <v>1922.7190000000001</v>
          </cell>
          <cell r="G13">
            <v>1885.2694578492719</v>
          </cell>
          <cell r="H13">
            <v>0</v>
          </cell>
          <cell r="I13">
            <v>0</v>
          </cell>
          <cell r="J13">
            <v>0</v>
          </cell>
          <cell r="K13">
            <v>0</v>
          </cell>
          <cell r="L13">
            <v>0</v>
          </cell>
          <cell r="M13">
            <v>0</v>
          </cell>
          <cell r="N13">
            <v>0</v>
          </cell>
          <cell r="O13">
            <v>0</v>
          </cell>
          <cell r="P13">
            <v>6206.5444578492725</v>
          </cell>
        </row>
        <row r="14">
          <cell r="B14" t="str">
            <v>Lennox</v>
          </cell>
          <cell r="D14">
            <v>13556.240100000001</v>
          </cell>
          <cell r="E14">
            <v>12672.093000000001</v>
          </cell>
          <cell r="F14">
            <v>9097.56</v>
          </cell>
          <cell r="G14">
            <v>7568.1819536149724</v>
          </cell>
          <cell r="H14">
            <v>298.45577263849043</v>
          </cell>
          <cell r="I14">
            <v>5799.6775438969917</v>
          </cell>
          <cell r="J14">
            <v>18478.159652773549</v>
          </cell>
          <cell r="K14">
            <v>13859.593942941772</v>
          </cell>
          <cell r="L14">
            <v>0</v>
          </cell>
          <cell r="M14">
            <v>0</v>
          </cell>
          <cell r="N14">
            <v>0</v>
          </cell>
          <cell r="O14">
            <v>0</v>
          </cell>
          <cell r="P14">
            <v>81329.961965865776</v>
          </cell>
        </row>
        <row r="16">
          <cell r="B16" t="str">
            <v>Total Consumption</v>
          </cell>
          <cell r="D16">
            <v>96459.877099999998</v>
          </cell>
          <cell r="E16">
            <v>92159.991000000024</v>
          </cell>
          <cell r="F16">
            <v>90349.165000000008</v>
          </cell>
          <cell r="G16">
            <v>81694.583126531128</v>
          </cell>
          <cell r="H16">
            <v>66818.523087013018</v>
          </cell>
          <cell r="I16">
            <v>88304.761477574822</v>
          </cell>
          <cell r="J16">
            <v>109767.98598358047</v>
          </cell>
          <cell r="K16">
            <v>106888.36932454318</v>
          </cell>
          <cell r="L16">
            <v>78483.646339980638</v>
          </cell>
          <cell r="M16">
            <v>81645.256256303241</v>
          </cell>
          <cell r="N16">
            <v>90501.107498546058</v>
          </cell>
          <cell r="O16">
            <v>104980.28027305484</v>
          </cell>
          <cell r="P16">
            <v>1088053.5464671275</v>
          </cell>
        </row>
        <row r="18">
          <cell r="B18" t="str">
            <v>Other Costs</v>
          </cell>
        </row>
        <row r="19">
          <cell r="B19" t="str">
            <v xml:space="preserve">    Financing</v>
          </cell>
          <cell r="D19">
            <v>0</v>
          </cell>
          <cell r="E19">
            <v>0</v>
          </cell>
          <cell r="F19">
            <v>0</v>
          </cell>
          <cell r="G19">
            <v>0</v>
          </cell>
          <cell r="H19">
            <v>0</v>
          </cell>
          <cell r="I19">
            <v>0</v>
          </cell>
          <cell r="J19">
            <v>0</v>
          </cell>
          <cell r="K19">
            <v>1229.6150144179558</v>
          </cell>
          <cell r="L19">
            <v>3284.947764943608</v>
          </cell>
          <cell r="M19">
            <v>4371.0928366454591</v>
          </cell>
          <cell r="N19">
            <v>5115.5400869632304</v>
          </cell>
          <cell r="O19">
            <v>6084.1122589493189</v>
          </cell>
          <cell r="P19">
            <v>20085.307961919571</v>
          </cell>
        </row>
        <row r="20">
          <cell r="B20" t="str">
            <v xml:space="preserve">    Building Heat</v>
          </cell>
          <cell r="D20">
            <v>371.76100000000002</v>
          </cell>
          <cell r="E20">
            <v>352.11200000000002</v>
          </cell>
          <cell r="F20">
            <v>329.37099999999998</v>
          </cell>
          <cell r="G20">
            <v>126.42278530219345</v>
          </cell>
          <cell r="H20">
            <v>55.587765183713586</v>
          </cell>
          <cell r="I20">
            <v>15.645438497661223</v>
          </cell>
          <cell r="J20">
            <v>12.973137693664617</v>
          </cell>
          <cell r="K20">
            <v>12.724738864359892</v>
          </cell>
          <cell r="L20">
            <v>0</v>
          </cell>
          <cell r="M20">
            <v>0</v>
          </cell>
          <cell r="N20">
            <v>0</v>
          </cell>
          <cell r="O20">
            <v>0</v>
          </cell>
          <cell r="P20">
            <v>1276.5978655415927</v>
          </cell>
        </row>
        <row r="21">
          <cell r="B21" t="str">
            <v xml:space="preserve">    CTU Oil</v>
          </cell>
          <cell r="D21">
            <v>0.41799999999999998</v>
          </cell>
          <cell r="E21">
            <v>0</v>
          </cell>
          <cell r="F21">
            <v>0</v>
          </cell>
          <cell r="G21">
            <v>15.866468604076962</v>
          </cell>
          <cell r="H21">
            <v>15.866468604076962</v>
          </cell>
          <cell r="I21">
            <v>15.866468604076962</v>
          </cell>
          <cell r="J21">
            <v>15.866468604076962</v>
          </cell>
          <cell r="K21">
            <v>15.866468604076962</v>
          </cell>
          <cell r="L21">
            <v>15.866468604076962</v>
          </cell>
          <cell r="M21">
            <v>15.866468604076962</v>
          </cell>
          <cell r="N21">
            <v>15.866468604076962</v>
          </cell>
          <cell r="O21">
            <v>15.866468604076962</v>
          </cell>
          <cell r="P21">
            <v>143.21621743669266</v>
          </cell>
        </row>
        <row r="22">
          <cell r="B22" t="str">
            <v>Total Other Costs</v>
          </cell>
          <cell r="D22">
            <v>372.17899999999997</v>
          </cell>
          <cell r="E22">
            <v>352.11200000000002</v>
          </cell>
          <cell r="F22">
            <v>329.37099999999998</v>
          </cell>
          <cell r="G22">
            <v>142.2892539062704</v>
          </cell>
          <cell r="H22">
            <v>71.454233787790542</v>
          </cell>
          <cell r="I22">
            <v>31.511907101738185</v>
          </cell>
          <cell r="J22">
            <v>28.839606297741579</v>
          </cell>
          <cell r="K22">
            <v>1258.2062218863925</v>
          </cell>
          <cell r="L22">
            <v>3300.814233547685</v>
          </cell>
          <cell r="M22">
            <v>4386.9593052495356</v>
          </cell>
          <cell r="N22">
            <v>5131.4065555673069</v>
          </cell>
          <cell r="O22">
            <v>6099.9787275533954</v>
          </cell>
          <cell r="P22">
            <v>21505.122044897857</v>
          </cell>
        </row>
        <row r="24">
          <cell r="B24" t="str">
            <v>Total FBU Cost</v>
          </cell>
          <cell r="D24">
            <v>96832.056100000002</v>
          </cell>
          <cell r="E24">
            <v>92512.103000000017</v>
          </cell>
          <cell r="F24">
            <v>90678.536000000007</v>
          </cell>
          <cell r="G24">
            <v>81836.872380437402</v>
          </cell>
          <cell r="H24">
            <v>66889.977320800812</v>
          </cell>
          <cell r="I24">
            <v>88336.273384676562</v>
          </cell>
          <cell r="J24">
            <v>109796.82558987821</v>
          </cell>
          <cell r="K24">
            <v>108146.57554642957</v>
          </cell>
          <cell r="L24">
            <v>81784.460573528326</v>
          </cell>
          <cell r="M24">
            <v>86032.215561552774</v>
          </cell>
          <cell r="N24">
            <v>95632.514054113359</v>
          </cell>
          <cell r="O24">
            <v>111080.25900060823</v>
          </cell>
          <cell r="P24">
            <v>1109558.6685120254</v>
          </cell>
        </row>
        <row r="26">
          <cell r="B26" t="str">
            <v>Cumulative Total Consumption Costs by Station ($Cdn Million)</v>
          </cell>
        </row>
        <row r="28">
          <cell r="B28">
            <v>1998</v>
          </cell>
          <cell r="D28" t="str">
            <v xml:space="preserve">   Jan    </v>
          </cell>
          <cell r="E28" t="str">
            <v xml:space="preserve">Feb    </v>
          </cell>
          <cell r="F28" t="str">
            <v xml:space="preserve">    Mar    </v>
          </cell>
          <cell r="G28" t="str">
            <v xml:space="preserve">    Apr    </v>
          </cell>
          <cell r="H28" t="str">
            <v xml:space="preserve">    May    </v>
          </cell>
          <cell r="I28" t="str">
            <v xml:space="preserve">    Jun    </v>
          </cell>
          <cell r="J28" t="str">
            <v xml:space="preserve">    Jul    </v>
          </cell>
          <cell r="K28" t="str">
            <v xml:space="preserve">    Aug    </v>
          </cell>
          <cell r="L28" t="str">
            <v xml:space="preserve">    Sep    </v>
          </cell>
          <cell r="M28" t="str">
            <v xml:space="preserve">    Oct    </v>
          </cell>
          <cell r="N28" t="str">
            <v xml:space="preserve">    Nov    </v>
          </cell>
          <cell r="O28" t="str">
            <v xml:space="preserve">    Dec    </v>
          </cell>
        </row>
        <row r="30">
          <cell r="B30" t="str">
            <v>Lakeview</v>
          </cell>
          <cell r="D30">
            <v>5222.4070000000002</v>
          </cell>
          <cell r="E30">
            <v>10948.648999999999</v>
          </cell>
          <cell r="F30">
            <v>14880.012000000001</v>
          </cell>
          <cell r="G30">
            <v>20886.083586306515</v>
          </cell>
          <cell r="H30">
            <v>24468.281082586927</v>
          </cell>
          <cell r="I30">
            <v>32652.367575908622</v>
          </cell>
          <cell r="J30">
            <v>43059.961770869035</v>
          </cell>
          <cell r="K30">
            <v>53590.088548023065</v>
          </cell>
          <cell r="L30">
            <v>60433.60656141107</v>
          </cell>
          <cell r="M30">
            <v>68278.554633477295</v>
          </cell>
          <cell r="N30">
            <v>78128.255203176523</v>
          </cell>
          <cell r="O30">
            <v>89888.152226762671</v>
          </cell>
        </row>
        <row r="31">
          <cell r="B31" t="str">
            <v>Lambton</v>
          </cell>
          <cell r="D31">
            <v>23254.328000000001</v>
          </cell>
          <cell r="E31">
            <v>45776.839</v>
          </cell>
          <cell r="F31">
            <v>68752.744999999995</v>
          </cell>
          <cell r="G31">
            <v>89258.488273560055</v>
          </cell>
          <cell r="H31">
            <v>108539.34490036272</v>
          </cell>
          <cell r="I31">
            <v>133892.66426503618</v>
          </cell>
          <cell r="J31">
            <v>163203.17614096185</v>
          </cell>
          <cell r="K31">
            <v>192769.97251382814</v>
          </cell>
          <cell r="L31">
            <v>215674.80120676453</v>
          </cell>
          <cell r="M31">
            <v>240033.0937923548</v>
          </cell>
          <cell r="N31">
            <v>269031.78420826484</v>
          </cell>
          <cell r="O31">
            <v>302621.94082345947</v>
          </cell>
        </row>
        <row r="32">
          <cell r="B32" t="str">
            <v>Nanticoke</v>
          </cell>
          <cell r="D32">
            <v>48900.745999999999</v>
          </cell>
          <cell r="E32">
            <v>94999.812000000005</v>
          </cell>
          <cell r="F32">
            <v>141949.33300000001</v>
          </cell>
          <cell r="G32">
            <v>184507.84787625037</v>
          </cell>
          <cell r="H32">
            <v>224270.3199820646</v>
          </cell>
          <cell r="I32">
            <v>269554.47764615359</v>
          </cell>
          <cell r="J32">
            <v>320070.02328598773</v>
          </cell>
          <cell r="K32">
            <v>371922.61431506259</v>
          </cell>
          <cell r="L32">
            <v>419665.15989993163</v>
          </cell>
          <cell r="M32">
            <v>468100.11104174226</v>
          </cell>
          <cell r="N32">
            <v>518705.9534981132</v>
          </cell>
          <cell r="O32">
            <v>576695.47358287987</v>
          </cell>
        </row>
        <row r="33">
          <cell r="B33" t="str">
            <v>Northwest</v>
          </cell>
          <cell r="D33">
            <v>3603.8319999999999</v>
          </cell>
          <cell r="E33">
            <v>7133.152</v>
          </cell>
          <cell r="F33">
            <v>13034.066000000001</v>
          </cell>
          <cell r="G33">
            <v>17131.874499731355</v>
          </cell>
          <cell r="H33">
            <v>20167.40593939236</v>
          </cell>
          <cell r="I33">
            <v>22892.716449246778</v>
          </cell>
          <cell r="J33">
            <v>22892.716449246778</v>
          </cell>
          <cell r="K33">
            <v>22892.716449246778</v>
          </cell>
          <cell r="L33">
            <v>22892.716449246778</v>
          </cell>
          <cell r="M33">
            <v>22892.716449246778</v>
          </cell>
          <cell r="N33">
            <v>22892.716449246778</v>
          </cell>
          <cell r="O33">
            <v>22892.716449246778</v>
          </cell>
        </row>
        <row r="34">
          <cell r="B34" t="str">
            <v>Lennox</v>
          </cell>
          <cell r="D34">
            <v>13556.240100000001</v>
          </cell>
          <cell r="E34">
            <v>26228.333100000003</v>
          </cell>
          <cell r="F34">
            <v>35325.893100000001</v>
          </cell>
          <cell r="G34">
            <v>42894.075053614972</v>
          </cell>
          <cell r="H34">
            <v>43192.53082625346</v>
          </cell>
          <cell r="I34">
            <v>48992.208370150453</v>
          </cell>
          <cell r="J34">
            <v>67470.368022923998</v>
          </cell>
          <cell r="K34">
            <v>81329.961965865776</v>
          </cell>
          <cell r="L34">
            <v>81329.961965865776</v>
          </cell>
          <cell r="M34">
            <v>81329.961965865776</v>
          </cell>
          <cell r="N34">
            <v>81329.961965865776</v>
          </cell>
          <cell r="O34">
            <v>81329.961965865776</v>
          </cell>
        </row>
        <row r="36">
          <cell r="B36" t="str">
            <v>Total Consumption</v>
          </cell>
          <cell r="D36">
            <v>94537.553100000005</v>
          </cell>
          <cell r="E36">
            <v>185086.78510000001</v>
          </cell>
          <cell r="F36">
            <v>273942.0491</v>
          </cell>
          <cell r="G36">
            <v>354678.36928946327</v>
          </cell>
          <cell r="H36">
            <v>420637.88273066009</v>
          </cell>
          <cell r="I36">
            <v>507984.43430649565</v>
          </cell>
          <cell r="J36">
            <v>616696.24566998938</v>
          </cell>
          <cell r="K36">
            <v>722505.35379202629</v>
          </cell>
          <cell r="L36">
            <v>799996.24608321977</v>
          </cell>
          <cell r="M36">
            <v>880634.43788268697</v>
          </cell>
          <cell r="N36">
            <v>970088.67132466717</v>
          </cell>
          <cell r="O36">
            <v>1073428.2450482147</v>
          </cell>
        </row>
        <row r="38">
          <cell r="B38" t="str">
            <v>Other Costs</v>
          </cell>
        </row>
        <row r="39">
          <cell r="B39" t="str">
            <v xml:space="preserve">    Financing</v>
          </cell>
          <cell r="D39">
            <v>0</v>
          </cell>
          <cell r="E39">
            <v>0</v>
          </cell>
          <cell r="F39">
            <v>0</v>
          </cell>
          <cell r="G39">
            <v>0</v>
          </cell>
          <cell r="H39">
            <v>0</v>
          </cell>
          <cell r="I39">
            <v>0</v>
          </cell>
          <cell r="J39">
            <v>0</v>
          </cell>
          <cell r="K39">
            <v>1229.6150144179558</v>
          </cell>
          <cell r="L39">
            <v>4514.562779361564</v>
          </cell>
          <cell r="M39">
            <v>8885.6556160070231</v>
          </cell>
          <cell r="N39">
            <v>14001.195702970253</v>
          </cell>
          <cell r="O39">
            <v>20085.307961919571</v>
          </cell>
        </row>
        <row r="40">
          <cell r="B40" t="str">
            <v xml:space="preserve">    Building Heat</v>
          </cell>
          <cell r="D40">
            <v>371.76100000000002</v>
          </cell>
          <cell r="E40">
            <v>723.87300000000005</v>
          </cell>
          <cell r="F40">
            <v>1053.2439999999999</v>
          </cell>
          <cell r="G40">
            <v>1179.6667853021936</v>
          </cell>
          <cell r="H40">
            <v>1235.2545504859072</v>
          </cell>
          <cell r="I40">
            <v>1250.8999889835684</v>
          </cell>
          <cell r="J40">
            <v>1263.8731266772329</v>
          </cell>
          <cell r="K40">
            <v>1276.5978655415929</v>
          </cell>
          <cell r="L40">
            <v>1276.5978655415929</v>
          </cell>
          <cell r="M40">
            <v>1276.5978655415929</v>
          </cell>
          <cell r="N40">
            <v>1276.5978655415929</v>
          </cell>
          <cell r="O40">
            <v>1276.5978655415929</v>
          </cell>
        </row>
        <row r="41">
          <cell r="B41" t="str">
            <v xml:space="preserve">    CTU Oil</v>
          </cell>
          <cell r="D41">
            <v>0.41799999999999998</v>
          </cell>
          <cell r="E41">
            <v>0.41799999999999998</v>
          </cell>
          <cell r="F41">
            <v>0.41799999999999998</v>
          </cell>
          <cell r="G41">
            <v>16.284468604076963</v>
          </cell>
          <cell r="H41">
            <v>32.150937208153927</v>
          </cell>
          <cell r="I41">
            <v>48.017405812230891</v>
          </cell>
          <cell r="J41">
            <v>63.883874416307854</v>
          </cell>
          <cell r="K41">
            <v>79.750343020384818</v>
          </cell>
          <cell r="L41">
            <v>95.616811624461775</v>
          </cell>
          <cell r="M41">
            <v>111.48328022853873</v>
          </cell>
          <cell r="N41">
            <v>127.34974883261569</v>
          </cell>
          <cell r="O41">
            <v>143.21621743669266</v>
          </cell>
        </row>
        <row r="42">
          <cell r="B42" t="str">
            <v>Total Other Costs</v>
          </cell>
          <cell r="D42">
            <v>372.17899999999997</v>
          </cell>
          <cell r="E42">
            <v>724.29100000000005</v>
          </cell>
          <cell r="F42">
            <v>1053.662</v>
          </cell>
          <cell r="G42">
            <v>1195.9512539062705</v>
          </cell>
          <cell r="H42">
            <v>1267.4054876940611</v>
          </cell>
          <cell r="I42">
            <v>1298.9173947957993</v>
          </cell>
          <cell r="J42">
            <v>1327.7570010935408</v>
          </cell>
          <cell r="K42">
            <v>2585.9632229799336</v>
          </cell>
          <cell r="L42">
            <v>5886.7774565276186</v>
          </cell>
          <cell r="M42">
            <v>10273.736761777154</v>
          </cell>
          <cell r="N42">
            <v>15405.143317344462</v>
          </cell>
          <cell r="O42">
            <v>21505.122044897857</v>
          </cell>
        </row>
        <row r="44">
          <cell r="B44" t="str">
            <v>Total FBU Cost</v>
          </cell>
          <cell r="D44">
            <v>94909.732100000008</v>
          </cell>
          <cell r="E44">
            <v>185811.07610000001</v>
          </cell>
          <cell r="F44">
            <v>274995.71110000001</v>
          </cell>
          <cell r="G44">
            <v>355874.32054336951</v>
          </cell>
          <cell r="H44">
            <v>421905.28821835417</v>
          </cell>
          <cell r="I44">
            <v>509283.35170129145</v>
          </cell>
          <cell r="J44">
            <v>618024.00267108297</v>
          </cell>
          <cell r="K44">
            <v>725091.31701500621</v>
          </cell>
          <cell r="L44">
            <v>805883.02353974734</v>
          </cell>
          <cell r="M44">
            <v>890908.17464446416</v>
          </cell>
          <cell r="N44">
            <v>985493.81464201165</v>
          </cell>
          <cell r="O44">
            <v>1094933.3670931126</v>
          </cell>
        </row>
        <row r="46">
          <cell r="B46" t="str">
            <v>Total Monthend Inventory Value by Station ($Cdn Millions)</v>
          </cell>
        </row>
        <row r="48">
          <cell r="B48">
            <v>2002</v>
          </cell>
          <cell r="D48" t="str">
            <v>Opening</v>
          </cell>
          <cell r="E48" t="str">
            <v xml:space="preserve">   Jan    </v>
          </cell>
          <cell r="F48" t="str">
            <v xml:space="preserve">Feb    </v>
          </cell>
          <cell r="G48" t="str">
            <v xml:space="preserve">    Mar    </v>
          </cell>
          <cell r="H48" t="str">
            <v xml:space="preserve">    Apr    </v>
          </cell>
          <cell r="I48" t="str">
            <v xml:space="preserve">    May    </v>
          </cell>
          <cell r="J48" t="str">
            <v xml:space="preserve">    Jun    </v>
          </cell>
          <cell r="K48" t="str">
            <v xml:space="preserve">    Jul    </v>
          </cell>
          <cell r="L48" t="str">
            <v xml:space="preserve">    Aug    </v>
          </cell>
          <cell r="M48" t="str">
            <v xml:space="preserve">    Sep    </v>
          </cell>
          <cell r="N48" t="str">
            <v xml:space="preserve">    Oct    </v>
          </cell>
          <cell r="O48" t="str">
            <v xml:space="preserve">    Nov    </v>
          </cell>
          <cell r="P48" t="str">
            <v xml:space="preserve">    Dec    </v>
          </cell>
        </row>
        <row r="50">
          <cell r="B50" t="str">
            <v>Lakeview</v>
          </cell>
          <cell r="D50">
            <v>47892.411</v>
          </cell>
          <cell r="E50">
            <v>42728.239000000001</v>
          </cell>
          <cell r="F50">
            <v>37067.332000000002</v>
          </cell>
          <cell r="G50">
            <v>33177.785000000003</v>
          </cell>
          <cell r="H50">
            <v>27312.163567962052</v>
          </cell>
          <cell r="I50">
            <v>25792.750099009689</v>
          </cell>
          <cell r="J50">
            <v>21625.547000815735</v>
          </cell>
          <cell r="K50">
            <v>22733.010453076102</v>
          </cell>
          <cell r="L50">
            <v>27563.960877104022</v>
          </cell>
          <cell r="M50">
            <v>35961.360402175669</v>
          </cell>
          <cell r="N50">
            <v>43358.409147391736</v>
          </cell>
          <cell r="O50">
            <v>48709.225729685357</v>
          </cell>
          <cell r="P50">
            <v>46319.394710081731</v>
          </cell>
        </row>
        <row r="51">
          <cell r="B51" t="str">
            <v>Lambton 1&amp;2</v>
          </cell>
          <cell r="D51">
            <v>53512.381907422721</v>
          </cell>
          <cell r="E51">
            <v>53502.332000000002</v>
          </cell>
          <cell r="F51">
            <v>43301.355000000003</v>
          </cell>
          <cell r="G51">
            <v>34260.955999999998</v>
          </cell>
          <cell r="H51">
            <v>42698.731375147123</v>
          </cell>
          <cell r="I51">
            <v>45710.284060827595</v>
          </cell>
          <cell r="J51">
            <v>48902.426888738584</v>
          </cell>
          <cell r="K51">
            <v>51085.280043915474</v>
          </cell>
          <cell r="L51">
            <v>53212.77995324217</v>
          </cell>
          <cell r="M51">
            <v>56611.907233742197</v>
          </cell>
          <cell r="N51">
            <v>59024.759356158102</v>
          </cell>
          <cell r="O51">
            <v>61424.28380535914</v>
          </cell>
          <cell r="P51">
            <v>54836.502261036774</v>
          </cell>
        </row>
        <row r="52">
          <cell r="B52" t="str">
            <v>Lambton 3&amp;4</v>
          </cell>
          <cell r="D52">
            <v>49261.892</v>
          </cell>
          <cell r="E52">
            <v>48679.813999999998</v>
          </cell>
          <cell r="F52">
            <v>36587.427000000003</v>
          </cell>
          <cell r="G52">
            <v>27391.655999999999</v>
          </cell>
          <cell r="H52">
            <v>28231.40179613584</v>
          </cell>
          <cell r="I52">
            <v>30359.613863498074</v>
          </cell>
          <cell r="J52">
            <v>32034.81397440509</v>
          </cell>
          <cell r="K52">
            <v>32691.659515697014</v>
          </cell>
          <cell r="L52">
            <v>33560.538636194266</v>
          </cell>
          <cell r="M52">
            <v>41524.533401591973</v>
          </cell>
          <cell r="N52">
            <v>49016.047230173848</v>
          </cell>
          <cell r="O52">
            <v>51345.791893017813</v>
          </cell>
          <cell r="P52">
            <v>54117.388347099055</v>
          </cell>
        </row>
        <row r="53">
          <cell r="B53" t="str">
            <v>Nanticoke</v>
          </cell>
          <cell r="D53">
            <v>165636.98899056442</v>
          </cell>
          <cell r="E53">
            <v>160017.18916000001</v>
          </cell>
          <cell r="F53">
            <v>114083.656</v>
          </cell>
          <cell r="G53">
            <v>78161.684999999998</v>
          </cell>
          <cell r="H53">
            <v>98807.31126838582</v>
          </cell>
          <cell r="I53">
            <v>119081.07442108548</v>
          </cell>
          <cell r="J53">
            <v>133975.4818271526</v>
          </cell>
          <cell r="K53">
            <v>146901.53322857604</v>
          </cell>
          <cell r="L53">
            <v>158886.45960974507</v>
          </cell>
          <cell r="M53">
            <v>174311.33024756639</v>
          </cell>
          <cell r="N53">
            <v>187626.79870092729</v>
          </cell>
          <cell r="O53">
            <v>197430.30827063503</v>
          </cell>
          <cell r="P53">
            <v>191300.69694174849</v>
          </cell>
        </row>
        <row r="54">
          <cell r="B54" t="str">
            <v>Thunder Bay</v>
          </cell>
          <cell r="D54">
            <v>3409.0859999999998</v>
          </cell>
          <cell r="E54">
            <v>3839.1329999999998</v>
          </cell>
          <cell r="F54">
            <v>3225.16</v>
          </cell>
          <cell r="G54">
            <v>2033.5170000000001</v>
          </cell>
          <cell r="H54">
            <v>2644.8550744436607</v>
          </cell>
          <cell r="I54">
            <v>2697.132565985165</v>
          </cell>
          <cell r="J54">
            <v>400</v>
          </cell>
          <cell r="K54">
            <v>400</v>
          </cell>
          <cell r="L54">
            <v>400</v>
          </cell>
          <cell r="M54">
            <v>400</v>
          </cell>
          <cell r="N54">
            <v>400</v>
          </cell>
          <cell r="O54">
            <v>400</v>
          </cell>
          <cell r="P54">
            <v>400</v>
          </cell>
        </row>
        <row r="55">
          <cell r="B55" t="str">
            <v>Atikokan</v>
          </cell>
          <cell r="D55">
            <v>2949.9560000000001</v>
          </cell>
          <cell r="E55">
            <v>2866.848</v>
          </cell>
          <cell r="F55">
            <v>3228.32</v>
          </cell>
          <cell r="G55">
            <v>2728.819</v>
          </cell>
          <cell r="H55">
            <v>2926.1154462607424</v>
          </cell>
          <cell r="I55">
            <v>3457.6914462607424</v>
          </cell>
          <cell r="J55">
            <v>3457.6914462607424</v>
          </cell>
          <cell r="K55">
            <v>3457.6914462607424</v>
          </cell>
          <cell r="L55">
            <v>3457.6914462607424</v>
          </cell>
          <cell r="M55">
            <v>3457.6914462607424</v>
          </cell>
          <cell r="N55">
            <v>3457.6914462607424</v>
          </cell>
          <cell r="O55">
            <v>3457.6914462607424</v>
          </cell>
          <cell r="P55">
            <v>3457.68039</v>
          </cell>
        </row>
        <row r="56">
          <cell r="B56" t="str">
            <v>Lennox</v>
          </cell>
          <cell r="D56">
            <v>46915.044999999998</v>
          </cell>
          <cell r="E56">
            <v>43174.828000000001</v>
          </cell>
          <cell r="F56">
            <v>31111.612000000001</v>
          </cell>
          <cell r="G56">
            <v>22764.992999999999</v>
          </cell>
          <cell r="H56">
            <v>22846.082999999999</v>
          </cell>
          <cell r="I56">
            <v>22927.172999999999</v>
          </cell>
          <cell r="J56">
            <v>23008.262999999999</v>
          </cell>
          <cell r="K56">
            <v>23089.352999999999</v>
          </cell>
          <cell r="L56">
            <v>23170.442999999999</v>
          </cell>
          <cell r="M56">
            <v>23170.442999999999</v>
          </cell>
          <cell r="N56">
            <v>23170.442999999999</v>
          </cell>
          <cell r="O56">
            <v>23170.442999999999</v>
          </cell>
          <cell r="P56">
            <v>23169.837654659623</v>
          </cell>
        </row>
        <row r="58">
          <cell r="B58" t="str">
            <v>Total @ Stations</v>
          </cell>
          <cell r="D58">
            <v>369577.76089798717</v>
          </cell>
          <cell r="E58">
            <v>354808.38316000003</v>
          </cell>
          <cell r="F58">
            <v>268604.86200000002</v>
          </cell>
          <cell r="G58">
            <v>200519.41099999999</v>
          </cell>
          <cell r="H58">
            <v>225466.66152833524</v>
          </cell>
          <cell r="I58">
            <v>250025.71945666673</v>
          </cell>
          <cell r="J58">
            <v>263404.22413737274</v>
          </cell>
          <cell r="K58">
            <v>280358.52768752538</v>
          </cell>
          <cell r="L58">
            <v>300251.87352254626</v>
          </cell>
          <cell r="M58">
            <v>335437.26573133696</v>
          </cell>
          <cell r="N58">
            <v>366054.1488809117</v>
          </cell>
          <cell r="O58">
            <v>385937.74414495809</v>
          </cell>
          <cell r="P58">
            <v>373601.50030462566</v>
          </cell>
        </row>
        <row r="60">
          <cell r="B60" t="str">
            <v>Total @ Ports</v>
          </cell>
          <cell r="D60">
            <v>73000.740978186179</v>
          </cell>
          <cell r="E60">
            <v>107049.45076912893</v>
          </cell>
          <cell r="F60">
            <v>155995.27647244054</v>
          </cell>
          <cell r="G60">
            <v>215489.68840419865</v>
          </cell>
          <cell r="H60">
            <v>226319.80043150412</v>
          </cell>
          <cell r="I60">
            <v>240012.92445760121</v>
          </cell>
          <cell r="J60">
            <v>226279.78563029034</v>
          </cell>
          <cell r="K60">
            <v>199676.99295867735</v>
          </cell>
          <cell r="L60">
            <v>168425.78216261149</v>
          </cell>
          <cell r="M60">
            <v>137265.4261263455</v>
          </cell>
          <cell r="N60">
            <v>106024.80715906672</v>
          </cell>
          <cell r="O60">
            <v>76856.445827856442</v>
          </cell>
          <cell r="P60">
            <v>27525.015612681953</v>
          </cell>
        </row>
        <row r="62">
          <cell r="B62" t="str">
            <v>Total FBU</v>
          </cell>
          <cell r="D62">
            <v>442578.50187617337</v>
          </cell>
          <cell r="E62">
            <v>461857.83392912894</v>
          </cell>
          <cell r="F62">
            <v>424600.13847244054</v>
          </cell>
          <cell r="G62">
            <v>416009.09940419864</v>
          </cell>
          <cell r="H62">
            <v>451786.46195983933</v>
          </cell>
          <cell r="I62">
            <v>490038.64391426794</v>
          </cell>
          <cell r="J62">
            <v>489684.00976766308</v>
          </cell>
          <cell r="K62">
            <v>480035.52064620273</v>
          </cell>
          <cell r="L62">
            <v>468677.65568515775</v>
          </cell>
          <cell r="M62">
            <v>472702.69185768242</v>
          </cell>
          <cell r="N62">
            <v>472078.95603997842</v>
          </cell>
          <cell r="O62">
            <v>462794.18997281452</v>
          </cell>
          <cell r="P62">
            <v>401126.51591730764</v>
          </cell>
        </row>
        <row r="64">
          <cell r="B64" t="str">
            <v>I:\Fuelsdiv\Planning &amp; Reporting\FRCST-02\Revision\May01-02\Monthly.123</v>
          </cell>
        </row>
        <row r="89">
          <cell r="B89" t="str">
            <v>I:\Fuelsdiv\Planning &amp; Reporting\FRCST-02\Revision\May01-02\Monthly.123</v>
          </cell>
        </row>
      </sheetData>
      <sheetData sheetId="6" refreshError="1"/>
      <sheetData sheetId="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Utensil Manual"/>
      <sheetName val="BP Information"/>
      <sheetName val="Dialog_opshelp"/>
      <sheetName val="Joke"/>
      <sheetName val="DialogGoto"/>
      <sheetName val="DialogOrgSetup"/>
      <sheetName val="DialogAbout"/>
      <sheetName val="DialogPrint"/>
      <sheetName val="DialogOrgSetupHelp"/>
    </sheetNames>
    <sheetDataSet>
      <sheetData sheetId="0" refreshError="1">
        <row r="16">
          <cell r="C16" t="str">
            <v xml:space="preserve">Consolidation Organization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Eng Services"/>
      <sheetName val="ETSD-High Level Adjust"/>
      <sheetName val="Vacancy"/>
      <sheetName val="Training - Base Case 2011 BP"/>
      <sheetName val="Training - Scenario 1"/>
      <sheetName val="Sheet1"/>
      <sheetName val="Plan over Plan-P&amp;T-Scenario"/>
      <sheetName val="Year Over Year-P&amp;T-Scenario 1"/>
      <sheetName val="Year Over Year-P&amp;T-Scenario (2)"/>
      <sheetName val="Plan over Plan-P&amp;T-Base Case"/>
      <sheetName val="Year Over Year-P&amp;T-Base Case"/>
      <sheetName val="P&amp;T - Starting Point"/>
      <sheetName val="P&amp;T - Base Case (Step 1)"/>
      <sheetName val="P&amp;T Breakdown (BC1 - SP)"/>
      <sheetName val="P&amp;T - Base Case (Step 2)"/>
      <sheetName val="P&amp;T - Scenario 1"/>
      <sheetName val="Rates"/>
      <sheetName val="P&amp;T - Scenario 2"/>
      <sheetName val="MFA 2011"/>
      <sheetName val="EPS 2011"/>
      <sheetName val="Lambton"/>
      <sheetName val="Total FB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Utensil Manual"/>
      <sheetName val="Dialog_opshelp"/>
      <sheetName val="Joke"/>
      <sheetName val="DialogGoto"/>
      <sheetName val="DialogOrgSetup"/>
      <sheetName val="DialogAbout"/>
      <sheetName val="DialogPrint"/>
      <sheetName val="DialogOrgSetupHelp"/>
      <sheetName val="DialogBreakLinks"/>
      <sheetName val="BP Information"/>
      <sheetName val="Guidline Summary"/>
      <sheetName val="EP Budget Guideline"/>
      <sheetName val="Incremental Energy"/>
      <sheetName val="EP1999"/>
      <sheetName val="EP2000"/>
      <sheetName val="EP2001"/>
      <sheetName val="EP2002"/>
      <sheetName val="Atikokan"/>
      <sheetName val="HTO Long Term Planning"/>
      <sheetName val="CHPG"/>
      <sheetName val="HT Project Execution"/>
      <sheetName val="CO(no HT Proj Exec)"/>
      <sheetName val="Lambton"/>
      <sheetName val="Lennox"/>
      <sheetName val="Nanticoke"/>
      <sheetName val="NAPG"/>
      <sheetName val="NEPG"/>
      <sheetName val="NWPG"/>
      <sheetName val="OSPG"/>
      <sheetName val="Saunders GS"/>
      <sheetName val="Thermal Plants (Allocated)"/>
      <sheetName val="Thunder Bay"/>
      <sheetName val="Refurb Proj Phase 1"/>
      <sheetName val="File4Web"/>
      <sheetName val="CopyEnergy"/>
      <sheetName val="Sheet3"/>
    </sheetNames>
    <sheetDataSet>
      <sheetData sheetId="0" refreshError="1">
        <row r="3">
          <cell r="B3" t="str">
            <v xml:space="preserve"> OPG Business Plan 2000 to 2002</v>
          </cell>
        </row>
        <row r="6">
          <cell r="F6" t="b">
            <v>1</v>
          </cell>
          <cell r="G6" t="str">
            <v>OM A by Resource</v>
          </cell>
          <cell r="H6" t="str">
            <v>B5:BI47</v>
          </cell>
          <cell r="I6" t="b">
            <v>1</v>
          </cell>
          <cell r="J6">
            <v>1</v>
          </cell>
        </row>
        <row r="7">
          <cell r="B7" t="str">
            <v>Craig Smallman 2918</v>
          </cell>
          <cell r="C7" t="str">
            <v>Electricty Production - Business Integration</v>
          </cell>
          <cell r="F7" t="b">
            <v>1</v>
          </cell>
          <cell r="H7" t="str">
            <v>B50:BI96</v>
          </cell>
          <cell r="I7" t="b">
            <v>1</v>
          </cell>
          <cell r="J7">
            <v>2</v>
          </cell>
        </row>
        <row r="8">
          <cell r="F8" t="b">
            <v>1</v>
          </cell>
          <cell r="G8" t="str">
            <v>Staffing and Overtime</v>
          </cell>
          <cell r="I8" t="b">
            <v>1</v>
          </cell>
          <cell r="J8">
            <v>3</v>
          </cell>
        </row>
        <row r="9">
          <cell r="F9" t="b">
            <v>1</v>
          </cell>
          <cell r="G9" t="str">
            <v>Specific Highlighted Projects</v>
          </cell>
          <cell r="H9" t="str">
            <v>B130:BI143</v>
          </cell>
          <cell r="I9" t="b">
            <v>0</v>
          </cell>
        </row>
        <row r="10">
          <cell r="A10" t="str">
            <v>B:E</v>
          </cell>
          <cell r="B10" t="b">
            <v>1</v>
          </cell>
          <cell r="F10" t="b">
            <v>1</v>
          </cell>
          <cell r="G10" t="str">
            <v>Fuel  k$</v>
          </cell>
          <cell r="H10" t="str">
            <v>B145:BI172</v>
          </cell>
          <cell r="I10" t="b">
            <v>1</v>
          </cell>
        </row>
        <row r="11">
          <cell r="A11" t="str">
            <v>F:I</v>
          </cell>
          <cell r="B11" t="b">
            <v>1</v>
          </cell>
          <cell r="C11" t="str">
            <v xml:space="preserve">Fossil </v>
          </cell>
          <cell r="F11" t="b">
            <v>1</v>
          </cell>
          <cell r="G11" t="str">
            <v>Selected Balance Sheet Items  k$</v>
          </cell>
          <cell r="H11" t="str">
            <v>B174:BI190</v>
          </cell>
          <cell r="I11" t="b">
            <v>1</v>
          </cell>
        </row>
        <row r="12">
          <cell r="A12" t="str">
            <v>J:M</v>
          </cell>
          <cell r="B12" t="b">
            <v>1</v>
          </cell>
          <cell r="C12" t="str">
            <v>Hydroelectric</v>
          </cell>
          <cell r="F12" t="b">
            <v>1</v>
          </cell>
          <cell r="G12" t="str">
            <v>Technical Services Allocation</v>
          </cell>
          <cell r="H12" t="str">
            <v>B192:BI209</v>
          </cell>
          <cell r="I12" t="b">
            <v>1</v>
          </cell>
        </row>
        <row r="13">
          <cell r="A13" t="str">
            <v>N:Q</v>
          </cell>
          <cell r="B13" t="b">
            <v>1</v>
          </cell>
          <cell r="C13" t="str">
            <v>Technical Services</v>
          </cell>
          <cell r="G13" t="str">
            <v>Performance Targets  (Not consolidated)</v>
          </cell>
          <cell r="H13" t="str">
            <v>B211:BI228</v>
          </cell>
        </row>
        <row r="14">
          <cell r="A14" t="str">
            <v>R:U</v>
          </cell>
          <cell r="B14" t="b">
            <v>1</v>
          </cell>
          <cell r="C14" t="str">
            <v>Project Management</v>
          </cell>
          <cell r="F14" t="b">
            <v>1</v>
          </cell>
          <cell r="G14" t="str">
            <v>Key Indicators</v>
          </cell>
          <cell r="H14" t="str">
            <v>B230:BI274</v>
          </cell>
        </row>
        <row r="15">
          <cell r="A15" t="str">
            <v>V:Y</v>
          </cell>
          <cell r="B15" t="b">
            <v>1</v>
          </cell>
          <cell r="C15" t="str">
            <v>Fuels</v>
          </cell>
          <cell r="F15" t="b">
            <v>0</v>
          </cell>
          <cell r="G15" t="str">
            <v>page not defined</v>
          </cell>
          <cell r="I15" t="b">
            <v>0</v>
          </cell>
          <cell r="J15">
            <v>0</v>
          </cell>
        </row>
        <row r="16">
          <cell r="A16" t="str">
            <v>Z:AC</v>
          </cell>
          <cell r="B16" t="b">
            <v>1</v>
          </cell>
          <cell r="C16" t="str">
            <v>Dam Safety</v>
          </cell>
          <cell r="G16" t="str">
            <v>page not defined</v>
          </cell>
          <cell r="J16">
            <v>0</v>
          </cell>
        </row>
        <row r="17">
          <cell r="A17" t="str">
            <v>AD:AG</v>
          </cell>
          <cell r="B17" t="b">
            <v>1</v>
          </cell>
          <cell r="C17" t="str">
            <v>Public Affairs</v>
          </cell>
        </row>
        <row r="18">
          <cell r="A18" t="str">
            <v>AH:AK</v>
          </cell>
          <cell r="B18" t="b">
            <v>1</v>
          </cell>
          <cell r="C18" t="str">
            <v>ISO Director</v>
          </cell>
        </row>
        <row r="19">
          <cell r="A19" t="str">
            <v>AL:AO</v>
          </cell>
          <cell r="B19" t="b">
            <v>1</v>
          </cell>
          <cell r="C19" t="str">
            <v>Support</v>
          </cell>
          <cell r="J19" t="str">
            <v>B:E</v>
          </cell>
        </row>
        <row r="20">
          <cell r="A20" t="str">
            <v>AP:AS</v>
          </cell>
          <cell r="B20" t="b">
            <v>1</v>
          </cell>
          <cell r="C20" t="str">
            <v>Human Resources</v>
          </cell>
          <cell r="J20" t="str">
            <v>A50</v>
          </cell>
        </row>
        <row r="21">
          <cell r="A21" t="str">
            <v>AT:AW</v>
          </cell>
          <cell r="B21" t="b">
            <v>1</v>
          </cell>
          <cell r="C21" t="str">
            <v>SVP Office</v>
          </cell>
        </row>
        <row r="22">
          <cell r="A22" t="str">
            <v>AX:BA</v>
          </cell>
          <cell r="B22" t="b">
            <v>1</v>
          </cell>
          <cell r="C22" t="str">
            <v>not used</v>
          </cell>
        </row>
        <row r="23">
          <cell r="A23" t="str">
            <v>BB:BE</v>
          </cell>
          <cell r="B23" t="b">
            <v>1</v>
          </cell>
          <cell r="C23" t="str">
            <v>not used</v>
          </cell>
        </row>
        <row r="24">
          <cell r="A24" t="str">
            <v>BF:BI</v>
          </cell>
          <cell r="B24" t="b">
            <v>1</v>
          </cell>
          <cell r="C24" t="str">
            <v>not used</v>
          </cell>
        </row>
        <row r="47">
          <cell r="B47" t="str">
            <v>F7:BI14</v>
          </cell>
        </row>
        <row r="48">
          <cell r="B48" t="str">
            <v>F17:BI17</v>
          </cell>
        </row>
        <row r="49">
          <cell r="B49" t="str">
            <v>F20:BI22</v>
          </cell>
        </row>
        <row r="50">
          <cell r="B50" t="str">
            <v>F28:BI30</v>
          </cell>
        </row>
        <row r="51">
          <cell r="B51" t="str">
            <v>F36:BI46</v>
          </cell>
        </row>
        <row r="52">
          <cell r="B52" t="str">
            <v>F52:BI55</v>
          </cell>
        </row>
        <row r="53">
          <cell r="B53" t="str">
            <v>F61:BI67</v>
          </cell>
        </row>
        <row r="54">
          <cell r="B54" t="str">
            <v>F73:BI82</v>
          </cell>
        </row>
        <row r="55">
          <cell r="B55" t="str">
            <v>F88:BI104</v>
          </cell>
        </row>
        <row r="56">
          <cell r="B56" t="str">
            <v>F107:BI107</v>
          </cell>
        </row>
        <row r="57">
          <cell r="B57" t="str">
            <v>F113:BI114</v>
          </cell>
        </row>
        <row r="58">
          <cell r="B58" t="str">
            <v>F118:BI119</v>
          </cell>
        </row>
        <row r="59">
          <cell r="B59" t="str">
            <v>F132:BI152</v>
          </cell>
        </row>
        <row r="60">
          <cell r="B60" t="str">
            <v>F156:BI160</v>
          </cell>
        </row>
        <row r="61">
          <cell r="B61" t="str">
            <v>F164:BI171</v>
          </cell>
        </row>
        <row r="62">
          <cell r="B62" t="str">
            <v>F185:BI199</v>
          </cell>
        </row>
        <row r="63">
          <cell r="B63" t="str">
            <v>F203:BI207</v>
          </cell>
        </row>
        <row r="64">
          <cell r="B64" t="str">
            <v>F213:BI213</v>
          </cell>
        </row>
        <row r="65">
          <cell r="B65" t="str">
            <v>B214:BI227</v>
          </cell>
        </row>
        <row r="68">
          <cell r="B68" t="str">
            <v>F7:BI14, F17:BI17, F20:BI22, F28:BI30, F36:BI46, F52:BI55, F61:BI67, F73:BI82, F88:BI104, F107:BI107, F113:BI114, F118:BI119, F132:BI152, F156:BI160, F164:BI171, F185:BI199, F203:BI207, F213:BI213, B214:BI227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Utensil Manual"/>
      <sheetName val="Dialog_opshelp"/>
      <sheetName val="Joke"/>
      <sheetName val="DialogGoto"/>
      <sheetName val="DialogOrgSetup"/>
      <sheetName val="DialogAbout"/>
      <sheetName val="DialogPrint"/>
      <sheetName val="DialogOrgSetupHelp"/>
      <sheetName val="DialogBreakLinks"/>
      <sheetName val="BP Information"/>
      <sheetName val="Guidline Summary"/>
      <sheetName val="EP Budget Guideline"/>
      <sheetName val="Incremental Energy"/>
      <sheetName val="EP1999"/>
      <sheetName val="EP2000"/>
      <sheetName val="EP2001"/>
      <sheetName val="EP2002"/>
      <sheetName val="Atikokan"/>
      <sheetName val="HTO Long Term Planning"/>
      <sheetName val="CHPG"/>
      <sheetName val="HT Project Execution"/>
      <sheetName val="CO(no HT Proj Exec)"/>
      <sheetName val="Lambton"/>
      <sheetName val="Lennox"/>
      <sheetName val="Nanticoke"/>
      <sheetName val="NAPG"/>
      <sheetName val="NEPG"/>
      <sheetName val="NWPG"/>
      <sheetName val="OSPG"/>
      <sheetName val="Saunders GS"/>
      <sheetName val="Thermal Plants (Allocated)"/>
      <sheetName val="Thunder Bay"/>
      <sheetName val="Refurb Proj Phase 1"/>
      <sheetName val="File4Web"/>
      <sheetName val="CopyEnergy"/>
      <sheetName val="Sheet3"/>
      <sheetName val="Codes"/>
      <sheetName val="Rates"/>
    </sheetNames>
    <sheetDataSet>
      <sheetData sheetId="0">
        <row r="3">
          <cell r="B3" t="str">
            <v xml:space="preserve"> OPG Business Plan 2000 to 2002</v>
          </cell>
        </row>
        <row r="6">
          <cell r="F6" t="b">
            <v>1</v>
          </cell>
          <cell r="G6" t="str">
            <v>OM A by Resource</v>
          </cell>
          <cell r="H6" t="str">
            <v>B5:BI47</v>
          </cell>
          <cell r="I6" t="b">
            <v>1</v>
          </cell>
          <cell r="J6">
            <v>1</v>
          </cell>
        </row>
        <row r="7">
          <cell r="B7" t="str">
            <v>Craig Smallman 2918</v>
          </cell>
          <cell r="C7" t="str">
            <v>Electricty Production - Business Integration</v>
          </cell>
          <cell r="F7" t="b">
            <v>1</v>
          </cell>
          <cell r="G7" t="str">
            <v>Capital</v>
          </cell>
          <cell r="H7" t="str">
            <v>B50:BI96</v>
          </cell>
          <cell r="I7" t="b">
            <v>1</v>
          </cell>
          <cell r="J7">
            <v>2</v>
          </cell>
        </row>
        <row r="8">
          <cell r="F8" t="b">
            <v>1</v>
          </cell>
          <cell r="G8" t="str">
            <v>Staffing and Overtime</v>
          </cell>
          <cell r="H8" t="str">
            <v>B98:BI128</v>
          </cell>
          <cell r="I8" t="b">
            <v>1</v>
          </cell>
          <cell r="J8">
            <v>3</v>
          </cell>
        </row>
        <row r="9">
          <cell r="F9" t="b">
            <v>1</v>
          </cell>
          <cell r="G9" t="str">
            <v>Specific Highlighted Projects</v>
          </cell>
          <cell r="H9" t="str">
            <v>B130:BI143</v>
          </cell>
          <cell r="I9" t="b">
            <v>0</v>
          </cell>
          <cell r="J9">
            <v>4</v>
          </cell>
        </row>
        <row r="10">
          <cell r="A10" t="str">
            <v>B:E</v>
          </cell>
          <cell r="B10" t="b">
            <v>1</v>
          </cell>
          <cell r="F10" t="b">
            <v>1</v>
          </cell>
          <cell r="G10" t="str">
            <v>Fuel  k$</v>
          </cell>
          <cell r="H10" t="str">
            <v>B145:BI172</v>
          </cell>
          <cell r="I10" t="b">
            <v>1</v>
          </cell>
          <cell r="J10">
            <v>5</v>
          </cell>
        </row>
        <row r="11">
          <cell r="A11" t="str">
            <v>F:I</v>
          </cell>
          <cell r="B11" t="b">
            <v>1</v>
          </cell>
          <cell r="C11" t="str">
            <v xml:space="preserve">Fossil </v>
          </cell>
          <cell r="F11" t="b">
            <v>1</v>
          </cell>
          <cell r="G11" t="str">
            <v>Selected Balance Sheet Items  k$</v>
          </cell>
          <cell r="H11" t="str">
            <v>B174:BI190</v>
          </cell>
          <cell r="I11" t="b">
            <v>1</v>
          </cell>
          <cell r="J11">
            <v>6</v>
          </cell>
        </row>
        <row r="12">
          <cell r="A12" t="str">
            <v>J:M</v>
          </cell>
          <cell r="B12" t="b">
            <v>1</v>
          </cell>
          <cell r="C12" t="str">
            <v>Hydroelectric</v>
          </cell>
          <cell r="F12" t="b">
            <v>1</v>
          </cell>
          <cell r="G12" t="str">
            <v>Technical Services Allocation</v>
          </cell>
          <cell r="H12" t="str">
            <v>B192:BI209</v>
          </cell>
          <cell r="I12" t="b">
            <v>1</v>
          </cell>
          <cell r="J12">
            <v>7</v>
          </cell>
        </row>
        <row r="13">
          <cell r="A13" t="str">
            <v>N:Q</v>
          </cell>
          <cell r="B13" t="b">
            <v>1</v>
          </cell>
          <cell r="C13" t="str">
            <v>Technical Services</v>
          </cell>
          <cell r="F13" t="b">
            <v>1</v>
          </cell>
          <cell r="G13" t="str">
            <v>Performance Targets  (Not consolidated)</v>
          </cell>
          <cell r="H13" t="str">
            <v>B211:BI228</v>
          </cell>
          <cell r="I13" t="b">
            <v>1</v>
          </cell>
          <cell r="J13">
            <v>8</v>
          </cell>
        </row>
        <row r="14">
          <cell r="A14" t="str">
            <v>R:U</v>
          </cell>
          <cell r="B14" t="b">
            <v>1</v>
          </cell>
          <cell r="C14" t="str">
            <v>Project Management</v>
          </cell>
          <cell r="F14" t="b">
            <v>1</v>
          </cell>
          <cell r="G14" t="str">
            <v>Key Indicators</v>
          </cell>
          <cell r="H14" t="str">
            <v>B230:BI274</v>
          </cell>
          <cell r="I14" t="b">
            <v>1</v>
          </cell>
          <cell r="J14">
            <v>9</v>
          </cell>
        </row>
        <row r="15">
          <cell r="A15" t="str">
            <v>V:Y</v>
          </cell>
          <cell r="B15" t="b">
            <v>1</v>
          </cell>
          <cell r="C15" t="str">
            <v>Fuels</v>
          </cell>
          <cell r="F15" t="b">
            <v>0</v>
          </cell>
          <cell r="G15" t="str">
            <v>page not defined</v>
          </cell>
          <cell r="I15" t="b">
            <v>0</v>
          </cell>
          <cell r="J15">
            <v>0</v>
          </cell>
        </row>
        <row r="16">
          <cell r="A16" t="str">
            <v>Z:AC</v>
          </cell>
          <cell r="B16" t="b">
            <v>1</v>
          </cell>
          <cell r="C16" t="str">
            <v>Dam Safety</v>
          </cell>
          <cell r="F16" t="b">
            <v>0</v>
          </cell>
          <cell r="G16" t="str">
            <v>page not defined</v>
          </cell>
          <cell r="I16" t="b">
            <v>0</v>
          </cell>
          <cell r="J16">
            <v>0</v>
          </cell>
        </row>
        <row r="17">
          <cell r="A17" t="str">
            <v>AD:AG</v>
          </cell>
          <cell r="B17" t="b">
            <v>1</v>
          </cell>
          <cell r="C17" t="str">
            <v>Public Affairs</v>
          </cell>
        </row>
        <row r="18">
          <cell r="A18" t="str">
            <v>AH:AK</v>
          </cell>
          <cell r="B18" t="b">
            <v>1</v>
          </cell>
          <cell r="C18" t="str">
            <v>ISO Director</v>
          </cell>
        </row>
        <row r="19">
          <cell r="A19" t="str">
            <v>AL:AO</v>
          </cell>
          <cell r="B19" t="b">
            <v>1</v>
          </cell>
          <cell r="C19" t="str">
            <v>Support</v>
          </cell>
          <cell r="J19" t="str">
            <v>B:E</v>
          </cell>
        </row>
        <row r="20">
          <cell r="A20" t="str">
            <v>AP:AS</v>
          </cell>
          <cell r="B20" t="b">
            <v>1</v>
          </cell>
          <cell r="C20" t="str">
            <v>Human Resources</v>
          </cell>
          <cell r="J20" t="str">
            <v>A50</v>
          </cell>
        </row>
        <row r="21">
          <cell r="A21" t="str">
            <v>AT:AW</v>
          </cell>
          <cell r="B21" t="b">
            <v>1</v>
          </cell>
          <cell r="C21" t="str">
            <v>SVP Office</v>
          </cell>
        </row>
        <row r="22">
          <cell r="A22" t="str">
            <v>AX:BA</v>
          </cell>
          <cell r="B22" t="b">
            <v>1</v>
          </cell>
          <cell r="C22" t="str">
            <v>not used</v>
          </cell>
        </row>
        <row r="23">
          <cell r="A23" t="str">
            <v>BB:BE</v>
          </cell>
          <cell r="B23" t="b">
            <v>1</v>
          </cell>
          <cell r="C23" t="str">
            <v>not used</v>
          </cell>
        </row>
        <row r="24">
          <cell r="A24" t="str">
            <v>BF:BI</v>
          </cell>
          <cell r="B24" t="b">
            <v>1</v>
          </cell>
          <cell r="C24" t="str">
            <v>not used</v>
          </cell>
        </row>
        <row r="47">
          <cell r="B47" t="str">
            <v>F7:BI14</v>
          </cell>
        </row>
        <row r="48">
          <cell r="B48" t="str">
            <v>F17:BI17</v>
          </cell>
        </row>
        <row r="49">
          <cell r="B49" t="str">
            <v>F20:BI22</v>
          </cell>
        </row>
        <row r="50">
          <cell r="B50" t="str">
            <v>F28:BI30</v>
          </cell>
        </row>
        <row r="51">
          <cell r="B51" t="str">
            <v>F36:BI46</v>
          </cell>
        </row>
        <row r="52">
          <cell r="B52" t="str">
            <v>F52:BI55</v>
          </cell>
        </row>
        <row r="53">
          <cell r="B53" t="str">
            <v>F61:BI67</v>
          </cell>
        </row>
        <row r="54">
          <cell r="B54" t="str">
            <v>F73:BI82</v>
          </cell>
        </row>
        <row r="55">
          <cell r="B55" t="str">
            <v>F88:BI104</v>
          </cell>
        </row>
        <row r="56">
          <cell r="B56" t="str">
            <v>F107:BI107</v>
          </cell>
        </row>
        <row r="57">
          <cell r="B57" t="str">
            <v>F113:BI114</v>
          </cell>
        </row>
        <row r="58">
          <cell r="B58" t="str">
            <v>F118:BI119</v>
          </cell>
        </row>
        <row r="59">
          <cell r="B59" t="str">
            <v>F132:BI152</v>
          </cell>
        </row>
        <row r="60">
          <cell r="B60" t="str">
            <v>F156:BI160</v>
          </cell>
        </row>
        <row r="61">
          <cell r="B61" t="str">
            <v>F164:BI171</v>
          </cell>
        </row>
        <row r="62">
          <cell r="B62" t="str">
            <v>F185:BI199</v>
          </cell>
        </row>
        <row r="63">
          <cell r="B63" t="str">
            <v>F203:BI207</v>
          </cell>
        </row>
        <row r="64">
          <cell r="B64" t="str">
            <v>F213:BI213</v>
          </cell>
        </row>
        <row r="65">
          <cell r="B65" t="str">
            <v>B214:BI227</v>
          </cell>
        </row>
        <row r="68">
          <cell r="B68" t="str">
            <v>F7:BI14, F17:BI17, F20:BI22, F28:BI30, F36:BI46, F52:BI55, F61:BI67, F73:BI82, F88:BI104, F107:BI107, F113:BI114, F118:BI119, F132:BI152, F156:BI160, F164:BI171, F185:BI199, F203:BI207, F213:BI213, B214:BI227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 Method"/>
      <sheetName val="Margin"/>
      <sheetName val="Sheet3"/>
      <sheetName val="month_budget"/>
      <sheetName val="OPGOperatingBud2002"/>
      <sheetName val="CHECKLIST"/>
      <sheetName val="COVER PAGE"/>
      <sheetName val="E&amp;Y"/>
      <sheetName val="contents"/>
      <sheetName val="Sec A. 2007 seg income st"/>
      <sheetName val="Sec B &amp; C 2006 seg income st"/>
      <sheetName val="Sec 1.1 to 1.3 gen rev 1"/>
      <sheetName val="Sec 1.4 to 1.7 rev"/>
      <sheetName val="Sec 2 trading rev"/>
      <sheetName val="Sec 3. non gen rev"/>
      <sheetName val="Sec 4. fuel costs"/>
      <sheetName val="Sec 5. gross margin"/>
      <sheetName val="Sec 6.1 to 6.3 om&amp;a"/>
      <sheetName val="Sec 6.4 om&amp;a "/>
      <sheetName val="Sec 7 dep &amp; amort"/>
      <sheetName val="Sec 8 &amp; 9 seg fund earn &amp; dep "/>
      <sheetName val="Sec 10 to 12 tax exps &amp; net int"/>
      <sheetName val="Sec 13 to 18 assets"/>
      <sheetName val="Sec 19 to 30 assets &amp; liabs"/>
      <sheetName val="App A1 Trading FV List 1 "/>
      <sheetName val="App A2 Trading FV List 2"/>
      <sheetName val="App A3 Change in mark to market"/>
      <sheetName val="App B1 Provision Exp Breakdown"/>
      <sheetName val="App B2 Fixed Asset NBV by seg"/>
      <sheetName val="App C Fuel Hedge Ratio"/>
      <sheetName val="App D Y ov Y pension, OPEB 1"/>
      <sheetName val="App E Capital &amp; PARTS Expend"/>
      <sheetName val="F1 Nuclear PUEC (3)"/>
      <sheetName val="F2 Hydroelectric OM&amp;A (2)"/>
      <sheetName val="F3  Fossil OM&amp;A (2)"/>
      <sheetName val="F4 EFOR (2)"/>
      <sheetName val="F5 om&amp;a per mwh"/>
      <sheetName val="App G1 Outage stats"/>
      <sheetName val="App G2 Nuc produc indicators"/>
      <sheetName val="App I1 change in ST AR"/>
      <sheetName val="App I2 change in  LT AR "/>
      <sheetName val="App I3 change in AP &amp; accruals"/>
      <sheetName val="App I4 change in LT AP"/>
      <sheetName val="App J Bruce Power Deferred"/>
      <sheetName val="Appendix K Direct Cash Flow"/>
      <sheetName val="Appendix L1 Comprehensive Incom"/>
      <sheetName val="Appendix L2 AccCompIncome"/>
      <sheetName val="Sec A. 2007 seg income"/>
      <sheetName val="Sec. B 2006 seg income st"/>
      <sheetName val="Sec 6.1 to 6.3 om&amp;aN"/>
      <sheetName val="App E Capital &amp; PARTS Expen (2)"/>
      <sheetName val="Appendix M Impact RR Acctg"/>
      <sheetName val="Sec.A 2007 seg incomea"/>
      <sheetName val="Sec. B  2006 seg incomea"/>
      <sheetName val="Sec. C Net Income Recon.a"/>
      <sheetName val="Sec 1.1 to 1.3 gen rev"/>
      <sheetName val="Sec 2. Trading Rev"/>
      <sheetName val="Sec 3. non gen rev (2)"/>
      <sheetName val="Sec 4. fuel costs2"/>
      <sheetName val="Sec 5. gross margin (2)"/>
      <sheetName val="Sec 6.1 to 6.3 om&amp;aN $5M (2)"/>
      <sheetName val="Sec 6.4 Pension om&amp;a "/>
      <sheetName val="F1 Nuclear PUEC (4)"/>
      <sheetName val="F2 Hydroelectric OM&amp;A (3)"/>
      <sheetName val="F3  Fossil OM&amp;A (3)"/>
      <sheetName val="App G2 Nuc Produc Indicatorsa"/>
      <sheetName val="App I1 change in ST AR "/>
      <sheetName val="App I2 change in LT AR"/>
      <sheetName val="App J Bruce Power Deferred (2)"/>
      <sheetName val="App K Direct Cash Flow YoY"/>
      <sheetName val="App K1 Direct Cash Flow QoQ"/>
      <sheetName val="Appendix L1 Comprehensive I (2)"/>
      <sheetName val="Appendix M Impact RR Acctg (3)"/>
      <sheetName val="Sec.A 2008 seg incomea"/>
      <sheetName val="Sec. B  2007 seg incomea"/>
      <sheetName val="App A1 Trading FV List 1"/>
      <sheetName val="ARM"/>
      <sheetName val="settings"/>
      <sheetName val="Sheet2"/>
    </sheetNames>
    <sheetDataSet>
      <sheetData sheetId="0"/>
      <sheetData sheetId="1" refreshError="1">
        <row r="9">
          <cell r="C9" t="str">
            <v>Ancillary revenue</v>
          </cell>
          <cell r="E9">
            <v>8.5</v>
          </cell>
          <cell r="F9">
            <v>16.642333333333333</v>
          </cell>
          <cell r="G9">
            <v>24.9635</v>
          </cell>
          <cell r="H9">
            <v>33.284666666666666</v>
          </cell>
          <cell r="I9">
            <v>40.319773247669708</v>
          </cell>
          <cell r="J9">
            <v>47.35487982867275</v>
          </cell>
          <cell r="K9">
            <v>54.389986409675792</v>
          </cell>
          <cell r="L9">
            <v>61.425092990678834</v>
          </cell>
          <cell r="M9">
            <v>68.460199571681883</v>
          </cell>
          <cell r="N9">
            <v>75.495306152684932</v>
          </cell>
          <cell r="O9">
            <v>82.530412733687982</v>
          </cell>
        </row>
        <row r="10">
          <cell r="D10" t="str">
            <v>Gross Ontario sales</v>
          </cell>
          <cell r="E10">
            <v>529.86000000000013</v>
          </cell>
          <cell r="F10">
            <v>1002.5623333333334</v>
          </cell>
          <cell r="G10">
            <v>1491.9635000000001</v>
          </cell>
          <cell r="H10">
            <v>1903.8046666666667</v>
          </cell>
          <cell r="I10">
            <v>2238.5263132477753</v>
          </cell>
          <cell r="J10">
            <v>2633.5640300690734</v>
          </cell>
          <cell r="K10">
            <v>3116.5184393228155</v>
          </cell>
          <cell r="L10">
            <v>3551.0426767590507</v>
          </cell>
          <cell r="M10">
            <v>3904.1566527528653</v>
          </cell>
          <cell r="N10">
            <v>4256.9581562701087</v>
          </cell>
          <cell r="O10">
            <v>4628.0601249315514</v>
          </cell>
        </row>
        <row r="11">
          <cell r="C11" t="str">
            <v>Less:</v>
          </cell>
        </row>
        <row r="12">
          <cell r="D12" t="str">
            <v>Fuel costs</v>
          </cell>
          <cell r="E12">
            <v>131.94759125094589</v>
          </cell>
          <cell r="F12">
            <v>250.09615791761269</v>
          </cell>
          <cell r="G12">
            <v>361.20042458427918</v>
          </cell>
          <cell r="H12">
            <v>437.2137912509458</v>
          </cell>
          <cell r="I12">
            <v>514.19175791761268</v>
          </cell>
          <cell r="J12">
            <v>606.39352458427902</v>
          </cell>
          <cell r="K12">
            <v>710.29269125094572</v>
          </cell>
          <cell r="L12">
            <v>810.62035791761252</v>
          </cell>
          <cell r="M12">
            <v>899.09762458427929</v>
          </cell>
          <cell r="N12">
            <v>992.33029125094583</v>
          </cell>
          <cell r="O12">
            <v>1089.8831579176128</v>
          </cell>
        </row>
        <row r="13">
          <cell r="D13" t="str">
            <v>Power purchased</v>
          </cell>
          <cell r="E13">
            <v>80.445782999999992</v>
          </cell>
          <cell r="F13">
            <v>149.00723259999998</v>
          </cell>
          <cell r="G13">
            <v>222.23389179999998</v>
          </cell>
          <cell r="H13">
            <v>288.49007159999996</v>
          </cell>
          <cell r="I13">
            <v>293.30707159999997</v>
          </cell>
          <cell r="J13">
            <v>298.0030716</v>
          </cell>
          <cell r="K13">
            <v>302.82607159999998</v>
          </cell>
          <cell r="L13">
            <v>307.64907160000001</v>
          </cell>
          <cell r="M13">
            <v>312.35707159999998</v>
          </cell>
          <cell r="N13">
            <v>317.18607159999999</v>
          </cell>
          <cell r="O13">
            <v>321.90007159999999</v>
          </cell>
        </row>
        <row r="14">
          <cell r="D14" t="str">
            <v>Gross revenue charges (GRC)</v>
          </cell>
          <cell r="E14">
            <v>26.435583333333334</v>
          </cell>
          <cell r="F14">
            <v>51.934766666666661</v>
          </cell>
          <cell r="G14">
            <v>78.262149999999991</v>
          </cell>
          <cell r="H14">
            <v>104.63613333333333</v>
          </cell>
          <cell r="I14">
            <v>132.62761666666665</v>
          </cell>
          <cell r="J14">
            <v>158.4195</v>
          </cell>
          <cell r="K14">
            <v>183.94158333333331</v>
          </cell>
          <cell r="L14">
            <v>209.05476666666667</v>
          </cell>
          <cell r="M14">
            <v>233.76814999999999</v>
          </cell>
          <cell r="N14">
            <v>259.36083333333329</v>
          </cell>
          <cell r="O14">
            <v>285.38451666666663</v>
          </cell>
        </row>
        <row r="15">
          <cell r="C15" t="str">
            <v>Gross margin Ontario sales</v>
          </cell>
          <cell r="E15">
            <v>291.03104241572089</v>
          </cell>
          <cell r="F15">
            <v>551.52417614905414</v>
          </cell>
          <cell r="G15">
            <v>830.26703361572072</v>
          </cell>
          <cell r="H15">
            <v>1073.4646704823874</v>
          </cell>
          <cell r="I15">
            <v>1298.399867063496</v>
          </cell>
          <cell r="J15">
            <v>1570.7479338847943</v>
          </cell>
          <cell r="K15">
            <v>1919.4580931385367</v>
          </cell>
          <cell r="L15">
            <v>2223.7184805747715</v>
          </cell>
          <cell r="M15">
            <v>2458.9338065685861</v>
          </cell>
          <cell r="N15">
            <v>2688.0809600858297</v>
          </cell>
          <cell r="O15">
            <v>2930.8923787472718</v>
          </cell>
        </row>
        <row r="17">
          <cell r="B17" t="str">
            <v>Interconnected sales</v>
          </cell>
          <cell r="E17">
            <v>17.02778</v>
          </cell>
          <cell r="F17">
            <v>32.827780000000004</v>
          </cell>
          <cell r="G17">
            <v>46.727780000000003</v>
          </cell>
          <cell r="H17">
            <v>71.627780000000001</v>
          </cell>
          <cell r="I17">
            <v>71.627780000000001</v>
          </cell>
          <cell r="J17">
            <v>71.627780000000001</v>
          </cell>
          <cell r="K17">
            <v>71.627780000000001</v>
          </cell>
          <cell r="L17">
            <v>71.627780000000001</v>
          </cell>
          <cell r="M17">
            <v>71.627780000000001</v>
          </cell>
          <cell r="N17">
            <v>71.627780000000001</v>
          </cell>
          <cell r="O17">
            <v>71.627780000000001</v>
          </cell>
        </row>
        <row r="18">
          <cell r="C18" t="str">
            <v>Less:</v>
          </cell>
        </row>
        <row r="19">
          <cell r="D19" t="str">
            <v>Fuel costs</v>
          </cell>
          <cell r="E19">
            <v>8.6999999999999993</v>
          </cell>
          <cell r="F19">
            <v>24.5</v>
          </cell>
          <cell r="G19">
            <v>35.9</v>
          </cell>
          <cell r="H19">
            <v>52.1</v>
          </cell>
          <cell r="I19">
            <v>52.1</v>
          </cell>
          <cell r="J19">
            <v>52.1</v>
          </cell>
          <cell r="K19">
            <v>52.1</v>
          </cell>
          <cell r="L19">
            <v>52.1</v>
          </cell>
          <cell r="M19">
            <v>52.1</v>
          </cell>
          <cell r="N19">
            <v>52.1</v>
          </cell>
          <cell r="O19">
            <v>52.1</v>
          </cell>
        </row>
        <row r="20">
          <cell r="D20" t="str">
            <v>Power purchased</v>
          </cell>
          <cell r="E20">
            <v>0</v>
          </cell>
          <cell r="F20">
            <v>0</v>
          </cell>
          <cell r="G20">
            <v>0</v>
          </cell>
          <cell r="H20">
            <v>0</v>
          </cell>
          <cell r="I20">
            <v>0</v>
          </cell>
          <cell r="J20">
            <v>0</v>
          </cell>
          <cell r="K20">
            <v>0</v>
          </cell>
          <cell r="L20">
            <v>0</v>
          </cell>
          <cell r="M20">
            <v>0</v>
          </cell>
          <cell r="N20">
            <v>0</v>
          </cell>
          <cell r="O20">
            <v>0</v>
          </cell>
        </row>
        <row r="21">
          <cell r="C21" t="str">
            <v>Gross margin interconnected sales</v>
          </cell>
          <cell r="E21">
            <v>8.3277800000000006</v>
          </cell>
          <cell r="F21">
            <v>8.3277800000000042</v>
          </cell>
          <cell r="G21">
            <v>10.827780000000004</v>
          </cell>
          <cell r="H21">
            <v>19.52778</v>
          </cell>
          <cell r="I21">
            <v>19.52778</v>
          </cell>
          <cell r="J21">
            <v>19.52778</v>
          </cell>
          <cell r="K21">
            <v>19.52778</v>
          </cell>
          <cell r="L21">
            <v>19.52778</v>
          </cell>
          <cell r="M21">
            <v>19.52778</v>
          </cell>
          <cell r="N21">
            <v>19.52778</v>
          </cell>
          <cell r="O21">
            <v>19.52778</v>
          </cell>
        </row>
        <row r="23">
          <cell r="B23" t="str">
            <v>Non-energy revenue</v>
          </cell>
          <cell r="E23">
            <v>24.697859324583334</v>
          </cell>
          <cell r="F23">
            <v>52.391590912196008</v>
          </cell>
          <cell r="G23">
            <v>90.410119478630008</v>
          </cell>
          <cell r="H23">
            <v>130.688855788968</v>
          </cell>
          <cell r="I23">
            <v>163.94674503607405</v>
          </cell>
          <cell r="J23">
            <v>196.07751908637999</v>
          </cell>
          <cell r="K23">
            <v>224.517638368078</v>
          </cell>
          <cell r="L23">
            <v>255.79709599038404</v>
          </cell>
          <cell r="M23">
            <v>284.41990082109004</v>
          </cell>
          <cell r="N23">
            <v>312.33798061819601</v>
          </cell>
          <cell r="O23">
            <v>342.82057551850198</v>
          </cell>
        </row>
        <row r="24">
          <cell r="C24" t="str">
            <v>Less:</v>
          </cell>
        </row>
        <row r="25">
          <cell r="D25" t="str">
            <v>Cost of goods sold (COGS)</v>
          </cell>
          <cell r="E25">
            <v>4.6270092860599377</v>
          </cell>
          <cell r="F25">
            <v>11.638302209230574</v>
          </cell>
          <cell r="G25">
            <v>22.927750678966156</v>
          </cell>
          <cell r="H25">
            <v>36.300908740545353</v>
          </cell>
          <cell r="I25">
            <v>44.515961400113525</v>
          </cell>
          <cell r="J25">
            <v>52.556447933791333</v>
          </cell>
          <cell r="K25">
            <v>57.348939920163211</v>
          </cell>
          <cell r="L25">
            <v>62.348025980977553</v>
          </cell>
          <cell r="M25">
            <v>67.677005299027115</v>
          </cell>
          <cell r="N25">
            <v>72.696328268938487</v>
          </cell>
          <cell r="O25">
            <v>79.113137554807693</v>
          </cell>
        </row>
        <row r="26">
          <cell r="C26" t="str">
            <v>Gross margin non-energy revenue</v>
          </cell>
          <cell r="E26">
            <v>20.070850038523396</v>
          </cell>
          <cell r="F26">
            <v>40.753288702965435</v>
          </cell>
          <cell r="G26">
            <v>67.482368799663845</v>
          </cell>
          <cell r="H26">
            <v>94.387947048422646</v>
          </cell>
          <cell r="I26">
            <v>119.43078363596052</v>
          </cell>
          <cell r="J26">
            <v>143.52107115258866</v>
          </cell>
          <cell r="K26">
            <v>167.16869844791478</v>
          </cell>
          <cell r="L26">
            <v>193.44907000940648</v>
          </cell>
          <cell r="M26">
            <v>216.74289552206292</v>
          </cell>
          <cell r="N26">
            <v>239.64165234925753</v>
          </cell>
          <cell r="O26">
            <v>263.7074379636943</v>
          </cell>
        </row>
        <row r="28">
          <cell r="E28">
            <v>319.42967245424433</v>
          </cell>
          <cell r="F28">
            <v>600.6052448520195</v>
          </cell>
          <cell r="G28">
            <v>908.57718241538453</v>
          </cell>
          <cell r="H28">
            <v>1187.3803975308099</v>
          </cell>
          <cell r="I28">
            <v>1437.3584306994564</v>
          </cell>
          <cell r="J28">
            <v>1733.796785037383</v>
          </cell>
          <cell r="K28">
            <v>2106.1545715864513</v>
          </cell>
          <cell r="L28">
            <v>2436.695330584178</v>
          </cell>
          <cell r="M28">
            <v>2695.204482090649</v>
          </cell>
          <cell r="N28">
            <v>2947.2503924350872</v>
          </cell>
          <cell r="O28">
            <v>3214.1275967109659</v>
          </cell>
        </row>
        <row r="30">
          <cell r="E30">
            <v>26.946000000000002</v>
          </cell>
          <cell r="F30">
            <v>51.350999999999999</v>
          </cell>
          <cell r="G30">
            <v>81.897000000000006</v>
          </cell>
          <cell r="H30">
            <v>106.55200000000001</v>
          </cell>
          <cell r="I30">
            <v>131.45099999999999</v>
          </cell>
          <cell r="J30">
            <v>162.33199999999999</v>
          </cell>
          <cell r="K30">
            <v>186.99100000000001</v>
          </cell>
          <cell r="L30">
            <v>211.458</v>
          </cell>
          <cell r="M30">
            <v>242.29900000000001</v>
          </cell>
          <cell r="N30">
            <v>266.80500000000001</v>
          </cell>
          <cell r="O30">
            <v>291.608</v>
          </cell>
        </row>
        <row r="31">
          <cell r="E31">
            <v>172.62295925223918</v>
          </cell>
          <cell r="F31">
            <v>332.71226612103629</v>
          </cell>
          <cell r="G31">
            <v>507.35808885460267</v>
          </cell>
          <cell r="H31">
            <v>691.42904689317493</v>
          </cell>
          <cell r="I31">
            <v>864.32937277263193</v>
          </cell>
          <cell r="J31">
            <v>1023.5374031681479</v>
          </cell>
          <cell r="K31">
            <v>1190.8597387207503</v>
          </cell>
          <cell r="L31">
            <v>1348.7545919924787</v>
          </cell>
          <cell r="M31">
            <v>1511.8899111978667</v>
          </cell>
          <cell r="N31">
            <v>1679.862905489917</v>
          </cell>
          <cell r="O31">
            <v>1827.0331474093182</v>
          </cell>
        </row>
        <row r="33">
          <cell r="E33">
            <v>119.86071320200512</v>
          </cell>
          <cell r="F33">
            <v>216.5419787309832</v>
          </cell>
          <cell r="G33">
            <v>319.32209356078181</v>
          </cell>
          <cell r="H33">
            <v>389.39935063763505</v>
          </cell>
          <cell r="I33">
            <v>441.5780579268245</v>
          </cell>
          <cell r="J33">
            <v>547.92738186923521</v>
          </cell>
          <cell r="K33">
            <v>728.303832865701</v>
          </cell>
          <cell r="L33">
            <v>876.48273859169922</v>
          </cell>
          <cell r="M33">
            <v>941.01557089278231</v>
          </cell>
          <cell r="N33">
            <v>1000.5824869451703</v>
          </cell>
          <cell r="O33">
            <v>1095.4864493016476</v>
          </cell>
        </row>
        <row r="36">
          <cell r="B36" t="str">
            <v>Municipal/proxy property tax</v>
          </cell>
          <cell r="E36">
            <v>5.2</v>
          </cell>
          <cell r="F36">
            <v>10.4</v>
          </cell>
          <cell r="G36">
            <v>15.600000000000001</v>
          </cell>
          <cell r="H36">
            <v>20.8</v>
          </cell>
          <cell r="I36">
            <v>26</v>
          </cell>
          <cell r="J36">
            <v>31.2</v>
          </cell>
          <cell r="K36">
            <v>36.4</v>
          </cell>
          <cell r="L36">
            <v>41.6</v>
          </cell>
          <cell r="M36">
            <v>46.800000000000004</v>
          </cell>
          <cell r="N36">
            <v>52.000000000000007</v>
          </cell>
          <cell r="O36">
            <v>57.20000000000001</v>
          </cell>
        </row>
        <row r="43">
          <cell r="E43">
            <v>32.418415457284837</v>
          </cell>
          <cell r="F43">
            <v>43.107284756694156</v>
          </cell>
          <cell r="G43">
            <v>54.995003356923974</v>
          </cell>
          <cell r="H43">
            <v>35.399534334888926</v>
          </cell>
          <cell r="I43">
            <v>-0.73340569397657873</v>
          </cell>
          <cell r="J43">
            <v>17.204270930379153</v>
          </cell>
          <cell r="K43">
            <v>107.29592283674583</v>
          </cell>
          <cell r="L43">
            <v>163.69002947264505</v>
          </cell>
          <cell r="M43">
            <v>136.83806268362923</v>
          </cell>
          <cell r="N43">
            <v>101.61838516824798</v>
          </cell>
          <cell r="O43">
            <v>101.53575395695611</v>
          </cell>
        </row>
        <row r="45">
          <cell r="B45" t="str">
            <v xml:space="preserve">Income tax </v>
          </cell>
        </row>
        <row r="46">
          <cell r="C46" t="str">
            <v>Current</v>
          </cell>
          <cell r="E46">
            <v>6.1981503237343736</v>
          </cell>
          <cell r="F46">
            <v>8.2417794701305702</v>
          </cell>
          <cell r="G46">
            <v>10.514619331398999</v>
          </cell>
          <cell r="H46">
            <v>6.7681171982924049</v>
          </cell>
          <cell r="I46">
            <v>-0.14022149680755211</v>
          </cell>
          <cell r="J46">
            <v>3.2893235505988074</v>
          </cell>
          <cell r="K46">
            <v>20.514150660516393</v>
          </cell>
          <cell r="L46">
            <v>31.296267718722689</v>
          </cell>
          <cell r="M46">
            <v>26.162379331563919</v>
          </cell>
          <cell r="N46">
            <v>19.428649366217122</v>
          </cell>
          <cell r="O46">
            <v>19.412850917656488</v>
          </cell>
        </row>
        <row r="47">
          <cell r="C47" t="str">
            <v>Future</v>
          </cell>
          <cell r="E47">
            <v>3.0294330233982607</v>
          </cell>
          <cell r="F47">
            <v>4.0282854713559528</v>
          </cell>
          <cell r="G47">
            <v>5.1391678754590613</v>
          </cell>
          <cell r="H47">
            <v>3.3080123384912312</v>
          </cell>
          <cell r="I47">
            <v>-6.8535225967736133E-2</v>
          </cell>
          <cell r="J47">
            <v>1.6077030837196415</v>
          </cell>
          <cell r="K47">
            <v>10.026579255420932</v>
          </cell>
          <cell r="L47">
            <v>15.296490401847604</v>
          </cell>
          <cell r="M47">
            <v>12.787230347449778</v>
          </cell>
          <cell r="N47">
            <v>9.4960252520274704</v>
          </cell>
          <cell r="O47">
            <v>9.4883035384051357</v>
          </cell>
        </row>
        <row r="48">
          <cell r="C48" t="str">
            <v>LCT</v>
          </cell>
          <cell r="E48">
            <v>2.4</v>
          </cell>
          <cell r="F48">
            <v>4.8</v>
          </cell>
          <cell r="G48">
            <v>7.1999999999999993</v>
          </cell>
          <cell r="H48">
            <v>9.6</v>
          </cell>
          <cell r="I48">
            <v>12</v>
          </cell>
          <cell r="J48">
            <v>14.4</v>
          </cell>
          <cell r="K48">
            <v>16.8</v>
          </cell>
          <cell r="L48">
            <v>19.2</v>
          </cell>
          <cell r="M48">
            <v>21.599999999999998</v>
          </cell>
          <cell r="N48">
            <v>23.999999999999996</v>
          </cell>
          <cell r="O48">
            <v>26.399999999999995</v>
          </cell>
        </row>
        <row r="49">
          <cell r="E49">
            <v>11.627583347132635</v>
          </cell>
          <cell r="F49">
            <v>17.070064941486525</v>
          </cell>
          <cell r="G49">
            <v>22.853787206858058</v>
          </cell>
          <cell r="H49">
            <v>19.676129536783634</v>
          </cell>
          <cell r="I49">
            <v>11.791243277224712</v>
          </cell>
          <cell r="J49">
            <v>19.297026634318449</v>
          </cell>
          <cell r="K49">
            <v>47.340729915937331</v>
          </cell>
          <cell r="L49">
            <v>65.792758120570298</v>
          </cell>
          <cell r="M49">
            <v>60.549609679013699</v>
          </cell>
          <cell r="N49">
            <v>52.924674618244595</v>
          </cell>
          <cell r="O49">
            <v>55.301154456061624</v>
          </cell>
        </row>
        <row r="52">
          <cell r="E52">
            <v>20.790832110152202</v>
          </cell>
          <cell r="F52">
            <v>26.037219815207632</v>
          </cell>
          <cell r="G52">
            <v>32.141216150065915</v>
          </cell>
          <cell r="H52">
            <v>15.723404798105292</v>
          </cell>
          <cell r="I52">
            <v>-12.524648971201291</v>
          </cell>
          <cell r="J52">
            <v>-2.0927557039392966</v>
          </cell>
          <cell r="K52">
            <v>59.9551929208085</v>
          </cell>
          <cell r="L52">
            <v>97.897271352074753</v>
          </cell>
          <cell r="M52">
            <v>76.288453004615533</v>
          </cell>
          <cell r="N52">
            <v>48.693710550003388</v>
          </cell>
          <cell r="O52">
            <v>46.23459950089449</v>
          </cell>
        </row>
        <row r="56">
          <cell r="B56" t="str">
            <v>Total Capital expenditures (incl MFA, excl. prov funded)</v>
          </cell>
          <cell r="E56">
            <v>43.46341685408678</v>
          </cell>
          <cell r="F56">
            <v>108.77382714945084</v>
          </cell>
          <cell r="G56">
            <v>170.19550766871046</v>
          </cell>
          <cell r="H56">
            <v>231.45917487826364</v>
          </cell>
          <cell r="I56">
            <v>289.86406044251032</v>
          </cell>
          <cell r="J56">
            <v>368.1189275905607</v>
          </cell>
          <cell r="K56">
            <v>430.64664433582084</v>
          </cell>
          <cell r="L56">
            <v>500.59631765088665</v>
          </cell>
          <cell r="M56">
            <v>577.8808347622163</v>
          </cell>
          <cell r="N56">
            <v>663.08351805191262</v>
          </cell>
          <cell r="O56">
            <v>741.39356637428682</v>
          </cell>
        </row>
        <row r="57">
          <cell r="B57" t="str">
            <v>PARTS</v>
          </cell>
          <cell r="E57">
            <v>14.959</v>
          </cell>
          <cell r="F57">
            <v>28.675999999999998</v>
          </cell>
          <cell r="G57">
            <v>45.891000000000005</v>
          </cell>
          <cell r="H57">
            <v>59.61</v>
          </cell>
          <cell r="I57">
            <v>73.326000000000008</v>
          </cell>
          <cell r="J57">
            <v>90.47</v>
          </cell>
          <cell r="K57">
            <v>104.181</v>
          </cell>
          <cell r="L57">
            <v>117.89</v>
          </cell>
          <cell r="M57">
            <v>135.02699999999999</v>
          </cell>
          <cell r="N57">
            <v>148.73999999999998</v>
          </cell>
          <cell r="O57">
            <v>162.553</v>
          </cell>
        </row>
        <row r="61">
          <cell r="B61" t="str">
            <v>Bruce Energy</v>
          </cell>
          <cell r="E61">
            <v>1663.9884999999997</v>
          </cell>
          <cell r="F61">
            <v>1547.4592</v>
          </cell>
          <cell r="G61">
            <v>1667.9384</v>
          </cell>
          <cell r="H61">
            <v>1611.4521</v>
          </cell>
        </row>
        <row r="62">
          <cell r="B62" t="str">
            <v>PPA Sales @ 4 cents</v>
          </cell>
          <cell r="E62">
            <v>66.559539999999984</v>
          </cell>
          <cell r="F62">
            <v>61.898368000000005</v>
          </cell>
          <cell r="G62">
            <v>66.717535999999996</v>
          </cell>
          <cell r="H62">
            <v>64.458083999999999</v>
          </cell>
        </row>
        <row r="63">
          <cell r="B63" t="str">
            <v>PPA Purchases @ 3.8 cents</v>
          </cell>
          <cell r="E63">
            <v>63.231562999999987</v>
          </cell>
          <cell r="F63">
            <v>58.8034496</v>
          </cell>
          <cell r="G63">
            <v>63.381659200000001</v>
          </cell>
          <cell r="H63">
            <v>61.235179799999997</v>
          </cell>
        </row>
        <row r="65">
          <cell r="B65" t="str">
            <v>Bruce Energy</v>
          </cell>
          <cell r="E65">
            <v>1663.9884999999997</v>
          </cell>
          <cell r="F65">
            <v>3211.4476999999997</v>
          </cell>
          <cell r="G65">
            <v>4879.3860999999997</v>
          </cell>
          <cell r="H65">
            <v>6490.8382000000001</v>
          </cell>
        </row>
        <row r="66">
          <cell r="B66" t="str">
            <v>PPA Sales @ 4 cents</v>
          </cell>
          <cell r="E66">
            <v>66.559539999999984</v>
          </cell>
          <cell r="F66">
            <v>128.45790799999997</v>
          </cell>
          <cell r="G66">
            <v>195.17544399999997</v>
          </cell>
          <cell r="H66">
            <v>259.63352799999996</v>
          </cell>
        </row>
        <row r="67">
          <cell r="B67" t="str">
            <v>PPA Purchases @ 3.8 cents</v>
          </cell>
          <cell r="E67">
            <v>63.231562999999987</v>
          </cell>
          <cell r="F67">
            <v>122.03501259999999</v>
          </cell>
          <cell r="G67">
            <v>185.41667179999999</v>
          </cell>
          <cell r="H67">
            <v>246.65185159999999</v>
          </cell>
          <cell r="I67">
            <v>246.65185159999999</v>
          </cell>
          <cell r="J67">
            <v>246.65185159999999</v>
          </cell>
          <cell r="K67">
            <v>246.65185159999999</v>
          </cell>
          <cell r="L67">
            <v>246.65185159999999</v>
          </cell>
          <cell r="M67">
            <v>246.65185159999999</v>
          </cell>
          <cell r="N67">
            <v>246.65185159999999</v>
          </cell>
          <cell r="O67">
            <v>246.65185159999999</v>
          </cell>
        </row>
        <row r="69">
          <cell r="B69" t="str">
            <v>Lakeview Energy</v>
          </cell>
          <cell r="H69">
            <v>206</v>
          </cell>
        </row>
        <row r="70">
          <cell r="B70" t="str">
            <v>Lennox Energy</v>
          </cell>
          <cell r="E70">
            <v>12.321818005920001</v>
          </cell>
          <cell r="F70">
            <v>11.826577803264001</v>
          </cell>
          <cell r="G70">
            <v>12.338604764928</v>
          </cell>
          <cell r="H70">
            <v>210</v>
          </cell>
          <cell r="I70">
            <v>14.3847744456</v>
          </cell>
          <cell r="J70">
            <v>14.084596348799998</v>
          </cell>
          <cell r="K70">
            <v>14.236500930191998</v>
          </cell>
          <cell r="L70">
            <v>17.103418720800001</v>
          </cell>
          <cell r="M70">
            <v>14.4801231792</v>
          </cell>
          <cell r="N70">
            <v>14.3847744456</v>
          </cell>
          <cell r="O70">
            <v>14.084596348799998</v>
          </cell>
        </row>
        <row r="71">
          <cell r="B71" t="str">
            <v>Amort &amp; L&amp;ILW</v>
          </cell>
          <cell r="E71">
            <v>2.6892714769226678</v>
          </cell>
          <cell r="F71">
            <v>2.6892714769226678</v>
          </cell>
          <cell r="G71">
            <v>2.6892714769226678</v>
          </cell>
          <cell r="H71">
            <v>416</v>
          </cell>
          <cell r="I71">
            <v>2.6892714769226678</v>
          </cell>
          <cell r="J71">
            <v>2.6892714769226678</v>
          </cell>
          <cell r="K71">
            <v>2.6892714769226678</v>
          </cell>
          <cell r="L71">
            <v>2.6892714769226678</v>
          </cell>
          <cell r="M71">
            <v>2.6892714769226678</v>
          </cell>
          <cell r="N71">
            <v>2.6892714769226678</v>
          </cell>
          <cell r="O71">
            <v>2.6892714769226678</v>
          </cell>
        </row>
        <row r="72">
          <cell r="B72" t="str">
            <v>PPA Sales @ 4 cents</v>
          </cell>
          <cell r="C72" t="str">
            <v>Total</v>
          </cell>
          <cell r="E72">
            <v>15.011089482842669</v>
          </cell>
          <cell r="F72">
            <v>14.51584928018667</v>
          </cell>
          <cell r="G72">
            <v>15.027876241850668</v>
          </cell>
          <cell r="H72">
            <v>16.64</v>
          </cell>
          <cell r="I72" t="str">
            <v>Was not included in BP but is included in Pool revenues</v>
          </cell>
          <cell r="J72">
            <v>16.773867825722665</v>
          </cell>
          <cell r="K72">
            <v>16.925772407114664</v>
          </cell>
          <cell r="L72">
            <v>19.792690197722667</v>
          </cell>
          <cell r="M72">
            <v>17.169394656122666</v>
          </cell>
          <cell r="N72">
            <v>17.074045922522668</v>
          </cell>
          <cell r="O72">
            <v>16.773867825722665</v>
          </cell>
        </row>
        <row r="73">
          <cell r="B73" t="str">
            <v>PPA Purchases @ 3.8 cents</v>
          </cell>
          <cell r="C73" t="str">
            <v>Cumulative</v>
          </cell>
          <cell r="E73">
            <v>15.011089482842669</v>
          </cell>
          <cell r="F73">
            <v>29.526938763029339</v>
          </cell>
          <cell r="G73">
            <v>44.554815004880005</v>
          </cell>
          <cell r="H73">
            <v>15.808</v>
          </cell>
          <cell r="I73">
            <v>76.416674913157337</v>
          </cell>
          <cell r="J73">
            <v>93.190542738879998</v>
          </cell>
          <cell r="K73">
            <v>110.11631514599466</v>
          </cell>
          <cell r="L73">
            <v>129.90900534371733</v>
          </cell>
          <cell r="M73">
            <v>147.07839999984</v>
          </cell>
          <cell r="N73">
            <v>164.15244592236266</v>
          </cell>
          <cell r="O73">
            <v>180.92631374808533</v>
          </cell>
        </row>
        <row r="74">
          <cell r="C74" t="str">
            <v>January estimate</v>
          </cell>
          <cell r="E74">
            <v>14.739000000000001</v>
          </cell>
        </row>
        <row r="76">
          <cell r="B76" t="str">
            <v>Fixed and Var</v>
          </cell>
          <cell r="E76">
            <v>12.321818005920001</v>
          </cell>
          <cell r="F76">
            <v>11.826577803264001</v>
          </cell>
          <cell r="G76">
            <v>12.338604764928</v>
          </cell>
          <cell r="H76">
            <v>12.098542508831999</v>
          </cell>
          <cell r="I76">
            <v>14.3847744456</v>
          </cell>
          <cell r="J76">
            <v>14.084596348799998</v>
          </cell>
          <cell r="K76">
            <v>14.236500930191998</v>
          </cell>
          <cell r="L76">
            <v>17.103418720800001</v>
          </cell>
          <cell r="M76">
            <v>14.4801231792</v>
          </cell>
          <cell r="N76">
            <v>14.3847744456</v>
          </cell>
          <cell r="O76">
            <v>14.084596348799998</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Variance"/>
      <sheetName val="PriceVar"/>
      <sheetName val="RegHydro_Pivot"/>
      <sheetName val="CMSC"/>
      <sheetName val="GCG"/>
      <sheetName val="HESA"/>
      <sheetName val="OEFC_Details"/>
      <sheetName val="OEFC_Details_LM"/>
      <sheetName val="S&amp;D"/>
      <sheetName val="AncilRev"/>
      <sheetName val="Ancillary"/>
      <sheetName val="ONPA"/>
      <sheetName val="GenCost"/>
      <sheetName val="Global Adj"/>
      <sheetName val="Margin Detail"/>
      <sheetName val="Margin Detail (2)"/>
      <sheetName val="HedgeMargin"/>
      <sheetName val="TradeMargin"/>
      <sheetName val="TM_TB"/>
      <sheetName val="Rev"/>
      <sheetName val="OFRA_Energy"/>
      <sheetName val="OFRA_Wind"/>
      <sheetName val="OFRA_S&amp;D"/>
      <sheetName val="OFRA_Trade"/>
      <sheetName val="OFRA_HOEP"/>
      <sheetName val="OFRA_Trade_old"/>
      <sheetName val="Production"/>
      <sheetName val="Prod_SS"/>
      <sheetName val="P&amp;L"/>
      <sheetName val="GenRev"/>
      <sheetName val="OEFC"/>
      <sheetName val="HESA_BP"/>
      <sheetName val="50041"/>
      <sheetName val="EmbGen"/>
      <sheetName val="Acc_EmbGen"/>
      <sheetName val="IMO_Accrual"/>
      <sheetName val="IMOData1"/>
      <sheetName val="UMAT_MWh"/>
      <sheetName val="LME_MWh"/>
      <sheetName val="ICRpt"/>
      <sheetName val="ICQty"/>
      <sheetName val="Total MtM"/>
      <sheetName val="OntDataSched"/>
      <sheetName val="P&amp;L_LM"/>
      <sheetName val="S&amp;D_LY"/>
      <sheetName val="Lac Seul"/>
      <sheetName val="Budget"/>
      <sheetName val="GenGWh_Budget"/>
      <sheetName val="GenRev_Budget"/>
      <sheetName val="RegHydro_Bud_Detail"/>
      <sheetName val="Hydro_Reg_NonReg_Budget"/>
      <sheetName val="AncRev_GenCost_Budget"/>
      <sheetName val="AncRev_Bud_Detail"/>
      <sheetName val="Trading BP"/>
      <sheetName val="Trading BP_Monthly"/>
      <sheetName val="GenCostBudDetail"/>
      <sheetName val="TrdBkP&amp;L"/>
      <sheetName val="Ancillary_SAP"/>
      <sheetName val="50000"/>
      <sheetName val="SAP_Special Items"/>
      <sheetName val="Legacy"/>
      <sheetName val="Margin"/>
    </sheetNames>
    <sheetDataSet>
      <sheetData sheetId="0"/>
      <sheetData sheetId="1"/>
      <sheetData sheetId="2"/>
      <sheetData sheetId="3">
        <row r="1">
          <cell r="B1">
            <v>1</v>
          </cell>
        </row>
      </sheetData>
      <sheetData sheetId="4">
        <row r="1">
          <cell r="B1">
            <v>1</v>
          </cell>
          <cell r="C1">
            <v>2</v>
          </cell>
          <cell r="D1">
            <v>3</v>
          </cell>
          <cell r="E1" t="str">
            <v>YTD</v>
          </cell>
          <cell r="F1">
            <v>0</v>
          </cell>
          <cell r="G1">
            <v>0</v>
          </cell>
          <cell r="H1">
            <v>0</v>
          </cell>
          <cell r="I1">
            <v>0</v>
          </cell>
          <cell r="J1">
            <v>0</v>
          </cell>
          <cell r="K1">
            <v>0</v>
          </cell>
          <cell r="L1">
            <v>0</v>
          </cell>
          <cell r="M1">
            <v>0</v>
          </cell>
          <cell r="N1">
            <v>0</v>
          </cell>
        </row>
        <row r="4">
          <cell r="B4">
            <v>4.9027879999999996E-2</v>
          </cell>
          <cell r="C4">
            <v>1.5620999999999913E-4</v>
          </cell>
          <cell r="D4">
            <v>1.8692999999999997E-4</v>
          </cell>
          <cell r="E4">
            <v>4.9371019999999995E-2</v>
          </cell>
          <cell r="F4">
            <v>0</v>
          </cell>
          <cell r="G4">
            <v>0</v>
          </cell>
          <cell r="H4">
            <v>0</v>
          </cell>
          <cell r="I4">
            <v>0</v>
          </cell>
          <cell r="J4">
            <v>0</v>
          </cell>
          <cell r="K4">
            <v>0</v>
          </cell>
          <cell r="L4">
            <v>0</v>
          </cell>
          <cell r="M4">
            <v>0</v>
          </cell>
          <cell r="N4">
            <v>0</v>
          </cell>
        </row>
        <row r="5">
          <cell r="B5">
            <v>-7.2429999999999955E-5</v>
          </cell>
          <cell r="C5">
            <v>1.027256E-2</v>
          </cell>
          <cell r="D5">
            <v>-9.0369999999999893E-4</v>
          </cell>
          <cell r="E5">
            <v>9.2964299999999996E-3</v>
          </cell>
          <cell r="F5">
            <v>0</v>
          </cell>
          <cell r="G5">
            <v>0</v>
          </cell>
          <cell r="H5">
            <v>0</v>
          </cell>
          <cell r="I5">
            <v>0</v>
          </cell>
          <cell r="J5">
            <v>0</v>
          </cell>
          <cell r="K5">
            <v>0</v>
          </cell>
          <cell r="L5">
            <v>0</v>
          </cell>
          <cell r="M5">
            <v>0</v>
          </cell>
          <cell r="N5">
            <v>0</v>
          </cell>
        </row>
        <row r="6">
          <cell r="B6">
            <v>-7.886700000000001E-4</v>
          </cell>
          <cell r="C6">
            <v>1.3057610000000001E-2</v>
          </cell>
          <cell r="D6">
            <v>6.5414999999999996E-3</v>
          </cell>
          <cell r="E6">
            <v>1.8810440000000001E-2</v>
          </cell>
          <cell r="F6">
            <v>0</v>
          </cell>
          <cell r="G6">
            <v>0</v>
          </cell>
          <cell r="H6">
            <v>0</v>
          </cell>
          <cell r="I6">
            <v>0</v>
          </cell>
          <cell r="J6">
            <v>0</v>
          </cell>
          <cell r="K6">
            <v>0</v>
          </cell>
          <cell r="L6">
            <v>0</v>
          </cell>
          <cell r="M6">
            <v>0</v>
          </cell>
          <cell r="N6">
            <v>0</v>
          </cell>
        </row>
        <row r="7">
          <cell r="B7">
            <v>4.8166779999999999E-2</v>
          </cell>
          <cell r="C7">
            <v>2.3486380000000001E-2</v>
          </cell>
          <cell r="D7">
            <v>5.8247300000000002E-3</v>
          </cell>
          <cell r="E7">
            <v>7.7477889999999994E-2</v>
          </cell>
          <cell r="F7">
            <v>0</v>
          </cell>
          <cell r="G7">
            <v>0</v>
          </cell>
          <cell r="H7">
            <v>0</v>
          </cell>
          <cell r="I7">
            <v>0</v>
          </cell>
          <cell r="J7">
            <v>0</v>
          </cell>
          <cell r="K7">
            <v>0</v>
          </cell>
          <cell r="L7">
            <v>0</v>
          </cell>
          <cell r="M7">
            <v>0</v>
          </cell>
          <cell r="N7">
            <v>0</v>
          </cell>
        </row>
        <row r="10">
          <cell r="B10">
            <v>0.19152213000000004</v>
          </cell>
          <cell r="C10">
            <v>9.9499970000000007E-2</v>
          </cell>
          <cell r="D10">
            <v>0.35951878000000004</v>
          </cell>
          <cell r="E10">
            <v>0.65054087999999999</v>
          </cell>
          <cell r="F10">
            <v>0</v>
          </cell>
          <cell r="G10">
            <v>0</v>
          </cell>
          <cell r="H10">
            <v>0</v>
          </cell>
          <cell r="I10">
            <v>0</v>
          </cell>
          <cell r="J10">
            <v>0</v>
          </cell>
          <cell r="K10">
            <v>0</v>
          </cell>
          <cell r="L10">
            <v>0</v>
          </cell>
          <cell r="M10">
            <v>0</v>
          </cell>
          <cell r="N10">
            <v>0</v>
          </cell>
        </row>
        <row r="11">
          <cell r="B11">
            <v>3.0006339999999999E-2</v>
          </cell>
          <cell r="C11">
            <v>1.2839900000000016E-3</v>
          </cell>
          <cell r="D11">
            <v>3.8548999999999978E-4</v>
          </cell>
          <cell r="E11">
            <v>3.167582E-2</v>
          </cell>
          <cell r="F11">
            <v>0</v>
          </cell>
          <cell r="G11">
            <v>0</v>
          </cell>
          <cell r="H11">
            <v>0</v>
          </cell>
          <cell r="I11">
            <v>0</v>
          </cell>
          <cell r="J11">
            <v>0</v>
          </cell>
          <cell r="K11">
            <v>0</v>
          </cell>
          <cell r="L11">
            <v>0</v>
          </cell>
          <cell r="M11">
            <v>0</v>
          </cell>
          <cell r="N11">
            <v>0</v>
          </cell>
        </row>
        <row r="12">
          <cell r="B12">
            <v>0.22152847000000003</v>
          </cell>
          <cell r="C12">
            <v>0.10078396000000001</v>
          </cell>
          <cell r="D12">
            <v>0.35990427000000003</v>
          </cell>
          <cell r="E12">
            <v>0.68221670000000001</v>
          </cell>
          <cell r="F12">
            <v>0</v>
          </cell>
          <cell r="G12">
            <v>0</v>
          </cell>
          <cell r="H12">
            <v>0</v>
          </cell>
          <cell r="I12">
            <v>0</v>
          </cell>
          <cell r="J12">
            <v>0</v>
          </cell>
          <cell r="K12">
            <v>0</v>
          </cell>
          <cell r="L12">
            <v>0</v>
          </cell>
          <cell r="M12">
            <v>0</v>
          </cell>
          <cell r="N12">
            <v>0</v>
          </cell>
        </row>
        <row r="14">
          <cell r="B14">
            <v>0.26969525000000005</v>
          </cell>
          <cell r="C14">
            <v>0.12427034000000001</v>
          </cell>
          <cell r="D14">
            <v>0.36572900000000003</v>
          </cell>
          <cell r="E14">
            <v>0.75969459000000006</v>
          </cell>
          <cell r="F14">
            <v>0</v>
          </cell>
          <cell r="G14">
            <v>0</v>
          </cell>
          <cell r="H14">
            <v>0</v>
          </cell>
          <cell r="I14">
            <v>0</v>
          </cell>
          <cell r="J14">
            <v>0</v>
          </cell>
          <cell r="K14">
            <v>0</v>
          </cell>
          <cell r="L14">
            <v>0</v>
          </cell>
          <cell r="M14">
            <v>0</v>
          </cell>
          <cell r="N14">
            <v>0</v>
          </cell>
        </row>
        <row r="17">
          <cell r="B17">
            <v>9.5792809999999992E-2</v>
          </cell>
          <cell r="C17">
            <v>-7.6824839999999991E-2</v>
          </cell>
          <cell r="D17">
            <v>7.9988369999999989E-2</v>
          </cell>
          <cell r="E17">
            <v>9.895633999999999E-2</v>
          </cell>
          <cell r="F17">
            <v>0</v>
          </cell>
          <cell r="G17">
            <v>0</v>
          </cell>
          <cell r="H17">
            <v>0</v>
          </cell>
          <cell r="I17">
            <v>0</v>
          </cell>
          <cell r="J17">
            <v>0</v>
          </cell>
          <cell r="K17">
            <v>0</v>
          </cell>
          <cell r="L17">
            <v>0</v>
          </cell>
          <cell r="M17">
            <v>0</v>
          </cell>
          <cell r="N17">
            <v>0</v>
          </cell>
        </row>
        <row r="18">
          <cell r="B18">
            <v>4.543185000000001E-2</v>
          </cell>
          <cell r="C18">
            <v>4.6849609999999986E-2</v>
          </cell>
          <cell r="D18">
            <v>1.0500624000000001</v>
          </cell>
          <cell r="E18">
            <v>1.1423438600000002</v>
          </cell>
          <cell r="F18">
            <v>0</v>
          </cell>
          <cell r="G18">
            <v>0</v>
          </cell>
          <cell r="H18">
            <v>0</v>
          </cell>
          <cell r="I18">
            <v>0</v>
          </cell>
          <cell r="J18">
            <v>0</v>
          </cell>
          <cell r="K18">
            <v>0</v>
          </cell>
          <cell r="L18">
            <v>0</v>
          </cell>
          <cell r="M18">
            <v>0</v>
          </cell>
          <cell r="N18">
            <v>0</v>
          </cell>
        </row>
        <row r="19">
          <cell r="B19">
            <v>5.3366129999999977E-2</v>
          </cell>
          <cell r="C19">
            <v>8.6197209999999969E-2</v>
          </cell>
          <cell r="D19">
            <v>0.22805343000000006</v>
          </cell>
          <cell r="E19">
            <v>0.36761677000000004</v>
          </cell>
          <cell r="F19">
            <v>0</v>
          </cell>
          <cell r="G19">
            <v>0</v>
          </cell>
          <cell r="H19">
            <v>0</v>
          </cell>
          <cell r="I19">
            <v>0</v>
          </cell>
          <cell r="J19">
            <v>0</v>
          </cell>
          <cell r="K19">
            <v>0</v>
          </cell>
          <cell r="L19">
            <v>0</v>
          </cell>
          <cell r="M19">
            <v>0</v>
          </cell>
          <cell r="N19">
            <v>0</v>
          </cell>
        </row>
        <row r="20">
          <cell r="B20">
            <v>0.19459078999999999</v>
          </cell>
          <cell r="C20">
            <v>5.6221979999999963E-2</v>
          </cell>
          <cell r="D20">
            <v>1.3581042000000001</v>
          </cell>
          <cell r="E20">
            <v>1.6089169700000001</v>
          </cell>
          <cell r="F20">
            <v>0</v>
          </cell>
          <cell r="G20">
            <v>0</v>
          </cell>
          <cell r="H20">
            <v>0</v>
          </cell>
          <cell r="I20">
            <v>0</v>
          </cell>
          <cell r="J20">
            <v>0</v>
          </cell>
          <cell r="K20">
            <v>0</v>
          </cell>
          <cell r="L20">
            <v>0</v>
          </cell>
          <cell r="M20">
            <v>0</v>
          </cell>
          <cell r="N20">
            <v>0</v>
          </cell>
        </row>
        <row r="23">
          <cell r="B23">
            <v>0.20621665000000003</v>
          </cell>
          <cell r="C23">
            <v>5.9685940000000035E-2</v>
          </cell>
          <cell r="D23">
            <v>6.4819939999999993E-2</v>
          </cell>
          <cell r="E23">
            <v>0.33072253000000007</v>
          </cell>
          <cell r="F23">
            <v>0</v>
          </cell>
          <cell r="G23">
            <v>0</v>
          </cell>
          <cell r="H23">
            <v>0</v>
          </cell>
          <cell r="I23">
            <v>0</v>
          </cell>
          <cell r="J23">
            <v>0</v>
          </cell>
          <cell r="K23">
            <v>0</v>
          </cell>
          <cell r="L23">
            <v>0</v>
          </cell>
          <cell r="M23">
            <v>0</v>
          </cell>
          <cell r="N23">
            <v>0</v>
          </cell>
        </row>
        <row r="24">
          <cell r="B24">
            <v>9.0745649999999997E-2</v>
          </cell>
          <cell r="C24">
            <v>5.4871140000000013E-2</v>
          </cell>
          <cell r="D24">
            <v>-0.28336439999999996</v>
          </cell>
          <cell r="E24">
            <v>-0.13774760999999996</v>
          </cell>
          <cell r="F24">
            <v>0</v>
          </cell>
          <cell r="G24">
            <v>0</v>
          </cell>
          <cell r="H24">
            <v>0</v>
          </cell>
          <cell r="I24">
            <v>0</v>
          </cell>
          <cell r="J24">
            <v>0</v>
          </cell>
          <cell r="K24">
            <v>0</v>
          </cell>
          <cell r="L24">
            <v>0</v>
          </cell>
          <cell r="M24">
            <v>0</v>
          </cell>
          <cell r="N24">
            <v>0</v>
          </cell>
        </row>
        <row r="25">
          <cell r="B25">
            <v>0</v>
          </cell>
          <cell r="C25">
            <v>0</v>
          </cell>
          <cell r="D25">
            <v>0</v>
          </cell>
          <cell r="E25">
            <v>0</v>
          </cell>
          <cell r="F25">
            <v>0</v>
          </cell>
          <cell r="G25">
            <v>0</v>
          </cell>
          <cell r="H25">
            <v>0</v>
          </cell>
          <cell r="I25">
            <v>0</v>
          </cell>
          <cell r="J25">
            <v>0</v>
          </cell>
          <cell r="K25">
            <v>0</v>
          </cell>
          <cell r="L25">
            <v>0</v>
          </cell>
          <cell r="M25">
            <v>0</v>
          </cell>
          <cell r="N25">
            <v>0</v>
          </cell>
        </row>
        <row r="26">
          <cell r="B26">
            <v>1.8176970000000001E-2</v>
          </cell>
          <cell r="C26">
            <v>1.6776410000000002E-2</v>
          </cell>
          <cell r="D26">
            <v>0</v>
          </cell>
          <cell r="E26">
            <v>3.4953380000000006E-2</v>
          </cell>
          <cell r="F26">
            <v>0</v>
          </cell>
          <cell r="G26">
            <v>0</v>
          </cell>
          <cell r="H26">
            <v>0</v>
          </cell>
          <cell r="I26">
            <v>0</v>
          </cell>
          <cell r="J26">
            <v>0</v>
          </cell>
          <cell r="K26">
            <v>0</v>
          </cell>
          <cell r="L26">
            <v>0</v>
          </cell>
          <cell r="M26">
            <v>0</v>
          </cell>
          <cell r="N26">
            <v>0</v>
          </cell>
        </row>
        <row r="27">
          <cell r="B27">
            <v>0.12047967999999999</v>
          </cell>
          <cell r="C27">
            <v>3.5836700000000127E-3</v>
          </cell>
          <cell r="D27">
            <v>0.13185111999999999</v>
          </cell>
          <cell r="E27">
            <v>0.25591447000000001</v>
          </cell>
          <cell r="F27">
            <v>0</v>
          </cell>
          <cell r="G27">
            <v>0</v>
          </cell>
          <cell r="H27">
            <v>0</v>
          </cell>
          <cell r="I27">
            <v>0</v>
          </cell>
          <cell r="J27">
            <v>0</v>
          </cell>
          <cell r="K27">
            <v>0</v>
          </cell>
          <cell r="L27">
            <v>0</v>
          </cell>
          <cell r="M27">
            <v>0</v>
          </cell>
          <cell r="N27">
            <v>0</v>
          </cell>
        </row>
        <row r="28">
          <cell r="B28">
            <v>0.43561895</v>
          </cell>
          <cell r="C28">
            <v>0.13491716000000006</v>
          </cell>
          <cell r="D28">
            <v>-8.669333999999998E-2</v>
          </cell>
          <cell r="E28">
            <v>0.48384277000000009</v>
          </cell>
          <cell r="F28">
            <v>0</v>
          </cell>
          <cell r="G28">
            <v>0</v>
          </cell>
          <cell r="H28">
            <v>0</v>
          </cell>
          <cell r="I28">
            <v>0</v>
          </cell>
          <cell r="J28">
            <v>0</v>
          </cell>
          <cell r="K28">
            <v>0</v>
          </cell>
          <cell r="L28">
            <v>0</v>
          </cell>
          <cell r="M28">
            <v>0</v>
          </cell>
          <cell r="N28">
            <v>0</v>
          </cell>
        </row>
        <row r="30">
          <cell r="B30">
            <v>0.63020973999999996</v>
          </cell>
          <cell r="C30">
            <v>0.19113914000000004</v>
          </cell>
          <cell r="D30">
            <v>1.27141086</v>
          </cell>
          <cell r="E30">
            <v>2.09275974</v>
          </cell>
          <cell r="F30">
            <v>0</v>
          </cell>
          <cell r="G30">
            <v>0</v>
          </cell>
          <cell r="H30">
            <v>0</v>
          </cell>
          <cell r="I30">
            <v>0</v>
          </cell>
          <cell r="J30">
            <v>0</v>
          </cell>
          <cell r="K30">
            <v>0</v>
          </cell>
          <cell r="L30">
            <v>0</v>
          </cell>
          <cell r="M30">
            <v>0</v>
          </cell>
          <cell r="N30">
            <v>0</v>
          </cell>
        </row>
        <row r="32">
          <cell r="B32">
            <v>0.89990499000000002</v>
          </cell>
          <cell r="C32">
            <v>0.31540948000000002</v>
          </cell>
          <cell r="D32">
            <v>1.63713986</v>
          </cell>
          <cell r="E32">
            <v>2.85245433</v>
          </cell>
          <cell r="F32">
            <v>0</v>
          </cell>
          <cell r="G32">
            <v>0</v>
          </cell>
          <cell r="H32">
            <v>0</v>
          </cell>
          <cell r="I32">
            <v>0</v>
          </cell>
          <cell r="J32">
            <v>0</v>
          </cell>
          <cell r="K32">
            <v>0</v>
          </cell>
          <cell r="L32">
            <v>0</v>
          </cell>
          <cell r="M32">
            <v>0</v>
          </cell>
          <cell r="N32">
            <v>0</v>
          </cell>
        </row>
        <row r="34">
          <cell r="B34" t="str">
            <v>5001200000</v>
          </cell>
        </row>
        <row r="36">
          <cell r="B36" t="str">
            <v>Column Labels</v>
          </cell>
        </row>
        <row r="37">
          <cell r="B37" t="str">
            <v>01</v>
          </cell>
          <cell r="C37" t="str">
            <v>02</v>
          </cell>
          <cell r="D37" t="str">
            <v>03</v>
          </cell>
          <cell r="E37" t="str">
            <v>Grand Total</v>
          </cell>
        </row>
        <row r="38">
          <cell r="A38" t="str">
            <v>DNGSRVRG00</v>
          </cell>
          <cell r="B38">
            <v>-49027.88</v>
          </cell>
          <cell r="C38">
            <v>-156.20999999999913</v>
          </cell>
          <cell r="D38">
            <v>-186.92999999999998</v>
          </cell>
          <cell r="E38">
            <v>-49371.02</v>
          </cell>
        </row>
        <row r="39">
          <cell r="A39" t="str">
            <v>PNGARVRG00</v>
          </cell>
          <cell r="B39">
            <v>72.42999999999995</v>
          </cell>
          <cell r="C39">
            <v>-10272.56</v>
          </cell>
          <cell r="D39">
            <v>903.69999999999891</v>
          </cell>
          <cell r="E39">
            <v>-9296.43</v>
          </cell>
        </row>
        <row r="40">
          <cell r="A40" t="str">
            <v>PNGBRVRG00</v>
          </cell>
          <cell r="B40">
            <v>788.67000000000007</v>
          </cell>
          <cell r="C40">
            <v>-13057.61</v>
          </cell>
          <cell r="D40">
            <v>-6541.5</v>
          </cell>
          <cell r="E40">
            <v>-18810.440000000002</v>
          </cell>
        </row>
        <row r="41">
          <cell r="A41" t="str">
            <v>SAB1RVRG00</v>
          </cell>
          <cell r="B41">
            <v>-62824.960000000021</v>
          </cell>
          <cell r="C41">
            <v>-33541.770000000011</v>
          </cell>
          <cell r="D41">
            <v>-87584.400000000009</v>
          </cell>
          <cell r="E41">
            <v>-183951.13000000006</v>
          </cell>
        </row>
        <row r="42">
          <cell r="A42" t="str">
            <v>SAB2RVRG00</v>
          </cell>
          <cell r="B42">
            <v>-101057.27</v>
          </cell>
          <cell r="C42">
            <v>-45196.08</v>
          </cell>
          <cell r="D42">
            <v>-237598.76</v>
          </cell>
          <cell r="E42">
            <v>-383852.11</v>
          </cell>
        </row>
        <row r="43">
          <cell r="A43" t="str">
            <v>SABPRVRG00</v>
          </cell>
          <cell r="B43">
            <v>-23746.599999999995</v>
          </cell>
          <cell r="C43">
            <v>-18376.250000000007</v>
          </cell>
          <cell r="D43">
            <v>-32015.029999999995</v>
          </cell>
          <cell r="E43">
            <v>-74137.88</v>
          </cell>
        </row>
        <row r="44">
          <cell r="A44" t="str">
            <v>DCEWRVRG00</v>
          </cell>
          <cell r="B44">
            <v>-3893.3</v>
          </cell>
          <cell r="C44">
            <v>-2385.87</v>
          </cell>
          <cell r="D44">
            <v>-2320.59</v>
          </cell>
          <cell r="E44">
            <v>-8599.76</v>
          </cell>
        </row>
        <row r="45">
          <cell r="A45" t="str">
            <v>SAUNRVRG00</v>
          </cell>
          <cell r="B45">
            <v>-30006.34</v>
          </cell>
          <cell r="C45">
            <v>-1283.9900000000016</v>
          </cell>
          <cell r="D45">
            <v>-385.48999999999978</v>
          </cell>
          <cell r="E45">
            <v>-31675.82</v>
          </cell>
        </row>
        <row r="46">
          <cell r="A46" t="str">
            <v>Grand Total</v>
          </cell>
          <cell r="B46">
            <v>-269695.25</v>
          </cell>
          <cell r="C46">
            <v>-124270.34000000001</v>
          </cell>
          <cell r="D46">
            <v>-365729</v>
          </cell>
          <cell r="E46">
            <v>-759694.59000000008</v>
          </cell>
        </row>
        <row r="63">
          <cell r="A63" t="str">
            <v>HNEPRVNR00</v>
          </cell>
          <cell r="B63">
            <v>-54684.61</v>
          </cell>
          <cell r="C63">
            <v>105095.54</v>
          </cell>
          <cell r="D63">
            <v>-64141.12999999999</v>
          </cell>
          <cell r="E63">
            <v>-13730.199999999997</v>
          </cell>
        </row>
        <row r="64">
          <cell r="A64" t="str">
            <v>HRMNRVNR00</v>
          </cell>
          <cell r="B64">
            <v>-89.319999999999709</v>
          </cell>
          <cell r="C64">
            <v>-10529.42</v>
          </cell>
          <cell r="D64">
            <v>-168.88999999999942</v>
          </cell>
          <cell r="E64">
            <v>-10787.63</v>
          </cell>
        </row>
        <row r="65">
          <cell r="A65" t="str">
            <v>KPLGRVNR00</v>
          </cell>
          <cell r="B65">
            <v>-1273.3599999999999</v>
          </cell>
          <cell r="C65">
            <v>-2666.1400000000003</v>
          </cell>
          <cell r="D65">
            <v>-1934.6</v>
          </cell>
          <cell r="E65">
            <v>-5874.1</v>
          </cell>
        </row>
        <row r="66">
          <cell r="A66" t="str">
            <v>LLNGRVNR00</v>
          </cell>
          <cell r="B66">
            <v>-5012.93</v>
          </cell>
          <cell r="C66">
            <v>-13357.080000000002</v>
          </cell>
          <cell r="D66">
            <v>-9632.74</v>
          </cell>
          <cell r="E66">
            <v>-28002.75</v>
          </cell>
        </row>
        <row r="67">
          <cell r="A67" t="str">
            <v>LMERVNR00</v>
          </cell>
          <cell r="B67">
            <v>0</v>
          </cell>
          <cell r="C67">
            <v>0</v>
          </cell>
          <cell r="D67">
            <v>0</v>
          </cell>
          <cell r="E67">
            <v>0</v>
          </cell>
        </row>
        <row r="68">
          <cell r="A68" t="str">
            <v>SMKYRVNR00</v>
          </cell>
          <cell r="B68">
            <v>-34732.589999999997</v>
          </cell>
          <cell r="C68">
            <v>-1718.0600000000049</v>
          </cell>
          <cell r="D68">
            <v>-4111.01</v>
          </cell>
          <cell r="E68">
            <v>-40561.660000000003</v>
          </cell>
        </row>
        <row r="69">
          <cell r="A69" t="str">
            <v>HNWPRVNR00</v>
          </cell>
          <cell r="B69">
            <v>-45431.850000000013</v>
          </cell>
          <cell r="C69">
            <v>-46849.609999999993</v>
          </cell>
          <cell r="D69">
            <v>-1050062.4000000001</v>
          </cell>
          <cell r="E69">
            <v>-1142343.8600000001</v>
          </cell>
        </row>
        <row r="70">
          <cell r="A70" t="str">
            <v>HNWLACNR00</v>
          </cell>
          <cell r="B70">
            <v>863.79</v>
          </cell>
          <cell r="C70">
            <v>-14982.16</v>
          </cell>
          <cell r="D70">
            <v>1289.94</v>
          </cell>
          <cell r="E70">
            <v>-12828.429999999998</v>
          </cell>
        </row>
        <row r="71">
          <cell r="A71" t="str">
            <v>LACSLPNR00</v>
          </cell>
          <cell r="B71">
            <v>-863.79</v>
          </cell>
          <cell r="C71">
            <v>14982.16</v>
          </cell>
          <cell r="D71">
            <v>-1289.94</v>
          </cell>
          <cell r="E71">
            <v>12828.429999999998</v>
          </cell>
        </row>
        <row r="72">
          <cell r="A72" t="str">
            <v>HOSLRVNR00</v>
          </cell>
          <cell r="B72">
            <v>-53366.129999999976</v>
          </cell>
          <cell r="C72">
            <v>-86197.209999999963</v>
          </cell>
          <cell r="D72">
            <v>-228053.43000000005</v>
          </cell>
          <cell r="E72">
            <v>-367616.77</v>
          </cell>
        </row>
        <row r="73">
          <cell r="A73" t="str">
            <v>Grand Total</v>
          </cell>
          <cell r="B73">
            <v>-194590.78999999998</v>
          </cell>
          <cell r="C73">
            <v>-56221.97999999996</v>
          </cell>
          <cell r="D73">
            <v>-1358104.2000000002</v>
          </cell>
          <cell r="E73">
            <v>-1608916.9700000002</v>
          </cell>
        </row>
        <row r="94">
          <cell r="A94" t="str">
            <v>NTGSRVNR00</v>
          </cell>
          <cell r="B94">
            <v>-206216.65000000002</v>
          </cell>
          <cell r="C94">
            <v>-59685.940000000031</v>
          </cell>
          <cell r="D94">
            <v>-64819.939999999995</v>
          </cell>
          <cell r="E94">
            <v>-330722.53000000009</v>
          </cell>
        </row>
        <row r="95">
          <cell r="A95" t="str">
            <v>LTGSRVNR00</v>
          </cell>
          <cell r="B95">
            <v>-90745.65</v>
          </cell>
          <cell r="C95">
            <v>-54871.140000000014</v>
          </cell>
          <cell r="D95">
            <v>283364.39999999997</v>
          </cell>
          <cell r="E95">
            <v>137747.60999999996</v>
          </cell>
        </row>
        <row r="96">
          <cell r="A96" t="str">
            <v>TBGSRVNR00</v>
          </cell>
          <cell r="B96">
            <v>-18176.97</v>
          </cell>
          <cell r="C96">
            <v>-16776.410000000003</v>
          </cell>
          <cell r="D96">
            <v>0</v>
          </cell>
          <cell r="E96">
            <v>-34953.380000000005</v>
          </cell>
        </row>
        <row r="97">
          <cell r="A97" t="str">
            <v>LXGSRVNR00</v>
          </cell>
          <cell r="B97">
            <v>-120479.67999999999</v>
          </cell>
          <cell r="C97">
            <v>-3583.6700000000128</v>
          </cell>
          <cell r="D97">
            <v>-131851.12</v>
          </cell>
          <cell r="E97">
            <v>-255914.47</v>
          </cell>
        </row>
        <row r="98">
          <cell r="A98" t="str">
            <v>Grand Total</v>
          </cell>
          <cell r="B98">
            <v>-435618.95</v>
          </cell>
          <cell r="C98">
            <v>-134917.16000000006</v>
          </cell>
          <cell r="D98">
            <v>86693.339999999967</v>
          </cell>
          <cell r="E98">
            <v>-483842.77000000014</v>
          </cell>
        </row>
        <row r="102">
          <cell r="A102" t="str">
            <v>Unregulated Hydro &amp; Thermal</v>
          </cell>
        </row>
        <row r="103">
          <cell r="A103" t="str">
            <v>G/L</v>
          </cell>
          <cell r="B103" t="str">
            <v>5001200000</v>
          </cell>
        </row>
      </sheetData>
      <sheetData sheetId="5">
        <row r="1">
          <cell r="B1">
            <v>1</v>
          </cell>
          <cell r="C1">
            <v>2</v>
          </cell>
          <cell r="D1">
            <v>3</v>
          </cell>
          <cell r="E1" t="str">
            <v>YTD</v>
          </cell>
          <cell r="F1">
            <v>0</v>
          </cell>
          <cell r="G1">
            <v>0</v>
          </cell>
          <cell r="H1">
            <v>0</v>
          </cell>
          <cell r="I1">
            <v>0</v>
          </cell>
          <cell r="J1">
            <v>0</v>
          </cell>
          <cell r="K1">
            <v>0</v>
          </cell>
          <cell r="L1">
            <v>0</v>
          </cell>
          <cell r="M1">
            <v>0</v>
          </cell>
          <cell r="N1">
            <v>0</v>
          </cell>
        </row>
        <row r="4">
          <cell r="B4">
            <v>0.61298544999999982</v>
          </cell>
          <cell r="C4">
            <v>0.38769569000000004</v>
          </cell>
          <cell r="D4">
            <v>2.5406586</v>
          </cell>
          <cell r="E4">
            <v>3.5413397400000002</v>
          </cell>
          <cell r="F4">
            <v>0</v>
          </cell>
          <cell r="G4">
            <v>0</v>
          </cell>
          <cell r="H4">
            <v>0</v>
          </cell>
          <cell r="I4">
            <v>0</v>
          </cell>
          <cell r="J4">
            <v>0</v>
          </cell>
          <cell r="K4">
            <v>0</v>
          </cell>
          <cell r="L4">
            <v>0</v>
          </cell>
          <cell r="M4">
            <v>0</v>
          </cell>
          <cell r="N4">
            <v>0</v>
          </cell>
        </row>
        <row r="5">
          <cell r="B5">
            <v>1.1667904499999999</v>
          </cell>
          <cell r="C5">
            <v>2.7903070000000064E-2</v>
          </cell>
          <cell r="D5">
            <v>1.75929274</v>
          </cell>
          <cell r="E5">
            <v>2.9539862599999998</v>
          </cell>
          <cell r="F5">
            <v>0</v>
          </cell>
          <cell r="G5">
            <v>0</v>
          </cell>
          <cell r="H5">
            <v>0</v>
          </cell>
          <cell r="I5">
            <v>0</v>
          </cell>
          <cell r="J5">
            <v>0</v>
          </cell>
          <cell r="K5">
            <v>0</v>
          </cell>
          <cell r="L5">
            <v>0</v>
          </cell>
          <cell r="M5">
            <v>0</v>
          </cell>
          <cell r="N5">
            <v>0</v>
          </cell>
        </row>
        <row r="6">
          <cell r="B6">
            <v>0</v>
          </cell>
          <cell r="C6">
            <v>0</v>
          </cell>
          <cell r="D6">
            <v>0</v>
          </cell>
          <cell r="E6">
            <v>0</v>
          </cell>
          <cell r="F6">
            <v>0</v>
          </cell>
          <cell r="G6">
            <v>0</v>
          </cell>
          <cell r="H6">
            <v>0</v>
          </cell>
          <cell r="I6">
            <v>0</v>
          </cell>
          <cell r="J6">
            <v>0</v>
          </cell>
          <cell r="K6">
            <v>0</v>
          </cell>
          <cell r="L6">
            <v>0</v>
          </cell>
          <cell r="M6">
            <v>0</v>
          </cell>
          <cell r="N6">
            <v>0</v>
          </cell>
        </row>
        <row r="7">
          <cell r="B7">
            <v>0.12418050000000008</v>
          </cell>
          <cell r="C7">
            <v>0.24051983999999996</v>
          </cell>
          <cell r="D7">
            <v>0.22274134000000004</v>
          </cell>
          <cell r="E7">
            <v>0.58744168000000019</v>
          </cell>
          <cell r="F7">
            <v>0</v>
          </cell>
          <cell r="G7">
            <v>0</v>
          </cell>
          <cell r="H7">
            <v>0</v>
          </cell>
          <cell r="I7">
            <v>0</v>
          </cell>
          <cell r="J7">
            <v>0</v>
          </cell>
          <cell r="K7">
            <v>0</v>
          </cell>
          <cell r="L7">
            <v>0</v>
          </cell>
          <cell r="M7">
            <v>0</v>
          </cell>
          <cell r="N7">
            <v>0</v>
          </cell>
        </row>
        <row r="8">
          <cell r="B8">
            <v>0.21670414999999998</v>
          </cell>
          <cell r="C8">
            <v>4.488026000000004E-2</v>
          </cell>
          <cell r="D8">
            <v>0.51953630000000006</v>
          </cell>
          <cell r="E8">
            <v>0.78112071000000005</v>
          </cell>
          <cell r="F8">
            <v>0</v>
          </cell>
          <cell r="G8">
            <v>0</v>
          </cell>
          <cell r="H8">
            <v>0</v>
          </cell>
          <cell r="I8">
            <v>0</v>
          </cell>
          <cell r="J8">
            <v>0</v>
          </cell>
          <cell r="K8">
            <v>0</v>
          </cell>
          <cell r="L8">
            <v>0</v>
          </cell>
          <cell r="M8">
            <v>0</v>
          </cell>
          <cell r="N8">
            <v>0</v>
          </cell>
        </row>
        <row r="9">
          <cell r="B9">
            <v>2.1206605499999998</v>
          </cell>
          <cell r="C9">
            <v>0.70099886000000011</v>
          </cell>
          <cell r="D9">
            <v>5.04222898</v>
          </cell>
          <cell r="E9">
            <v>7.8638883900000005</v>
          </cell>
          <cell r="F9">
            <v>0</v>
          </cell>
          <cell r="G9">
            <v>0</v>
          </cell>
          <cell r="H9">
            <v>0</v>
          </cell>
          <cell r="I9">
            <v>0</v>
          </cell>
          <cell r="J9">
            <v>0</v>
          </cell>
          <cell r="K9">
            <v>0</v>
          </cell>
          <cell r="L9">
            <v>0</v>
          </cell>
          <cell r="M9">
            <v>0</v>
          </cell>
          <cell r="N9">
            <v>0</v>
          </cell>
        </row>
        <row r="12">
          <cell r="B12">
            <v>1</v>
          </cell>
          <cell r="C12">
            <v>2</v>
          </cell>
          <cell r="D12">
            <v>3</v>
          </cell>
          <cell r="E12" t="str">
            <v>YTD</v>
          </cell>
          <cell r="F12">
            <v>0</v>
          </cell>
          <cell r="G12">
            <v>0</v>
          </cell>
          <cell r="H12">
            <v>0</v>
          </cell>
          <cell r="I12">
            <v>0</v>
          </cell>
          <cell r="J12">
            <v>0</v>
          </cell>
          <cell r="K12">
            <v>0</v>
          </cell>
          <cell r="L12">
            <v>0</v>
          </cell>
          <cell r="M12">
            <v>0</v>
          </cell>
          <cell r="N12">
            <v>0</v>
          </cell>
        </row>
        <row r="14">
          <cell r="B14">
            <v>612985.44999999984</v>
          </cell>
          <cell r="C14">
            <v>387695.69000000006</v>
          </cell>
          <cell r="D14">
            <v>2540658.6</v>
          </cell>
          <cell r="E14">
            <v>3541339.74</v>
          </cell>
          <cell r="F14">
            <v>0</v>
          </cell>
          <cell r="G14">
            <v>0</v>
          </cell>
          <cell r="H14">
            <v>0</v>
          </cell>
          <cell r="I14">
            <v>0</v>
          </cell>
          <cell r="J14">
            <v>0</v>
          </cell>
          <cell r="K14">
            <v>0</v>
          </cell>
          <cell r="L14">
            <v>0</v>
          </cell>
          <cell r="M14">
            <v>0</v>
          </cell>
          <cell r="N14">
            <v>0</v>
          </cell>
        </row>
        <row r="15">
          <cell r="B15">
            <v>1166790.45</v>
          </cell>
          <cell r="C15">
            <v>27903.070000000065</v>
          </cell>
          <cell r="D15">
            <v>1759292.74</v>
          </cell>
          <cell r="E15">
            <v>2953986.26</v>
          </cell>
          <cell r="F15">
            <v>0</v>
          </cell>
          <cell r="G15">
            <v>0</v>
          </cell>
          <cell r="H15">
            <v>0</v>
          </cell>
          <cell r="I15">
            <v>0</v>
          </cell>
          <cell r="J15">
            <v>0</v>
          </cell>
          <cell r="K15">
            <v>0</v>
          </cell>
          <cell r="L15">
            <v>0</v>
          </cell>
          <cell r="M15">
            <v>0</v>
          </cell>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B17">
            <v>124180.50000000009</v>
          </cell>
          <cell r="C17">
            <v>240519.83999999997</v>
          </cell>
          <cell r="D17">
            <v>222741.34000000003</v>
          </cell>
          <cell r="E17">
            <v>587441.68000000017</v>
          </cell>
          <cell r="F17">
            <v>0</v>
          </cell>
          <cell r="G17">
            <v>0</v>
          </cell>
          <cell r="H17">
            <v>0</v>
          </cell>
          <cell r="I17">
            <v>0</v>
          </cell>
          <cell r="J17">
            <v>0</v>
          </cell>
          <cell r="K17">
            <v>0</v>
          </cell>
          <cell r="L17">
            <v>0</v>
          </cell>
          <cell r="M17">
            <v>0</v>
          </cell>
          <cell r="N17">
            <v>0</v>
          </cell>
        </row>
        <row r="18">
          <cell r="B18">
            <v>216704.15</v>
          </cell>
          <cell r="C18">
            <v>44880.260000000038</v>
          </cell>
          <cell r="D18">
            <v>519536.30000000005</v>
          </cell>
          <cell r="E18">
            <v>781120.71000000008</v>
          </cell>
          <cell r="F18">
            <v>0</v>
          </cell>
          <cell r="G18">
            <v>0</v>
          </cell>
          <cell r="H18">
            <v>0</v>
          </cell>
          <cell r="I18">
            <v>0</v>
          </cell>
          <cell r="J18">
            <v>0</v>
          </cell>
          <cell r="K18">
            <v>0</v>
          </cell>
          <cell r="L18">
            <v>0</v>
          </cell>
          <cell r="M18">
            <v>0</v>
          </cell>
          <cell r="N18">
            <v>0</v>
          </cell>
        </row>
        <row r="19">
          <cell r="B19">
            <v>2120660.5499999998</v>
          </cell>
          <cell r="C19">
            <v>700998.8600000001</v>
          </cell>
          <cell r="D19">
            <v>5042228.9799999995</v>
          </cell>
          <cell r="E19">
            <v>7863888.3899999997</v>
          </cell>
          <cell r="F19">
            <v>0</v>
          </cell>
          <cell r="G19">
            <v>0</v>
          </cell>
          <cell r="H19">
            <v>0</v>
          </cell>
          <cell r="I19">
            <v>0</v>
          </cell>
          <cell r="J19">
            <v>0</v>
          </cell>
          <cell r="K19">
            <v>0</v>
          </cell>
          <cell r="L19">
            <v>0</v>
          </cell>
          <cell r="M19">
            <v>0</v>
          </cell>
          <cell r="N19">
            <v>0</v>
          </cell>
        </row>
        <row r="26">
          <cell r="A26" t="str">
            <v>NTGSRVNR00</v>
          </cell>
          <cell r="B26">
            <v>-612985.44999999984</v>
          </cell>
          <cell r="C26">
            <v>-387695.69000000006</v>
          </cell>
          <cell r="D26">
            <v>-2540658.6</v>
          </cell>
          <cell r="E26">
            <v>-3541339.74</v>
          </cell>
        </row>
        <row r="27">
          <cell r="A27" t="str">
            <v>LTGSRVNR00</v>
          </cell>
          <cell r="B27">
            <v>-1166790.45</v>
          </cell>
          <cell r="C27">
            <v>-27903.070000000065</v>
          </cell>
          <cell r="D27">
            <v>-1759292.74</v>
          </cell>
          <cell r="E27">
            <v>-2953986.26</v>
          </cell>
        </row>
        <row r="28">
          <cell r="A28" t="str">
            <v>ATGSRVNR00</v>
          </cell>
          <cell r="B28">
            <v>0</v>
          </cell>
          <cell r="E28">
            <v>0</v>
          </cell>
        </row>
        <row r="29">
          <cell r="A29" t="str">
            <v>TBGSRVNR00</v>
          </cell>
          <cell r="B29">
            <v>-124180.50000000009</v>
          </cell>
          <cell r="C29">
            <v>-240519.83999999997</v>
          </cell>
          <cell r="D29">
            <v>-222741.34000000003</v>
          </cell>
          <cell r="E29">
            <v>-587441.68000000017</v>
          </cell>
        </row>
        <row r="30">
          <cell r="A30" t="str">
            <v>LXGSRVNR00</v>
          </cell>
          <cell r="B30">
            <v>-216704.15</v>
          </cell>
          <cell r="C30">
            <v>-44880.260000000038</v>
          </cell>
          <cell r="D30">
            <v>-519536.30000000005</v>
          </cell>
          <cell r="E30">
            <v>-781120.71000000008</v>
          </cell>
        </row>
        <row r="31">
          <cell r="A31" t="str">
            <v>Grand Total</v>
          </cell>
          <cell r="B31">
            <v>-2120660.5499999998</v>
          </cell>
          <cell r="C31">
            <v>-700998.8600000001</v>
          </cell>
          <cell r="D31">
            <v>-5042228.9799999995</v>
          </cell>
          <cell r="E31">
            <v>-7863888.3899999997</v>
          </cell>
        </row>
      </sheetData>
      <sheetData sheetId="6">
        <row r="1">
          <cell r="B1">
            <v>1</v>
          </cell>
          <cell r="C1">
            <v>2</v>
          </cell>
          <cell r="D1">
            <v>3</v>
          </cell>
          <cell r="E1" t="str">
            <v>YTD</v>
          </cell>
          <cell r="F1">
            <v>0</v>
          </cell>
          <cell r="G1">
            <v>0</v>
          </cell>
          <cell r="H1">
            <v>0</v>
          </cell>
          <cell r="I1">
            <v>0</v>
          </cell>
          <cell r="J1">
            <v>0</v>
          </cell>
          <cell r="K1">
            <v>0</v>
          </cell>
          <cell r="L1">
            <v>0</v>
          </cell>
          <cell r="M1">
            <v>0</v>
          </cell>
          <cell r="N1">
            <v>0</v>
          </cell>
          <cell r="Q1">
            <v>1</v>
          </cell>
          <cell r="R1">
            <v>2</v>
          </cell>
          <cell r="S1">
            <v>3</v>
          </cell>
          <cell r="T1" t="str">
            <v>YTD</v>
          </cell>
          <cell r="U1">
            <v>0</v>
          </cell>
          <cell r="V1">
            <v>0</v>
          </cell>
          <cell r="W1">
            <v>0</v>
          </cell>
          <cell r="X1">
            <v>0</v>
          </cell>
          <cell r="Y1">
            <v>0</v>
          </cell>
          <cell r="Z1">
            <v>0</v>
          </cell>
          <cell r="AA1">
            <v>0</v>
          </cell>
          <cell r="AB1">
            <v>0</v>
          </cell>
        </row>
        <row r="4">
          <cell r="B4">
            <v>2.1299835599999999</v>
          </cell>
          <cell r="C4">
            <v>1.934256</v>
          </cell>
          <cell r="D4">
            <v>2.36023205</v>
          </cell>
          <cell r="E4">
            <v>6.4244716099999994</v>
          </cell>
          <cell r="F4">
            <v>0</v>
          </cell>
          <cell r="G4">
            <v>0</v>
          </cell>
          <cell r="H4">
            <v>0</v>
          </cell>
          <cell r="I4">
            <v>0</v>
          </cell>
          <cell r="J4">
            <v>0</v>
          </cell>
          <cell r="K4">
            <v>0</v>
          </cell>
          <cell r="L4">
            <v>0</v>
          </cell>
          <cell r="M4">
            <v>0</v>
          </cell>
          <cell r="N4">
            <v>0</v>
          </cell>
          <cell r="Q4">
            <v>2.1299835599999999</v>
          </cell>
          <cell r="R4">
            <v>4.0642395599999999</v>
          </cell>
          <cell r="S4">
            <v>6.4244716099999994</v>
          </cell>
          <cell r="T4">
            <v>12.848943219999999</v>
          </cell>
          <cell r="U4" t="e">
            <v>#VALUE!</v>
          </cell>
          <cell r="V4" t="e">
            <v>#VALUE!</v>
          </cell>
          <cell r="W4" t="e">
            <v>#VALUE!</v>
          </cell>
          <cell r="X4" t="e">
            <v>#VALUE!</v>
          </cell>
          <cell r="Y4" t="e">
            <v>#VALUE!</v>
          </cell>
          <cell r="Z4" t="e">
            <v>#VALUE!</v>
          </cell>
          <cell r="AA4" t="e">
            <v>#VALUE!</v>
          </cell>
          <cell r="AB4" t="e">
            <v>#VALUE!</v>
          </cell>
        </row>
        <row r="5">
          <cell r="B5">
            <v>1.00581934</v>
          </cell>
          <cell r="C5">
            <v>0.87056500999999997</v>
          </cell>
          <cell r="D5">
            <v>0.95885111000000012</v>
          </cell>
          <cell r="E5">
            <v>2.8352354599999998</v>
          </cell>
          <cell r="F5">
            <v>0</v>
          </cell>
          <cell r="G5">
            <v>0</v>
          </cell>
          <cell r="H5">
            <v>0</v>
          </cell>
          <cell r="I5">
            <v>0</v>
          </cell>
          <cell r="J5">
            <v>0</v>
          </cell>
          <cell r="K5">
            <v>0</v>
          </cell>
          <cell r="L5">
            <v>0</v>
          </cell>
          <cell r="M5">
            <v>0</v>
          </cell>
          <cell r="N5">
            <v>0</v>
          </cell>
          <cell r="Q5">
            <v>1.00581934</v>
          </cell>
          <cell r="R5">
            <v>1.8763843499999999</v>
          </cell>
          <cell r="S5">
            <v>2.8352354599999998</v>
          </cell>
          <cell r="T5">
            <v>5.6704709199999996</v>
          </cell>
          <cell r="U5" t="e">
            <v>#VALUE!</v>
          </cell>
          <cell r="V5" t="e">
            <v>#VALUE!</v>
          </cell>
          <cell r="W5" t="e">
            <v>#VALUE!</v>
          </cell>
          <cell r="X5" t="e">
            <v>#VALUE!</v>
          </cell>
          <cell r="Y5" t="e">
            <v>#VALUE!</v>
          </cell>
          <cell r="Z5" t="e">
            <v>#VALUE!</v>
          </cell>
          <cell r="AA5" t="e">
            <v>#VALUE!</v>
          </cell>
          <cell r="AB5" t="e">
            <v>#VALUE!</v>
          </cell>
        </row>
        <row r="6">
          <cell r="B6">
            <v>0.51760053999999989</v>
          </cell>
          <cell r="C6">
            <v>0.63923755000000004</v>
          </cell>
          <cell r="D6">
            <v>0.67059263000000013</v>
          </cell>
          <cell r="E6">
            <v>1.82743072</v>
          </cell>
          <cell r="F6">
            <v>0</v>
          </cell>
          <cell r="G6">
            <v>0</v>
          </cell>
          <cell r="H6">
            <v>0</v>
          </cell>
          <cell r="I6">
            <v>0</v>
          </cell>
          <cell r="J6">
            <v>0</v>
          </cell>
          <cell r="K6">
            <v>0</v>
          </cell>
          <cell r="L6">
            <v>0</v>
          </cell>
          <cell r="M6">
            <v>0</v>
          </cell>
          <cell r="N6">
            <v>0</v>
          </cell>
          <cell r="Q6">
            <v>0.51760053999999989</v>
          </cell>
          <cell r="R6">
            <v>1.1568380899999999</v>
          </cell>
          <cell r="S6">
            <v>1.8274307200000002</v>
          </cell>
          <cell r="T6">
            <v>3.6548614400000003</v>
          </cell>
          <cell r="U6" t="e">
            <v>#VALUE!</v>
          </cell>
          <cell r="V6" t="e">
            <v>#VALUE!</v>
          </cell>
          <cell r="W6" t="e">
            <v>#VALUE!</v>
          </cell>
          <cell r="X6" t="e">
            <v>#VALUE!</v>
          </cell>
          <cell r="Y6" t="e">
            <v>#VALUE!</v>
          </cell>
          <cell r="Z6" t="e">
            <v>#VALUE!</v>
          </cell>
          <cell r="AA6" t="e">
            <v>#VALUE!</v>
          </cell>
          <cell r="AB6" t="e">
            <v>#VALUE!</v>
          </cell>
        </row>
        <row r="7">
          <cell r="B7">
            <v>3.65</v>
          </cell>
          <cell r="C7">
            <v>3.44</v>
          </cell>
          <cell r="D7">
            <v>3.99</v>
          </cell>
          <cell r="E7">
            <v>11.09</v>
          </cell>
          <cell r="F7">
            <v>0</v>
          </cell>
          <cell r="G7">
            <v>0</v>
          </cell>
          <cell r="H7">
            <v>0</v>
          </cell>
          <cell r="I7">
            <v>0</v>
          </cell>
          <cell r="J7">
            <v>0</v>
          </cell>
          <cell r="K7">
            <v>0</v>
          </cell>
          <cell r="L7">
            <v>0</v>
          </cell>
          <cell r="M7">
            <v>0</v>
          </cell>
          <cell r="N7">
            <v>0</v>
          </cell>
          <cell r="Q7">
            <v>3.6534034399999999</v>
          </cell>
          <cell r="R7">
            <v>7.0974619999999993</v>
          </cell>
          <cell r="S7">
            <v>11.08713779</v>
          </cell>
          <cell r="T7">
            <v>22.17427558</v>
          </cell>
          <cell r="U7" t="e">
            <v>#VALUE!</v>
          </cell>
          <cell r="V7" t="e">
            <v>#VALUE!</v>
          </cell>
          <cell r="W7" t="e">
            <v>#VALUE!</v>
          </cell>
          <cell r="X7" t="e">
            <v>#VALUE!</v>
          </cell>
          <cell r="Y7" t="e">
            <v>#VALUE!</v>
          </cell>
          <cell r="Z7" t="e">
            <v>#VALUE!</v>
          </cell>
          <cell r="AA7" t="e">
            <v>#VALUE!</v>
          </cell>
          <cell r="AB7" t="e">
            <v>#VALUE!</v>
          </cell>
        </row>
        <row r="11">
          <cell r="B11">
            <v>1</v>
          </cell>
          <cell r="C11">
            <v>2</v>
          </cell>
          <cell r="D11">
            <v>3</v>
          </cell>
          <cell r="E11" t="str">
            <v>YTD</v>
          </cell>
          <cell r="F11">
            <v>0</v>
          </cell>
          <cell r="G11">
            <v>0</v>
          </cell>
          <cell r="H11">
            <v>0</v>
          </cell>
          <cell r="I11">
            <v>0</v>
          </cell>
          <cell r="J11">
            <v>0</v>
          </cell>
          <cell r="K11">
            <v>0</v>
          </cell>
          <cell r="L11">
            <v>0</v>
          </cell>
          <cell r="M11">
            <v>0</v>
          </cell>
          <cell r="N11">
            <v>0</v>
          </cell>
        </row>
        <row r="13">
          <cell r="B13">
            <v>2129983.56</v>
          </cell>
          <cell r="C13">
            <v>1934256</v>
          </cell>
          <cell r="D13">
            <v>2360232.0499999998</v>
          </cell>
          <cell r="E13">
            <v>6424471.6099999994</v>
          </cell>
          <cell r="F13">
            <v>0</v>
          </cell>
          <cell r="G13">
            <v>0</v>
          </cell>
          <cell r="H13">
            <v>0</v>
          </cell>
          <cell r="I13">
            <v>0</v>
          </cell>
          <cell r="J13">
            <v>0</v>
          </cell>
          <cell r="K13">
            <v>0</v>
          </cell>
          <cell r="L13">
            <v>0</v>
          </cell>
          <cell r="M13">
            <v>0</v>
          </cell>
          <cell r="N13">
            <v>0</v>
          </cell>
        </row>
        <row r="14">
          <cell r="B14">
            <v>1005819.34</v>
          </cell>
          <cell r="C14">
            <v>870565.01</v>
          </cell>
          <cell r="D14">
            <v>958851.1100000001</v>
          </cell>
          <cell r="E14">
            <v>2835235.46</v>
          </cell>
          <cell r="F14">
            <v>0</v>
          </cell>
          <cell r="G14">
            <v>0</v>
          </cell>
          <cell r="H14">
            <v>0</v>
          </cell>
          <cell r="I14">
            <v>0</v>
          </cell>
          <cell r="J14">
            <v>0</v>
          </cell>
          <cell r="K14">
            <v>0</v>
          </cell>
          <cell r="L14">
            <v>0</v>
          </cell>
          <cell r="M14">
            <v>0</v>
          </cell>
          <cell r="N14">
            <v>0</v>
          </cell>
        </row>
        <row r="15">
          <cell r="B15">
            <v>517600.53999999992</v>
          </cell>
          <cell r="C15">
            <v>639237.55000000005</v>
          </cell>
          <cell r="D15">
            <v>670592.63000000012</v>
          </cell>
          <cell r="E15">
            <v>1827430.72</v>
          </cell>
          <cell r="F15">
            <v>0</v>
          </cell>
          <cell r="G15">
            <v>0</v>
          </cell>
          <cell r="H15">
            <v>0</v>
          </cell>
          <cell r="I15">
            <v>0</v>
          </cell>
          <cell r="J15">
            <v>0</v>
          </cell>
          <cell r="K15">
            <v>0</v>
          </cell>
          <cell r="L15">
            <v>0</v>
          </cell>
          <cell r="M15">
            <v>0</v>
          </cell>
          <cell r="N15">
            <v>0</v>
          </cell>
        </row>
        <row r="16">
          <cell r="B16">
            <v>3653403.44</v>
          </cell>
          <cell r="C16">
            <v>3444058.5599999996</v>
          </cell>
          <cell r="D16">
            <v>3989675.79</v>
          </cell>
          <cell r="E16">
            <v>11087137.790000001</v>
          </cell>
          <cell r="F16">
            <v>0</v>
          </cell>
          <cell r="G16">
            <v>0</v>
          </cell>
          <cell r="H16">
            <v>0</v>
          </cell>
          <cell r="I16">
            <v>0</v>
          </cell>
          <cell r="J16">
            <v>0</v>
          </cell>
          <cell r="K16">
            <v>0</v>
          </cell>
          <cell r="L16">
            <v>0</v>
          </cell>
          <cell r="M16">
            <v>0</v>
          </cell>
          <cell r="N16">
            <v>0</v>
          </cell>
        </row>
      </sheetData>
      <sheetData sheetId="7"/>
      <sheetData sheetId="8"/>
      <sheetData sheetId="9"/>
      <sheetData sheetId="10"/>
      <sheetData sheetId="11">
        <row r="2">
          <cell r="B2">
            <v>1</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C3">
            <v>40939</v>
          </cell>
        </row>
      </sheetData>
      <sheetData sheetId="28"/>
      <sheetData sheetId="29">
        <row r="4">
          <cell r="A4" t="str">
            <v>Generation</v>
          </cell>
        </row>
      </sheetData>
      <sheetData sheetId="30">
        <row r="24">
          <cell r="G24" t="str">
            <v>Total</v>
          </cell>
        </row>
      </sheetData>
      <sheetData sheetId="31">
        <row r="1">
          <cell r="B1">
            <v>1</v>
          </cell>
          <cell r="C1">
            <v>2</v>
          </cell>
          <cell r="D1">
            <v>3</v>
          </cell>
          <cell r="E1" t="str">
            <v>YTD</v>
          </cell>
          <cell r="F1">
            <v>0</v>
          </cell>
          <cell r="G1">
            <v>0</v>
          </cell>
          <cell r="H1">
            <v>0</v>
          </cell>
          <cell r="I1">
            <v>0</v>
          </cell>
          <cell r="J1">
            <v>0</v>
          </cell>
          <cell r="K1">
            <v>0</v>
          </cell>
          <cell r="L1">
            <v>0</v>
          </cell>
          <cell r="M1">
            <v>0</v>
          </cell>
          <cell r="N1">
            <v>0</v>
          </cell>
        </row>
        <row r="3">
          <cell r="B3">
            <v>15.053368959999998</v>
          </cell>
          <cell r="C3">
            <v>22.94385042</v>
          </cell>
          <cell r="D3">
            <v>13.458451050000001</v>
          </cell>
          <cell r="E3">
            <v>51.455670430000005</v>
          </cell>
          <cell r="F3">
            <v>0</v>
          </cell>
          <cell r="G3">
            <v>0</v>
          </cell>
          <cell r="H3">
            <v>0</v>
          </cell>
          <cell r="I3">
            <v>0</v>
          </cell>
          <cell r="J3">
            <v>0</v>
          </cell>
          <cell r="K3">
            <v>0</v>
          </cell>
          <cell r="L3">
            <v>0</v>
          </cell>
          <cell r="M3">
            <v>0</v>
          </cell>
          <cell r="N3">
            <v>0</v>
          </cell>
        </row>
        <row r="4">
          <cell r="B4">
            <v>10.37550564</v>
          </cell>
          <cell r="C4">
            <v>11.491783960000001</v>
          </cell>
          <cell r="D4">
            <v>9.7623365900000003</v>
          </cell>
          <cell r="E4">
            <v>31.62962619</v>
          </cell>
          <cell r="F4">
            <v>0</v>
          </cell>
          <cell r="G4">
            <v>0</v>
          </cell>
          <cell r="H4">
            <v>0</v>
          </cell>
          <cell r="I4">
            <v>0</v>
          </cell>
          <cell r="J4">
            <v>0</v>
          </cell>
          <cell r="K4">
            <v>0</v>
          </cell>
          <cell r="L4">
            <v>0</v>
          </cell>
          <cell r="M4">
            <v>0</v>
          </cell>
          <cell r="N4">
            <v>0</v>
          </cell>
        </row>
        <row r="5">
          <cell r="B5">
            <v>25.4288746</v>
          </cell>
          <cell r="C5">
            <v>34.435634380000003</v>
          </cell>
          <cell r="D5">
            <v>23.220787640000001</v>
          </cell>
          <cell r="E5">
            <v>83.085296620000008</v>
          </cell>
          <cell r="F5">
            <v>0</v>
          </cell>
          <cell r="G5">
            <v>0</v>
          </cell>
          <cell r="H5">
            <v>0</v>
          </cell>
          <cell r="I5">
            <v>0</v>
          </cell>
          <cell r="J5">
            <v>0</v>
          </cell>
          <cell r="K5">
            <v>0</v>
          </cell>
          <cell r="L5">
            <v>0</v>
          </cell>
          <cell r="M5">
            <v>0</v>
          </cell>
          <cell r="N5">
            <v>0</v>
          </cell>
        </row>
        <row r="7">
          <cell r="B7">
            <v>5.9514258099999999</v>
          </cell>
          <cell r="C7">
            <v>4.5928442500000006</v>
          </cell>
          <cell r="D7">
            <v>4.7333134900000005</v>
          </cell>
          <cell r="E7">
            <v>15.277583550000001</v>
          </cell>
          <cell r="F7">
            <v>0</v>
          </cell>
          <cell r="G7">
            <v>0</v>
          </cell>
          <cell r="H7">
            <v>0</v>
          </cell>
          <cell r="I7">
            <v>0</v>
          </cell>
          <cell r="J7">
            <v>0</v>
          </cell>
          <cell r="K7">
            <v>0</v>
          </cell>
          <cell r="L7">
            <v>0</v>
          </cell>
          <cell r="M7">
            <v>0</v>
          </cell>
          <cell r="N7">
            <v>0</v>
          </cell>
        </row>
        <row r="8">
          <cell r="B8">
            <v>31.38030041</v>
          </cell>
          <cell r="C8">
            <v>39.028478630000002</v>
          </cell>
          <cell r="D8">
            <v>27.954101130000002</v>
          </cell>
          <cell r="E8">
            <v>98.362880170000011</v>
          </cell>
          <cell r="F8">
            <v>0</v>
          </cell>
          <cell r="G8">
            <v>0</v>
          </cell>
          <cell r="H8">
            <v>0</v>
          </cell>
          <cell r="I8">
            <v>0</v>
          </cell>
          <cell r="J8">
            <v>0</v>
          </cell>
          <cell r="K8">
            <v>0</v>
          </cell>
          <cell r="L8">
            <v>0</v>
          </cell>
          <cell r="M8">
            <v>0</v>
          </cell>
          <cell r="N8">
            <v>0</v>
          </cell>
        </row>
        <row r="11">
          <cell r="B11">
            <v>1</v>
          </cell>
          <cell r="C11">
            <v>2</v>
          </cell>
          <cell r="D11">
            <v>3</v>
          </cell>
          <cell r="E11" t="str">
            <v>YTD</v>
          </cell>
          <cell r="F11">
            <v>0</v>
          </cell>
          <cell r="G11">
            <v>0</v>
          </cell>
          <cell r="H11">
            <v>0</v>
          </cell>
          <cell r="I11">
            <v>0</v>
          </cell>
          <cell r="J11">
            <v>0</v>
          </cell>
          <cell r="K11">
            <v>0</v>
          </cell>
          <cell r="L11">
            <v>0</v>
          </cell>
          <cell r="M11">
            <v>0</v>
          </cell>
          <cell r="N11">
            <v>0</v>
          </cell>
        </row>
        <row r="14">
          <cell r="B14">
            <v>15053368.959999999</v>
          </cell>
          <cell r="C14">
            <v>22943850.420000002</v>
          </cell>
          <cell r="D14">
            <v>13458451.050000001</v>
          </cell>
          <cell r="E14">
            <v>51455670.430000007</v>
          </cell>
          <cell r="F14">
            <v>0</v>
          </cell>
          <cell r="G14">
            <v>0</v>
          </cell>
          <cell r="H14">
            <v>0</v>
          </cell>
          <cell r="I14">
            <v>0</v>
          </cell>
          <cell r="J14">
            <v>0</v>
          </cell>
          <cell r="K14">
            <v>0</v>
          </cell>
          <cell r="L14">
            <v>0</v>
          </cell>
          <cell r="M14">
            <v>0</v>
          </cell>
          <cell r="N14">
            <v>0</v>
          </cell>
        </row>
        <row r="15">
          <cell r="B15">
            <v>10375505.640000001</v>
          </cell>
          <cell r="C15">
            <v>11491783.960000001</v>
          </cell>
          <cell r="D15">
            <v>9762336.5899999999</v>
          </cell>
          <cell r="E15">
            <v>31629626.190000001</v>
          </cell>
          <cell r="F15">
            <v>0</v>
          </cell>
          <cell r="G15">
            <v>0</v>
          </cell>
          <cell r="H15">
            <v>0</v>
          </cell>
          <cell r="I15">
            <v>0</v>
          </cell>
          <cell r="J15">
            <v>0</v>
          </cell>
          <cell r="K15">
            <v>0</v>
          </cell>
          <cell r="L15">
            <v>0</v>
          </cell>
          <cell r="M15">
            <v>0</v>
          </cell>
          <cell r="N15">
            <v>0</v>
          </cell>
        </row>
        <row r="16">
          <cell r="B16">
            <v>25428874.600000001</v>
          </cell>
          <cell r="C16">
            <v>34435634.380000003</v>
          </cell>
          <cell r="D16">
            <v>23220787.640000001</v>
          </cell>
          <cell r="E16">
            <v>83085296.620000005</v>
          </cell>
          <cell r="F16">
            <v>0</v>
          </cell>
          <cell r="G16">
            <v>0</v>
          </cell>
          <cell r="H16">
            <v>0</v>
          </cell>
          <cell r="I16">
            <v>0</v>
          </cell>
          <cell r="J16">
            <v>0</v>
          </cell>
          <cell r="K16">
            <v>0</v>
          </cell>
          <cell r="L16">
            <v>0</v>
          </cell>
          <cell r="M16">
            <v>0</v>
          </cell>
          <cell r="N16">
            <v>0</v>
          </cell>
        </row>
        <row r="18">
          <cell r="B18">
            <v>5951425.8099999996</v>
          </cell>
          <cell r="C18">
            <v>4592844.2500000009</v>
          </cell>
          <cell r="D18">
            <v>4733313.49</v>
          </cell>
          <cell r="E18">
            <v>15277583.550000001</v>
          </cell>
          <cell r="F18">
            <v>0</v>
          </cell>
          <cell r="G18">
            <v>0</v>
          </cell>
          <cell r="H18">
            <v>0</v>
          </cell>
          <cell r="I18">
            <v>0</v>
          </cell>
          <cell r="J18">
            <v>0</v>
          </cell>
          <cell r="K18">
            <v>0</v>
          </cell>
          <cell r="L18">
            <v>0</v>
          </cell>
          <cell r="M18">
            <v>0</v>
          </cell>
          <cell r="N18">
            <v>0</v>
          </cell>
        </row>
        <row r="19">
          <cell r="B19">
            <v>31380300.41</v>
          </cell>
          <cell r="C19">
            <v>39028478.630000003</v>
          </cell>
          <cell r="D19">
            <v>27954101.130000003</v>
          </cell>
          <cell r="E19">
            <v>98362880.170000002</v>
          </cell>
          <cell r="F19">
            <v>0</v>
          </cell>
          <cell r="G19">
            <v>0</v>
          </cell>
          <cell r="H19">
            <v>0</v>
          </cell>
          <cell r="I19">
            <v>0</v>
          </cell>
          <cell r="J19">
            <v>0</v>
          </cell>
          <cell r="K19">
            <v>0</v>
          </cell>
          <cell r="L19">
            <v>0</v>
          </cell>
          <cell r="M19">
            <v>0</v>
          </cell>
          <cell r="N19">
            <v>0</v>
          </cell>
        </row>
        <row r="26">
          <cell r="A26" t="str">
            <v>NTGSRVNR00</v>
          </cell>
          <cell r="B26">
            <v>-15053368.959999999</v>
          </cell>
          <cell r="C26">
            <v>-22943850.420000002</v>
          </cell>
          <cell r="D26">
            <v>-13458451.050000001</v>
          </cell>
          <cell r="E26">
            <v>-51455670.430000007</v>
          </cell>
        </row>
        <row r="27">
          <cell r="A27" t="str">
            <v>LTGSRVNR00</v>
          </cell>
          <cell r="B27">
            <v>-10375505.640000001</v>
          </cell>
          <cell r="C27">
            <v>-11491783.960000001</v>
          </cell>
          <cell r="D27">
            <v>-9762336.5899999999</v>
          </cell>
          <cell r="E27">
            <v>-31629626.190000001</v>
          </cell>
        </row>
        <row r="28">
          <cell r="A28" t="str">
            <v>LXGSRVNR00</v>
          </cell>
          <cell r="B28">
            <v>-5951425.8099999996</v>
          </cell>
          <cell r="C28">
            <v>-4592844.2500000009</v>
          </cell>
          <cell r="D28">
            <v>-4733313.49</v>
          </cell>
          <cell r="E28">
            <v>-15277583.550000001</v>
          </cell>
        </row>
        <row r="29">
          <cell r="A29" t="str">
            <v>Grand Total</v>
          </cell>
          <cell r="B29">
            <v>-31380300.41</v>
          </cell>
          <cell r="C29">
            <v>-39028478.630000003</v>
          </cell>
          <cell r="D29">
            <v>-27954101.130000003</v>
          </cell>
          <cell r="E29">
            <v>-98362880.170000002</v>
          </cell>
        </row>
      </sheetData>
      <sheetData sheetId="32"/>
      <sheetData sheetId="33"/>
      <sheetData sheetId="34">
        <row r="1">
          <cell r="C1">
            <v>40909</v>
          </cell>
        </row>
      </sheetData>
      <sheetData sheetId="35">
        <row r="1">
          <cell r="F1" t="str">
            <v>Auburn</v>
          </cell>
        </row>
      </sheetData>
      <sheetData sheetId="36"/>
      <sheetData sheetId="37">
        <row r="41">
          <cell r="A41" t="str">
            <v>Total-2012</v>
          </cell>
        </row>
      </sheetData>
      <sheetData sheetId="38"/>
      <sheetData sheetId="39"/>
      <sheetData sheetId="40"/>
      <sheetData sheetId="41"/>
      <sheetData sheetId="42">
        <row r="3">
          <cell r="B3" t="str">
            <v>Book</v>
          </cell>
        </row>
      </sheetData>
      <sheetData sheetId="43"/>
      <sheetData sheetId="44"/>
      <sheetData sheetId="45"/>
      <sheetData sheetId="46"/>
      <sheetData sheetId="47">
        <row r="1">
          <cell r="F1">
            <v>1</v>
          </cell>
        </row>
      </sheetData>
      <sheetData sheetId="48">
        <row r="1">
          <cell r="D1">
            <v>1</v>
          </cell>
        </row>
      </sheetData>
      <sheetData sheetId="49">
        <row r="1">
          <cell r="C1">
            <v>1</v>
          </cell>
        </row>
      </sheetData>
      <sheetData sheetId="50">
        <row r="5">
          <cell r="B5">
            <v>40909</v>
          </cell>
        </row>
      </sheetData>
      <sheetData sheetId="51">
        <row r="28">
          <cell r="D28">
            <v>40909</v>
          </cell>
        </row>
      </sheetData>
      <sheetData sheetId="52">
        <row r="21">
          <cell r="C21" t="str">
            <v>Jan</v>
          </cell>
        </row>
      </sheetData>
      <sheetData sheetId="53">
        <row r="3">
          <cell r="B3" t="str">
            <v>Jan</v>
          </cell>
        </row>
      </sheetData>
      <sheetData sheetId="54"/>
      <sheetData sheetId="55"/>
      <sheetData sheetId="56">
        <row r="8">
          <cell r="A8">
            <v>40939</v>
          </cell>
          <cell r="B8">
            <v>3.3812119999999997</v>
          </cell>
          <cell r="C8">
            <v>0.284223</v>
          </cell>
          <cell r="D8">
            <v>1.502988</v>
          </cell>
          <cell r="E8">
            <v>0.50648700000000002</v>
          </cell>
          <cell r="F8">
            <v>5.6749099999999997</v>
          </cell>
          <cell r="H8">
            <v>2.6961636445449537</v>
          </cell>
          <cell r="I8">
            <v>4.4444916718244215E-2</v>
          </cell>
          <cell r="J8">
            <v>1.1163424553030057</v>
          </cell>
          <cell r="K8">
            <v>0.36554918209340798</v>
          </cell>
          <cell r="L8">
            <v>4.2225001986596116</v>
          </cell>
          <cell r="N8">
            <v>0.68504835545504594</v>
          </cell>
          <cell r="O8">
            <v>0.23977808328175579</v>
          </cell>
          <cell r="P8">
            <v>0.3866455446969943</v>
          </cell>
          <cell r="Q8">
            <v>0.14093781790659204</v>
          </cell>
          <cell r="R8">
            <v>1.4524098013403881</v>
          </cell>
        </row>
        <row r="9">
          <cell r="A9">
            <v>40968</v>
          </cell>
          <cell r="B9">
            <v>3.3812119999999997</v>
          </cell>
          <cell r="C9">
            <v>0.24878499999999998</v>
          </cell>
          <cell r="D9">
            <v>1.2669319999999999</v>
          </cell>
          <cell r="E9">
            <v>0.455316</v>
          </cell>
          <cell r="F9">
            <v>5.352244999999999</v>
          </cell>
          <cell r="H9">
            <v>2.6961636445449537</v>
          </cell>
          <cell r="I9">
            <v>4.7896347682337997E-2</v>
          </cell>
          <cell r="J9">
            <v>0.9410120796822713</v>
          </cell>
          <cell r="K9">
            <v>0.32862012261830947</v>
          </cell>
          <cell r="L9">
            <v>4.0136921945278727</v>
          </cell>
          <cell r="N9">
            <v>0.68504835545504594</v>
          </cell>
          <cell r="O9">
            <v>0.20088865231766198</v>
          </cell>
          <cell r="P9">
            <v>0.32591992031772865</v>
          </cell>
          <cell r="Q9">
            <v>0.12669587738169052</v>
          </cell>
          <cell r="R9">
            <v>1.3385528054721272</v>
          </cell>
        </row>
        <row r="10">
          <cell r="A10">
            <v>40999</v>
          </cell>
          <cell r="B10">
            <v>3.3812119999999997</v>
          </cell>
          <cell r="C10">
            <v>0.26075399999999999</v>
          </cell>
          <cell r="D10">
            <v>1.4267880000000002</v>
          </cell>
          <cell r="E10">
            <v>0.58074400000000004</v>
          </cell>
          <cell r="F10">
            <v>5.6494980000000004</v>
          </cell>
          <cell r="H10">
            <v>2.6961636445449537</v>
          </cell>
          <cell r="I10">
            <v>4.8822726996233953E-2</v>
          </cell>
          <cell r="J10">
            <v>1.0597436866673915</v>
          </cell>
          <cell r="K10">
            <v>0.4191462426061246</v>
          </cell>
          <cell r="L10">
            <v>4.2238763008147036</v>
          </cell>
          <cell r="N10">
            <v>0.68504835545504594</v>
          </cell>
          <cell r="O10">
            <v>0.21193127300376602</v>
          </cell>
          <cell r="P10">
            <v>0.36704431333260867</v>
          </cell>
          <cell r="Q10">
            <v>0.16159775739387544</v>
          </cell>
          <cell r="R10">
            <v>1.4256216991852961</v>
          </cell>
        </row>
        <row r="11">
          <cell r="A11">
            <v>41029</v>
          </cell>
          <cell r="B11">
            <v>3.3812129999999998</v>
          </cell>
          <cell r="C11">
            <v>0.29200799999999999</v>
          </cell>
          <cell r="D11">
            <v>1.3879550000000003</v>
          </cell>
          <cell r="E11">
            <v>0.32417200000000002</v>
          </cell>
          <cell r="F11">
            <v>5.3853479999999996</v>
          </cell>
          <cell r="H11">
            <v>2.6961636445449537</v>
          </cell>
          <cell r="I11">
            <v>7.0315738731634561E-2</v>
          </cell>
          <cell r="J11">
            <v>1.0309014165758736</v>
          </cell>
          <cell r="K11">
            <v>0.23395766270205401</v>
          </cell>
          <cell r="L11">
            <v>4.0313384625545163</v>
          </cell>
          <cell r="N11">
            <v>0.68504935545504608</v>
          </cell>
          <cell r="O11">
            <v>0.22169226126836544</v>
          </cell>
          <cell r="P11">
            <v>0.35705358342412663</v>
          </cell>
          <cell r="Q11">
            <v>9.0214337297946007E-2</v>
          </cell>
          <cell r="R11">
            <v>1.3540095374454841</v>
          </cell>
        </row>
        <row r="12">
          <cell r="A12">
            <v>41060</v>
          </cell>
          <cell r="B12">
            <v>3.3812129999999998</v>
          </cell>
          <cell r="C12">
            <v>0.31211499999999998</v>
          </cell>
          <cell r="D12">
            <v>1.365121</v>
          </cell>
          <cell r="E12">
            <v>0.38856099999999999</v>
          </cell>
          <cell r="F12">
            <v>5.4470099999999997</v>
          </cell>
          <cell r="H12">
            <v>2.6961636445449537</v>
          </cell>
          <cell r="I12">
            <v>6.3944267807268598E-2</v>
          </cell>
          <cell r="J12">
            <v>1.013941671952757</v>
          </cell>
          <cell r="K12">
            <v>0.28041931633965578</v>
          </cell>
          <cell r="L12">
            <v>4.0544689006446353</v>
          </cell>
          <cell r="N12">
            <v>0.68504935545504608</v>
          </cell>
          <cell r="O12">
            <v>0.24817073219273139</v>
          </cell>
          <cell r="P12">
            <v>0.35117932804724306</v>
          </cell>
          <cell r="Q12">
            <v>0.10814168366034421</v>
          </cell>
          <cell r="R12">
            <v>1.3925410993553646</v>
          </cell>
        </row>
        <row r="13">
          <cell r="A13">
            <v>41090</v>
          </cell>
          <cell r="B13">
            <v>3.3812129999999998</v>
          </cell>
          <cell r="C13">
            <v>0.37823000000000001</v>
          </cell>
          <cell r="D13">
            <v>1.3729709999999999</v>
          </cell>
          <cell r="E13">
            <v>0.56805499999999998</v>
          </cell>
          <cell r="F13">
            <v>5.700469</v>
          </cell>
          <cell r="H13">
            <v>2.6961636445449537</v>
          </cell>
          <cell r="I13">
            <v>8.9361998509862109E-2</v>
          </cell>
          <cell r="J13">
            <v>1.0197715589003953</v>
          </cell>
          <cell r="K13">
            <v>0.40997592894071389</v>
          </cell>
          <cell r="L13">
            <v>4.215273130895925</v>
          </cell>
          <cell r="N13">
            <v>0.68504935545504608</v>
          </cell>
          <cell r="O13">
            <v>0.28886800149013792</v>
          </cell>
          <cell r="P13">
            <v>0.35319944109960466</v>
          </cell>
          <cell r="Q13">
            <v>0.15807907105928609</v>
          </cell>
          <cell r="R13">
            <v>1.4851958691040748</v>
          </cell>
        </row>
        <row r="14">
          <cell r="A14">
            <v>41121</v>
          </cell>
          <cell r="B14">
            <v>3.3812120000000001</v>
          </cell>
          <cell r="C14">
            <v>0.44770599999999999</v>
          </cell>
          <cell r="D14">
            <v>1.411308</v>
          </cell>
          <cell r="E14">
            <v>0.57920000000000005</v>
          </cell>
          <cell r="F14">
            <v>5.819426</v>
          </cell>
          <cell r="H14">
            <v>2.6961636445449537</v>
          </cell>
          <cell r="I14">
            <v>0.10476758576608444</v>
          </cell>
          <cell r="J14">
            <v>1.0482461364580202</v>
          </cell>
          <cell r="K14">
            <v>0.41804811205668396</v>
          </cell>
          <cell r="L14">
            <v>4.2672254788257424</v>
          </cell>
          <cell r="N14">
            <v>0.68504835545504639</v>
          </cell>
          <cell r="O14">
            <v>0.34293841423391558</v>
          </cell>
          <cell r="P14">
            <v>0.36306186354197978</v>
          </cell>
          <cell r="Q14">
            <v>0.16115188794331609</v>
          </cell>
          <cell r="R14">
            <v>1.5522005211742578</v>
          </cell>
        </row>
        <row r="15">
          <cell r="A15">
            <v>41152</v>
          </cell>
          <cell r="B15">
            <v>3.3812120000000001</v>
          </cell>
          <cell r="C15">
            <v>0.44114600000000004</v>
          </cell>
          <cell r="D15">
            <v>1.420269</v>
          </cell>
          <cell r="E15">
            <v>0.60597600000000007</v>
          </cell>
          <cell r="F15">
            <v>5.8486030000000007</v>
          </cell>
          <cell r="H15">
            <v>2.6961636445449537</v>
          </cell>
          <cell r="I15">
            <v>0.10662602839071969</v>
          </cell>
          <cell r="J15">
            <v>1.0549024527701183</v>
          </cell>
          <cell r="K15">
            <v>0.43740321745670002</v>
          </cell>
          <cell r="L15">
            <v>4.2950953431624921</v>
          </cell>
          <cell r="N15">
            <v>0.68504835545504639</v>
          </cell>
          <cell r="O15">
            <v>0.33451997160928038</v>
          </cell>
          <cell r="P15">
            <v>0.36536654722988171</v>
          </cell>
          <cell r="Q15">
            <v>0.16857278254330005</v>
          </cell>
          <cell r="R15">
            <v>1.5535076568375086</v>
          </cell>
        </row>
        <row r="16">
          <cell r="A16">
            <v>41182</v>
          </cell>
          <cell r="B16">
            <v>3.3812119999999997</v>
          </cell>
          <cell r="C16">
            <v>0.37917400000000001</v>
          </cell>
          <cell r="D16">
            <v>1.2702560000000001</v>
          </cell>
          <cell r="E16">
            <v>0.59375000000000011</v>
          </cell>
          <cell r="F16">
            <v>5.6243919999999994</v>
          </cell>
          <cell r="H16">
            <v>2.6961636445449537</v>
          </cell>
          <cell r="I16">
            <v>9.0871482205402657E-2</v>
          </cell>
          <cell r="J16">
            <v>0.94347988652387127</v>
          </cell>
          <cell r="K16">
            <v>0.42858979462197244</v>
          </cell>
          <cell r="L16">
            <v>4.1591048078961999</v>
          </cell>
          <cell r="N16">
            <v>0.68504835545504594</v>
          </cell>
          <cell r="O16">
            <v>0.28830251779459737</v>
          </cell>
          <cell r="P16">
            <v>0.32677611347612878</v>
          </cell>
          <cell r="Q16">
            <v>0.16516020537802767</v>
          </cell>
          <cell r="R16">
            <v>1.4652871921037998</v>
          </cell>
        </row>
        <row r="17">
          <cell r="A17">
            <v>41213</v>
          </cell>
          <cell r="B17">
            <v>3.3812120000000001</v>
          </cell>
          <cell r="C17">
            <v>0.36527200000000004</v>
          </cell>
          <cell r="D17">
            <v>1.3301799999999999</v>
          </cell>
          <cell r="E17">
            <v>0.44954399999999994</v>
          </cell>
          <cell r="F17">
            <v>5.5262080000000005</v>
          </cell>
          <cell r="H17">
            <v>2.6961636445449537</v>
          </cell>
          <cell r="I17">
            <v>9.3091564575209507E-2</v>
          </cell>
          <cell r="J17">
            <v>0.98798890540653594</v>
          </cell>
          <cell r="K17">
            <v>0.32446792061240876</v>
          </cell>
          <cell r="L17">
            <v>4.1017120351391076</v>
          </cell>
          <cell r="N17">
            <v>0.68504835545504639</v>
          </cell>
          <cell r="O17">
            <v>0.27218043542479053</v>
          </cell>
          <cell r="P17">
            <v>0.34219109459346397</v>
          </cell>
          <cell r="Q17">
            <v>0.12507607938759119</v>
          </cell>
          <cell r="R17">
            <v>1.4244959648608919</v>
          </cell>
        </row>
        <row r="18">
          <cell r="A18">
            <v>41243</v>
          </cell>
          <cell r="B18">
            <v>3.3812120000000006</v>
          </cell>
          <cell r="C18">
            <v>0.323826</v>
          </cell>
          <cell r="D18">
            <v>1.348044</v>
          </cell>
          <cell r="E18">
            <v>0.38986199999999993</v>
          </cell>
          <cell r="F18">
            <v>5.4429440000000007</v>
          </cell>
          <cell r="H18">
            <v>2.6961636445449537</v>
          </cell>
          <cell r="I18">
            <v>8.3065666533981217E-2</v>
          </cell>
          <cell r="J18">
            <v>1.0012570145605779</v>
          </cell>
          <cell r="K18">
            <v>0.28138178644493206</v>
          </cell>
          <cell r="L18">
            <v>4.0618681120844453</v>
          </cell>
          <cell r="N18">
            <v>0.68504835545504683</v>
          </cell>
          <cell r="O18">
            <v>0.24076033346601877</v>
          </cell>
          <cell r="P18">
            <v>0.3467869854394221</v>
          </cell>
          <cell r="Q18">
            <v>0.10848021355506787</v>
          </cell>
          <cell r="R18">
            <v>1.3810758879155558</v>
          </cell>
        </row>
        <row r="19">
          <cell r="A19">
            <v>41274</v>
          </cell>
          <cell r="B19">
            <v>3.3812139999999999</v>
          </cell>
          <cell r="C19">
            <v>0.29708099999999998</v>
          </cell>
          <cell r="D19">
            <v>1.296775</v>
          </cell>
          <cell r="E19">
            <v>0.39418999999999998</v>
          </cell>
          <cell r="F19">
            <v>5.3692599999999997</v>
          </cell>
          <cell r="H19">
            <v>2.6961636445449537</v>
          </cell>
          <cell r="I19">
            <v>5.3841914160240895E-2</v>
          </cell>
          <cell r="J19">
            <v>0.96317676676161645</v>
          </cell>
          <cell r="K19">
            <v>0.28450338919113183</v>
          </cell>
          <cell r="L19">
            <v>3.9976857146579432</v>
          </cell>
          <cell r="N19">
            <v>0.68505035545504622</v>
          </cell>
          <cell r="O19">
            <v>0.24323908583975909</v>
          </cell>
          <cell r="P19">
            <v>0.33359823323838356</v>
          </cell>
          <cell r="Q19">
            <v>0.10968661080886816</v>
          </cell>
          <cell r="R19">
            <v>1.3715742853420569</v>
          </cell>
        </row>
        <row r="20">
          <cell r="B20">
            <v>40.574548999999998</v>
          </cell>
          <cell r="C20">
            <v>4.0303199999999997</v>
          </cell>
          <cell r="D20">
            <v>16.399587</v>
          </cell>
          <cell r="E20">
            <v>5.8358569999999999</v>
          </cell>
          <cell r="F20">
            <v>66.840312999999995</v>
          </cell>
          <cell r="H20">
            <v>32.353963734539441</v>
          </cell>
          <cell r="I20">
            <v>0.89705023807721973</v>
          </cell>
          <cell r="J20">
            <v>12.180764031562434</v>
          </cell>
          <cell r="K20">
            <v>4.2120626756840949</v>
          </cell>
          <cell r="L20">
            <v>49.643840679863196</v>
          </cell>
          <cell r="N20">
            <v>8.2205852654605529</v>
          </cell>
          <cell r="O20">
            <v>3.1332697619227803</v>
          </cell>
          <cell r="P20">
            <v>4.218822968437566</v>
          </cell>
          <cell r="Q20">
            <v>1.6237943243159052</v>
          </cell>
          <cell r="R20">
            <v>17.196472320136806</v>
          </cell>
        </row>
        <row r="25">
          <cell r="A25">
            <v>40939</v>
          </cell>
          <cell r="B25">
            <v>3.3812119999999997</v>
          </cell>
          <cell r="C25">
            <v>0.284223</v>
          </cell>
          <cell r="D25">
            <v>1.502988</v>
          </cell>
          <cell r="E25">
            <v>0.50648700000000002</v>
          </cell>
          <cell r="F25">
            <v>5.6749099999999997</v>
          </cell>
          <cell r="H25">
            <v>2.6961636445449537</v>
          </cell>
          <cell r="I25">
            <v>4.4444916718244215E-2</v>
          </cell>
          <cell r="J25">
            <v>1.1163424553030057</v>
          </cell>
          <cell r="K25">
            <v>0.36554918209340798</v>
          </cell>
          <cell r="L25">
            <v>4.2225001986596116</v>
          </cell>
          <cell r="N25">
            <v>0.68504835545504594</v>
          </cell>
          <cell r="O25">
            <v>0.23977808328175579</v>
          </cell>
          <cell r="P25">
            <v>0.3866455446969943</v>
          </cell>
          <cell r="Q25">
            <v>0.14093781790659204</v>
          </cell>
          <cell r="R25">
            <v>1.4524098013403881</v>
          </cell>
        </row>
        <row r="26">
          <cell r="A26">
            <v>40968</v>
          </cell>
          <cell r="B26">
            <v>6.7624239999999993</v>
          </cell>
          <cell r="C26">
            <v>0.53300799999999993</v>
          </cell>
          <cell r="D26">
            <v>2.7699199999999999</v>
          </cell>
          <cell r="E26">
            <v>0.96180299999999996</v>
          </cell>
          <cell r="F26">
            <v>11.027154999999999</v>
          </cell>
          <cell r="H26">
            <v>5.3923272890899074</v>
          </cell>
          <cell r="I26">
            <v>9.2341264400582213E-2</v>
          </cell>
          <cell r="J26">
            <v>2.0573545349852771</v>
          </cell>
          <cell r="K26">
            <v>0.69416930471171745</v>
          </cell>
          <cell r="L26">
            <v>8.2361923931874852</v>
          </cell>
          <cell r="N26">
            <v>1.3700967109100919</v>
          </cell>
          <cell r="O26">
            <v>0.44066673559941777</v>
          </cell>
          <cell r="P26">
            <v>0.71256546501472295</v>
          </cell>
          <cell r="Q26">
            <v>0.26763369528828257</v>
          </cell>
          <cell r="R26">
            <v>2.7909626068125153</v>
          </cell>
        </row>
        <row r="27">
          <cell r="A27">
            <v>40999</v>
          </cell>
          <cell r="B27">
            <v>10.143636000000001</v>
          </cell>
          <cell r="C27">
            <v>0.79376199999999986</v>
          </cell>
          <cell r="D27">
            <v>4.1967080000000001</v>
          </cell>
          <cell r="E27">
            <v>1.5425469999999999</v>
          </cell>
          <cell r="F27">
            <v>16.676652999999998</v>
          </cell>
          <cell r="H27">
            <v>8.088490933634862</v>
          </cell>
          <cell r="I27">
            <v>0.14116399139681618</v>
          </cell>
          <cell r="J27">
            <v>3.1170982216526686</v>
          </cell>
          <cell r="K27">
            <v>1.113315547317842</v>
          </cell>
          <cell r="L27">
            <v>12.460068694002189</v>
          </cell>
          <cell r="N27">
            <v>2.0551450663651378</v>
          </cell>
          <cell r="O27">
            <v>0.65259800860318373</v>
          </cell>
          <cell r="P27">
            <v>1.0796097783473315</v>
          </cell>
          <cell r="Q27">
            <v>0.42923145268215801</v>
          </cell>
          <cell r="R27">
            <v>4.2165843059978112</v>
          </cell>
        </row>
        <row r="28">
          <cell r="A28">
            <v>41029</v>
          </cell>
          <cell r="B28">
            <v>13.524849</v>
          </cell>
          <cell r="C28">
            <v>1.0857699999999999</v>
          </cell>
          <cell r="D28">
            <v>5.5846630000000008</v>
          </cell>
          <cell r="E28">
            <v>1.8667190000000002</v>
          </cell>
          <cell r="F28">
            <v>22.062000999999999</v>
          </cell>
          <cell r="H28">
            <v>10.784654578179815</v>
          </cell>
          <cell r="I28">
            <v>0.21147973012845073</v>
          </cell>
          <cell r="J28">
            <v>4.1479996382285425</v>
          </cell>
          <cell r="K28">
            <v>1.3472732100198961</v>
          </cell>
          <cell r="L28">
            <v>16.491407156556704</v>
          </cell>
          <cell r="N28">
            <v>2.7401944218201839</v>
          </cell>
          <cell r="O28">
            <v>0.87429026987154912</v>
          </cell>
          <cell r="P28">
            <v>1.4366633617714581</v>
          </cell>
          <cell r="Q28">
            <v>0.51944578998010404</v>
          </cell>
          <cell r="R28">
            <v>5.5705938434432953</v>
          </cell>
        </row>
        <row r="29">
          <cell r="A29">
            <v>41060</v>
          </cell>
          <cell r="B29">
            <v>16.906061999999999</v>
          </cell>
          <cell r="C29">
            <v>1.3978849999999998</v>
          </cell>
          <cell r="D29">
            <v>6.9497840000000011</v>
          </cell>
          <cell r="E29">
            <v>2.25528</v>
          </cell>
          <cell r="F29">
            <v>27.509010999999997</v>
          </cell>
          <cell r="H29">
            <v>13.480818222724768</v>
          </cell>
          <cell r="I29">
            <v>0.27542399793571931</v>
          </cell>
          <cell r="J29">
            <v>5.1619413101812999</v>
          </cell>
          <cell r="K29">
            <v>1.6276925263595519</v>
          </cell>
          <cell r="L29">
            <v>20.54587605720134</v>
          </cell>
          <cell r="N29">
            <v>3.42524377727523</v>
          </cell>
          <cell r="O29">
            <v>1.1224610020642805</v>
          </cell>
          <cell r="P29">
            <v>1.7878426898187012</v>
          </cell>
          <cell r="Q29">
            <v>0.62758747364044831</v>
          </cell>
          <cell r="R29">
            <v>6.9631349427986606</v>
          </cell>
        </row>
        <row r="30">
          <cell r="A30">
            <v>41090</v>
          </cell>
          <cell r="B30">
            <v>20.287274999999998</v>
          </cell>
          <cell r="C30">
            <v>1.7761149999999999</v>
          </cell>
          <cell r="D30">
            <v>8.3227550000000008</v>
          </cell>
          <cell r="E30">
            <v>2.8233350000000002</v>
          </cell>
          <cell r="F30">
            <v>33.209479999999999</v>
          </cell>
          <cell r="H30">
            <v>16.176981867269721</v>
          </cell>
          <cell r="I30">
            <v>0.36478599644558141</v>
          </cell>
          <cell r="J30">
            <v>6.1817128690816947</v>
          </cell>
          <cell r="K30">
            <v>2.037668455300266</v>
          </cell>
          <cell r="L30">
            <v>24.76114918809726</v>
          </cell>
          <cell r="N30">
            <v>4.1102931327302761</v>
          </cell>
          <cell r="O30">
            <v>1.4113290035544184</v>
          </cell>
          <cell r="P30">
            <v>2.1410421309183061</v>
          </cell>
          <cell r="Q30">
            <v>0.7856665446997344</v>
          </cell>
          <cell r="R30">
            <v>8.4483308119027356</v>
          </cell>
        </row>
        <row r="31">
          <cell r="A31">
            <v>41121</v>
          </cell>
          <cell r="B31">
            <v>23.668486999999995</v>
          </cell>
          <cell r="C31">
            <v>2.223821</v>
          </cell>
          <cell r="D31">
            <v>9.7340630000000008</v>
          </cell>
          <cell r="E31">
            <v>3.4025350000000003</v>
          </cell>
          <cell r="F31">
            <v>39.028905999999999</v>
          </cell>
          <cell r="H31">
            <v>18.873145511814673</v>
          </cell>
          <cell r="I31">
            <v>0.46955358221166588</v>
          </cell>
          <cell r="J31">
            <v>7.2299590055397154</v>
          </cell>
          <cell r="K31">
            <v>2.4557165673569501</v>
          </cell>
          <cell r="L31">
            <v>29.028374666923007</v>
          </cell>
          <cell r="N31">
            <v>4.795341488185322</v>
          </cell>
          <cell r="O31">
            <v>1.7542674177883339</v>
          </cell>
          <cell r="P31">
            <v>2.5041039944602859</v>
          </cell>
          <cell r="Q31">
            <v>0.94681843264305043</v>
          </cell>
          <cell r="R31">
            <v>10.000531333076992</v>
          </cell>
        </row>
        <row r="32">
          <cell r="A32">
            <v>41152</v>
          </cell>
          <cell r="B32">
            <v>27.049698999999997</v>
          </cell>
          <cell r="C32">
            <v>2.6649669999999999</v>
          </cell>
          <cell r="D32">
            <v>11.154332000000002</v>
          </cell>
          <cell r="E32">
            <v>4.0085110000000004</v>
          </cell>
          <cell r="F32">
            <v>44.877508999999996</v>
          </cell>
          <cell r="H32">
            <v>21.569309156359626</v>
          </cell>
          <cell r="I32">
            <v>0.57617961060238554</v>
          </cell>
          <cell r="J32">
            <v>8.2848614583098339</v>
          </cell>
          <cell r="K32">
            <v>2.8931197848136501</v>
          </cell>
          <cell r="L32">
            <v>33.323470010085494</v>
          </cell>
          <cell r="N32">
            <v>5.4803898436403689</v>
          </cell>
          <cell r="O32">
            <v>2.0887873893976145</v>
          </cell>
          <cell r="P32">
            <v>2.8694705416901676</v>
          </cell>
          <cell r="Q32">
            <v>1.1153912151863505</v>
          </cell>
          <cell r="R32">
            <v>11.554038989914503</v>
          </cell>
        </row>
        <row r="33">
          <cell r="A33">
            <v>41182</v>
          </cell>
          <cell r="B33">
            <v>30.430910999999995</v>
          </cell>
          <cell r="C33">
            <v>3.0441409999999998</v>
          </cell>
          <cell r="D33">
            <v>12.424588000000002</v>
          </cell>
          <cell r="E33">
            <v>4.6022610000000004</v>
          </cell>
          <cell r="F33">
            <v>50.501900999999989</v>
          </cell>
          <cell r="H33">
            <v>24.265472800904579</v>
          </cell>
          <cell r="I33">
            <v>0.66705109280778818</v>
          </cell>
          <cell r="J33">
            <v>9.2283413448337051</v>
          </cell>
          <cell r="K33">
            <v>3.3217095794356224</v>
          </cell>
          <cell r="L33">
            <v>37.482574817981693</v>
          </cell>
          <cell r="N33">
            <v>6.1654381990954148</v>
          </cell>
          <cell r="O33">
            <v>2.3770899071922118</v>
          </cell>
          <cell r="P33">
            <v>3.1962466551662962</v>
          </cell>
          <cell r="Q33">
            <v>1.2805514205643782</v>
          </cell>
          <cell r="R33">
            <v>13.019326182018302</v>
          </cell>
        </row>
        <row r="34">
          <cell r="A34">
            <v>41213</v>
          </cell>
          <cell r="B34">
            <v>33.812122999999993</v>
          </cell>
          <cell r="C34">
            <v>3.4094129999999998</v>
          </cell>
          <cell r="D34">
            <v>13.754768</v>
          </cell>
          <cell r="E34">
            <v>5.0518050000000008</v>
          </cell>
          <cell r="F34">
            <v>56.028108999999994</v>
          </cell>
          <cell r="H34">
            <v>26.961636445449532</v>
          </cell>
          <cell r="I34">
            <v>0.76014265738299769</v>
          </cell>
          <cell r="J34">
            <v>10.21633025024024</v>
          </cell>
          <cell r="K34">
            <v>3.6461775000480312</v>
          </cell>
          <cell r="L34">
            <v>41.584286853120801</v>
          </cell>
          <cell r="N34">
            <v>6.8504865545504607</v>
          </cell>
          <cell r="O34">
            <v>2.6492703426170023</v>
          </cell>
          <cell r="P34">
            <v>3.5384377497597601</v>
          </cell>
          <cell r="Q34">
            <v>1.4056274999519693</v>
          </cell>
          <cell r="R34">
            <v>14.443822146879192</v>
          </cell>
        </row>
        <row r="35">
          <cell r="A35">
            <v>41243</v>
          </cell>
          <cell r="B35">
            <v>37.19333499999999</v>
          </cell>
          <cell r="C35">
            <v>3.7332389999999998</v>
          </cell>
          <cell r="D35">
            <v>15.102812</v>
          </cell>
          <cell r="E35">
            <v>5.4416670000000007</v>
          </cell>
          <cell r="F35">
            <v>61.471052999999991</v>
          </cell>
          <cell r="H35">
            <v>29.657800089994485</v>
          </cell>
          <cell r="I35">
            <v>0.84320832391697886</v>
          </cell>
          <cell r="J35">
            <v>11.217587264800818</v>
          </cell>
          <cell r="K35">
            <v>3.9275592864929632</v>
          </cell>
          <cell r="L35">
            <v>45.646154965205248</v>
          </cell>
          <cell r="N35">
            <v>7.5355349100055076</v>
          </cell>
          <cell r="O35">
            <v>2.890030676083021</v>
          </cell>
          <cell r="P35">
            <v>3.8852247351991824</v>
          </cell>
          <cell r="Q35">
            <v>1.5141077135070371</v>
          </cell>
          <cell r="R35">
            <v>15.824898034794748</v>
          </cell>
        </row>
        <row r="36">
          <cell r="A36">
            <v>41274</v>
          </cell>
          <cell r="B36">
            <v>40.57454899999999</v>
          </cell>
          <cell r="C36">
            <v>4.0303199999999997</v>
          </cell>
          <cell r="D36">
            <v>16.399587</v>
          </cell>
          <cell r="E36">
            <v>5.8358569999999999</v>
          </cell>
          <cell r="F36">
            <v>66.840312999999995</v>
          </cell>
          <cell r="H36">
            <v>32.353963734539441</v>
          </cell>
          <cell r="I36">
            <v>0.89705023807721973</v>
          </cell>
          <cell r="J36">
            <v>12.180764031562434</v>
          </cell>
          <cell r="K36">
            <v>4.2120626756840949</v>
          </cell>
          <cell r="L36">
            <v>49.643840679863189</v>
          </cell>
          <cell r="N36">
            <v>8.2205852654605529</v>
          </cell>
          <cell r="O36">
            <v>3.1332697619227803</v>
          </cell>
          <cell r="P36">
            <v>4.218822968437566</v>
          </cell>
          <cell r="Q36">
            <v>1.6237943243159052</v>
          </cell>
          <cell r="R36">
            <v>17.196472320136802</v>
          </cell>
        </row>
      </sheetData>
      <sheetData sheetId="57">
        <row r="5">
          <cell r="A5">
            <v>40939</v>
          </cell>
        </row>
      </sheetData>
      <sheetData sheetId="58"/>
      <sheetData sheetId="59"/>
      <sheetData sheetId="60"/>
      <sheetData sheetId="61"/>
      <sheetData sheetId="6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clear"/>
      <sheetName val="Nuc 9807"/>
      <sheetName val="Nuc Darl NOSS Maj"/>
      <sheetName val="Nuc Darl MFA"/>
      <sheetName val="Nuc Pick A 9820 &amp; NOSS"/>
      <sheetName val="Nuc Pick B 9820 &amp; NOSS"/>
      <sheetName val="Nuc Pick Com 9820 &amp; NOSS"/>
      <sheetName val="Nuc Pick A MFA"/>
      <sheetName val="Nuc Pick B MFA"/>
      <sheetName val="Nuc Pick Com MFA"/>
      <sheetName val="Nuc Pick Waste 9821"/>
      <sheetName val="Nuc Bruce A 9803 &amp; NOSS"/>
      <sheetName val="Nuc Bruce B 9804 &amp; NOSS"/>
      <sheetName val="Nuc Bruce Com 9805 &amp; NOSS"/>
      <sheetName val="Nuc ISDI MFA Divide by 5"/>
      <sheetName val="Nuc NOSS Maj Divide by 3"/>
      <sheetName val="Nuc NOSS Maj Divide by 5"/>
      <sheetName val="Nuc NOSS Maj OTHER Bruce Com W"/>
      <sheetName val="Nuc NOSS MFA"/>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99 Energy-Revenue Budget"/>
      <sheetName val="Final 99 Budget -Small Hydro"/>
      <sheetName val="99 Budget"/>
      <sheetName val="Intermediate 99 Budget"/>
      <sheetName val="99 Budget -John Arciuch"/>
      <sheetName val="Summary 99 - John Arciuch"/>
      <sheetName val="Combine -John Arciuch"/>
      <sheetName val="1996 Energy Budget"/>
      <sheetName val="GenCostBudDetail"/>
      <sheetName val="CMSC"/>
      <sheetName val="GCG"/>
      <sheetName val="HESA"/>
      <sheetName val="OEFC"/>
      <sheetName val="Production"/>
      <sheetName val="RegHydro_Pivot"/>
      <sheetName val="Ancillary"/>
      <sheetName val="Marg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99 Energy-Revenue Budget"/>
      <sheetName val="Final 99 Budget -Small Hydro"/>
      <sheetName val="99 Budget"/>
      <sheetName val="Intermediate 99 Budget"/>
      <sheetName val="99 Budget -John Arciuch"/>
      <sheetName val="Summary 99 - John Arciuch"/>
      <sheetName val="Combine -John Arciuch"/>
      <sheetName val="1996 Energy Budget"/>
      <sheetName val="GenCostBudDetail"/>
      <sheetName val="CMSC"/>
      <sheetName val="GCG"/>
      <sheetName val="HESA"/>
      <sheetName val="OEFC"/>
      <sheetName val="Production"/>
      <sheetName val="RegHydro_Pivot"/>
      <sheetName val="Ancillary"/>
      <sheetName val="Margin"/>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SAPLacSeul"/>
      <sheetName val="GenRev_Summary"/>
      <sheetName val="Generation"/>
      <sheetName val="Trading"/>
      <sheetName val="Ont_Generation"/>
      <sheetName val="OEFC_LTGS"/>
      <sheetName val="OEFC_NTGS"/>
      <sheetName val="IMOData"/>
      <sheetName val="IMOData1"/>
      <sheetName val="OPG Rebate Recovery"/>
      <sheetName val="Embedded_Gen"/>
      <sheetName val="ICRpt"/>
      <sheetName val="IC_GL"/>
      <sheetName val="ICQty"/>
      <sheetName val="PBC Allocation"/>
      <sheetName val="PBC"/>
      <sheetName val="PBC_LM"/>
      <sheetName val="Total MtM"/>
      <sheetName val="IB Reserve"/>
      <sheetName val="ICmtm"/>
      <sheetName val="NYMPA_MtM"/>
      <sheetName val="Gas_MtM"/>
      <sheetName val="Journal_Gen_Rounded"/>
      <sheetName val="Journal_Gen"/>
      <sheetName val="Journal_Trade"/>
      <sheetName val="Journal_Trade_IC"/>
      <sheetName val="Journal_MtM"/>
      <sheetName val="Journal_Energy Hedges"/>
      <sheetName val="Journal_ONPA"/>
      <sheetName val="Journal_Other"/>
      <sheetName val="Journal_OEFC"/>
      <sheetName val="Journal_Lac Seul"/>
      <sheetName val="Journal_Lac Seul_2"/>
      <sheetName val="Correction_Jrl 1"/>
      <sheetName val="Correction_Jrl 2"/>
      <sheetName val="Correction_Jrl 3"/>
      <sheetName val="AR_Journal"/>
      <sheetName val="Journal_OPGET_Realized"/>
      <sheetName val="Journal_OPGET_MtM"/>
      <sheetName val="W-Forwards"/>
      <sheetName val="W-Swap_w_ISwap"/>
      <sheetName val="TR"/>
      <sheetName val="MtM_TR"/>
      <sheetName val="Lac Seul"/>
      <sheetName val="CreditRisk"/>
      <sheetName val="OntData"/>
      <sheetName val="Hedge_MtM_Sum"/>
      <sheetName val="Hedge_MtM"/>
      <sheetName val="OPGET_PL"/>
      <sheetName val="OPGET_TB"/>
      <sheetName val="OPGET_Accrual"/>
      <sheetName val="OPGET_SAP"/>
      <sheetName val="OPGET_SAP_CC"/>
      <sheetName val="OPGET_IC"/>
      <sheetName val="OPGET_IC_GL"/>
      <sheetName val="OPGET_MtM"/>
      <sheetName val="Production"/>
      <sheetName val="99 Budget -John Arciuch"/>
      <sheetName val="YTD_Actual"/>
      <sheetName val="JMacPhee2016"/>
    </sheetNames>
    <sheetDataSet>
      <sheetData sheetId="0"/>
      <sheetData sheetId="1"/>
      <sheetData sheetId="2"/>
      <sheetData sheetId="3">
        <row r="13">
          <cell r="E13" t="str">
            <v>Generation Revenue After Market Opening</v>
          </cell>
        </row>
      </sheetData>
      <sheetData sheetId="4">
        <row r="38">
          <cell r="A38" t="str">
            <v>5000000000</v>
          </cell>
          <cell r="C38" t="str">
            <v>ATGS</v>
          </cell>
          <cell r="D38" t="str">
            <v>ATGSRVNR00</v>
          </cell>
          <cell r="F38">
            <v>-1554850.06</v>
          </cell>
        </row>
        <row r="39">
          <cell r="A39" t="str">
            <v>5000000000</v>
          </cell>
          <cell r="C39" t="str">
            <v>ATGS</v>
          </cell>
          <cell r="D39" t="str">
            <v>ATGSRVNR00</v>
          </cell>
          <cell r="F39">
            <v>-1893463.85</v>
          </cell>
        </row>
        <row r="40">
          <cell r="A40" t="str">
            <v>5000000000</v>
          </cell>
          <cell r="C40" t="str">
            <v>ATGS</v>
          </cell>
          <cell r="D40" t="str">
            <v>ATGSRVNR00</v>
          </cell>
          <cell r="F40">
            <v>1562433.75</v>
          </cell>
        </row>
        <row r="41">
          <cell r="A41" t="str">
            <v>5000000000</v>
          </cell>
          <cell r="C41" t="str">
            <v>DNGS</v>
          </cell>
          <cell r="D41" t="str">
            <v>DNGSRVRG00</v>
          </cell>
          <cell r="F41">
            <v>-5205478.2300000004</v>
          </cell>
        </row>
        <row r="42">
          <cell r="A42" t="str">
            <v>5000000000</v>
          </cell>
          <cell r="C42" t="str">
            <v>DNGS</v>
          </cell>
          <cell r="D42" t="str">
            <v>DNGSRVRG00</v>
          </cell>
          <cell r="F42">
            <v>-142963892.28</v>
          </cell>
        </row>
        <row r="43">
          <cell r="A43" t="str">
            <v>5000000000</v>
          </cell>
          <cell r="C43" t="str">
            <v>DNGS</v>
          </cell>
          <cell r="D43" t="str">
            <v>DNGSRVRG00</v>
          </cell>
          <cell r="F43">
            <v>-144922839.81999999</v>
          </cell>
        </row>
        <row r="44">
          <cell r="A44" t="str">
            <v>5000000000</v>
          </cell>
          <cell r="C44" t="str">
            <v>DNGS</v>
          </cell>
          <cell r="D44" t="str">
            <v>DNGSRVRG00</v>
          </cell>
          <cell r="F44">
            <v>143229579.96000001</v>
          </cell>
        </row>
        <row r="45">
          <cell r="A45" t="str">
            <v>5000000000</v>
          </cell>
          <cell r="C45" t="str">
            <v>DNGS</v>
          </cell>
          <cell r="D45" t="str">
            <v>DNGSRVRG00</v>
          </cell>
          <cell r="F45">
            <v>5200577.9000000004</v>
          </cell>
        </row>
        <row r="46">
          <cell r="A46" t="str">
            <v>5000000000</v>
          </cell>
          <cell r="C46" t="str">
            <v>DNGS</v>
          </cell>
          <cell r="D46" t="str">
            <v>DNGSRVRG00</v>
          </cell>
          <cell r="F46">
            <v>5269778.74</v>
          </cell>
        </row>
        <row r="47">
          <cell r="A47" t="str">
            <v>5000000000</v>
          </cell>
          <cell r="C47" t="str">
            <v>EVGR</v>
          </cell>
          <cell r="D47" t="str">
            <v>HSHDRVNR00</v>
          </cell>
          <cell r="F47">
            <v>-355240.19</v>
          </cell>
        </row>
        <row r="48">
          <cell r="A48" t="str">
            <v>5000000000</v>
          </cell>
          <cell r="C48" t="str">
            <v>EVGR</v>
          </cell>
          <cell r="D48" t="str">
            <v>HSHDRVNR00</v>
          </cell>
          <cell r="F48">
            <v>-367172.48</v>
          </cell>
        </row>
        <row r="49">
          <cell r="A49" t="str">
            <v>5000000000</v>
          </cell>
          <cell r="C49" t="str">
            <v>EVGR</v>
          </cell>
          <cell r="D49" t="str">
            <v>HSHDRVNR00</v>
          </cell>
          <cell r="F49">
            <v>302600.71999999997</v>
          </cell>
        </row>
        <row r="50">
          <cell r="A50" t="str">
            <v>5000000000</v>
          </cell>
          <cell r="C50" t="str">
            <v>LTGS</v>
          </cell>
          <cell r="D50" t="str">
            <v>LTGSRVNR00</v>
          </cell>
          <cell r="F50">
            <v>-16666593.109999999</v>
          </cell>
        </row>
        <row r="51">
          <cell r="A51" t="str">
            <v>5000000000</v>
          </cell>
          <cell r="C51" t="str">
            <v>LTGS</v>
          </cell>
          <cell r="D51" t="str">
            <v>LTGSRVNR00</v>
          </cell>
          <cell r="F51">
            <v>-24749511.48</v>
          </cell>
        </row>
        <row r="52">
          <cell r="A52" t="str">
            <v>5000000000</v>
          </cell>
          <cell r="C52" t="str">
            <v>LTGS</v>
          </cell>
          <cell r="D52" t="str">
            <v>LTGSRVNR00</v>
          </cell>
          <cell r="F52">
            <v>16815136.289999999</v>
          </cell>
        </row>
        <row r="53">
          <cell r="A53" t="str">
            <v>5000000000</v>
          </cell>
          <cell r="C53" t="str">
            <v>LXGS</v>
          </cell>
          <cell r="D53" t="str">
            <v>LXGSRVNR00</v>
          </cell>
          <cell r="F53">
            <v>-169133.79</v>
          </cell>
        </row>
        <row r="54">
          <cell r="A54" t="str">
            <v>5000000000</v>
          </cell>
          <cell r="C54" t="str">
            <v>NAPG</v>
          </cell>
          <cell r="D54" t="str">
            <v>DCEWRVNR00</v>
          </cell>
          <cell r="F54">
            <v>-3561455.22</v>
          </cell>
        </row>
        <row r="55">
          <cell r="A55" t="str">
            <v>5000000000</v>
          </cell>
          <cell r="C55" t="str">
            <v>NAPG</v>
          </cell>
          <cell r="D55" t="str">
            <v>DCEWRVNR00</v>
          </cell>
          <cell r="F55">
            <v>-39007.03</v>
          </cell>
        </row>
        <row r="56">
          <cell r="A56" t="str">
            <v>5000000000</v>
          </cell>
          <cell r="C56" t="str">
            <v>NAPG</v>
          </cell>
          <cell r="D56" t="str">
            <v>DCEWRVNR00</v>
          </cell>
          <cell r="F56">
            <v>-2963.56</v>
          </cell>
        </row>
        <row r="57">
          <cell r="A57" t="str">
            <v>5000000000</v>
          </cell>
          <cell r="C57" t="str">
            <v>NAPG</v>
          </cell>
          <cell r="D57" t="str">
            <v>DCEWRVNR00</v>
          </cell>
          <cell r="F57">
            <v>3599105.94</v>
          </cell>
        </row>
        <row r="58">
          <cell r="A58" t="str">
            <v>5000000000</v>
          </cell>
          <cell r="C58" t="str">
            <v>NAPG</v>
          </cell>
          <cell r="D58" t="str">
            <v>DCEWRVRG00</v>
          </cell>
          <cell r="F58">
            <v>-3555464.93</v>
          </cell>
        </row>
        <row r="59">
          <cell r="A59" t="str">
            <v>5000000000</v>
          </cell>
          <cell r="C59" t="str">
            <v>NAPG</v>
          </cell>
          <cell r="D59" t="str">
            <v>DCEWRVRG00</v>
          </cell>
          <cell r="F59">
            <v>-3715253.02</v>
          </cell>
        </row>
        <row r="60">
          <cell r="A60" t="str">
            <v>5000000000</v>
          </cell>
          <cell r="C60" t="str">
            <v>NAPG</v>
          </cell>
          <cell r="D60" t="str">
            <v>DCEWRVRG00</v>
          </cell>
          <cell r="F60">
            <v>3561455.22</v>
          </cell>
        </row>
        <row r="61">
          <cell r="A61" t="str">
            <v>5000000000</v>
          </cell>
          <cell r="C61" t="str">
            <v>NAPG</v>
          </cell>
          <cell r="D61" t="str">
            <v>SAB1RVNR00</v>
          </cell>
          <cell r="F61">
            <v>-5703176.8899999997</v>
          </cell>
        </row>
        <row r="62">
          <cell r="A62" t="str">
            <v>5000000000</v>
          </cell>
          <cell r="C62" t="str">
            <v>NAPG</v>
          </cell>
          <cell r="D62" t="str">
            <v>SAB1RVNR00</v>
          </cell>
          <cell r="F62">
            <v>-308054.76</v>
          </cell>
        </row>
        <row r="63">
          <cell r="A63" t="str">
            <v>5000000000</v>
          </cell>
          <cell r="C63" t="str">
            <v>NAPG</v>
          </cell>
          <cell r="D63" t="str">
            <v>SAB1RVNR00</v>
          </cell>
          <cell r="F63">
            <v>-239659.21</v>
          </cell>
        </row>
        <row r="64">
          <cell r="A64" t="str">
            <v>5000000000</v>
          </cell>
          <cell r="C64" t="str">
            <v>NAPG</v>
          </cell>
          <cell r="D64" t="str">
            <v>SAB1RVNR00</v>
          </cell>
          <cell r="F64">
            <v>5968543.1399999997</v>
          </cell>
        </row>
        <row r="65">
          <cell r="A65" t="str">
            <v>5000000000</v>
          </cell>
          <cell r="C65" t="str">
            <v>NAPG</v>
          </cell>
          <cell r="D65" t="str">
            <v>SAB1RVRG00</v>
          </cell>
          <cell r="F65">
            <v>-5692497.0199999996</v>
          </cell>
        </row>
        <row r="66">
          <cell r="A66" t="str">
            <v>5000000000</v>
          </cell>
          <cell r="C66" t="str">
            <v>NAPG</v>
          </cell>
          <cell r="D66" t="str">
            <v>SAB1RVRG00</v>
          </cell>
          <cell r="F66">
            <v>-4887925.87</v>
          </cell>
        </row>
        <row r="67">
          <cell r="A67" t="str">
            <v>5000000000</v>
          </cell>
          <cell r="C67" t="str">
            <v>NAPG</v>
          </cell>
          <cell r="D67" t="str">
            <v>SAB1RVRG00</v>
          </cell>
          <cell r="F67">
            <v>5703176.8899999997</v>
          </cell>
        </row>
        <row r="68">
          <cell r="A68" t="str">
            <v>5000000000</v>
          </cell>
          <cell r="C68" t="str">
            <v>NAPG</v>
          </cell>
          <cell r="D68" t="str">
            <v>SAB2RVNR00</v>
          </cell>
          <cell r="F68">
            <v>-31522940.579999998</v>
          </cell>
        </row>
        <row r="69">
          <cell r="A69" t="str">
            <v>5000000000</v>
          </cell>
          <cell r="C69" t="str">
            <v>NAPG</v>
          </cell>
          <cell r="D69" t="str">
            <v>SAB2RVNR00</v>
          </cell>
          <cell r="F69">
            <v>-410589.39</v>
          </cell>
        </row>
        <row r="70">
          <cell r="A70" t="str">
            <v>5000000000</v>
          </cell>
          <cell r="C70" t="str">
            <v>NAPG</v>
          </cell>
          <cell r="D70" t="str">
            <v>SAB2RVNR00</v>
          </cell>
          <cell r="F70">
            <v>31882946.289999999</v>
          </cell>
        </row>
        <row r="71">
          <cell r="A71" t="str">
            <v>5000000000</v>
          </cell>
          <cell r="C71" t="str">
            <v>NAPG</v>
          </cell>
          <cell r="D71" t="str">
            <v>SAB2RVNR00</v>
          </cell>
          <cell r="F71">
            <v>627774.62</v>
          </cell>
        </row>
        <row r="72">
          <cell r="A72" t="str">
            <v>5000000000</v>
          </cell>
          <cell r="C72" t="str">
            <v>NAPG</v>
          </cell>
          <cell r="D72" t="str">
            <v>SAB2RVRG00</v>
          </cell>
          <cell r="F72">
            <v>-31451336.609999999</v>
          </cell>
        </row>
        <row r="73">
          <cell r="A73" t="str">
            <v>5000000000</v>
          </cell>
          <cell r="C73" t="str">
            <v>NAPG</v>
          </cell>
          <cell r="D73" t="str">
            <v>SAB2RVRG00</v>
          </cell>
          <cell r="F73">
            <v>-32894149.219999999</v>
          </cell>
        </row>
        <row r="74">
          <cell r="A74" t="str">
            <v>5000000000</v>
          </cell>
          <cell r="C74" t="str">
            <v>NAPG</v>
          </cell>
          <cell r="D74" t="str">
            <v>SAB2RVRG00</v>
          </cell>
          <cell r="F74">
            <v>31522940.579999998</v>
          </cell>
        </row>
        <row r="75">
          <cell r="A75" t="str">
            <v>5000000000</v>
          </cell>
          <cell r="C75" t="str">
            <v>NAPG</v>
          </cell>
          <cell r="D75" t="str">
            <v>SABPRVNR00</v>
          </cell>
          <cell r="F75">
            <v>-580072.97</v>
          </cell>
        </row>
        <row r="76">
          <cell r="A76" t="str">
            <v>5000000000</v>
          </cell>
          <cell r="C76" t="str">
            <v>NAPG</v>
          </cell>
          <cell r="D76" t="str">
            <v>SABPRVNR00</v>
          </cell>
          <cell r="F76">
            <v>-682651.2</v>
          </cell>
        </row>
        <row r="77">
          <cell r="A77" t="str">
            <v>5000000000</v>
          </cell>
          <cell r="C77" t="str">
            <v>NAPG</v>
          </cell>
          <cell r="D77" t="str">
            <v>SABPRVNR00</v>
          </cell>
          <cell r="F77">
            <v>301757.93</v>
          </cell>
        </row>
        <row r="78">
          <cell r="A78" t="str">
            <v>5000000000</v>
          </cell>
          <cell r="C78" t="str">
            <v>NAPG</v>
          </cell>
          <cell r="D78" t="str">
            <v>SABPRVNR00</v>
          </cell>
          <cell r="F78">
            <v>232176.33</v>
          </cell>
        </row>
        <row r="79">
          <cell r="A79" t="str">
            <v>5000000000</v>
          </cell>
          <cell r="C79" t="str">
            <v>NAPG</v>
          </cell>
          <cell r="D79" t="str">
            <v>SABPRVRG00</v>
          </cell>
          <cell r="F79">
            <v>-232176.33</v>
          </cell>
        </row>
        <row r="80">
          <cell r="A80" t="str">
            <v>5000000000</v>
          </cell>
          <cell r="C80" t="str">
            <v>NAPG</v>
          </cell>
          <cell r="D80" t="str">
            <v>SABPRVRG00</v>
          </cell>
          <cell r="F80">
            <v>310021.23</v>
          </cell>
        </row>
        <row r="81">
          <cell r="A81" t="str">
            <v>5000000000</v>
          </cell>
          <cell r="C81" t="str">
            <v>NAPG</v>
          </cell>
          <cell r="D81" t="str">
            <v>SABPRVRG00</v>
          </cell>
          <cell r="F81">
            <v>337711.57</v>
          </cell>
        </row>
        <row r="82">
          <cell r="A82" t="str">
            <v>5000000000</v>
          </cell>
          <cell r="C82" t="str">
            <v>NEPG</v>
          </cell>
          <cell r="D82" t="str">
            <v>HNEPRVNR00</v>
          </cell>
          <cell r="F82">
            <v>-14045546.15</v>
          </cell>
        </row>
        <row r="83">
          <cell r="A83" t="str">
            <v>5000000000</v>
          </cell>
          <cell r="C83" t="str">
            <v>NEPG</v>
          </cell>
          <cell r="D83" t="str">
            <v>HNEPRVNR00</v>
          </cell>
          <cell r="F83">
            <v>-13992625.32</v>
          </cell>
        </row>
        <row r="84">
          <cell r="A84" t="str">
            <v>5000000000</v>
          </cell>
          <cell r="C84" t="str">
            <v>NEPG</v>
          </cell>
          <cell r="D84" t="str">
            <v>HNEPRVNR00</v>
          </cell>
          <cell r="F84">
            <v>14081722.75</v>
          </cell>
        </row>
        <row r="85">
          <cell r="A85" t="str">
            <v>5000000000</v>
          </cell>
          <cell r="C85" t="str">
            <v>NTGS</v>
          </cell>
          <cell r="D85" t="str">
            <v>NTGSRVNR00</v>
          </cell>
          <cell r="F85">
            <v>-33031850.870000001</v>
          </cell>
        </row>
        <row r="86">
          <cell r="A86" t="str">
            <v>5000000000</v>
          </cell>
          <cell r="C86" t="str">
            <v>NTGS</v>
          </cell>
          <cell r="D86" t="str">
            <v>NTGSRVNR00</v>
          </cell>
          <cell r="F86">
            <v>-50834585.710000001</v>
          </cell>
        </row>
        <row r="87">
          <cell r="A87" t="str">
            <v>5000000000</v>
          </cell>
          <cell r="C87" t="str">
            <v>NTGS</v>
          </cell>
          <cell r="D87" t="str">
            <v>NTGSRVNR00</v>
          </cell>
          <cell r="F87">
            <v>33334235.899999999</v>
          </cell>
        </row>
        <row r="88">
          <cell r="A88" t="str">
            <v>5000000000</v>
          </cell>
          <cell r="C88" t="str">
            <v>NWPG</v>
          </cell>
          <cell r="D88" t="str">
            <v>HNWPRVNR00</v>
          </cell>
          <cell r="F88">
            <v>-14018456.460000001</v>
          </cell>
        </row>
        <row r="89">
          <cell r="A89" t="str">
            <v>5000000000</v>
          </cell>
          <cell r="C89" t="str">
            <v>NWPG</v>
          </cell>
          <cell r="D89" t="str">
            <v>HNWPRVNR00</v>
          </cell>
          <cell r="F89">
            <v>-14864334.83</v>
          </cell>
        </row>
        <row r="90">
          <cell r="A90" t="str">
            <v>5000000000</v>
          </cell>
          <cell r="C90" t="str">
            <v>NWPG</v>
          </cell>
          <cell r="D90" t="str">
            <v>HNWPRVNR00</v>
          </cell>
          <cell r="F90">
            <v>14010910.119999999</v>
          </cell>
        </row>
        <row r="91">
          <cell r="A91" t="str">
            <v>5000000000</v>
          </cell>
          <cell r="C91" t="str">
            <v>NWPG</v>
          </cell>
          <cell r="D91" t="str">
            <v>HNWPRVNR00</v>
          </cell>
          <cell r="F91">
            <v>460782.97</v>
          </cell>
        </row>
        <row r="92">
          <cell r="A92" t="str">
            <v>5000000000</v>
          </cell>
          <cell r="C92" t="str">
            <v>OTTA</v>
          </cell>
          <cell r="D92" t="str">
            <v>HOSLRVNR00</v>
          </cell>
          <cell r="F92">
            <v>-23592612.530000001</v>
          </cell>
        </row>
        <row r="93">
          <cell r="A93" t="str">
            <v>5000000000</v>
          </cell>
          <cell r="C93" t="str">
            <v>OTTA</v>
          </cell>
          <cell r="D93" t="str">
            <v>HOSLRVNR00</v>
          </cell>
          <cell r="F93">
            <v>-4702.55</v>
          </cell>
        </row>
        <row r="94">
          <cell r="A94" t="str">
            <v>5000000000</v>
          </cell>
          <cell r="C94" t="str">
            <v>OTTA</v>
          </cell>
          <cell r="D94" t="str">
            <v>HOSLRVNR00</v>
          </cell>
          <cell r="F94">
            <v>-24177392.600000001</v>
          </cell>
        </row>
        <row r="95">
          <cell r="A95" t="str">
            <v>5000000000</v>
          </cell>
          <cell r="C95" t="str">
            <v>OTTA</v>
          </cell>
          <cell r="D95" t="str">
            <v>HOSLRVNR00</v>
          </cell>
          <cell r="F95">
            <v>23437961.550000001</v>
          </cell>
        </row>
        <row r="96">
          <cell r="A96" t="str">
            <v>5000000000</v>
          </cell>
          <cell r="C96" t="str">
            <v>OTTA</v>
          </cell>
          <cell r="D96" t="str">
            <v>HOSLRVNR00</v>
          </cell>
          <cell r="F96">
            <v>12627.21</v>
          </cell>
        </row>
        <row r="97">
          <cell r="A97" t="str">
            <v>5000000000</v>
          </cell>
          <cell r="C97" t="str">
            <v>OTTA</v>
          </cell>
          <cell r="D97" t="str">
            <v>HOSLRVNR00</v>
          </cell>
          <cell r="F97">
            <v>905392.56</v>
          </cell>
        </row>
        <row r="98">
          <cell r="A98" t="str">
            <v>5000000000</v>
          </cell>
          <cell r="C98" t="str">
            <v>OTTA</v>
          </cell>
          <cell r="D98" t="str">
            <v>HOSLRVNR00</v>
          </cell>
          <cell r="F98">
            <v>9738.9</v>
          </cell>
        </row>
        <row r="99">
          <cell r="A99" t="str">
            <v>5000000000</v>
          </cell>
          <cell r="C99" t="str">
            <v>PNGS</v>
          </cell>
          <cell r="D99" t="str">
            <v>PNGARVRG00</v>
          </cell>
          <cell r="F99">
            <v>-810283.47</v>
          </cell>
        </row>
        <row r="100">
          <cell r="A100" t="str">
            <v>5000000000</v>
          </cell>
          <cell r="C100" t="str">
            <v>PNGS</v>
          </cell>
          <cell r="D100" t="str">
            <v>PNGARVRG00</v>
          </cell>
          <cell r="F100">
            <v>-22365519.239999998</v>
          </cell>
        </row>
        <row r="101">
          <cell r="A101" t="str">
            <v>5000000000</v>
          </cell>
          <cell r="C101" t="str">
            <v>PNGS</v>
          </cell>
          <cell r="D101" t="str">
            <v>PNGARVRG00</v>
          </cell>
          <cell r="F101">
            <v>-19107507.48</v>
          </cell>
        </row>
        <row r="102">
          <cell r="A102" t="str">
            <v>5000000000</v>
          </cell>
          <cell r="C102" t="str">
            <v>PNGS</v>
          </cell>
          <cell r="D102" t="str">
            <v>PNGARVRG00</v>
          </cell>
          <cell r="F102">
            <v>22490919.780000001</v>
          </cell>
        </row>
        <row r="103">
          <cell r="A103" t="str">
            <v>5000000000</v>
          </cell>
          <cell r="C103" t="str">
            <v>PNGS</v>
          </cell>
          <cell r="D103" t="str">
            <v>PNGARVRG00</v>
          </cell>
          <cell r="F103">
            <v>813587.42</v>
          </cell>
        </row>
        <row r="104">
          <cell r="A104" t="str">
            <v>5000000000</v>
          </cell>
          <cell r="C104" t="str">
            <v>PNGS</v>
          </cell>
          <cell r="D104" t="str">
            <v>PNGARVRG00</v>
          </cell>
          <cell r="F104">
            <v>686113.78</v>
          </cell>
        </row>
        <row r="105">
          <cell r="A105" t="str">
            <v>5000000000</v>
          </cell>
          <cell r="C105" t="str">
            <v>PNGS</v>
          </cell>
          <cell r="D105" t="str">
            <v>PNGBRVRG00</v>
          </cell>
          <cell r="F105">
            <v>-2860113.83</v>
          </cell>
        </row>
        <row r="106">
          <cell r="A106" t="str">
            <v>5000000000</v>
          </cell>
          <cell r="C106" t="str">
            <v>PNGS</v>
          </cell>
          <cell r="D106" t="str">
            <v>PNGBRVRG00</v>
          </cell>
          <cell r="F106">
            <v>-78883852.480000004</v>
          </cell>
        </row>
        <row r="107">
          <cell r="A107" t="str">
            <v>5000000000</v>
          </cell>
          <cell r="C107" t="str">
            <v>PNGS</v>
          </cell>
          <cell r="D107" t="str">
            <v>PNGBRVRG00</v>
          </cell>
          <cell r="F107">
            <v>-82508299.219999999</v>
          </cell>
        </row>
        <row r="108">
          <cell r="A108" t="str">
            <v>5000000000</v>
          </cell>
          <cell r="C108" t="str">
            <v>PNGS</v>
          </cell>
          <cell r="D108" t="str">
            <v>PNGBRVRG00</v>
          </cell>
          <cell r="F108">
            <v>79167359.390000001</v>
          </cell>
        </row>
        <row r="109">
          <cell r="A109" t="str">
            <v>5000000000</v>
          </cell>
          <cell r="C109" t="str">
            <v>PNGS</v>
          </cell>
          <cell r="D109" t="str">
            <v>PNGBRVRG00</v>
          </cell>
          <cell r="F109">
            <v>2869547</v>
          </cell>
        </row>
        <row r="110">
          <cell r="A110" t="str">
            <v>5000000000</v>
          </cell>
          <cell r="C110" t="str">
            <v>PNGS</v>
          </cell>
          <cell r="D110" t="str">
            <v>PNGBRVRG00</v>
          </cell>
          <cell r="F110">
            <v>2987634.95</v>
          </cell>
        </row>
        <row r="111">
          <cell r="A111" t="str">
            <v>5000000000</v>
          </cell>
          <cell r="C111" t="str">
            <v>POOL</v>
          </cell>
          <cell r="D111" t="str">
            <v>POOL970600</v>
          </cell>
          <cell r="F111">
            <v>-421763789.37</v>
          </cell>
        </row>
        <row r="112">
          <cell r="A112" t="str">
            <v>5000000000</v>
          </cell>
          <cell r="C112" t="str">
            <v>POOL</v>
          </cell>
          <cell r="D112" t="str">
            <v>POOL970600</v>
          </cell>
          <cell r="F112">
            <v>17518368.829999998</v>
          </cell>
        </row>
        <row r="113">
          <cell r="A113" t="str">
            <v>5000000000</v>
          </cell>
          <cell r="C113" t="str">
            <v>POOL</v>
          </cell>
          <cell r="D113" t="str">
            <v>POOL970600</v>
          </cell>
          <cell r="F113">
            <v>404245420.55000001</v>
          </cell>
        </row>
        <row r="114">
          <cell r="A114" t="str">
            <v>5000000000</v>
          </cell>
          <cell r="C114" t="str">
            <v>SAUN</v>
          </cell>
          <cell r="D114" t="str">
            <v>SAUNRVNR00</v>
          </cell>
          <cell r="F114">
            <v>-20533155.210000001</v>
          </cell>
        </row>
        <row r="115">
          <cell r="A115" t="str">
            <v>5000000000</v>
          </cell>
          <cell r="C115" t="str">
            <v>SAUN</v>
          </cell>
          <cell r="D115" t="str">
            <v>SAUNRVNR00</v>
          </cell>
          <cell r="F115">
            <v>14148323.83</v>
          </cell>
        </row>
        <row r="116">
          <cell r="A116" t="str">
            <v>5000000000</v>
          </cell>
          <cell r="C116" t="str">
            <v>SAUN</v>
          </cell>
          <cell r="D116" t="str">
            <v>SAUNRVNR00</v>
          </cell>
          <cell r="F116">
            <v>5977291.6500000004</v>
          </cell>
        </row>
        <row r="117">
          <cell r="A117" t="str">
            <v>5000000000</v>
          </cell>
          <cell r="C117" t="str">
            <v>SAUN</v>
          </cell>
          <cell r="D117" t="str">
            <v>SAUNRVNR00</v>
          </cell>
          <cell r="F117">
            <v>4584057.9800000004</v>
          </cell>
        </row>
        <row r="118">
          <cell r="A118" t="str">
            <v>5000000000</v>
          </cell>
          <cell r="C118" t="str">
            <v>SAUN</v>
          </cell>
          <cell r="D118" t="str">
            <v>SAUNRVRG00</v>
          </cell>
          <cell r="F118">
            <v>-20531071.420000002</v>
          </cell>
        </row>
        <row r="119">
          <cell r="A119" t="str">
            <v>5000000000</v>
          </cell>
          <cell r="C119" t="str">
            <v>SAUN</v>
          </cell>
          <cell r="D119" t="str">
            <v>SAUNRVRG00</v>
          </cell>
          <cell r="F119">
            <v>-18661606.5</v>
          </cell>
        </row>
        <row r="120">
          <cell r="A120" t="str">
            <v>5000000000</v>
          </cell>
          <cell r="C120" t="str">
            <v>SAUN</v>
          </cell>
          <cell r="D120" t="str">
            <v>SAUNRVRG00</v>
          </cell>
          <cell r="F120">
            <v>20533155.210000001</v>
          </cell>
        </row>
        <row r="121">
          <cell r="A121" t="str">
            <v>5000000000</v>
          </cell>
          <cell r="C121" t="str">
            <v>TBGS</v>
          </cell>
          <cell r="D121" t="str">
            <v>TBGSRVNR00</v>
          </cell>
          <cell r="F121">
            <v>-486225.93</v>
          </cell>
        </row>
        <row r="122">
          <cell r="A122" t="str">
            <v>5000000000</v>
          </cell>
          <cell r="C122" t="str">
            <v>TBGS</v>
          </cell>
          <cell r="D122" t="str">
            <v>TBGSRVNR00</v>
          </cell>
          <cell r="F122">
            <v>-1415566.86</v>
          </cell>
        </row>
        <row r="123">
          <cell r="A123" t="str">
            <v>5000000000</v>
          </cell>
          <cell r="C123" t="str">
            <v>TBGS</v>
          </cell>
          <cell r="D123" t="str">
            <v>TBGSRVNR00</v>
          </cell>
          <cell r="F123">
            <v>602283.63</v>
          </cell>
        </row>
        <row r="124">
          <cell r="A124" t="str">
            <v>5000000000</v>
          </cell>
          <cell r="C124" t="str">
            <v>ATGS</v>
          </cell>
          <cell r="D124" t="str">
            <v>ATGSRVNR00</v>
          </cell>
          <cell r="F124">
            <v>-1884000.79</v>
          </cell>
        </row>
        <row r="125">
          <cell r="A125" t="str">
            <v>5000000000</v>
          </cell>
          <cell r="C125" t="str">
            <v>ATGS</v>
          </cell>
          <cell r="D125" t="str">
            <v>ATGSRVNR00</v>
          </cell>
          <cell r="F125">
            <v>1893463.85</v>
          </cell>
        </row>
        <row r="126">
          <cell r="A126" t="str">
            <v>5000000000</v>
          </cell>
          <cell r="C126" t="str">
            <v>DNGS</v>
          </cell>
          <cell r="D126" t="str">
            <v>DNGSRVRG00</v>
          </cell>
          <cell r="F126">
            <v>-5269778.74</v>
          </cell>
        </row>
        <row r="127">
          <cell r="A127" t="str">
            <v>5000000000</v>
          </cell>
          <cell r="C127" t="str">
            <v>DNGS</v>
          </cell>
          <cell r="D127" t="str">
            <v>DNGSRVRG00</v>
          </cell>
          <cell r="F127">
            <v>-144853405.88</v>
          </cell>
        </row>
        <row r="128">
          <cell r="A128" t="str">
            <v>5000000000</v>
          </cell>
          <cell r="C128" t="str">
            <v>DNGS</v>
          </cell>
          <cell r="D128" t="str">
            <v>DNGSRVRG00</v>
          </cell>
          <cell r="F128">
            <v>144922839.81999999</v>
          </cell>
        </row>
        <row r="129">
          <cell r="A129" t="str">
            <v>5000000000</v>
          </cell>
          <cell r="C129" t="str">
            <v>DNGS</v>
          </cell>
          <cell r="D129" t="str">
            <v>DNGSRVRG00</v>
          </cell>
          <cell r="F129">
            <v>5269312.4400000004</v>
          </cell>
        </row>
        <row r="130">
          <cell r="A130" t="str">
            <v>5000000000</v>
          </cell>
          <cell r="C130" t="str">
            <v>EVGR</v>
          </cell>
          <cell r="D130" t="str">
            <v>HSHDRVNR00</v>
          </cell>
          <cell r="F130">
            <v>-368438.46</v>
          </cell>
        </row>
        <row r="131">
          <cell r="A131" t="str">
            <v>5000000000</v>
          </cell>
          <cell r="C131" t="str">
            <v>EVGR</v>
          </cell>
          <cell r="D131" t="str">
            <v>HSHDRVNR00</v>
          </cell>
          <cell r="F131">
            <v>367172.48</v>
          </cell>
        </row>
        <row r="132">
          <cell r="A132" t="str">
            <v>5000000000</v>
          </cell>
          <cell r="C132" t="str">
            <v>LTGS</v>
          </cell>
          <cell r="D132" t="str">
            <v>LTGSRVNR00</v>
          </cell>
          <cell r="F132">
            <v>-24646212.890000001</v>
          </cell>
        </row>
        <row r="133">
          <cell r="A133" t="str">
            <v>5000000000</v>
          </cell>
          <cell r="C133" t="str">
            <v>LTGS</v>
          </cell>
          <cell r="D133" t="str">
            <v>LTGSRVNR00</v>
          </cell>
          <cell r="F133">
            <v>24749511.48</v>
          </cell>
        </row>
        <row r="134">
          <cell r="A134" t="str">
            <v>5000000000</v>
          </cell>
          <cell r="C134" t="str">
            <v>LXGS</v>
          </cell>
          <cell r="D134" t="str">
            <v>LXGSRVNR00</v>
          </cell>
          <cell r="F134">
            <v>-169133.79</v>
          </cell>
        </row>
        <row r="135">
          <cell r="A135" t="str">
            <v>5000000000</v>
          </cell>
          <cell r="C135" t="str">
            <v>LXGS</v>
          </cell>
          <cell r="D135" t="str">
            <v>LXGSRVNR00</v>
          </cell>
          <cell r="F135">
            <v>169133.79</v>
          </cell>
        </row>
        <row r="136">
          <cell r="A136" t="str">
            <v>5000000000</v>
          </cell>
          <cell r="C136" t="str">
            <v>NAPG</v>
          </cell>
          <cell r="D136" t="str">
            <v>DCEWRVNR00</v>
          </cell>
          <cell r="F136">
            <v>-2116.46</v>
          </cell>
        </row>
        <row r="137">
          <cell r="A137" t="str">
            <v>5000000000</v>
          </cell>
          <cell r="C137" t="str">
            <v>NAPG</v>
          </cell>
          <cell r="D137" t="str">
            <v>DCEWRVNR00</v>
          </cell>
          <cell r="F137">
            <v>2963.56</v>
          </cell>
        </row>
        <row r="138">
          <cell r="A138" t="str">
            <v>5000000000</v>
          </cell>
          <cell r="C138" t="str">
            <v>NAPG</v>
          </cell>
          <cell r="D138" t="str">
            <v>DCEWRVRG00</v>
          </cell>
          <cell r="F138">
            <v>-3707182.05</v>
          </cell>
        </row>
        <row r="139">
          <cell r="A139" t="str">
            <v>5000000000</v>
          </cell>
          <cell r="C139" t="str">
            <v>NAPG</v>
          </cell>
          <cell r="D139" t="str">
            <v>DCEWRVRG00</v>
          </cell>
          <cell r="F139">
            <v>3715253.02</v>
          </cell>
        </row>
        <row r="140">
          <cell r="A140" t="str">
            <v>5000000000</v>
          </cell>
          <cell r="C140" t="str">
            <v>NAPG</v>
          </cell>
          <cell r="D140" t="str">
            <v>SAB1RVNR00</v>
          </cell>
          <cell r="F140">
            <v>-249248.8</v>
          </cell>
        </row>
        <row r="141">
          <cell r="A141" t="str">
            <v>5000000000</v>
          </cell>
          <cell r="C141" t="str">
            <v>NAPG</v>
          </cell>
          <cell r="D141" t="str">
            <v>SAB1RVNR00</v>
          </cell>
          <cell r="F141">
            <v>239659.21</v>
          </cell>
        </row>
        <row r="142">
          <cell r="A142" t="str">
            <v>5000000000</v>
          </cell>
          <cell r="C142" t="str">
            <v>NAPG</v>
          </cell>
          <cell r="D142" t="str">
            <v>SAB1RVRG00</v>
          </cell>
          <cell r="F142">
            <v>-4884631.1900000004</v>
          </cell>
        </row>
        <row r="143">
          <cell r="A143" t="str">
            <v>5000000000</v>
          </cell>
          <cell r="C143" t="str">
            <v>NAPG</v>
          </cell>
          <cell r="D143" t="str">
            <v>SAB1RVRG00</v>
          </cell>
          <cell r="F143">
            <v>4887925.87</v>
          </cell>
        </row>
        <row r="144">
          <cell r="A144" t="str">
            <v>5000000000</v>
          </cell>
          <cell r="C144" t="str">
            <v>NAPG</v>
          </cell>
          <cell r="D144" t="str">
            <v>SAB2RVNR00</v>
          </cell>
          <cell r="F144">
            <v>-627774.62</v>
          </cell>
        </row>
        <row r="145">
          <cell r="A145" t="str">
            <v>5000000000</v>
          </cell>
          <cell r="C145" t="str">
            <v>NAPG</v>
          </cell>
          <cell r="D145" t="str">
            <v>SAB2RVNR00</v>
          </cell>
          <cell r="F145">
            <v>-462822.75</v>
          </cell>
        </row>
        <row r="146">
          <cell r="A146" t="str">
            <v>5000000000</v>
          </cell>
          <cell r="C146" t="str">
            <v>NAPG</v>
          </cell>
          <cell r="D146" t="str">
            <v>SAB2RVRG00</v>
          </cell>
          <cell r="F146">
            <v>-32889941.91</v>
          </cell>
        </row>
        <row r="147">
          <cell r="A147" t="str">
            <v>5000000000</v>
          </cell>
          <cell r="C147" t="str">
            <v>NAPG</v>
          </cell>
          <cell r="D147" t="str">
            <v>SAB2RVRG00</v>
          </cell>
          <cell r="F147">
            <v>32894149.219999999</v>
          </cell>
        </row>
        <row r="148">
          <cell r="A148" t="str">
            <v>5000000000</v>
          </cell>
          <cell r="C148" t="str">
            <v>NAPG</v>
          </cell>
          <cell r="D148" t="str">
            <v>SAB2RVRG00</v>
          </cell>
          <cell r="F148">
            <v>1051902.8600000001</v>
          </cell>
        </row>
        <row r="149">
          <cell r="A149" t="str">
            <v>5000000000</v>
          </cell>
          <cell r="C149" t="str">
            <v>NAPG</v>
          </cell>
          <cell r="D149" t="str">
            <v>SABPRVNR00</v>
          </cell>
          <cell r="F149">
            <v>-736494.68</v>
          </cell>
        </row>
        <row r="150">
          <cell r="A150" t="str">
            <v>5000000000</v>
          </cell>
          <cell r="C150" t="str">
            <v>NAPG</v>
          </cell>
          <cell r="D150" t="str">
            <v>SABPRVNR00</v>
          </cell>
          <cell r="F150">
            <v>682651.2</v>
          </cell>
        </row>
        <row r="151">
          <cell r="A151" t="str">
            <v>5000000000</v>
          </cell>
          <cell r="C151" t="str">
            <v>NAPG</v>
          </cell>
          <cell r="D151" t="str">
            <v>SABPRVRG00</v>
          </cell>
          <cell r="F151">
            <v>-337711.57</v>
          </cell>
        </row>
        <row r="152">
          <cell r="A152" t="str">
            <v>5000000000</v>
          </cell>
          <cell r="C152" t="str">
            <v>NAPG</v>
          </cell>
          <cell r="D152" t="str">
            <v>SABPRVRG00</v>
          </cell>
          <cell r="F152">
            <v>393373.09</v>
          </cell>
        </row>
        <row r="153">
          <cell r="A153" t="str">
            <v>5000000000</v>
          </cell>
          <cell r="C153" t="str">
            <v>NEPG</v>
          </cell>
          <cell r="D153" t="str">
            <v>HNEPRVNR00</v>
          </cell>
          <cell r="F153">
            <v>-13951333.08</v>
          </cell>
        </row>
        <row r="154">
          <cell r="A154" t="str">
            <v>5000000000</v>
          </cell>
          <cell r="C154" t="str">
            <v>NEPG</v>
          </cell>
          <cell r="D154" t="str">
            <v>HNEPRVNR00</v>
          </cell>
          <cell r="F154">
            <v>13992625.32</v>
          </cell>
        </row>
        <row r="155">
          <cell r="A155" t="str">
            <v>5000000000</v>
          </cell>
          <cell r="C155" t="str">
            <v>NTGS</v>
          </cell>
          <cell r="D155" t="str">
            <v>NTGSRVNR00</v>
          </cell>
          <cell r="F155">
            <v>-50548049.280000001</v>
          </cell>
        </row>
        <row r="156">
          <cell r="A156" t="str">
            <v>5000000000</v>
          </cell>
          <cell r="C156" t="str">
            <v>NTGS</v>
          </cell>
          <cell r="D156" t="str">
            <v>NTGSRVNR00</v>
          </cell>
          <cell r="F156">
            <v>50834585.710000001</v>
          </cell>
        </row>
        <row r="157">
          <cell r="A157" t="str">
            <v>5000000000</v>
          </cell>
          <cell r="C157" t="str">
            <v>NWPG</v>
          </cell>
          <cell r="D157" t="str">
            <v>HNWLACNR00</v>
          </cell>
          <cell r="F157">
            <v>-461639.55</v>
          </cell>
        </row>
        <row r="158">
          <cell r="A158" t="str">
            <v>5000000000</v>
          </cell>
          <cell r="C158" t="str">
            <v>NWPG</v>
          </cell>
          <cell r="D158" t="str">
            <v>HNWPRVNR00</v>
          </cell>
          <cell r="F158">
            <v>-14884399.58</v>
          </cell>
        </row>
        <row r="159">
          <cell r="A159" t="str">
            <v>5000000000</v>
          </cell>
          <cell r="C159" t="str">
            <v>NWPG</v>
          </cell>
          <cell r="D159" t="str">
            <v>HNWPRVNR00</v>
          </cell>
          <cell r="F159">
            <v>14864334.83</v>
          </cell>
        </row>
        <row r="160">
          <cell r="A160" t="str">
            <v>5000000000</v>
          </cell>
          <cell r="C160" t="str">
            <v>NWPG</v>
          </cell>
          <cell r="D160" t="str">
            <v>HNWPRVNR00</v>
          </cell>
          <cell r="F160">
            <v>466210.85</v>
          </cell>
        </row>
        <row r="161">
          <cell r="A161" t="str">
            <v>5000000000</v>
          </cell>
          <cell r="C161" t="str">
            <v>OTTA</v>
          </cell>
          <cell r="D161" t="str">
            <v>HOSLRVNR00</v>
          </cell>
          <cell r="F161">
            <v>-24352837.829999998</v>
          </cell>
        </row>
        <row r="162">
          <cell r="A162" t="str">
            <v>5000000000</v>
          </cell>
          <cell r="C162" t="str">
            <v>OTTA</v>
          </cell>
          <cell r="D162" t="str">
            <v>HOSLRVNR00</v>
          </cell>
          <cell r="F162">
            <v>24177392.600000001</v>
          </cell>
        </row>
        <row r="163">
          <cell r="A163" t="str">
            <v>5000000000</v>
          </cell>
          <cell r="C163" t="str">
            <v>OTTA</v>
          </cell>
          <cell r="D163" t="str">
            <v>HOSLRVNR00</v>
          </cell>
          <cell r="F163">
            <v>303.83</v>
          </cell>
        </row>
        <row r="164">
          <cell r="A164" t="str">
            <v>5000000000</v>
          </cell>
          <cell r="C164" t="str">
            <v>PNGS</v>
          </cell>
          <cell r="D164" t="str">
            <v>PNGARVRG00</v>
          </cell>
          <cell r="F164">
            <v>-686113.78</v>
          </cell>
        </row>
        <row r="165">
          <cell r="A165" t="str">
            <v>5000000000</v>
          </cell>
          <cell r="C165" t="str">
            <v>PNGS</v>
          </cell>
          <cell r="D165" t="str">
            <v>PNGARVRG00</v>
          </cell>
          <cell r="F165">
            <v>-18869097.640000001</v>
          </cell>
        </row>
        <row r="166">
          <cell r="A166" t="str">
            <v>5000000000</v>
          </cell>
          <cell r="C166" t="str">
            <v>PNGS</v>
          </cell>
          <cell r="D166" t="str">
            <v>PNGARVRG00</v>
          </cell>
          <cell r="F166">
            <v>19107507.48</v>
          </cell>
        </row>
        <row r="167">
          <cell r="A167" t="str">
            <v>5000000000</v>
          </cell>
          <cell r="C167" t="str">
            <v>PNGS</v>
          </cell>
          <cell r="D167" t="str">
            <v>PNGARVRG00</v>
          </cell>
          <cell r="F167">
            <v>686403.03</v>
          </cell>
        </row>
        <row r="168">
          <cell r="A168" t="str">
            <v>5000000000</v>
          </cell>
          <cell r="C168" t="str">
            <v>PNGS</v>
          </cell>
          <cell r="D168" t="str">
            <v>PNGBRVRG00</v>
          </cell>
          <cell r="F168">
            <v>-2987634.95</v>
          </cell>
        </row>
        <row r="169">
          <cell r="A169" t="str">
            <v>5000000000</v>
          </cell>
          <cell r="C169" t="str">
            <v>PNGS</v>
          </cell>
          <cell r="D169" t="str">
            <v>PNGBRVRG00</v>
          </cell>
          <cell r="F169">
            <v>-82400909.299999997</v>
          </cell>
        </row>
        <row r="170">
          <cell r="A170" t="str">
            <v>5000000000</v>
          </cell>
          <cell r="C170" t="str">
            <v>PNGS</v>
          </cell>
          <cell r="D170" t="str">
            <v>PNGBRVRG00</v>
          </cell>
          <cell r="F170">
            <v>82508299.219999999</v>
          </cell>
        </row>
        <row r="171">
          <cell r="A171" t="str">
            <v>5000000000</v>
          </cell>
          <cell r="C171" t="str">
            <v>PNGS</v>
          </cell>
          <cell r="D171" t="str">
            <v>PNGBRVRG00</v>
          </cell>
          <cell r="F171">
            <v>2997486.53</v>
          </cell>
        </row>
        <row r="172">
          <cell r="A172" t="str">
            <v>5000000000</v>
          </cell>
          <cell r="C172" t="str">
            <v>POOL</v>
          </cell>
          <cell r="D172" t="str">
            <v>POOL970600</v>
          </cell>
          <cell r="F172">
            <v>-434870280.94</v>
          </cell>
        </row>
        <row r="173">
          <cell r="A173" t="str">
            <v>5000000000</v>
          </cell>
          <cell r="C173" t="str">
            <v>POOL</v>
          </cell>
          <cell r="D173" t="str">
            <v>POOL970600</v>
          </cell>
          <cell r="F173">
            <v>434870280.94999999</v>
          </cell>
        </row>
        <row r="174">
          <cell r="A174" t="str">
            <v>5000000000</v>
          </cell>
          <cell r="C174" t="str">
            <v>SAUN</v>
          </cell>
          <cell r="D174" t="str">
            <v>SAUNRVNR00</v>
          </cell>
          <cell r="F174">
            <v>-4116247.11</v>
          </cell>
        </row>
        <row r="175">
          <cell r="A175" t="str">
            <v>5000000000</v>
          </cell>
          <cell r="C175" t="str">
            <v>SAUN</v>
          </cell>
          <cell r="D175" t="str">
            <v>SAUNRVNR00</v>
          </cell>
          <cell r="F175">
            <v>-4584057.9800000004</v>
          </cell>
        </row>
        <row r="176">
          <cell r="A176" t="str">
            <v>5000000000</v>
          </cell>
          <cell r="C176" t="str">
            <v>SAUN</v>
          </cell>
          <cell r="D176" t="str">
            <v>SAUNRVNR00</v>
          </cell>
          <cell r="F176">
            <v>4584149.59</v>
          </cell>
        </row>
        <row r="177">
          <cell r="A177" t="str">
            <v>5000000000</v>
          </cell>
          <cell r="C177" t="str">
            <v>SAUN</v>
          </cell>
          <cell r="D177" t="str">
            <v>SAUNRVRG00</v>
          </cell>
          <cell r="F177">
            <v>-18627938.02</v>
          </cell>
        </row>
        <row r="178">
          <cell r="A178" t="str">
            <v>5000000000</v>
          </cell>
          <cell r="C178" t="str">
            <v>SAUN</v>
          </cell>
          <cell r="D178" t="str">
            <v>SAUNRVRG00</v>
          </cell>
          <cell r="F178">
            <v>18661606.5</v>
          </cell>
        </row>
        <row r="179">
          <cell r="A179" t="str">
            <v>5000000000</v>
          </cell>
          <cell r="C179" t="str">
            <v>TBGS</v>
          </cell>
          <cell r="D179" t="str">
            <v>TBGSRVNR00</v>
          </cell>
          <cell r="F179">
            <v>-1359609.25</v>
          </cell>
        </row>
        <row r="180">
          <cell r="A180" t="str">
            <v>5000000000</v>
          </cell>
          <cell r="C180" t="str">
            <v>TBGS</v>
          </cell>
          <cell r="D180" t="str">
            <v>TBGSRVNR00</v>
          </cell>
          <cell r="F180">
            <v>1415566.86</v>
          </cell>
        </row>
        <row r="181">
          <cell r="A181" t="str">
            <v>5000100000</v>
          </cell>
          <cell r="C181" t="str">
            <v>DNGS</v>
          </cell>
          <cell r="D181" t="str">
            <v>DNGSRVRG00</v>
          </cell>
          <cell r="F181">
            <v>-5200577.9000000004</v>
          </cell>
        </row>
        <row r="182">
          <cell r="A182" t="str">
            <v>5000100000</v>
          </cell>
          <cell r="C182" t="str">
            <v>DNGS</v>
          </cell>
          <cell r="D182" t="str">
            <v>DNGSRVRG00</v>
          </cell>
          <cell r="F182">
            <v>-5269778.74</v>
          </cell>
        </row>
        <row r="183">
          <cell r="A183" t="str">
            <v>5000100000</v>
          </cell>
          <cell r="C183" t="str">
            <v>DNGS</v>
          </cell>
          <cell r="D183" t="str">
            <v>DNGSRVRG00</v>
          </cell>
          <cell r="F183">
            <v>5205478.2300000004</v>
          </cell>
        </row>
        <row r="184">
          <cell r="A184" t="str">
            <v>5000100000</v>
          </cell>
          <cell r="C184" t="str">
            <v>PNGS</v>
          </cell>
          <cell r="D184" t="str">
            <v>PNGARVRG00</v>
          </cell>
          <cell r="F184">
            <v>-813587.42</v>
          </cell>
        </row>
        <row r="185">
          <cell r="A185" t="str">
            <v>5000100000</v>
          </cell>
          <cell r="C185" t="str">
            <v>PNGS</v>
          </cell>
          <cell r="D185" t="str">
            <v>PNGARVRG00</v>
          </cell>
          <cell r="F185">
            <v>-686113.78</v>
          </cell>
        </row>
        <row r="186">
          <cell r="A186" t="str">
            <v>5000100000</v>
          </cell>
          <cell r="C186" t="str">
            <v>PNGS</v>
          </cell>
          <cell r="D186" t="str">
            <v>PNGARVRG00</v>
          </cell>
          <cell r="F186">
            <v>810283.47</v>
          </cell>
        </row>
        <row r="187">
          <cell r="A187" t="str">
            <v>5000100000</v>
          </cell>
          <cell r="C187" t="str">
            <v>PNGS</v>
          </cell>
          <cell r="D187" t="str">
            <v>PNGBRVRG00</v>
          </cell>
          <cell r="F187">
            <v>-2869547</v>
          </cell>
        </row>
        <row r="188">
          <cell r="A188" t="str">
            <v>5000100000</v>
          </cell>
          <cell r="C188" t="str">
            <v>PNGS</v>
          </cell>
          <cell r="D188" t="str">
            <v>PNGBRVRG00</v>
          </cell>
          <cell r="F188">
            <v>-2987634.95</v>
          </cell>
        </row>
        <row r="189">
          <cell r="A189" t="str">
            <v>5000100000</v>
          </cell>
          <cell r="C189" t="str">
            <v>PNGS</v>
          </cell>
          <cell r="D189" t="str">
            <v>PNGBRVRG00</v>
          </cell>
          <cell r="F189">
            <v>2860113.83</v>
          </cell>
        </row>
        <row r="190">
          <cell r="A190" t="str">
            <v>5000100000</v>
          </cell>
          <cell r="C190" t="str">
            <v>DNGS</v>
          </cell>
          <cell r="D190" t="str">
            <v>DNGSRVRG00</v>
          </cell>
          <cell r="F190">
            <v>-5269312.4400000004</v>
          </cell>
        </row>
        <row r="191">
          <cell r="A191" t="str">
            <v>5000100000</v>
          </cell>
          <cell r="C191" t="str">
            <v>DNGS</v>
          </cell>
          <cell r="D191" t="str">
            <v>DNGSRVRG00</v>
          </cell>
          <cell r="F191">
            <v>5269778.74</v>
          </cell>
        </row>
        <row r="192">
          <cell r="A192" t="str">
            <v>5000100000</v>
          </cell>
          <cell r="C192" t="str">
            <v>PNGS</v>
          </cell>
          <cell r="D192" t="str">
            <v>PNGARVRG00</v>
          </cell>
          <cell r="F192">
            <v>-686403.03</v>
          </cell>
        </row>
        <row r="193">
          <cell r="A193" t="str">
            <v>5000100000</v>
          </cell>
          <cell r="C193" t="str">
            <v>PNGS</v>
          </cell>
          <cell r="D193" t="str">
            <v>PNGARVRG00</v>
          </cell>
          <cell r="F193">
            <v>686113.78</v>
          </cell>
        </row>
        <row r="194">
          <cell r="A194" t="str">
            <v>5000100000</v>
          </cell>
          <cell r="C194" t="str">
            <v>PNGS</v>
          </cell>
          <cell r="D194" t="str">
            <v>PNGBRVRG00</v>
          </cell>
          <cell r="F194">
            <v>-2997486.53</v>
          </cell>
        </row>
        <row r="195">
          <cell r="A195" t="str">
            <v>5000100000</v>
          </cell>
          <cell r="C195" t="str">
            <v>PNGS</v>
          </cell>
          <cell r="D195" t="str">
            <v>PNGBRVRG00</v>
          </cell>
          <cell r="F195">
            <v>2987634.95</v>
          </cell>
        </row>
        <row r="196">
          <cell r="A196" t="str">
            <v>5000300000</v>
          </cell>
          <cell r="C196" t="str">
            <v>LTGS</v>
          </cell>
          <cell r="D196" t="str">
            <v>LTGSRVNR00</v>
          </cell>
          <cell r="F196">
            <v>-9400807.1899999995</v>
          </cell>
        </row>
        <row r="197">
          <cell r="A197" t="str">
            <v>5000300000</v>
          </cell>
          <cell r="C197" t="str">
            <v>LTGS</v>
          </cell>
          <cell r="D197" t="str">
            <v>LTGSRVNR00</v>
          </cell>
          <cell r="F197">
            <v>-19946855.98</v>
          </cell>
        </row>
        <row r="198">
          <cell r="A198" t="str">
            <v>5000300000</v>
          </cell>
          <cell r="C198" t="str">
            <v>LTGS</v>
          </cell>
          <cell r="D198" t="str">
            <v>LTGSRVNR00</v>
          </cell>
          <cell r="F198">
            <v>22759304.719999999</v>
          </cell>
        </row>
        <row r="199">
          <cell r="A199" t="str">
            <v>5000300000</v>
          </cell>
          <cell r="C199" t="str">
            <v>NTGS</v>
          </cell>
          <cell r="D199" t="str">
            <v>NTGSRVNR00</v>
          </cell>
          <cell r="F199">
            <v>-27511570.289999999</v>
          </cell>
        </row>
        <row r="200">
          <cell r="A200" t="str">
            <v>5000300000</v>
          </cell>
          <cell r="C200" t="str">
            <v>NTGS</v>
          </cell>
          <cell r="D200" t="str">
            <v>NTGSRVNR00</v>
          </cell>
          <cell r="F200">
            <v>-39670441.159999996</v>
          </cell>
        </row>
        <row r="201">
          <cell r="A201" t="str">
            <v>5000300000</v>
          </cell>
          <cell r="C201" t="str">
            <v>NTGS</v>
          </cell>
          <cell r="D201" t="str">
            <v>NTGSRVNR00</v>
          </cell>
          <cell r="F201">
            <v>59681622.329999998</v>
          </cell>
        </row>
        <row r="202">
          <cell r="A202" t="str">
            <v>5000300000</v>
          </cell>
          <cell r="C202" t="str">
            <v>LTGS</v>
          </cell>
          <cell r="D202" t="str">
            <v>LTGSRVNR00</v>
          </cell>
          <cell r="F202">
            <v>-13211576.1</v>
          </cell>
        </row>
        <row r="203">
          <cell r="A203" t="str">
            <v>5000300000</v>
          </cell>
          <cell r="C203" t="str">
            <v>LTGS</v>
          </cell>
          <cell r="D203" t="str">
            <v>LTGSRVNR00</v>
          </cell>
          <cell r="F203">
            <v>19946855.98</v>
          </cell>
        </row>
        <row r="204">
          <cell r="A204" t="str">
            <v>5000300000</v>
          </cell>
          <cell r="C204" t="str">
            <v>NTGS</v>
          </cell>
          <cell r="D204" t="str">
            <v>NTGSRVNR00</v>
          </cell>
          <cell r="F204">
            <v>-31552658.190000001</v>
          </cell>
        </row>
        <row r="205">
          <cell r="A205" t="str">
            <v>5000300000</v>
          </cell>
          <cell r="C205" t="str">
            <v>NTGS</v>
          </cell>
          <cell r="D205" t="str">
            <v>NTGSRVNR00</v>
          </cell>
          <cell r="F205">
            <v>39670441.159999996</v>
          </cell>
        </row>
        <row r="206">
          <cell r="A206" t="str">
            <v>5000400000</v>
          </cell>
          <cell r="C206" t="str">
            <v>ATGS</v>
          </cell>
          <cell r="D206" t="str">
            <v>ATGSRVNR00</v>
          </cell>
          <cell r="F206">
            <v>-33481.56</v>
          </cell>
        </row>
        <row r="207">
          <cell r="A207" t="str">
            <v>5000400000</v>
          </cell>
          <cell r="C207" t="str">
            <v>ATGS</v>
          </cell>
          <cell r="D207" t="str">
            <v>ATGSRVNR00</v>
          </cell>
          <cell r="F207">
            <v>37943.29</v>
          </cell>
        </row>
        <row r="208">
          <cell r="A208" t="str">
            <v>5000400000</v>
          </cell>
          <cell r="C208" t="str">
            <v>ATGS</v>
          </cell>
          <cell r="D208" t="str">
            <v>ATGSRVNR00</v>
          </cell>
          <cell r="F208">
            <v>32586.59</v>
          </cell>
        </row>
        <row r="209">
          <cell r="A209" t="str">
            <v>5000400000</v>
          </cell>
          <cell r="C209" t="str">
            <v>DNGS</v>
          </cell>
          <cell r="D209" t="str">
            <v>DNGSRVRG00</v>
          </cell>
          <cell r="F209">
            <v>-994052.32</v>
          </cell>
        </row>
        <row r="210">
          <cell r="A210" t="str">
            <v>5000400000</v>
          </cell>
          <cell r="C210" t="str">
            <v>DNGS</v>
          </cell>
          <cell r="D210" t="str">
            <v>DNGSRVRG00</v>
          </cell>
          <cell r="F210">
            <v>1188487.32</v>
          </cell>
        </row>
        <row r="211">
          <cell r="A211" t="str">
            <v>5000400000</v>
          </cell>
          <cell r="C211" t="str">
            <v>DNGS</v>
          </cell>
          <cell r="D211" t="str">
            <v>DNGSRVRG00</v>
          </cell>
          <cell r="F211">
            <v>1012622.2</v>
          </cell>
        </row>
        <row r="212">
          <cell r="A212" t="str">
            <v>5000400000</v>
          </cell>
          <cell r="C212" t="str">
            <v>EVGR</v>
          </cell>
          <cell r="D212" t="str">
            <v>HSHDRVNR00</v>
          </cell>
          <cell r="F212">
            <v>-123.54</v>
          </cell>
        </row>
        <row r="213">
          <cell r="A213" t="str">
            <v>5000400000</v>
          </cell>
          <cell r="C213" t="str">
            <v>EVGR</v>
          </cell>
          <cell r="D213" t="str">
            <v>HSHDRVNR00</v>
          </cell>
          <cell r="F213">
            <v>123.54</v>
          </cell>
        </row>
        <row r="214">
          <cell r="A214" t="str">
            <v>5000400000</v>
          </cell>
          <cell r="C214" t="str">
            <v>LTGS</v>
          </cell>
          <cell r="D214" t="str">
            <v>LTGSRVNR00</v>
          </cell>
          <cell r="F214">
            <v>-506195.7</v>
          </cell>
        </row>
        <row r="215">
          <cell r="A215" t="str">
            <v>5000400000</v>
          </cell>
          <cell r="C215" t="str">
            <v>LTGS</v>
          </cell>
          <cell r="D215" t="str">
            <v>LTGSRVNR00</v>
          </cell>
          <cell r="F215">
            <v>348994.06</v>
          </cell>
        </row>
        <row r="216">
          <cell r="A216" t="str">
            <v>5000400000</v>
          </cell>
          <cell r="C216" t="str">
            <v>LTGS</v>
          </cell>
          <cell r="D216" t="str">
            <v>LTGSRVNR00</v>
          </cell>
          <cell r="F216">
            <v>394569.77</v>
          </cell>
        </row>
        <row r="217">
          <cell r="A217" t="str">
            <v>5000400000</v>
          </cell>
          <cell r="C217" t="str">
            <v>LXGS</v>
          </cell>
          <cell r="D217" t="str">
            <v>LXGSRVNR00</v>
          </cell>
          <cell r="F217">
            <v>-204327.69</v>
          </cell>
        </row>
        <row r="218">
          <cell r="A218" t="str">
            <v>5000400000</v>
          </cell>
          <cell r="C218" t="str">
            <v>LXGS</v>
          </cell>
          <cell r="D218" t="str">
            <v>LXGSRVNR00</v>
          </cell>
          <cell r="F218">
            <v>198394.46</v>
          </cell>
        </row>
        <row r="219">
          <cell r="A219" t="str">
            <v>5000400000</v>
          </cell>
          <cell r="C219" t="str">
            <v>LXGS</v>
          </cell>
          <cell r="D219" t="str">
            <v>LXGSRVNR00</v>
          </cell>
          <cell r="F219">
            <v>253806.15</v>
          </cell>
        </row>
        <row r="220">
          <cell r="A220" t="str">
            <v>5000400000</v>
          </cell>
          <cell r="C220" t="str">
            <v>NAPG</v>
          </cell>
          <cell r="D220" t="str">
            <v>DCEWRVRG00</v>
          </cell>
          <cell r="F220">
            <v>-4735.16</v>
          </cell>
        </row>
        <row r="221">
          <cell r="A221" t="str">
            <v>5000400000</v>
          </cell>
          <cell r="C221" t="str">
            <v>NAPG</v>
          </cell>
          <cell r="D221" t="str">
            <v>DCEWRVRG00</v>
          </cell>
          <cell r="F221">
            <v>4929.97</v>
          </cell>
        </row>
        <row r="222">
          <cell r="A222" t="str">
            <v>5000400000</v>
          </cell>
          <cell r="C222" t="str">
            <v>NAPG</v>
          </cell>
          <cell r="D222" t="str">
            <v>SAB1RVRG00</v>
          </cell>
          <cell r="F222">
            <v>-16961</v>
          </cell>
        </row>
        <row r="223">
          <cell r="A223" t="str">
            <v>5000400000</v>
          </cell>
          <cell r="C223" t="str">
            <v>NAPG</v>
          </cell>
          <cell r="D223" t="str">
            <v>SAB1RVRG00</v>
          </cell>
          <cell r="F223">
            <v>95.05</v>
          </cell>
        </row>
        <row r="224">
          <cell r="A224" t="str">
            <v>5000400000</v>
          </cell>
          <cell r="C224" t="str">
            <v>NAPG</v>
          </cell>
          <cell r="D224" t="str">
            <v>SAB2RVRG00</v>
          </cell>
          <cell r="F224">
            <v>-588.37</v>
          </cell>
        </row>
        <row r="225">
          <cell r="A225" t="str">
            <v>5000400000</v>
          </cell>
          <cell r="C225" t="str">
            <v>NAPG</v>
          </cell>
          <cell r="D225" t="str">
            <v>SAB2RVRG00</v>
          </cell>
          <cell r="F225">
            <v>-72637</v>
          </cell>
        </row>
        <row r="226">
          <cell r="A226" t="str">
            <v>5000400000</v>
          </cell>
          <cell r="C226" t="str">
            <v>NAPG</v>
          </cell>
          <cell r="D226" t="str">
            <v>SAB2RVRG00</v>
          </cell>
          <cell r="F226">
            <v>502.47</v>
          </cell>
        </row>
        <row r="227">
          <cell r="A227" t="str">
            <v>5000400000</v>
          </cell>
          <cell r="C227" t="str">
            <v>NAPG</v>
          </cell>
          <cell r="D227" t="str">
            <v>SAB2RVRG00</v>
          </cell>
          <cell r="F227">
            <v>1103.67</v>
          </cell>
        </row>
        <row r="228">
          <cell r="A228" t="str">
            <v>5000400000</v>
          </cell>
          <cell r="C228" t="str">
            <v>NAPG</v>
          </cell>
          <cell r="D228" t="str">
            <v>SABPRVRG00</v>
          </cell>
          <cell r="F228">
            <v>-266190.58</v>
          </cell>
        </row>
        <row r="229">
          <cell r="A229" t="str">
            <v>5000400000</v>
          </cell>
          <cell r="C229" t="str">
            <v>NAPG</v>
          </cell>
          <cell r="D229" t="str">
            <v>SABPRVRG00</v>
          </cell>
          <cell r="F229">
            <v>428144.69</v>
          </cell>
        </row>
        <row r="230">
          <cell r="A230" t="str">
            <v>5000400000</v>
          </cell>
          <cell r="C230" t="str">
            <v>NAPG</v>
          </cell>
          <cell r="D230" t="str">
            <v>SABPRVRG00</v>
          </cell>
          <cell r="F230">
            <v>519124.54</v>
          </cell>
        </row>
        <row r="231">
          <cell r="A231" t="str">
            <v>5000400000</v>
          </cell>
          <cell r="C231" t="str">
            <v>NEPG</v>
          </cell>
          <cell r="D231" t="str">
            <v>HNEPRVNR00</v>
          </cell>
          <cell r="F231">
            <v>-165460.49</v>
          </cell>
        </row>
        <row r="232">
          <cell r="A232" t="str">
            <v>5000400000</v>
          </cell>
          <cell r="C232" t="str">
            <v>NEPG</v>
          </cell>
          <cell r="D232" t="str">
            <v>HNEPRVNR00</v>
          </cell>
          <cell r="F232">
            <v>-28000</v>
          </cell>
        </row>
        <row r="233">
          <cell r="A233" t="str">
            <v>5000400000</v>
          </cell>
          <cell r="C233" t="str">
            <v>NEPG</v>
          </cell>
          <cell r="D233" t="str">
            <v>HNEPRVNR00</v>
          </cell>
          <cell r="F233">
            <v>170374.2</v>
          </cell>
        </row>
        <row r="234">
          <cell r="A234" t="str">
            <v>5000400000</v>
          </cell>
          <cell r="C234" t="str">
            <v>NEPG</v>
          </cell>
          <cell r="D234" t="str">
            <v>HNEPRVNR00</v>
          </cell>
          <cell r="F234">
            <v>172103.01</v>
          </cell>
        </row>
        <row r="235">
          <cell r="A235" t="str">
            <v>5000400000</v>
          </cell>
          <cell r="C235" t="str">
            <v>NTGS</v>
          </cell>
          <cell r="D235" t="str">
            <v>NTGSRVNR00</v>
          </cell>
          <cell r="F235">
            <v>-1088314.26</v>
          </cell>
        </row>
        <row r="236">
          <cell r="A236" t="str">
            <v>5000400000</v>
          </cell>
          <cell r="C236" t="str">
            <v>NTGS</v>
          </cell>
          <cell r="D236" t="str">
            <v>NTGSRVNR00</v>
          </cell>
          <cell r="F236">
            <v>738246.37</v>
          </cell>
        </row>
        <row r="237">
          <cell r="A237" t="str">
            <v>5000400000</v>
          </cell>
          <cell r="C237" t="str">
            <v>NTGS</v>
          </cell>
          <cell r="D237" t="str">
            <v>NTGSRVNR00</v>
          </cell>
          <cell r="F237">
            <v>1049387.79</v>
          </cell>
        </row>
        <row r="238">
          <cell r="A238" t="str">
            <v>5000400000</v>
          </cell>
          <cell r="C238" t="str">
            <v>NWPG</v>
          </cell>
          <cell r="D238" t="str">
            <v>HNWPRVNR00</v>
          </cell>
          <cell r="F238">
            <v>-1147.97</v>
          </cell>
        </row>
        <row r="239">
          <cell r="A239" t="str">
            <v>5000400000</v>
          </cell>
          <cell r="C239" t="str">
            <v>NWPG</v>
          </cell>
          <cell r="D239" t="str">
            <v>HNWPRVNR00</v>
          </cell>
          <cell r="F239">
            <v>972.91</v>
          </cell>
        </row>
        <row r="240">
          <cell r="A240" t="str">
            <v>5000400000</v>
          </cell>
          <cell r="C240" t="str">
            <v>NWPG</v>
          </cell>
          <cell r="D240" t="str">
            <v>HNWPRVNR00</v>
          </cell>
          <cell r="F240">
            <v>940.13</v>
          </cell>
        </row>
        <row r="241">
          <cell r="A241" t="str">
            <v>5000400000</v>
          </cell>
          <cell r="C241" t="str">
            <v>OTTA</v>
          </cell>
          <cell r="D241" t="str">
            <v>HOSLRVNR00</v>
          </cell>
          <cell r="F241">
            <v>-33638.44</v>
          </cell>
        </row>
        <row r="242">
          <cell r="A242" t="str">
            <v>5000400000</v>
          </cell>
          <cell r="C242" t="str">
            <v>OTTA</v>
          </cell>
          <cell r="D242" t="str">
            <v>HOSLRVNR00</v>
          </cell>
          <cell r="F242">
            <v>-7000</v>
          </cell>
        </row>
        <row r="243">
          <cell r="A243" t="str">
            <v>5000400000</v>
          </cell>
          <cell r="C243" t="str">
            <v>OTTA</v>
          </cell>
          <cell r="D243" t="str">
            <v>HOSLRVNR00</v>
          </cell>
          <cell r="F243">
            <v>42143.16</v>
          </cell>
        </row>
        <row r="244">
          <cell r="A244" t="str">
            <v>5000400000</v>
          </cell>
          <cell r="C244" t="str">
            <v>OTTA</v>
          </cell>
          <cell r="D244" t="str">
            <v>HOSLRVNR00</v>
          </cell>
          <cell r="F244">
            <v>63357.38</v>
          </cell>
        </row>
        <row r="245">
          <cell r="A245" t="str">
            <v>5000400000</v>
          </cell>
          <cell r="C245" t="str">
            <v>PNGS</v>
          </cell>
          <cell r="D245" t="str">
            <v>PNGARVRG00</v>
          </cell>
          <cell r="F245">
            <v>-846414.52</v>
          </cell>
        </row>
        <row r="246">
          <cell r="A246" t="str">
            <v>5000400000</v>
          </cell>
          <cell r="C246" t="str">
            <v>PNGS</v>
          </cell>
          <cell r="D246" t="str">
            <v>PNGARVRG00</v>
          </cell>
          <cell r="F246">
            <v>595494.76</v>
          </cell>
        </row>
        <row r="247">
          <cell r="A247" t="str">
            <v>5000400000</v>
          </cell>
          <cell r="C247" t="str">
            <v>PNGS</v>
          </cell>
          <cell r="D247" t="str">
            <v>PNGARVRG00</v>
          </cell>
          <cell r="F247">
            <v>1078868.23</v>
          </cell>
        </row>
        <row r="248">
          <cell r="A248" t="str">
            <v>5000400000</v>
          </cell>
          <cell r="C248" t="str">
            <v>PNGS</v>
          </cell>
          <cell r="D248" t="str">
            <v>PNGBRVRG00</v>
          </cell>
          <cell r="F248">
            <v>-2133120.36</v>
          </cell>
        </row>
        <row r="249">
          <cell r="A249" t="str">
            <v>5000400000</v>
          </cell>
          <cell r="C249" t="str">
            <v>PNGS</v>
          </cell>
          <cell r="D249" t="str">
            <v>PNGBRVRG00</v>
          </cell>
          <cell r="F249">
            <v>1484852.85</v>
          </cell>
        </row>
        <row r="250">
          <cell r="A250" t="str">
            <v>5000400000</v>
          </cell>
          <cell r="C250" t="str">
            <v>PNGS</v>
          </cell>
          <cell r="D250" t="str">
            <v>PNGBRVRG00</v>
          </cell>
          <cell r="F250">
            <v>1858001.59</v>
          </cell>
        </row>
        <row r="251">
          <cell r="A251" t="str">
            <v>5000400000</v>
          </cell>
          <cell r="C251" t="str">
            <v>POOL</v>
          </cell>
          <cell r="D251" t="str">
            <v>POOL970600</v>
          </cell>
          <cell r="F251">
            <v>-124598</v>
          </cell>
        </row>
        <row r="252">
          <cell r="A252" t="str">
            <v>5000400000</v>
          </cell>
          <cell r="C252" t="str">
            <v>POOL</v>
          </cell>
          <cell r="D252" t="str">
            <v>POOL970600</v>
          </cell>
          <cell r="F252">
            <v>-5464626.5899999999</v>
          </cell>
        </row>
        <row r="253">
          <cell r="A253" t="str">
            <v>5000400000</v>
          </cell>
          <cell r="C253" t="str">
            <v>POOL</v>
          </cell>
          <cell r="D253" t="str">
            <v>POOL970600</v>
          </cell>
          <cell r="F253">
            <v>-88742.23</v>
          </cell>
        </row>
        <row r="254">
          <cell r="A254" t="str">
            <v>5000400000</v>
          </cell>
          <cell r="C254" t="str">
            <v>POOL</v>
          </cell>
          <cell r="D254" t="str">
            <v>POOL970600</v>
          </cell>
          <cell r="F254">
            <v>5553368.8200000003</v>
          </cell>
        </row>
        <row r="255">
          <cell r="A255" t="str">
            <v>5000400000</v>
          </cell>
          <cell r="C255" t="str">
            <v>POOL</v>
          </cell>
          <cell r="D255" t="str">
            <v>POOL970600</v>
          </cell>
          <cell r="F255">
            <v>124598</v>
          </cell>
        </row>
        <row r="256">
          <cell r="A256" t="str">
            <v>5000400000</v>
          </cell>
          <cell r="C256" t="str">
            <v>SAUN</v>
          </cell>
          <cell r="D256" t="str">
            <v>SAUNRVRG00</v>
          </cell>
          <cell r="F256">
            <v>-0.56000000000000005</v>
          </cell>
        </row>
        <row r="257">
          <cell r="A257" t="str">
            <v>5000400000</v>
          </cell>
          <cell r="C257" t="str">
            <v>SAUN</v>
          </cell>
          <cell r="D257" t="str">
            <v>SAUNRVRG00</v>
          </cell>
          <cell r="F257">
            <v>1.19</v>
          </cell>
        </row>
        <row r="258">
          <cell r="A258" t="str">
            <v>5000400000</v>
          </cell>
          <cell r="C258" t="str">
            <v>SAUN</v>
          </cell>
          <cell r="D258" t="str">
            <v>SAUNRVRG00</v>
          </cell>
          <cell r="F258">
            <v>1.03</v>
          </cell>
        </row>
        <row r="259">
          <cell r="A259" t="str">
            <v>5000400000</v>
          </cell>
          <cell r="C259" t="str">
            <v>TBGS</v>
          </cell>
          <cell r="D259" t="str">
            <v>TBGSRVNR00</v>
          </cell>
          <cell r="F259">
            <v>-212293.06</v>
          </cell>
        </row>
        <row r="260">
          <cell r="A260" t="str">
            <v>5000400000</v>
          </cell>
          <cell r="C260" t="str">
            <v>TBGS</v>
          </cell>
          <cell r="D260" t="str">
            <v>TBGSRVNR00</v>
          </cell>
          <cell r="F260">
            <v>225021.35</v>
          </cell>
        </row>
        <row r="261">
          <cell r="A261" t="str">
            <v>5000400000</v>
          </cell>
          <cell r="C261" t="str">
            <v>TBGS</v>
          </cell>
          <cell r="D261" t="str">
            <v>TBGSRVNR00</v>
          </cell>
          <cell r="F261">
            <v>175445.06</v>
          </cell>
        </row>
        <row r="262">
          <cell r="A262" t="str">
            <v>5000400000</v>
          </cell>
          <cell r="C262" t="str">
            <v>ATGS</v>
          </cell>
          <cell r="D262" t="str">
            <v>ATGSRVNR00</v>
          </cell>
          <cell r="F262">
            <v>-32586.59</v>
          </cell>
        </row>
        <row r="263">
          <cell r="A263" t="str">
            <v>5000400000</v>
          </cell>
          <cell r="C263" t="str">
            <v>ATGS</v>
          </cell>
          <cell r="D263" t="str">
            <v>ATGSRVNR00</v>
          </cell>
          <cell r="F263">
            <v>39043.730000000003</v>
          </cell>
        </row>
        <row r="264">
          <cell r="A264" t="str">
            <v>5000400000</v>
          </cell>
          <cell r="C264" t="str">
            <v>DNGS</v>
          </cell>
          <cell r="D264" t="str">
            <v>DNGSRVRG00</v>
          </cell>
          <cell r="F264">
            <v>-1012622.2</v>
          </cell>
        </row>
        <row r="265">
          <cell r="A265" t="str">
            <v>5000400000</v>
          </cell>
          <cell r="C265" t="str">
            <v>DNGS</v>
          </cell>
          <cell r="D265" t="str">
            <v>DNGSRVRG00</v>
          </cell>
          <cell r="F265">
            <v>1233912.27</v>
          </cell>
        </row>
        <row r="266">
          <cell r="A266" t="str">
            <v>5000400000</v>
          </cell>
          <cell r="C266" t="str">
            <v>EVGR</v>
          </cell>
          <cell r="D266" t="str">
            <v>HSHDRVNR00</v>
          </cell>
          <cell r="F266">
            <v>337.04</v>
          </cell>
        </row>
        <row r="267">
          <cell r="A267" t="str">
            <v>5000400000</v>
          </cell>
          <cell r="C267" t="str">
            <v>LTGS</v>
          </cell>
          <cell r="D267" t="str">
            <v>LTGSRVNR00</v>
          </cell>
          <cell r="F267">
            <v>-394569.77</v>
          </cell>
        </row>
        <row r="268">
          <cell r="A268" t="str">
            <v>5000400000</v>
          </cell>
          <cell r="C268" t="str">
            <v>LTGS</v>
          </cell>
          <cell r="D268" t="str">
            <v>LTGSRVNR00</v>
          </cell>
          <cell r="F268">
            <v>335489.52</v>
          </cell>
        </row>
        <row r="269">
          <cell r="A269" t="str">
            <v>5000400000</v>
          </cell>
          <cell r="C269" t="str">
            <v>LXGS</v>
          </cell>
          <cell r="D269" t="str">
            <v>LXGSRVNR00</v>
          </cell>
          <cell r="F269">
            <v>-253806.15</v>
          </cell>
        </row>
        <row r="270">
          <cell r="A270" t="str">
            <v>5000400000</v>
          </cell>
          <cell r="C270" t="str">
            <v>LXGS</v>
          </cell>
          <cell r="D270" t="str">
            <v>LXGSRVNR00</v>
          </cell>
          <cell r="F270">
            <v>261620.57</v>
          </cell>
        </row>
        <row r="271">
          <cell r="A271" t="str">
            <v>5000400000</v>
          </cell>
          <cell r="C271" t="str">
            <v>NAPG</v>
          </cell>
          <cell r="D271" t="str">
            <v>SAB1RVRG00</v>
          </cell>
          <cell r="F271">
            <v>-95.05</v>
          </cell>
        </row>
        <row r="272">
          <cell r="A272" t="str">
            <v>5000400000</v>
          </cell>
          <cell r="C272" t="str">
            <v>NAPG</v>
          </cell>
          <cell r="D272" t="str">
            <v>SAB1RVRG00</v>
          </cell>
          <cell r="F272">
            <v>95.05</v>
          </cell>
        </row>
        <row r="273">
          <cell r="A273" t="str">
            <v>5000400000</v>
          </cell>
          <cell r="C273" t="str">
            <v>NAPG</v>
          </cell>
          <cell r="D273" t="str">
            <v>SAB2RVRG00</v>
          </cell>
          <cell r="F273">
            <v>-1103.67</v>
          </cell>
        </row>
        <row r="274">
          <cell r="A274" t="str">
            <v>5000400000</v>
          </cell>
          <cell r="C274" t="str">
            <v>NAPG</v>
          </cell>
          <cell r="D274" t="str">
            <v>SAB2RVRG00</v>
          </cell>
          <cell r="F274">
            <v>848.62</v>
          </cell>
        </row>
        <row r="275">
          <cell r="A275" t="str">
            <v>5000400000</v>
          </cell>
          <cell r="C275" t="str">
            <v>NAPG</v>
          </cell>
          <cell r="D275" t="str">
            <v>SABPRVRG00</v>
          </cell>
          <cell r="F275">
            <v>-519124.54</v>
          </cell>
        </row>
        <row r="276">
          <cell r="A276" t="str">
            <v>5000400000</v>
          </cell>
          <cell r="C276" t="str">
            <v>NAPG</v>
          </cell>
          <cell r="D276" t="str">
            <v>SABPRVRG00</v>
          </cell>
          <cell r="F276">
            <v>557719.4</v>
          </cell>
        </row>
        <row r="277">
          <cell r="A277" t="str">
            <v>5000400000</v>
          </cell>
          <cell r="C277" t="str">
            <v>NEPG</v>
          </cell>
          <cell r="D277" t="str">
            <v>HNEPRVNR00</v>
          </cell>
          <cell r="F277">
            <v>-172103.01</v>
          </cell>
        </row>
        <row r="278">
          <cell r="A278" t="str">
            <v>5000400000</v>
          </cell>
          <cell r="C278" t="str">
            <v>NEPG</v>
          </cell>
          <cell r="D278" t="str">
            <v>HNEPRVNR00</v>
          </cell>
          <cell r="F278">
            <v>196369.2</v>
          </cell>
        </row>
        <row r="279">
          <cell r="A279" t="str">
            <v>5000400000</v>
          </cell>
          <cell r="C279" t="str">
            <v>NTGS</v>
          </cell>
          <cell r="D279" t="str">
            <v>NTGSRVNR00</v>
          </cell>
          <cell r="F279">
            <v>-1049387.79</v>
          </cell>
        </row>
        <row r="280">
          <cell r="A280" t="str">
            <v>5000400000</v>
          </cell>
          <cell r="C280" t="str">
            <v>NTGS</v>
          </cell>
          <cell r="D280" t="str">
            <v>NTGSRVNR00</v>
          </cell>
          <cell r="F280">
            <v>863363.45</v>
          </cell>
        </row>
        <row r="281">
          <cell r="A281" t="str">
            <v>5000400000</v>
          </cell>
          <cell r="C281" t="str">
            <v>NWPG</v>
          </cell>
          <cell r="D281" t="str">
            <v>HNWPRVNR00</v>
          </cell>
          <cell r="F281">
            <v>-940.13</v>
          </cell>
        </row>
        <row r="282">
          <cell r="A282" t="str">
            <v>5000400000</v>
          </cell>
          <cell r="C282" t="str">
            <v>NWPG</v>
          </cell>
          <cell r="D282" t="str">
            <v>HNWPRVNR00</v>
          </cell>
          <cell r="F282">
            <v>1298.6400000000001</v>
          </cell>
        </row>
        <row r="283">
          <cell r="A283" t="str">
            <v>5000400000</v>
          </cell>
          <cell r="C283" t="str">
            <v>OTTA</v>
          </cell>
          <cell r="D283" t="str">
            <v>HOSLRVNR00</v>
          </cell>
          <cell r="F283">
            <v>-63357.38</v>
          </cell>
        </row>
        <row r="284">
          <cell r="A284" t="str">
            <v>5000400000</v>
          </cell>
          <cell r="C284" t="str">
            <v>OTTA</v>
          </cell>
          <cell r="D284" t="str">
            <v>HOSLRVNR00</v>
          </cell>
          <cell r="F284">
            <v>68236.070000000007</v>
          </cell>
        </row>
        <row r="285">
          <cell r="A285" t="str">
            <v>5000400000</v>
          </cell>
          <cell r="C285" t="str">
            <v>PNGS</v>
          </cell>
          <cell r="D285" t="str">
            <v>PNGARVRG00</v>
          </cell>
          <cell r="F285">
            <v>-1078868.23</v>
          </cell>
        </row>
        <row r="286">
          <cell r="A286" t="str">
            <v>5000400000</v>
          </cell>
          <cell r="C286" t="str">
            <v>PNGS</v>
          </cell>
          <cell r="D286" t="str">
            <v>PNGARVRG00</v>
          </cell>
          <cell r="F286">
            <v>866807.99</v>
          </cell>
        </row>
        <row r="287">
          <cell r="A287" t="str">
            <v>5000400000</v>
          </cell>
          <cell r="C287" t="str">
            <v>PNGS</v>
          </cell>
          <cell r="D287" t="str">
            <v>PNGBRVRG00</v>
          </cell>
          <cell r="F287">
            <v>-1858001.59</v>
          </cell>
        </row>
        <row r="288">
          <cell r="A288" t="str">
            <v>5000400000</v>
          </cell>
          <cell r="C288" t="str">
            <v>PNGS</v>
          </cell>
          <cell r="D288" t="str">
            <v>PNGBRVRG00</v>
          </cell>
          <cell r="F288">
            <v>1468826.05</v>
          </cell>
        </row>
        <row r="289">
          <cell r="A289" t="str">
            <v>5000400000</v>
          </cell>
          <cell r="C289" t="str">
            <v>POOL</v>
          </cell>
          <cell r="D289" t="str">
            <v>POOL970600</v>
          </cell>
          <cell r="F289">
            <v>-124598</v>
          </cell>
        </row>
        <row r="290">
          <cell r="A290" t="str">
            <v>5000400000</v>
          </cell>
          <cell r="C290" t="str">
            <v>POOL</v>
          </cell>
          <cell r="D290" t="str">
            <v>POOL970600</v>
          </cell>
          <cell r="F290">
            <v>-6084906.3099999996</v>
          </cell>
        </row>
        <row r="291">
          <cell r="A291" t="str">
            <v>5000400000</v>
          </cell>
          <cell r="C291" t="str">
            <v>POOL</v>
          </cell>
          <cell r="D291" t="str">
            <v>POOL970600</v>
          </cell>
          <cell r="F291">
            <v>-103194.72</v>
          </cell>
        </row>
        <row r="292">
          <cell r="A292" t="str">
            <v>5000400000</v>
          </cell>
          <cell r="C292" t="str">
            <v>POOL</v>
          </cell>
          <cell r="D292" t="str">
            <v>POOL970600</v>
          </cell>
          <cell r="F292">
            <v>124598</v>
          </cell>
        </row>
        <row r="293">
          <cell r="A293" t="str">
            <v>5000400000</v>
          </cell>
          <cell r="C293" t="str">
            <v>POOL</v>
          </cell>
          <cell r="D293" t="str">
            <v>POOL970600</v>
          </cell>
          <cell r="F293">
            <v>6188101.0300000003</v>
          </cell>
        </row>
        <row r="294">
          <cell r="A294" t="str">
            <v>5000400000</v>
          </cell>
          <cell r="C294" t="str">
            <v>SAUN</v>
          </cell>
          <cell r="D294" t="str">
            <v>SAUNRVRG00</v>
          </cell>
          <cell r="F294">
            <v>-1.03</v>
          </cell>
        </row>
        <row r="295">
          <cell r="A295" t="str">
            <v>5000400000</v>
          </cell>
          <cell r="C295" t="str">
            <v>SAUN</v>
          </cell>
          <cell r="D295" t="str">
            <v>SAUNRVRG00</v>
          </cell>
          <cell r="F295">
            <v>1.26</v>
          </cell>
        </row>
        <row r="296">
          <cell r="A296" t="str">
            <v>5000400000</v>
          </cell>
          <cell r="C296" t="str">
            <v>TBGS</v>
          </cell>
          <cell r="D296" t="str">
            <v>TBGSRVNR00</v>
          </cell>
          <cell r="F296">
            <v>-175445.06</v>
          </cell>
        </row>
        <row r="297">
          <cell r="A297" t="str">
            <v>5000400000</v>
          </cell>
          <cell r="C297" t="str">
            <v>TBGS</v>
          </cell>
          <cell r="D297" t="str">
            <v>TBGSRVNR00</v>
          </cell>
          <cell r="F297">
            <v>190937.45</v>
          </cell>
        </row>
        <row r="298">
          <cell r="A298" t="str">
            <v>5000800000</v>
          </cell>
          <cell r="C298" t="str">
            <v>EVGR</v>
          </cell>
          <cell r="D298" t="str">
            <v>HSHDRVNR00</v>
          </cell>
          <cell r="F298">
            <v>-1232925.53</v>
          </cell>
        </row>
        <row r="299">
          <cell r="A299" t="str">
            <v>5000800000</v>
          </cell>
          <cell r="C299" t="str">
            <v>EVGR</v>
          </cell>
          <cell r="D299" t="str">
            <v>HSHDRVNR00</v>
          </cell>
          <cell r="F299">
            <v>-245294.07999999999</v>
          </cell>
        </row>
        <row r="300">
          <cell r="A300" t="str">
            <v>5000800000</v>
          </cell>
          <cell r="C300" t="str">
            <v>EVGR</v>
          </cell>
          <cell r="D300" t="str">
            <v>HSHDRVNR00</v>
          </cell>
          <cell r="F300">
            <v>-1643105.93</v>
          </cell>
        </row>
        <row r="301">
          <cell r="A301" t="str">
            <v>5000800000</v>
          </cell>
          <cell r="C301" t="str">
            <v>EVGR</v>
          </cell>
          <cell r="D301" t="str">
            <v>HSHDRVNR00</v>
          </cell>
          <cell r="F301">
            <v>-1735978.22</v>
          </cell>
        </row>
        <row r="302">
          <cell r="A302" t="str">
            <v>5000800000</v>
          </cell>
          <cell r="C302" t="str">
            <v>EVGR</v>
          </cell>
          <cell r="D302" t="str">
            <v>HSHDRVNR00</v>
          </cell>
          <cell r="F302">
            <v>1811556.97</v>
          </cell>
        </row>
        <row r="303">
          <cell r="A303" t="str">
            <v>5000800000</v>
          </cell>
          <cell r="C303" t="str">
            <v>EVGR</v>
          </cell>
          <cell r="D303" t="str">
            <v>HSHDRVNR00</v>
          </cell>
          <cell r="F303">
            <v>1232925.53</v>
          </cell>
        </row>
        <row r="304">
          <cell r="A304" t="str">
            <v>5000800000</v>
          </cell>
          <cell r="C304" t="str">
            <v>EVGR</v>
          </cell>
          <cell r="D304" t="str">
            <v>HSHDRVNR00</v>
          </cell>
          <cell r="F304">
            <v>245294.07999999999</v>
          </cell>
        </row>
        <row r="305">
          <cell r="A305" t="str">
            <v>5000800000</v>
          </cell>
          <cell r="C305" t="str">
            <v>NEPG</v>
          </cell>
          <cell r="D305" t="str">
            <v>HNEPRVNR00</v>
          </cell>
          <cell r="F305">
            <v>-181187.41</v>
          </cell>
        </row>
        <row r="306">
          <cell r="A306" t="str">
            <v>5000800000</v>
          </cell>
          <cell r="C306" t="str">
            <v>NEPG</v>
          </cell>
          <cell r="D306" t="str">
            <v>HNEPRVNR00</v>
          </cell>
          <cell r="F306">
            <v>-1643105.93</v>
          </cell>
        </row>
        <row r="307">
          <cell r="A307" t="str">
            <v>5000800000</v>
          </cell>
          <cell r="C307" t="str">
            <v>NEPG</v>
          </cell>
          <cell r="D307" t="str">
            <v>HNEPRVNR00</v>
          </cell>
          <cell r="F307">
            <v>-245294.07999999999</v>
          </cell>
        </row>
        <row r="308">
          <cell r="A308" t="str">
            <v>5000800000</v>
          </cell>
          <cell r="C308" t="str">
            <v>NEPG</v>
          </cell>
          <cell r="D308" t="str">
            <v>HNEPRVNR00</v>
          </cell>
          <cell r="F308">
            <v>-223136.51</v>
          </cell>
        </row>
        <row r="309">
          <cell r="A309" t="str">
            <v>5000800000</v>
          </cell>
          <cell r="C309" t="str">
            <v>NEPG</v>
          </cell>
          <cell r="D309" t="str">
            <v>HNEPRVNR00</v>
          </cell>
          <cell r="F309">
            <v>245053.63</v>
          </cell>
        </row>
        <row r="310">
          <cell r="A310" t="str">
            <v>5000800000</v>
          </cell>
          <cell r="C310" t="str">
            <v>NEPG</v>
          </cell>
          <cell r="D310" t="str">
            <v>HNEPRVNR00</v>
          </cell>
          <cell r="F310">
            <v>181187.41</v>
          </cell>
        </row>
        <row r="311">
          <cell r="A311" t="str">
            <v>5000800000</v>
          </cell>
          <cell r="C311" t="str">
            <v>NEPG</v>
          </cell>
          <cell r="D311" t="str">
            <v>HNEPRVNR00</v>
          </cell>
          <cell r="F311">
            <v>1643105.93</v>
          </cell>
        </row>
        <row r="312">
          <cell r="A312" t="str">
            <v>5000800000</v>
          </cell>
          <cell r="C312" t="str">
            <v>OTTA</v>
          </cell>
          <cell r="D312" t="str">
            <v>HOSLRVNR00</v>
          </cell>
          <cell r="F312">
            <v>-54755.29</v>
          </cell>
        </row>
        <row r="313">
          <cell r="A313" t="str">
            <v>5000800000</v>
          </cell>
          <cell r="C313" t="str">
            <v>OTTA</v>
          </cell>
          <cell r="D313" t="str">
            <v>HOSLRVNR00</v>
          </cell>
          <cell r="F313">
            <v>-80857.25</v>
          </cell>
        </row>
        <row r="314">
          <cell r="A314" t="str">
            <v>5000800000</v>
          </cell>
          <cell r="C314" t="str">
            <v>OTTA</v>
          </cell>
          <cell r="D314" t="str">
            <v>HOSLRVNR00</v>
          </cell>
          <cell r="F314">
            <v>-67429.97</v>
          </cell>
        </row>
        <row r="315">
          <cell r="A315" t="str">
            <v>5000800000</v>
          </cell>
          <cell r="C315" t="str">
            <v>OTTA</v>
          </cell>
          <cell r="D315" t="str">
            <v>HOSLRVNR00</v>
          </cell>
          <cell r="F315">
            <v>80992.3</v>
          </cell>
        </row>
        <row r="316">
          <cell r="A316" t="str">
            <v>5000800000</v>
          </cell>
          <cell r="C316" t="str">
            <v>OTTA</v>
          </cell>
          <cell r="D316" t="str">
            <v>HOSLRVNR00</v>
          </cell>
          <cell r="F316">
            <v>54755.29</v>
          </cell>
        </row>
        <row r="317">
          <cell r="A317" t="str">
            <v>5000800000</v>
          </cell>
          <cell r="C317" t="str">
            <v>EVGR</v>
          </cell>
          <cell r="D317" t="str">
            <v>HSHDRVNR00</v>
          </cell>
          <cell r="F317">
            <v>-12063.87</v>
          </cell>
        </row>
        <row r="318">
          <cell r="A318" t="str">
            <v>5000800000</v>
          </cell>
          <cell r="C318" t="str">
            <v>EVGR</v>
          </cell>
          <cell r="D318" t="str">
            <v>HSHDRVNR00</v>
          </cell>
          <cell r="F318">
            <v>-3025.55</v>
          </cell>
        </row>
        <row r="319">
          <cell r="A319" t="str">
            <v>5000800000</v>
          </cell>
          <cell r="C319" t="str">
            <v>EVGR</v>
          </cell>
          <cell r="D319" t="str">
            <v>HSHDRVNR00</v>
          </cell>
          <cell r="F319">
            <v>-8257.9699999999993</v>
          </cell>
        </row>
        <row r="320">
          <cell r="A320" t="str">
            <v>5000800000</v>
          </cell>
          <cell r="C320" t="str">
            <v>EVGR</v>
          </cell>
          <cell r="D320" t="str">
            <v>HSHDRVNR00</v>
          </cell>
          <cell r="F320">
            <v>-4857.92</v>
          </cell>
        </row>
        <row r="321">
          <cell r="A321" t="str">
            <v>5000800000</v>
          </cell>
          <cell r="C321" t="str">
            <v>EVGR</v>
          </cell>
          <cell r="D321" t="str">
            <v>HSHDRVNR00</v>
          </cell>
          <cell r="F321">
            <v>1735978.22</v>
          </cell>
        </row>
        <row r="322">
          <cell r="A322" t="str">
            <v>5000800000</v>
          </cell>
          <cell r="C322" t="str">
            <v>NEPG</v>
          </cell>
          <cell r="D322" t="str">
            <v>HNEPRVNR00</v>
          </cell>
          <cell r="F322">
            <v>223136.51</v>
          </cell>
        </row>
        <row r="323">
          <cell r="A323" t="str">
            <v>5000800000</v>
          </cell>
          <cell r="C323" t="str">
            <v>OTTA</v>
          </cell>
          <cell r="D323" t="str">
            <v>HOSLRVNR00</v>
          </cell>
          <cell r="F323">
            <v>67429.97</v>
          </cell>
        </row>
        <row r="324">
          <cell r="A324" t="str">
            <v>5001200000</v>
          </cell>
          <cell r="C324" t="str">
            <v>ATGS</v>
          </cell>
          <cell r="D324" t="str">
            <v>ATGSRVNR00</v>
          </cell>
          <cell r="F324">
            <v>-505949.39</v>
          </cell>
        </row>
        <row r="325">
          <cell r="A325" t="str">
            <v>5001200000</v>
          </cell>
          <cell r="C325" t="str">
            <v>ATGS</v>
          </cell>
          <cell r="D325" t="str">
            <v>ATGSRVNR00</v>
          </cell>
          <cell r="F325">
            <v>-639591.89</v>
          </cell>
        </row>
        <row r="326">
          <cell r="A326" t="str">
            <v>5001200000</v>
          </cell>
          <cell r="C326" t="str">
            <v>ATGS</v>
          </cell>
          <cell r="D326" t="str">
            <v>ATGSRVNR00</v>
          </cell>
          <cell r="F326">
            <v>505874.95</v>
          </cell>
        </row>
        <row r="327">
          <cell r="A327" t="str">
            <v>5001200000</v>
          </cell>
          <cell r="C327" t="str">
            <v>DNGS</v>
          </cell>
          <cell r="D327" t="str">
            <v>DNGSRVRG00</v>
          </cell>
          <cell r="F327">
            <v>-519.82000000000005</v>
          </cell>
        </row>
        <row r="328">
          <cell r="A328" t="str">
            <v>5001200000</v>
          </cell>
          <cell r="C328" t="str">
            <v>DNGS</v>
          </cell>
          <cell r="D328" t="str">
            <v>DNGSRVRG00</v>
          </cell>
          <cell r="F328">
            <v>-3032.05</v>
          </cell>
        </row>
        <row r="329">
          <cell r="A329" t="str">
            <v>5001200000</v>
          </cell>
          <cell r="C329" t="str">
            <v>DNGS</v>
          </cell>
          <cell r="D329" t="str">
            <v>DNGSRVRG00</v>
          </cell>
          <cell r="F329">
            <v>955.99</v>
          </cell>
        </row>
        <row r="330">
          <cell r="A330" t="str">
            <v>5001200000</v>
          </cell>
          <cell r="C330" t="str">
            <v>LTGS</v>
          </cell>
          <cell r="D330" t="str">
            <v>LTGSRVNR00</v>
          </cell>
          <cell r="F330">
            <v>-177629.03</v>
          </cell>
        </row>
        <row r="331">
          <cell r="A331" t="str">
            <v>5001200000</v>
          </cell>
          <cell r="C331" t="str">
            <v>LTGS</v>
          </cell>
          <cell r="D331" t="str">
            <v>LTGSRVNR00</v>
          </cell>
          <cell r="F331">
            <v>-211031.55</v>
          </cell>
        </row>
        <row r="332">
          <cell r="A332" t="str">
            <v>5001200000</v>
          </cell>
          <cell r="C332" t="str">
            <v>LTGS</v>
          </cell>
          <cell r="D332" t="str">
            <v>LTGSRVNR00</v>
          </cell>
          <cell r="F332">
            <v>174244.44</v>
          </cell>
        </row>
        <row r="333">
          <cell r="A333" t="str">
            <v>5001200000</v>
          </cell>
          <cell r="C333" t="str">
            <v>LXGS</v>
          </cell>
          <cell r="D333" t="str">
            <v>LXGSRVNR00</v>
          </cell>
          <cell r="F333">
            <v>-40114.76</v>
          </cell>
        </row>
        <row r="334">
          <cell r="A334" t="str">
            <v>5001200000</v>
          </cell>
          <cell r="C334" t="str">
            <v>NAPG</v>
          </cell>
          <cell r="D334" t="str">
            <v>DCEWRVRG00</v>
          </cell>
          <cell r="F334">
            <v>-146.01</v>
          </cell>
        </row>
        <row r="335">
          <cell r="A335" t="str">
            <v>5001200000</v>
          </cell>
          <cell r="C335" t="str">
            <v>NAPG</v>
          </cell>
          <cell r="D335" t="str">
            <v>DCEWRVRG00</v>
          </cell>
          <cell r="F335">
            <v>-914.86</v>
          </cell>
        </row>
        <row r="336">
          <cell r="A336" t="str">
            <v>5001200000</v>
          </cell>
          <cell r="C336" t="str">
            <v>NAPG</v>
          </cell>
          <cell r="D336" t="str">
            <v>DCEWRVRG00</v>
          </cell>
          <cell r="F336">
            <v>146.01</v>
          </cell>
        </row>
        <row r="337">
          <cell r="A337" t="str">
            <v>5001200000</v>
          </cell>
          <cell r="C337" t="str">
            <v>NAPG</v>
          </cell>
          <cell r="D337" t="str">
            <v>SAB1RVRG00</v>
          </cell>
          <cell r="F337">
            <v>-104449.21</v>
          </cell>
        </row>
        <row r="338">
          <cell r="A338" t="str">
            <v>5001200000</v>
          </cell>
          <cell r="C338" t="str">
            <v>NAPG</v>
          </cell>
          <cell r="D338" t="str">
            <v>SAB1RVRG00</v>
          </cell>
          <cell r="F338">
            <v>-150317.6</v>
          </cell>
        </row>
        <row r="339">
          <cell r="A339" t="str">
            <v>5001200000</v>
          </cell>
          <cell r="C339" t="str">
            <v>NAPG</v>
          </cell>
          <cell r="D339" t="str">
            <v>SAB1RVRG00</v>
          </cell>
          <cell r="F339">
            <v>95152.639999999999</v>
          </cell>
        </row>
        <row r="340">
          <cell r="A340" t="str">
            <v>5001200000</v>
          </cell>
          <cell r="C340" t="str">
            <v>NAPG</v>
          </cell>
          <cell r="D340" t="str">
            <v>SAB2RVRG00</v>
          </cell>
          <cell r="F340">
            <v>-668865.15</v>
          </cell>
        </row>
        <row r="341">
          <cell r="A341" t="str">
            <v>5001200000</v>
          </cell>
          <cell r="C341" t="str">
            <v>NAPG</v>
          </cell>
          <cell r="D341" t="str">
            <v>SAB2RVRG00</v>
          </cell>
          <cell r="F341">
            <v>-140869.29</v>
          </cell>
        </row>
        <row r="342">
          <cell r="A342" t="str">
            <v>5001200000</v>
          </cell>
          <cell r="C342" t="str">
            <v>NAPG</v>
          </cell>
          <cell r="D342" t="str">
            <v>SAB2RVRG00</v>
          </cell>
          <cell r="F342">
            <v>666630.91</v>
          </cell>
        </row>
        <row r="343">
          <cell r="A343" t="str">
            <v>5001200000</v>
          </cell>
          <cell r="C343" t="str">
            <v>NAPG</v>
          </cell>
          <cell r="D343" t="str">
            <v>SABPRVRG00</v>
          </cell>
          <cell r="F343">
            <v>-109289.60000000001</v>
          </cell>
        </row>
        <row r="344">
          <cell r="A344" t="str">
            <v>5001200000</v>
          </cell>
          <cell r="C344" t="str">
            <v>NAPG</v>
          </cell>
          <cell r="D344" t="str">
            <v>SABPRVRG00</v>
          </cell>
          <cell r="F344">
            <v>-43960.5</v>
          </cell>
        </row>
        <row r="345">
          <cell r="A345" t="str">
            <v>5001200000</v>
          </cell>
          <cell r="C345" t="str">
            <v>NAPG</v>
          </cell>
          <cell r="D345" t="str">
            <v>SABPRVRG00</v>
          </cell>
          <cell r="F345">
            <v>104713.93</v>
          </cell>
        </row>
        <row r="346">
          <cell r="A346" t="str">
            <v>5001200000</v>
          </cell>
          <cell r="C346" t="str">
            <v>NEPG</v>
          </cell>
          <cell r="D346" t="str">
            <v>HNEPRVNR00</v>
          </cell>
          <cell r="F346">
            <v>-298252.58</v>
          </cell>
        </row>
        <row r="347">
          <cell r="A347" t="str">
            <v>5001200000</v>
          </cell>
          <cell r="C347" t="str">
            <v>NEPG</v>
          </cell>
          <cell r="D347" t="str">
            <v>HNEPRVNR00</v>
          </cell>
          <cell r="F347">
            <v>-6759.17</v>
          </cell>
        </row>
        <row r="348">
          <cell r="A348" t="str">
            <v>5001200000</v>
          </cell>
          <cell r="C348" t="str">
            <v>NEPG</v>
          </cell>
          <cell r="D348" t="str">
            <v>HNEPRVNR00</v>
          </cell>
          <cell r="F348">
            <v>460283.44</v>
          </cell>
        </row>
        <row r="349">
          <cell r="A349" t="str">
            <v>5001200000</v>
          </cell>
          <cell r="C349" t="str">
            <v>NTGS</v>
          </cell>
          <cell r="D349" t="str">
            <v>NTGSRVNR00</v>
          </cell>
          <cell r="F349">
            <v>-572735.65</v>
          </cell>
        </row>
        <row r="350">
          <cell r="A350" t="str">
            <v>5001200000</v>
          </cell>
          <cell r="C350" t="str">
            <v>NTGS</v>
          </cell>
          <cell r="D350" t="str">
            <v>NTGSRVNR00</v>
          </cell>
          <cell r="F350">
            <v>-619461.82999999996</v>
          </cell>
        </row>
        <row r="351">
          <cell r="A351" t="str">
            <v>5001200000</v>
          </cell>
          <cell r="C351" t="str">
            <v>NTGS</v>
          </cell>
          <cell r="D351" t="str">
            <v>NTGSRVNR00</v>
          </cell>
          <cell r="F351">
            <v>566476.01</v>
          </cell>
        </row>
        <row r="352">
          <cell r="A352" t="str">
            <v>5001200000</v>
          </cell>
          <cell r="C352" t="str">
            <v>NWPG</v>
          </cell>
          <cell r="D352" t="str">
            <v>HNWPRVNR00</v>
          </cell>
          <cell r="F352">
            <v>-591092.07999999996</v>
          </cell>
        </row>
        <row r="353">
          <cell r="A353" t="str">
            <v>5001200000</v>
          </cell>
          <cell r="C353" t="str">
            <v>NWPG</v>
          </cell>
          <cell r="D353" t="str">
            <v>HNWPRVNR00</v>
          </cell>
          <cell r="F353">
            <v>-449272.71</v>
          </cell>
        </row>
        <row r="354">
          <cell r="A354" t="str">
            <v>5001200000</v>
          </cell>
          <cell r="C354" t="str">
            <v>NWPG</v>
          </cell>
          <cell r="D354" t="str">
            <v>HNWPRVNR00</v>
          </cell>
          <cell r="F354">
            <v>537365.4</v>
          </cell>
        </row>
        <row r="355">
          <cell r="A355" t="str">
            <v>5001200000</v>
          </cell>
          <cell r="C355" t="str">
            <v>NWPG</v>
          </cell>
          <cell r="D355" t="str">
            <v>HNWPRVNR00</v>
          </cell>
          <cell r="F355">
            <v>45772.78</v>
          </cell>
        </row>
        <row r="356">
          <cell r="A356" t="str">
            <v>5001200000</v>
          </cell>
          <cell r="C356" t="str">
            <v>OTTA</v>
          </cell>
          <cell r="D356" t="str">
            <v>HOSLRVNR00</v>
          </cell>
          <cell r="F356">
            <v>-174274.68</v>
          </cell>
        </row>
        <row r="357">
          <cell r="A357" t="str">
            <v>5001200000</v>
          </cell>
          <cell r="C357" t="str">
            <v>OTTA</v>
          </cell>
          <cell r="D357" t="str">
            <v>HOSLRVNR00</v>
          </cell>
          <cell r="F357">
            <v>-28587.94</v>
          </cell>
        </row>
        <row r="358">
          <cell r="A358" t="str">
            <v>5001200000</v>
          </cell>
          <cell r="C358" t="str">
            <v>OTTA</v>
          </cell>
          <cell r="D358" t="str">
            <v>HOSLRVNR00</v>
          </cell>
          <cell r="F358">
            <v>91646.94</v>
          </cell>
        </row>
        <row r="359">
          <cell r="A359" t="str">
            <v>5001200000</v>
          </cell>
          <cell r="C359" t="str">
            <v>OTTA</v>
          </cell>
          <cell r="D359" t="str">
            <v>HOSLRVNR00</v>
          </cell>
          <cell r="F359">
            <v>4109.59</v>
          </cell>
        </row>
        <row r="360">
          <cell r="A360" t="str">
            <v>5001200000</v>
          </cell>
          <cell r="C360" t="str">
            <v>PNGS</v>
          </cell>
          <cell r="D360" t="str">
            <v>PNGARVRG00</v>
          </cell>
          <cell r="F360">
            <v>-262.94</v>
          </cell>
        </row>
        <row r="361">
          <cell r="A361" t="str">
            <v>5001200000</v>
          </cell>
          <cell r="C361" t="str">
            <v>PNGS</v>
          </cell>
          <cell r="D361" t="str">
            <v>PNGARVRG00</v>
          </cell>
          <cell r="F361">
            <v>-2580.86</v>
          </cell>
        </row>
        <row r="362">
          <cell r="A362" t="str">
            <v>5001200000</v>
          </cell>
          <cell r="C362" t="str">
            <v>PNGS</v>
          </cell>
          <cell r="D362" t="str">
            <v>PNGARVRG00</v>
          </cell>
          <cell r="F362">
            <v>263.02999999999997</v>
          </cell>
        </row>
        <row r="363">
          <cell r="A363" t="str">
            <v>5001200000</v>
          </cell>
          <cell r="C363" t="str">
            <v>PNGS</v>
          </cell>
          <cell r="D363" t="str">
            <v>PNGBRVRG00</v>
          </cell>
          <cell r="F363">
            <v>-15637.49</v>
          </cell>
        </row>
        <row r="364">
          <cell r="A364" t="str">
            <v>5001200000</v>
          </cell>
          <cell r="C364" t="str">
            <v>PNGS</v>
          </cell>
          <cell r="D364" t="str">
            <v>PNGBRVRG00</v>
          </cell>
          <cell r="F364">
            <v>-21140.97</v>
          </cell>
        </row>
        <row r="365">
          <cell r="A365" t="str">
            <v>5001200000</v>
          </cell>
          <cell r="C365" t="str">
            <v>PNGS</v>
          </cell>
          <cell r="D365" t="str">
            <v>PNGBRVRG00</v>
          </cell>
          <cell r="F365">
            <v>15637.73</v>
          </cell>
        </row>
        <row r="366">
          <cell r="A366" t="str">
            <v>5001200000</v>
          </cell>
          <cell r="C366" t="str">
            <v>POOL</v>
          </cell>
          <cell r="D366" t="str">
            <v>POOL970600</v>
          </cell>
          <cell r="F366">
            <v>-3444461.85</v>
          </cell>
        </row>
        <row r="367">
          <cell r="A367" t="str">
            <v>5001200000</v>
          </cell>
          <cell r="C367" t="str">
            <v>POOL</v>
          </cell>
          <cell r="D367" t="str">
            <v>POOL970600</v>
          </cell>
          <cell r="F367">
            <v>50213.26</v>
          </cell>
        </row>
        <row r="368">
          <cell r="A368" t="str">
            <v>5001200000</v>
          </cell>
          <cell r="C368" t="str">
            <v>POOL</v>
          </cell>
          <cell r="D368" t="str">
            <v>POOL970600</v>
          </cell>
          <cell r="F368">
            <v>3394248.59</v>
          </cell>
        </row>
        <row r="369">
          <cell r="A369" t="str">
            <v>5001200000</v>
          </cell>
          <cell r="C369" t="str">
            <v>SAUN</v>
          </cell>
          <cell r="D369" t="str">
            <v>SAUNRVRG00</v>
          </cell>
          <cell r="F369">
            <v>-4245.5</v>
          </cell>
        </row>
        <row r="370">
          <cell r="A370" t="str">
            <v>5001200000</v>
          </cell>
          <cell r="C370" t="str">
            <v>SAUN</v>
          </cell>
          <cell r="D370" t="str">
            <v>SAUNRVRG00</v>
          </cell>
          <cell r="F370">
            <v>-12332.38</v>
          </cell>
        </row>
        <row r="371">
          <cell r="A371" t="str">
            <v>5001200000</v>
          </cell>
          <cell r="C371" t="str">
            <v>SAUN</v>
          </cell>
          <cell r="D371" t="str">
            <v>SAUNRVRG00</v>
          </cell>
          <cell r="F371">
            <v>7226.1</v>
          </cell>
        </row>
        <row r="372">
          <cell r="A372" t="str">
            <v>5001200000</v>
          </cell>
          <cell r="C372" t="str">
            <v>TBGS</v>
          </cell>
          <cell r="D372" t="str">
            <v>TBGSRVNR00</v>
          </cell>
          <cell r="F372">
            <v>-171425.43</v>
          </cell>
        </row>
        <row r="373">
          <cell r="A373" t="str">
            <v>5001200000</v>
          </cell>
          <cell r="C373" t="str">
            <v>TBGS</v>
          </cell>
          <cell r="D373" t="str">
            <v>TBGSRVNR00</v>
          </cell>
          <cell r="F373">
            <v>-398296.69</v>
          </cell>
        </row>
        <row r="374">
          <cell r="A374" t="str">
            <v>5001200000</v>
          </cell>
          <cell r="C374" t="str">
            <v>TBGS</v>
          </cell>
          <cell r="D374" t="str">
            <v>TBGSRVNR00</v>
          </cell>
          <cell r="F374">
            <v>171396.39</v>
          </cell>
        </row>
        <row r="375">
          <cell r="A375" t="str">
            <v>5001200000</v>
          </cell>
          <cell r="C375" t="str">
            <v>ATGS</v>
          </cell>
          <cell r="D375" t="str">
            <v>ATGSRVNR00</v>
          </cell>
          <cell r="F375">
            <v>-669475.87</v>
          </cell>
        </row>
        <row r="376">
          <cell r="A376" t="str">
            <v>5001200000</v>
          </cell>
          <cell r="C376" t="str">
            <v>ATGS</v>
          </cell>
          <cell r="D376" t="str">
            <v>ATGSRVNR00</v>
          </cell>
          <cell r="F376">
            <v>639591.89</v>
          </cell>
        </row>
        <row r="377">
          <cell r="A377" t="str">
            <v>5001200000</v>
          </cell>
          <cell r="C377" t="str">
            <v>DNGS</v>
          </cell>
          <cell r="D377" t="str">
            <v>DNGSRVRG00</v>
          </cell>
          <cell r="F377">
            <v>-3523.16</v>
          </cell>
        </row>
        <row r="378">
          <cell r="A378" t="str">
            <v>5001200000</v>
          </cell>
          <cell r="C378" t="str">
            <v>DNGS</v>
          </cell>
          <cell r="D378" t="str">
            <v>DNGSRVRG00</v>
          </cell>
          <cell r="F378">
            <v>3032.05</v>
          </cell>
        </row>
        <row r="379">
          <cell r="A379" t="str">
            <v>5001200000</v>
          </cell>
          <cell r="C379" t="str">
            <v>LTGS</v>
          </cell>
          <cell r="D379" t="str">
            <v>LTGSRVNR00</v>
          </cell>
          <cell r="F379">
            <v>-185867.54</v>
          </cell>
        </row>
        <row r="380">
          <cell r="A380" t="str">
            <v>5001200000</v>
          </cell>
          <cell r="C380" t="str">
            <v>LTGS</v>
          </cell>
          <cell r="D380" t="str">
            <v>LTGSRVNR00</v>
          </cell>
          <cell r="F380">
            <v>211031.55</v>
          </cell>
        </row>
        <row r="381">
          <cell r="A381" t="str">
            <v>5001200000</v>
          </cell>
          <cell r="C381" t="str">
            <v>LXGS</v>
          </cell>
          <cell r="D381" t="str">
            <v>LXGSRVNR00</v>
          </cell>
          <cell r="F381">
            <v>-40114.89</v>
          </cell>
        </row>
        <row r="382">
          <cell r="A382" t="str">
            <v>5001200000</v>
          </cell>
          <cell r="C382" t="str">
            <v>LXGS</v>
          </cell>
          <cell r="D382" t="str">
            <v>LXGSRVNR00</v>
          </cell>
          <cell r="F382">
            <v>40114.76</v>
          </cell>
        </row>
        <row r="383">
          <cell r="A383" t="str">
            <v>5001200000</v>
          </cell>
          <cell r="C383" t="str">
            <v>NAPG</v>
          </cell>
          <cell r="D383" t="str">
            <v>DCEWRVRG00</v>
          </cell>
          <cell r="F383">
            <v>-915.03</v>
          </cell>
        </row>
        <row r="384">
          <cell r="A384" t="str">
            <v>5001200000</v>
          </cell>
          <cell r="C384" t="str">
            <v>NAPG</v>
          </cell>
          <cell r="D384" t="str">
            <v>DCEWRVRG00</v>
          </cell>
          <cell r="F384">
            <v>914.86</v>
          </cell>
        </row>
        <row r="385">
          <cell r="A385" t="str">
            <v>5001200000</v>
          </cell>
          <cell r="C385" t="str">
            <v>NAPG</v>
          </cell>
          <cell r="D385" t="str">
            <v>SAB1RVRG00</v>
          </cell>
          <cell r="F385">
            <v>-145979.98000000001</v>
          </cell>
        </row>
        <row r="386">
          <cell r="A386" t="str">
            <v>5001200000</v>
          </cell>
          <cell r="C386" t="str">
            <v>NAPG</v>
          </cell>
          <cell r="D386" t="str">
            <v>SAB1RVRG00</v>
          </cell>
          <cell r="F386">
            <v>150317.6</v>
          </cell>
        </row>
        <row r="387">
          <cell r="A387" t="str">
            <v>5001200000</v>
          </cell>
          <cell r="C387" t="str">
            <v>NAPG</v>
          </cell>
          <cell r="D387" t="str">
            <v>SAB2RVRG00</v>
          </cell>
          <cell r="F387">
            <v>-137419.35</v>
          </cell>
        </row>
        <row r="388">
          <cell r="A388" t="str">
            <v>5001200000</v>
          </cell>
          <cell r="C388" t="str">
            <v>NAPG</v>
          </cell>
          <cell r="D388" t="str">
            <v>SAB2RVRG00</v>
          </cell>
          <cell r="F388">
            <v>140869.29</v>
          </cell>
        </row>
        <row r="389">
          <cell r="A389" t="str">
            <v>5001200000</v>
          </cell>
          <cell r="C389" t="str">
            <v>NAPG</v>
          </cell>
          <cell r="D389" t="str">
            <v>SABPRVRG00</v>
          </cell>
          <cell r="F389">
            <v>-45547.02</v>
          </cell>
        </row>
        <row r="390">
          <cell r="A390" t="str">
            <v>5001200000</v>
          </cell>
          <cell r="C390" t="str">
            <v>NAPG</v>
          </cell>
          <cell r="D390" t="str">
            <v>SABPRVRG00</v>
          </cell>
          <cell r="F390">
            <v>43960.5</v>
          </cell>
        </row>
        <row r="391">
          <cell r="A391" t="str">
            <v>5001200000</v>
          </cell>
          <cell r="C391" t="str">
            <v>NEPG</v>
          </cell>
          <cell r="D391" t="str">
            <v>HNEPRVNR00</v>
          </cell>
          <cell r="F391">
            <v>-67887.92</v>
          </cell>
        </row>
        <row r="392">
          <cell r="A392" t="str">
            <v>5001200000</v>
          </cell>
          <cell r="C392" t="str">
            <v>NEPG</v>
          </cell>
          <cell r="D392" t="str">
            <v>HNEPRVNR00</v>
          </cell>
          <cell r="F392">
            <v>6759.17</v>
          </cell>
        </row>
        <row r="393">
          <cell r="A393" t="str">
            <v>5001200000</v>
          </cell>
          <cell r="C393" t="str">
            <v>NTGS</v>
          </cell>
          <cell r="D393" t="str">
            <v>NTGSRVNR00</v>
          </cell>
          <cell r="F393">
            <v>-637015.07999999996</v>
          </cell>
        </row>
        <row r="394">
          <cell r="A394" t="str">
            <v>5001200000</v>
          </cell>
          <cell r="C394" t="str">
            <v>NTGS</v>
          </cell>
          <cell r="D394" t="str">
            <v>NTGSRVNR00</v>
          </cell>
          <cell r="F394">
            <v>619461.82999999996</v>
          </cell>
        </row>
        <row r="395">
          <cell r="A395" t="str">
            <v>5001200000</v>
          </cell>
          <cell r="C395" t="str">
            <v>NWPG</v>
          </cell>
          <cell r="D395" t="str">
            <v>HNWLACNR00</v>
          </cell>
          <cell r="F395">
            <v>-43512.15</v>
          </cell>
        </row>
        <row r="396">
          <cell r="A396" t="str">
            <v>5001200000</v>
          </cell>
          <cell r="C396" t="str">
            <v>NWPG</v>
          </cell>
          <cell r="D396" t="str">
            <v>HNWPRVNR00</v>
          </cell>
          <cell r="F396">
            <v>-460655.3</v>
          </cell>
        </row>
        <row r="397">
          <cell r="A397" t="str">
            <v>5001200000</v>
          </cell>
          <cell r="C397" t="str">
            <v>NWPG</v>
          </cell>
          <cell r="D397" t="str">
            <v>HNWPRVNR00</v>
          </cell>
          <cell r="F397">
            <v>449272.71</v>
          </cell>
        </row>
        <row r="398">
          <cell r="A398" t="str">
            <v>5001200000</v>
          </cell>
          <cell r="C398" t="str">
            <v>NWPG</v>
          </cell>
          <cell r="D398" t="str">
            <v>HNWPRVNR00</v>
          </cell>
          <cell r="F398">
            <v>45652.88</v>
          </cell>
        </row>
        <row r="399">
          <cell r="A399" t="str">
            <v>5001200000</v>
          </cell>
          <cell r="C399" t="str">
            <v>OTTA</v>
          </cell>
          <cell r="D399" t="str">
            <v>HOSLRVNR00</v>
          </cell>
          <cell r="F399">
            <v>-48589.77</v>
          </cell>
        </row>
        <row r="400">
          <cell r="A400" t="str">
            <v>5001200000</v>
          </cell>
          <cell r="C400" t="str">
            <v>OTTA</v>
          </cell>
          <cell r="D400" t="str">
            <v>HOSLRVNR00</v>
          </cell>
          <cell r="F400">
            <v>28587.94</v>
          </cell>
        </row>
        <row r="401">
          <cell r="A401" t="str">
            <v>5001200000</v>
          </cell>
          <cell r="C401" t="str">
            <v>PNGS</v>
          </cell>
          <cell r="D401" t="str">
            <v>PNGARVRG00</v>
          </cell>
          <cell r="F401">
            <v>-11738.64</v>
          </cell>
        </row>
        <row r="402">
          <cell r="A402" t="str">
            <v>5001200000</v>
          </cell>
          <cell r="C402" t="str">
            <v>PNGS</v>
          </cell>
          <cell r="D402" t="str">
            <v>PNGARVRG00</v>
          </cell>
          <cell r="F402">
            <v>2580.86</v>
          </cell>
        </row>
        <row r="403">
          <cell r="A403" t="str">
            <v>5001200000</v>
          </cell>
          <cell r="C403" t="str">
            <v>PNGS</v>
          </cell>
          <cell r="D403" t="str">
            <v>PNGBRVRG00</v>
          </cell>
          <cell r="F403">
            <v>-22598.69</v>
          </cell>
        </row>
        <row r="404">
          <cell r="A404" t="str">
            <v>5001200000</v>
          </cell>
          <cell r="C404" t="str">
            <v>PNGS</v>
          </cell>
          <cell r="D404" t="str">
            <v>PNGBRVRG00</v>
          </cell>
          <cell r="F404">
            <v>21140.97</v>
          </cell>
        </row>
        <row r="405">
          <cell r="A405" t="str">
            <v>5001200000</v>
          </cell>
          <cell r="C405" t="str">
            <v>POOL</v>
          </cell>
          <cell r="D405" t="str">
            <v>POOL970600</v>
          </cell>
          <cell r="F405">
            <v>-3008182.73</v>
          </cell>
        </row>
        <row r="406">
          <cell r="A406" t="str">
            <v>5001200000</v>
          </cell>
          <cell r="C406" t="str">
            <v>POOL</v>
          </cell>
          <cell r="D406" t="str">
            <v>POOL970600</v>
          </cell>
          <cell r="F406">
            <v>2909631.66</v>
          </cell>
        </row>
        <row r="407">
          <cell r="A407" t="str">
            <v>5001200000</v>
          </cell>
          <cell r="C407" t="str">
            <v>POOL</v>
          </cell>
          <cell r="D407" t="str">
            <v>POOL970600</v>
          </cell>
          <cell r="F407">
            <v>98551.07</v>
          </cell>
        </row>
        <row r="408">
          <cell r="A408" t="str">
            <v>5001200000</v>
          </cell>
          <cell r="C408" t="str">
            <v>SAUN</v>
          </cell>
          <cell r="D408" t="str">
            <v>SAUNRVRG00</v>
          </cell>
          <cell r="F408">
            <v>-9683.0400000000009</v>
          </cell>
        </row>
        <row r="409">
          <cell r="A409" t="str">
            <v>5001200000</v>
          </cell>
          <cell r="C409" t="str">
            <v>SAUN</v>
          </cell>
          <cell r="D409" t="str">
            <v>SAUNRVRG00</v>
          </cell>
          <cell r="F409">
            <v>12332.38</v>
          </cell>
        </row>
        <row r="410">
          <cell r="A410" t="str">
            <v>5001200000</v>
          </cell>
          <cell r="C410" t="str">
            <v>TBGS</v>
          </cell>
          <cell r="D410" t="str">
            <v>TBGSRVNR00</v>
          </cell>
          <cell r="F410">
            <v>-422620.38</v>
          </cell>
        </row>
        <row r="411">
          <cell r="A411" t="str">
            <v>5001200000</v>
          </cell>
          <cell r="C411" t="str">
            <v>TBGS</v>
          </cell>
          <cell r="D411" t="str">
            <v>TBGSRVNR00</v>
          </cell>
          <cell r="F411">
            <v>398296.69</v>
          </cell>
        </row>
        <row r="412">
          <cell r="A412" t="str">
            <v>5002000000</v>
          </cell>
          <cell r="C412" t="str">
            <v>ATGS</v>
          </cell>
          <cell r="D412" t="str">
            <v>ATGSRVNR00</v>
          </cell>
          <cell r="F412">
            <v>-134.31</v>
          </cell>
        </row>
        <row r="413">
          <cell r="A413" t="str">
            <v>5002000000</v>
          </cell>
          <cell r="C413" t="str">
            <v>ATGS</v>
          </cell>
          <cell r="D413" t="str">
            <v>ATGSRVNR00</v>
          </cell>
          <cell r="F413">
            <v>269.91000000000003</v>
          </cell>
        </row>
        <row r="414">
          <cell r="A414" t="str">
            <v>5002000000</v>
          </cell>
          <cell r="C414" t="str">
            <v>DNGS</v>
          </cell>
          <cell r="D414" t="str">
            <v>DNGSRVRG00</v>
          </cell>
          <cell r="F414">
            <v>-28026.75</v>
          </cell>
        </row>
        <row r="415">
          <cell r="A415" t="str">
            <v>5002000000</v>
          </cell>
          <cell r="C415" t="str">
            <v>DNGS</v>
          </cell>
          <cell r="D415" t="str">
            <v>DNGSRVRG00</v>
          </cell>
          <cell r="F415">
            <v>-8409.61</v>
          </cell>
        </row>
        <row r="416">
          <cell r="A416" t="str">
            <v>5002000000</v>
          </cell>
          <cell r="C416" t="str">
            <v>DNGS</v>
          </cell>
          <cell r="D416" t="str">
            <v>DNGSRVRG00</v>
          </cell>
          <cell r="F416">
            <v>18917.689999999999</v>
          </cell>
        </row>
        <row r="417">
          <cell r="A417" t="str">
            <v>5002000000</v>
          </cell>
          <cell r="C417" t="str">
            <v>LTGS</v>
          </cell>
          <cell r="D417" t="str">
            <v>LTGSRVNR00</v>
          </cell>
          <cell r="F417">
            <v>-176021.39</v>
          </cell>
        </row>
        <row r="418">
          <cell r="A418" t="str">
            <v>5002000000</v>
          </cell>
          <cell r="C418" t="str">
            <v>LTGS</v>
          </cell>
          <cell r="D418" t="str">
            <v>LTGSRVNR00</v>
          </cell>
          <cell r="F418">
            <v>-226141.22</v>
          </cell>
        </row>
        <row r="419">
          <cell r="A419" t="str">
            <v>5002000000</v>
          </cell>
          <cell r="C419" t="str">
            <v>LTGS</v>
          </cell>
          <cell r="D419" t="str">
            <v>LTGSRVNR00</v>
          </cell>
          <cell r="F419">
            <v>139225.69</v>
          </cell>
        </row>
        <row r="420">
          <cell r="A420" t="str">
            <v>5002000000</v>
          </cell>
          <cell r="C420" t="str">
            <v>LXGS</v>
          </cell>
          <cell r="D420" t="str">
            <v>LXGSRVNR00</v>
          </cell>
          <cell r="F420">
            <v>-50.7</v>
          </cell>
        </row>
        <row r="421">
          <cell r="A421" t="str">
            <v>5002000000</v>
          </cell>
          <cell r="C421" t="str">
            <v>NAPG</v>
          </cell>
          <cell r="D421" t="str">
            <v>DCEWRVRG00</v>
          </cell>
          <cell r="F421">
            <v>-5688.33</v>
          </cell>
        </row>
        <row r="422">
          <cell r="A422" t="str">
            <v>5002000000</v>
          </cell>
          <cell r="C422" t="str">
            <v>NAPG</v>
          </cell>
          <cell r="D422" t="str">
            <v>DCEWRVRG00</v>
          </cell>
          <cell r="F422">
            <v>-976.92</v>
          </cell>
        </row>
        <row r="423">
          <cell r="A423" t="str">
            <v>5002000000</v>
          </cell>
          <cell r="C423" t="str">
            <v>NAPG</v>
          </cell>
          <cell r="D423" t="str">
            <v>DCEWRVRG00</v>
          </cell>
          <cell r="F423">
            <v>4253.2</v>
          </cell>
        </row>
        <row r="424">
          <cell r="A424" t="str">
            <v>5002000000</v>
          </cell>
          <cell r="C424" t="str">
            <v>NAPG</v>
          </cell>
          <cell r="D424" t="str">
            <v>SAB1RVRG00</v>
          </cell>
          <cell r="F424">
            <v>-119410.01</v>
          </cell>
        </row>
        <row r="425">
          <cell r="A425" t="str">
            <v>5002000000</v>
          </cell>
          <cell r="C425" t="str">
            <v>NAPG</v>
          </cell>
          <cell r="D425" t="str">
            <v>SAB1RVRG00</v>
          </cell>
          <cell r="F425">
            <v>-105826.65</v>
          </cell>
        </row>
        <row r="426">
          <cell r="A426" t="str">
            <v>5002000000</v>
          </cell>
          <cell r="C426" t="str">
            <v>NAPG</v>
          </cell>
          <cell r="D426" t="str">
            <v>SAB1RVRG00</v>
          </cell>
          <cell r="F426">
            <v>102352.93</v>
          </cell>
        </row>
        <row r="427">
          <cell r="A427" t="str">
            <v>5002000000</v>
          </cell>
          <cell r="C427" t="str">
            <v>NAPG</v>
          </cell>
          <cell r="D427" t="str">
            <v>SAB2RVRG00</v>
          </cell>
          <cell r="F427">
            <v>-23677.200000000001</v>
          </cell>
        </row>
        <row r="428">
          <cell r="A428" t="str">
            <v>5002000000</v>
          </cell>
          <cell r="C428" t="str">
            <v>NAPG</v>
          </cell>
          <cell r="D428" t="str">
            <v>SAB2RVRG00</v>
          </cell>
          <cell r="F428">
            <v>-44732.45</v>
          </cell>
        </row>
        <row r="429">
          <cell r="A429" t="str">
            <v>5002000000</v>
          </cell>
          <cell r="C429" t="str">
            <v>NAPG</v>
          </cell>
          <cell r="D429" t="str">
            <v>SAB2RVRG00</v>
          </cell>
          <cell r="F429">
            <v>32523.57</v>
          </cell>
        </row>
        <row r="430">
          <cell r="A430" t="str">
            <v>5002000000</v>
          </cell>
          <cell r="C430" t="str">
            <v>NAPG</v>
          </cell>
          <cell r="D430" t="str">
            <v>SABPRVRG00</v>
          </cell>
          <cell r="F430">
            <v>-143574.63</v>
          </cell>
        </row>
        <row r="431">
          <cell r="A431" t="str">
            <v>5002000000</v>
          </cell>
          <cell r="C431" t="str">
            <v>NAPG</v>
          </cell>
          <cell r="D431" t="str">
            <v>SABPRVRG00</v>
          </cell>
          <cell r="F431">
            <v>-167805.99</v>
          </cell>
        </row>
        <row r="432">
          <cell r="A432" t="str">
            <v>5002000000</v>
          </cell>
          <cell r="C432" t="str">
            <v>NAPG</v>
          </cell>
          <cell r="D432" t="str">
            <v>SABPRVRG00</v>
          </cell>
          <cell r="F432">
            <v>128845.18</v>
          </cell>
        </row>
        <row r="433">
          <cell r="A433" t="str">
            <v>5002000000</v>
          </cell>
          <cell r="C433" t="str">
            <v>NEPG</v>
          </cell>
          <cell r="D433" t="str">
            <v>HNEPRVNR00</v>
          </cell>
          <cell r="F433">
            <v>-520172.86</v>
          </cell>
        </row>
        <row r="434">
          <cell r="A434" t="str">
            <v>5002000000</v>
          </cell>
          <cell r="C434" t="str">
            <v>NEPG</v>
          </cell>
          <cell r="D434" t="str">
            <v>HNEPRVNR00</v>
          </cell>
          <cell r="F434">
            <v>-704792.94</v>
          </cell>
        </row>
        <row r="435">
          <cell r="A435" t="str">
            <v>5002000000</v>
          </cell>
          <cell r="C435" t="str">
            <v>NEPG</v>
          </cell>
          <cell r="D435" t="str">
            <v>HNEPRVNR00</v>
          </cell>
          <cell r="F435">
            <v>588946.43000000005</v>
          </cell>
        </row>
        <row r="436">
          <cell r="A436" t="str">
            <v>5002000000</v>
          </cell>
          <cell r="C436" t="str">
            <v>NTGS</v>
          </cell>
          <cell r="D436" t="str">
            <v>NTGSRVNR00</v>
          </cell>
          <cell r="F436">
            <v>-630753.14</v>
          </cell>
        </row>
        <row r="437">
          <cell r="A437" t="str">
            <v>5002000000</v>
          </cell>
          <cell r="C437" t="str">
            <v>NTGS</v>
          </cell>
          <cell r="D437" t="str">
            <v>NTGSRVNR00</v>
          </cell>
          <cell r="F437">
            <v>-674016.86</v>
          </cell>
        </row>
        <row r="438">
          <cell r="A438" t="str">
            <v>5002000000</v>
          </cell>
          <cell r="C438" t="str">
            <v>NTGS</v>
          </cell>
          <cell r="D438" t="str">
            <v>NTGSRVNR00</v>
          </cell>
          <cell r="F438">
            <v>661053.30000000005</v>
          </cell>
        </row>
        <row r="439">
          <cell r="A439" t="str">
            <v>5002000000</v>
          </cell>
          <cell r="C439" t="str">
            <v>NWPG</v>
          </cell>
          <cell r="D439" t="str">
            <v>HNWPRVNR00</v>
          </cell>
          <cell r="F439">
            <v>-68377.33</v>
          </cell>
        </row>
        <row r="440">
          <cell r="A440" t="str">
            <v>5002000000</v>
          </cell>
          <cell r="C440" t="str">
            <v>NWPG</v>
          </cell>
          <cell r="D440" t="str">
            <v>HNWPRVNR00</v>
          </cell>
          <cell r="F440">
            <v>-128979.5</v>
          </cell>
        </row>
        <row r="441">
          <cell r="A441" t="str">
            <v>5002000000</v>
          </cell>
          <cell r="C441" t="str">
            <v>NWPG</v>
          </cell>
          <cell r="D441" t="str">
            <v>HNWPRVNR00</v>
          </cell>
          <cell r="F441">
            <v>82066.44</v>
          </cell>
        </row>
        <row r="442">
          <cell r="A442" t="str">
            <v>5002000000</v>
          </cell>
          <cell r="C442" t="str">
            <v>OTTA</v>
          </cell>
          <cell r="D442" t="str">
            <v>HOSLRVNR00</v>
          </cell>
          <cell r="F442">
            <v>-439125.63</v>
          </cell>
        </row>
        <row r="443">
          <cell r="A443" t="str">
            <v>5002000000</v>
          </cell>
          <cell r="C443" t="str">
            <v>OTTA</v>
          </cell>
          <cell r="D443" t="str">
            <v>HOSLRVNR00</v>
          </cell>
          <cell r="F443">
            <v>-459150.2</v>
          </cell>
        </row>
        <row r="444">
          <cell r="A444" t="str">
            <v>5002000000</v>
          </cell>
          <cell r="C444" t="str">
            <v>OTTA</v>
          </cell>
          <cell r="D444" t="str">
            <v>HOSLRVNR00</v>
          </cell>
          <cell r="F444">
            <v>403681.73</v>
          </cell>
        </row>
        <row r="445">
          <cell r="A445" t="str">
            <v>5002000000</v>
          </cell>
          <cell r="C445" t="str">
            <v>OTTA</v>
          </cell>
          <cell r="D445" t="str">
            <v>HOSLRVNR00</v>
          </cell>
          <cell r="F445">
            <v>2.33</v>
          </cell>
        </row>
        <row r="446">
          <cell r="A446" t="str">
            <v>5002000000</v>
          </cell>
          <cell r="C446" t="str">
            <v>POOL</v>
          </cell>
          <cell r="D446" t="str">
            <v>POOL970600</v>
          </cell>
          <cell r="F446">
            <v>-2155067.81</v>
          </cell>
        </row>
        <row r="447">
          <cell r="A447" t="str">
            <v>5002000000</v>
          </cell>
          <cell r="C447" t="str">
            <v>POOL</v>
          </cell>
          <cell r="D447" t="str">
            <v>POOL970600</v>
          </cell>
          <cell r="F447">
            <v>2155067.7999999998</v>
          </cell>
        </row>
        <row r="448">
          <cell r="A448" t="str">
            <v>5002000000</v>
          </cell>
          <cell r="C448" t="str">
            <v>TBGS</v>
          </cell>
          <cell r="D448" t="str">
            <v>TBGSRVNR00</v>
          </cell>
          <cell r="F448">
            <v>-106.22</v>
          </cell>
        </row>
        <row r="449">
          <cell r="A449" t="str">
            <v>5002000000</v>
          </cell>
          <cell r="C449" t="str">
            <v>TBGS</v>
          </cell>
          <cell r="D449" t="str">
            <v>TBGSRVNR00</v>
          </cell>
          <cell r="F449">
            <v>-363.19</v>
          </cell>
        </row>
        <row r="450">
          <cell r="A450" t="str">
            <v>5002000000</v>
          </cell>
          <cell r="C450" t="str">
            <v>TBGS</v>
          </cell>
          <cell r="D450" t="str">
            <v>TBGSRVNR00</v>
          </cell>
          <cell r="F450">
            <v>1.72</v>
          </cell>
        </row>
        <row r="451">
          <cell r="A451" t="str">
            <v>5002000000</v>
          </cell>
          <cell r="C451" t="str">
            <v>DNGS</v>
          </cell>
          <cell r="D451" t="str">
            <v>DNGSRVRG00</v>
          </cell>
          <cell r="F451">
            <v>-9255.8799999999992</v>
          </cell>
        </row>
        <row r="452">
          <cell r="A452" t="str">
            <v>5002000000</v>
          </cell>
          <cell r="C452" t="str">
            <v>DNGS</v>
          </cell>
          <cell r="D452" t="str">
            <v>DNGSRVRG00</v>
          </cell>
          <cell r="F452">
            <v>8409.61</v>
          </cell>
        </row>
        <row r="453">
          <cell r="A453" t="str">
            <v>5002000000</v>
          </cell>
          <cell r="C453" t="str">
            <v>LTGS</v>
          </cell>
          <cell r="D453" t="str">
            <v>LTGSRVNR00</v>
          </cell>
          <cell r="F453">
            <v>-209727.18</v>
          </cell>
        </row>
        <row r="454">
          <cell r="A454" t="str">
            <v>5002000000</v>
          </cell>
          <cell r="C454" t="str">
            <v>LTGS</v>
          </cell>
          <cell r="D454" t="str">
            <v>LTGSRVNR00</v>
          </cell>
          <cell r="F454">
            <v>226141.22</v>
          </cell>
        </row>
        <row r="455">
          <cell r="A455" t="str">
            <v>5002000000</v>
          </cell>
          <cell r="C455" t="str">
            <v>LXGS</v>
          </cell>
          <cell r="D455" t="str">
            <v>LXGSRVNR00</v>
          </cell>
          <cell r="F455">
            <v>-42.89</v>
          </cell>
        </row>
        <row r="456">
          <cell r="A456" t="str">
            <v>5002000000</v>
          </cell>
          <cell r="C456" t="str">
            <v>LXGS</v>
          </cell>
          <cell r="D456" t="str">
            <v>LXGSRVNR00</v>
          </cell>
          <cell r="F456">
            <v>50.7</v>
          </cell>
        </row>
        <row r="457">
          <cell r="A457" t="str">
            <v>5002000000</v>
          </cell>
          <cell r="C457" t="str">
            <v>NAPG</v>
          </cell>
          <cell r="D457" t="str">
            <v>DCEWRVRG00</v>
          </cell>
          <cell r="F457">
            <v>-978.17</v>
          </cell>
        </row>
        <row r="458">
          <cell r="A458" t="str">
            <v>5002000000</v>
          </cell>
          <cell r="C458" t="str">
            <v>NAPG</v>
          </cell>
          <cell r="D458" t="str">
            <v>DCEWRVRG00</v>
          </cell>
          <cell r="F458">
            <v>976.92</v>
          </cell>
        </row>
        <row r="459">
          <cell r="A459" t="str">
            <v>5002000000</v>
          </cell>
          <cell r="C459" t="str">
            <v>NAPG</v>
          </cell>
          <cell r="D459" t="str">
            <v>SAB1RVRG00</v>
          </cell>
          <cell r="F459">
            <v>-133136.87</v>
          </cell>
        </row>
        <row r="460">
          <cell r="A460" t="str">
            <v>5002000000</v>
          </cell>
          <cell r="C460" t="str">
            <v>NAPG</v>
          </cell>
          <cell r="D460" t="str">
            <v>SAB1RVRG00</v>
          </cell>
          <cell r="F460">
            <v>105826.65</v>
          </cell>
        </row>
        <row r="461">
          <cell r="A461" t="str">
            <v>5002000000</v>
          </cell>
          <cell r="C461" t="str">
            <v>NAPG</v>
          </cell>
          <cell r="D461" t="str">
            <v>SAB2RVRG00</v>
          </cell>
          <cell r="F461">
            <v>-46372.66</v>
          </cell>
        </row>
        <row r="462">
          <cell r="A462" t="str">
            <v>5002000000</v>
          </cell>
          <cell r="C462" t="str">
            <v>NAPG</v>
          </cell>
          <cell r="D462" t="str">
            <v>SAB2RVRG00</v>
          </cell>
          <cell r="F462">
            <v>44732.45</v>
          </cell>
        </row>
        <row r="463">
          <cell r="A463" t="str">
            <v>5002000000</v>
          </cell>
          <cell r="C463" t="str">
            <v>NAPG</v>
          </cell>
          <cell r="D463" t="str">
            <v>SABPRVRG00</v>
          </cell>
          <cell r="F463">
            <v>-179730.62</v>
          </cell>
        </row>
        <row r="464">
          <cell r="A464" t="str">
            <v>5002000000</v>
          </cell>
          <cell r="C464" t="str">
            <v>NAPG</v>
          </cell>
          <cell r="D464" t="str">
            <v>SABPRVRG00</v>
          </cell>
          <cell r="F464">
            <v>167805.99</v>
          </cell>
        </row>
        <row r="465">
          <cell r="A465" t="str">
            <v>5002000000</v>
          </cell>
          <cell r="C465" t="str">
            <v>NEPG</v>
          </cell>
          <cell r="D465" t="str">
            <v>HNEPRVNR00</v>
          </cell>
          <cell r="F465">
            <v>-704094.58</v>
          </cell>
        </row>
        <row r="466">
          <cell r="A466" t="str">
            <v>5002000000</v>
          </cell>
          <cell r="C466" t="str">
            <v>NEPG</v>
          </cell>
          <cell r="D466" t="str">
            <v>HNEPRVNR00</v>
          </cell>
          <cell r="F466">
            <v>704792.94</v>
          </cell>
        </row>
        <row r="467">
          <cell r="A467" t="str">
            <v>5002000000</v>
          </cell>
          <cell r="C467" t="str">
            <v>NTGS</v>
          </cell>
          <cell r="D467" t="str">
            <v>NTGSRVNR00</v>
          </cell>
          <cell r="F467">
            <v>-604148.61</v>
          </cell>
        </row>
        <row r="468">
          <cell r="A468" t="str">
            <v>5002000000</v>
          </cell>
          <cell r="C468" t="str">
            <v>NTGS</v>
          </cell>
          <cell r="D468" t="str">
            <v>NTGSRVNR00</v>
          </cell>
          <cell r="F468">
            <v>674016.86</v>
          </cell>
        </row>
        <row r="469">
          <cell r="A469" t="str">
            <v>5002000000</v>
          </cell>
          <cell r="C469" t="str">
            <v>NWPG</v>
          </cell>
          <cell r="D469" t="str">
            <v>HNWPRVNR00</v>
          </cell>
          <cell r="F469">
            <v>-128863.44</v>
          </cell>
        </row>
        <row r="470">
          <cell r="A470" t="str">
            <v>5002000000</v>
          </cell>
          <cell r="C470" t="str">
            <v>NWPG</v>
          </cell>
          <cell r="D470" t="str">
            <v>HNWPRVNR00</v>
          </cell>
          <cell r="F470">
            <v>128979.5</v>
          </cell>
        </row>
        <row r="471">
          <cell r="A471" t="str">
            <v>5002000000</v>
          </cell>
          <cell r="C471" t="str">
            <v>OTTA</v>
          </cell>
          <cell r="D471" t="str">
            <v>HOSLRVNR00</v>
          </cell>
          <cell r="F471">
            <v>-460743.27</v>
          </cell>
        </row>
        <row r="472">
          <cell r="A472" t="str">
            <v>5002000000</v>
          </cell>
          <cell r="C472" t="str">
            <v>OTTA</v>
          </cell>
          <cell r="D472" t="str">
            <v>HOSLRVNR00</v>
          </cell>
          <cell r="F472">
            <v>459150.2</v>
          </cell>
        </row>
        <row r="473">
          <cell r="A473" t="str">
            <v>5002000000</v>
          </cell>
          <cell r="C473" t="str">
            <v>POOL</v>
          </cell>
          <cell r="D473" t="str">
            <v>POOL970600</v>
          </cell>
          <cell r="F473">
            <v>-2478286.12</v>
          </cell>
        </row>
        <row r="474">
          <cell r="A474" t="str">
            <v>5002000000</v>
          </cell>
          <cell r="C474" t="str">
            <v>POOL</v>
          </cell>
          <cell r="D474" t="str">
            <v>POOL970600</v>
          </cell>
          <cell r="F474">
            <v>2478286.11</v>
          </cell>
        </row>
        <row r="475">
          <cell r="A475" t="str">
            <v>5002000000</v>
          </cell>
          <cell r="C475" t="str">
            <v>TBGS</v>
          </cell>
          <cell r="D475" t="str">
            <v>TBGSRVNR00</v>
          </cell>
          <cell r="F475">
            <v>-1191.94</v>
          </cell>
        </row>
        <row r="476">
          <cell r="A476" t="str">
            <v>5002000000</v>
          </cell>
          <cell r="C476" t="str">
            <v>TBGS</v>
          </cell>
          <cell r="D476" t="str">
            <v>TBGSRVNR00</v>
          </cell>
          <cell r="F476">
            <v>363.19</v>
          </cell>
        </row>
        <row r="477">
          <cell r="A477" t="str">
            <v>5003000000</v>
          </cell>
          <cell r="C477" t="str">
            <v>ATGS</v>
          </cell>
          <cell r="D477" t="str">
            <v>ATGSRVNR00</v>
          </cell>
          <cell r="F477">
            <v>-1065.25</v>
          </cell>
        </row>
        <row r="478">
          <cell r="A478" t="str">
            <v>5003000000</v>
          </cell>
          <cell r="C478" t="str">
            <v>ATGS</v>
          </cell>
          <cell r="D478" t="str">
            <v>ATGSRVNR00</v>
          </cell>
          <cell r="F478">
            <v>-2244.56</v>
          </cell>
        </row>
        <row r="479">
          <cell r="A479" t="str">
            <v>5003000000</v>
          </cell>
          <cell r="C479" t="str">
            <v>ATGS</v>
          </cell>
          <cell r="D479" t="str">
            <v>ATGSRVNR00</v>
          </cell>
          <cell r="F479">
            <v>627.73</v>
          </cell>
        </row>
        <row r="480">
          <cell r="A480" t="str">
            <v>5003000000</v>
          </cell>
          <cell r="C480" t="str">
            <v>DNGS</v>
          </cell>
          <cell r="D480" t="str">
            <v>DNGSRVRG00</v>
          </cell>
          <cell r="F480">
            <v>-114522.93</v>
          </cell>
        </row>
        <row r="481">
          <cell r="A481" t="str">
            <v>5003000000</v>
          </cell>
          <cell r="C481" t="str">
            <v>DNGS</v>
          </cell>
          <cell r="D481" t="str">
            <v>DNGSRVRG00</v>
          </cell>
          <cell r="F481">
            <v>-131078.18</v>
          </cell>
        </row>
        <row r="482">
          <cell r="A482" t="str">
            <v>5003000000</v>
          </cell>
          <cell r="C482" t="str">
            <v>DNGS</v>
          </cell>
          <cell r="D482" t="str">
            <v>DNGSRVRG00</v>
          </cell>
          <cell r="F482">
            <v>119897.27</v>
          </cell>
        </row>
        <row r="483">
          <cell r="A483" t="str">
            <v>5003000000</v>
          </cell>
          <cell r="C483" t="str">
            <v>EVGR</v>
          </cell>
          <cell r="D483" t="str">
            <v>HSHDRVNR00</v>
          </cell>
          <cell r="F483">
            <v>-28.71</v>
          </cell>
        </row>
        <row r="484">
          <cell r="A484" t="str">
            <v>5003000000</v>
          </cell>
          <cell r="C484" t="str">
            <v>EVGR</v>
          </cell>
          <cell r="D484" t="str">
            <v>HSHDRVNR00</v>
          </cell>
          <cell r="F484">
            <v>-22.54</v>
          </cell>
        </row>
        <row r="485">
          <cell r="A485" t="str">
            <v>5003000000</v>
          </cell>
          <cell r="C485" t="str">
            <v>EVGR</v>
          </cell>
          <cell r="D485" t="str">
            <v>HSHDRVNR00</v>
          </cell>
          <cell r="F485">
            <v>34.549999999999997</v>
          </cell>
        </row>
        <row r="486">
          <cell r="A486" t="str">
            <v>5003000000</v>
          </cell>
          <cell r="C486" t="str">
            <v>LTGS</v>
          </cell>
          <cell r="D486" t="str">
            <v>LTGSRVNR00</v>
          </cell>
          <cell r="F486">
            <v>-5571.31</v>
          </cell>
        </row>
        <row r="487">
          <cell r="A487" t="str">
            <v>5003000000</v>
          </cell>
          <cell r="C487" t="str">
            <v>LTGS</v>
          </cell>
          <cell r="D487" t="str">
            <v>LTGSRVNR00</v>
          </cell>
          <cell r="F487">
            <v>-10968.58</v>
          </cell>
        </row>
        <row r="488">
          <cell r="A488" t="str">
            <v>5003000000</v>
          </cell>
          <cell r="C488" t="str">
            <v>LTGS</v>
          </cell>
          <cell r="D488" t="str">
            <v>LTGSRVNR00</v>
          </cell>
          <cell r="F488">
            <v>5352.29</v>
          </cell>
        </row>
        <row r="489">
          <cell r="A489" t="str">
            <v>5003000000</v>
          </cell>
          <cell r="C489" t="str">
            <v>LXGS</v>
          </cell>
          <cell r="D489" t="str">
            <v>LXGSRVNR00</v>
          </cell>
          <cell r="F489">
            <v>-381.21</v>
          </cell>
        </row>
        <row r="490">
          <cell r="A490" t="str">
            <v>5003000000</v>
          </cell>
          <cell r="C490" t="str">
            <v>NAPG</v>
          </cell>
          <cell r="D490" t="str">
            <v>DCEWRVRG00</v>
          </cell>
          <cell r="F490">
            <v>-961.74</v>
          </cell>
        </row>
        <row r="491">
          <cell r="A491" t="str">
            <v>5003000000</v>
          </cell>
          <cell r="C491" t="str">
            <v>NAPG</v>
          </cell>
          <cell r="D491" t="str">
            <v>DCEWRVRG00</v>
          </cell>
          <cell r="F491">
            <v>-1000.88</v>
          </cell>
        </row>
        <row r="492">
          <cell r="A492" t="str">
            <v>5003000000</v>
          </cell>
          <cell r="C492" t="str">
            <v>NAPG</v>
          </cell>
          <cell r="D492" t="str">
            <v>DCEWRVRG00</v>
          </cell>
          <cell r="F492">
            <v>1092.98</v>
          </cell>
        </row>
        <row r="493">
          <cell r="A493" t="str">
            <v>5003000000</v>
          </cell>
          <cell r="C493" t="str">
            <v>NAPG</v>
          </cell>
          <cell r="D493" t="str">
            <v>SAB1RVRG00</v>
          </cell>
          <cell r="F493">
            <v>-5215.49</v>
          </cell>
        </row>
        <row r="494">
          <cell r="A494" t="str">
            <v>5003000000</v>
          </cell>
          <cell r="C494" t="str">
            <v>NAPG</v>
          </cell>
          <cell r="D494" t="str">
            <v>SAB1RVRG00</v>
          </cell>
          <cell r="F494">
            <v>-4570.4399999999996</v>
          </cell>
        </row>
        <row r="495">
          <cell r="A495" t="str">
            <v>5003000000</v>
          </cell>
          <cell r="C495" t="str">
            <v>NAPG</v>
          </cell>
          <cell r="D495" t="str">
            <v>SAB1RVRG00</v>
          </cell>
          <cell r="F495">
            <v>4752.57</v>
          </cell>
        </row>
        <row r="496">
          <cell r="A496" t="str">
            <v>5003000000</v>
          </cell>
          <cell r="C496" t="str">
            <v>NAPG</v>
          </cell>
          <cell r="D496" t="str">
            <v>SAB2RVRG00</v>
          </cell>
          <cell r="F496">
            <v>-10736.49</v>
          </cell>
        </row>
        <row r="497">
          <cell r="A497" t="str">
            <v>5003000000</v>
          </cell>
          <cell r="C497" t="str">
            <v>NAPG</v>
          </cell>
          <cell r="D497" t="str">
            <v>SAB2RVRG00</v>
          </cell>
          <cell r="F497">
            <v>-11406.25</v>
          </cell>
        </row>
        <row r="498">
          <cell r="A498" t="str">
            <v>5003000000</v>
          </cell>
          <cell r="C498" t="str">
            <v>NAPG</v>
          </cell>
          <cell r="D498" t="str">
            <v>SAB2RVRG00</v>
          </cell>
          <cell r="F498">
            <v>10803.02</v>
          </cell>
        </row>
        <row r="499">
          <cell r="A499" t="str">
            <v>5003000000</v>
          </cell>
          <cell r="C499" t="str">
            <v>NAPG</v>
          </cell>
          <cell r="D499" t="str">
            <v>SABPRVRG00</v>
          </cell>
          <cell r="F499">
            <v>-460.6</v>
          </cell>
        </row>
        <row r="500">
          <cell r="A500" t="str">
            <v>5003000000</v>
          </cell>
          <cell r="C500" t="str">
            <v>NAPG</v>
          </cell>
          <cell r="D500" t="str">
            <v>SABPRVRG00</v>
          </cell>
          <cell r="F500">
            <v>-809.7</v>
          </cell>
        </row>
        <row r="501">
          <cell r="A501" t="str">
            <v>5003000000</v>
          </cell>
          <cell r="C501" t="str">
            <v>NAPG</v>
          </cell>
          <cell r="D501" t="str">
            <v>SABPRVRG00</v>
          </cell>
          <cell r="F501">
            <v>274.66000000000003</v>
          </cell>
        </row>
        <row r="502">
          <cell r="A502" t="str">
            <v>5003000000</v>
          </cell>
          <cell r="C502" t="str">
            <v>NEPG</v>
          </cell>
          <cell r="D502" t="str">
            <v>HNEPRVNR00</v>
          </cell>
          <cell r="F502">
            <v>-452147.6</v>
          </cell>
        </row>
        <row r="503">
          <cell r="A503" t="str">
            <v>5003000000</v>
          </cell>
          <cell r="C503" t="str">
            <v>NEPG</v>
          </cell>
          <cell r="D503" t="str">
            <v>HNEPRVNR00</v>
          </cell>
          <cell r="F503">
            <v>-519850.83</v>
          </cell>
        </row>
        <row r="504">
          <cell r="A504" t="str">
            <v>5003000000</v>
          </cell>
          <cell r="C504" t="str">
            <v>NEPG</v>
          </cell>
          <cell r="D504" t="str">
            <v>HNEPRVNR00</v>
          </cell>
          <cell r="F504">
            <v>404785.8</v>
          </cell>
        </row>
        <row r="505">
          <cell r="A505" t="str">
            <v>5003000000</v>
          </cell>
          <cell r="C505" t="str">
            <v>NTGS</v>
          </cell>
          <cell r="D505" t="str">
            <v>NTGSRVNR00</v>
          </cell>
          <cell r="F505">
            <v>-11882.46</v>
          </cell>
        </row>
        <row r="506">
          <cell r="A506" t="str">
            <v>5003000000</v>
          </cell>
          <cell r="C506" t="str">
            <v>NTGS</v>
          </cell>
          <cell r="D506" t="str">
            <v>NTGSRVNR00</v>
          </cell>
          <cell r="F506">
            <v>-15776.54</v>
          </cell>
        </row>
        <row r="507">
          <cell r="A507" t="str">
            <v>5003000000</v>
          </cell>
          <cell r="C507" t="str">
            <v>NTGS</v>
          </cell>
          <cell r="D507" t="str">
            <v>NTGSRVNR00</v>
          </cell>
          <cell r="F507">
            <v>10662.33</v>
          </cell>
        </row>
        <row r="508">
          <cell r="A508" t="str">
            <v>5003000000</v>
          </cell>
          <cell r="C508" t="str">
            <v>NWPG</v>
          </cell>
          <cell r="D508" t="str">
            <v>HNWPRVNR00</v>
          </cell>
          <cell r="F508">
            <v>-53482.97</v>
          </cell>
        </row>
        <row r="509">
          <cell r="A509" t="str">
            <v>5003000000</v>
          </cell>
          <cell r="C509" t="str">
            <v>NWPG</v>
          </cell>
          <cell r="D509" t="str">
            <v>HNWPRVNR00</v>
          </cell>
          <cell r="F509">
            <v>-50347.39</v>
          </cell>
        </row>
        <row r="510">
          <cell r="A510" t="str">
            <v>5003000000</v>
          </cell>
          <cell r="C510" t="str">
            <v>NWPG</v>
          </cell>
          <cell r="D510" t="str">
            <v>HNWPRVNR00</v>
          </cell>
          <cell r="F510">
            <v>49932.89</v>
          </cell>
        </row>
        <row r="511">
          <cell r="A511" t="str">
            <v>5003000000</v>
          </cell>
          <cell r="C511" t="str">
            <v>NWPG</v>
          </cell>
          <cell r="D511" t="str">
            <v>HNWPRVNR00</v>
          </cell>
          <cell r="F511">
            <v>3186.76</v>
          </cell>
        </row>
        <row r="512">
          <cell r="A512" t="str">
            <v>5003000000</v>
          </cell>
          <cell r="C512" t="str">
            <v>OTTA</v>
          </cell>
          <cell r="D512" t="str">
            <v>HOSLRVNR00</v>
          </cell>
          <cell r="F512">
            <v>-51799.64</v>
          </cell>
        </row>
        <row r="513">
          <cell r="A513" t="str">
            <v>5003000000</v>
          </cell>
          <cell r="C513" t="str">
            <v>OTTA</v>
          </cell>
          <cell r="D513" t="str">
            <v>HOSLRVNR00</v>
          </cell>
          <cell r="F513">
            <v>-51014.2</v>
          </cell>
        </row>
        <row r="514">
          <cell r="A514" t="str">
            <v>5003000000</v>
          </cell>
          <cell r="C514" t="str">
            <v>OTTA</v>
          </cell>
          <cell r="D514" t="str">
            <v>HOSLRVNR00</v>
          </cell>
          <cell r="F514">
            <v>53784.1</v>
          </cell>
        </row>
        <row r="515">
          <cell r="A515" t="str">
            <v>5003000000</v>
          </cell>
          <cell r="C515" t="str">
            <v>OTTA</v>
          </cell>
          <cell r="D515" t="str">
            <v>HOSLRVNR00</v>
          </cell>
          <cell r="F515">
            <v>1477.28</v>
          </cell>
        </row>
        <row r="516">
          <cell r="A516" t="str">
            <v>5003000000</v>
          </cell>
          <cell r="C516" t="str">
            <v>PNGS</v>
          </cell>
          <cell r="D516" t="str">
            <v>PNGARVRG00</v>
          </cell>
          <cell r="F516">
            <v>-32999.56</v>
          </cell>
        </row>
        <row r="517">
          <cell r="A517" t="str">
            <v>5003000000</v>
          </cell>
          <cell r="C517" t="str">
            <v>PNGS</v>
          </cell>
          <cell r="D517" t="str">
            <v>PNGARVRG00</v>
          </cell>
          <cell r="F517">
            <v>-23787.72</v>
          </cell>
        </row>
        <row r="518">
          <cell r="A518" t="str">
            <v>5003000000</v>
          </cell>
          <cell r="C518" t="str">
            <v>PNGS</v>
          </cell>
          <cell r="D518" t="str">
            <v>PNGARVRG00</v>
          </cell>
          <cell r="F518">
            <v>41577.9</v>
          </cell>
        </row>
        <row r="519">
          <cell r="A519" t="str">
            <v>5003000000</v>
          </cell>
          <cell r="C519" t="str">
            <v>PNGS</v>
          </cell>
          <cell r="D519" t="str">
            <v>PNGBRVRG00</v>
          </cell>
          <cell r="F519">
            <v>-73287.240000000005</v>
          </cell>
        </row>
        <row r="520">
          <cell r="A520" t="str">
            <v>5003000000</v>
          </cell>
          <cell r="C520" t="str">
            <v>PNGS</v>
          </cell>
          <cell r="D520" t="str">
            <v>PNGBRVRG00</v>
          </cell>
          <cell r="F520">
            <v>-80306.52</v>
          </cell>
        </row>
        <row r="521">
          <cell r="A521" t="str">
            <v>5003000000</v>
          </cell>
          <cell r="C521" t="str">
            <v>PNGS</v>
          </cell>
          <cell r="D521" t="str">
            <v>PNGBRVRG00</v>
          </cell>
          <cell r="F521">
            <v>62445.66</v>
          </cell>
        </row>
        <row r="522">
          <cell r="A522" t="str">
            <v>5003000000</v>
          </cell>
          <cell r="C522" t="str">
            <v>POOL</v>
          </cell>
          <cell r="D522" t="str">
            <v>POOL970600</v>
          </cell>
          <cell r="F522">
            <v>-3182871.22</v>
          </cell>
        </row>
        <row r="523">
          <cell r="A523" t="str">
            <v>5003000000</v>
          </cell>
          <cell r="C523" t="str">
            <v>POOL</v>
          </cell>
          <cell r="D523" t="str">
            <v>POOL970600</v>
          </cell>
          <cell r="F523">
            <v>820618.78</v>
          </cell>
        </row>
        <row r="524">
          <cell r="A524" t="str">
            <v>5003000000</v>
          </cell>
          <cell r="C524" t="str">
            <v>POOL</v>
          </cell>
          <cell r="D524" t="str">
            <v>POOL970600</v>
          </cell>
          <cell r="F524">
            <v>2325870.42</v>
          </cell>
        </row>
        <row r="525">
          <cell r="A525" t="str">
            <v>5003000000</v>
          </cell>
          <cell r="C525" t="str">
            <v>POOL</v>
          </cell>
          <cell r="D525" t="str">
            <v>POOL970600</v>
          </cell>
          <cell r="F525">
            <v>36382</v>
          </cell>
        </row>
        <row r="526">
          <cell r="A526" t="str">
            <v>5003000000</v>
          </cell>
          <cell r="C526" t="str">
            <v>SAUN</v>
          </cell>
          <cell r="D526" t="str">
            <v>SAUNRVRG00</v>
          </cell>
          <cell r="F526">
            <v>-6334.16</v>
          </cell>
        </row>
        <row r="527">
          <cell r="A527" t="str">
            <v>5003000000</v>
          </cell>
          <cell r="C527" t="str">
            <v>SAUN</v>
          </cell>
          <cell r="D527" t="str">
            <v>SAUNRVRG00</v>
          </cell>
          <cell r="F527">
            <v>-4666.28</v>
          </cell>
        </row>
        <row r="528">
          <cell r="A528" t="str">
            <v>5003000000</v>
          </cell>
          <cell r="C528" t="str">
            <v>SAUN</v>
          </cell>
          <cell r="D528" t="str">
            <v>SAUNRVRG00</v>
          </cell>
          <cell r="F528">
            <v>6856.75</v>
          </cell>
        </row>
        <row r="529">
          <cell r="A529" t="str">
            <v>5003000000</v>
          </cell>
          <cell r="C529" t="str">
            <v>TBGS</v>
          </cell>
          <cell r="D529" t="str">
            <v>TBGSRVNR00</v>
          </cell>
          <cell r="F529">
            <v>-122.63</v>
          </cell>
        </row>
        <row r="530">
          <cell r="A530" t="str">
            <v>5003000000</v>
          </cell>
          <cell r="C530" t="str">
            <v>TBGS</v>
          </cell>
          <cell r="D530" t="str">
            <v>TBGSRVNR00</v>
          </cell>
          <cell r="F530">
            <v>-756.6</v>
          </cell>
        </row>
        <row r="531">
          <cell r="A531" t="str">
            <v>5003000000</v>
          </cell>
          <cell r="C531" t="str">
            <v>TBGS</v>
          </cell>
          <cell r="D531" t="str">
            <v>TBGSRVNR00</v>
          </cell>
          <cell r="F531">
            <v>49.43</v>
          </cell>
        </row>
        <row r="532">
          <cell r="A532" t="str">
            <v>5003000000</v>
          </cell>
          <cell r="C532" t="str">
            <v>ATGS</v>
          </cell>
          <cell r="D532" t="str">
            <v>ATGSRVNR00</v>
          </cell>
          <cell r="F532">
            <v>-1391.69</v>
          </cell>
        </row>
        <row r="533">
          <cell r="A533" t="str">
            <v>5003000000</v>
          </cell>
          <cell r="C533" t="str">
            <v>ATGS</v>
          </cell>
          <cell r="D533" t="str">
            <v>ATGSRVNR00</v>
          </cell>
          <cell r="F533">
            <v>2244.56</v>
          </cell>
        </row>
        <row r="534">
          <cell r="A534" t="str">
            <v>5003000000</v>
          </cell>
          <cell r="C534" t="str">
            <v>DNGS</v>
          </cell>
          <cell r="D534" t="str">
            <v>DNGSRVRG00</v>
          </cell>
          <cell r="F534">
            <v>-123071.81</v>
          </cell>
        </row>
        <row r="535">
          <cell r="A535" t="str">
            <v>5003000000</v>
          </cell>
          <cell r="C535" t="str">
            <v>DNGS</v>
          </cell>
          <cell r="D535" t="str">
            <v>DNGSRVRG00</v>
          </cell>
          <cell r="F535">
            <v>131078.18</v>
          </cell>
        </row>
        <row r="536">
          <cell r="A536" t="str">
            <v>5003000000</v>
          </cell>
          <cell r="C536" t="str">
            <v>EVGR</v>
          </cell>
          <cell r="D536" t="str">
            <v>HSHDRVNR00</v>
          </cell>
          <cell r="F536">
            <v>-27.3</v>
          </cell>
        </row>
        <row r="537">
          <cell r="A537" t="str">
            <v>5003000000</v>
          </cell>
          <cell r="C537" t="str">
            <v>EVGR</v>
          </cell>
          <cell r="D537" t="str">
            <v>HSHDRVNR00</v>
          </cell>
          <cell r="F537">
            <v>22.54</v>
          </cell>
        </row>
        <row r="538">
          <cell r="A538" t="str">
            <v>5003000000</v>
          </cell>
          <cell r="C538" t="str">
            <v>LTGS</v>
          </cell>
          <cell r="D538" t="str">
            <v>LTGSRVNR00</v>
          </cell>
          <cell r="F538">
            <v>-11692.61</v>
          </cell>
        </row>
        <row r="539">
          <cell r="A539" t="str">
            <v>5003000000</v>
          </cell>
          <cell r="C539" t="str">
            <v>LTGS</v>
          </cell>
          <cell r="D539" t="str">
            <v>LTGSRVNR00</v>
          </cell>
          <cell r="F539">
            <v>10968.58</v>
          </cell>
        </row>
        <row r="540">
          <cell r="A540" t="str">
            <v>5003000000</v>
          </cell>
          <cell r="C540" t="str">
            <v>LXGS</v>
          </cell>
          <cell r="D540" t="str">
            <v>LXGSRVNR00</v>
          </cell>
          <cell r="F540">
            <v>-209.44</v>
          </cell>
        </row>
        <row r="541">
          <cell r="A541" t="str">
            <v>5003000000</v>
          </cell>
          <cell r="C541" t="str">
            <v>LXGS</v>
          </cell>
          <cell r="D541" t="str">
            <v>LXGSRVNR00</v>
          </cell>
          <cell r="F541">
            <v>381.21</v>
          </cell>
        </row>
        <row r="542">
          <cell r="A542" t="str">
            <v>5003000000</v>
          </cell>
          <cell r="C542" t="str">
            <v>NAPG</v>
          </cell>
          <cell r="D542" t="str">
            <v>DCEWRVRG00</v>
          </cell>
          <cell r="F542">
            <v>-1329.16</v>
          </cell>
        </row>
        <row r="543">
          <cell r="A543" t="str">
            <v>5003000000</v>
          </cell>
          <cell r="C543" t="str">
            <v>NAPG</v>
          </cell>
          <cell r="D543" t="str">
            <v>DCEWRVRG00</v>
          </cell>
          <cell r="F543">
            <v>1000.88</v>
          </cell>
        </row>
        <row r="544">
          <cell r="A544" t="str">
            <v>5003000000</v>
          </cell>
          <cell r="C544" t="str">
            <v>NAPG</v>
          </cell>
          <cell r="D544" t="str">
            <v>SAB1RVRG00</v>
          </cell>
          <cell r="F544">
            <v>-4543.0200000000004</v>
          </cell>
        </row>
        <row r="545">
          <cell r="A545" t="str">
            <v>5003000000</v>
          </cell>
          <cell r="C545" t="str">
            <v>NAPG</v>
          </cell>
          <cell r="D545" t="str">
            <v>SAB1RVRG00</v>
          </cell>
          <cell r="F545">
            <v>4570.4399999999996</v>
          </cell>
        </row>
        <row r="546">
          <cell r="A546" t="str">
            <v>5003000000</v>
          </cell>
          <cell r="C546" t="str">
            <v>NAPG</v>
          </cell>
          <cell r="D546" t="str">
            <v>SAB2RVRG00</v>
          </cell>
          <cell r="F546">
            <v>-11796.5</v>
          </cell>
        </row>
        <row r="547">
          <cell r="A547" t="str">
            <v>5003000000</v>
          </cell>
          <cell r="C547" t="str">
            <v>NAPG</v>
          </cell>
          <cell r="D547" t="str">
            <v>SAB2RVRG00</v>
          </cell>
          <cell r="F547">
            <v>11406.25</v>
          </cell>
        </row>
        <row r="548">
          <cell r="A548" t="str">
            <v>5003000000</v>
          </cell>
          <cell r="C548" t="str">
            <v>NAPG</v>
          </cell>
          <cell r="D548" t="str">
            <v>SABPRVRG00</v>
          </cell>
          <cell r="F548">
            <v>-998.19</v>
          </cell>
        </row>
        <row r="549">
          <cell r="A549" t="str">
            <v>5003000000</v>
          </cell>
          <cell r="C549" t="str">
            <v>NAPG</v>
          </cell>
          <cell r="D549" t="str">
            <v>SABPRVRG00</v>
          </cell>
          <cell r="F549">
            <v>809.7</v>
          </cell>
        </row>
        <row r="550">
          <cell r="A550" t="str">
            <v>5003000000</v>
          </cell>
          <cell r="C550" t="str">
            <v>NEPG</v>
          </cell>
          <cell r="D550" t="str">
            <v>HNEPRVNR00</v>
          </cell>
          <cell r="F550">
            <v>-509720.97</v>
          </cell>
        </row>
        <row r="551">
          <cell r="A551" t="str">
            <v>5003000000</v>
          </cell>
          <cell r="C551" t="str">
            <v>NEPG</v>
          </cell>
          <cell r="D551" t="str">
            <v>HNEPRVNR00</v>
          </cell>
          <cell r="F551">
            <v>519850.83</v>
          </cell>
        </row>
        <row r="552">
          <cell r="A552" t="str">
            <v>5003000000</v>
          </cell>
          <cell r="C552" t="str">
            <v>NTGS</v>
          </cell>
          <cell r="D552" t="str">
            <v>NTGSRVNR00</v>
          </cell>
          <cell r="F552">
            <v>-17870.650000000001</v>
          </cell>
        </row>
        <row r="553">
          <cell r="A553" t="str">
            <v>5003000000</v>
          </cell>
          <cell r="C553" t="str">
            <v>NTGS</v>
          </cell>
          <cell r="D553" t="str">
            <v>NTGSRVNR00</v>
          </cell>
          <cell r="F553">
            <v>15776.54</v>
          </cell>
        </row>
        <row r="554">
          <cell r="A554" t="str">
            <v>5003000000</v>
          </cell>
          <cell r="C554" t="str">
            <v>NWPG</v>
          </cell>
          <cell r="D554" t="str">
            <v>HNWLACNR00</v>
          </cell>
          <cell r="F554">
            <v>-3221.9</v>
          </cell>
        </row>
        <row r="555">
          <cell r="A555" t="str">
            <v>5003000000</v>
          </cell>
          <cell r="C555" t="str">
            <v>NWPG</v>
          </cell>
          <cell r="D555" t="str">
            <v>HNWPRVNR00</v>
          </cell>
          <cell r="F555">
            <v>-50413.85</v>
          </cell>
        </row>
        <row r="556">
          <cell r="A556" t="str">
            <v>5003000000</v>
          </cell>
          <cell r="C556" t="str">
            <v>NWPG</v>
          </cell>
          <cell r="D556" t="str">
            <v>HNWPRVNR00</v>
          </cell>
          <cell r="F556">
            <v>50347.39</v>
          </cell>
        </row>
        <row r="557">
          <cell r="A557" t="str">
            <v>5003000000</v>
          </cell>
          <cell r="C557" t="str">
            <v>NWPG</v>
          </cell>
          <cell r="D557" t="str">
            <v>HNWPRVNR00</v>
          </cell>
          <cell r="F557">
            <v>1632.54</v>
          </cell>
        </row>
        <row r="558">
          <cell r="A558" t="str">
            <v>5003000000</v>
          </cell>
          <cell r="C558" t="str">
            <v>OTTA</v>
          </cell>
          <cell r="D558" t="str">
            <v>HOSLRVNR00</v>
          </cell>
          <cell r="F558">
            <v>-49942.74</v>
          </cell>
        </row>
        <row r="559">
          <cell r="A559" t="str">
            <v>5003000000</v>
          </cell>
          <cell r="C559" t="str">
            <v>OTTA</v>
          </cell>
          <cell r="D559" t="str">
            <v>HOSLRVNR00</v>
          </cell>
          <cell r="F559">
            <v>51014.2</v>
          </cell>
        </row>
        <row r="560">
          <cell r="A560" t="str">
            <v>5003000000</v>
          </cell>
          <cell r="C560" t="str">
            <v>PNGS</v>
          </cell>
          <cell r="D560" t="str">
            <v>PNGARVRG00</v>
          </cell>
          <cell r="F560">
            <v>-23895.43</v>
          </cell>
        </row>
        <row r="561">
          <cell r="A561" t="str">
            <v>5003000000</v>
          </cell>
          <cell r="C561" t="str">
            <v>PNGS</v>
          </cell>
          <cell r="D561" t="str">
            <v>PNGARVRG00</v>
          </cell>
          <cell r="F561">
            <v>23787.72</v>
          </cell>
        </row>
        <row r="562">
          <cell r="A562" t="str">
            <v>5003000000</v>
          </cell>
          <cell r="C562" t="str">
            <v>PNGS</v>
          </cell>
          <cell r="D562" t="str">
            <v>PNGBRVRG00</v>
          </cell>
          <cell r="F562">
            <v>-78332.56</v>
          </cell>
        </row>
        <row r="563">
          <cell r="A563" t="str">
            <v>5003000000</v>
          </cell>
          <cell r="C563" t="str">
            <v>PNGS</v>
          </cell>
          <cell r="D563" t="str">
            <v>PNGBRVRG00</v>
          </cell>
          <cell r="F563">
            <v>80306.52</v>
          </cell>
        </row>
        <row r="564">
          <cell r="A564" t="str">
            <v>5003000000</v>
          </cell>
          <cell r="C564" t="str">
            <v>POOL</v>
          </cell>
          <cell r="D564" t="str">
            <v>POOL970600</v>
          </cell>
          <cell r="F564">
            <v>-3127836.49</v>
          </cell>
        </row>
        <row r="565">
          <cell r="A565" t="str">
            <v>5003000000</v>
          </cell>
          <cell r="C565" t="str">
            <v>POOL</v>
          </cell>
          <cell r="D565" t="str">
            <v>POOL970600</v>
          </cell>
          <cell r="F565">
            <v>892394.12</v>
          </cell>
        </row>
        <row r="566">
          <cell r="A566" t="str">
            <v>5003000000</v>
          </cell>
          <cell r="C566" t="str">
            <v>POOL</v>
          </cell>
          <cell r="D566" t="str">
            <v>POOL970600</v>
          </cell>
          <cell r="F566">
            <v>2180793.5</v>
          </cell>
        </row>
        <row r="567">
          <cell r="A567" t="str">
            <v>5003000000</v>
          </cell>
          <cell r="C567" t="str">
            <v>POOL</v>
          </cell>
          <cell r="D567" t="str">
            <v>POOL970600</v>
          </cell>
          <cell r="F567">
            <v>36382</v>
          </cell>
        </row>
        <row r="568">
          <cell r="A568" t="str">
            <v>5003000000</v>
          </cell>
          <cell r="C568" t="str">
            <v>POOL</v>
          </cell>
          <cell r="D568" t="str">
            <v>POOL970600</v>
          </cell>
          <cell r="F568">
            <v>0.17</v>
          </cell>
        </row>
        <row r="569">
          <cell r="A569" t="str">
            <v>5003000000</v>
          </cell>
          <cell r="C569" t="str">
            <v>POOL</v>
          </cell>
          <cell r="D569" t="str">
            <v>POOL970600</v>
          </cell>
          <cell r="F569">
            <v>18266.669999999998</v>
          </cell>
        </row>
        <row r="570">
          <cell r="A570" t="str">
            <v>5003000000</v>
          </cell>
          <cell r="C570" t="str">
            <v>SAUN</v>
          </cell>
          <cell r="D570" t="str">
            <v>SAUNRVRG00</v>
          </cell>
          <cell r="F570">
            <v>-5205.76</v>
          </cell>
        </row>
        <row r="571">
          <cell r="A571" t="str">
            <v>5003000000</v>
          </cell>
          <cell r="C571" t="str">
            <v>SAUN</v>
          </cell>
          <cell r="D571" t="str">
            <v>SAUNRVRG00</v>
          </cell>
          <cell r="F571">
            <v>4666.28</v>
          </cell>
        </row>
        <row r="572">
          <cell r="A572" t="str">
            <v>5003000000</v>
          </cell>
          <cell r="C572" t="str">
            <v>TBGS</v>
          </cell>
          <cell r="D572" t="str">
            <v>TBGSRVNR00</v>
          </cell>
          <cell r="F572">
            <v>-1952.44</v>
          </cell>
        </row>
        <row r="573">
          <cell r="A573" t="str">
            <v>5003000000</v>
          </cell>
          <cell r="C573" t="str">
            <v>TBGS</v>
          </cell>
          <cell r="D573" t="str">
            <v>TBGSRVNR00</v>
          </cell>
          <cell r="F573">
            <v>756.6</v>
          </cell>
        </row>
        <row r="574">
          <cell r="A574" t="str">
            <v>5003100000</v>
          </cell>
          <cell r="C574" t="str">
            <v>LTGS</v>
          </cell>
          <cell r="D574" t="str">
            <v>LTGSRVNR00</v>
          </cell>
          <cell r="F574">
            <v>-4566.67</v>
          </cell>
        </row>
        <row r="575">
          <cell r="A575" t="str">
            <v>5003100000</v>
          </cell>
          <cell r="C575" t="str">
            <v>LTGS</v>
          </cell>
          <cell r="D575" t="str">
            <v>LTGSRVNR00</v>
          </cell>
          <cell r="F575">
            <v>4566.67</v>
          </cell>
        </row>
        <row r="576">
          <cell r="A576" t="str">
            <v>5003100000</v>
          </cell>
          <cell r="C576" t="str">
            <v>NAPG</v>
          </cell>
          <cell r="D576" t="str">
            <v>SAB2RVRG00</v>
          </cell>
          <cell r="F576">
            <v>-1726997.97</v>
          </cell>
        </row>
        <row r="577">
          <cell r="A577" t="str">
            <v>5003100000</v>
          </cell>
          <cell r="C577" t="str">
            <v>NAPG</v>
          </cell>
          <cell r="D577" t="str">
            <v>SAB2RVRG00</v>
          </cell>
          <cell r="F577">
            <v>-1487858.55</v>
          </cell>
        </row>
        <row r="578">
          <cell r="A578" t="str">
            <v>5003100000</v>
          </cell>
          <cell r="C578" t="str">
            <v>NAPG</v>
          </cell>
          <cell r="D578" t="str">
            <v>SAB2RVRG00</v>
          </cell>
          <cell r="F578">
            <v>1586121.34</v>
          </cell>
        </row>
        <row r="579">
          <cell r="A579" t="str">
            <v>5003100000</v>
          </cell>
          <cell r="C579" t="str">
            <v>NAPG</v>
          </cell>
          <cell r="D579" t="str">
            <v>SABPRVRG00</v>
          </cell>
          <cell r="F579">
            <v>-466568.14</v>
          </cell>
        </row>
        <row r="580">
          <cell r="A580" t="str">
            <v>5003100000</v>
          </cell>
          <cell r="C580" t="str">
            <v>NAPG</v>
          </cell>
          <cell r="D580" t="str">
            <v>SABPRVRG00</v>
          </cell>
          <cell r="F580">
            <v>-314823.84000000003</v>
          </cell>
        </row>
        <row r="581">
          <cell r="A581" t="str">
            <v>5003100000</v>
          </cell>
          <cell r="C581" t="str">
            <v>NAPG</v>
          </cell>
          <cell r="D581" t="str">
            <v>SABPRVRG00</v>
          </cell>
          <cell r="F581">
            <v>487948.67</v>
          </cell>
        </row>
        <row r="582">
          <cell r="A582" t="str">
            <v>5003100000</v>
          </cell>
          <cell r="C582" t="str">
            <v>NTGS</v>
          </cell>
          <cell r="D582" t="str">
            <v>NTGSRVNR00</v>
          </cell>
          <cell r="F582">
            <v>-22833.33</v>
          </cell>
        </row>
        <row r="583">
          <cell r="A583" t="str">
            <v>5003100000</v>
          </cell>
          <cell r="C583" t="str">
            <v>NTGS</v>
          </cell>
          <cell r="D583" t="str">
            <v>NTGSRVNR00</v>
          </cell>
          <cell r="F583">
            <v>-54800</v>
          </cell>
        </row>
        <row r="584">
          <cell r="A584" t="str">
            <v>5003100000</v>
          </cell>
          <cell r="C584" t="str">
            <v>NTGS</v>
          </cell>
          <cell r="D584" t="str">
            <v>NTGSRVNR00</v>
          </cell>
          <cell r="F584">
            <v>22833.33</v>
          </cell>
        </row>
        <row r="585">
          <cell r="A585" t="str">
            <v>5003100000</v>
          </cell>
          <cell r="C585" t="str">
            <v>OTTA</v>
          </cell>
          <cell r="D585" t="str">
            <v>HOSLRVNR00</v>
          </cell>
          <cell r="F585">
            <v>-104904.31</v>
          </cell>
        </row>
        <row r="586">
          <cell r="A586" t="str">
            <v>5003100000</v>
          </cell>
          <cell r="C586" t="str">
            <v>OTTA</v>
          </cell>
          <cell r="D586" t="str">
            <v>HOSLRVNR00</v>
          </cell>
          <cell r="F586">
            <v>-145969.93</v>
          </cell>
        </row>
        <row r="587">
          <cell r="A587" t="str">
            <v>5003100000</v>
          </cell>
          <cell r="C587" t="str">
            <v>OTTA</v>
          </cell>
          <cell r="D587" t="str">
            <v>HOSLRVNR00</v>
          </cell>
          <cell r="F587">
            <v>104904.31</v>
          </cell>
        </row>
        <row r="588">
          <cell r="A588" t="str">
            <v>5003100000</v>
          </cell>
          <cell r="C588" t="str">
            <v>NAPG</v>
          </cell>
          <cell r="D588" t="str">
            <v>SAB2RVRG00</v>
          </cell>
          <cell r="F588">
            <v>-1662016.41</v>
          </cell>
        </row>
        <row r="589">
          <cell r="A589" t="str">
            <v>5003100000</v>
          </cell>
          <cell r="C589" t="str">
            <v>NAPG</v>
          </cell>
          <cell r="D589" t="str">
            <v>SAB2RVRG00</v>
          </cell>
          <cell r="F589">
            <v>1487858.55</v>
          </cell>
        </row>
        <row r="590">
          <cell r="A590" t="str">
            <v>5003100000</v>
          </cell>
          <cell r="C590" t="str">
            <v>NAPG</v>
          </cell>
          <cell r="D590" t="str">
            <v>SABPRVRG00</v>
          </cell>
          <cell r="F590">
            <v>-318006.46999999997</v>
          </cell>
        </row>
        <row r="591">
          <cell r="A591" t="str">
            <v>5003100000</v>
          </cell>
          <cell r="C591" t="str">
            <v>NAPG</v>
          </cell>
          <cell r="D591" t="str">
            <v>SABPRVRG00</v>
          </cell>
          <cell r="F591">
            <v>314823.84000000003</v>
          </cell>
        </row>
        <row r="592">
          <cell r="A592" t="str">
            <v>5003100000</v>
          </cell>
          <cell r="C592" t="str">
            <v>NTGS</v>
          </cell>
          <cell r="D592" t="str">
            <v>NTGSRVNR00</v>
          </cell>
          <cell r="F592">
            <v>-54800</v>
          </cell>
        </row>
        <row r="593">
          <cell r="A593" t="str">
            <v>5003100000</v>
          </cell>
          <cell r="C593" t="str">
            <v>NTGS</v>
          </cell>
          <cell r="D593" t="str">
            <v>NTGSRVNR00</v>
          </cell>
          <cell r="F593">
            <v>54800</v>
          </cell>
        </row>
        <row r="594">
          <cell r="A594" t="str">
            <v>5003100000</v>
          </cell>
          <cell r="C594" t="str">
            <v>OTTA</v>
          </cell>
          <cell r="D594" t="str">
            <v>HOSLRVNR00</v>
          </cell>
          <cell r="F594">
            <v>-145970.62</v>
          </cell>
        </row>
        <row r="595">
          <cell r="A595" t="str">
            <v>5003100000</v>
          </cell>
          <cell r="C595" t="str">
            <v>OTTA</v>
          </cell>
          <cell r="D595" t="str">
            <v>HOSLRVNR00</v>
          </cell>
          <cell r="F595">
            <v>145969.93</v>
          </cell>
        </row>
        <row r="596">
          <cell r="A596" t="str">
            <v>5003200000</v>
          </cell>
          <cell r="C596" t="str">
            <v>NAPG</v>
          </cell>
          <cell r="D596" t="str">
            <v>SAB2RVRG00</v>
          </cell>
          <cell r="F596">
            <v>-16868</v>
          </cell>
        </row>
        <row r="597">
          <cell r="A597" t="str">
            <v>5003200000</v>
          </cell>
          <cell r="C597" t="str">
            <v>NAPG</v>
          </cell>
          <cell r="D597" t="str">
            <v>SAB2RVRG00</v>
          </cell>
          <cell r="F597">
            <v>-16868</v>
          </cell>
        </row>
        <row r="598">
          <cell r="A598" t="str">
            <v>5003200000</v>
          </cell>
          <cell r="C598" t="str">
            <v>NAPG</v>
          </cell>
          <cell r="D598" t="str">
            <v>SAB2RVRG00</v>
          </cell>
          <cell r="F598">
            <v>16868</v>
          </cell>
        </row>
        <row r="599">
          <cell r="A599" t="str">
            <v>5003200000</v>
          </cell>
          <cell r="C599" t="str">
            <v>SAUN</v>
          </cell>
          <cell r="D599" t="str">
            <v>SAUNRVRG00</v>
          </cell>
          <cell r="F599">
            <v>-19514</v>
          </cell>
        </row>
        <row r="600">
          <cell r="A600" t="str">
            <v>5003200000</v>
          </cell>
          <cell r="C600" t="str">
            <v>SAUN</v>
          </cell>
          <cell r="D600" t="str">
            <v>SAUNRVRG00</v>
          </cell>
          <cell r="F600">
            <v>-19514</v>
          </cell>
        </row>
        <row r="601">
          <cell r="A601" t="str">
            <v>5003200000</v>
          </cell>
          <cell r="C601" t="str">
            <v>SAUN</v>
          </cell>
          <cell r="D601" t="str">
            <v>SAUNRVRG00</v>
          </cell>
          <cell r="F601">
            <v>19514</v>
          </cell>
        </row>
        <row r="602">
          <cell r="A602" t="str">
            <v>5003200000</v>
          </cell>
          <cell r="C602" t="str">
            <v>NAPG</v>
          </cell>
          <cell r="D602" t="str">
            <v>SAB2RVRG00</v>
          </cell>
          <cell r="F602">
            <v>-16868</v>
          </cell>
        </row>
        <row r="603">
          <cell r="A603" t="str">
            <v>5003200000</v>
          </cell>
          <cell r="C603" t="str">
            <v>NAPG</v>
          </cell>
          <cell r="D603" t="str">
            <v>SAB2RVRG00</v>
          </cell>
          <cell r="F603">
            <v>16868</v>
          </cell>
        </row>
        <row r="604">
          <cell r="A604" t="str">
            <v>5003200000</v>
          </cell>
          <cell r="C604" t="str">
            <v>SAUN</v>
          </cell>
          <cell r="D604" t="str">
            <v>SAUNRVRG00</v>
          </cell>
          <cell r="F604">
            <v>-19514</v>
          </cell>
        </row>
        <row r="605">
          <cell r="A605" t="str">
            <v>5003200000</v>
          </cell>
          <cell r="C605" t="str">
            <v>SAUN</v>
          </cell>
          <cell r="D605" t="str">
            <v>SAUNRVRG00</v>
          </cell>
          <cell r="F605">
            <v>19514</v>
          </cell>
        </row>
        <row r="606">
          <cell r="A606" t="str">
            <v>5003300000</v>
          </cell>
          <cell r="C606" t="str">
            <v>LXGS</v>
          </cell>
          <cell r="D606" t="str">
            <v>LXGSRVNR00</v>
          </cell>
          <cell r="F606">
            <v>448999.72</v>
          </cell>
        </row>
        <row r="607">
          <cell r="A607" t="str">
            <v>5003300000</v>
          </cell>
          <cell r="C607" t="str">
            <v>LXGS</v>
          </cell>
          <cell r="D607" t="str">
            <v>LXGSRVNR00</v>
          </cell>
          <cell r="F607">
            <v>-448999.72</v>
          </cell>
        </row>
        <row r="608">
          <cell r="A608" t="str">
            <v>5004000000</v>
          </cell>
          <cell r="C608" t="str">
            <v>ATGS</v>
          </cell>
          <cell r="D608" t="str">
            <v>ATGSRVNR00</v>
          </cell>
          <cell r="F608">
            <v>-4225.88</v>
          </cell>
        </row>
        <row r="609">
          <cell r="A609" t="str">
            <v>5004000000</v>
          </cell>
          <cell r="C609" t="str">
            <v>ATGS</v>
          </cell>
          <cell r="D609" t="str">
            <v>ATGSRVNR00</v>
          </cell>
          <cell r="F609">
            <v>-201991.75</v>
          </cell>
        </row>
        <row r="610">
          <cell r="A610" t="str">
            <v>5004000000</v>
          </cell>
          <cell r="C610" t="str">
            <v>ATGS</v>
          </cell>
          <cell r="D610" t="str">
            <v>ATGSRVNR00</v>
          </cell>
          <cell r="F610">
            <v>5038.74</v>
          </cell>
        </row>
        <row r="611">
          <cell r="A611" t="str">
            <v>5004000000</v>
          </cell>
          <cell r="C611" t="str">
            <v>LTGS</v>
          </cell>
          <cell r="D611" t="str">
            <v>LTGSRVNR00</v>
          </cell>
          <cell r="F611">
            <v>-464880.8</v>
          </cell>
        </row>
        <row r="612">
          <cell r="A612" t="str">
            <v>5004000000</v>
          </cell>
          <cell r="C612" t="str">
            <v>LTGS</v>
          </cell>
          <cell r="D612" t="str">
            <v>LTGSRVNR00</v>
          </cell>
          <cell r="F612">
            <v>-509303.43</v>
          </cell>
        </row>
        <row r="613">
          <cell r="A613" t="str">
            <v>5004000000</v>
          </cell>
          <cell r="C613" t="str">
            <v>LTGS</v>
          </cell>
          <cell r="D613" t="str">
            <v>LTGSRVNR00</v>
          </cell>
          <cell r="F613">
            <v>428081.79</v>
          </cell>
        </row>
        <row r="614">
          <cell r="A614" t="str">
            <v>5004000000</v>
          </cell>
          <cell r="C614" t="str">
            <v>LXGS</v>
          </cell>
          <cell r="D614" t="str">
            <v>LXGSRVNR00</v>
          </cell>
          <cell r="F614">
            <v>19797.63</v>
          </cell>
        </row>
        <row r="615">
          <cell r="A615" t="str">
            <v>5004000000</v>
          </cell>
          <cell r="C615" t="str">
            <v>NTGS</v>
          </cell>
          <cell r="D615" t="str">
            <v>NTGSRVNR00</v>
          </cell>
          <cell r="F615">
            <v>-558654.96</v>
          </cell>
        </row>
        <row r="616">
          <cell r="A616" t="str">
            <v>5004000000</v>
          </cell>
          <cell r="C616" t="str">
            <v>NTGS</v>
          </cell>
          <cell r="D616" t="str">
            <v>NTGSRVNR00</v>
          </cell>
          <cell r="F616">
            <v>-1705209.56</v>
          </cell>
        </row>
        <row r="617">
          <cell r="A617" t="str">
            <v>5004000000</v>
          </cell>
          <cell r="C617" t="str">
            <v>NTGS</v>
          </cell>
          <cell r="D617" t="str">
            <v>NTGSRVNR00</v>
          </cell>
          <cell r="F617">
            <v>295732.71000000002</v>
          </cell>
        </row>
        <row r="618">
          <cell r="A618" t="str">
            <v>5004000000</v>
          </cell>
          <cell r="C618" t="str">
            <v>OTTA</v>
          </cell>
          <cell r="D618" t="str">
            <v>HOSLRVNR00</v>
          </cell>
          <cell r="F618">
            <v>-321121.32</v>
          </cell>
        </row>
        <row r="619">
          <cell r="A619" t="str">
            <v>5004000000</v>
          </cell>
          <cell r="C619" t="str">
            <v>OTTA</v>
          </cell>
          <cell r="D619" t="str">
            <v>HOSLRVNR00</v>
          </cell>
          <cell r="F619">
            <v>321121.32</v>
          </cell>
        </row>
        <row r="620">
          <cell r="A620" t="str">
            <v>5004000000</v>
          </cell>
          <cell r="C620" t="str">
            <v>POOL</v>
          </cell>
          <cell r="D620" t="str">
            <v>POOL970600</v>
          </cell>
          <cell r="F620">
            <v>-1035230.28</v>
          </cell>
        </row>
        <row r="621">
          <cell r="A621" t="str">
            <v>5004000000</v>
          </cell>
          <cell r="C621" t="str">
            <v>POOL</v>
          </cell>
          <cell r="D621" t="str">
            <v>POOL970600</v>
          </cell>
          <cell r="F621">
            <v>1035230.28</v>
          </cell>
        </row>
        <row r="622">
          <cell r="A622" t="str">
            <v>5004000000</v>
          </cell>
          <cell r="C622" t="str">
            <v>SAUN</v>
          </cell>
          <cell r="D622" t="str">
            <v>SAUNRVNR00</v>
          </cell>
          <cell r="F622">
            <v>-5515100.5700000003</v>
          </cell>
        </row>
        <row r="623">
          <cell r="A623" t="str">
            <v>5004000000</v>
          </cell>
          <cell r="C623" t="str">
            <v>SAUN</v>
          </cell>
          <cell r="D623" t="str">
            <v>SAUNRVNR00</v>
          </cell>
          <cell r="F623">
            <v>-4115725.95</v>
          </cell>
        </row>
        <row r="624">
          <cell r="A624" t="str">
            <v>5004000000</v>
          </cell>
          <cell r="C624" t="str">
            <v>SAUN</v>
          </cell>
          <cell r="D624" t="str">
            <v>SAUNRVNR00</v>
          </cell>
          <cell r="F624">
            <v>5514554.9500000002</v>
          </cell>
        </row>
        <row r="625">
          <cell r="A625" t="str">
            <v>5004000000</v>
          </cell>
          <cell r="C625" t="str">
            <v>TBGS</v>
          </cell>
          <cell r="D625" t="str">
            <v>TBGSRVNR00</v>
          </cell>
          <cell r="F625">
            <v>-7468.64</v>
          </cell>
        </row>
        <row r="626">
          <cell r="A626" t="str">
            <v>5004000000</v>
          </cell>
          <cell r="C626" t="str">
            <v>TBGS</v>
          </cell>
          <cell r="D626" t="str">
            <v>TBGSRVNR00</v>
          </cell>
          <cell r="F626">
            <v>-376270.25</v>
          </cell>
        </row>
        <row r="627">
          <cell r="A627" t="str">
            <v>5004000000</v>
          </cell>
          <cell r="C627" t="str">
            <v>TBGS</v>
          </cell>
          <cell r="D627" t="str">
            <v>TBGSRVNR00</v>
          </cell>
          <cell r="F627">
            <v>7468.65</v>
          </cell>
        </row>
        <row r="628">
          <cell r="A628" t="str">
            <v>5004000000</v>
          </cell>
          <cell r="C628" t="str">
            <v>ATGS</v>
          </cell>
          <cell r="D628" t="str">
            <v>ATGSRVNR00</v>
          </cell>
          <cell r="F628">
            <v>-248523.8</v>
          </cell>
        </row>
        <row r="629">
          <cell r="A629" t="str">
            <v>5004000000</v>
          </cell>
          <cell r="C629" t="str">
            <v>ATGS</v>
          </cell>
          <cell r="D629" t="str">
            <v>ATGSRVNR00</v>
          </cell>
          <cell r="F629">
            <v>201991.75</v>
          </cell>
        </row>
        <row r="630">
          <cell r="A630" t="str">
            <v>5004000000</v>
          </cell>
          <cell r="C630" t="str">
            <v>LTGS</v>
          </cell>
          <cell r="D630" t="str">
            <v>LTGSRVNR00</v>
          </cell>
          <cell r="F630">
            <v>-438965.03</v>
          </cell>
        </row>
        <row r="631">
          <cell r="A631" t="str">
            <v>5004000000</v>
          </cell>
          <cell r="C631" t="str">
            <v>LTGS</v>
          </cell>
          <cell r="D631" t="str">
            <v>LTGSRVNR00</v>
          </cell>
          <cell r="F631">
            <v>509303.43</v>
          </cell>
        </row>
        <row r="632">
          <cell r="A632" t="str">
            <v>5004000000</v>
          </cell>
          <cell r="C632" t="str">
            <v>NTGS</v>
          </cell>
          <cell r="D632" t="str">
            <v>NTGSRVNR00</v>
          </cell>
          <cell r="F632">
            <v>-1670016.33</v>
          </cell>
        </row>
        <row r="633">
          <cell r="A633" t="str">
            <v>5004000000</v>
          </cell>
          <cell r="C633" t="str">
            <v>NTGS</v>
          </cell>
          <cell r="D633" t="str">
            <v>NTGSRVNR00</v>
          </cell>
          <cell r="F633">
            <v>1705209.56</v>
          </cell>
        </row>
        <row r="634">
          <cell r="A634" t="str">
            <v>5004000000</v>
          </cell>
          <cell r="C634" t="str">
            <v>POOL</v>
          </cell>
          <cell r="D634" t="str">
            <v>POOL970600</v>
          </cell>
          <cell r="F634">
            <v>-2699434.79</v>
          </cell>
        </row>
        <row r="635">
          <cell r="A635" t="str">
            <v>5004000000</v>
          </cell>
          <cell r="C635" t="str">
            <v>POOL</v>
          </cell>
          <cell r="D635" t="str">
            <v>POOL970600</v>
          </cell>
          <cell r="F635">
            <v>2699434.79</v>
          </cell>
        </row>
        <row r="636">
          <cell r="A636" t="str">
            <v>5004000000</v>
          </cell>
          <cell r="C636" t="str">
            <v>SAUN</v>
          </cell>
          <cell r="D636" t="str">
            <v>SAUNRVNR00</v>
          </cell>
          <cell r="F636">
            <v>-4116247.11</v>
          </cell>
        </row>
        <row r="637">
          <cell r="A637" t="str">
            <v>5004000000</v>
          </cell>
          <cell r="C637" t="str">
            <v>SAUN</v>
          </cell>
          <cell r="D637" t="str">
            <v>SAUNRVNR00</v>
          </cell>
          <cell r="F637">
            <v>4116247.11</v>
          </cell>
        </row>
        <row r="638">
          <cell r="A638" t="str">
            <v>5004000000</v>
          </cell>
          <cell r="C638" t="str">
            <v>SAUN</v>
          </cell>
          <cell r="D638" t="str">
            <v>SAUNRVNR00</v>
          </cell>
          <cell r="F638">
            <v>4115725.95</v>
          </cell>
        </row>
        <row r="639">
          <cell r="A639" t="str">
            <v>5004000000</v>
          </cell>
          <cell r="C639" t="str">
            <v>TBGS</v>
          </cell>
          <cell r="D639" t="str">
            <v>TBGSRVNR00</v>
          </cell>
          <cell r="F639">
            <v>-341929.63</v>
          </cell>
        </row>
        <row r="640">
          <cell r="A640" t="str">
            <v>5004000000</v>
          </cell>
          <cell r="C640" t="str">
            <v>TBGS</v>
          </cell>
          <cell r="D640" t="str">
            <v>TBGSRVNR00</v>
          </cell>
          <cell r="F640">
            <v>376270.25</v>
          </cell>
        </row>
        <row r="641">
          <cell r="A641" t="str">
            <v>5004100000</v>
          </cell>
          <cell r="C641" t="str">
            <v>NWPG</v>
          </cell>
          <cell r="D641" t="str">
            <v>HNWPRVNR00</v>
          </cell>
          <cell r="F641">
            <v>-1036907.19</v>
          </cell>
        </row>
        <row r="642">
          <cell r="A642" t="str">
            <v>5004100000</v>
          </cell>
          <cell r="C642" t="str">
            <v>NWPG</v>
          </cell>
          <cell r="D642" t="str">
            <v>HNWPRVNR00</v>
          </cell>
          <cell r="F642">
            <v>-620243.89</v>
          </cell>
        </row>
        <row r="643">
          <cell r="A643" t="str">
            <v>5004100000</v>
          </cell>
          <cell r="C643" t="str">
            <v>NWPG</v>
          </cell>
          <cell r="D643" t="str">
            <v>HNWPRVNR00</v>
          </cell>
          <cell r="F643">
            <v>778761.51</v>
          </cell>
        </row>
        <row r="644">
          <cell r="A644" t="str">
            <v>5004100000</v>
          </cell>
          <cell r="C644" t="str">
            <v>NWPG</v>
          </cell>
          <cell r="D644" t="str">
            <v>HNWPRVNR00</v>
          </cell>
          <cell r="F644">
            <v>551242.6</v>
          </cell>
        </row>
        <row r="645">
          <cell r="A645" t="str">
            <v>5004100000</v>
          </cell>
          <cell r="C645" t="str">
            <v>NWPG</v>
          </cell>
          <cell r="D645" t="str">
            <v>HNWLACNR00</v>
          </cell>
          <cell r="F645">
            <v>-552611.5</v>
          </cell>
        </row>
        <row r="646">
          <cell r="A646" t="str">
            <v>5004100000</v>
          </cell>
          <cell r="C646" t="str">
            <v>NWPG</v>
          </cell>
          <cell r="D646" t="str">
            <v>HNWPRVNR00</v>
          </cell>
          <cell r="F646">
            <v>-687085.67</v>
          </cell>
        </row>
        <row r="647">
          <cell r="A647" t="str">
            <v>5004100000</v>
          </cell>
          <cell r="C647" t="str">
            <v>NWPG</v>
          </cell>
          <cell r="D647" t="str">
            <v>HNWPRVNR00</v>
          </cell>
          <cell r="F647">
            <v>620243.89</v>
          </cell>
        </row>
        <row r="648">
          <cell r="A648" t="str">
            <v>5004100000</v>
          </cell>
          <cell r="C648" t="str">
            <v>NWPG</v>
          </cell>
          <cell r="D648" t="str">
            <v>HNWPRVNR00</v>
          </cell>
          <cell r="F648">
            <v>441386.39</v>
          </cell>
        </row>
        <row r="649">
          <cell r="A649" t="str">
            <v>5007000000</v>
          </cell>
          <cell r="C649" t="str">
            <v>POOL</v>
          </cell>
          <cell r="D649" t="str">
            <v>POOL970600</v>
          </cell>
          <cell r="F649">
            <v>-1399730.89</v>
          </cell>
        </row>
        <row r="650">
          <cell r="A650" t="str">
            <v>5007000000</v>
          </cell>
          <cell r="C650" t="str">
            <v>ATGS</v>
          </cell>
          <cell r="D650" t="str">
            <v>ATGSRVNR00</v>
          </cell>
          <cell r="F650">
            <v>-44121.97</v>
          </cell>
        </row>
        <row r="651">
          <cell r="A651" t="str">
            <v>5007000000</v>
          </cell>
          <cell r="C651" t="str">
            <v>EVGR</v>
          </cell>
          <cell r="D651" t="str">
            <v>HSHDRVNR00</v>
          </cell>
          <cell r="F651">
            <v>-53817.13</v>
          </cell>
        </row>
        <row r="652">
          <cell r="A652" t="str">
            <v>5007000000</v>
          </cell>
          <cell r="C652" t="str">
            <v>NEPG</v>
          </cell>
          <cell r="D652" t="str">
            <v>HNEPRVNR00</v>
          </cell>
          <cell r="F652">
            <v>-314813.45</v>
          </cell>
        </row>
        <row r="653">
          <cell r="A653" t="str">
            <v>5007000000</v>
          </cell>
          <cell r="C653" t="str">
            <v>NWPG</v>
          </cell>
          <cell r="D653" t="str">
            <v>HNWPRVNR00</v>
          </cell>
          <cell r="F653">
            <v>-373933.77</v>
          </cell>
        </row>
        <row r="654">
          <cell r="A654" t="str">
            <v>5007000000</v>
          </cell>
          <cell r="C654" t="str">
            <v>OTTA</v>
          </cell>
          <cell r="D654" t="str">
            <v>HOSLRVNR00</v>
          </cell>
          <cell r="F654">
            <v>-582218.21</v>
          </cell>
        </row>
        <row r="655">
          <cell r="A655" t="str">
            <v>5007000000</v>
          </cell>
          <cell r="C655" t="str">
            <v>POOL</v>
          </cell>
          <cell r="D655" t="str">
            <v>POOL970600</v>
          </cell>
          <cell r="F655">
            <v>1399730.89</v>
          </cell>
        </row>
        <row r="656">
          <cell r="A656" t="str">
            <v>5007000000</v>
          </cell>
          <cell r="C656" t="str">
            <v>TBGS</v>
          </cell>
          <cell r="D656" t="str">
            <v>TBGSRVNR00</v>
          </cell>
          <cell r="F656">
            <v>-30826.36</v>
          </cell>
        </row>
        <row r="657">
          <cell r="A657" t="str">
            <v>5009000000</v>
          </cell>
          <cell r="C657" t="str">
            <v>POOL</v>
          </cell>
          <cell r="D657" t="str">
            <v>POOLNAPGR0</v>
          </cell>
          <cell r="F657">
            <v>-51330.559999999998</v>
          </cell>
        </row>
        <row r="658">
          <cell r="A658" t="str">
            <v>5009000000</v>
          </cell>
          <cell r="C658" t="str">
            <v>POOL</v>
          </cell>
          <cell r="D658" t="str">
            <v>POOLSAUNR0</v>
          </cell>
          <cell r="F658">
            <v>247491.66</v>
          </cell>
        </row>
        <row r="659">
          <cell r="A659" t="str">
            <v>5009100000</v>
          </cell>
          <cell r="C659" t="str">
            <v>POOL</v>
          </cell>
          <cell r="D659" t="str">
            <v>POOLNAPGR0</v>
          </cell>
          <cell r="F659">
            <v>23688.63</v>
          </cell>
        </row>
        <row r="660">
          <cell r="A660" t="str">
            <v>5009100000</v>
          </cell>
          <cell r="C660" t="str">
            <v>POOL</v>
          </cell>
          <cell r="D660" t="str">
            <v>POOLSAUNR0</v>
          </cell>
          <cell r="F660">
            <v>-41856.199999999997</v>
          </cell>
        </row>
        <row r="661">
          <cell r="A661" t="str">
            <v>5009200000</v>
          </cell>
          <cell r="C661" t="str">
            <v>POOL</v>
          </cell>
          <cell r="D661" t="str">
            <v>POOLDNGSR0</v>
          </cell>
          <cell r="F661">
            <v>-422.73</v>
          </cell>
        </row>
        <row r="662">
          <cell r="A662" t="str">
            <v>5009200000</v>
          </cell>
          <cell r="C662" t="str">
            <v>POOL</v>
          </cell>
          <cell r="D662" t="str">
            <v>POOLNAPGR0</v>
          </cell>
          <cell r="F662">
            <v>-439464.81</v>
          </cell>
        </row>
        <row r="663">
          <cell r="A663" t="str">
            <v>5009200000</v>
          </cell>
          <cell r="C663" t="str">
            <v>POOL</v>
          </cell>
          <cell r="D663" t="str">
            <v>POOLPNGAR0</v>
          </cell>
          <cell r="F663">
            <v>-18024.55</v>
          </cell>
        </row>
        <row r="664">
          <cell r="A664" t="str">
            <v>5009200000</v>
          </cell>
          <cell r="C664" t="str">
            <v>POOL</v>
          </cell>
          <cell r="D664" t="str">
            <v>POOLPNGBR0</v>
          </cell>
          <cell r="F664">
            <v>9428.49</v>
          </cell>
        </row>
        <row r="665">
          <cell r="A665" t="str">
            <v>5009200000</v>
          </cell>
          <cell r="C665" t="str">
            <v>POOL</v>
          </cell>
          <cell r="D665" t="str">
            <v>POOLSAUNR0</v>
          </cell>
          <cell r="F665">
            <v>4515.1499999999996</v>
          </cell>
        </row>
        <row r="666">
          <cell r="A666" t="str">
            <v>5009300000</v>
          </cell>
          <cell r="C666" t="str">
            <v>POOL</v>
          </cell>
          <cell r="D666" t="str">
            <v>POOLNAPGR0</v>
          </cell>
          <cell r="F666">
            <v>540342.65</v>
          </cell>
        </row>
        <row r="667">
          <cell r="A667" t="str">
            <v>5009300000</v>
          </cell>
          <cell r="C667" t="str">
            <v>POOL</v>
          </cell>
          <cell r="D667" t="str">
            <v>POOLSAUNR0</v>
          </cell>
          <cell r="F667">
            <v>87962.76</v>
          </cell>
        </row>
        <row r="668">
          <cell r="A668" t="str">
            <v>5009400000</v>
          </cell>
          <cell r="C668" t="str">
            <v>POOL</v>
          </cell>
          <cell r="D668" t="str">
            <v>POOLDNGSR0</v>
          </cell>
          <cell r="F668">
            <v>-8117678.9500000002</v>
          </cell>
        </row>
        <row r="669">
          <cell r="A669" t="str">
            <v>5009400000</v>
          </cell>
          <cell r="C669" t="str">
            <v>POOL</v>
          </cell>
          <cell r="D669" t="str">
            <v>POOLNAPGR0</v>
          </cell>
          <cell r="F669">
            <v>-1948580.39</v>
          </cell>
        </row>
        <row r="670">
          <cell r="A670" t="str">
            <v>5009400000</v>
          </cell>
          <cell r="C670" t="str">
            <v>POOL</v>
          </cell>
          <cell r="D670" t="str">
            <v>POOLPNGAR0</v>
          </cell>
          <cell r="F670">
            <v>-1011440.92</v>
          </cell>
        </row>
        <row r="671">
          <cell r="A671" t="str">
            <v>5009400000</v>
          </cell>
          <cell r="C671" t="str">
            <v>POOL</v>
          </cell>
          <cell r="D671" t="str">
            <v>POOLPNGBR0</v>
          </cell>
          <cell r="F671">
            <v>-4550880.13</v>
          </cell>
        </row>
        <row r="672">
          <cell r="A672" t="str">
            <v>5009400000</v>
          </cell>
          <cell r="C672" t="str">
            <v>POOL</v>
          </cell>
          <cell r="D672" t="str">
            <v>POOLSAUNR0</v>
          </cell>
          <cell r="F672">
            <v>-657133.89</v>
          </cell>
        </row>
        <row r="673">
          <cell r="A673" t="str">
            <v>5009400000</v>
          </cell>
          <cell r="C673" t="str">
            <v>POOL</v>
          </cell>
          <cell r="D673" t="str">
            <v>POOLDNGSR0</v>
          </cell>
          <cell r="F673">
            <v>-8117678.9500000002</v>
          </cell>
        </row>
        <row r="674">
          <cell r="A674" t="str">
            <v>5009400000</v>
          </cell>
          <cell r="C674" t="str">
            <v>POOL</v>
          </cell>
          <cell r="D674" t="str">
            <v>POOLNAPGR0</v>
          </cell>
          <cell r="F674">
            <v>-1948580.39</v>
          </cell>
        </row>
        <row r="675">
          <cell r="A675" t="str">
            <v>5009400000</v>
          </cell>
          <cell r="C675" t="str">
            <v>POOL</v>
          </cell>
          <cell r="D675" t="str">
            <v>POOLPNGAR0</v>
          </cell>
          <cell r="F675">
            <v>-1011440.92</v>
          </cell>
        </row>
        <row r="676">
          <cell r="A676" t="str">
            <v>5009400000</v>
          </cell>
          <cell r="C676" t="str">
            <v>POOL</v>
          </cell>
          <cell r="D676" t="str">
            <v>POOLPNGBR0</v>
          </cell>
          <cell r="F676">
            <v>-4550880.13</v>
          </cell>
        </row>
        <row r="677">
          <cell r="A677" t="str">
            <v>5009400000</v>
          </cell>
          <cell r="C677" t="str">
            <v>POOL</v>
          </cell>
          <cell r="D677" t="str">
            <v>POOLSAUNR0</v>
          </cell>
          <cell r="F677">
            <v>-657133.89</v>
          </cell>
        </row>
        <row r="678">
          <cell r="A678" t="str">
            <v>6001000000</v>
          </cell>
          <cell r="C678" t="str">
            <v>NAPG</v>
          </cell>
          <cell r="D678" t="str">
            <v>DCEWRVRG00</v>
          </cell>
          <cell r="F678">
            <v>38650.39</v>
          </cell>
        </row>
        <row r="679">
          <cell r="A679" t="str">
            <v>6001000000</v>
          </cell>
          <cell r="C679" t="str">
            <v>NAPG</v>
          </cell>
          <cell r="D679" t="str">
            <v>DCEWRVRG00</v>
          </cell>
          <cell r="F679">
            <v>36316.080000000002</v>
          </cell>
        </row>
        <row r="680">
          <cell r="A680" t="str">
            <v>6002000000</v>
          </cell>
          <cell r="C680" t="str">
            <v>ATGS</v>
          </cell>
          <cell r="D680" t="str">
            <v>ATGSRVNR00</v>
          </cell>
          <cell r="F680">
            <v>-1829.73</v>
          </cell>
        </row>
        <row r="681">
          <cell r="A681" t="str">
            <v>6002000000</v>
          </cell>
          <cell r="C681" t="str">
            <v>ATGS</v>
          </cell>
          <cell r="D681" t="str">
            <v>ATGSRVNR00</v>
          </cell>
          <cell r="F681">
            <v>2926.6</v>
          </cell>
        </row>
        <row r="682">
          <cell r="A682" t="str">
            <v>6002000000</v>
          </cell>
          <cell r="C682" t="str">
            <v>ATGS</v>
          </cell>
          <cell r="D682" t="str">
            <v>ATGSRVNR00</v>
          </cell>
          <cell r="F682">
            <v>393.99</v>
          </cell>
        </row>
        <row r="683">
          <cell r="A683" t="str">
            <v>6002000000</v>
          </cell>
          <cell r="C683" t="str">
            <v>DNGS</v>
          </cell>
          <cell r="D683" t="str">
            <v>DNGSRVRG00</v>
          </cell>
          <cell r="F683">
            <v>-40675.35</v>
          </cell>
        </row>
        <row r="684">
          <cell r="A684" t="str">
            <v>6002000000</v>
          </cell>
          <cell r="C684" t="str">
            <v>DNGS</v>
          </cell>
          <cell r="D684" t="str">
            <v>DNGSRVRG00</v>
          </cell>
          <cell r="F684">
            <v>86589.56</v>
          </cell>
        </row>
        <row r="685">
          <cell r="A685" t="str">
            <v>6002000000</v>
          </cell>
          <cell r="C685" t="str">
            <v>DNGS</v>
          </cell>
          <cell r="D685" t="str">
            <v>DNGSRVRG00</v>
          </cell>
          <cell r="F685">
            <v>60145.17</v>
          </cell>
        </row>
        <row r="686">
          <cell r="A686" t="str">
            <v>6002000000</v>
          </cell>
          <cell r="C686" t="str">
            <v>EVGR</v>
          </cell>
          <cell r="D686" t="str">
            <v>HSHDRVNR00</v>
          </cell>
          <cell r="F686">
            <v>-15.73</v>
          </cell>
        </row>
        <row r="687">
          <cell r="A687" t="str">
            <v>6002000000</v>
          </cell>
          <cell r="C687" t="str">
            <v>EVGR</v>
          </cell>
          <cell r="D687" t="str">
            <v>HSHDRVNR00</v>
          </cell>
          <cell r="F687">
            <v>11.05</v>
          </cell>
        </row>
        <row r="688">
          <cell r="A688" t="str">
            <v>6002000000</v>
          </cell>
          <cell r="C688" t="str">
            <v>EVGR</v>
          </cell>
          <cell r="D688" t="str">
            <v>HSHDRVNR00</v>
          </cell>
          <cell r="F688">
            <v>0.14000000000000001</v>
          </cell>
        </row>
        <row r="689">
          <cell r="A689" t="str">
            <v>6002000000</v>
          </cell>
          <cell r="C689" t="str">
            <v>LTGS</v>
          </cell>
          <cell r="D689" t="str">
            <v>LTGSRVNR00</v>
          </cell>
          <cell r="F689">
            <v>-18240.419999999998</v>
          </cell>
        </row>
        <row r="690">
          <cell r="A690" t="str">
            <v>6002000000</v>
          </cell>
          <cell r="C690" t="str">
            <v>LTGS</v>
          </cell>
          <cell r="D690" t="str">
            <v>LTGSRVNR00</v>
          </cell>
          <cell r="F690">
            <v>25387.279999999999</v>
          </cell>
        </row>
        <row r="691">
          <cell r="A691" t="str">
            <v>6002000000</v>
          </cell>
          <cell r="C691" t="str">
            <v>LTGS</v>
          </cell>
          <cell r="D691" t="str">
            <v>LTGSRVNR00</v>
          </cell>
          <cell r="F691">
            <v>16589.490000000002</v>
          </cell>
        </row>
        <row r="692">
          <cell r="A692" t="str">
            <v>6002000000</v>
          </cell>
          <cell r="C692" t="str">
            <v>LXGS</v>
          </cell>
          <cell r="D692" t="str">
            <v>LXGSRVNR00</v>
          </cell>
          <cell r="F692">
            <v>-10524.87</v>
          </cell>
        </row>
        <row r="693">
          <cell r="A693" t="str">
            <v>6002000000</v>
          </cell>
          <cell r="C693" t="str">
            <v>LXGS</v>
          </cell>
          <cell r="D693" t="str">
            <v>LXGSRVNR00</v>
          </cell>
          <cell r="F693">
            <v>14682.96</v>
          </cell>
        </row>
        <row r="694">
          <cell r="A694" t="str">
            <v>6002000000</v>
          </cell>
          <cell r="C694" t="str">
            <v>LXGS</v>
          </cell>
          <cell r="D694" t="str">
            <v>LXGSRVNR00</v>
          </cell>
          <cell r="F694">
            <v>13408.95</v>
          </cell>
        </row>
        <row r="695">
          <cell r="A695" t="str">
            <v>6002000000</v>
          </cell>
          <cell r="C695" t="str">
            <v>NAPG</v>
          </cell>
          <cell r="D695" t="str">
            <v>DCEWRVRG00</v>
          </cell>
          <cell r="F695">
            <v>-295.44</v>
          </cell>
        </row>
        <row r="696">
          <cell r="A696" t="str">
            <v>6002000000</v>
          </cell>
          <cell r="C696" t="str">
            <v>NAPG</v>
          </cell>
          <cell r="D696" t="str">
            <v>DCEWRVRG00</v>
          </cell>
          <cell r="F696">
            <v>328.04</v>
          </cell>
        </row>
        <row r="697">
          <cell r="A697" t="str">
            <v>6002000000</v>
          </cell>
          <cell r="C697" t="str">
            <v>NAPG</v>
          </cell>
          <cell r="D697" t="str">
            <v>SAB1RVRG00</v>
          </cell>
          <cell r="F697">
            <v>8.99</v>
          </cell>
        </row>
        <row r="698">
          <cell r="A698" t="str">
            <v>6002000000</v>
          </cell>
          <cell r="C698" t="str">
            <v>NAPG</v>
          </cell>
          <cell r="D698" t="str">
            <v>SAB2RVRG00</v>
          </cell>
          <cell r="F698">
            <v>-32.299999999999997</v>
          </cell>
        </row>
        <row r="699">
          <cell r="A699" t="str">
            <v>6002000000</v>
          </cell>
          <cell r="C699" t="str">
            <v>NAPG</v>
          </cell>
          <cell r="D699" t="str">
            <v>SAB2RVRG00</v>
          </cell>
          <cell r="F699">
            <v>60.24</v>
          </cell>
        </row>
        <row r="700">
          <cell r="A700" t="str">
            <v>6002000000</v>
          </cell>
          <cell r="C700" t="str">
            <v>NAPG</v>
          </cell>
          <cell r="D700" t="str">
            <v>SAB2RVRG00</v>
          </cell>
          <cell r="F700">
            <v>58.02</v>
          </cell>
        </row>
        <row r="701">
          <cell r="A701" t="str">
            <v>6002000000</v>
          </cell>
          <cell r="C701" t="str">
            <v>NAPG</v>
          </cell>
          <cell r="D701" t="str">
            <v>SABPRVRG00</v>
          </cell>
          <cell r="F701">
            <v>-14149.72</v>
          </cell>
        </row>
        <row r="702">
          <cell r="A702" t="str">
            <v>6002000000</v>
          </cell>
          <cell r="C702" t="str">
            <v>NAPG</v>
          </cell>
          <cell r="D702" t="str">
            <v>SABPRVRG00</v>
          </cell>
          <cell r="F702">
            <v>29057.16</v>
          </cell>
        </row>
        <row r="703">
          <cell r="A703" t="str">
            <v>6002000000</v>
          </cell>
          <cell r="C703" t="str">
            <v>NAPG</v>
          </cell>
          <cell r="D703" t="str">
            <v>SABPRVRG00</v>
          </cell>
          <cell r="F703">
            <v>24237.99</v>
          </cell>
        </row>
        <row r="704">
          <cell r="A704" t="str">
            <v>6002000000</v>
          </cell>
          <cell r="C704" t="str">
            <v>NEPG</v>
          </cell>
          <cell r="D704" t="str">
            <v>HNEPRVNR00</v>
          </cell>
          <cell r="F704">
            <v>-7883.3</v>
          </cell>
        </row>
        <row r="705">
          <cell r="A705" t="str">
            <v>6002000000</v>
          </cell>
          <cell r="C705" t="str">
            <v>NEPG</v>
          </cell>
          <cell r="D705" t="str">
            <v>HNEPRVNR00</v>
          </cell>
          <cell r="F705">
            <v>11553.04</v>
          </cell>
        </row>
        <row r="706">
          <cell r="A706" t="str">
            <v>6002000000</v>
          </cell>
          <cell r="C706" t="str">
            <v>NEPG</v>
          </cell>
          <cell r="D706" t="str">
            <v>HNEPRVNR00</v>
          </cell>
          <cell r="F706">
            <v>8619.0400000000009</v>
          </cell>
        </row>
        <row r="707">
          <cell r="A707" t="str">
            <v>6002000000</v>
          </cell>
          <cell r="C707" t="str">
            <v>NTGS</v>
          </cell>
          <cell r="D707" t="str">
            <v>NTGSRVNR00</v>
          </cell>
          <cell r="F707">
            <v>-36949.410000000003</v>
          </cell>
        </row>
        <row r="708">
          <cell r="A708" t="str">
            <v>6002000000</v>
          </cell>
          <cell r="C708" t="str">
            <v>NTGS</v>
          </cell>
          <cell r="D708" t="str">
            <v>NTGSRVNR00</v>
          </cell>
          <cell r="F708">
            <v>54219.81</v>
          </cell>
        </row>
        <row r="709">
          <cell r="A709" t="str">
            <v>6002000000</v>
          </cell>
          <cell r="C709" t="str">
            <v>NTGS</v>
          </cell>
          <cell r="D709" t="str">
            <v>NTGSRVNR00</v>
          </cell>
          <cell r="F709">
            <v>41905.74</v>
          </cell>
        </row>
        <row r="710">
          <cell r="A710" t="str">
            <v>6002000000</v>
          </cell>
          <cell r="C710" t="str">
            <v>NWPG</v>
          </cell>
          <cell r="D710" t="str">
            <v>HNWPRVNR00</v>
          </cell>
          <cell r="F710">
            <v>-44.21</v>
          </cell>
        </row>
        <row r="711">
          <cell r="A711" t="str">
            <v>6002000000</v>
          </cell>
          <cell r="C711" t="str">
            <v>NWPG</v>
          </cell>
          <cell r="D711" t="str">
            <v>HNWPRVNR00</v>
          </cell>
          <cell r="F711">
            <v>70.56</v>
          </cell>
        </row>
        <row r="712">
          <cell r="A712" t="str">
            <v>6002000000</v>
          </cell>
          <cell r="C712" t="str">
            <v>NWPG</v>
          </cell>
          <cell r="D712" t="str">
            <v>HNWPRVNR00</v>
          </cell>
          <cell r="F712">
            <v>18.77</v>
          </cell>
        </row>
        <row r="713">
          <cell r="A713" t="str">
            <v>6002000000</v>
          </cell>
          <cell r="C713" t="str">
            <v>OTTA</v>
          </cell>
          <cell r="D713" t="str">
            <v>HOSLRVNR00</v>
          </cell>
          <cell r="F713">
            <v>-1112.1099999999999</v>
          </cell>
        </row>
        <row r="714">
          <cell r="A714" t="str">
            <v>6002000000</v>
          </cell>
          <cell r="C714" t="str">
            <v>OTTA</v>
          </cell>
          <cell r="D714" t="str">
            <v>HOSLRVNR00</v>
          </cell>
          <cell r="F714">
            <v>2783.83</v>
          </cell>
        </row>
        <row r="715">
          <cell r="A715" t="str">
            <v>6002000000</v>
          </cell>
          <cell r="C715" t="str">
            <v>OTTA</v>
          </cell>
          <cell r="D715" t="str">
            <v>HOSLRVNR00</v>
          </cell>
          <cell r="F715">
            <v>3777.45</v>
          </cell>
        </row>
        <row r="716">
          <cell r="A716" t="str">
            <v>6002000000</v>
          </cell>
          <cell r="C716" t="str">
            <v>PNGS</v>
          </cell>
          <cell r="D716" t="str">
            <v>PNGARVRG00</v>
          </cell>
          <cell r="F716">
            <v>-34053.980000000003</v>
          </cell>
        </row>
        <row r="717">
          <cell r="A717" t="str">
            <v>6002000000</v>
          </cell>
          <cell r="C717" t="str">
            <v>PNGS</v>
          </cell>
          <cell r="D717" t="str">
            <v>PNGARVRG00</v>
          </cell>
          <cell r="F717">
            <v>43971.34</v>
          </cell>
        </row>
        <row r="718">
          <cell r="A718" t="str">
            <v>6002000000</v>
          </cell>
          <cell r="C718" t="str">
            <v>PNGS</v>
          </cell>
          <cell r="D718" t="str">
            <v>PNGARVRG00</v>
          </cell>
          <cell r="F718">
            <v>37780.22</v>
          </cell>
        </row>
        <row r="719">
          <cell r="A719" t="str">
            <v>6002000000</v>
          </cell>
          <cell r="C719" t="str">
            <v>PNGS</v>
          </cell>
          <cell r="D719" t="str">
            <v>PNGBRVRG00</v>
          </cell>
          <cell r="F719">
            <v>-84413.73</v>
          </cell>
        </row>
        <row r="720">
          <cell r="A720" t="str">
            <v>6002000000</v>
          </cell>
          <cell r="C720" t="str">
            <v>PNGS</v>
          </cell>
          <cell r="D720" t="str">
            <v>PNGBRVRG00</v>
          </cell>
          <cell r="F720">
            <v>108991.09</v>
          </cell>
        </row>
        <row r="721">
          <cell r="A721" t="str">
            <v>6002000000</v>
          </cell>
          <cell r="C721" t="str">
            <v>PNGS</v>
          </cell>
          <cell r="D721" t="str">
            <v>PNGBRVRG00</v>
          </cell>
          <cell r="F721">
            <v>69262.600000000006</v>
          </cell>
        </row>
        <row r="722">
          <cell r="A722" t="str">
            <v>6002000000</v>
          </cell>
          <cell r="C722" t="str">
            <v>POOL</v>
          </cell>
          <cell r="D722" t="str">
            <v>POOL970600</v>
          </cell>
          <cell r="F722">
            <v>-397301.4</v>
          </cell>
        </row>
        <row r="723">
          <cell r="A723" t="str">
            <v>6002000000</v>
          </cell>
          <cell r="C723" t="str">
            <v>POOL</v>
          </cell>
          <cell r="D723" t="str">
            <v>POOL970600</v>
          </cell>
          <cell r="F723">
            <v>-6518.76</v>
          </cell>
        </row>
        <row r="724">
          <cell r="A724" t="str">
            <v>6002000000</v>
          </cell>
          <cell r="C724" t="str">
            <v>POOL</v>
          </cell>
          <cell r="D724" t="str">
            <v>POOL970600</v>
          </cell>
          <cell r="F724">
            <v>-155814.26999999999</v>
          </cell>
        </row>
        <row r="725">
          <cell r="A725" t="str">
            <v>6002000000</v>
          </cell>
          <cell r="C725" t="str">
            <v>POOL</v>
          </cell>
          <cell r="D725" t="str">
            <v>POOL970600</v>
          </cell>
          <cell r="F725">
            <v>559634.43999999994</v>
          </cell>
        </row>
        <row r="726">
          <cell r="A726" t="str">
            <v>6002000000</v>
          </cell>
          <cell r="C726" t="str">
            <v>SAUN</v>
          </cell>
          <cell r="D726" t="str">
            <v>SAUNRVRG00</v>
          </cell>
          <cell r="F726">
            <v>-0.04</v>
          </cell>
        </row>
        <row r="727">
          <cell r="A727" t="str">
            <v>6002000000</v>
          </cell>
          <cell r="C727" t="str">
            <v>SAUN</v>
          </cell>
          <cell r="D727" t="str">
            <v>SAUNRVRG00</v>
          </cell>
          <cell r="F727">
            <v>0.06</v>
          </cell>
        </row>
        <row r="728">
          <cell r="A728" t="str">
            <v>6002000000</v>
          </cell>
          <cell r="C728" t="str">
            <v>SAUN</v>
          </cell>
          <cell r="D728" t="str">
            <v>SAUNRVRG00</v>
          </cell>
          <cell r="F728">
            <v>0.08</v>
          </cell>
        </row>
        <row r="729">
          <cell r="A729" t="str">
            <v>6002000000</v>
          </cell>
          <cell r="C729" t="str">
            <v>TBGS</v>
          </cell>
          <cell r="D729" t="str">
            <v>TBGSRVNR00</v>
          </cell>
          <cell r="F729">
            <v>-13801.61</v>
          </cell>
        </row>
        <row r="730">
          <cell r="A730" t="str">
            <v>6002000000</v>
          </cell>
          <cell r="C730" t="str">
            <v>TBGS</v>
          </cell>
          <cell r="D730" t="str">
            <v>TBGSRVNR00</v>
          </cell>
          <cell r="F730">
            <v>16668.78</v>
          </cell>
        </row>
        <row r="731">
          <cell r="A731" t="str">
            <v>6002000000</v>
          </cell>
          <cell r="C731" t="str">
            <v>TBGS</v>
          </cell>
          <cell r="D731" t="str">
            <v>TBGSRVNR00</v>
          </cell>
          <cell r="F731">
            <v>10133.5</v>
          </cell>
        </row>
        <row r="732">
          <cell r="A732" t="str">
            <v>6002000000</v>
          </cell>
          <cell r="C732" t="str">
            <v>ATGS</v>
          </cell>
          <cell r="D732" t="str">
            <v>ATGSRVNR00</v>
          </cell>
          <cell r="F732">
            <v>-393.99</v>
          </cell>
        </row>
        <row r="733">
          <cell r="A733" t="str">
            <v>6002000000</v>
          </cell>
          <cell r="C733" t="str">
            <v>ATGS</v>
          </cell>
          <cell r="D733" t="str">
            <v>ATGSRVNR00</v>
          </cell>
          <cell r="F733">
            <v>2449.58</v>
          </cell>
        </row>
        <row r="734">
          <cell r="A734" t="str">
            <v>6002000000</v>
          </cell>
          <cell r="C734" t="str">
            <v>DNGS</v>
          </cell>
          <cell r="D734" t="str">
            <v>DNGSRVRG00</v>
          </cell>
          <cell r="F734">
            <v>-60145.17</v>
          </cell>
        </row>
        <row r="735">
          <cell r="A735" t="str">
            <v>6002000000</v>
          </cell>
          <cell r="C735" t="str">
            <v>DNGS</v>
          </cell>
          <cell r="D735" t="str">
            <v>DNGSRVRG00</v>
          </cell>
          <cell r="F735">
            <v>74192.89</v>
          </cell>
        </row>
        <row r="736">
          <cell r="A736" t="str">
            <v>6002000000</v>
          </cell>
          <cell r="C736" t="str">
            <v>EVGR</v>
          </cell>
          <cell r="D736" t="str">
            <v>HSHDRVNR00</v>
          </cell>
          <cell r="F736">
            <v>-0.14000000000000001</v>
          </cell>
        </row>
        <row r="737">
          <cell r="A737" t="str">
            <v>6002000000</v>
          </cell>
          <cell r="C737" t="str">
            <v>EVGR</v>
          </cell>
          <cell r="D737" t="str">
            <v>HSHDRVNR00</v>
          </cell>
          <cell r="F737">
            <v>18.52</v>
          </cell>
        </row>
        <row r="738">
          <cell r="A738" t="str">
            <v>6002000000</v>
          </cell>
          <cell r="C738" t="str">
            <v>LTGS</v>
          </cell>
          <cell r="D738" t="str">
            <v>LTGSRVNR00</v>
          </cell>
          <cell r="F738">
            <v>-16589.490000000002</v>
          </cell>
        </row>
        <row r="739">
          <cell r="A739" t="str">
            <v>6002000000</v>
          </cell>
          <cell r="C739" t="str">
            <v>LTGS</v>
          </cell>
          <cell r="D739" t="str">
            <v>LTGSRVNR00</v>
          </cell>
          <cell r="F739">
            <v>19958.919999999998</v>
          </cell>
        </row>
        <row r="740">
          <cell r="A740" t="str">
            <v>6002000000</v>
          </cell>
          <cell r="C740" t="str">
            <v>LXGS</v>
          </cell>
          <cell r="D740" t="str">
            <v>LXGSRVNR00</v>
          </cell>
          <cell r="F740">
            <v>-13408.95</v>
          </cell>
        </row>
        <row r="741">
          <cell r="A741" t="str">
            <v>6002000000</v>
          </cell>
          <cell r="C741" t="str">
            <v>LXGS</v>
          </cell>
          <cell r="D741" t="str">
            <v>LXGSRVNR00</v>
          </cell>
          <cell r="F741">
            <v>15639.33</v>
          </cell>
        </row>
        <row r="742">
          <cell r="A742" t="str">
            <v>6002000000</v>
          </cell>
          <cell r="C742" t="str">
            <v>NAPG</v>
          </cell>
          <cell r="D742" t="str">
            <v>DCEWRVRG00</v>
          </cell>
          <cell r="F742">
            <v>1.82</v>
          </cell>
        </row>
        <row r="743">
          <cell r="A743" t="str">
            <v>6002000000</v>
          </cell>
          <cell r="C743" t="str">
            <v>NAPG</v>
          </cell>
          <cell r="D743" t="str">
            <v>SAB1RVRG00</v>
          </cell>
          <cell r="F743">
            <v>-8.99</v>
          </cell>
        </row>
        <row r="744">
          <cell r="A744" t="str">
            <v>6002000000</v>
          </cell>
          <cell r="C744" t="str">
            <v>NAPG</v>
          </cell>
          <cell r="D744" t="str">
            <v>SAB1RVRG00</v>
          </cell>
          <cell r="F744">
            <v>6.45</v>
          </cell>
        </row>
        <row r="745">
          <cell r="A745" t="str">
            <v>6002000000</v>
          </cell>
          <cell r="C745" t="str">
            <v>NAPG</v>
          </cell>
          <cell r="D745" t="str">
            <v>SAB2RVRG00</v>
          </cell>
          <cell r="F745">
            <v>-58.02</v>
          </cell>
        </row>
        <row r="746">
          <cell r="A746" t="str">
            <v>6002000000</v>
          </cell>
          <cell r="C746" t="str">
            <v>NAPG</v>
          </cell>
          <cell r="D746" t="str">
            <v>SAB2RVRG00</v>
          </cell>
          <cell r="F746">
            <v>131.37</v>
          </cell>
        </row>
        <row r="747">
          <cell r="A747" t="str">
            <v>6002000000</v>
          </cell>
          <cell r="C747" t="str">
            <v>NAPG</v>
          </cell>
          <cell r="D747" t="str">
            <v>SABPRVRG00</v>
          </cell>
          <cell r="F747">
            <v>-24237.99</v>
          </cell>
        </row>
        <row r="748">
          <cell r="A748" t="str">
            <v>6002000000</v>
          </cell>
          <cell r="C748" t="str">
            <v>NAPG</v>
          </cell>
          <cell r="D748" t="str">
            <v>SABPRVRG00</v>
          </cell>
          <cell r="F748">
            <v>33241.81</v>
          </cell>
        </row>
        <row r="749">
          <cell r="A749" t="str">
            <v>6002000000</v>
          </cell>
          <cell r="C749" t="str">
            <v>NEPG</v>
          </cell>
          <cell r="D749" t="str">
            <v>HNEPRVNR00</v>
          </cell>
          <cell r="F749">
            <v>-8619.0400000000009</v>
          </cell>
        </row>
        <row r="750">
          <cell r="A750" t="str">
            <v>6002000000</v>
          </cell>
          <cell r="C750" t="str">
            <v>NEPG</v>
          </cell>
          <cell r="D750" t="str">
            <v>HNEPRVNR00</v>
          </cell>
          <cell r="F750">
            <v>11368.88</v>
          </cell>
        </row>
        <row r="751">
          <cell r="A751" t="str">
            <v>6002000000</v>
          </cell>
          <cell r="C751" t="str">
            <v>NTGS</v>
          </cell>
          <cell r="D751" t="str">
            <v>NTGSRVNR00</v>
          </cell>
          <cell r="F751">
            <v>-41905.74</v>
          </cell>
        </row>
        <row r="752">
          <cell r="A752" t="str">
            <v>6002000000</v>
          </cell>
          <cell r="C752" t="str">
            <v>NTGS</v>
          </cell>
          <cell r="D752" t="str">
            <v>NTGSRVNR00</v>
          </cell>
          <cell r="F752">
            <v>51166.79</v>
          </cell>
        </row>
        <row r="753">
          <cell r="A753" t="str">
            <v>6002000000</v>
          </cell>
          <cell r="C753" t="str">
            <v>NWPG</v>
          </cell>
          <cell r="D753" t="str">
            <v>HNWPRVNR00</v>
          </cell>
          <cell r="F753">
            <v>-18.77</v>
          </cell>
        </row>
        <row r="754">
          <cell r="A754" t="str">
            <v>6002000000</v>
          </cell>
          <cell r="C754" t="str">
            <v>NWPG</v>
          </cell>
          <cell r="D754" t="str">
            <v>HNWPRVNR00</v>
          </cell>
          <cell r="F754">
            <v>96.24</v>
          </cell>
        </row>
        <row r="755">
          <cell r="A755" t="str">
            <v>6002000000</v>
          </cell>
          <cell r="C755" t="str">
            <v>OTTA</v>
          </cell>
          <cell r="D755" t="str">
            <v>HOSLRVNR00</v>
          </cell>
          <cell r="F755">
            <v>-3777.45</v>
          </cell>
        </row>
        <row r="756">
          <cell r="A756" t="str">
            <v>6002000000</v>
          </cell>
          <cell r="C756" t="str">
            <v>OTTA</v>
          </cell>
          <cell r="D756" t="str">
            <v>HOSLRVNR00</v>
          </cell>
          <cell r="F756">
            <v>3868.78</v>
          </cell>
        </row>
        <row r="757">
          <cell r="A757" t="str">
            <v>6002000000</v>
          </cell>
          <cell r="C757" t="str">
            <v>PNGS</v>
          </cell>
          <cell r="D757" t="str">
            <v>PNGARVRG00</v>
          </cell>
          <cell r="F757">
            <v>-37780.22</v>
          </cell>
        </row>
        <row r="758">
          <cell r="A758" t="str">
            <v>6002000000</v>
          </cell>
          <cell r="C758" t="str">
            <v>PNGS</v>
          </cell>
          <cell r="D758" t="str">
            <v>PNGARVRG00</v>
          </cell>
          <cell r="F758">
            <v>52271.64</v>
          </cell>
        </row>
        <row r="759">
          <cell r="A759" t="str">
            <v>6002000000</v>
          </cell>
          <cell r="C759" t="str">
            <v>PNGS</v>
          </cell>
          <cell r="D759" t="str">
            <v>PNGBRVRG00</v>
          </cell>
          <cell r="F759">
            <v>-69262.600000000006</v>
          </cell>
        </row>
        <row r="760">
          <cell r="A760" t="str">
            <v>6002000000</v>
          </cell>
          <cell r="C760" t="str">
            <v>PNGS</v>
          </cell>
          <cell r="D760" t="str">
            <v>PNGBRVRG00</v>
          </cell>
          <cell r="F760">
            <v>88182.88</v>
          </cell>
        </row>
        <row r="761">
          <cell r="A761" t="str">
            <v>6002000000</v>
          </cell>
          <cell r="C761" t="str">
            <v>POOL</v>
          </cell>
          <cell r="D761" t="str">
            <v>POOL970600</v>
          </cell>
          <cell r="F761">
            <v>-364171.55</v>
          </cell>
        </row>
        <row r="762">
          <cell r="A762" t="str">
            <v>6002000000</v>
          </cell>
          <cell r="C762" t="str">
            <v>POOL</v>
          </cell>
          <cell r="D762" t="str">
            <v>POOL970600</v>
          </cell>
          <cell r="F762">
            <v>-6146.78</v>
          </cell>
        </row>
        <row r="763">
          <cell r="A763" t="str">
            <v>6002000000</v>
          </cell>
          <cell r="C763" t="str">
            <v>POOL</v>
          </cell>
          <cell r="D763" t="str">
            <v>POOL970600</v>
          </cell>
          <cell r="F763">
            <v>-313531.23</v>
          </cell>
        </row>
        <row r="764">
          <cell r="A764" t="str">
            <v>6002000000</v>
          </cell>
          <cell r="C764" t="str">
            <v>POOL</v>
          </cell>
          <cell r="D764" t="str">
            <v>POOL970600</v>
          </cell>
          <cell r="F764">
            <v>683849.56</v>
          </cell>
        </row>
        <row r="765">
          <cell r="A765" t="str">
            <v>6002000000</v>
          </cell>
          <cell r="C765" t="str">
            <v>SAUN</v>
          </cell>
          <cell r="D765" t="str">
            <v>SAUNRVRG00</v>
          </cell>
          <cell r="F765">
            <v>-0.08</v>
          </cell>
        </row>
        <row r="766">
          <cell r="A766" t="str">
            <v>6002000000</v>
          </cell>
          <cell r="C766" t="str">
            <v>SAUN</v>
          </cell>
          <cell r="D766" t="str">
            <v>SAUNRVRG00</v>
          </cell>
          <cell r="F766">
            <v>0.09</v>
          </cell>
        </row>
        <row r="767">
          <cell r="A767" t="str">
            <v>6002000000</v>
          </cell>
          <cell r="C767" t="str">
            <v>TBGS</v>
          </cell>
          <cell r="D767" t="str">
            <v>TBGSRVNR00</v>
          </cell>
          <cell r="F767">
            <v>-10133.5</v>
          </cell>
        </row>
        <row r="768">
          <cell r="A768" t="str">
            <v>6002000000</v>
          </cell>
          <cell r="C768" t="str">
            <v>TBGS</v>
          </cell>
          <cell r="D768" t="str">
            <v>TBGSRVNR00</v>
          </cell>
          <cell r="F768">
            <v>11575.56</v>
          </cell>
        </row>
        <row r="769">
          <cell r="A769" t="str">
            <v>6003000000</v>
          </cell>
          <cell r="C769" t="str">
            <v>ATGS</v>
          </cell>
          <cell r="D769" t="str">
            <v>ATGSRVNR00</v>
          </cell>
          <cell r="F769">
            <v>-258.17</v>
          </cell>
        </row>
        <row r="770">
          <cell r="A770" t="str">
            <v>6003000000</v>
          </cell>
          <cell r="C770" t="str">
            <v>ATGS</v>
          </cell>
          <cell r="D770" t="str">
            <v>ATGSRVNR00</v>
          </cell>
          <cell r="F770">
            <v>288.83999999999997</v>
          </cell>
        </row>
        <row r="771">
          <cell r="A771" t="str">
            <v>6003000000</v>
          </cell>
          <cell r="C771" t="str">
            <v>ATGS</v>
          </cell>
          <cell r="D771" t="str">
            <v>ATGSRVNR00</v>
          </cell>
          <cell r="F771">
            <v>196.09</v>
          </cell>
        </row>
        <row r="772">
          <cell r="A772" t="str">
            <v>6003000000</v>
          </cell>
          <cell r="C772" t="str">
            <v>DNGS</v>
          </cell>
          <cell r="D772" t="str">
            <v>DNGSRVRG00</v>
          </cell>
          <cell r="F772">
            <v>-6775.34</v>
          </cell>
        </row>
        <row r="773">
          <cell r="A773" t="str">
            <v>6003000000</v>
          </cell>
          <cell r="C773" t="str">
            <v>DNGS</v>
          </cell>
          <cell r="D773" t="str">
            <v>DNGSRVRG00</v>
          </cell>
          <cell r="F773">
            <v>8269.2000000000007</v>
          </cell>
        </row>
        <row r="774">
          <cell r="A774" t="str">
            <v>6003000000</v>
          </cell>
          <cell r="C774" t="str">
            <v>DNGS</v>
          </cell>
          <cell r="D774" t="str">
            <v>DNGSRVRG00</v>
          </cell>
          <cell r="F774">
            <v>7040.11</v>
          </cell>
        </row>
        <row r="775">
          <cell r="A775" t="str">
            <v>6003000000</v>
          </cell>
          <cell r="C775" t="str">
            <v>EVGR</v>
          </cell>
          <cell r="D775" t="str">
            <v>HSHDRVNR00</v>
          </cell>
          <cell r="F775">
            <v>-1.6</v>
          </cell>
        </row>
        <row r="776">
          <cell r="A776" t="str">
            <v>6003000000</v>
          </cell>
          <cell r="C776" t="str">
            <v>EVGR</v>
          </cell>
          <cell r="D776" t="str">
            <v>HSHDRVNR00</v>
          </cell>
          <cell r="F776">
            <v>1.1499999999999999</v>
          </cell>
        </row>
        <row r="777">
          <cell r="A777" t="str">
            <v>6003000000</v>
          </cell>
          <cell r="C777" t="str">
            <v>EVGR</v>
          </cell>
          <cell r="D777" t="str">
            <v>HSHDRVNR00</v>
          </cell>
          <cell r="F777">
            <v>0.23</v>
          </cell>
        </row>
        <row r="778">
          <cell r="A778" t="str">
            <v>6003000000</v>
          </cell>
          <cell r="C778" t="str">
            <v>LTGS</v>
          </cell>
          <cell r="D778" t="str">
            <v>LTGSRVNR00</v>
          </cell>
          <cell r="F778">
            <v>-2292.31</v>
          </cell>
        </row>
        <row r="779">
          <cell r="A779" t="str">
            <v>6003000000</v>
          </cell>
          <cell r="C779" t="str">
            <v>LTGS</v>
          </cell>
          <cell r="D779" t="str">
            <v>LTGSRVNR00</v>
          </cell>
          <cell r="F779">
            <v>2470.92</v>
          </cell>
        </row>
        <row r="780">
          <cell r="A780" t="str">
            <v>6003000000</v>
          </cell>
          <cell r="C780" t="str">
            <v>LTGS</v>
          </cell>
          <cell r="D780" t="str">
            <v>LTGSRVNR00</v>
          </cell>
          <cell r="F780">
            <v>1933.31</v>
          </cell>
        </row>
        <row r="781">
          <cell r="A781" t="str">
            <v>6003000000</v>
          </cell>
          <cell r="C781" t="str">
            <v>LXGS</v>
          </cell>
          <cell r="D781" t="str">
            <v>LXGSRVNR00</v>
          </cell>
          <cell r="F781">
            <v>-1295.56</v>
          </cell>
        </row>
        <row r="782">
          <cell r="A782" t="str">
            <v>6003000000</v>
          </cell>
          <cell r="C782" t="str">
            <v>LXGS</v>
          </cell>
          <cell r="D782" t="str">
            <v>LXGSRVNR00</v>
          </cell>
          <cell r="F782">
            <v>1386.17</v>
          </cell>
        </row>
        <row r="783">
          <cell r="A783" t="str">
            <v>6003000000</v>
          </cell>
          <cell r="C783" t="str">
            <v>LXGS</v>
          </cell>
          <cell r="D783" t="str">
            <v>LXGSRVNR00</v>
          </cell>
          <cell r="F783">
            <v>1490.87</v>
          </cell>
        </row>
        <row r="784">
          <cell r="A784" t="str">
            <v>6003000000</v>
          </cell>
          <cell r="C784" t="str">
            <v>NAPG</v>
          </cell>
          <cell r="D784" t="str">
            <v>DCEWRVRG00</v>
          </cell>
          <cell r="F784">
            <v>-57.17</v>
          </cell>
        </row>
        <row r="785">
          <cell r="A785" t="str">
            <v>6003000000</v>
          </cell>
          <cell r="C785" t="str">
            <v>NAPG</v>
          </cell>
          <cell r="D785" t="str">
            <v>DCEWRVRG00</v>
          </cell>
          <cell r="F785">
            <v>52.03</v>
          </cell>
        </row>
        <row r="786">
          <cell r="A786" t="str">
            <v>6003000000</v>
          </cell>
          <cell r="C786" t="str">
            <v>NAPG</v>
          </cell>
          <cell r="D786" t="str">
            <v>SAB1RVRG00</v>
          </cell>
          <cell r="F786">
            <v>0.81</v>
          </cell>
        </row>
        <row r="787">
          <cell r="A787" t="str">
            <v>6003000000</v>
          </cell>
          <cell r="C787" t="str">
            <v>NAPG</v>
          </cell>
          <cell r="D787" t="str">
            <v>SAB2RVRG00</v>
          </cell>
          <cell r="F787">
            <v>-5.59</v>
          </cell>
        </row>
        <row r="788">
          <cell r="A788" t="str">
            <v>6003000000</v>
          </cell>
          <cell r="C788" t="str">
            <v>NAPG</v>
          </cell>
          <cell r="D788" t="str">
            <v>SAB2RVRG00</v>
          </cell>
          <cell r="F788">
            <v>5.9</v>
          </cell>
        </row>
        <row r="789">
          <cell r="A789" t="str">
            <v>6003000000</v>
          </cell>
          <cell r="C789" t="str">
            <v>NAPG</v>
          </cell>
          <cell r="D789" t="str">
            <v>SAB2RVRG00</v>
          </cell>
          <cell r="F789">
            <v>7.89</v>
          </cell>
        </row>
        <row r="790">
          <cell r="A790" t="str">
            <v>6003000000</v>
          </cell>
          <cell r="C790" t="str">
            <v>NAPG</v>
          </cell>
          <cell r="D790" t="str">
            <v>SABPRVRG00</v>
          </cell>
          <cell r="F790">
            <v>-4103.53</v>
          </cell>
        </row>
        <row r="791">
          <cell r="A791" t="str">
            <v>6003000000</v>
          </cell>
          <cell r="C791" t="str">
            <v>NAPG</v>
          </cell>
          <cell r="D791" t="str">
            <v>SABPRVRG00</v>
          </cell>
          <cell r="F791">
            <v>4709.32</v>
          </cell>
        </row>
        <row r="792">
          <cell r="A792" t="str">
            <v>6003000000</v>
          </cell>
          <cell r="C792" t="str">
            <v>NAPG</v>
          </cell>
          <cell r="D792" t="str">
            <v>SABPRVRG00</v>
          </cell>
          <cell r="F792">
            <v>5360.43</v>
          </cell>
        </row>
        <row r="793">
          <cell r="A793" t="str">
            <v>6003000000</v>
          </cell>
          <cell r="C793" t="str">
            <v>NEPG</v>
          </cell>
          <cell r="D793" t="str">
            <v>HNEPRVNR00</v>
          </cell>
          <cell r="F793">
            <v>-1660.18</v>
          </cell>
        </row>
        <row r="794">
          <cell r="A794" t="str">
            <v>6003000000</v>
          </cell>
          <cell r="C794" t="str">
            <v>NEPG</v>
          </cell>
          <cell r="D794" t="str">
            <v>HNEPRVNR00</v>
          </cell>
          <cell r="F794">
            <v>1714.53</v>
          </cell>
        </row>
        <row r="795">
          <cell r="A795" t="str">
            <v>6003000000</v>
          </cell>
          <cell r="C795" t="str">
            <v>NEPG</v>
          </cell>
          <cell r="D795" t="str">
            <v>HNEPRVNR00</v>
          </cell>
          <cell r="F795">
            <v>1636.2</v>
          </cell>
        </row>
        <row r="796">
          <cell r="A796" t="str">
            <v>6003000000</v>
          </cell>
          <cell r="C796" t="str">
            <v>NTGS</v>
          </cell>
          <cell r="D796" t="str">
            <v>NTGSRVNR00</v>
          </cell>
          <cell r="F796">
            <v>-4575.8500000000004</v>
          </cell>
        </row>
        <row r="797">
          <cell r="A797" t="str">
            <v>6003000000</v>
          </cell>
          <cell r="C797" t="str">
            <v>NTGS</v>
          </cell>
          <cell r="D797" t="str">
            <v>NTGSRVNR00</v>
          </cell>
          <cell r="F797">
            <v>5076.71</v>
          </cell>
        </row>
        <row r="798">
          <cell r="A798" t="str">
            <v>6003000000</v>
          </cell>
          <cell r="C798" t="str">
            <v>NTGS</v>
          </cell>
          <cell r="D798" t="str">
            <v>NTGSRVNR00</v>
          </cell>
          <cell r="F798">
            <v>4718.8100000000004</v>
          </cell>
        </row>
        <row r="799">
          <cell r="A799" t="str">
            <v>6003000000</v>
          </cell>
          <cell r="C799" t="str">
            <v>NWPG</v>
          </cell>
          <cell r="D799" t="str">
            <v>HNWPRVNR00</v>
          </cell>
          <cell r="F799">
            <v>-10.08</v>
          </cell>
        </row>
        <row r="800">
          <cell r="A800" t="str">
            <v>6003000000</v>
          </cell>
          <cell r="C800" t="str">
            <v>NWPG</v>
          </cell>
          <cell r="D800" t="str">
            <v>HNWPRVNR00</v>
          </cell>
          <cell r="F800">
            <v>12.4</v>
          </cell>
        </row>
        <row r="801">
          <cell r="A801" t="str">
            <v>6003000000</v>
          </cell>
          <cell r="C801" t="str">
            <v>NWPG</v>
          </cell>
          <cell r="D801" t="str">
            <v>HNWPRVNR00</v>
          </cell>
          <cell r="F801">
            <v>8.86</v>
          </cell>
        </row>
        <row r="802">
          <cell r="A802" t="str">
            <v>6003000000</v>
          </cell>
          <cell r="C802" t="str">
            <v>OTTA</v>
          </cell>
          <cell r="D802" t="str">
            <v>HOSLRVNR00</v>
          </cell>
          <cell r="F802">
            <v>-248.98</v>
          </cell>
        </row>
        <row r="803">
          <cell r="A803" t="str">
            <v>6003000000</v>
          </cell>
          <cell r="C803" t="str">
            <v>OTTA</v>
          </cell>
          <cell r="D803" t="str">
            <v>HOSLRVNR00</v>
          </cell>
          <cell r="F803">
            <v>437.5</v>
          </cell>
        </row>
        <row r="804">
          <cell r="A804" t="str">
            <v>6003000000</v>
          </cell>
          <cell r="C804" t="str">
            <v>OTTA</v>
          </cell>
          <cell r="D804" t="str">
            <v>HOSLRVNR00</v>
          </cell>
          <cell r="F804">
            <v>672.46</v>
          </cell>
        </row>
        <row r="805">
          <cell r="A805" t="str">
            <v>6003000000</v>
          </cell>
          <cell r="C805" t="str">
            <v>PNGS</v>
          </cell>
          <cell r="D805" t="str">
            <v>PNGARVRG00</v>
          </cell>
          <cell r="F805">
            <v>-4009.8</v>
          </cell>
        </row>
        <row r="806">
          <cell r="A806" t="str">
            <v>6003000000</v>
          </cell>
          <cell r="C806" t="str">
            <v>PNGS</v>
          </cell>
          <cell r="D806" t="str">
            <v>PNGARVRG00</v>
          </cell>
          <cell r="F806">
            <v>4136.22</v>
          </cell>
        </row>
        <row r="807">
          <cell r="A807" t="str">
            <v>6003000000</v>
          </cell>
          <cell r="C807" t="str">
            <v>PNGS</v>
          </cell>
          <cell r="D807" t="str">
            <v>PNGARVRG00</v>
          </cell>
          <cell r="F807">
            <v>4719.1499999999996</v>
          </cell>
        </row>
        <row r="808">
          <cell r="A808" t="str">
            <v>6003000000</v>
          </cell>
          <cell r="C808" t="str">
            <v>PNGS</v>
          </cell>
          <cell r="D808" t="str">
            <v>PNGBRVRG00</v>
          </cell>
          <cell r="F808">
            <v>-10015.33</v>
          </cell>
        </row>
        <row r="809">
          <cell r="A809" t="str">
            <v>6003000000</v>
          </cell>
          <cell r="C809" t="str">
            <v>PNGS</v>
          </cell>
          <cell r="D809" t="str">
            <v>PNGBRVRG00</v>
          </cell>
          <cell r="F809">
            <v>10248.459999999999</v>
          </cell>
        </row>
        <row r="810">
          <cell r="A810" t="str">
            <v>6003000000</v>
          </cell>
          <cell r="C810" t="str">
            <v>PNGS</v>
          </cell>
          <cell r="D810" t="str">
            <v>PNGBRVRG00</v>
          </cell>
          <cell r="F810">
            <v>8296.08</v>
          </cell>
        </row>
        <row r="811">
          <cell r="A811" t="str">
            <v>6003000000</v>
          </cell>
          <cell r="C811" t="str">
            <v>POOL</v>
          </cell>
          <cell r="D811" t="str">
            <v>POOL970600</v>
          </cell>
          <cell r="F811">
            <v>-40375.339999999997</v>
          </cell>
        </row>
        <row r="812">
          <cell r="A812" t="str">
            <v>6003000000</v>
          </cell>
          <cell r="C812" t="str">
            <v>POOL</v>
          </cell>
          <cell r="D812" t="str">
            <v>POOL970600</v>
          </cell>
          <cell r="F812">
            <v>-603.53</v>
          </cell>
        </row>
        <row r="813">
          <cell r="A813" t="str">
            <v>6003000000</v>
          </cell>
          <cell r="C813" t="str">
            <v>POOL</v>
          </cell>
          <cell r="D813" t="str">
            <v>POOL970600</v>
          </cell>
          <cell r="F813">
            <v>-15245.08</v>
          </cell>
        </row>
        <row r="814">
          <cell r="A814" t="str">
            <v>6003000000</v>
          </cell>
          <cell r="C814" t="str">
            <v>POOL</v>
          </cell>
          <cell r="D814" t="str">
            <v>POOL970600</v>
          </cell>
          <cell r="F814">
            <v>56223.95</v>
          </cell>
        </row>
        <row r="815">
          <cell r="A815" t="str">
            <v>6003000000</v>
          </cell>
          <cell r="C815" t="str">
            <v>SAUN</v>
          </cell>
          <cell r="D815" t="str">
            <v>SAUNRVRG00</v>
          </cell>
          <cell r="F815">
            <v>0.01</v>
          </cell>
        </row>
        <row r="816">
          <cell r="A816" t="str">
            <v>6003000000</v>
          </cell>
          <cell r="C816" t="str">
            <v>TBGS</v>
          </cell>
          <cell r="D816" t="str">
            <v>TBGSRVNR00</v>
          </cell>
          <cell r="F816">
            <v>-1486.56</v>
          </cell>
        </row>
        <row r="817">
          <cell r="A817" t="str">
            <v>6003000000</v>
          </cell>
          <cell r="C817" t="str">
            <v>TBGS</v>
          </cell>
          <cell r="D817" t="str">
            <v>TBGSRVNR00</v>
          </cell>
          <cell r="F817">
            <v>1565.99</v>
          </cell>
        </row>
        <row r="818">
          <cell r="A818" t="str">
            <v>6003000000</v>
          </cell>
          <cell r="C818" t="str">
            <v>TBGS</v>
          </cell>
          <cell r="D818" t="str">
            <v>TBGSRVNR00</v>
          </cell>
          <cell r="F818">
            <v>1108.54</v>
          </cell>
        </row>
        <row r="819">
          <cell r="A819" t="str">
            <v>6003000000</v>
          </cell>
          <cell r="C819" t="str">
            <v>ATGS</v>
          </cell>
          <cell r="D819" t="str">
            <v>ATGSRVNR00</v>
          </cell>
          <cell r="F819">
            <v>-196.09</v>
          </cell>
        </row>
        <row r="820">
          <cell r="A820" t="str">
            <v>6003000000</v>
          </cell>
          <cell r="C820" t="str">
            <v>ATGS</v>
          </cell>
          <cell r="D820" t="str">
            <v>ATGSRVNR00</v>
          </cell>
          <cell r="F820">
            <v>271.08</v>
          </cell>
        </row>
        <row r="821">
          <cell r="A821" t="str">
            <v>6003000000</v>
          </cell>
          <cell r="C821" t="str">
            <v>DNGS</v>
          </cell>
          <cell r="D821" t="str">
            <v>DNGSRVRG00</v>
          </cell>
          <cell r="F821">
            <v>-7040.11</v>
          </cell>
        </row>
        <row r="822">
          <cell r="A822" t="str">
            <v>6003000000</v>
          </cell>
          <cell r="C822" t="str">
            <v>DNGS</v>
          </cell>
          <cell r="D822" t="str">
            <v>DNGSRVRG00</v>
          </cell>
          <cell r="F822">
            <v>7960.92</v>
          </cell>
        </row>
        <row r="823">
          <cell r="A823" t="str">
            <v>6003000000</v>
          </cell>
          <cell r="C823" t="str">
            <v>EVGR</v>
          </cell>
          <cell r="D823" t="str">
            <v>HSHDRVNR00</v>
          </cell>
          <cell r="F823">
            <v>-0.23</v>
          </cell>
        </row>
        <row r="824">
          <cell r="A824" t="str">
            <v>6003000000</v>
          </cell>
          <cell r="C824" t="str">
            <v>EVGR</v>
          </cell>
          <cell r="D824" t="str">
            <v>HSHDRVNR00</v>
          </cell>
          <cell r="F824">
            <v>2.2000000000000002</v>
          </cell>
        </row>
        <row r="825">
          <cell r="A825" t="str">
            <v>6003000000</v>
          </cell>
          <cell r="C825" t="str">
            <v>LTGS</v>
          </cell>
          <cell r="D825" t="str">
            <v>LTGSRVNR00</v>
          </cell>
          <cell r="F825">
            <v>-1933.31</v>
          </cell>
        </row>
        <row r="826">
          <cell r="A826" t="str">
            <v>6003000000</v>
          </cell>
          <cell r="C826" t="str">
            <v>LTGS</v>
          </cell>
          <cell r="D826" t="str">
            <v>LTGSRVNR00</v>
          </cell>
          <cell r="F826">
            <v>2208.16</v>
          </cell>
        </row>
        <row r="827">
          <cell r="A827" t="str">
            <v>6003000000</v>
          </cell>
          <cell r="C827" t="str">
            <v>LXGS</v>
          </cell>
          <cell r="D827" t="str">
            <v>LXGSRVNR00</v>
          </cell>
          <cell r="F827">
            <v>-1490.87</v>
          </cell>
        </row>
        <row r="828">
          <cell r="A828" t="str">
            <v>6003000000</v>
          </cell>
          <cell r="C828" t="str">
            <v>LXGS</v>
          </cell>
          <cell r="D828" t="str">
            <v>LXGSRVNR00</v>
          </cell>
          <cell r="F828">
            <v>1680.89</v>
          </cell>
        </row>
        <row r="829">
          <cell r="A829" t="str">
            <v>6003000000</v>
          </cell>
          <cell r="C829" t="str">
            <v>NAPG</v>
          </cell>
          <cell r="D829" t="str">
            <v>DCEWRVRG00</v>
          </cell>
          <cell r="F829">
            <v>0.01</v>
          </cell>
        </row>
        <row r="830">
          <cell r="A830" t="str">
            <v>6003000000</v>
          </cell>
          <cell r="C830" t="str">
            <v>NAPG</v>
          </cell>
          <cell r="D830" t="str">
            <v>SAB1RVRG00</v>
          </cell>
          <cell r="F830">
            <v>-0.81</v>
          </cell>
        </row>
        <row r="831">
          <cell r="A831" t="str">
            <v>6003000000</v>
          </cell>
          <cell r="C831" t="str">
            <v>NAPG</v>
          </cell>
          <cell r="D831" t="str">
            <v>SAB1RVRG00</v>
          </cell>
          <cell r="F831">
            <v>0.74</v>
          </cell>
        </row>
        <row r="832">
          <cell r="A832" t="str">
            <v>6003000000</v>
          </cell>
          <cell r="C832" t="str">
            <v>NAPG</v>
          </cell>
          <cell r="D832" t="str">
            <v>SAB2RVRG00</v>
          </cell>
          <cell r="F832">
            <v>-7.89</v>
          </cell>
        </row>
        <row r="833">
          <cell r="A833" t="str">
            <v>6003000000</v>
          </cell>
          <cell r="C833" t="str">
            <v>NAPG</v>
          </cell>
          <cell r="D833" t="str">
            <v>SAB2RVRG00</v>
          </cell>
          <cell r="F833">
            <v>8.83</v>
          </cell>
        </row>
        <row r="834">
          <cell r="A834" t="str">
            <v>6003000000</v>
          </cell>
          <cell r="C834" t="str">
            <v>NAPG</v>
          </cell>
          <cell r="D834" t="str">
            <v>SABPRVRG00</v>
          </cell>
          <cell r="F834">
            <v>-5360.43</v>
          </cell>
        </row>
        <row r="835">
          <cell r="A835" t="str">
            <v>6003000000</v>
          </cell>
          <cell r="C835" t="str">
            <v>NAPG</v>
          </cell>
          <cell r="D835" t="str">
            <v>SABPRVRG00</v>
          </cell>
          <cell r="F835">
            <v>5611.52</v>
          </cell>
        </row>
        <row r="836">
          <cell r="A836" t="str">
            <v>6003000000</v>
          </cell>
          <cell r="C836" t="str">
            <v>NEPG</v>
          </cell>
          <cell r="D836" t="str">
            <v>HNEPRVNR00</v>
          </cell>
          <cell r="F836">
            <v>-1636.2</v>
          </cell>
        </row>
        <row r="837">
          <cell r="A837" t="str">
            <v>6003000000</v>
          </cell>
          <cell r="C837" t="str">
            <v>NEPG</v>
          </cell>
          <cell r="D837" t="str">
            <v>HNEPRVNR00</v>
          </cell>
          <cell r="F837">
            <v>1844.57</v>
          </cell>
        </row>
        <row r="838">
          <cell r="A838" t="str">
            <v>6003000000</v>
          </cell>
          <cell r="C838" t="str">
            <v>NTGS</v>
          </cell>
          <cell r="D838" t="str">
            <v>NTGSRVNR00</v>
          </cell>
          <cell r="F838">
            <v>-4718.8100000000004</v>
          </cell>
        </row>
        <row r="839">
          <cell r="A839" t="str">
            <v>6003000000</v>
          </cell>
          <cell r="C839" t="str">
            <v>NTGS</v>
          </cell>
          <cell r="D839" t="str">
            <v>NTGSRVNR00</v>
          </cell>
          <cell r="F839">
            <v>5497.51</v>
          </cell>
        </row>
        <row r="840">
          <cell r="A840" t="str">
            <v>6003000000</v>
          </cell>
          <cell r="C840" t="str">
            <v>NWPG</v>
          </cell>
          <cell r="D840" t="str">
            <v>HNWPRVNR00</v>
          </cell>
          <cell r="F840">
            <v>-8.86</v>
          </cell>
        </row>
        <row r="841">
          <cell r="A841" t="str">
            <v>6003000000</v>
          </cell>
          <cell r="C841" t="str">
            <v>NWPG</v>
          </cell>
          <cell r="D841" t="str">
            <v>HNWPRVNR00</v>
          </cell>
          <cell r="F841">
            <v>13.83</v>
          </cell>
        </row>
        <row r="842">
          <cell r="A842" t="str">
            <v>6003000000</v>
          </cell>
          <cell r="C842" t="str">
            <v>OTTA</v>
          </cell>
          <cell r="D842" t="str">
            <v>HOSLRVNR00</v>
          </cell>
          <cell r="F842">
            <v>-672.46</v>
          </cell>
        </row>
        <row r="843">
          <cell r="A843" t="str">
            <v>6003000000</v>
          </cell>
          <cell r="C843" t="str">
            <v>OTTA</v>
          </cell>
          <cell r="D843" t="str">
            <v>HOSLRVNR00</v>
          </cell>
          <cell r="F843">
            <v>638.20000000000005</v>
          </cell>
        </row>
        <row r="844">
          <cell r="A844" t="str">
            <v>6003000000</v>
          </cell>
          <cell r="C844" t="str">
            <v>PNGS</v>
          </cell>
          <cell r="D844" t="str">
            <v>PNGARVRG00</v>
          </cell>
          <cell r="F844">
            <v>-4719.1499999999996</v>
          </cell>
        </row>
        <row r="845">
          <cell r="A845" t="str">
            <v>6003000000</v>
          </cell>
          <cell r="C845" t="str">
            <v>PNGS</v>
          </cell>
          <cell r="D845" t="str">
            <v>PNGARVRG00</v>
          </cell>
          <cell r="F845">
            <v>5590.74</v>
          </cell>
        </row>
        <row r="846">
          <cell r="A846" t="str">
            <v>6003000000</v>
          </cell>
          <cell r="C846" t="str">
            <v>PNGS</v>
          </cell>
          <cell r="D846" t="str">
            <v>PNGBRVRG00</v>
          </cell>
          <cell r="F846">
            <v>-8296.08</v>
          </cell>
        </row>
        <row r="847">
          <cell r="A847" t="str">
            <v>6003000000</v>
          </cell>
          <cell r="C847" t="str">
            <v>PNGS</v>
          </cell>
          <cell r="D847" t="str">
            <v>PNGBRVRG00</v>
          </cell>
          <cell r="F847">
            <v>9476.68</v>
          </cell>
        </row>
        <row r="848">
          <cell r="A848" t="str">
            <v>6003000000</v>
          </cell>
          <cell r="C848" t="str">
            <v>POOL</v>
          </cell>
          <cell r="D848" t="str">
            <v>POOL970600</v>
          </cell>
          <cell r="F848">
            <v>-42069.74</v>
          </cell>
        </row>
        <row r="849">
          <cell r="A849" t="str">
            <v>6003000000</v>
          </cell>
          <cell r="C849" t="str">
            <v>POOL</v>
          </cell>
          <cell r="D849" t="str">
            <v>POOL970600</v>
          </cell>
          <cell r="F849">
            <v>-657.73</v>
          </cell>
        </row>
        <row r="850">
          <cell r="A850" t="str">
            <v>6003000000</v>
          </cell>
          <cell r="C850" t="str">
            <v>POOL</v>
          </cell>
          <cell r="D850" t="str">
            <v>POOL970600</v>
          </cell>
          <cell r="F850">
            <v>-30463.17</v>
          </cell>
        </row>
        <row r="851">
          <cell r="A851" t="str">
            <v>6003000000</v>
          </cell>
          <cell r="C851" t="str">
            <v>POOL</v>
          </cell>
          <cell r="D851" t="str">
            <v>POOL970600</v>
          </cell>
          <cell r="F851">
            <v>73190.63</v>
          </cell>
        </row>
        <row r="852">
          <cell r="A852" t="str">
            <v>6003000000</v>
          </cell>
          <cell r="C852" t="str">
            <v>SAUN</v>
          </cell>
          <cell r="D852" t="str">
            <v>SAUNRVRG00</v>
          </cell>
          <cell r="F852">
            <v>-0.01</v>
          </cell>
        </row>
        <row r="853">
          <cell r="A853" t="str">
            <v>6003000000</v>
          </cell>
          <cell r="C853" t="str">
            <v>SAUN</v>
          </cell>
          <cell r="D853" t="str">
            <v>SAUNRVRG00</v>
          </cell>
          <cell r="F853">
            <v>0.01</v>
          </cell>
        </row>
        <row r="854">
          <cell r="A854" t="str">
            <v>6003000000</v>
          </cell>
          <cell r="C854" t="str">
            <v>TBGS</v>
          </cell>
          <cell r="D854" t="str">
            <v>TBGSRVNR00</v>
          </cell>
          <cell r="F854">
            <v>-1108.54</v>
          </cell>
        </row>
        <row r="855">
          <cell r="A855" t="str">
            <v>6003000000</v>
          </cell>
          <cell r="C855" t="str">
            <v>TBGS</v>
          </cell>
          <cell r="D855" t="str">
            <v>TBGSRVNR00</v>
          </cell>
          <cell r="F855">
            <v>1263.8499999999999</v>
          </cell>
        </row>
        <row r="856">
          <cell r="A856" t="str">
            <v>6003800000</v>
          </cell>
          <cell r="C856" t="str">
            <v>ATGS</v>
          </cell>
          <cell r="D856" t="str">
            <v>ATGSRVNR00</v>
          </cell>
          <cell r="F856">
            <v>-1352.48</v>
          </cell>
        </row>
        <row r="857">
          <cell r="A857" t="str">
            <v>6003800000</v>
          </cell>
          <cell r="C857" t="str">
            <v>ATGS</v>
          </cell>
          <cell r="D857" t="str">
            <v>ATGSRVNR00</v>
          </cell>
          <cell r="F857">
            <v>1490.69</v>
          </cell>
        </row>
        <row r="858">
          <cell r="A858" t="str">
            <v>6003800000</v>
          </cell>
          <cell r="C858" t="str">
            <v>ATGS</v>
          </cell>
          <cell r="D858" t="str">
            <v>ATGSRVNR00</v>
          </cell>
          <cell r="F858">
            <v>1602.45</v>
          </cell>
        </row>
        <row r="859">
          <cell r="A859" t="str">
            <v>6003800000</v>
          </cell>
          <cell r="C859" t="str">
            <v>DNGS</v>
          </cell>
          <cell r="D859" t="str">
            <v>DNGSRVRG00</v>
          </cell>
          <cell r="F859">
            <v>-43182.720000000001</v>
          </cell>
        </row>
        <row r="860">
          <cell r="A860" t="str">
            <v>6003800000</v>
          </cell>
          <cell r="C860" t="str">
            <v>DNGS</v>
          </cell>
          <cell r="D860" t="str">
            <v>DNGSRVRG00</v>
          </cell>
          <cell r="F860">
            <v>44728.56</v>
          </cell>
        </row>
        <row r="861">
          <cell r="A861" t="str">
            <v>6003800000</v>
          </cell>
          <cell r="C861" t="str">
            <v>DNGS</v>
          </cell>
          <cell r="D861" t="str">
            <v>DNGSRVRG00</v>
          </cell>
          <cell r="F861">
            <v>43269.37</v>
          </cell>
        </row>
        <row r="862">
          <cell r="A862" t="str">
            <v>6003800000</v>
          </cell>
          <cell r="C862" t="str">
            <v>EVGR</v>
          </cell>
          <cell r="D862" t="str">
            <v>HSHDRVNR00</v>
          </cell>
          <cell r="F862">
            <v>-5.49</v>
          </cell>
        </row>
        <row r="863">
          <cell r="A863" t="str">
            <v>6003800000</v>
          </cell>
          <cell r="C863" t="str">
            <v>EVGR</v>
          </cell>
          <cell r="D863" t="str">
            <v>HSHDRVNR00</v>
          </cell>
          <cell r="F863">
            <v>5.49</v>
          </cell>
        </row>
        <row r="864">
          <cell r="A864" t="str">
            <v>6003800000</v>
          </cell>
          <cell r="C864" t="str">
            <v>EVGR</v>
          </cell>
          <cell r="D864" t="str">
            <v>HSHDRVNR00</v>
          </cell>
          <cell r="F864">
            <v>2</v>
          </cell>
        </row>
        <row r="865">
          <cell r="A865" t="str">
            <v>6003800000</v>
          </cell>
          <cell r="C865" t="str">
            <v>LTGS</v>
          </cell>
          <cell r="D865" t="str">
            <v>LTGSRVNR00</v>
          </cell>
          <cell r="F865">
            <v>-12588.59</v>
          </cell>
        </row>
        <row r="866">
          <cell r="A866" t="str">
            <v>6003800000</v>
          </cell>
          <cell r="C866" t="str">
            <v>LTGS</v>
          </cell>
          <cell r="D866" t="str">
            <v>LTGSRVNR00</v>
          </cell>
          <cell r="F866">
            <v>13161.23</v>
          </cell>
        </row>
        <row r="867">
          <cell r="A867" t="str">
            <v>6003800000</v>
          </cell>
          <cell r="C867" t="str">
            <v>LTGS</v>
          </cell>
          <cell r="D867" t="str">
            <v>LTGSRVNR00</v>
          </cell>
          <cell r="F867">
            <v>11404.2</v>
          </cell>
        </row>
        <row r="868">
          <cell r="A868" t="str">
            <v>6003800000</v>
          </cell>
          <cell r="C868" t="str">
            <v>LXGS</v>
          </cell>
          <cell r="D868" t="str">
            <v>LXGSRVNR00</v>
          </cell>
          <cell r="F868">
            <v>-7143.9</v>
          </cell>
        </row>
        <row r="869">
          <cell r="A869" t="str">
            <v>6003800000</v>
          </cell>
          <cell r="C869" t="str">
            <v>LXGS</v>
          </cell>
          <cell r="D869" t="str">
            <v>LXGSRVNR00</v>
          </cell>
          <cell r="F869">
            <v>7463.16</v>
          </cell>
        </row>
        <row r="870">
          <cell r="A870" t="str">
            <v>6003800000</v>
          </cell>
          <cell r="C870" t="str">
            <v>LXGS</v>
          </cell>
          <cell r="D870" t="str">
            <v>LXGSRVNR00</v>
          </cell>
          <cell r="F870">
            <v>8954.41</v>
          </cell>
        </row>
        <row r="871">
          <cell r="A871" t="str">
            <v>6003800000</v>
          </cell>
          <cell r="C871" t="str">
            <v>NAPG</v>
          </cell>
          <cell r="D871" t="str">
            <v>DCEWRVRG00</v>
          </cell>
          <cell r="F871">
            <v>-217.54</v>
          </cell>
        </row>
        <row r="872">
          <cell r="A872" t="str">
            <v>6003800000</v>
          </cell>
          <cell r="C872" t="str">
            <v>NAPG</v>
          </cell>
          <cell r="D872" t="str">
            <v>DCEWRVRG00</v>
          </cell>
          <cell r="F872">
            <v>216.34</v>
          </cell>
        </row>
        <row r="873">
          <cell r="A873" t="str">
            <v>6003800000</v>
          </cell>
          <cell r="C873" t="str">
            <v>NAPG</v>
          </cell>
          <cell r="D873" t="str">
            <v>SAB1RVRG00</v>
          </cell>
          <cell r="F873">
            <v>4.08</v>
          </cell>
        </row>
        <row r="874">
          <cell r="A874" t="str">
            <v>6003800000</v>
          </cell>
          <cell r="C874" t="str">
            <v>NAPG</v>
          </cell>
          <cell r="D874" t="str">
            <v>SAB2RVRG00</v>
          </cell>
          <cell r="F874">
            <v>-25.64</v>
          </cell>
        </row>
        <row r="875">
          <cell r="A875" t="str">
            <v>6003800000</v>
          </cell>
          <cell r="C875" t="str">
            <v>NAPG</v>
          </cell>
          <cell r="D875" t="str">
            <v>SAB2RVRG00</v>
          </cell>
          <cell r="F875">
            <v>30.96</v>
          </cell>
        </row>
        <row r="876">
          <cell r="A876" t="str">
            <v>6003800000</v>
          </cell>
          <cell r="C876" t="str">
            <v>NAPG</v>
          </cell>
          <cell r="D876" t="str">
            <v>SAB2RVRG00</v>
          </cell>
          <cell r="F876">
            <v>61.2</v>
          </cell>
        </row>
        <row r="877">
          <cell r="A877" t="str">
            <v>6003800000</v>
          </cell>
          <cell r="C877" t="str">
            <v>NAPG</v>
          </cell>
          <cell r="D877" t="str">
            <v>SABPRVRG00</v>
          </cell>
          <cell r="F877">
            <v>-21487.71</v>
          </cell>
        </row>
        <row r="878">
          <cell r="A878" t="str">
            <v>6003800000</v>
          </cell>
          <cell r="C878" t="str">
            <v>NAPG</v>
          </cell>
          <cell r="D878" t="str">
            <v>SABPRVRG00</v>
          </cell>
          <cell r="F878">
            <v>19660.810000000001</v>
          </cell>
        </row>
        <row r="879">
          <cell r="A879" t="str">
            <v>6003800000</v>
          </cell>
          <cell r="C879" t="str">
            <v>NAPG</v>
          </cell>
          <cell r="D879" t="str">
            <v>SABPRVRG00</v>
          </cell>
          <cell r="F879">
            <v>28615.97</v>
          </cell>
        </row>
        <row r="880">
          <cell r="A880" t="str">
            <v>6003800000</v>
          </cell>
          <cell r="C880" t="str">
            <v>NEPG</v>
          </cell>
          <cell r="D880" t="str">
            <v>HNEPRVNR00</v>
          </cell>
          <cell r="F880">
            <v>-7368.43</v>
          </cell>
        </row>
        <row r="881">
          <cell r="A881" t="str">
            <v>6003800000</v>
          </cell>
          <cell r="C881" t="str">
            <v>NEPG</v>
          </cell>
          <cell r="D881" t="str">
            <v>HNEPRVNR00</v>
          </cell>
          <cell r="F881">
            <v>7563.54</v>
          </cell>
        </row>
        <row r="882">
          <cell r="A882" t="str">
            <v>6003800000</v>
          </cell>
          <cell r="C882" t="str">
            <v>NEPG</v>
          </cell>
          <cell r="D882" t="str">
            <v>HNEPRVNR00</v>
          </cell>
          <cell r="F882">
            <v>8026</v>
          </cell>
        </row>
        <row r="883">
          <cell r="A883" t="str">
            <v>6003800000</v>
          </cell>
          <cell r="C883" t="str">
            <v>NTGS</v>
          </cell>
          <cell r="D883" t="str">
            <v>NTGSRVNR00</v>
          </cell>
          <cell r="F883">
            <v>-25589.93</v>
          </cell>
        </row>
        <row r="884">
          <cell r="A884" t="str">
            <v>6003800000</v>
          </cell>
          <cell r="C884" t="str">
            <v>NTGS</v>
          </cell>
          <cell r="D884" t="str">
            <v>NTGSRVNR00</v>
          </cell>
          <cell r="F884">
            <v>27374.34</v>
          </cell>
        </row>
        <row r="885">
          <cell r="A885" t="str">
            <v>6003800000</v>
          </cell>
          <cell r="C885" t="str">
            <v>NTGS</v>
          </cell>
          <cell r="D885" t="str">
            <v>NTGSRVNR00</v>
          </cell>
          <cell r="F885">
            <v>28810.080000000002</v>
          </cell>
        </row>
        <row r="886">
          <cell r="A886" t="str">
            <v>6003800000</v>
          </cell>
          <cell r="C886" t="str">
            <v>NWPG</v>
          </cell>
          <cell r="D886" t="str">
            <v>HNWPRVNR00</v>
          </cell>
          <cell r="F886">
            <v>-56.64</v>
          </cell>
        </row>
        <row r="887">
          <cell r="A887" t="str">
            <v>6003800000</v>
          </cell>
          <cell r="C887" t="str">
            <v>NWPG</v>
          </cell>
          <cell r="D887" t="str">
            <v>HNWPRVNR00</v>
          </cell>
          <cell r="F887">
            <v>47.64</v>
          </cell>
        </row>
        <row r="888">
          <cell r="A888" t="str">
            <v>6003800000</v>
          </cell>
          <cell r="C888" t="str">
            <v>NWPG</v>
          </cell>
          <cell r="D888" t="str">
            <v>HNWPRVNR00</v>
          </cell>
          <cell r="F888">
            <v>57.99</v>
          </cell>
        </row>
        <row r="889">
          <cell r="A889" t="str">
            <v>6003800000</v>
          </cell>
          <cell r="C889" t="str">
            <v>OTTA</v>
          </cell>
          <cell r="D889" t="str">
            <v>HOSLRVNR00</v>
          </cell>
          <cell r="F889">
            <v>-1499.06</v>
          </cell>
        </row>
        <row r="890">
          <cell r="A890" t="str">
            <v>6003800000</v>
          </cell>
          <cell r="C890" t="str">
            <v>OTTA</v>
          </cell>
          <cell r="D890" t="str">
            <v>HOSLRVNR00</v>
          </cell>
          <cell r="F890">
            <v>-0.66</v>
          </cell>
        </row>
        <row r="891">
          <cell r="A891" t="str">
            <v>6003800000</v>
          </cell>
          <cell r="C891" t="str">
            <v>OTTA</v>
          </cell>
          <cell r="D891" t="str">
            <v>HOSLRVNR00</v>
          </cell>
          <cell r="F891">
            <v>-1.1200000000000001</v>
          </cell>
        </row>
        <row r="892">
          <cell r="A892" t="str">
            <v>6003800000</v>
          </cell>
          <cell r="C892" t="str">
            <v>OTTA</v>
          </cell>
          <cell r="D892" t="str">
            <v>HOSLRVNR00</v>
          </cell>
          <cell r="F892">
            <v>1800.65</v>
          </cell>
        </row>
        <row r="893">
          <cell r="A893" t="str">
            <v>6003800000</v>
          </cell>
          <cell r="C893" t="str">
            <v>OTTA</v>
          </cell>
          <cell r="D893" t="str">
            <v>HOSLRVNR00</v>
          </cell>
          <cell r="F893">
            <v>2868.14</v>
          </cell>
        </row>
        <row r="894">
          <cell r="A894" t="str">
            <v>6003800000</v>
          </cell>
          <cell r="C894" t="str">
            <v>PNGS</v>
          </cell>
          <cell r="D894" t="str">
            <v>PNGARVRG00</v>
          </cell>
          <cell r="F894">
            <v>-21687.71</v>
          </cell>
        </row>
        <row r="895">
          <cell r="A895" t="str">
            <v>6003800000</v>
          </cell>
          <cell r="C895" t="str">
            <v>PNGS</v>
          </cell>
          <cell r="D895" t="str">
            <v>PNGARVRG00</v>
          </cell>
          <cell r="F895">
            <v>22258.67</v>
          </cell>
        </row>
        <row r="896">
          <cell r="A896" t="str">
            <v>6003800000</v>
          </cell>
          <cell r="C896" t="str">
            <v>PNGS</v>
          </cell>
          <cell r="D896" t="str">
            <v>PNGARVRG00</v>
          </cell>
          <cell r="F896">
            <v>29729.439999999999</v>
          </cell>
        </row>
        <row r="897">
          <cell r="A897" t="str">
            <v>6003800000</v>
          </cell>
          <cell r="C897" t="str">
            <v>PNGS</v>
          </cell>
          <cell r="D897" t="str">
            <v>PNGBRVRG00</v>
          </cell>
          <cell r="F897">
            <v>-54329.03</v>
          </cell>
        </row>
        <row r="898">
          <cell r="A898" t="str">
            <v>6003800000</v>
          </cell>
          <cell r="C898" t="str">
            <v>PNGS</v>
          </cell>
          <cell r="D898" t="str">
            <v>PNGBRVRG00</v>
          </cell>
          <cell r="F898">
            <v>55284.88</v>
          </cell>
        </row>
        <row r="899">
          <cell r="A899" t="str">
            <v>6003800000</v>
          </cell>
          <cell r="C899" t="str">
            <v>PNGS</v>
          </cell>
          <cell r="D899" t="str">
            <v>PNGBRVRG00</v>
          </cell>
          <cell r="F899">
            <v>51574.95</v>
          </cell>
        </row>
        <row r="900">
          <cell r="A900" t="str">
            <v>6003800000</v>
          </cell>
          <cell r="C900" t="str">
            <v>POOL</v>
          </cell>
          <cell r="D900" t="str">
            <v>POOL970600</v>
          </cell>
          <cell r="F900">
            <v>-209440.93</v>
          </cell>
        </row>
        <row r="901">
          <cell r="A901" t="str">
            <v>6003800000</v>
          </cell>
          <cell r="C901" t="str">
            <v>POOL</v>
          </cell>
          <cell r="D901" t="str">
            <v>POOL970600</v>
          </cell>
          <cell r="F901">
            <v>-3277.71</v>
          </cell>
        </row>
        <row r="902">
          <cell r="A902" t="str">
            <v>6003800000</v>
          </cell>
          <cell r="C902" t="str">
            <v>POOL</v>
          </cell>
          <cell r="D902" t="str">
            <v>POOL970600</v>
          </cell>
          <cell r="F902">
            <v>-49632.09</v>
          </cell>
        </row>
        <row r="903">
          <cell r="A903" t="str">
            <v>6003800000</v>
          </cell>
          <cell r="C903" t="str">
            <v>POOL</v>
          </cell>
          <cell r="D903" t="str">
            <v>POOL970600</v>
          </cell>
          <cell r="F903">
            <v>262350.73</v>
          </cell>
        </row>
        <row r="904">
          <cell r="A904" t="str">
            <v>6003800000</v>
          </cell>
          <cell r="C904" t="str">
            <v>SAUN</v>
          </cell>
          <cell r="D904" t="str">
            <v>SAUNRVRG00</v>
          </cell>
          <cell r="F904">
            <v>-0.02</v>
          </cell>
        </row>
        <row r="905">
          <cell r="A905" t="str">
            <v>6003800000</v>
          </cell>
          <cell r="C905" t="str">
            <v>SAUN</v>
          </cell>
          <cell r="D905" t="str">
            <v>SAUNRVRG00</v>
          </cell>
          <cell r="F905">
            <v>0.04</v>
          </cell>
        </row>
        <row r="906">
          <cell r="A906" t="str">
            <v>6003800000</v>
          </cell>
          <cell r="C906" t="str">
            <v>SAUN</v>
          </cell>
          <cell r="D906" t="str">
            <v>SAUNRVRG00</v>
          </cell>
          <cell r="F906">
            <v>0.05</v>
          </cell>
        </row>
        <row r="907">
          <cell r="A907" t="str">
            <v>6003800000</v>
          </cell>
          <cell r="C907" t="str">
            <v>TBGS</v>
          </cell>
          <cell r="D907" t="str">
            <v>TBGSRVNR00</v>
          </cell>
          <cell r="F907">
            <v>-7770.09</v>
          </cell>
        </row>
        <row r="908">
          <cell r="A908" t="str">
            <v>6003800000</v>
          </cell>
          <cell r="C908" t="str">
            <v>TBGS</v>
          </cell>
          <cell r="D908" t="str">
            <v>TBGSRVNR00</v>
          </cell>
          <cell r="F908">
            <v>8353.93</v>
          </cell>
        </row>
        <row r="909">
          <cell r="A909" t="str">
            <v>6003800000</v>
          </cell>
          <cell r="C909" t="str">
            <v>TBGS</v>
          </cell>
          <cell r="D909" t="str">
            <v>TBGSRVNR00</v>
          </cell>
          <cell r="F909">
            <v>6309.07</v>
          </cell>
        </row>
        <row r="910">
          <cell r="A910" t="str">
            <v>6003800000</v>
          </cell>
          <cell r="C910" t="str">
            <v>ATGS</v>
          </cell>
          <cell r="D910" t="str">
            <v>ATGSRVNR00</v>
          </cell>
          <cell r="F910">
            <v>-1602.45</v>
          </cell>
        </row>
        <row r="911">
          <cell r="A911" t="str">
            <v>6003800000</v>
          </cell>
          <cell r="C911" t="str">
            <v>ATGS</v>
          </cell>
          <cell r="D911" t="str">
            <v>ATGSRVNR00</v>
          </cell>
          <cell r="F911">
            <v>1509.43</v>
          </cell>
        </row>
        <row r="912">
          <cell r="A912" t="str">
            <v>6003800000</v>
          </cell>
          <cell r="C912" t="str">
            <v>DNGS</v>
          </cell>
          <cell r="D912" t="str">
            <v>DNGSRVRG00</v>
          </cell>
          <cell r="F912">
            <v>-43269.37</v>
          </cell>
        </row>
        <row r="913">
          <cell r="A913" t="str">
            <v>6003800000</v>
          </cell>
          <cell r="C913" t="str">
            <v>DNGS</v>
          </cell>
          <cell r="D913" t="str">
            <v>DNGSRVRG00</v>
          </cell>
          <cell r="F913">
            <v>45317.14</v>
          </cell>
        </row>
        <row r="914">
          <cell r="A914" t="str">
            <v>6003800000</v>
          </cell>
          <cell r="C914" t="str">
            <v>EVGR</v>
          </cell>
          <cell r="D914" t="str">
            <v>HSHDRVNR00</v>
          </cell>
          <cell r="F914">
            <v>-2</v>
          </cell>
        </row>
        <row r="915">
          <cell r="A915" t="str">
            <v>6003800000</v>
          </cell>
          <cell r="C915" t="str">
            <v>EVGR</v>
          </cell>
          <cell r="D915" t="str">
            <v>HSHDRVNR00</v>
          </cell>
          <cell r="F915">
            <v>12.21</v>
          </cell>
        </row>
        <row r="916">
          <cell r="A916" t="str">
            <v>6003800000</v>
          </cell>
          <cell r="C916" t="str">
            <v>LTGS</v>
          </cell>
          <cell r="D916" t="str">
            <v>LTGSRVNR00</v>
          </cell>
          <cell r="F916">
            <v>-11404.2</v>
          </cell>
        </row>
        <row r="917">
          <cell r="A917" t="str">
            <v>6003800000</v>
          </cell>
          <cell r="C917" t="str">
            <v>LTGS</v>
          </cell>
          <cell r="D917" t="str">
            <v>LTGSRVNR00</v>
          </cell>
          <cell r="F917">
            <v>12431.4</v>
          </cell>
        </row>
        <row r="918">
          <cell r="A918" t="str">
            <v>6003800000</v>
          </cell>
          <cell r="C918" t="str">
            <v>LXGS</v>
          </cell>
          <cell r="D918" t="str">
            <v>LXGSRVNR00</v>
          </cell>
          <cell r="F918">
            <v>-8954.41</v>
          </cell>
        </row>
        <row r="919">
          <cell r="A919" t="str">
            <v>6003800000</v>
          </cell>
          <cell r="C919" t="str">
            <v>LXGS</v>
          </cell>
          <cell r="D919" t="str">
            <v>LXGSRVNR00</v>
          </cell>
          <cell r="F919">
            <v>9581.8700000000008</v>
          </cell>
        </row>
        <row r="920">
          <cell r="A920" t="str">
            <v>6003800000</v>
          </cell>
          <cell r="C920" t="str">
            <v>NAPG</v>
          </cell>
          <cell r="D920" t="str">
            <v>SAB1RVRG00</v>
          </cell>
          <cell r="F920">
            <v>-4.08</v>
          </cell>
        </row>
        <row r="921">
          <cell r="A921" t="str">
            <v>6003800000</v>
          </cell>
          <cell r="C921" t="str">
            <v>NAPG</v>
          </cell>
          <cell r="D921" t="str">
            <v>SAB1RVRG00</v>
          </cell>
          <cell r="F921">
            <v>4.28</v>
          </cell>
        </row>
        <row r="922">
          <cell r="A922" t="str">
            <v>6003800000</v>
          </cell>
          <cell r="C922" t="str">
            <v>NAPG</v>
          </cell>
          <cell r="D922" t="str">
            <v>SAB2RVRG00</v>
          </cell>
          <cell r="F922">
            <v>-61.2</v>
          </cell>
        </row>
        <row r="923">
          <cell r="A923" t="str">
            <v>6003800000</v>
          </cell>
          <cell r="C923" t="str">
            <v>NAPG</v>
          </cell>
          <cell r="D923" t="str">
            <v>SAB2RVRG00</v>
          </cell>
          <cell r="F923">
            <v>45.34</v>
          </cell>
        </row>
        <row r="924">
          <cell r="A924" t="str">
            <v>6003800000</v>
          </cell>
          <cell r="C924" t="str">
            <v>NAPG</v>
          </cell>
          <cell r="D924" t="str">
            <v>SABPRVRG00</v>
          </cell>
          <cell r="F924">
            <v>-28615.97</v>
          </cell>
        </row>
        <row r="925">
          <cell r="A925" t="str">
            <v>6003800000</v>
          </cell>
          <cell r="C925" t="str">
            <v>NAPG</v>
          </cell>
          <cell r="D925" t="str">
            <v>SABPRVRG00</v>
          </cell>
          <cell r="F925">
            <v>24743.3</v>
          </cell>
        </row>
        <row r="926">
          <cell r="A926" t="str">
            <v>6003800000</v>
          </cell>
          <cell r="C926" t="str">
            <v>NEPG</v>
          </cell>
          <cell r="D926" t="str">
            <v>HNEPRVNR00</v>
          </cell>
          <cell r="F926">
            <v>-8026</v>
          </cell>
        </row>
        <row r="927">
          <cell r="A927" t="str">
            <v>6003800000</v>
          </cell>
          <cell r="C927" t="str">
            <v>NEPG</v>
          </cell>
          <cell r="D927" t="str">
            <v>HNEPRVNR00</v>
          </cell>
          <cell r="F927">
            <v>8648.91</v>
          </cell>
        </row>
        <row r="928">
          <cell r="A928" t="str">
            <v>6003800000</v>
          </cell>
          <cell r="C928" t="str">
            <v>NTGS</v>
          </cell>
          <cell r="D928" t="str">
            <v>NTGSRVNR00</v>
          </cell>
          <cell r="F928">
            <v>-28810.080000000002</v>
          </cell>
        </row>
        <row r="929">
          <cell r="A929" t="str">
            <v>6003800000</v>
          </cell>
          <cell r="C929" t="str">
            <v>NTGS</v>
          </cell>
          <cell r="D929" t="str">
            <v>NTGSRVNR00</v>
          </cell>
          <cell r="F929">
            <v>31264.6</v>
          </cell>
        </row>
        <row r="930">
          <cell r="A930" t="str">
            <v>6003800000</v>
          </cell>
          <cell r="C930" t="str">
            <v>NWPG</v>
          </cell>
          <cell r="D930" t="str">
            <v>HNWPRVNR00</v>
          </cell>
          <cell r="F930">
            <v>-57.99</v>
          </cell>
        </row>
        <row r="931">
          <cell r="A931" t="str">
            <v>6003800000</v>
          </cell>
          <cell r="C931" t="str">
            <v>NWPG</v>
          </cell>
          <cell r="D931" t="str">
            <v>HNWPRVNR00</v>
          </cell>
          <cell r="F931">
            <v>62.01</v>
          </cell>
        </row>
        <row r="932">
          <cell r="A932" t="str">
            <v>6003800000</v>
          </cell>
          <cell r="C932" t="str">
            <v>OTTA</v>
          </cell>
          <cell r="D932" t="str">
            <v>HOSLRVNR00</v>
          </cell>
          <cell r="F932">
            <v>-2868.14</v>
          </cell>
        </row>
        <row r="933">
          <cell r="A933" t="str">
            <v>6003800000</v>
          </cell>
          <cell r="C933" t="str">
            <v>OTTA</v>
          </cell>
          <cell r="D933" t="str">
            <v>HOSLRVNR00</v>
          </cell>
          <cell r="F933">
            <v>2987.92</v>
          </cell>
        </row>
        <row r="934">
          <cell r="A934" t="str">
            <v>6003800000</v>
          </cell>
          <cell r="C934" t="str">
            <v>PNGS</v>
          </cell>
          <cell r="D934" t="str">
            <v>PNGARVRG00</v>
          </cell>
          <cell r="F934">
            <v>-29729.439999999999</v>
          </cell>
        </row>
        <row r="935">
          <cell r="A935" t="str">
            <v>6003800000</v>
          </cell>
          <cell r="C935" t="str">
            <v>PNGS</v>
          </cell>
          <cell r="D935" t="str">
            <v>PNGARVRG00</v>
          </cell>
          <cell r="F935">
            <v>31820.57</v>
          </cell>
        </row>
        <row r="936">
          <cell r="A936" t="str">
            <v>6003800000</v>
          </cell>
          <cell r="C936" t="str">
            <v>PNGS</v>
          </cell>
          <cell r="D936" t="str">
            <v>PNGBRVRG00</v>
          </cell>
          <cell r="F936">
            <v>-51574.95</v>
          </cell>
        </row>
        <row r="937">
          <cell r="A937" t="str">
            <v>6003800000</v>
          </cell>
          <cell r="C937" t="str">
            <v>PNGS</v>
          </cell>
          <cell r="D937" t="str">
            <v>PNGBRVRG00</v>
          </cell>
          <cell r="F937">
            <v>53973.93</v>
          </cell>
        </row>
        <row r="938">
          <cell r="A938" t="str">
            <v>6003800000</v>
          </cell>
          <cell r="C938" t="str">
            <v>POOL</v>
          </cell>
          <cell r="D938" t="str">
            <v>POOL970600</v>
          </cell>
          <cell r="F938">
            <v>-229404.01</v>
          </cell>
        </row>
        <row r="939">
          <cell r="A939" t="str">
            <v>6003800000</v>
          </cell>
          <cell r="C939" t="str">
            <v>POOL</v>
          </cell>
          <cell r="D939" t="str">
            <v>POOL970600</v>
          </cell>
          <cell r="F939">
            <v>-3754.99</v>
          </cell>
        </row>
        <row r="940">
          <cell r="A940" t="str">
            <v>6003800000</v>
          </cell>
          <cell r="C940" t="str">
            <v>POOL</v>
          </cell>
          <cell r="D940" t="str">
            <v>POOL970600</v>
          </cell>
          <cell r="F940">
            <v>-107212.45</v>
          </cell>
        </row>
        <row r="941">
          <cell r="A941" t="str">
            <v>6003800000</v>
          </cell>
          <cell r="C941" t="str">
            <v>POOL</v>
          </cell>
          <cell r="D941" t="str">
            <v>POOL970600</v>
          </cell>
          <cell r="F941">
            <v>340371.45</v>
          </cell>
        </row>
        <row r="942">
          <cell r="A942" t="str">
            <v>6003800000</v>
          </cell>
          <cell r="C942" t="str">
            <v>SAUN</v>
          </cell>
          <cell r="D942" t="str">
            <v>SAUNRVRG00</v>
          </cell>
          <cell r="F942">
            <v>-0.05</v>
          </cell>
        </row>
        <row r="943">
          <cell r="A943" t="str">
            <v>6003800000</v>
          </cell>
          <cell r="C943" t="str">
            <v>SAUN</v>
          </cell>
          <cell r="D943" t="str">
            <v>SAUNRVRG00</v>
          </cell>
          <cell r="F943">
            <v>0.05</v>
          </cell>
        </row>
        <row r="944">
          <cell r="A944" t="str">
            <v>6003800000</v>
          </cell>
          <cell r="C944" t="str">
            <v>TBGS</v>
          </cell>
          <cell r="D944" t="str">
            <v>TBGSRVNR00</v>
          </cell>
          <cell r="F944">
            <v>-6309.07</v>
          </cell>
        </row>
        <row r="945">
          <cell r="A945" t="str">
            <v>6003800000</v>
          </cell>
          <cell r="C945" t="str">
            <v>TBGS</v>
          </cell>
          <cell r="D945" t="str">
            <v>TBGSRVNR00</v>
          </cell>
          <cell r="F945">
            <v>7001.05</v>
          </cell>
        </row>
        <row r="946">
          <cell r="A946" t="str">
            <v>6004000000</v>
          </cell>
          <cell r="C946" t="str">
            <v>ATGS</v>
          </cell>
          <cell r="D946" t="str">
            <v>ATGSRVNR00</v>
          </cell>
          <cell r="F946">
            <v>-28003.53</v>
          </cell>
        </row>
        <row r="947">
          <cell r="A947" t="str">
            <v>6004000000</v>
          </cell>
          <cell r="C947" t="str">
            <v>ATGS</v>
          </cell>
          <cell r="D947" t="str">
            <v>ATGSRVNR00</v>
          </cell>
          <cell r="F947">
            <v>29024.02</v>
          </cell>
        </row>
        <row r="948">
          <cell r="A948" t="str">
            <v>6004000000</v>
          </cell>
          <cell r="C948" t="str">
            <v>ATGS</v>
          </cell>
          <cell r="D948" t="str">
            <v>ATGSRVNR00</v>
          </cell>
          <cell r="F948">
            <v>27827.67</v>
          </cell>
        </row>
        <row r="949">
          <cell r="A949" t="str">
            <v>6004000000</v>
          </cell>
          <cell r="C949" t="str">
            <v>DNGS</v>
          </cell>
          <cell r="D949" t="str">
            <v>DNGSRVRG00</v>
          </cell>
          <cell r="F949">
            <v>-274980.57</v>
          </cell>
        </row>
        <row r="950">
          <cell r="A950" t="str">
            <v>6004000000</v>
          </cell>
          <cell r="C950" t="str">
            <v>DNGS</v>
          </cell>
          <cell r="D950" t="str">
            <v>DNGSRVRG00</v>
          </cell>
          <cell r="F950">
            <v>288311.83</v>
          </cell>
        </row>
        <row r="951">
          <cell r="A951" t="str">
            <v>6004000000</v>
          </cell>
          <cell r="C951" t="str">
            <v>DNGS</v>
          </cell>
          <cell r="D951" t="str">
            <v>DNGSRVRG00</v>
          </cell>
          <cell r="F951">
            <v>275714.19</v>
          </cell>
        </row>
        <row r="952">
          <cell r="A952" t="str">
            <v>6004000000</v>
          </cell>
          <cell r="C952" t="str">
            <v>EVGR</v>
          </cell>
          <cell r="D952" t="str">
            <v>HSHDRVNR00</v>
          </cell>
          <cell r="F952">
            <v>-34.97</v>
          </cell>
        </row>
        <row r="953">
          <cell r="A953" t="str">
            <v>6004000000</v>
          </cell>
          <cell r="C953" t="str">
            <v>EVGR</v>
          </cell>
          <cell r="D953" t="str">
            <v>HSHDRVNR00</v>
          </cell>
          <cell r="F953">
            <v>35.39</v>
          </cell>
        </row>
        <row r="954">
          <cell r="A954" t="str">
            <v>6004000000</v>
          </cell>
          <cell r="C954" t="str">
            <v>EVGR</v>
          </cell>
          <cell r="D954" t="str">
            <v>HSHDRVNR00</v>
          </cell>
          <cell r="F954">
            <v>12.75</v>
          </cell>
        </row>
        <row r="955">
          <cell r="A955" t="str">
            <v>6004000000</v>
          </cell>
          <cell r="C955" t="str">
            <v>LTGS</v>
          </cell>
          <cell r="D955" t="str">
            <v>LTGSRVNR00</v>
          </cell>
          <cell r="F955">
            <v>-80162.080000000002</v>
          </cell>
        </row>
        <row r="956">
          <cell r="A956" t="str">
            <v>6004000000</v>
          </cell>
          <cell r="C956" t="str">
            <v>LTGS</v>
          </cell>
          <cell r="D956" t="str">
            <v>LTGSRVNR00</v>
          </cell>
          <cell r="F956">
            <v>84834.84</v>
          </cell>
        </row>
        <row r="957">
          <cell r="A957" t="str">
            <v>6004000000</v>
          </cell>
          <cell r="C957" t="str">
            <v>LTGS</v>
          </cell>
          <cell r="D957" t="str">
            <v>LTGSRVNR00</v>
          </cell>
          <cell r="F957">
            <v>72668.03</v>
          </cell>
        </row>
        <row r="958">
          <cell r="A958" t="str">
            <v>6004000000</v>
          </cell>
          <cell r="C958" t="str">
            <v>LXGS</v>
          </cell>
          <cell r="D958" t="str">
            <v>LXGSRVNR00</v>
          </cell>
          <cell r="F958">
            <v>-70122.509999999995</v>
          </cell>
        </row>
        <row r="959">
          <cell r="A959" t="str">
            <v>6004000000</v>
          </cell>
          <cell r="C959" t="str">
            <v>LXGS</v>
          </cell>
          <cell r="D959" t="str">
            <v>LXGSRVNR00</v>
          </cell>
          <cell r="F959">
            <v>75413.69</v>
          </cell>
        </row>
        <row r="960">
          <cell r="A960" t="str">
            <v>6004000000</v>
          </cell>
          <cell r="C960" t="str">
            <v>LXGS</v>
          </cell>
          <cell r="D960" t="str">
            <v>LXGSRVNR00</v>
          </cell>
          <cell r="F960">
            <v>97409.49</v>
          </cell>
        </row>
        <row r="961">
          <cell r="A961" t="str">
            <v>6004000000</v>
          </cell>
          <cell r="C961" t="str">
            <v>NAPG</v>
          </cell>
          <cell r="D961" t="str">
            <v>DCEWRVRG00</v>
          </cell>
          <cell r="F961">
            <v>-1385.23</v>
          </cell>
        </row>
        <row r="962">
          <cell r="A962" t="str">
            <v>6004000000</v>
          </cell>
          <cell r="C962" t="str">
            <v>NAPG</v>
          </cell>
          <cell r="D962" t="str">
            <v>DCEWRVRG00</v>
          </cell>
          <cell r="F962">
            <v>1394.47</v>
          </cell>
        </row>
        <row r="963">
          <cell r="A963" t="str">
            <v>6004000000</v>
          </cell>
          <cell r="C963" t="str">
            <v>NAPG</v>
          </cell>
          <cell r="D963" t="str">
            <v>SAB1RVRG00</v>
          </cell>
          <cell r="F963">
            <v>25.99</v>
          </cell>
        </row>
        <row r="964">
          <cell r="A964" t="str">
            <v>6004000000</v>
          </cell>
          <cell r="C964" t="str">
            <v>NAPG</v>
          </cell>
          <cell r="D964" t="str">
            <v>SAB2RVRG00</v>
          </cell>
          <cell r="F964">
            <v>-163.25</v>
          </cell>
        </row>
        <row r="965">
          <cell r="A965" t="str">
            <v>6004000000</v>
          </cell>
          <cell r="C965" t="str">
            <v>NAPG</v>
          </cell>
          <cell r="D965" t="str">
            <v>SAB2RVRG00</v>
          </cell>
          <cell r="F965">
            <v>199.54</v>
          </cell>
        </row>
        <row r="966">
          <cell r="A966" t="str">
            <v>6004000000</v>
          </cell>
          <cell r="C966" t="str">
            <v>NAPG</v>
          </cell>
          <cell r="D966" t="str">
            <v>SAB2RVRG00</v>
          </cell>
          <cell r="F966">
            <v>389.99</v>
          </cell>
        </row>
        <row r="967">
          <cell r="A967" t="str">
            <v>6004000000</v>
          </cell>
          <cell r="C967" t="str">
            <v>NAPG</v>
          </cell>
          <cell r="D967" t="str">
            <v>SABPRVRG00</v>
          </cell>
          <cell r="F967">
            <v>-160346.94</v>
          </cell>
        </row>
        <row r="968">
          <cell r="A968" t="str">
            <v>6004000000</v>
          </cell>
          <cell r="C968" t="str">
            <v>NAPG</v>
          </cell>
          <cell r="D968" t="str">
            <v>SABPRVRG00</v>
          </cell>
          <cell r="F968">
            <v>150246.97</v>
          </cell>
        </row>
        <row r="969">
          <cell r="A969" t="str">
            <v>6004000000</v>
          </cell>
          <cell r="C969" t="str">
            <v>NAPG</v>
          </cell>
          <cell r="D969" t="str">
            <v>SABPRVRG00</v>
          </cell>
          <cell r="F969">
            <v>209200.3</v>
          </cell>
        </row>
        <row r="970">
          <cell r="A970" t="str">
            <v>6004000000</v>
          </cell>
          <cell r="C970" t="str">
            <v>NEPG</v>
          </cell>
          <cell r="D970" t="str">
            <v>HNEPRVNR00</v>
          </cell>
          <cell r="F970">
            <v>-90139.97</v>
          </cell>
        </row>
        <row r="971">
          <cell r="A971" t="str">
            <v>6004000000</v>
          </cell>
          <cell r="C971" t="str">
            <v>NEPG</v>
          </cell>
          <cell r="D971" t="str">
            <v>HNEPRVNR00</v>
          </cell>
          <cell r="F971">
            <v>93768.31</v>
          </cell>
        </row>
        <row r="972">
          <cell r="A972" t="str">
            <v>6004000000</v>
          </cell>
          <cell r="C972" t="str">
            <v>NEPG</v>
          </cell>
          <cell r="D972" t="str">
            <v>HNEPRVNR00</v>
          </cell>
          <cell r="F972">
            <v>100208.18</v>
          </cell>
        </row>
        <row r="973">
          <cell r="A973" t="str">
            <v>6004000000</v>
          </cell>
          <cell r="C973" t="str">
            <v>NTGS</v>
          </cell>
          <cell r="D973" t="str">
            <v>NTGSRVNR00</v>
          </cell>
          <cell r="F973">
            <v>-162952.54</v>
          </cell>
        </row>
        <row r="974">
          <cell r="A974" t="str">
            <v>6004000000</v>
          </cell>
          <cell r="C974" t="str">
            <v>NTGS</v>
          </cell>
          <cell r="D974" t="str">
            <v>NTGSRVNR00</v>
          </cell>
          <cell r="F974">
            <v>176449.89</v>
          </cell>
        </row>
        <row r="975">
          <cell r="A975" t="str">
            <v>6004000000</v>
          </cell>
          <cell r="C975" t="str">
            <v>NTGS</v>
          </cell>
          <cell r="D975" t="str">
            <v>NTGSRVNR00</v>
          </cell>
          <cell r="F975">
            <v>183578.99</v>
          </cell>
        </row>
        <row r="976">
          <cell r="A976" t="str">
            <v>6004000000</v>
          </cell>
          <cell r="C976" t="str">
            <v>NWPG</v>
          </cell>
          <cell r="D976" t="str">
            <v>HNWPRVNR00</v>
          </cell>
          <cell r="F976">
            <v>-2635.25</v>
          </cell>
        </row>
        <row r="977">
          <cell r="A977" t="str">
            <v>6004000000</v>
          </cell>
          <cell r="C977" t="str">
            <v>NWPG</v>
          </cell>
          <cell r="D977" t="str">
            <v>HNWPRVNR00</v>
          </cell>
          <cell r="F977">
            <v>2336.7800000000002</v>
          </cell>
        </row>
        <row r="978">
          <cell r="A978" t="str">
            <v>6004000000</v>
          </cell>
          <cell r="C978" t="str">
            <v>NWPG</v>
          </cell>
          <cell r="D978" t="str">
            <v>HNWPRVNR00</v>
          </cell>
          <cell r="F978">
            <v>1164.7</v>
          </cell>
        </row>
        <row r="979">
          <cell r="A979" t="str">
            <v>6004000000</v>
          </cell>
          <cell r="C979" t="str">
            <v>OTTA</v>
          </cell>
          <cell r="D979" t="str">
            <v>HOSLRVNR00</v>
          </cell>
          <cell r="F979">
            <v>-26826.560000000001</v>
          </cell>
        </row>
        <row r="980">
          <cell r="A980" t="str">
            <v>6004000000</v>
          </cell>
          <cell r="C980" t="str">
            <v>OTTA</v>
          </cell>
          <cell r="D980" t="str">
            <v>HOSLRVNR00</v>
          </cell>
          <cell r="F980">
            <v>-35146</v>
          </cell>
        </row>
        <row r="981">
          <cell r="A981" t="str">
            <v>6004000000</v>
          </cell>
          <cell r="C981" t="str">
            <v>OTTA</v>
          </cell>
          <cell r="D981" t="str">
            <v>HOSLRVNR00</v>
          </cell>
          <cell r="F981">
            <v>-109.06</v>
          </cell>
        </row>
        <row r="982">
          <cell r="A982" t="str">
            <v>6004000000</v>
          </cell>
          <cell r="C982" t="str">
            <v>OTTA</v>
          </cell>
          <cell r="D982" t="str">
            <v>HOSLRVNR00</v>
          </cell>
          <cell r="F982">
            <v>-9.5399999999999991</v>
          </cell>
        </row>
        <row r="983">
          <cell r="A983" t="str">
            <v>6004000000</v>
          </cell>
          <cell r="C983" t="str">
            <v>OTTA</v>
          </cell>
          <cell r="D983" t="str">
            <v>HOSLRVNR00</v>
          </cell>
          <cell r="F983">
            <v>-1.77</v>
          </cell>
        </row>
        <row r="984">
          <cell r="A984" t="str">
            <v>6004000000</v>
          </cell>
          <cell r="C984" t="str">
            <v>OTTA</v>
          </cell>
          <cell r="D984" t="str">
            <v>HOSLRVNR00</v>
          </cell>
          <cell r="F984">
            <v>28888.7</v>
          </cell>
        </row>
        <row r="985">
          <cell r="A985" t="str">
            <v>6004000000</v>
          </cell>
          <cell r="C985" t="str">
            <v>OTTA</v>
          </cell>
          <cell r="D985" t="str">
            <v>HOSLRVNR00</v>
          </cell>
          <cell r="F985">
            <v>32468.62</v>
          </cell>
        </row>
        <row r="986">
          <cell r="A986" t="str">
            <v>6004000000</v>
          </cell>
          <cell r="C986" t="str">
            <v>PNGS</v>
          </cell>
          <cell r="D986" t="str">
            <v>PNGARVRG00</v>
          </cell>
          <cell r="F986">
            <v>-138103.84</v>
          </cell>
        </row>
        <row r="987">
          <cell r="A987" t="str">
            <v>6004000000</v>
          </cell>
          <cell r="C987" t="str">
            <v>PNGS</v>
          </cell>
          <cell r="D987" t="str">
            <v>PNGARVRG00</v>
          </cell>
          <cell r="F987">
            <v>143475.21</v>
          </cell>
        </row>
        <row r="988">
          <cell r="A988" t="str">
            <v>6004000000</v>
          </cell>
          <cell r="C988" t="str">
            <v>PNGS</v>
          </cell>
          <cell r="D988" t="str">
            <v>PNGARVRG00</v>
          </cell>
          <cell r="F988">
            <v>318446.73</v>
          </cell>
        </row>
        <row r="989">
          <cell r="A989" t="str">
            <v>6004000000</v>
          </cell>
          <cell r="C989" t="str">
            <v>PNGS</v>
          </cell>
          <cell r="D989" t="str">
            <v>PNGBRVRG00</v>
          </cell>
          <cell r="F989">
            <v>-345958.46</v>
          </cell>
        </row>
        <row r="990">
          <cell r="A990" t="str">
            <v>6004000000</v>
          </cell>
          <cell r="C990" t="str">
            <v>PNGS</v>
          </cell>
          <cell r="D990" t="str">
            <v>PNGBRVRG00</v>
          </cell>
          <cell r="F990">
            <v>356355.92</v>
          </cell>
        </row>
        <row r="991">
          <cell r="A991" t="str">
            <v>6004000000</v>
          </cell>
          <cell r="C991" t="str">
            <v>PNGS</v>
          </cell>
          <cell r="D991" t="str">
            <v>PNGBRVRG00</v>
          </cell>
          <cell r="F991">
            <v>328637.67</v>
          </cell>
        </row>
        <row r="992">
          <cell r="A992" t="str">
            <v>6004000000</v>
          </cell>
          <cell r="C992" t="str">
            <v>POOL</v>
          </cell>
          <cell r="D992" t="str">
            <v>POOL970600</v>
          </cell>
          <cell r="F992">
            <v>-1519429.66</v>
          </cell>
        </row>
        <row r="993">
          <cell r="A993" t="str">
            <v>6004000000</v>
          </cell>
          <cell r="C993" t="str">
            <v>POOL</v>
          </cell>
          <cell r="D993" t="str">
            <v>POOL970600</v>
          </cell>
          <cell r="F993">
            <v>-40558.31</v>
          </cell>
        </row>
        <row r="994">
          <cell r="A994" t="str">
            <v>6004000000</v>
          </cell>
          <cell r="C994" t="str">
            <v>POOL</v>
          </cell>
          <cell r="D994" t="str">
            <v>POOL970600</v>
          </cell>
          <cell r="F994">
            <v>-299612.52</v>
          </cell>
        </row>
        <row r="995">
          <cell r="A995" t="str">
            <v>6004000000</v>
          </cell>
          <cell r="C995" t="str">
            <v>POOL</v>
          </cell>
          <cell r="D995" t="str">
            <v>POOL970600</v>
          </cell>
          <cell r="F995">
            <v>1859600.5</v>
          </cell>
        </row>
        <row r="996">
          <cell r="A996" t="str">
            <v>6004000000</v>
          </cell>
          <cell r="C996" t="str">
            <v>SAUN</v>
          </cell>
          <cell r="D996" t="str">
            <v>SAUNRVRG00</v>
          </cell>
          <cell r="F996">
            <v>-0.14000000000000001</v>
          </cell>
        </row>
        <row r="997">
          <cell r="A997" t="str">
            <v>6004000000</v>
          </cell>
          <cell r="C997" t="str">
            <v>SAUN</v>
          </cell>
          <cell r="D997" t="str">
            <v>SAUNRVRG00</v>
          </cell>
          <cell r="F997">
            <v>0.24</v>
          </cell>
        </row>
        <row r="998">
          <cell r="A998" t="str">
            <v>6004000000</v>
          </cell>
          <cell r="C998" t="str">
            <v>SAUN</v>
          </cell>
          <cell r="D998" t="str">
            <v>SAUNRVRG00</v>
          </cell>
          <cell r="F998">
            <v>0.31</v>
          </cell>
        </row>
        <row r="999">
          <cell r="A999" t="str">
            <v>6004000000</v>
          </cell>
          <cell r="C999" t="str">
            <v>TBGS</v>
          </cell>
          <cell r="D999" t="str">
            <v>TBGSRVNR00</v>
          </cell>
          <cell r="F999">
            <v>-84325.18</v>
          </cell>
        </row>
        <row r="1000">
          <cell r="A1000" t="str">
            <v>6004000000</v>
          </cell>
          <cell r="C1000" t="str">
            <v>TBGS</v>
          </cell>
          <cell r="D1000" t="str">
            <v>TBGSRVNR00</v>
          </cell>
          <cell r="F1000">
            <v>88693.86</v>
          </cell>
        </row>
        <row r="1001">
          <cell r="A1001" t="str">
            <v>6004000000</v>
          </cell>
          <cell r="C1001" t="str">
            <v>TBGS</v>
          </cell>
          <cell r="D1001" t="str">
            <v>TBGSRVNR00</v>
          </cell>
          <cell r="F1001">
            <v>86995.79</v>
          </cell>
        </row>
        <row r="1002">
          <cell r="A1002" t="str">
            <v>6004000000</v>
          </cell>
          <cell r="C1002" t="str">
            <v>ATGS</v>
          </cell>
          <cell r="D1002" t="str">
            <v>ATGSRVNR00</v>
          </cell>
          <cell r="F1002">
            <v>-27827.67</v>
          </cell>
        </row>
        <row r="1003">
          <cell r="A1003" t="str">
            <v>6004000000</v>
          </cell>
          <cell r="C1003" t="str">
            <v>ATGS</v>
          </cell>
          <cell r="D1003" t="str">
            <v>ATGSRVNR00</v>
          </cell>
          <cell r="F1003">
            <v>30188.080000000002</v>
          </cell>
        </row>
        <row r="1004">
          <cell r="A1004" t="str">
            <v>6004000000</v>
          </cell>
          <cell r="C1004" t="str">
            <v>DNGS</v>
          </cell>
          <cell r="D1004" t="str">
            <v>DNGSRVRG00</v>
          </cell>
          <cell r="F1004">
            <v>-275714.19</v>
          </cell>
        </row>
        <row r="1005">
          <cell r="A1005" t="str">
            <v>6004000000</v>
          </cell>
          <cell r="C1005" t="str">
            <v>DNGS</v>
          </cell>
          <cell r="D1005" t="str">
            <v>DNGSRVRG00</v>
          </cell>
          <cell r="F1005">
            <v>274832.99</v>
          </cell>
        </row>
        <row r="1006">
          <cell r="A1006" t="str">
            <v>6004000000</v>
          </cell>
          <cell r="C1006" t="str">
            <v>EVGR</v>
          </cell>
          <cell r="D1006" t="str">
            <v>HSHDRVNR00</v>
          </cell>
          <cell r="F1006">
            <v>-12.75</v>
          </cell>
        </row>
        <row r="1007">
          <cell r="A1007" t="str">
            <v>6004000000</v>
          </cell>
          <cell r="C1007" t="str">
            <v>EVGR</v>
          </cell>
          <cell r="D1007" t="str">
            <v>HSHDRVNR00</v>
          </cell>
          <cell r="F1007">
            <v>74.099999999999994</v>
          </cell>
        </row>
        <row r="1008">
          <cell r="A1008" t="str">
            <v>6004000000</v>
          </cell>
          <cell r="C1008" t="str">
            <v>LTGS</v>
          </cell>
          <cell r="D1008" t="str">
            <v>LTGSRVNR00</v>
          </cell>
          <cell r="F1008">
            <v>-72668.03</v>
          </cell>
        </row>
        <row r="1009">
          <cell r="A1009" t="str">
            <v>6004000000</v>
          </cell>
          <cell r="C1009" t="str">
            <v>LTGS</v>
          </cell>
          <cell r="D1009" t="str">
            <v>LTGSRVNR00</v>
          </cell>
          <cell r="F1009">
            <v>75392.179999999993</v>
          </cell>
        </row>
        <row r="1010">
          <cell r="A1010" t="str">
            <v>6004000000</v>
          </cell>
          <cell r="C1010" t="str">
            <v>LXGS</v>
          </cell>
          <cell r="D1010" t="str">
            <v>LXGSRVNR00</v>
          </cell>
          <cell r="F1010">
            <v>-97409.49</v>
          </cell>
        </row>
        <row r="1011">
          <cell r="A1011" t="str">
            <v>6004000000</v>
          </cell>
          <cell r="C1011" t="str">
            <v>LXGS</v>
          </cell>
          <cell r="D1011" t="str">
            <v>LXGSRVNR00</v>
          </cell>
          <cell r="F1011">
            <v>98461.11</v>
          </cell>
        </row>
        <row r="1012">
          <cell r="A1012" t="str">
            <v>6004000000</v>
          </cell>
          <cell r="C1012" t="str">
            <v>NAPG</v>
          </cell>
          <cell r="D1012" t="str">
            <v>DCEWRVRG00</v>
          </cell>
          <cell r="F1012">
            <v>0.01</v>
          </cell>
        </row>
        <row r="1013">
          <cell r="A1013" t="str">
            <v>6004000000</v>
          </cell>
          <cell r="C1013" t="str">
            <v>NAPG</v>
          </cell>
          <cell r="D1013" t="str">
            <v>SAB1RVRG00</v>
          </cell>
          <cell r="F1013">
            <v>-25.99</v>
          </cell>
        </row>
        <row r="1014">
          <cell r="A1014" t="str">
            <v>6004000000</v>
          </cell>
          <cell r="C1014" t="str">
            <v>NAPG</v>
          </cell>
          <cell r="D1014" t="str">
            <v>SAB1RVRG00</v>
          </cell>
          <cell r="F1014">
            <v>25.98</v>
          </cell>
        </row>
        <row r="1015">
          <cell r="A1015" t="str">
            <v>6004000000</v>
          </cell>
          <cell r="C1015" t="str">
            <v>NAPG</v>
          </cell>
          <cell r="D1015" t="str">
            <v>SAB2RVRG00</v>
          </cell>
          <cell r="F1015">
            <v>-389.99</v>
          </cell>
        </row>
        <row r="1016">
          <cell r="A1016" t="str">
            <v>6004000000</v>
          </cell>
          <cell r="C1016" t="str">
            <v>NAPG</v>
          </cell>
          <cell r="D1016" t="str">
            <v>SAB2RVRG00</v>
          </cell>
          <cell r="F1016">
            <v>275</v>
          </cell>
        </row>
        <row r="1017">
          <cell r="A1017" t="str">
            <v>6004000000</v>
          </cell>
          <cell r="C1017" t="str">
            <v>NAPG</v>
          </cell>
          <cell r="D1017" t="str">
            <v>SABPRVRG00</v>
          </cell>
          <cell r="F1017">
            <v>-209200.3</v>
          </cell>
        </row>
        <row r="1018">
          <cell r="A1018" t="str">
            <v>6004000000</v>
          </cell>
          <cell r="C1018" t="str">
            <v>NAPG</v>
          </cell>
          <cell r="D1018" t="str">
            <v>SABPRVRG00</v>
          </cell>
          <cell r="F1018">
            <v>182990.92</v>
          </cell>
        </row>
        <row r="1019">
          <cell r="A1019" t="str">
            <v>6004000000</v>
          </cell>
          <cell r="C1019" t="str">
            <v>NEPG</v>
          </cell>
          <cell r="D1019" t="str">
            <v>HNEPRVNR00</v>
          </cell>
          <cell r="F1019">
            <v>-100208.18</v>
          </cell>
        </row>
        <row r="1020">
          <cell r="A1020" t="str">
            <v>6004000000</v>
          </cell>
          <cell r="C1020" t="str">
            <v>NEPG</v>
          </cell>
          <cell r="D1020" t="str">
            <v>HNEPRVNR00</v>
          </cell>
          <cell r="F1020">
            <v>101520.03</v>
          </cell>
        </row>
        <row r="1021">
          <cell r="A1021" t="str">
            <v>6004000000</v>
          </cell>
          <cell r="C1021" t="str">
            <v>NTGS</v>
          </cell>
          <cell r="D1021" t="str">
            <v>NTGSRVNR00</v>
          </cell>
          <cell r="F1021">
            <v>-183578.99</v>
          </cell>
        </row>
        <row r="1022">
          <cell r="A1022" t="str">
            <v>6004000000</v>
          </cell>
          <cell r="C1022" t="str">
            <v>NTGS</v>
          </cell>
          <cell r="D1022" t="str">
            <v>NTGSRVNR00</v>
          </cell>
          <cell r="F1022">
            <v>189609.02</v>
          </cell>
        </row>
        <row r="1023">
          <cell r="A1023" t="str">
            <v>6004000000</v>
          </cell>
          <cell r="C1023" t="str">
            <v>NWPG</v>
          </cell>
          <cell r="D1023" t="str">
            <v>HNWPRVNR00</v>
          </cell>
          <cell r="F1023">
            <v>-1164.7</v>
          </cell>
        </row>
        <row r="1024">
          <cell r="A1024" t="str">
            <v>6004000000</v>
          </cell>
          <cell r="C1024" t="str">
            <v>NWPG</v>
          </cell>
          <cell r="D1024" t="str">
            <v>HNWPRVNR00</v>
          </cell>
          <cell r="F1024">
            <v>376.06</v>
          </cell>
        </row>
        <row r="1025">
          <cell r="A1025" t="str">
            <v>6004000000</v>
          </cell>
          <cell r="C1025" t="str">
            <v>OTTA</v>
          </cell>
          <cell r="D1025" t="str">
            <v>HOSLRVNR00</v>
          </cell>
          <cell r="F1025">
            <v>-32468.62</v>
          </cell>
        </row>
        <row r="1026">
          <cell r="A1026" t="str">
            <v>6004000000</v>
          </cell>
          <cell r="C1026" t="str">
            <v>OTTA</v>
          </cell>
          <cell r="D1026" t="str">
            <v>HOSLRVNR00</v>
          </cell>
          <cell r="F1026">
            <v>32296.59</v>
          </cell>
        </row>
        <row r="1027">
          <cell r="A1027" t="str">
            <v>6004000000</v>
          </cell>
          <cell r="C1027" t="str">
            <v>PNGS</v>
          </cell>
          <cell r="D1027" t="str">
            <v>PNGARVRG00</v>
          </cell>
          <cell r="F1027">
            <v>-318446.73</v>
          </cell>
        </row>
        <row r="1028">
          <cell r="A1028" t="str">
            <v>6004000000</v>
          </cell>
          <cell r="C1028" t="str">
            <v>PNGS</v>
          </cell>
          <cell r="D1028" t="str">
            <v>PNGARVRG00</v>
          </cell>
          <cell r="F1028">
            <v>321991.45</v>
          </cell>
        </row>
        <row r="1029">
          <cell r="A1029" t="str">
            <v>6004000000</v>
          </cell>
          <cell r="C1029" t="str">
            <v>PNGS</v>
          </cell>
          <cell r="D1029" t="str">
            <v>PNGBRVRG00</v>
          </cell>
          <cell r="F1029">
            <v>-328637.67</v>
          </cell>
        </row>
        <row r="1030">
          <cell r="A1030" t="str">
            <v>6004000000</v>
          </cell>
          <cell r="C1030" t="str">
            <v>PNGS</v>
          </cell>
          <cell r="D1030" t="str">
            <v>PNGBRVRG00</v>
          </cell>
          <cell r="F1030">
            <v>327333.56</v>
          </cell>
        </row>
        <row r="1031">
          <cell r="A1031" t="str">
            <v>6004000000</v>
          </cell>
          <cell r="C1031" t="str">
            <v>POOL</v>
          </cell>
          <cell r="D1031" t="str">
            <v>POOL970600</v>
          </cell>
          <cell r="F1031">
            <v>-1724621.65</v>
          </cell>
        </row>
        <row r="1032">
          <cell r="A1032" t="str">
            <v>6004000000</v>
          </cell>
          <cell r="C1032" t="str">
            <v>POOL</v>
          </cell>
          <cell r="D1032" t="str">
            <v>POOL970600</v>
          </cell>
          <cell r="F1032">
            <v>-46001.51</v>
          </cell>
        </row>
        <row r="1033">
          <cell r="A1033" t="str">
            <v>6004000000</v>
          </cell>
          <cell r="C1033" t="str">
            <v>POOL</v>
          </cell>
          <cell r="D1033" t="str">
            <v>POOL970600</v>
          </cell>
          <cell r="F1033">
            <v>-294480.58</v>
          </cell>
        </row>
        <row r="1034">
          <cell r="A1034" t="str">
            <v>6004000000</v>
          </cell>
          <cell r="C1034" t="str">
            <v>POOL</v>
          </cell>
          <cell r="D1034" t="str">
            <v>POOL970600</v>
          </cell>
          <cell r="F1034">
            <v>2065103.75</v>
          </cell>
        </row>
        <row r="1035">
          <cell r="A1035" t="str">
            <v>6004000000</v>
          </cell>
          <cell r="C1035" t="str">
            <v>SAUN</v>
          </cell>
          <cell r="D1035" t="str">
            <v>SAUNRVRG00</v>
          </cell>
          <cell r="F1035">
            <v>-0.31</v>
          </cell>
        </row>
        <row r="1036">
          <cell r="A1036" t="str">
            <v>6004000000</v>
          </cell>
          <cell r="C1036" t="str">
            <v>SAUN</v>
          </cell>
          <cell r="D1036" t="str">
            <v>SAUNRVRG00</v>
          </cell>
          <cell r="F1036">
            <v>0.28999999999999998</v>
          </cell>
        </row>
        <row r="1037">
          <cell r="A1037" t="str">
            <v>6004000000</v>
          </cell>
          <cell r="C1037" t="str">
            <v>TBGS</v>
          </cell>
          <cell r="D1037" t="str">
            <v>TBGSRVNR00</v>
          </cell>
          <cell r="F1037">
            <v>-86995.79</v>
          </cell>
        </row>
        <row r="1038">
          <cell r="A1038" t="str">
            <v>6004000000</v>
          </cell>
          <cell r="C1038" t="str">
            <v>TBGS</v>
          </cell>
          <cell r="D1038" t="str">
            <v>TBGSRVNR00</v>
          </cell>
          <cell r="F1038">
            <v>89254.28</v>
          </cell>
        </row>
        <row r="1039">
          <cell r="A1039" t="str">
            <v>6004100000</v>
          </cell>
          <cell r="C1039" t="str">
            <v>EVGR</v>
          </cell>
          <cell r="D1039" t="str">
            <v>HSHDRVNR00</v>
          </cell>
          <cell r="F1039">
            <v>14941.09</v>
          </cell>
        </row>
        <row r="1040">
          <cell r="A1040" t="str">
            <v>6004100000</v>
          </cell>
          <cell r="C1040" t="str">
            <v>NEPG</v>
          </cell>
          <cell r="D1040" t="str">
            <v>HNEPRVNR00</v>
          </cell>
          <cell r="F1040">
            <v>756.54</v>
          </cell>
        </row>
        <row r="1041">
          <cell r="A1041" t="str">
            <v>6004100000</v>
          </cell>
          <cell r="C1041" t="str">
            <v>OTTA</v>
          </cell>
          <cell r="D1041" t="str">
            <v>HOSLRVNR00</v>
          </cell>
          <cell r="F1041">
            <v>1318.6</v>
          </cell>
        </row>
        <row r="1042">
          <cell r="A1042" t="str">
            <v>6004100000</v>
          </cell>
          <cell r="C1042" t="str">
            <v>OTTA</v>
          </cell>
          <cell r="D1042" t="str">
            <v>HOSLRVNR00</v>
          </cell>
          <cell r="F1042">
            <v>112.43</v>
          </cell>
        </row>
        <row r="1043">
          <cell r="A1043" t="str">
            <v>6004100000</v>
          </cell>
          <cell r="C1043" t="str">
            <v>EVGR</v>
          </cell>
          <cell r="D1043" t="str">
            <v>HSHDRVNR00</v>
          </cell>
          <cell r="F1043">
            <v>32457.73</v>
          </cell>
        </row>
        <row r="1044">
          <cell r="A1044" t="str">
            <v>6004100000</v>
          </cell>
          <cell r="C1044" t="str">
            <v>NEPG</v>
          </cell>
          <cell r="D1044" t="str">
            <v>HNEPRVNR00</v>
          </cell>
          <cell r="F1044">
            <v>1698.09</v>
          </cell>
        </row>
        <row r="1045">
          <cell r="A1045" t="str">
            <v>6004100000</v>
          </cell>
          <cell r="C1045" t="str">
            <v>OTTA</v>
          </cell>
          <cell r="D1045" t="str">
            <v>HOSLRVNR00</v>
          </cell>
          <cell r="F1045">
            <v>2010.11</v>
          </cell>
        </row>
        <row r="1046">
          <cell r="A1046" t="str">
            <v>6004100000</v>
          </cell>
          <cell r="C1046" t="str">
            <v>OTTA</v>
          </cell>
          <cell r="D1046" t="str">
            <v>HOSLRVNR00</v>
          </cell>
          <cell r="F1046">
            <v>123.33</v>
          </cell>
        </row>
        <row r="1047">
          <cell r="A1047" t="str">
            <v>6004200000</v>
          </cell>
          <cell r="C1047" t="str">
            <v>ATGS</v>
          </cell>
          <cell r="D1047" t="str">
            <v>ATGSRVNR00</v>
          </cell>
          <cell r="F1047">
            <v>-32046.19</v>
          </cell>
        </row>
        <row r="1048">
          <cell r="A1048" t="str">
            <v>6004200000</v>
          </cell>
          <cell r="C1048" t="str">
            <v>ATGS</v>
          </cell>
          <cell r="D1048" t="str">
            <v>ATGSRVNR00</v>
          </cell>
          <cell r="F1048">
            <v>35392.910000000003</v>
          </cell>
        </row>
        <row r="1049">
          <cell r="A1049" t="str">
            <v>6004200000</v>
          </cell>
          <cell r="C1049" t="str">
            <v>ATGS</v>
          </cell>
          <cell r="D1049" t="str">
            <v>ATGSRVNR00</v>
          </cell>
          <cell r="F1049">
            <v>34770.82</v>
          </cell>
        </row>
        <row r="1050">
          <cell r="A1050" t="str">
            <v>6004200000</v>
          </cell>
          <cell r="C1050" t="str">
            <v>DNGS</v>
          </cell>
          <cell r="D1050" t="str">
            <v>DNGSRVRG00</v>
          </cell>
          <cell r="F1050">
            <v>-1003303.04</v>
          </cell>
        </row>
        <row r="1051">
          <cell r="A1051" t="str">
            <v>6004200000</v>
          </cell>
          <cell r="C1051" t="str">
            <v>DNGS</v>
          </cell>
          <cell r="D1051" t="str">
            <v>DNGSRVRG00</v>
          </cell>
          <cell r="F1051">
            <v>1042054.46</v>
          </cell>
        </row>
        <row r="1052">
          <cell r="A1052" t="str">
            <v>6004200000</v>
          </cell>
          <cell r="C1052" t="str">
            <v>DNGS</v>
          </cell>
          <cell r="D1052" t="str">
            <v>DNGSRVRG00</v>
          </cell>
          <cell r="F1052">
            <v>842280.49</v>
          </cell>
        </row>
        <row r="1053">
          <cell r="A1053" t="str">
            <v>6004200000</v>
          </cell>
          <cell r="C1053" t="str">
            <v>EVGR</v>
          </cell>
          <cell r="D1053" t="str">
            <v>HSHDRVNR00</v>
          </cell>
          <cell r="F1053">
            <v>-130.22</v>
          </cell>
        </row>
        <row r="1054">
          <cell r="A1054" t="str">
            <v>6004200000</v>
          </cell>
          <cell r="C1054" t="str">
            <v>EVGR</v>
          </cell>
          <cell r="D1054" t="str">
            <v>HSHDRVNR00</v>
          </cell>
          <cell r="F1054">
            <v>130.47999999999999</v>
          </cell>
        </row>
        <row r="1055">
          <cell r="A1055" t="str">
            <v>6004200000</v>
          </cell>
          <cell r="C1055" t="str">
            <v>EVGR</v>
          </cell>
          <cell r="D1055" t="str">
            <v>HSHDRVNR00</v>
          </cell>
          <cell r="F1055">
            <v>43.53</v>
          </cell>
        </row>
        <row r="1056">
          <cell r="A1056" t="str">
            <v>6004200000</v>
          </cell>
          <cell r="C1056" t="str">
            <v>LTGS</v>
          </cell>
          <cell r="D1056" t="str">
            <v>LTGSRVNR00</v>
          </cell>
          <cell r="F1056">
            <v>-276071.76</v>
          </cell>
        </row>
        <row r="1057">
          <cell r="A1057" t="str">
            <v>6004200000</v>
          </cell>
          <cell r="C1057" t="str">
            <v>LTGS</v>
          </cell>
          <cell r="D1057" t="str">
            <v>LTGSRVNR00</v>
          </cell>
          <cell r="F1057">
            <v>290265.95</v>
          </cell>
        </row>
        <row r="1058">
          <cell r="A1058" t="str">
            <v>6004200000</v>
          </cell>
          <cell r="C1058" t="str">
            <v>LTGS</v>
          </cell>
          <cell r="D1058" t="str">
            <v>LTGSRVNR00</v>
          </cell>
          <cell r="F1058">
            <v>219557.66</v>
          </cell>
        </row>
        <row r="1059">
          <cell r="A1059" t="str">
            <v>6004200000</v>
          </cell>
          <cell r="C1059" t="str">
            <v>LXGS</v>
          </cell>
          <cell r="D1059" t="str">
            <v>LXGSRVNR00</v>
          </cell>
          <cell r="F1059">
            <v>-169271.5</v>
          </cell>
        </row>
        <row r="1060">
          <cell r="A1060" t="str">
            <v>6004200000</v>
          </cell>
          <cell r="C1060" t="str">
            <v>LXGS</v>
          </cell>
          <cell r="D1060" t="str">
            <v>LXGSRVNR00</v>
          </cell>
          <cell r="F1060">
            <v>177191.51</v>
          </cell>
        </row>
        <row r="1061">
          <cell r="A1061" t="str">
            <v>6004200000</v>
          </cell>
          <cell r="C1061" t="str">
            <v>LXGS</v>
          </cell>
          <cell r="D1061" t="str">
            <v>LXGSRVNR00</v>
          </cell>
          <cell r="F1061">
            <v>194708.81</v>
          </cell>
        </row>
        <row r="1062">
          <cell r="A1062" t="str">
            <v>6004200000</v>
          </cell>
          <cell r="C1062" t="str">
            <v>NAPG</v>
          </cell>
          <cell r="D1062" t="str">
            <v>DCEWRVRG00</v>
          </cell>
          <cell r="F1062">
            <v>-5157.9399999999996</v>
          </cell>
        </row>
        <row r="1063">
          <cell r="A1063" t="str">
            <v>6004200000</v>
          </cell>
          <cell r="C1063" t="str">
            <v>NAPG</v>
          </cell>
          <cell r="D1063" t="str">
            <v>DCEWRVRG00</v>
          </cell>
          <cell r="F1063">
            <v>5139.6099999999997</v>
          </cell>
        </row>
        <row r="1064">
          <cell r="A1064" t="str">
            <v>6004200000</v>
          </cell>
          <cell r="C1064" t="str">
            <v>NAPG</v>
          </cell>
          <cell r="D1064" t="str">
            <v>DCEWRVRG00</v>
          </cell>
          <cell r="F1064">
            <v>0.01</v>
          </cell>
        </row>
        <row r="1065">
          <cell r="A1065" t="str">
            <v>6004200000</v>
          </cell>
          <cell r="C1065" t="str">
            <v>NAPG</v>
          </cell>
          <cell r="D1065" t="str">
            <v>SAB1RVRG00</v>
          </cell>
          <cell r="F1065">
            <v>82.5</v>
          </cell>
        </row>
        <row r="1066">
          <cell r="A1066" t="str">
            <v>6004200000</v>
          </cell>
          <cell r="C1066" t="str">
            <v>NAPG</v>
          </cell>
          <cell r="D1066" t="str">
            <v>SAB2RVRG00</v>
          </cell>
          <cell r="F1066">
            <v>-522.16999999999996</v>
          </cell>
        </row>
        <row r="1067">
          <cell r="A1067" t="str">
            <v>6004200000</v>
          </cell>
          <cell r="C1067" t="str">
            <v>NAPG</v>
          </cell>
          <cell r="D1067" t="str">
            <v>SAB2RVRG00</v>
          </cell>
          <cell r="F1067">
            <v>649.79</v>
          </cell>
        </row>
        <row r="1068">
          <cell r="A1068" t="str">
            <v>6004200000</v>
          </cell>
          <cell r="C1068" t="str">
            <v>NAPG</v>
          </cell>
          <cell r="D1068" t="str">
            <v>SAB2RVRG00</v>
          </cell>
          <cell r="F1068">
            <v>1238.23</v>
          </cell>
        </row>
        <row r="1069">
          <cell r="A1069" t="str">
            <v>6004200000</v>
          </cell>
          <cell r="C1069" t="str">
            <v>NAPG</v>
          </cell>
          <cell r="D1069" t="str">
            <v>SABPRVRG00</v>
          </cell>
          <cell r="F1069">
            <v>-437667.5</v>
          </cell>
        </row>
        <row r="1070">
          <cell r="A1070" t="str">
            <v>6004200000</v>
          </cell>
          <cell r="C1070" t="str">
            <v>NAPG</v>
          </cell>
          <cell r="D1070" t="str">
            <v>SABPRVRG00</v>
          </cell>
          <cell r="F1070">
            <v>395274.65</v>
          </cell>
        </row>
        <row r="1071">
          <cell r="A1071" t="str">
            <v>6004200000</v>
          </cell>
          <cell r="C1071" t="str">
            <v>NAPG</v>
          </cell>
          <cell r="D1071" t="str">
            <v>SABPRVRG00</v>
          </cell>
          <cell r="F1071">
            <v>578933.93000000005</v>
          </cell>
        </row>
        <row r="1072">
          <cell r="A1072" t="str">
            <v>6004200000</v>
          </cell>
          <cell r="C1072" t="str">
            <v>NEPG</v>
          </cell>
          <cell r="D1072" t="str">
            <v>HNEPRVNR00</v>
          </cell>
          <cell r="F1072">
            <v>-170867.44</v>
          </cell>
        </row>
        <row r="1073">
          <cell r="A1073" t="str">
            <v>6004200000</v>
          </cell>
          <cell r="C1073" t="str">
            <v>NEPG</v>
          </cell>
          <cell r="D1073" t="str">
            <v>HNEPRVNR00</v>
          </cell>
          <cell r="F1073">
            <v>175847.51</v>
          </cell>
        </row>
        <row r="1074">
          <cell r="A1074" t="str">
            <v>6004200000</v>
          </cell>
          <cell r="C1074" t="str">
            <v>NEPG</v>
          </cell>
          <cell r="D1074" t="str">
            <v>HNEPRVNR00</v>
          </cell>
          <cell r="F1074">
            <v>173777.89</v>
          </cell>
        </row>
        <row r="1075">
          <cell r="A1075" t="str">
            <v>6004200000</v>
          </cell>
          <cell r="C1075" t="str">
            <v>NTGS</v>
          </cell>
          <cell r="D1075" t="str">
            <v>NTGSRVNR00</v>
          </cell>
          <cell r="F1075">
            <v>-575040</v>
          </cell>
        </row>
        <row r="1076">
          <cell r="A1076" t="str">
            <v>6004200000</v>
          </cell>
          <cell r="C1076" t="str">
            <v>NTGS</v>
          </cell>
          <cell r="D1076" t="str">
            <v>NTGSRVNR00</v>
          </cell>
          <cell r="F1076">
            <v>618633.11</v>
          </cell>
        </row>
        <row r="1077">
          <cell r="A1077" t="str">
            <v>6004200000</v>
          </cell>
          <cell r="C1077" t="str">
            <v>NTGS</v>
          </cell>
          <cell r="D1077" t="str">
            <v>NTGSRVNR00</v>
          </cell>
          <cell r="F1077">
            <v>566122.34</v>
          </cell>
        </row>
        <row r="1078">
          <cell r="A1078" t="str">
            <v>6004200000</v>
          </cell>
          <cell r="C1078" t="str">
            <v>NWPG</v>
          </cell>
          <cell r="D1078" t="str">
            <v>HNWPRVNR00</v>
          </cell>
          <cell r="F1078">
            <v>-1332.92</v>
          </cell>
        </row>
        <row r="1079">
          <cell r="A1079" t="str">
            <v>6004200000</v>
          </cell>
          <cell r="C1079" t="str">
            <v>NWPG</v>
          </cell>
          <cell r="D1079" t="str">
            <v>HNWPRVNR00</v>
          </cell>
          <cell r="F1079">
            <v>1122.05</v>
          </cell>
        </row>
        <row r="1080">
          <cell r="A1080" t="str">
            <v>6004200000</v>
          </cell>
          <cell r="C1080" t="str">
            <v>NWPG</v>
          </cell>
          <cell r="D1080" t="str">
            <v>HNWPRVNR00</v>
          </cell>
          <cell r="F1080">
            <v>1259.77</v>
          </cell>
        </row>
        <row r="1081">
          <cell r="A1081" t="str">
            <v>6004200000</v>
          </cell>
          <cell r="C1081" t="str">
            <v>OTTA</v>
          </cell>
          <cell r="D1081" t="str">
            <v>HOSLRVNR00</v>
          </cell>
          <cell r="F1081">
            <v>-35174.93</v>
          </cell>
        </row>
        <row r="1082">
          <cell r="A1082" t="str">
            <v>6004200000</v>
          </cell>
          <cell r="C1082" t="str">
            <v>OTTA</v>
          </cell>
          <cell r="D1082" t="str">
            <v>HOSLRVNR00</v>
          </cell>
          <cell r="F1082">
            <v>42410.34</v>
          </cell>
        </row>
        <row r="1083">
          <cell r="A1083" t="str">
            <v>6004200000</v>
          </cell>
          <cell r="C1083" t="str">
            <v>OTTA</v>
          </cell>
          <cell r="D1083" t="str">
            <v>HOSLRVNR00</v>
          </cell>
          <cell r="F1083">
            <v>60780.13</v>
          </cell>
        </row>
        <row r="1084">
          <cell r="A1084" t="str">
            <v>6004200000</v>
          </cell>
          <cell r="C1084" t="str">
            <v>PNGS</v>
          </cell>
          <cell r="D1084" t="str">
            <v>PNGARVRG00</v>
          </cell>
          <cell r="F1084">
            <v>-468349.67</v>
          </cell>
        </row>
        <row r="1085">
          <cell r="A1085" t="str">
            <v>6004200000</v>
          </cell>
          <cell r="C1085" t="str">
            <v>PNGS</v>
          </cell>
          <cell r="D1085" t="str">
            <v>PNGARVRG00</v>
          </cell>
          <cell r="F1085">
            <v>482931.52</v>
          </cell>
        </row>
        <row r="1086">
          <cell r="A1086" t="str">
            <v>6004200000</v>
          </cell>
          <cell r="C1086" t="str">
            <v>PNGS</v>
          </cell>
          <cell r="D1086" t="str">
            <v>PNGARVRG00</v>
          </cell>
          <cell r="F1086">
            <v>583953.49</v>
          </cell>
        </row>
        <row r="1087">
          <cell r="A1087" t="str">
            <v>6004200000</v>
          </cell>
          <cell r="C1087" t="str">
            <v>PNGS</v>
          </cell>
          <cell r="D1087" t="str">
            <v>PNGBRVRG00</v>
          </cell>
          <cell r="F1087">
            <v>-1173244.27</v>
          </cell>
        </row>
        <row r="1088">
          <cell r="A1088" t="str">
            <v>6004200000</v>
          </cell>
          <cell r="C1088" t="str">
            <v>PNGS</v>
          </cell>
          <cell r="D1088" t="str">
            <v>PNGBRVRG00</v>
          </cell>
          <cell r="F1088">
            <v>1198500.8799999999</v>
          </cell>
        </row>
        <row r="1089">
          <cell r="A1089" t="str">
            <v>6004200000</v>
          </cell>
          <cell r="C1089" t="str">
            <v>PNGS</v>
          </cell>
          <cell r="D1089" t="str">
            <v>PNGBRVRG00</v>
          </cell>
          <cell r="F1089">
            <v>1013048.66</v>
          </cell>
        </row>
        <row r="1090">
          <cell r="A1090" t="str">
            <v>6004200000</v>
          </cell>
          <cell r="C1090" t="str">
            <v>POOL</v>
          </cell>
          <cell r="D1090" t="str">
            <v>POOL970600</v>
          </cell>
          <cell r="F1090">
            <v>-4663850.58</v>
          </cell>
        </row>
        <row r="1091">
          <cell r="A1091" t="str">
            <v>6004200000</v>
          </cell>
          <cell r="C1091" t="str">
            <v>POOL</v>
          </cell>
          <cell r="D1091" t="str">
            <v>POOL970600</v>
          </cell>
          <cell r="F1091">
            <v>-77870.75</v>
          </cell>
        </row>
        <row r="1092">
          <cell r="A1092" t="str">
            <v>6004200000</v>
          </cell>
          <cell r="C1092" t="str">
            <v>POOL</v>
          </cell>
          <cell r="D1092" t="str">
            <v>POOL970600</v>
          </cell>
          <cell r="F1092">
            <v>4741721.34</v>
          </cell>
        </row>
        <row r="1093">
          <cell r="A1093" t="str">
            <v>6004200000</v>
          </cell>
          <cell r="C1093" t="str">
            <v>SAUN</v>
          </cell>
          <cell r="D1093" t="str">
            <v>SAUNRVRG00</v>
          </cell>
          <cell r="F1093">
            <v>-2.41</v>
          </cell>
        </row>
        <row r="1094">
          <cell r="A1094" t="str">
            <v>6004200000</v>
          </cell>
          <cell r="C1094" t="str">
            <v>SAUN</v>
          </cell>
          <cell r="D1094" t="str">
            <v>SAUNRVRG00</v>
          </cell>
          <cell r="F1094">
            <v>2.75</v>
          </cell>
        </row>
        <row r="1095">
          <cell r="A1095" t="str">
            <v>6004200000</v>
          </cell>
          <cell r="C1095" t="str">
            <v>SAUN</v>
          </cell>
          <cell r="D1095" t="str">
            <v>SAUNRVRG00</v>
          </cell>
          <cell r="F1095">
            <v>0.97</v>
          </cell>
        </row>
        <row r="1096">
          <cell r="A1096" t="str">
            <v>6004200000</v>
          </cell>
          <cell r="C1096" t="str">
            <v>TBGS</v>
          </cell>
          <cell r="D1096" t="str">
            <v>TBGSRVNR00</v>
          </cell>
          <cell r="F1096">
            <v>-184073.05</v>
          </cell>
        </row>
        <row r="1097">
          <cell r="A1097" t="str">
            <v>6004200000</v>
          </cell>
          <cell r="C1097" t="str">
            <v>TBGS</v>
          </cell>
          <cell r="D1097" t="str">
            <v>TBGSRVNR00</v>
          </cell>
          <cell r="F1097">
            <v>198308.22</v>
          </cell>
        </row>
        <row r="1098">
          <cell r="A1098" t="str">
            <v>6004200000</v>
          </cell>
          <cell r="C1098" t="str">
            <v>TBGS</v>
          </cell>
          <cell r="D1098" t="str">
            <v>TBGSRVNR00</v>
          </cell>
          <cell r="F1098">
            <v>135853</v>
          </cell>
        </row>
        <row r="1099">
          <cell r="A1099" t="str">
            <v>6004200000</v>
          </cell>
          <cell r="C1099" t="str">
            <v>ATGS</v>
          </cell>
          <cell r="D1099" t="str">
            <v>ATGSRVNR00</v>
          </cell>
          <cell r="F1099">
            <v>-34770.82</v>
          </cell>
        </row>
        <row r="1100">
          <cell r="A1100" t="str">
            <v>6004200000</v>
          </cell>
          <cell r="C1100" t="str">
            <v>ATGS</v>
          </cell>
          <cell r="D1100" t="str">
            <v>ATGSRVNR00</v>
          </cell>
          <cell r="F1100">
            <v>29617.08</v>
          </cell>
        </row>
        <row r="1101">
          <cell r="A1101" t="str">
            <v>6004200000</v>
          </cell>
          <cell r="C1101" t="str">
            <v>DNGS</v>
          </cell>
          <cell r="D1101" t="str">
            <v>DNGSRVRG00</v>
          </cell>
          <cell r="F1101">
            <v>-842280.49</v>
          </cell>
        </row>
        <row r="1102">
          <cell r="A1102" t="str">
            <v>6004200000</v>
          </cell>
          <cell r="C1102" t="str">
            <v>DNGS</v>
          </cell>
          <cell r="D1102" t="str">
            <v>DNGSRVRG00</v>
          </cell>
          <cell r="F1102">
            <v>792805.71</v>
          </cell>
        </row>
        <row r="1103">
          <cell r="A1103" t="str">
            <v>6004200000</v>
          </cell>
          <cell r="C1103" t="str">
            <v>EVGR</v>
          </cell>
          <cell r="D1103" t="str">
            <v>HSHDRVNR00</v>
          </cell>
          <cell r="F1103">
            <v>-43.53</v>
          </cell>
        </row>
        <row r="1104">
          <cell r="A1104" t="str">
            <v>6004200000</v>
          </cell>
          <cell r="C1104" t="str">
            <v>EVGR</v>
          </cell>
          <cell r="D1104" t="str">
            <v>HSHDRVNR00</v>
          </cell>
          <cell r="F1104">
            <v>240.36</v>
          </cell>
        </row>
        <row r="1105">
          <cell r="A1105" t="str">
            <v>6004200000</v>
          </cell>
          <cell r="C1105" t="str">
            <v>LTGS</v>
          </cell>
          <cell r="D1105" t="str">
            <v>LTGSRVNR00</v>
          </cell>
          <cell r="F1105">
            <v>-219557.66</v>
          </cell>
        </row>
        <row r="1106">
          <cell r="A1106" t="str">
            <v>6004200000</v>
          </cell>
          <cell r="C1106" t="str">
            <v>LTGS</v>
          </cell>
          <cell r="D1106" t="str">
            <v>LTGSRVNR00</v>
          </cell>
          <cell r="F1106">
            <v>216106.38</v>
          </cell>
        </row>
        <row r="1107">
          <cell r="A1107" t="str">
            <v>6004200000</v>
          </cell>
          <cell r="C1107" t="str">
            <v>LXGS</v>
          </cell>
          <cell r="D1107" t="str">
            <v>LXGSRVNR00</v>
          </cell>
          <cell r="F1107">
            <v>-194708.81</v>
          </cell>
        </row>
        <row r="1108">
          <cell r="A1108" t="str">
            <v>6004200000</v>
          </cell>
          <cell r="C1108" t="str">
            <v>LXGS</v>
          </cell>
          <cell r="D1108" t="str">
            <v>LXGSRVNR00</v>
          </cell>
          <cell r="F1108">
            <v>188476.37</v>
          </cell>
        </row>
        <row r="1109">
          <cell r="A1109" t="str">
            <v>6004200000</v>
          </cell>
          <cell r="C1109" t="str">
            <v>NAPG</v>
          </cell>
          <cell r="D1109" t="str">
            <v>DCEWRVRG00</v>
          </cell>
          <cell r="F1109">
            <v>-0.01</v>
          </cell>
        </row>
        <row r="1110">
          <cell r="A1110" t="str">
            <v>6004200000</v>
          </cell>
          <cell r="C1110" t="str">
            <v>NAPG</v>
          </cell>
          <cell r="D1110" t="str">
            <v>SAB1RVRG00</v>
          </cell>
          <cell r="F1110">
            <v>-82.5</v>
          </cell>
        </row>
        <row r="1111">
          <cell r="A1111" t="str">
            <v>6004200000</v>
          </cell>
          <cell r="C1111" t="str">
            <v>NAPG</v>
          </cell>
          <cell r="D1111" t="str">
            <v>SAB1RVRG00</v>
          </cell>
          <cell r="F1111">
            <v>78.09</v>
          </cell>
        </row>
        <row r="1112">
          <cell r="A1112" t="str">
            <v>6004200000</v>
          </cell>
          <cell r="C1112" t="str">
            <v>NAPG</v>
          </cell>
          <cell r="D1112" t="str">
            <v>SAB2RVRG00</v>
          </cell>
          <cell r="F1112">
            <v>-1238.23</v>
          </cell>
        </row>
        <row r="1113">
          <cell r="A1113" t="str">
            <v>6004200000</v>
          </cell>
          <cell r="C1113" t="str">
            <v>NAPG</v>
          </cell>
          <cell r="D1113" t="str">
            <v>SAB2RVRG00</v>
          </cell>
          <cell r="F1113">
            <v>799.32</v>
          </cell>
        </row>
        <row r="1114">
          <cell r="A1114" t="str">
            <v>6004200000</v>
          </cell>
          <cell r="C1114" t="str">
            <v>NAPG</v>
          </cell>
          <cell r="D1114" t="str">
            <v>SABPRVRG00</v>
          </cell>
          <cell r="F1114">
            <v>-578933.93000000005</v>
          </cell>
        </row>
        <row r="1115">
          <cell r="A1115" t="str">
            <v>6004200000</v>
          </cell>
          <cell r="C1115" t="str">
            <v>NAPG</v>
          </cell>
          <cell r="D1115" t="str">
            <v>SABPRVRG00</v>
          </cell>
          <cell r="F1115">
            <v>443399.14</v>
          </cell>
        </row>
        <row r="1116">
          <cell r="A1116" t="str">
            <v>6004200000</v>
          </cell>
          <cell r="C1116" t="str">
            <v>NEPG</v>
          </cell>
          <cell r="D1116" t="str">
            <v>HNEPRVNR00</v>
          </cell>
          <cell r="F1116">
            <v>-173777.89</v>
          </cell>
        </row>
        <row r="1117">
          <cell r="A1117" t="str">
            <v>6004200000</v>
          </cell>
          <cell r="C1117" t="str">
            <v>NEPG</v>
          </cell>
          <cell r="D1117" t="str">
            <v>HNEPRVNR00</v>
          </cell>
          <cell r="F1117">
            <v>169382.18</v>
          </cell>
        </row>
        <row r="1118">
          <cell r="A1118" t="str">
            <v>6004200000</v>
          </cell>
          <cell r="C1118" t="str">
            <v>NTGS</v>
          </cell>
          <cell r="D1118" t="str">
            <v>NTGSRVNR00</v>
          </cell>
          <cell r="F1118">
            <v>-566122.34</v>
          </cell>
        </row>
        <row r="1119">
          <cell r="A1119" t="str">
            <v>6004200000</v>
          </cell>
          <cell r="C1119" t="str">
            <v>NTGS</v>
          </cell>
          <cell r="D1119" t="str">
            <v>NTGSRVNR00</v>
          </cell>
          <cell r="F1119">
            <v>554640.86</v>
          </cell>
        </row>
        <row r="1120">
          <cell r="A1120" t="str">
            <v>6004200000</v>
          </cell>
          <cell r="C1120" t="str">
            <v>NWPG</v>
          </cell>
          <cell r="D1120" t="str">
            <v>HNWPRVNR00</v>
          </cell>
          <cell r="F1120">
            <v>-1259.77</v>
          </cell>
        </row>
        <row r="1121">
          <cell r="A1121" t="str">
            <v>6004200000</v>
          </cell>
          <cell r="C1121" t="str">
            <v>NWPG</v>
          </cell>
          <cell r="D1121" t="str">
            <v>HNWPRVNR00</v>
          </cell>
          <cell r="F1121">
            <v>1218.6099999999999</v>
          </cell>
        </row>
        <row r="1122">
          <cell r="A1122" t="str">
            <v>6004200000</v>
          </cell>
          <cell r="C1122" t="str">
            <v>OTTA</v>
          </cell>
          <cell r="D1122" t="str">
            <v>HOSLRVNR00</v>
          </cell>
          <cell r="F1122">
            <v>-60780.13</v>
          </cell>
        </row>
        <row r="1123">
          <cell r="A1123" t="str">
            <v>6004200000</v>
          </cell>
          <cell r="C1123" t="str">
            <v>OTTA</v>
          </cell>
          <cell r="D1123" t="str">
            <v>HOSLRVNR00</v>
          </cell>
          <cell r="F1123">
            <v>57186.94</v>
          </cell>
        </row>
        <row r="1124">
          <cell r="A1124" t="str">
            <v>6004200000</v>
          </cell>
          <cell r="C1124" t="str">
            <v>PNGS</v>
          </cell>
          <cell r="D1124" t="str">
            <v>PNGARVRG00</v>
          </cell>
          <cell r="F1124">
            <v>-583953.49</v>
          </cell>
        </row>
        <row r="1125">
          <cell r="A1125" t="str">
            <v>6004200000</v>
          </cell>
          <cell r="C1125" t="str">
            <v>PNGS</v>
          </cell>
          <cell r="D1125" t="str">
            <v>PNGARVRG00</v>
          </cell>
          <cell r="F1125">
            <v>563416.54</v>
          </cell>
        </row>
        <row r="1126">
          <cell r="A1126" t="str">
            <v>6004200000</v>
          </cell>
          <cell r="C1126" t="str">
            <v>PNGS</v>
          </cell>
          <cell r="D1126" t="str">
            <v>PNGBRVRG00</v>
          </cell>
          <cell r="F1126">
            <v>-1013048.66</v>
          </cell>
        </row>
        <row r="1127">
          <cell r="A1127" t="str">
            <v>6004200000</v>
          </cell>
          <cell r="C1127" t="str">
            <v>PNGS</v>
          </cell>
          <cell r="D1127" t="str">
            <v>PNGBRVRG00</v>
          </cell>
          <cell r="F1127">
            <v>953258.1</v>
          </cell>
        </row>
        <row r="1128">
          <cell r="A1128" t="str">
            <v>6004200000</v>
          </cell>
          <cell r="C1128" t="str">
            <v>POOL</v>
          </cell>
          <cell r="D1128" t="str">
            <v>POOL970600</v>
          </cell>
          <cell r="F1128">
            <v>-4107002.81</v>
          </cell>
        </row>
        <row r="1129">
          <cell r="A1129" t="str">
            <v>6004200000</v>
          </cell>
          <cell r="C1129" t="str">
            <v>POOL</v>
          </cell>
          <cell r="D1129" t="str">
            <v>POOL970600</v>
          </cell>
          <cell r="F1129">
            <v>-73726.31</v>
          </cell>
        </row>
        <row r="1130">
          <cell r="A1130" t="str">
            <v>6004200000</v>
          </cell>
          <cell r="C1130" t="str">
            <v>POOL</v>
          </cell>
          <cell r="D1130" t="str">
            <v>POOL970600</v>
          </cell>
          <cell r="F1130">
            <v>4180729.11</v>
          </cell>
        </row>
        <row r="1131">
          <cell r="A1131" t="str">
            <v>6004200000</v>
          </cell>
          <cell r="C1131" t="str">
            <v>SAUN</v>
          </cell>
          <cell r="D1131" t="str">
            <v>SAUNRVRG00</v>
          </cell>
          <cell r="F1131">
            <v>-0.97</v>
          </cell>
        </row>
        <row r="1132">
          <cell r="A1132" t="str">
            <v>6004200000</v>
          </cell>
          <cell r="C1132" t="str">
            <v>SAUN</v>
          </cell>
          <cell r="D1132" t="str">
            <v>SAUNRVRG00</v>
          </cell>
          <cell r="F1132">
            <v>0.89</v>
          </cell>
        </row>
        <row r="1133">
          <cell r="A1133" t="str">
            <v>6004200000</v>
          </cell>
          <cell r="C1133" t="str">
            <v>TBGS</v>
          </cell>
          <cell r="D1133" t="str">
            <v>TBGSRVNR00</v>
          </cell>
          <cell r="F1133">
            <v>-135853</v>
          </cell>
        </row>
        <row r="1134">
          <cell r="A1134" t="str">
            <v>6004200000</v>
          </cell>
          <cell r="C1134" t="str">
            <v>TBGS</v>
          </cell>
          <cell r="D1134" t="str">
            <v>TBGSRVNR00</v>
          </cell>
          <cell r="F1134">
            <v>136376.24</v>
          </cell>
        </row>
      </sheetData>
      <sheetData sheetId="5"/>
      <sheetData sheetId="6"/>
      <sheetData sheetId="7"/>
      <sheetData sheetId="8">
        <row r="4">
          <cell r="A4">
            <v>5010400000</v>
          </cell>
        </row>
      </sheetData>
      <sheetData sheetId="9"/>
      <sheetData sheetId="10">
        <row r="2">
          <cell r="D2">
            <v>40209</v>
          </cell>
          <cell r="E2">
            <v>40237</v>
          </cell>
          <cell r="F2">
            <v>40268</v>
          </cell>
          <cell r="G2">
            <v>40298</v>
          </cell>
          <cell r="H2">
            <v>40329</v>
          </cell>
          <cell r="I2">
            <v>40359</v>
          </cell>
          <cell r="J2">
            <v>40390</v>
          </cell>
          <cell r="K2">
            <v>40421</v>
          </cell>
          <cell r="L2">
            <v>40451</v>
          </cell>
          <cell r="M2">
            <v>40482</v>
          </cell>
          <cell r="N2">
            <v>40512</v>
          </cell>
          <cell r="O2">
            <v>40543</v>
          </cell>
        </row>
        <row r="3">
          <cell r="D3">
            <v>40179</v>
          </cell>
          <cell r="E3">
            <v>40210</v>
          </cell>
          <cell r="F3">
            <v>40238</v>
          </cell>
          <cell r="G3">
            <v>40269</v>
          </cell>
          <cell r="H3">
            <v>40299</v>
          </cell>
          <cell r="I3">
            <v>40330</v>
          </cell>
          <cell r="J3">
            <v>40360</v>
          </cell>
          <cell r="K3">
            <v>40391</v>
          </cell>
          <cell r="L3">
            <v>40422</v>
          </cell>
          <cell r="M3">
            <v>40452</v>
          </cell>
          <cell r="N3">
            <v>40483</v>
          </cell>
          <cell r="O3">
            <v>40513</v>
          </cell>
        </row>
        <row r="5">
          <cell r="D5">
            <v>20378120.870000001</v>
          </cell>
          <cell r="E5">
            <v>13769669.58</v>
          </cell>
        </row>
        <row r="6">
          <cell r="D6">
            <v>0</v>
          </cell>
          <cell r="E6">
            <v>0</v>
          </cell>
        </row>
        <row r="8">
          <cell r="D8">
            <v>4039144.6799999997</v>
          </cell>
          <cell r="E8">
            <v>3716357.91</v>
          </cell>
        </row>
        <row r="9">
          <cell r="D9">
            <v>1623312.18</v>
          </cell>
          <cell r="E9">
            <v>826345.35000000009</v>
          </cell>
        </row>
        <row r="10">
          <cell r="D10">
            <v>646558.44999999995</v>
          </cell>
          <cell r="E10">
            <v>258285.18</v>
          </cell>
        </row>
        <row r="11">
          <cell r="D11">
            <v>42779.86</v>
          </cell>
          <cell r="E11">
            <v>13749.299999999997</v>
          </cell>
        </row>
        <row r="12">
          <cell r="D12">
            <v>123177.18754722185</v>
          </cell>
          <cell r="E12">
            <v>123177.18754722185</v>
          </cell>
          <cell r="F12">
            <v>0</v>
          </cell>
          <cell r="G12">
            <v>0</v>
          </cell>
          <cell r="H12">
            <v>0</v>
          </cell>
          <cell r="I12">
            <v>0</v>
          </cell>
          <cell r="J12">
            <v>0</v>
          </cell>
          <cell r="K12">
            <v>0</v>
          </cell>
          <cell r="L12">
            <v>0</v>
          </cell>
          <cell r="M12">
            <v>0</v>
          </cell>
          <cell r="N12">
            <v>0</v>
          </cell>
          <cell r="O12">
            <v>0</v>
          </cell>
        </row>
        <row r="14">
          <cell r="D14">
            <v>70353.490000000005</v>
          </cell>
          <cell r="E14">
            <v>70353.490000000005</v>
          </cell>
          <cell r="F14">
            <v>0</v>
          </cell>
          <cell r="G14">
            <v>0</v>
          </cell>
          <cell r="H14">
            <v>0</v>
          </cell>
          <cell r="I14">
            <v>0</v>
          </cell>
          <cell r="J14">
            <v>0</v>
          </cell>
          <cell r="K14">
            <v>0</v>
          </cell>
          <cell r="L14">
            <v>0</v>
          </cell>
          <cell r="M14">
            <v>0</v>
          </cell>
          <cell r="N14">
            <v>0</v>
          </cell>
          <cell r="O14">
            <v>0</v>
          </cell>
        </row>
        <row r="15">
          <cell r="D15">
            <v>128017.24</v>
          </cell>
          <cell r="E15">
            <v>128017.24</v>
          </cell>
          <cell r="F15">
            <v>0</v>
          </cell>
          <cell r="G15">
            <v>0</v>
          </cell>
          <cell r="H15">
            <v>0</v>
          </cell>
          <cell r="I15">
            <v>0</v>
          </cell>
          <cell r="J15">
            <v>0</v>
          </cell>
          <cell r="K15">
            <v>0</v>
          </cell>
          <cell r="L15">
            <v>0</v>
          </cell>
          <cell r="M15">
            <v>0</v>
          </cell>
          <cell r="N15">
            <v>0</v>
          </cell>
          <cell r="O15">
            <v>0</v>
          </cell>
        </row>
        <row r="16">
          <cell r="D16">
            <v>36170.918799999999</v>
          </cell>
          <cell r="E16">
            <v>36300.597600000008</v>
          </cell>
        </row>
        <row r="17">
          <cell r="D17">
            <v>27410.81</v>
          </cell>
          <cell r="E17">
            <v>27410.81</v>
          </cell>
          <cell r="F17">
            <v>0</v>
          </cell>
          <cell r="G17">
            <v>0</v>
          </cell>
          <cell r="H17">
            <v>0</v>
          </cell>
          <cell r="I17">
            <v>0</v>
          </cell>
          <cell r="J17">
            <v>0</v>
          </cell>
          <cell r="K17">
            <v>0</v>
          </cell>
          <cell r="L17">
            <v>0</v>
          </cell>
          <cell r="M17">
            <v>0</v>
          </cell>
          <cell r="N17">
            <v>0</v>
          </cell>
          <cell r="O17">
            <v>0</v>
          </cell>
        </row>
        <row r="18">
          <cell r="D18">
            <v>41294.89</v>
          </cell>
          <cell r="E18">
            <v>41294.89</v>
          </cell>
          <cell r="F18">
            <v>0</v>
          </cell>
          <cell r="G18">
            <v>0</v>
          </cell>
          <cell r="H18">
            <v>0</v>
          </cell>
          <cell r="I18">
            <v>0</v>
          </cell>
          <cell r="J18">
            <v>0</v>
          </cell>
          <cell r="K18">
            <v>0</v>
          </cell>
          <cell r="L18">
            <v>0</v>
          </cell>
          <cell r="M18">
            <v>0</v>
          </cell>
          <cell r="N18">
            <v>0</v>
          </cell>
          <cell r="O18">
            <v>0</v>
          </cell>
        </row>
        <row r="19">
          <cell r="D19">
            <v>-35560.49</v>
          </cell>
          <cell r="E19">
            <v>-35560.49</v>
          </cell>
          <cell r="F19">
            <v>0</v>
          </cell>
          <cell r="G19">
            <v>0</v>
          </cell>
          <cell r="H19">
            <v>0</v>
          </cell>
          <cell r="I19">
            <v>0</v>
          </cell>
          <cell r="J19">
            <v>0</v>
          </cell>
          <cell r="K19">
            <v>0</v>
          </cell>
          <cell r="L19">
            <v>0</v>
          </cell>
          <cell r="M19">
            <v>0</v>
          </cell>
          <cell r="N19">
            <v>0</v>
          </cell>
          <cell r="O19">
            <v>0</v>
          </cell>
        </row>
        <row r="20">
          <cell r="D20">
            <v>95380</v>
          </cell>
          <cell r="E20">
            <v>99885.715200000006</v>
          </cell>
        </row>
        <row r="21">
          <cell r="D21">
            <v>0</v>
          </cell>
          <cell r="E21">
            <v>0</v>
          </cell>
          <cell r="F21">
            <v>0</v>
          </cell>
          <cell r="G21">
            <v>0</v>
          </cell>
          <cell r="H21">
            <v>0</v>
          </cell>
          <cell r="I21">
            <v>0</v>
          </cell>
          <cell r="J21">
            <v>0</v>
          </cell>
          <cell r="K21">
            <v>0</v>
          </cell>
          <cell r="L21">
            <v>0</v>
          </cell>
          <cell r="M21">
            <v>0</v>
          </cell>
          <cell r="N21">
            <v>0</v>
          </cell>
          <cell r="O21">
            <v>0</v>
          </cell>
        </row>
        <row r="22">
          <cell r="D22">
            <v>3556.49</v>
          </cell>
          <cell r="E22">
            <v>3556.49</v>
          </cell>
          <cell r="F22">
            <v>0</v>
          </cell>
          <cell r="G22">
            <v>0</v>
          </cell>
          <cell r="H22">
            <v>0</v>
          </cell>
          <cell r="I22">
            <v>0</v>
          </cell>
          <cell r="J22">
            <v>0</v>
          </cell>
          <cell r="K22">
            <v>0</v>
          </cell>
          <cell r="L22">
            <v>0</v>
          </cell>
          <cell r="M22">
            <v>0</v>
          </cell>
          <cell r="N22">
            <v>0</v>
          </cell>
          <cell r="O22">
            <v>0</v>
          </cell>
        </row>
        <row r="23">
          <cell r="D23">
            <v>158496.82999999999</v>
          </cell>
          <cell r="E23">
            <v>158496.82999999999</v>
          </cell>
          <cell r="F23">
            <v>0</v>
          </cell>
          <cell r="G23">
            <v>0</v>
          </cell>
          <cell r="H23">
            <v>0</v>
          </cell>
          <cell r="I23">
            <v>0</v>
          </cell>
          <cell r="J23">
            <v>0</v>
          </cell>
          <cell r="K23">
            <v>0</v>
          </cell>
          <cell r="L23">
            <v>0</v>
          </cell>
          <cell r="M23">
            <v>0</v>
          </cell>
          <cell r="N23">
            <v>0</v>
          </cell>
          <cell r="O23">
            <v>0</v>
          </cell>
        </row>
        <row r="24">
          <cell r="D24">
            <v>-197878.39999999999</v>
          </cell>
          <cell r="E24">
            <v>-197878.39999999999</v>
          </cell>
          <cell r="F24">
            <v>0</v>
          </cell>
          <cell r="G24">
            <v>0</v>
          </cell>
          <cell r="H24">
            <v>0</v>
          </cell>
          <cell r="I24">
            <v>0</v>
          </cell>
          <cell r="J24">
            <v>0</v>
          </cell>
          <cell r="K24">
            <v>0</v>
          </cell>
          <cell r="L24">
            <v>0</v>
          </cell>
          <cell r="M24">
            <v>0</v>
          </cell>
          <cell r="N24">
            <v>0</v>
          </cell>
          <cell r="O24">
            <v>0</v>
          </cell>
        </row>
        <row r="26">
          <cell r="D26">
            <v>335488.81000000081</v>
          </cell>
        </row>
        <row r="27">
          <cell r="D27">
            <v>0</v>
          </cell>
        </row>
        <row r="28">
          <cell r="D28">
            <v>63379.259999999995</v>
          </cell>
        </row>
        <row r="29">
          <cell r="D29">
            <v>11770.44</v>
          </cell>
        </row>
        <row r="30">
          <cell r="D30">
            <v>4988.8599999999997</v>
          </cell>
        </row>
        <row r="31">
          <cell r="D31">
            <v>7442.5399999999991</v>
          </cell>
        </row>
        <row r="32">
          <cell r="D32">
            <v>244012.83506681901</v>
          </cell>
        </row>
        <row r="34">
          <cell r="D34">
            <v>0</v>
          </cell>
        </row>
        <row r="36">
          <cell r="D36">
            <v>0</v>
          </cell>
        </row>
        <row r="37">
          <cell r="D37">
            <v>0</v>
          </cell>
          <cell r="E37">
            <v>0</v>
          </cell>
          <cell r="F37">
            <v>0</v>
          </cell>
          <cell r="G37">
            <v>0</v>
          </cell>
          <cell r="H37">
            <v>0</v>
          </cell>
          <cell r="I37">
            <v>0</v>
          </cell>
          <cell r="J37">
            <v>0</v>
          </cell>
          <cell r="K37">
            <v>0</v>
          </cell>
          <cell r="L37">
            <v>0</v>
          </cell>
          <cell r="M37">
            <v>0</v>
          </cell>
          <cell r="N37">
            <v>0</v>
          </cell>
          <cell r="O37">
            <v>0</v>
          </cell>
        </row>
        <row r="38">
          <cell r="D38">
            <v>2275742.4900000002</v>
          </cell>
          <cell r="E38">
            <v>2275742.4900000002</v>
          </cell>
          <cell r="F38">
            <v>0</v>
          </cell>
          <cell r="G38">
            <v>0</v>
          </cell>
          <cell r="H38">
            <v>0</v>
          </cell>
          <cell r="I38">
            <v>0</v>
          </cell>
          <cell r="J38">
            <v>0</v>
          </cell>
          <cell r="K38">
            <v>0</v>
          </cell>
          <cell r="L38">
            <v>0</v>
          </cell>
          <cell r="M38">
            <v>0</v>
          </cell>
          <cell r="N38">
            <v>0</v>
          </cell>
          <cell r="O38">
            <v>0</v>
          </cell>
        </row>
        <row r="39">
          <cell r="D39">
            <v>23307.381172932975</v>
          </cell>
          <cell r="E39">
            <v>23307.381172932975</v>
          </cell>
          <cell r="F39">
            <v>0</v>
          </cell>
          <cell r="G39">
            <v>0</v>
          </cell>
          <cell r="H39">
            <v>0</v>
          </cell>
          <cell r="I39">
            <v>0</v>
          </cell>
          <cell r="J39">
            <v>0</v>
          </cell>
          <cell r="K39">
            <v>0</v>
          </cell>
          <cell r="L39">
            <v>0</v>
          </cell>
          <cell r="M39">
            <v>0</v>
          </cell>
          <cell r="N39">
            <v>0</v>
          </cell>
          <cell r="O39">
            <v>0</v>
          </cell>
        </row>
        <row r="40">
          <cell r="D40">
            <v>811237.22</v>
          </cell>
          <cell r="E40">
            <v>811237.22</v>
          </cell>
          <cell r="F40">
            <v>0</v>
          </cell>
          <cell r="G40">
            <v>0</v>
          </cell>
          <cell r="H40">
            <v>0</v>
          </cell>
          <cell r="I40">
            <v>0</v>
          </cell>
          <cell r="J40">
            <v>0</v>
          </cell>
          <cell r="K40">
            <v>0</v>
          </cell>
          <cell r="L40">
            <v>0</v>
          </cell>
          <cell r="M40">
            <v>0</v>
          </cell>
          <cell r="N40">
            <v>0</v>
          </cell>
          <cell r="O40">
            <v>0</v>
          </cell>
        </row>
        <row r="41">
          <cell r="D41">
            <v>30957704.842586972</v>
          </cell>
          <cell r="E41">
            <v>22149748.771520153</v>
          </cell>
          <cell r="F41">
            <v>0</v>
          </cell>
          <cell r="G41">
            <v>0</v>
          </cell>
          <cell r="H41">
            <v>0</v>
          </cell>
          <cell r="I41">
            <v>0</v>
          </cell>
          <cell r="J41">
            <v>0</v>
          </cell>
          <cell r="K41">
            <v>0</v>
          </cell>
          <cell r="L41">
            <v>0</v>
          </cell>
          <cell r="M41">
            <v>0</v>
          </cell>
          <cell r="N41">
            <v>0</v>
          </cell>
          <cell r="O41">
            <v>0</v>
          </cell>
        </row>
        <row r="44">
          <cell r="D44">
            <v>24646212.180000026</v>
          </cell>
        </row>
        <row r="45">
          <cell r="D45">
            <v>185867.54</v>
          </cell>
        </row>
        <row r="46">
          <cell r="D46">
            <v>0</v>
          </cell>
        </row>
        <row r="47">
          <cell r="D47">
            <v>438965.03</v>
          </cell>
        </row>
        <row r="48">
          <cell r="D48">
            <v>0</v>
          </cell>
        </row>
        <row r="49">
          <cell r="D49">
            <v>113811.72999999982</v>
          </cell>
        </row>
        <row r="50">
          <cell r="D50">
            <v>115035.91000000015</v>
          </cell>
        </row>
        <row r="51">
          <cell r="D51">
            <v>-22968.250000000156</v>
          </cell>
        </row>
        <row r="52">
          <cell r="D52">
            <v>5793.0900000000074</v>
          </cell>
        </row>
        <row r="53">
          <cell r="D53">
            <v>0</v>
          </cell>
        </row>
        <row r="54">
          <cell r="D54">
            <v>11691.930000000015</v>
          </cell>
        </row>
        <row r="56">
          <cell r="D56">
            <v>0</v>
          </cell>
        </row>
        <row r="57">
          <cell r="D57">
            <v>0</v>
          </cell>
        </row>
        <row r="58">
          <cell r="D58">
            <v>4161.49</v>
          </cell>
          <cell r="E58">
            <v>1.4</v>
          </cell>
        </row>
        <row r="59">
          <cell r="D59">
            <v>0</v>
          </cell>
        </row>
        <row r="60">
          <cell r="D60">
            <v>25498570.650000025</v>
          </cell>
          <cell r="E60">
            <v>15729194.943681791</v>
          </cell>
          <cell r="F60">
            <v>0</v>
          </cell>
          <cell r="G60">
            <v>0</v>
          </cell>
          <cell r="H60">
            <v>0</v>
          </cell>
          <cell r="I60">
            <v>0</v>
          </cell>
          <cell r="J60">
            <v>0</v>
          </cell>
          <cell r="K60">
            <v>0</v>
          </cell>
          <cell r="L60">
            <v>0</v>
          </cell>
          <cell r="M60">
            <v>0</v>
          </cell>
          <cell r="N60">
            <v>0</v>
          </cell>
          <cell r="O60">
            <v>0</v>
          </cell>
        </row>
        <row r="62">
          <cell r="D62">
            <v>-6734062.7250869498</v>
          </cell>
          <cell r="E62">
            <v>-7207013.5750224516</v>
          </cell>
          <cell r="F62">
            <v>0</v>
          </cell>
          <cell r="G62">
            <v>0</v>
          </cell>
          <cell r="H62">
            <v>0</v>
          </cell>
          <cell r="I62">
            <v>0</v>
          </cell>
          <cell r="J62">
            <v>0</v>
          </cell>
          <cell r="K62">
            <v>0</v>
          </cell>
          <cell r="L62">
            <v>0</v>
          </cell>
          <cell r="M62">
            <v>0</v>
          </cell>
          <cell r="N62">
            <v>0</v>
          </cell>
          <cell r="O62">
            <v>0</v>
          </cell>
        </row>
        <row r="63">
          <cell r="D63">
            <v>-6734062.7250869498</v>
          </cell>
          <cell r="E63">
            <v>-13941076.300109401</v>
          </cell>
          <cell r="F63">
            <v>-13941076.300109401</v>
          </cell>
          <cell r="G63">
            <v>-13941076.300109401</v>
          </cell>
          <cell r="H63">
            <v>-13941076.300109401</v>
          </cell>
          <cell r="I63">
            <v>-13941076.300109401</v>
          </cell>
          <cell r="J63">
            <v>-13941076.300109401</v>
          </cell>
          <cell r="K63">
            <v>-13941076.300109401</v>
          </cell>
          <cell r="L63">
            <v>-13941076.300109401</v>
          </cell>
          <cell r="M63">
            <v>-13941076.300109401</v>
          </cell>
          <cell r="N63">
            <v>-13941076.300109401</v>
          </cell>
          <cell r="O63">
            <v>-13941076.300109401</v>
          </cell>
        </row>
        <row r="64">
          <cell r="D64">
            <v>2202503.21</v>
          </cell>
          <cell r="E64">
            <v>0</v>
          </cell>
          <cell r="F64" t="e">
            <v>#N/A</v>
          </cell>
          <cell r="G64" t="e">
            <v>#N/A</v>
          </cell>
          <cell r="H64" t="e">
            <v>#N/A</v>
          </cell>
          <cell r="I64" t="e">
            <v>#N/A</v>
          </cell>
          <cell r="J64" t="e">
            <v>#N/A</v>
          </cell>
          <cell r="K64" t="e">
            <v>#N/A</v>
          </cell>
          <cell r="L64" t="e">
            <v>#N/A</v>
          </cell>
          <cell r="M64" t="e">
            <v>#N/A</v>
          </cell>
          <cell r="N64" t="e">
            <v>#N/A</v>
          </cell>
          <cell r="O64" t="e">
            <v>#N/A</v>
          </cell>
        </row>
        <row r="65">
          <cell r="D65">
            <v>0</v>
          </cell>
          <cell r="E65">
            <v>578207.88</v>
          </cell>
          <cell r="F65" t="e">
            <v>#N/A</v>
          </cell>
          <cell r="G65" t="e">
            <v>#N/A</v>
          </cell>
          <cell r="H65" t="e">
            <v>#N/A</v>
          </cell>
          <cell r="I65" t="e">
            <v>#N/A</v>
          </cell>
          <cell r="J65" t="e">
            <v>#N/A</v>
          </cell>
          <cell r="K65" t="e">
            <v>#N/A</v>
          </cell>
          <cell r="L65" t="e">
            <v>#N/A</v>
          </cell>
          <cell r="M65" t="e">
            <v>#N/A</v>
          </cell>
          <cell r="N65" t="e">
            <v>#N/A</v>
          </cell>
          <cell r="O65" t="e">
            <v>#N/A</v>
          </cell>
        </row>
        <row r="68">
          <cell r="D68">
            <v>2202503.21</v>
          </cell>
          <cell r="E68">
            <v>-578207.88</v>
          </cell>
          <cell r="F68" t="e">
            <v>#N/A</v>
          </cell>
          <cell r="G68" t="e">
            <v>#N/A</v>
          </cell>
          <cell r="H68" t="e">
            <v>#N/A</v>
          </cell>
          <cell r="I68" t="e">
            <v>#N/A</v>
          </cell>
          <cell r="J68" t="e">
            <v>#N/A</v>
          </cell>
          <cell r="K68" t="e">
            <v>#N/A</v>
          </cell>
          <cell r="L68" t="e">
            <v>#N/A</v>
          </cell>
          <cell r="M68" t="e">
            <v>#N/A</v>
          </cell>
          <cell r="N68" t="e">
            <v>#N/A</v>
          </cell>
          <cell r="O68" t="e">
            <v>#N/A</v>
          </cell>
        </row>
        <row r="70">
          <cell r="D70">
            <v>619042.98100000003</v>
          </cell>
          <cell r="E70">
            <v>523440.36405000102</v>
          </cell>
          <cell r="F70">
            <v>0</v>
          </cell>
          <cell r="G70">
            <v>0</v>
          </cell>
          <cell r="H70">
            <v>0</v>
          </cell>
          <cell r="I70">
            <v>0</v>
          </cell>
          <cell r="J70">
            <v>0</v>
          </cell>
          <cell r="K70">
            <v>0</v>
          </cell>
          <cell r="L70">
            <v>0</v>
          </cell>
          <cell r="M70">
            <v>0</v>
          </cell>
          <cell r="N70">
            <v>0</v>
          </cell>
          <cell r="O70">
            <v>0</v>
          </cell>
        </row>
        <row r="71">
          <cell r="D71">
            <v>27.179049785559233</v>
          </cell>
          <cell r="E71">
            <v>26.80534586870283</v>
          </cell>
          <cell r="F71" t="e">
            <v>#DIV/0!</v>
          </cell>
          <cell r="G71" t="e">
            <v>#DIV/0!</v>
          </cell>
          <cell r="H71" t="e">
            <v>#DIV/0!</v>
          </cell>
          <cell r="I71" t="e">
            <v>#DIV/0!</v>
          </cell>
          <cell r="J71" t="e">
            <v>#DIV/0!</v>
          </cell>
          <cell r="K71" t="e">
            <v>#DIV/0!</v>
          </cell>
          <cell r="L71" t="e">
            <v>#DIV/0!</v>
          </cell>
          <cell r="M71" t="e">
            <v>#DIV/0!</v>
          </cell>
          <cell r="N71" t="e">
            <v>#DIV/0!</v>
          </cell>
          <cell r="O71" t="e">
            <v>#DIV/0!</v>
          </cell>
        </row>
        <row r="72">
          <cell r="D72">
            <v>44.297995027218079</v>
          </cell>
          <cell r="E72">
            <v>48.900704395633575</v>
          </cell>
          <cell r="F72" t="e">
            <v>#N/A</v>
          </cell>
          <cell r="G72" t="e">
            <v>#N/A</v>
          </cell>
          <cell r="H72" t="e">
            <v>#N/A</v>
          </cell>
          <cell r="I72" t="e">
            <v>#N/A</v>
          </cell>
          <cell r="J72" t="e">
            <v>#N/A</v>
          </cell>
          <cell r="K72" t="e">
            <v>#N/A</v>
          </cell>
          <cell r="L72" t="e">
            <v>#N/A</v>
          </cell>
          <cell r="M72" t="e">
            <v>#N/A</v>
          </cell>
          <cell r="N72" t="e">
            <v>#N/A</v>
          </cell>
          <cell r="O72" t="e">
            <v>#N/A</v>
          </cell>
        </row>
        <row r="73">
          <cell r="D73" t="str">
            <v>Any shade</v>
          </cell>
          <cell r="E73" t="str">
            <v>of green means</v>
          </cell>
          <cell r="F73" t="str">
            <v>received OK.</v>
          </cell>
          <cell r="G73" t="str">
            <v>Settlements data</v>
          </cell>
          <cell r="H73" t="str">
            <v>Not required</v>
          </cell>
          <cell r="I73" t="str">
            <v>INFO REQUIRED</v>
          </cell>
        </row>
        <row r="76">
          <cell r="D76">
            <v>40179</v>
          </cell>
          <cell r="E76">
            <v>39845</v>
          </cell>
          <cell r="F76">
            <v>39876</v>
          </cell>
          <cell r="G76">
            <v>39907</v>
          </cell>
          <cell r="H76">
            <v>39938</v>
          </cell>
          <cell r="I76">
            <v>39969</v>
          </cell>
          <cell r="J76">
            <v>40000</v>
          </cell>
          <cell r="K76">
            <v>40031</v>
          </cell>
          <cell r="L76">
            <v>40062</v>
          </cell>
          <cell r="M76">
            <v>40093</v>
          </cell>
          <cell r="N76">
            <v>40124</v>
          </cell>
          <cell r="O76">
            <v>40155</v>
          </cell>
        </row>
        <row r="77">
          <cell r="D77">
            <v>20378120.870000001</v>
          </cell>
          <cell r="E77">
            <v>13769669.58</v>
          </cell>
          <cell r="F77">
            <v>0</v>
          </cell>
          <cell r="G77">
            <v>0</v>
          </cell>
          <cell r="H77">
            <v>0</v>
          </cell>
          <cell r="I77">
            <v>0</v>
          </cell>
          <cell r="J77">
            <v>0</v>
          </cell>
          <cell r="K77">
            <v>0</v>
          </cell>
          <cell r="L77">
            <v>0</v>
          </cell>
          <cell r="M77">
            <v>0</v>
          </cell>
          <cell r="N77">
            <v>0</v>
          </cell>
          <cell r="O77">
            <v>0</v>
          </cell>
        </row>
        <row r="78">
          <cell r="D78">
            <v>6474972.3575472217</v>
          </cell>
          <cell r="E78">
            <v>4937914.9275472211</v>
          </cell>
          <cell r="F78">
            <v>0</v>
          </cell>
          <cell r="G78">
            <v>0</v>
          </cell>
          <cell r="H78">
            <v>0</v>
          </cell>
          <cell r="I78">
            <v>0</v>
          </cell>
          <cell r="J78">
            <v>0</v>
          </cell>
          <cell r="K78">
            <v>0</v>
          </cell>
          <cell r="L78">
            <v>0</v>
          </cell>
          <cell r="M78">
            <v>0</v>
          </cell>
          <cell r="N78">
            <v>0</v>
          </cell>
          <cell r="O78">
            <v>0</v>
          </cell>
        </row>
        <row r="79">
          <cell r="D79">
            <v>327241.77879999997</v>
          </cell>
          <cell r="E79">
            <v>331877.17279999994</v>
          </cell>
          <cell r="F79">
            <v>0</v>
          </cell>
          <cell r="G79">
            <v>0</v>
          </cell>
          <cell r="H79">
            <v>0</v>
          </cell>
          <cell r="I79">
            <v>0</v>
          </cell>
          <cell r="J79">
            <v>0</v>
          </cell>
          <cell r="K79">
            <v>0</v>
          </cell>
          <cell r="L79">
            <v>0</v>
          </cell>
          <cell r="M79">
            <v>0</v>
          </cell>
          <cell r="N79">
            <v>0</v>
          </cell>
          <cell r="O79">
            <v>0</v>
          </cell>
        </row>
        <row r="80">
          <cell r="D80">
            <v>667082.74506681983</v>
          </cell>
          <cell r="E80">
            <v>0</v>
          </cell>
          <cell r="F80">
            <v>0</v>
          </cell>
          <cell r="G80">
            <v>0</v>
          </cell>
          <cell r="H80">
            <v>0</v>
          </cell>
          <cell r="I80">
            <v>0</v>
          </cell>
          <cell r="J80">
            <v>0</v>
          </cell>
          <cell r="K80">
            <v>0</v>
          </cell>
          <cell r="L80">
            <v>0</v>
          </cell>
          <cell r="M80">
            <v>0</v>
          </cell>
          <cell r="N80">
            <v>0</v>
          </cell>
          <cell r="O80">
            <v>0</v>
          </cell>
        </row>
      </sheetData>
      <sheetData sheetId="11">
        <row r="2">
          <cell r="D2">
            <v>40209</v>
          </cell>
          <cell r="E2">
            <v>40237</v>
          </cell>
          <cell r="F2">
            <v>40268</v>
          </cell>
          <cell r="G2">
            <v>40298</v>
          </cell>
          <cell r="H2">
            <v>40329</v>
          </cell>
          <cell r="I2">
            <v>40359</v>
          </cell>
          <cell r="J2">
            <v>40390</v>
          </cell>
          <cell r="K2">
            <v>40421</v>
          </cell>
          <cell r="L2">
            <v>40451</v>
          </cell>
          <cell r="M2">
            <v>40482</v>
          </cell>
          <cell r="N2">
            <v>40512</v>
          </cell>
          <cell r="O2">
            <v>40543</v>
          </cell>
        </row>
        <row r="3">
          <cell r="D3">
            <v>40179</v>
          </cell>
          <cell r="E3">
            <v>40210</v>
          </cell>
          <cell r="F3">
            <v>40238</v>
          </cell>
          <cell r="G3">
            <v>40269</v>
          </cell>
          <cell r="H3">
            <v>40299</v>
          </cell>
          <cell r="I3">
            <v>40330</v>
          </cell>
          <cell r="J3">
            <v>40360</v>
          </cell>
          <cell r="K3">
            <v>40391</v>
          </cell>
          <cell r="L3">
            <v>40422</v>
          </cell>
          <cell r="M3">
            <v>40452</v>
          </cell>
          <cell r="N3">
            <v>40483</v>
          </cell>
          <cell r="O3">
            <v>40513</v>
          </cell>
        </row>
        <row r="5">
          <cell r="D5">
            <v>40376505.790000007</v>
          </cell>
          <cell r="E5">
            <v>25229225.84</v>
          </cell>
        </row>
        <row r="6">
          <cell r="D6">
            <v>2335.1603333969138</v>
          </cell>
          <cell r="E6">
            <v>904.96</v>
          </cell>
        </row>
        <row r="8">
          <cell r="D8">
            <v>6964897.1299999999</v>
          </cell>
          <cell r="E8">
            <v>6959721.6099999994</v>
          </cell>
        </row>
        <row r="9">
          <cell r="D9">
            <v>1019895.02</v>
          </cell>
          <cell r="E9">
            <v>1865208.8699999999</v>
          </cell>
        </row>
        <row r="10">
          <cell r="D10">
            <v>959259.33</v>
          </cell>
          <cell r="E10">
            <v>1986953.9100000001</v>
          </cell>
        </row>
        <row r="11">
          <cell r="D11">
            <v>243673.02000000002</v>
          </cell>
          <cell r="E11">
            <v>374703.02</v>
          </cell>
        </row>
        <row r="12">
          <cell r="D12">
            <v>151290.48539132834</v>
          </cell>
          <cell r="E12">
            <v>151290.48539132834</v>
          </cell>
          <cell r="F12">
            <v>0</v>
          </cell>
          <cell r="G12">
            <v>0</v>
          </cell>
          <cell r="H12">
            <v>0</v>
          </cell>
          <cell r="I12">
            <v>0</v>
          </cell>
          <cell r="J12">
            <v>0</v>
          </cell>
          <cell r="K12">
            <v>0</v>
          </cell>
          <cell r="L12">
            <v>0</v>
          </cell>
          <cell r="M12">
            <v>0</v>
          </cell>
          <cell r="N12">
            <v>0</v>
          </cell>
          <cell r="O12">
            <v>0</v>
          </cell>
        </row>
        <row r="14">
          <cell r="D14">
            <v>113819.73</v>
          </cell>
          <cell r="E14">
            <v>113819.73</v>
          </cell>
          <cell r="F14">
            <v>0</v>
          </cell>
          <cell r="G14">
            <v>0</v>
          </cell>
          <cell r="H14">
            <v>0</v>
          </cell>
          <cell r="I14">
            <v>0</v>
          </cell>
          <cell r="J14">
            <v>0</v>
          </cell>
          <cell r="K14">
            <v>0</v>
          </cell>
          <cell r="L14">
            <v>0</v>
          </cell>
          <cell r="M14">
            <v>0</v>
          </cell>
          <cell r="N14">
            <v>0</v>
          </cell>
          <cell r="O14">
            <v>0</v>
          </cell>
        </row>
        <row r="15">
          <cell r="D15">
            <v>187785.77</v>
          </cell>
          <cell r="E15">
            <v>187785.77</v>
          </cell>
          <cell r="F15">
            <v>0</v>
          </cell>
          <cell r="G15">
            <v>0</v>
          </cell>
          <cell r="H15">
            <v>0</v>
          </cell>
          <cell r="I15">
            <v>0</v>
          </cell>
          <cell r="J15">
            <v>0</v>
          </cell>
          <cell r="K15">
            <v>0</v>
          </cell>
          <cell r="L15">
            <v>0</v>
          </cell>
          <cell r="M15">
            <v>0</v>
          </cell>
          <cell r="N15">
            <v>0</v>
          </cell>
          <cell r="O15">
            <v>0</v>
          </cell>
        </row>
        <row r="16">
          <cell r="D16">
            <v>93910.525000000009</v>
          </cell>
          <cell r="E16">
            <v>96635.26</v>
          </cell>
        </row>
        <row r="17">
          <cell r="D17">
            <v>54383.06</v>
          </cell>
          <cell r="E17">
            <v>54383.06</v>
          </cell>
          <cell r="F17">
            <v>0</v>
          </cell>
          <cell r="G17">
            <v>0</v>
          </cell>
          <cell r="H17">
            <v>0</v>
          </cell>
          <cell r="I17">
            <v>0</v>
          </cell>
          <cell r="J17">
            <v>0</v>
          </cell>
          <cell r="K17">
            <v>0</v>
          </cell>
          <cell r="L17">
            <v>0</v>
          </cell>
          <cell r="M17">
            <v>0</v>
          </cell>
          <cell r="N17">
            <v>0</v>
          </cell>
          <cell r="O17">
            <v>0</v>
          </cell>
        </row>
        <row r="18">
          <cell r="D18">
            <v>117117.32</v>
          </cell>
          <cell r="E18">
            <v>117117.32</v>
          </cell>
          <cell r="F18">
            <v>0</v>
          </cell>
          <cell r="G18">
            <v>0</v>
          </cell>
          <cell r="H18">
            <v>0</v>
          </cell>
          <cell r="I18">
            <v>0</v>
          </cell>
          <cell r="J18">
            <v>0</v>
          </cell>
          <cell r="K18">
            <v>0</v>
          </cell>
          <cell r="L18">
            <v>0</v>
          </cell>
          <cell r="M18">
            <v>0</v>
          </cell>
          <cell r="N18">
            <v>0</v>
          </cell>
          <cell r="O18">
            <v>0</v>
          </cell>
        </row>
        <row r="19">
          <cell r="D19">
            <v>-45117.31</v>
          </cell>
          <cell r="E19">
            <v>-45117.31</v>
          </cell>
          <cell r="F19">
            <v>0</v>
          </cell>
          <cell r="G19">
            <v>0</v>
          </cell>
          <cell r="H19">
            <v>0</v>
          </cell>
          <cell r="I19">
            <v>0</v>
          </cell>
          <cell r="J19">
            <v>0</v>
          </cell>
          <cell r="K19">
            <v>0</v>
          </cell>
          <cell r="L19">
            <v>0</v>
          </cell>
          <cell r="M19">
            <v>0</v>
          </cell>
          <cell r="N19">
            <v>0</v>
          </cell>
          <cell r="O19">
            <v>0</v>
          </cell>
        </row>
        <row r="20">
          <cell r="D20">
            <v>136820</v>
          </cell>
          <cell r="E20">
            <v>143578.57279999999</v>
          </cell>
        </row>
        <row r="21">
          <cell r="D21">
            <v>0</v>
          </cell>
          <cell r="E21">
            <v>0</v>
          </cell>
          <cell r="F21">
            <v>0</v>
          </cell>
          <cell r="G21">
            <v>0</v>
          </cell>
          <cell r="H21">
            <v>0</v>
          </cell>
          <cell r="I21">
            <v>0</v>
          </cell>
          <cell r="J21">
            <v>0</v>
          </cell>
          <cell r="K21">
            <v>0</v>
          </cell>
          <cell r="L21">
            <v>0</v>
          </cell>
          <cell r="M21">
            <v>0</v>
          </cell>
          <cell r="N21">
            <v>0</v>
          </cell>
          <cell r="O21">
            <v>0</v>
          </cell>
        </row>
        <row r="22">
          <cell r="D22">
            <v>5389.45</v>
          </cell>
          <cell r="E22">
            <v>5389.45</v>
          </cell>
          <cell r="F22">
            <v>0</v>
          </cell>
          <cell r="G22">
            <v>0</v>
          </cell>
          <cell r="H22">
            <v>0</v>
          </cell>
          <cell r="I22">
            <v>0</v>
          </cell>
          <cell r="J22">
            <v>0</v>
          </cell>
          <cell r="K22">
            <v>0</v>
          </cell>
          <cell r="L22">
            <v>0</v>
          </cell>
          <cell r="M22">
            <v>0</v>
          </cell>
          <cell r="N22">
            <v>0</v>
          </cell>
          <cell r="O22">
            <v>0</v>
          </cell>
        </row>
        <row r="23">
          <cell r="D23">
            <v>280718.78999999998</v>
          </cell>
          <cell r="E23">
            <v>280718.78999999998</v>
          </cell>
          <cell r="F23">
            <v>0</v>
          </cell>
          <cell r="G23">
            <v>0</v>
          </cell>
          <cell r="H23">
            <v>0</v>
          </cell>
          <cell r="I23">
            <v>0</v>
          </cell>
          <cell r="J23">
            <v>0</v>
          </cell>
          <cell r="K23">
            <v>0</v>
          </cell>
          <cell r="L23">
            <v>0</v>
          </cell>
          <cell r="M23">
            <v>0</v>
          </cell>
          <cell r="N23">
            <v>0</v>
          </cell>
          <cell r="O23">
            <v>0</v>
          </cell>
        </row>
        <row r="24">
          <cell r="D24">
            <v>148350.07999999999</v>
          </cell>
          <cell r="E24">
            <v>148350.07999999999</v>
          </cell>
          <cell r="F24">
            <v>0</v>
          </cell>
          <cell r="G24">
            <v>0</v>
          </cell>
          <cell r="H24">
            <v>0</v>
          </cell>
          <cell r="I24">
            <v>0</v>
          </cell>
          <cell r="J24">
            <v>0</v>
          </cell>
          <cell r="K24">
            <v>0</v>
          </cell>
          <cell r="L24">
            <v>0</v>
          </cell>
          <cell r="M24">
            <v>0</v>
          </cell>
          <cell r="N24">
            <v>0</v>
          </cell>
          <cell r="O24">
            <v>0</v>
          </cell>
        </row>
        <row r="26">
          <cell r="D26">
            <v>863358.6</v>
          </cell>
        </row>
        <row r="27">
          <cell r="D27">
            <v>0</v>
          </cell>
        </row>
        <row r="28">
          <cell r="D28">
            <v>159397.07</v>
          </cell>
        </row>
        <row r="29">
          <cell r="D29">
            <v>29602.3</v>
          </cell>
        </row>
        <row r="30">
          <cell r="D30">
            <v>12546.83</v>
          </cell>
        </row>
        <row r="31">
          <cell r="D31">
            <v>18717.77</v>
          </cell>
        </row>
        <row r="32">
          <cell r="D32">
            <v>613684.88752319338</v>
          </cell>
        </row>
        <row r="34">
          <cell r="D34">
            <v>0</v>
          </cell>
        </row>
        <row r="36">
          <cell r="D36">
            <v>0</v>
          </cell>
          <cell r="E36">
            <v>0</v>
          </cell>
          <cell r="F36">
            <v>0</v>
          </cell>
          <cell r="G36">
            <v>0</v>
          </cell>
          <cell r="H36">
            <v>0</v>
          </cell>
          <cell r="I36">
            <v>0</v>
          </cell>
          <cell r="J36">
            <v>0</v>
          </cell>
          <cell r="K36">
            <v>0</v>
          </cell>
          <cell r="L36">
            <v>0</v>
          </cell>
          <cell r="M36">
            <v>0</v>
          </cell>
          <cell r="N36">
            <v>0</v>
          </cell>
          <cell r="O36">
            <v>0</v>
          </cell>
        </row>
        <row r="37">
          <cell r="D37">
            <v>0</v>
          </cell>
          <cell r="E37">
            <v>0</v>
          </cell>
          <cell r="F37">
            <v>0</v>
          </cell>
          <cell r="G37">
            <v>0</v>
          </cell>
          <cell r="H37">
            <v>0</v>
          </cell>
          <cell r="I37">
            <v>0</v>
          </cell>
          <cell r="J37">
            <v>0</v>
          </cell>
          <cell r="K37">
            <v>0</v>
          </cell>
          <cell r="L37">
            <v>0</v>
          </cell>
          <cell r="M37">
            <v>0</v>
          </cell>
          <cell r="N37">
            <v>0</v>
          </cell>
          <cell r="O37">
            <v>0</v>
          </cell>
        </row>
        <row r="38">
          <cell r="D38">
            <v>6581548.0300000012</v>
          </cell>
          <cell r="E38">
            <v>6581548.0300000012</v>
          </cell>
          <cell r="F38">
            <v>0</v>
          </cell>
          <cell r="G38">
            <v>0</v>
          </cell>
          <cell r="H38">
            <v>0</v>
          </cell>
          <cell r="I38">
            <v>0</v>
          </cell>
          <cell r="J38">
            <v>0</v>
          </cell>
          <cell r="K38">
            <v>0</v>
          </cell>
          <cell r="L38">
            <v>0</v>
          </cell>
          <cell r="M38">
            <v>0</v>
          </cell>
          <cell r="N38">
            <v>0</v>
          </cell>
          <cell r="O38">
            <v>0</v>
          </cell>
        </row>
        <row r="39">
          <cell r="D39">
            <v>76388.374680408975</v>
          </cell>
          <cell r="E39">
            <v>76388.374680408975</v>
          </cell>
          <cell r="F39">
            <v>0</v>
          </cell>
          <cell r="G39">
            <v>0</v>
          </cell>
          <cell r="H39">
            <v>0</v>
          </cell>
          <cell r="I39">
            <v>0</v>
          </cell>
          <cell r="J39">
            <v>0</v>
          </cell>
          <cell r="K39">
            <v>0</v>
          </cell>
          <cell r="L39">
            <v>0</v>
          </cell>
          <cell r="M39">
            <v>0</v>
          </cell>
          <cell r="N39">
            <v>0</v>
          </cell>
          <cell r="O39">
            <v>0</v>
          </cell>
        </row>
        <row r="40">
          <cell r="D40">
            <v>1548366.61</v>
          </cell>
          <cell r="E40">
            <v>1548366.61</v>
          </cell>
          <cell r="F40">
            <v>0</v>
          </cell>
          <cell r="G40">
            <v>0</v>
          </cell>
          <cell r="H40">
            <v>0</v>
          </cell>
          <cell r="I40">
            <v>0</v>
          </cell>
          <cell r="J40">
            <v>0</v>
          </cell>
          <cell r="K40">
            <v>0</v>
          </cell>
          <cell r="L40">
            <v>0</v>
          </cell>
          <cell r="M40">
            <v>0</v>
          </cell>
          <cell r="N40">
            <v>0</v>
          </cell>
          <cell r="O40">
            <v>0</v>
          </cell>
        </row>
        <row r="41">
          <cell r="D41">
            <v>60714643.822928339</v>
          </cell>
          <cell r="E41">
            <v>45876972.432871737</v>
          </cell>
          <cell r="F41">
            <v>0</v>
          </cell>
          <cell r="G41">
            <v>0</v>
          </cell>
          <cell r="H41">
            <v>0</v>
          </cell>
          <cell r="I41">
            <v>0</v>
          </cell>
          <cell r="J41">
            <v>0</v>
          </cell>
          <cell r="K41">
            <v>0</v>
          </cell>
          <cell r="L41">
            <v>0</v>
          </cell>
          <cell r="M41">
            <v>0</v>
          </cell>
          <cell r="N41">
            <v>0</v>
          </cell>
          <cell r="O41">
            <v>0</v>
          </cell>
        </row>
        <row r="44">
          <cell r="D44">
            <v>50548044.43</v>
          </cell>
        </row>
        <row r="45">
          <cell r="D45">
            <v>637015.07999999996</v>
          </cell>
        </row>
        <row r="46">
          <cell r="D46">
            <v>0</v>
          </cell>
        </row>
        <row r="47">
          <cell r="D47">
            <v>1670016.33</v>
          </cell>
        </row>
        <row r="48">
          <cell r="D48">
            <v>0</v>
          </cell>
        </row>
        <row r="49">
          <cell r="D49">
            <v>205073.65</v>
          </cell>
        </row>
        <row r="50">
          <cell r="D50">
            <v>0</v>
          </cell>
        </row>
        <row r="51">
          <cell r="D51">
            <v>7182.69</v>
          </cell>
        </row>
        <row r="52">
          <cell r="D52">
            <v>6449.96</v>
          </cell>
        </row>
        <row r="53">
          <cell r="D53">
            <v>54800</v>
          </cell>
        </row>
        <row r="54">
          <cell r="D54">
            <v>17869.23</v>
          </cell>
        </row>
        <row r="56">
          <cell r="D56">
            <v>0</v>
          </cell>
        </row>
        <row r="57">
          <cell r="D57">
            <v>0</v>
          </cell>
        </row>
        <row r="58">
          <cell r="D58">
            <v>1149386.8</v>
          </cell>
          <cell r="E58">
            <v>307.70999999999998</v>
          </cell>
        </row>
        <row r="59">
          <cell r="D59">
            <v>0</v>
          </cell>
        </row>
        <row r="60">
          <cell r="D60">
            <v>54295838.169999987</v>
          </cell>
          <cell r="E60">
            <v>31783005.963193219</v>
          </cell>
          <cell r="F60">
            <v>0</v>
          </cell>
          <cell r="G60">
            <v>0</v>
          </cell>
          <cell r="H60">
            <v>0</v>
          </cell>
          <cell r="I60">
            <v>0</v>
          </cell>
          <cell r="J60">
            <v>0</v>
          </cell>
          <cell r="K60">
            <v>0</v>
          </cell>
          <cell r="L60">
            <v>0</v>
          </cell>
          <cell r="M60">
            <v>0</v>
          </cell>
          <cell r="N60">
            <v>0</v>
          </cell>
          <cell r="O60">
            <v>0</v>
          </cell>
        </row>
        <row r="62">
          <cell r="D62">
            <v>-9133597.5614283532</v>
          </cell>
          <cell r="E62">
            <v>-15683116.76783818</v>
          </cell>
          <cell r="F62">
            <v>0</v>
          </cell>
          <cell r="G62">
            <v>0</v>
          </cell>
          <cell r="H62">
            <v>0</v>
          </cell>
          <cell r="I62">
            <v>0</v>
          </cell>
          <cell r="J62">
            <v>0</v>
          </cell>
          <cell r="K62">
            <v>0</v>
          </cell>
          <cell r="L62">
            <v>0</v>
          </cell>
          <cell r="M62">
            <v>0</v>
          </cell>
          <cell r="N62">
            <v>0</v>
          </cell>
          <cell r="O62">
            <v>0</v>
          </cell>
        </row>
        <row r="63">
          <cell r="D63">
            <v>-9133597.5614283532</v>
          </cell>
          <cell r="E63">
            <v>-24816714.329266533</v>
          </cell>
          <cell r="F63">
            <v>-24816714.329266533</v>
          </cell>
          <cell r="G63">
            <v>-24816714.329266533</v>
          </cell>
          <cell r="H63">
            <v>-24816714.329266533</v>
          </cell>
          <cell r="I63">
            <v>-24816714.329266533</v>
          </cell>
          <cell r="J63">
            <v>-24816714.329266533</v>
          </cell>
          <cell r="K63">
            <v>-24816714.329266533</v>
          </cell>
          <cell r="L63">
            <v>-24816714.329266533</v>
          </cell>
          <cell r="M63">
            <v>-24816714.329266533</v>
          </cell>
          <cell r="N63">
            <v>-24816714.329266533</v>
          </cell>
          <cell r="O63">
            <v>-24816714.329266533</v>
          </cell>
        </row>
        <row r="64">
          <cell r="D64">
            <v>4751408.3600000003</v>
          </cell>
          <cell r="E64">
            <v>0</v>
          </cell>
          <cell r="F64" t="e">
            <v>#N/A</v>
          </cell>
          <cell r="G64" t="e">
            <v>#N/A</v>
          </cell>
          <cell r="H64" t="e">
            <v>#N/A</v>
          </cell>
          <cell r="I64" t="e">
            <v>#N/A</v>
          </cell>
          <cell r="J64" t="e">
            <v>#N/A</v>
          </cell>
          <cell r="K64" t="e">
            <v>#N/A</v>
          </cell>
          <cell r="L64" t="e">
            <v>#N/A</v>
          </cell>
          <cell r="M64" t="e">
            <v>#N/A</v>
          </cell>
          <cell r="N64" t="e">
            <v>#N/A</v>
          </cell>
          <cell r="O64" t="e">
            <v>#N/A</v>
          </cell>
        </row>
        <row r="65">
          <cell r="D65">
            <v>0</v>
          </cell>
          <cell r="E65">
            <v>11469660.52</v>
          </cell>
          <cell r="F65" t="e">
            <v>#N/A</v>
          </cell>
          <cell r="G65" t="e">
            <v>#N/A</v>
          </cell>
          <cell r="H65" t="e">
            <v>#N/A</v>
          </cell>
          <cell r="I65" t="e">
            <v>#N/A</v>
          </cell>
          <cell r="J65" t="e">
            <v>#N/A</v>
          </cell>
          <cell r="K65" t="e">
            <v>#N/A</v>
          </cell>
          <cell r="L65" t="e">
            <v>#N/A</v>
          </cell>
          <cell r="M65" t="e">
            <v>#N/A</v>
          </cell>
          <cell r="N65" t="e">
            <v>#N/A</v>
          </cell>
          <cell r="O65" t="e">
            <v>#N/A</v>
          </cell>
        </row>
        <row r="68">
          <cell r="D68">
            <v>4751408.3600000003</v>
          </cell>
          <cell r="E68">
            <v>-11469660.52</v>
          </cell>
          <cell r="F68" t="e">
            <v>#N/A</v>
          </cell>
          <cell r="G68" t="e">
            <v>#N/A</v>
          </cell>
          <cell r="H68" t="e">
            <v>#N/A</v>
          </cell>
          <cell r="I68" t="e">
            <v>#N/A</v>
          </cell>
          <cell r="J68" t="e">
            <v>#N/A</v>
          </cell>
          <cell r="K68" t="e">
            <v>#N/A</v>
          </cell>
          <cell r="L68" t="e">
            <v>#N/A</v>
          </cell>
          <cell r="M68" t="e">
            <v>#N/A</v>
          </cell>
          <cell r="N68" t="e">
            <v>#N/A</v>
          </cell>
          <cell r="O68" t="e">
            <v>#N/A</v>
          </cell>
        </row>
        <row r="70">
          <cell r="D70">
            <v>1329278.6570000001</v>
          </cell>
          <cell r="E70">
            <v>728435.98335000221</v>
          </cell>
          <cell r="F70">
            <v>0</v>
          </cell>
          <cell r="G70">
            <v>0</v>
          </cell>
          <cell r="H70">
            <v>0</v>
          </cell>
          <cell r="I70">
            <v>0</v>
          </cell>
          <cell r="J70">
            <v>0</v>
          </cell>
          <cell r="K70">
            <v>0</v>
          </cell>
          <cell r="L70">
            <v>0</v>
          </cell>
          <cell r="M70">
            <v>0</v>
          </cell>
          <cell r="N70">
            <v>0</v>
          </cell>
          <cell r="O70">
            <v>0</v>
          </cell>
        </row>
        <row r="71">
          <cell r="D71">
            <v>31.347076687472907</v>
          </cell>
          <cell r="E71">
            <v>33.617230010223004</v>
          </cell>
          <cell r="F71" t="e">
            <v>#DIV/0!</v>
          </cell>
          <cell r="G71" t="e">
            <v>#DIV/0!</v>
          </cell>
          <cell r="H71" t="e">
            <v>#DIV/0!</v>
          </cell>
          <cell r="I71" t="e">
            <v>#DIV/0!</v>
          </cell>
          <cell r="J71" t="e">
            <v>#DIV/0!</v>
          </cell>
          <cell r="K71" t="e">
            <v>#DIV/0!</v>
          </cell>
          <cell r="L71" t="e">
            <v>#DIV/0!</v>
          </cell>
          <cell r="M71" t="e">
            <v>#DIV/0!</v>
          </cell>
          <cell r="N71" t="e">
            <v>#DIV/0!</v>
          </cell>
          <cell r="O71" t="e">
            <v>#DIV/0!</v>
          </cell>
        </row>
        <row r="72">
          <cell r="D72">
            <v>45.380798274799808</v>
          </cell>
          <cell r="E72">
            <v>63.860102758849472</v>
          </cell>
          <cell r="F72" t="e">
            <v>#N/A</v>
          </cell>
          <cell r="G72" t="e">
            <v>#N/A</v>
          </cell>
          <cell r="H72" t="e">
            <v>#N/A</v>
          </cell>
          <cell r="I72" t="e">
            <v>#N/A</v>
          </cell>
          <cell r="J72" t="e">
            <v>#N/A</v>
          </cell>
          <cell r="K72" t="e">
            <v>#N/A</v>
          </cell>
          <cell r="L72" t="e">
            <v>#N/A</v>
          </cell>
          <cell r="M72" t="e">
            <v>#N/A</v>
          </cell>
          <cell r="N72" t="e">
            <v>#N/A</v>
          </cell>
          <cell r="O72" t="e">
            <v>#N/A</v>
          </cell>
        </row>
        <row r="73">
          <cell r="D73" t="str">
            <v>Any shade</v>
          </cell>
          <cell r="E73" t="str">
            <v>of green means</v>
          </cell>
          <cell r="F73" t="str">
            <v>received OK.</v>
          </cell>
          <cell r="G73" t="str">
            <v>Settlements data</v>
          </cell>
          <cell r="H73" t="str">
            <v>Not required</v>
          </cell>
          <cell r="I73" t="str">
            <v>INFO REQUIRED</v>
          </cell>
        </row>
        <row r="76">
          <cell r="D76">
            <v>40179</v>
          </cell>
          <cell r="E76">
            <v>40210</v>
          </cell>
          <cell r="F76">
            <v>40238</v>
          </cell>
          <cell r="G76">
            <v>40269</v>
          </cell>
          <cell r="H76">
            <v>40299</v>
          </cell>
          <cell r="I76">
            <v>40330</v>
          </cell>
          <cell r="J76">
            <v>40360</v>
          </cell>
          <cell r="K76">
            <v>40391</v>
          </cell>
          <cell r="L76">
            <v>40422</v>
          </cell>
          <cell r="M76">
            <v>40452</v>
          </cell>
          <cell r="N76">
            <v>40483</v>
          </cell>
          <cell r="O76">
            <v>40513</v>
          </cell>
        </row>
        <row r="77">
          <cell r="D77">
            <v>40378840.950333402</v>
          </cell>
          <cell r="E77">
            <v>25230130.800000001</v>
          </cell>
          <cell r="F77">
            <v>0</v>
          </cell>
          <cell r="G77">
            <v>0</v>
          </cell>
          <cell r="H77">
            <v>0</v>
          </cell>
          <cell r="I77">
            <v>0</v>
          </cell>
          <cell r="J77">
            <v>0</v>
          </cell>
          <cell r="K77">
            <v>0</v>
          </cell>
          <cell r="L77">
            <v>0</v>
          </cell>
          <cell r="M77">
            <v>0</v>
          </cell>
          <cell r="N77">
            <v>0</v>
          </cell>
          <cell r="O77">
            <v>0</v>
          </cell>
        </row>
        <row r="78">
          <cell r="D78">
            <v>9339014.9853913281</v>
          </cell>
          <cell r="E78">
            <v>11337877.895391326</v>
          </cell>
          <cell r="F78">
            <v>0</v>
          </cell>
          <cell r="G78">
            <v>0</v>
          </cell>
          <cell r="H78">
            <v>0</v>
          </cell>
          <cell r="I78">
            <v>0</v>
          </cell>
          <cell r="J78">
            <v>0</v>
          </cell>
          <cell r="K78">
            <v>0</v>
          </cell>
          <cell r="L78">
            <v>0</v>
          </cell>
          <cell r="M78">
            <v>0</v>
          </cell>
          <cell r="N78">
            <v>0</v>
          </cell>
          <cell r="O78">
            <v>0</v>
          </cell>
        </row>
        <row r="79">
          <cell r="D79">
            <v>1093177.415</v>
          </cell>
          <cell r="E79">
            <v>1102660.7228000001</v>
          </cell>
          <cell r="F79">
            <v>0</v>
          </cell>
          <cell r="G79">
            <v>0</v>
          </cell>
          <cell r="H79">
            <v>0</v>
          </cell>
          <cell r="I79">
            <v>0</v>
          </cell>
          <cell r="J79">
            <v>0</v>
          </cell>
          <cell r="K79">
            <v>0</v>
          </cell>
          <cell r="L79">
            <v>0</v>
          </cell>
          <cell r="M79">
            <v>0</v>
          </cell>
          <cell r="N79">
            <v>0</v>
          </cell>
          <cell r="O79">
            <v>0</v>
          </cell>
        </row>
        <row r="80">
          <cell r="D80">
            <v>1697307.4575231934</v>
          </cell>
          <cell r="E80">
            <v>0</v>
          </cell>
          <cell r="F80">
            <v>0</v>
          </cell>
          <cell r="G80">
            <v>0</v>
          </cell>
          <cell r="H80">
            <v>0</v>
          </cell>
          <cell r="I80">
            <v>0</v>
          </cell>
          <cell r="J80">
            <v>0</v>
          </cell>
          <cell r="K80">
            <v>0</v>
          </cell>
          <cell r="L80">
            <v>0</v>
          </cell>
          <cell r="M80">
            <v>0</v>
          </cell>
          <cell r="N80">
            <v>0</v>
          </cell>
          <cell r="O80">
            <v>0</v>
          </cell>
        </row>
      </sheetData>
      <sheetData sheetId="12"/>
      <sheetData sheetId="13">
        <row r="176">
          <cell r="A176" t="str">
            <v>Total-2010</v>
          </cell>
          <cell r="B176">
            <v>9359341.845360009</v>
          </cell>
          <cell r="C176">
            <v>62570442.082720459</v>
          </cell>
          <cell r="D176">
            <v>-630217.01313999563</v>
          </cell>
          <cell r="E176">
            <v>6948511.9477800317</v>
          </cell>
          <cell r="F176">
            <v>27248917.770360053</v>
          </cell>
          <cell r="H176">
            <v>1520006.1867408468</v>
          </cell>
          <cell r="I176">
            <v>2584413.5210008156</v>
          </cell>
          <cell r="J176">
            <v>928109.59074777365</v>
          </cell>
          <cell r="K176">
            <v>119907.63656811073</v>
          </cell>
          <cell r="L176">
            <v>1956948.9211417735</v>
          </cell>
          <cell r="N176">
            <v>-1238675.9778812372</v>
          </cell>
          <cell r="O176">
            <v>-1913517.2695416342</v>
          </cell>
          <cell r="P176">
            <v>-657401.28668450261</v>
          </cell>
          <cell r="Q176">
            <v>-116422.10003197558</v>
          </cell>
          <cell r="R176">
            <v>-1536547.1449401006</v>
          </cell>
          <cell r="S176">
            <v>9278572.6799999699</v>
          </cell>
          <cell r="T176">
            <v>0</v>
          </cell>
          <cell r="U176">
            <v>-9281693.1001814604</v>
          </cell>
          <cell r="V176">
            <v>0</v>
          </cell>
          <cell r="W176">
            <v>8155353.9699999988</v>
          </cell>
          <cell r="X176">
            <v>0</v>
          </cell>
          <cell r="Y176">
            <v>-1078923.75</v>
          </cell>
        </row>
        <row r="177">
          <cell r="A177">
            <v>40179</v>
          </cell>
          <cell r="B177">
            <v>4884631.1904000314</v>
          </cell>
          <cell r="C177">
            <v>32889941.909760356</v>
          </cell>
          <cell r="D177">
            <v>-393373.09127999702</v>
          </cell>
          <cell r="E177">
            <v>3707182.0476600002</v>
          </cell>
          <cell r="F177">
            <v>13846887.459599832</v>
          </cell>
          <cell r="H177">
            <v>859566.96174709569</v>
          </cell>
          <cell r="I177">
            <v>1400800.3283482955</v>
          </cell>
          <cell r="J177">
            <v>550915.53770822508</v>
          </cell>
          <cell r="K177">
            <v>79409.519075444347</v>
          </cell>
          <cell r="L177">
            <v>1166437.7209567777</v>
          </cell>
          <cell r="N177">
            <v>-669116.62728623778</v>
          </cell>
          <cell r="O177">
            <v>-987950.98322386493</v>
          </cell>
          <cell r="P177">
            <v>-380971.68356908613</v>
          </cell>
          <cell r="Q177">
            <v>-77288.612817593239</v>
          </cell>
          <cell r="R177">
            <v>-876373.23332988971</v>
          </cell>
          <cell r="S177">
            <v>4781050.5599999903</v>
          </cell>
          <cell r="T177">
            <v>0</v>
          </cell>
          <cell r="U177">
            <v>-4877235.8658064585</v>
          </cell>
          <cell r="W177">
            <v>4115769.1</v>
          </cell>
          <cell r="X177">
            <v>0</v>
          </cell>
          <cell r="Y177">
            <v>-1026500.26</v>
          </cell>
        </row>
        <row r="178">
          <cell r="A178">
            <v>40210</v>
          </cell>
          <cell r="B178">
            <v>4474710.6549599776</v>
          </cell>
          <cell r="C178">
            <v>29680500.172960106</v>
          </cell>
          <cell r="D178">
            <v>-236843.92185999858</v>
          </cell>
          <cell r="E178">
            <v>3241329.900120032</v>
          </cell>
          <cell r="F178">
            <v>13402030.310760221</v>
          </cell>
          <cell r="H178">
            <v>660439.22499375127</v>
          </cell>
          <cell r="I178">
            <v>1183613.19265252</v>
          </cell>
          <cell r="J178">
            <v>377194.05303954863</v>
          </cell>
          <cell r="K178">
            <v>40498.117492666388</v>
          </cell>
          <cell r="L178">
            <v>790511.20018499589</v>
          </cell>
          <cell r="N178">
            <v>-569559.35059499939</v>
          </cell>
          <cell r="O178">
            <v>-925566.28631776944</v>
          </cell>
          <cell r="P178">
            <v>-276429.60311541642</v>
          </cell>
          <cell r="Q178">
            <v>-39133.487214382345</v>
          </cell>
          <cell r="R178">
            <v>-660173.9116102109</v>
          </cell>
          <cell r="S178">
            <v>4497522.1199999787</v>
          </cell>
          <cell r="T178">
            <v>0</v>
          </cell>
          <cell r="U178">
            <v>-4404457.2343750019</v>
          </cell>
          <cell r="W178">
            <v>4039584.8699999992</v>
          </cell>
          <cell r="X178">
            <v>0</v>
          </cell>
          <cell r="Y178">
            <v>-52423.490000000005</v>
          </cell>
        </row>
        <row r="179">
          <cell r="A179">
            <v>40238</v>
          </cell>
          <cell r="B179">
            <v>0</v>
          </cell>
          <cell r="C179">
            <v>0</v>
          </cell>
          <cell r="D179">
            <v>0</v>
          </cell>
          <cell r="E179">
            <v>0</v>
          </cell>
          <cell r="F179">
            <v>0</v>
          </cell>
          <cell r="H179">
            <v>0</v>
          </cell>
          <cell r="I179">
            <v>0</v>
          </cell>
          <cell r="J179">
            <v>0</v>
          </cell>
          <cell r="K179">
            <v>0</v>
          </cell>
          <cell r="L179">
            <v>0</v>
          </cell>
          <cell r="N179">
            <v>0</v>
          </cell>
          <cell r="O179">
            <v>0</v>
          </cell>
          <cell r="P179">
            <v>0</v>
          </cell>
          <cell r="Q179">
            <v>0</v>
          </cell>
          <cell r="R179">
            <v>0</v>
          </cell>
          <cell r="S179">
            <v>0</v>
          </cell>
          <cell r="T179">
            <v>0</v>
          </cell>
          <cell r="U179">
            <v>0</v>
          </cell>
          <cell r="W179">
            <v>0</v>
          </cell>
          <cell r="X179">
            <v>0</v>
          </cell>
          <cell r="Y179">
            <v>0</v>
          </cell>
        </row>
        <row r="180">
          <cell r="A180">
            <v>40269</v>
          </cell>
          <cell r="B180">
            <v>0</v>
          </cell>
          <cell r="C180">
            <v>0</v>
          </cell>
          <cell r="D180">
            <v>0</v>
          </cell>
          <cell r="E180">
            <v>0</v>
          </cell>
          <cell r="F180">
            <v>0</v>
          </cell>
          <cell r="H180">
            <v>0</v>
          </cell>
          <cell r="I180">
            <v>0</v>
          </cell>
          <cell r="J180">
            <v>0</v>
          </cell>
          <cell r="K180">
            <v>0</v>
          </cell>
          <cell r="L180">
            <v>0</v>
          </cell>
          <cell r="N180">
            <v>0</v>
          </cell>
          <cell r="O180">
            <v>0</v>
          </cell>
          <cell r="P180">
            <v>0</v>
          </cell>
          <cell r="Q180">
            <v>0</v>
          </cell>
          <cell r="R180">
            <v>0</v>
          </cell>
          <cell r="S180">
            <v>0</v>
          </cell>
          <cell r="T180">
            <v>0</v>
          </cell>
          <cell r="U180">
            <v>0</v>
          </cell>
          <cell r="W180">
            <v>0</v>
          </cell>
          <cell r="X180">
            <v>0</v>
          </cell>
          <cell r="Y180">
            <v>0</v>
          </cell>
        </row>
        <row r="181">
          <cell r="A181">
            <v>40299</v>
          </cell>
          <cell r="B181">
            <v>0</v>
          </cell>
          <cell r="C181">
            <v>0</v>
          </cell>
          <cell r="D181">
            <v>0</v>
          </cell>
          <cell r="E181">
            <v>0</v>
          </cell>
          <cell r="F181">
            <v>0</v>
          </cell>
          <cell r="H181">
            <v>0</v>
          </cell>
          <cell r="I181">
            <v>0</v>
          </cell>
          <cell r="J181">
            <v>0</v>
          </cell>
          <cell r="K181">
            <v>0</v>
          </cell>
          <cell r="L181">
            <v>0</v>
          </cell>
          <cell r="N181">
            <v>0</v>
          </cell>
          <cell r="O181">
            <v>0</v>
          </cell>
          <cell r="P181">
            <v>0</v>
          </cell>
          <cell r="Q181">
            <v>0</v>
          </cell>
          <cell r="R181">
            <v>0</v>
          </cell>
          <cell r="S181">
            <v>0</v>
          </cell>
          <cell r="T181">
            <v>0</v>
          </cell>
          <cell r="U181">
            <v>0</v>
          </cell>
          <cell r="W181">
            <v>0</v>
          </cell>
          <cell r="X181">
            <v>0</v>
          </cell>
          <cell r="Y181">
            <v>0</v>
          </cell>
        </row>
        <row r="182">
          <cell r="A182">
            <v>40330</v>
          </cell>
          <cell r="B182">
            <v>0</v>
          </cell>
          <cell r="C182">
            <v>0</v>
          </cell>
          <cell r="D182">
            <v>0</v>
          </cell>
          <cell r="E182">
            <v>0</v>
          </cell>
          <cell r="F182">
            <v>0</v>
          </cell>
          <cell r="H182">
            <v>0</v>
          </cell>
          <cell r="I182">
            <v>0</v>
          </cell>
          <cell r="J182">
            <v>0</v>
          </cell>
          <cell r="K182">
            <v>0</v>
          </cell>
          <cell r="L182">
            <v>0</v>
          </cell>
          <cell r="N182">
            <v>0</v>
          </cell>
          <cell r="O182">
            <v>0</v>
          </cell>
          <cell r="P182">
            <v>0</v>
          </cell>
          <cell r="Q182">
            <v>0</v>
          </cell>
          <cell r="R182">
            <v>0</v>
          </cell>
          <cell r="S182">
            <v>0</v>
          </cell>
          <cell r="T182">
            <v>0</v>
          </cell>
          <cell r="U182">
            <v>0</v>
          </cell>
          <cell r="W182">
            <v>0</v>
          </cell>
          <cell r="X182">
            <v>0</v>
          </cell>
          <cell r="Y182">
            <v>0</v>
          </cell>
        </row>
        <row r="183">
          <cell r="A183">
            <v>40360</v>
          </cell>
          <cell r="B183">
            <v>0</v>
          </cell>
          <cell r="C183">
            <v>0</v>
          </cell>
          <cell r="D183">
            <v>0</v>
          </cell>
          <cell r="E183">
            <v>0</v>
          </cell>
          <cell r="F183">
            <v>0</v>
          </cell>
          <cell r="H183">
            <v>0</v>
          </cell>
          <cell r="I183">
            <v>0</v>
          </cell>
          <cell r="J183">
            <v>0</v>
          </cell>
          <cell r="K183">
            <v>0</v>
          </cell>
          <cell r="L183">
            <v>0</v>
          </cell>
          <cell r="N183">
            <v>0</v>
          </cell>
          <cell r="O183">
            <v>0</v>
          </cell>
          <cell r="P183">
            <v>0</v>
          </cell>
          <cell r="Q183">
            <v>0</v>
          </cell>
          <cell r="R183">
            <v>0</v>
          </cell>
          <cell r="S183">
            <v>0</v>
          </cell>
          <cell r="T183">
            <v>0</v>
          </cell>
          <cell r="U183">
            <v>0</v>
          </cell>
          <cell r="W183">
            <v>0</v>
          </cell>
          <cell r="X183">
            <v>0</v>
          </cell>
          <cell r="Y183">
            <v>0</v>
          </cell>
        </row>
        <row r="184">
          <cell r="A184">
            <v>40391</v>
          </cell>
          <cell r="B184">
            <v>0</v>
          </cell>
          <cell r="C184">
            <v>0</v>
          </cell>
          <cell r="D184">
            <v>0</v>
          </cell>
          <cell r="E184">
            <v>0</v>
          </cell>
          <cell r="F184">
            <v>0</v>
          </cell>
          <cell r="H184">
            <v>0</v>
          </cell>
          <cell r="I184">
            <v>0</v>
          </cell>
          <cell r="J184">
            <v>0</v>
          </cell>
          <cell r="K184">
            <v>0</v>
          </cell>
          <cell r="L184">
            <v>0</v>
          </cell>
          <cell r="N184">
            <v>0</v>
          </cell>
          <cell r="O184">
            <v>0</v>
          </cell>
          <cell r="P184">
            <v>0</v>
          </cell>
          <cell r="Q184">
            <v>0</v>
          </cell>
          <cell r="R184">
            <v>0</v>
          </cell>
          <cell r="S184">
            <v>0</v>
          </cell>
          <cell r="T184">
            <v>0</v>
          </cell>
          <cell r="U184">
            <v>0</v>
          </cell>
          <cell r="W184">
            <v>0</v>
          </cell>
          <cell r="X184">
            <v>0</v>
          </cell>
          <cell r="Y184">
            <v>0</v>
          </cell>
        </row>
        <row r="185">
          <cell r="A185">
            <v>40422</v>
          </cell>
          <cell r="B185">
            <v>0</v>
          </cell>
          <cell r="C185">
            <v>0</v>
          </cell>
          <cell r="D185">
            <v>0</v>
          </cell>
          <cell r="E185">
            <v>0</v>
          </cell>
          <cell r="F185">
            <v>0</v>
          </cell>
          <cell r="H185">
            <v>0</v>
          </cell>
          <cell r="I185">
            <v>0</v>
          </cell>
          <cell r="J185">
            <v>0</v>
          </cell>
          <cell r="K185">
            <v>0</v>
          </cell>
          <cell r="L185">
            <v>0</v>
          </cell>
          <cell r="N185">
            <v>0</v>
          </cell>
          <cell r="O185">
            <v>0</v>
          </cell>
          <cell r="P185">
            <v>0</v>
          </cell>
          <cell r="Q185">
            <v>0</v>
          </cell>
          <cell r="R185">
            <v>0</v>
          </cell>
          <cell r="S185">
            <v>0</v>
          </cell>
          <cell r="T185">
            <v>0</v>
          </cell>
          <cell r="U185">
            <v>0</v>
          </cell>
          <cell r="W185">
            <v>0</v>
          </cell>
          <cell r="X185">
            <v>0</v>
          </cell>
          <cell r="Y185">
            <v>0</v>
          </cell>
        </row>
        <row r="186">
          <cell r="A186">
            <v>40452</v>
          </cell>
          <cell r="B186">
            <v>0</v>
          </cell>
          <cell r="C186">
            <v>0</v>
          </cell>
          <cell r="D186">
            <v>0</v>
          </cell>
          <cell r="E186">
            <v>0</v>
          </cell>
          <cell r="F186">
            <v>0</v>
          </cell>
          <cell r="H186">
            <v>0</v>
          </cell>
          <cell r="I186">
            <v>0</v>
          </cell>
          <cell r="J186">
            <v>0</v>
          </cell>
          <cell r="K186">
            <v>0</v>
          </cell>
          <cell r="L186">
            <v>0</v>
          </cell>
          <cell r="N186">
            <v>0</v>
          </cell>
          <cell r="O186">
            <v>0</v>
          </cell>
          <cell r="P186">
            <v>0</v>
          </cell>
          <cell r="Q186">
            <v>0</v>
          </cell>
          <cell r="R186">
            <v>0</v>
          </cell>
          <cell r="S186">
            <v>0</v>
          </cell>
          <cell r="T186">
            <v>0</v>
          </cell>
          <cell r="U186">
            <v>0</v>
          </cell>
          <cell r="W186">
            <v>0</v>
          </cell>
          <cell r="X186">
            <v>0</v>
          </cell>
          <cell r="Y186">
            <v>0</v>
          </cell>
        </row>
        <row r="187">
          <cell r="A187">
            <v>40483</v>
          </cell>
          <cell r="B187">
            <v>0</v>
          </cell>
          <cell r="C187">
            <v>0</v>
          </cell>
          <cell r="D187">
            <v>0</v>
          </cell>
          <cell r="E187">
            <v>0</v>
          </cell>
          <cell r="F187">
            <v>0</v>
          </cell>
          <cell r="H187">
            <v>0</v>
          </cell>
          <cell r="I187">
            <v>0</v>
          </cell>
          <cell r="J187">
            <v>0</v>
          </cell>
          <cell r="K187">
            <v>0</v>
          </cell>
          <cell r="L187">
            <v>0</v>
          </cell>
          <cell r="N187">
            <v>0</v>
          </cell>
          <cell r="O187">
            <v>0</v>
          </cell>
          <cell r="P187">
            <v>0</v>
          </cell>
          <cell r="Q187">
            <v>0</v>
          </cell>
          <cell r="R187">
            <v>0</v>
          </cell>
          <cell r="S187">
            <v>0</v>
          </cell>
          <cell r="T187">
            <v>0</v>
          </cell>
          <cell r="U187">
            <v>0</v>
          </cell>
          <cell r="W187">
            <v>0</v>
          </cell>
          <cell r="X187">
            <v>0</v>
          </cell>
          <cell r="Y187">
            <v>0</v>
          </cell>
        </row>
        <row r="188">
          <cell r="A188">
            <v>40513</v>
          </cell>
          <cell r="B188">
            <v>0</v>
          </cell>
          <cell r="C188">
            <v>0</v>
          </cell>
          <cell r="D188">
            <v>0</v>
          </cell>
          <cell r="E188">
            <v>0</v>
          </cell>
          <cell r="F188">
            <v>0</v>
          </cell>
          <cell r="H188">
            <v>0</v>
          </cell>
          <cell r="I188">
            <v>0</v>
          </cell>
          <cell r="J188">
            <v>0</v>
          </cell>
          <cell r="K188">
            <v>0</v>
          </cell>
          <cell r="L188">
            <v>0</v>
          </cell>
          <cell r="N188">
            <v>0</v>
          </cell>
          <cell r="O188">
            <v>0</v>
          </cell>
          <cell r="P188">
            <v>0</v>
          </cell>
          <cell r="Q188">
            <v>0</v>
          </cell>
          <cell r="R188">
            <v>0</v>
          </cell>
          <cell r="S188">
            <v>0</v>
          </cell>
          <cell r="T188">
            <v>0</v>
          </cell>
          <cell r="U188">
            <v>0</v>
          </cell>
          <cell r="W188">
            <v>0</v>
          </cell>
          <cell r="X188">
            <v>0</v>
          </cell>
          <cell r="Y188">
            <v>0</v>
          </cell>
        </row>
      </sheetData>
      <sheetData sheetId="14"/>
      <sheetData sheetId="15"/>
      <sheetData sheetId="16"/>
      <sheetData sheetId="17">
        <row r="11">
          <cell r="C11" t="str">
            <v>Jan04</v>
          </cell>
          <cell r="D11">
            <v>-1699430.43</v>
          </cell>
          <cell r="E11">
            <v>-2373629.19</v>
          </cell>
          <cell r="F11">
            <v>-145023.28</v>
          </cell>
          <cell r="G11">
            <v>0</v>
          </cell>
          <cell r="H11">
            <v>0</v>
          </cell>
          <cell r="J11">
            <v>6393436.8300000047</v>
          </cell>
          <cell r="K11">
            <v>7829155.6299999999</v>
          </cell>
          <cell r="L11">
            <v>1014118.86</v>
          </cell>
          <cell r="AA11">
            <v>11018628.420000004</v>
          </cell>
          <cell r="AC11">
            <v>10411968.080000002</v>
          </cell>
          <cell r="AD11">
            <v>80467.87</v>
          </cell>
          <cell r="AE11">
            <v>145023.28</v>
          </cell>
          <cell r="AO11">
            <v>10637459.23</v>
          </cell>
          <cell r="AQ11">
            <v>21656087.650000006</v>
          </cell>
          <cell r="AS11" t="str">
            <v>ok</v>
          </cell>
          <cell r="AU11">
            <v>0</v>
          </cell>
          <cell r="AW11">
            <v>7829155.6299999999</v>
          </cell>
          <cell r="AZ11">
            <v>7829155.6299999999</v>
          </cell>
          <cell r="BN11">
            <v>3658836.37</v>
          </cell>
          <cell r="BO11">
            <v>14491.73</v>
          </cell>
          <cell r="BQ11">
            <v>0</v>
          </cell>
          <cell r="BR11">
            <v>2714443.78</v>
          </cell>
          <cell r="BS11">
            <v>0</v>
          </cell>
          <cell r="BT11">
            <v>0</v>
          </cell>
          <cell r="BU11">
            <v>5664.95</v>
          </cell>
          <cell r="BV11">
            <v>0</v>
          </cell>
          <cell r="CA11">
            <v>6393436.8299999991</v>
          </cell>
          <cell r="CB11" t="str">
            <v>ok</v>
          </cell>
          <cell r="CC11">
            <v>45295.360000000001</v>
          </cell>
          <cell r="CD11">
            <v>2615.8000000000002</v>
          </cell>
          <cell r="CE11">
            <v>966207.7</v>
          </cell>
          <cell r="CF11">
            <v>1014118.86</v>
          </cell>
          <cell r="CG11" t="str">
            <v>ok</v>
          </cell>
          <cell r="CH11">
            <v>0</v>
          </cell>
          <cell r="CR11">
            <v>256724.41</v>
          </cell>
          <cell r="CS11">
            <v>9324420.6300000027</v>
          </cell>
          <cell r="CT11">
            <v>9581145.0400000028</v>
          </cell>
          <cell r="CX11">
            <v>0</v>
          </cell>
          <cell r="CY11">
            <v>176083.31</v>
          </cell>
          <cell r="CZ11">
            <v>176083.31</v>
          </cell>
          <cell r="DC11">
            <v>654739.73</v>
          </cell>
          <cell r="DD11">
            <v>0</v>
          </cell>
          <cell r="DF11">
            <v>654739.73</v>
          </cell>
          <cell r="DN11">
            <v>-2373629.19</v>
          </cell>
          <cell r="DP11">
            <v>-1699430.43</v>
          </cell>
          <cell r="DR11">
            <v>-1699430.43</v>
          </cell>
          <cell r="DV11">
            <v>-1699430.43</v>
          </cell>
          <cell r="DZ11">
            <v>2714443.78</v>
          </cell>
        </row>
        <row r="12">
          <cell r="C12" t="str">
            <v>Feb04</v>
          </cell>
          <cell r="D12">
            <v>114589.66</v>
          </cell>
          <cell r="E12">
            <v>623484.36</v>
          </cell>
          <cell r="F12">
            <v>-53711.11</v>
          </cell>
          <cell r="G12">
            <v>0</v>
          </cell>
          <cell r="H12">
            <v>-0.3</v>
          </cell>
          <cell r="J12">
            <v>4315321.62</v>
          </cell>
          <cell r="K12">
            <v>3412615.42</v>
          </cell>
          <cell r="L12">
            <v>827700.13</v>
          </cell>
          <cell r="AA12">
            <v>9239999.7800000031</v>
          </cell>
          <cell r="AC12">
            <v>5564948.7799999984</v>
          </cell>
          <cell r="AD12">
            <v>2145.75</v>
          </cell>
          <cell r="AE12">
            <v>53711.41</v>
          </cell>
          <cell r="AO12">
            <v>5620805.9399999985</v>
          </cell>
          <cell r="AQ12">
            <v>14860805.720000003</v>
          </cell>
          <cell r="AS12" t="str">
            <v>ok</v>
          </cell>
          <cell r="AU12">
            <v>0</v>
          </cell>
          <cell r="AW12">
            <v>3412615.42</v>
          </cell>
          <cell r="AZ12">
            <v>3412615.42</v>
          </cell>
          <cell r="BA12" t="str">
            <v>ok</v>
          </cell>
          <cell r="BD12">
            <v>0</v>
          </cell>
          <cell r="BE12">
            <v>0</v>
          </cell>
          <cell r="BF12">
            <v>0</v>
          </cell>
          <cell r="BG12">
            <v>0</v>
          </cell>
          <cell r="BH12">
            <v>0</v>
          </cell>
          <cell r="BI12">
            <v>0</v>
          </cell>
          <cell r="BJ12">
            <v>0</v>
          </cell>
          <cell r="BL12">
            <v>0</v>
          </cell>
          <cell r="BN12">
            <v>1655230.72</v>
          </cell>
          <cell r="BO12">
            <v>121512.54</v>
          </cell>
          <cell r="BQ12">
            <v>0</v>
          </cell>
          <cell r="BR12">
            <v>2265742.6</v>
          </cell>
          <cell r="BS12">
            <v>95038.16</v>
          </cell>
          <cell r="BT12">
            <v>172760.7</v>
          </cell>
          <cell r="BU12">
            <v>5036.8999999999996</v>
          </cell>
          <cell r="BV12">
            <v>0</v>
          </cell>
          <cell r="BW12">
            <v>0</v>
          </cell>
          <cell r="BX12">
            <v>0</v>
          </cell>
          <cell r="BY12">
            <v>0</v>
          </cell>
          <cell r="CA12">
            <v>4315321.62</v>
          </cell>
          <cell r="CB12" t="str">
            <v>ok</v>
          </cell>
          <cell r="CC12">
            <v>19638.060000000001</v>
          </cell>
          <cell r="CD12">
            <v>351.03</v>
          </cell>
          <cell r="CE12">
            <v>807711.04</v>
          </cell>
          <cell r="CF12">
            <v>827700.13</v>
          </cell>
          <cell r="CG12" t="str">
            <v>ok</v>
          </cell>
          <cell r="CH12">
            <v>0</v>
          </cell>
          <cell r="CR12">
            <v>674943.36</v>
          </cell>
          <cell r="CS12">
            <v>4663020.43</v>
          </cell>
          <cell r="CT12">
            <v>5337963.79</v>
          </cell>
          <cell r="CX12">
            <v>0</v>
          </cell>
          <cell r="CY12">
            <v>44465.58</v>
          </cell>
          <cell r="CZ12">
            <v>44465.58</v>
          </cell>
          <cell r="DC12">
            <v>182519.41</v>
          </cell>
          <cell r="DD12">
            <v>0</v>
          </cell>
          <cell r="DF12">
            <v>182519.41</v>
          </cell>
          <cell r="DN12">
            <v>623484.36</v>
          </cell>
          <cell r="DP12">
            <v>114589.66</v>
          </cell>
          <cell r="DR12">
            <v>114589.66</v>
          </cell>
          <cell r="DV12">
            <v>114589.66</v>
          </cell>
          <cell r="DZ12">
            <v>2265742.6</v>
          </cell>
        </row>
        <row r="13">
          <cell r="C13" t="str">
            <v>Mar04</v>
          </cell>
          <cell r="D13">
            <v>53333.5</v>
          </cell>
          <cell r="E13">
            <v>-88076.890000000058</v>
          </cell>
          <cell r="F13">
            <v>-5419.71</v>
          </cell>
          <cell r="G13">
            <v>-0.38</v>
          </cell>
          <cell r="H13">
            <v>0</v>
          </cell>
          <cell r="J13">
            <v>9593753.1000000071</v>
          </cell>
          <cell r="K13">
            <v>4158174.66</v>
          </cell>
          <cell r="L13">
            <v>1742531.33</v>
          </cell>
          <cell r="AA13">
            <v>15454295.610000009</v>
          </cell>
          <cell r="AC13">
            <v>5448487.6800000034</v>
          </cell>
          <cell r="AD13">
            <v>119009.51</v>
          </cell>
          <cell r="AE13">
            <v>5420.09</v>
          </cell>
          <cell r="AO13">
            <v>5572917.2800000031</v>
          </cell>
          <cell r="AQ13">
            <v>21027212.890000012</v>
          </cell>
          <cell r="AS13" t="str">
            <v>ok</v>
          </cell>
          <cell r="AU13">
            <v>0</v>
          </cell>
          <cell r="AW13">
            <v>4158174.66</v>
          </cell>
          <cell r="AZ13">
            <v>4158174.66</v>
          </cell>
          <cell r="BN13">
            <v>4382171.95</v>
          </cell>
          <cell r="BO13">
            <v>397478.96</v>
          </cell>
          <cell r="BQ13">
            <v>0</v>
          </cell>
          <cell r="BR13">
            <v>1354724.4</v>
          </cell>
          <cell r="BS13">
            <v>0</v>
          </cell>
          <cell r="BT13">
            <v>3455373.07</v>
          </cell>
          <cell r="BU13">
            <v>4004.72</v>
          </cell>
          <cell r="BV13">
            <v>0</v>
          </cell>
          <cell r="CA13">
            <v>9593753.0999999996</v>
          </cell>
          <cell r="CB13" t="str">
            <v>ok</v>
          </cell>
          <cell r="CC13">
            <v>18420.810000000001</v>
          </cell>
          <cell r="CD13">
            <v>5751.71</v>
          </cell>
          <cell r="CE13">
            <v>1718358.81</v>
          </cell>
          <cell r="CF13">
            <v>1742531.33</v>
          </cell>
          <cell r="CG13" t="str">
            <v>ok</v>
          </cell>
          <cell r="CH13">
            <v>0</v>
          </cell>
          <cell r="CR13">
            <v>874430.23</v>
          </cell>
          <cell r="CS13">
            <v>4489633.78</v>
          </cell>
          <cell r="CT13">
            <v>5364064.01</v>
          </cell>
          <cell r="CX13">
            <v>633.19000000000005</v>
          </cell>
          <cell r="CY13">
            <v>26448.32</v>
          </cell>
          <cell r="CZ13">
            <v>27081.51</v>
          </cell>
          <cell r="DC13">
            <v>57342.16</v>
          </cell>
          <cell r="DD13">
            <v>0</v>
          </cell>
          <cell r="DF13">
            <v>57342.16</v>
          </cell>
          <cell r="DN13">
            <v>-88076.890000000058</v>
          </cell>
          <cell r="DP13">
            <v>53333.5</v>
          </cell>
          <cell r="DR13">
            <v>53333.5</v>
          </cell>
          <cell r="DV13">
            <v>53333.5</v>
          </cell>
          <cell r="DZ13">
            <v>1354724.4</v>
          </cell>
        </row>
        <row r="14">
          <cell r="C14" t="str">
            <v>Apr04</v>
          </cell>
          <cell r="D14">
            <v>-119562.24000000001</v>
          </cell>
          <cell r="E14">
            <v>355336.79</v>
          </cell>
          <cell r="F14">
            <v>-38265.730000000003</v>
          </cell>
          <cell r="G14">
            <v>-36.96</v>
          </cell>
          <cell r="H14">
            <v>-1.51</v>
          </cell>
          <cell r="J14">
            <v>14761550.829999998</v>
          </cell>
          <cell r="K14">
            <v>7460269.5699999956</v>
          </cell>
          <cell r="L14">
            <v>363494.02</v>
          </cell>
          <cell r="AA14">
            <v>22782784.769999992</v>
          </cell>
          <cell r="AC14">
            <v>2745374.77</v>
          </cell>
          <cell r="AD14">
            <v>60704.99</v>
          </cell>
          <cell r="AE14">
            <v>38304.199999999997</v>
          </cell>
          <cell r="AO14">
            <v>2844383.96</v>
          </cell>
          <cell r="AQ14">
            <v>25627168.729999993</v>
          </cell>
          <cell r="AS14" t="str">
            <v>ok</v>
          </cell>
          <cell r="AU14">
            <v>0</v>
          </cell>
          <cell r="AW14">
            <v>7460269.5699999956</v>
          </cell>
          <cell r="AZ14">
            <v>7460269.5699999956</v>
          </cell>
          <cell r="BN14">
            <v>11713431.289999994</v>
          </cell>
          <cell r="BO14">
            <v>5779.3</v>
          </cell>
          <cell r="BQ14">
            <v>0</v>
          </cell>
          <cell r="BR14">
            <v>150236.89000000001</v>
          </cell>
          <cell r="BS14">
            <v>0</v>
          </cell>
          <cell r="BT14">
            <v>2888476.78</v>
          </cell>
          <cell r="BU14">
            <v>3626.57</v>
          </cell>
          <cell r="BV14">
            <v>0</v>
          </cell>
          <cell r="CA14">
            <v>14761550.829999996</v>
          </cell>
          <cell r="CB14" t="str">
            <v>ok</v>
          </cell>
          <cell r="CC14">
            <v>22063.279999999999</v>
          </cell>
          <cell r="CD14">
            <v>3797.83</v>
          </cell>
          <cell r="CE14">
            <v>337632.91</v>
          </cell>
          <cell r="CF14">
            <v>363494.02</v>
          </cell>
          <cell r="CG14" t="str">
            <v>ok</v>
          </cell>
          <cell r="CH14">
            <v>0</v>
          </cell>
          <cell r="CR14">
            <v>473592.89</v>
          </cell>
          <cell r="CS14">
            <v>2262182.65</v>
          </cell>
          <cell r="CT14">
            <v>2735775.54</v>
          </cell>
          <cell r="CX14">
            <v>9599.23</v>
          </cell>
          <cell r="CY14">
            <v>0</v>
          </cell>
          <cell r="CZ14">
            <v>9599.23</v>
          </cell>
          <cell r="DC14">
            <v>0</v>
          </cell>
          <cell r="DD14">
            <v>0</v>
          </cell>
          <cell r="DF14">
            <v>0</v>
          </cell>
          <cell r="DN14">
            <v>355336.79</v>
          </cell>
          <cell r="DP14">
            <v>-119562.24000000001</v>
          </cell>
          <cell r="DR14">
            <v>-119562.24000000001</v>
          </cell>
          <cell r="DV14">
            <v>-119562.24000000001</v>
          </cell>
          <cell r="DZ14">
            <v>150236.89000000001</v>
          </cell>
        </row>
        <row r="15">
          <cell r="C15" t="str">
            <v>May04</v>
          </cell>
          <cell r="D15">
            <v>-1082409.75</v>
          </cell>
          <cell r="E15">
            <v>-74433.399999999994</v>
          </cell>
          <cell r="F15">
            <v>-10791.14</v>
          </cell>
          <cell r="G15">
            <v>0</v>
          </cell>
          <cell r="H15">
            <v>-2.37</v>
          </cell>
          <cell r="J15">
            <v>12596711.849999983</v>
          </cell>
          <cell r="K15">
            <v>16950051.139999997</v>
          </cell>
          <cell r="L15">
            <v>767393.41</v>
          </cell>
          <cell r="AA15">
            <v>29146519.73999998</v>
          </cell>
          <cell r="AC15">
            <v>2812862.53</v>
          </cell>
          <cell r="AD15">
            <v>393915.62</v>
          </cell>
          <cell r="AE15">
            <v>10793.51</v>
          </cell>
          <cell r="AO15">
            <v>3217571.66</v>
          </cell>
          <cell r="AQ15">
            <v>32364091.39999998</v>
          </cell>
          <cell r="AS15" t="str">
            <v>ok</v>
          </cell>
          <cell r="AU15">
            <v>0</v>
          </cell>
          <cell r="AW15">
            <v>16950051.139999997</v>
          </cell>
          <cell r="AZ15">
            <v>16950051.139999997</v>
          </cell>
          <cell r="BN15">
            <v>9628296.2799999919</v>
          </cell>
          <cell r="BO15">
            <v>3281.36</v>
          </cell>
          <cell r="BQ15">
            <v>13160</v>
          </cell>
          <cell r="BR15">
            <v>157885.19</v>
          </cell>
          <cell r="BS15">
            <v>0</v>
          </cell>
          <cell r="BT15">
            <v>2791489.46</v>
          </cell>
          <cell r="BU15">
            <v>2599.56</v>
          </cell>
          <cell r="BV15">
            <v>0</v>
          </cell>
          <cell r="CA15">
            <v>12596711.849999988</v>
          </cell>
          <cell r="CB15" t="str">
            <v>ok</v>
          </cell>
          <cell r="CC15">
            <v>22063.279999999999</v>
          </cell>
          <cell r="CD15">
            <v>23751.49</v>
          </cell>
          <cell r="CE15">
            <v>721578.64</v>
          </cell>
          <cell r="CF15">
            <v>767393.41</v>
          </cell>
          <cell r="CG15" t="str">
            <v>ok</v>
          </cell>
          <cell r="CH15">
            <v>0</v>
          </cell>
          <cell r="CR15">
            <v>47338.8</v>
          </cell>
          <cell r="CS15">
            <v>2765523.73</v>
          </cell>
          <cell r="CT15">
            <v>2812862.53</v>
          </cell>
          <cell r="CX15">
            <v>0</v>
          </cell>
          <cell r="CY15">
            <v>0</v>
          </cell>
          <cell r="CZ15">
            <v>0</v>
          </cell>
          <cell r="DC15">
            <v>0</v>
          </cell>
          <cell r="DD15">
            <v>0</v>
          </cell>
          <cell r="DF15">
            <v>0</v>
          </cell>
          <cell r="DN15">
            <v>-74433.399999999994</v>
          </cell>
          <cell r="DP15">
            <v>-1082409.75</v>
          </cell>
          <cell r="DR15">
            <v>-1082409.75</v>
          </cell>
          <cell r="DV15">
            <v>-1082409.75</v>
          </cell>
          <cell r="DZ15">
            <v>157885.19</v>
          </cell>
        </row>
        <row r="16">
          <cell r="C16" t="str">
            <v>Jun04</v>
          </cell>
          <cell r="D16">
            <v>1623962</v>
          </cell>
          <cell r="E16">
            <v>385630.93</v>
          </cell>
          <cell r="F16">
            <v>-35193.58</v>
          </cell>
          <cell r="G16">
            <v>-211.91</v>
          </cell>
          <cell r="H16">
            <v>-2806.06</v>
          </cell>
          <cell r="J16">
            <v>9397966.120000001</v>
          </cell>
          <cell r="K16">
            <v>16160152.360000018</v>
          </cell>
          <cell r="L16">
            <v>598034.97</v>
          </cell>
          <cell r="AA16">
            <v>28127534.830000017</v>
          </cell>
          <cell r="AC16">
            <v>3899252.27</v>
          </cell>
          <cell r="AD16">
            <v>68120.08</v>
          </cell>
          <cell r="AE16">
            <v>38211.550000000003</v>
          </cell>
          <cell r="AO16">
            <v>4005583.9</v>
          </cell>
          <cell r="AQ16">
            <v>32133118.730000019</v>
          </cell>
          <cell r="AS16" t="str">
            <v>ok</v>
          </cell>
          <cell r="AU16">
            <v>0</v>
          </cell>
          <cell r="AW16">
            <v>16160152.360000018</v>
          </cell>
          <cell r="AZ16">
            <v>16160152.360000018</v>
          </cell>
          <cell r="BN16">
            <v>8528810.2300000042</v>
          </cell>
          <cell r="BO16">
            <v>28435.55</v>
          </cell>
          <cell r="BQ16">
            <v>11692.32</v>
          </cell>
          <cell r="BR16">
            <v>154094.35</v>
          </cell>
          <cell r="BS16">
            <v>0</v>
          </cell>
          <cell r="BT16">
            <v>673090.73</v>
          </cell>
          <cell r="BU16">
            <v>1842.94</v>
          </cell>
          <cell r="BV16">
            <v>0</v>
          </cell>
          <cell r="CA16">
            <v>9397966.1200000048</v>
          </cell>
          <cell r="CB16" t="str">
            <v>ok</v>
          </cell>
          <cell r="CC16">
            <v>-249066</v>
          </cell>
          <cell r="CD16">
            <v>4774.63</v>
          </cell>
          <cell r="CE16">
            <v>842326.34</v>
          </cell>
          <cell r="CF16">
            <v>598034.97</v>
          </cell>
          <cell r="CG16" t="str">
            <v>ok</v>
          </cell>
          <cell r="CH16">
            <v>0</v>
          </cell>
          <cell r="CR16">
            <v>0</v>
          </cell>
          <cell r="CS16">
            <v>3901376.72</v>
          </cell>
          <cell r="CT16">
            <v>3901376.72</v>
          </cell>
          <cell r="CX16">
            <v>0</v>
          </cell>
          <cell r="CY16">
            <v>-2124.4499999999998</v>
          </cell>
          <cell r="CZ16">
            <v>-2124.4499999999998</v>
          </cell>
          <cell r="DC16">
            <v>0</v>
          </cell>
          <cell r="DD16">
            <v>0</v>
          </cell>
          <cell r="DF16">
            <v>0</v>
          </cell>
          <cell r="DN16">
            <v>385630.93</v>
          </cell>
          <cell r="DP16">
            <v>1623962</v>
          </cell>
          <cell r="DR16">
            <v>1623962</v>
          </cell>
          <cell r="DV16">
            <v>1623962</v>
          </cell>
          <cell r="DZ16">
            <v>154094.35</v>
          </cell>
        </row>
        <row r="17">
          <cell r="C17" t="str">
            <v>Jul04</v>
          </cell>
          <cell r="D17">
            <v>519042.43</v>
          </cell>
          <cell r="E17">
            <v>771802.95</v>
          </cell>
          <cell r="F17">
            <v>-57526.51</v>
          </cell>
          <cell r="G17">
            <v>-300.11</v>
          </cell>
          <cell r="H17">
            <v>-61.64</v>
          </cell>
          <cell r="J17">
            <v>6207979.7799999993</v>
          </cell>
          <cell r="K17">
            <v>11164492.019999994</v>
          </cell>
          <cell r="L17">
            <v>977631</v>
          </cell>
          <cell r="AA17">
            <v>19583059.919999994</v>
          </cell>
          <cell r="AC17">
            <v>2221940.6</v>
          </cell>
          <cell r="AD17">
            <v>20137.14</v>
          </cell>
          <cell r="AE17">
            <v>57888.26</v>
          </cell>
          <cell r="AO17">
            <v>2299966</v>
          </cell>
          <cell r="AQ17">
            <v>21883025.919999994</v>
          </cell>
          <cell r="AS17" t="str">
            <v>ok</v>
          </cell>
          <cell r="AU17">
            <v>0</v>
          </cell>
          <cell r="AW17">
            <v>11164492.019999994</v>
          </cell>
          <cell r="AZ17">
            <v>11164492.019999994</v>
          </cell>
          <cell r="BN17">
            <v>4103281.7</v>
          </cell>
          <cell r="BO17">
            <v>4060.13</v>
          </cell>
          <cell r="BQ17">
            <v>0</v>
          </cell>
          <cell r="BR17">
            <v>156147.18</v>
          </cell>
          <cell r="BS17">
            <v>0</v>
          </cell>
          <cell r="BT17">
            <v>1942647.83</v>
          </cell>
          <cell r="BU17">
            <v>1842.94</v>
          </cell>
          <cell r="BV17">
            <v>0</v>
          </cell>
          <cell r="CA17">
            <v>6207979.7800000012</v>
          </cell>
          <cell r="CB17" t="str">
            <v>ok</v>
          </cell>
          <cell r="CC17">
            <v>0</v>
          </cell>
          <cell r="CD17">
            <v>1447.64</v>
          </cell>
          <cell r="CE17">
            <v>976183.36</v>
          </cell>
          <cell r="CF17">
            <v>977631</v>
          </cell>
          <cell r="CG17" t="str">
            <v>ok</v>
          </cell>
          <cell r="CH17">
            <v>0</v>
          </cell>
          <cell r="CR17">
            <v>0</v>
          </cell>
          <cell r="CS17">
            <v>2221940.6</v>
          </cell>
          <cell r="CT17">
            <v>2221940.6</v>
          </cell>
          <cell r="CX17">
            <v>0</v>
          </cell>
          <cell r="CY17">
            <v>0</v>
          </cell>
          <cell r="CZ17">
            <v>0</v>
          </cell>
          <cell r="DC17">
            <v>0</v>
          </cell>
          <cell r="DD17">
            <v>0</v>
          </cell>
          <cell r="DF17">
            <v>0</v>
          </cell>
          <cell r="DN17">
            <v>771802.95</v>
          </cell>
          <cell r="DP17">
            <v>519042.43</v>
          </cell>
          <cell r="DR17">
            <v>519042.43</v>
          </cell>
          <cell r="DV17">
            <v>519042.43</v>
          </cell>
          <cell r="DZ17">
            <v>156147.18</v>
          </cell>
        </row>
        <row r="18">
          <cell r="C18" t="str">
            <v>Aug04</v>
          </cell>
          <cell r="D18">
            <v>754757.5</v>
          </cell>
          <cell r="E18">
            <v>893043.5</v>
          </cell>
          <cell r="F18">
            <v>-1242239.29</v>
          </cell>
          <cell r="G18">
            <v>-15734.4</v>
          </cell>
          <cell r="H18">
            <v>-755.17</v>
          </cell>
          <cell r="J18">
            <v>3721081.05</v>
          </cell>
          <cell r="K18">
            <v>11622171.160000002</v>
          </cell>
          <cell r="L18">
            <v>1004644.41</v>
          </cell>
          <cell r="AA18">
            <v>16736968.760000002</v>
          </cell>
          <cell r="AC18">
            <v>5024319.68</v>
          </cell>
          <cell r="AD18">
            <v>0</v>
          </cell>
          <cell r="AE18">
            <v>1258728.8600000001</v>
          </cell>
          <cell r="AO18">
            <v>6283048.540000001</v>
          </cell>
          <cell r="AQ18">
            <v>23020017.300000004</v>
          </cell>
          <cell r="AS18" t="str">
            <v>ok</v>
          </cell>
          <cell r="AU18">
            <v>0</v>
          </cell>
          <cell r="AW18">
            <v>11622171.160000002</v>
          </cell>
          <cell r="AZ18">
            <v>11622171.160000002</v>
          </cell>
          <cell r="BN18">
            <v>3269893.07</v>
          </cell>
          <cell r="BO18">
            <v>1.37</v>
          </cell>
          <cell r="BQ18">
            <v>0</v>
          </cell>
          <cell r="BR18">
            <v>123897.39</v>
          </cell>
          <cell r="BS18">
            <v>0</v>
          </cell>
          <cell r="BT18">
            <v>325653.90999999997</v>
          </cell>
          <cell r="BU18">
            <v>1635.31</v>
          </cell>
          <cell r="BV18">
            <v>0</v>
          </cell>
          <cell r="CA18">
            <v>3721081.05</v>
          </cell>
          <cell r="CB18" t="str">
            <v>ok</v>
          </cell>
          <cell r="CC18">
            <v>0</v>
          </cell>
          <cell r="CD18">
            <v>0</v>
          </cell>
          <cell r="CE18">
            <v>1004644.41</v>
          </cell>
          <cell r="CF18">
            <v>1004644.41</v>
          </cell>
          <cell r="CG18" t="str">
            <v>ok</v>
          </cell>
          <cell r="CH18">
            <v>0</v>
          </cell>
          <cell r="CR18">
            <v>35435.78</v>
          </cell>
          <cell r="CS18">
            <v>4955647.91</v>
          </cell>
          <cell r="CT18">
            <v>4991083.6900000004</v>
          </cell>
          <cell r="CX18">
            <v>0</v>
          </cell>
          <cell r="CY18">
            <v>24581.06</v>
          </cell>
          <cell r="CZ18">
            <v>24581.06</v>
          </cell>
          <cell r="DC18">
            <v>8654.93</v>
          </cell>
          <cell r="DD18">
            <v>0</v>
          </cell>
          <cell r="DF18">
            <v>8654.93</v>
          </cell>
          <cell r="DN18">
            <v>893043.5</v>
          </cell>
          <cell r="DP18">
            <v>754757.5</v>
          </cell>
          <cell r="DR18">
            <v>754757.5</v>
          </cell>
          <cell r="DV18">
            <v>754757.5</v>
          </cell>
          <cell r="DZ18">
            <v>123897.39</v>
          </cell>
        </row>
        <row r="19">
          <cell r="C19" t="str">
            <v>Sep04</v>
          </cell>
          <cell r="D19">
            <v>15523.25</v>
          </cell>
          <cell r="E19">
            <v>-43731.25</v>
          </cell>
          <cell r="F19">
            <v>-243815.61</v>
          </cell>
          <cell r="G19">
            <v>-3321.04</v>
          </cell>
          <cell r="H19">
            <v>-611.65</v>
          </cell>
          <cell r="J19">
            <v>2067657.31</v>
          </cell>
          <cell r="K19">
            <v>2792892.21</v>
          </cell>
          <cell r="L19">
            <v>878711.12</v>
          </cell>
          <cell r="AA19">
            <v>5463304.3399999999</v>
          </cell>
          <cell r="AC19">
            <v>7432375.8300000001</v>
          </cell>
          <cell r="AD19">
            <v>522377.77</v>
          </cell>
          <cell r="AE19">
            <v>247748.3</v>
          </cell>
          <cell r="AO19">
            <v>8202501.8999999994</v>
          </cell>
          <cell r="AQ19">
            <v>13665806.239999998</v>
          </cell>
          <cell r="AS19" t="str">
            <v>ok</v>
          </cell>
          <cell r="AU19">
            <v>0</v>
          </cell>
          <cell r="AW19">
            <v>2792892.21</v>
          </cell>
          <cell r="AZ19">
            <v>2792892.21</v>
          </cell>
          <cell r="BN19">
            <v>1657256.6</v>
          </cell>
          <cell r="BO19">
            <v>79697.73</v>
          </cell>
          <cell r="BQ19">
            <v>0</v>
          </cell>
          <cell r="BR19">
            <v>119799.52</v>
          </cell>
          <cell r="BS19">
            <v>0</v>
          </cell>
          <cell r="BT19">
            <v>208881</v>
          </cell>
          <cell r="BU19">
            <v>2022.46</v>
          </cell>
          <cell r="BV19">
            <v>0</v>
          </cell>
          <cell r="CA19">
            <v>2067657.31</v>
          </cell>
          <cell r="CB19" t="str">
            <v>ok</v>
          </cell>
          <cell r="CC19">
            <v>0</v>
          </cell>
          <cell r="CD19">
            <v>24661.81</v>
          </cell>
          <cell r="CE19">
            <v>854049.31</v>
          </cell>
          <cell r="CF19">
            <v>878711.12</v>
          </cell>
          <cell r="CG19" t="str">
            <v>ok</v>
          </cell>
          <cell r="CH19">
            <v>0</v>
          </cell>
          <cell r="CR19">
            <v>833659.49</v>
          </cell>
          <cell r="CS19">
            <v>6573799.7600000007</v>
          </cell>
          <cell r="CT19">
            <v>7407459.2500000009</v>
          </cell>
          <cell r="CX19">
            <v>0</v>
          </cell>
          <cell r="CY19">
            <v>20589.080000000002</v>
          </cell>
          <cell r="CZ19">
            <v>20589.080000000002</v>
          </cell>
          <cell r="DC19">
            <v>4121.7299999999996</v>
          </cell>
          <cell r="DD19">
            <v>205.77</v>
          </cell>
          <cell r="DF19">
            <v>4327.5</v>
          </cell>
          <cell r="DN19">
            <v>-43731.25</v>
          </cell>
          <cell r="DP19">
            <v>15523.25</v>
          </cell>
          <cell r="DR19">
            <v>15523.25</v>
          </cell>
          <cell r="DV19">
            <v>15523.25</v>
          </cell>
          <cell r="DZ19">
            <v>119799.52</v>
          </cell>
        </row>
        <row r="20">
          <cell r="C20" t="str">
            <v>Oct04</v>
          </cell>
          <cell r="D20">
            <v>29109.75</v>
          </cell>
          <cell r="E20">
            <v>-86980</v>
          </cell>
          <cell r="F20">
            <v>-707401.25</v>
          </cell>
          <cell r="G20">
            <v>-4114.68</v>
          </cell>
          <cell r="H20">
            <v>-1164.21</v>
          </cell>
          <cell r="J20">
            <v>1033726.53</v>
          </cell>
          <cell r="K20">
            <v>4189862.77</v>
          </cell>
          <cell r="L20">
            <v>646088.1</v>
          </cell>
          <cell r="AA20">
            <v>5099127.01</v>
          </cell>
          <cell r="AC20">
            <v>4163473.97</v>
          </cell>
          <cell r="AD20">
            <v>1243647.23</v>
          </cell>
          <cell r="AE20">
            <v>712680.14</v>
          </cell>
          <cell r="AO20">
            <v>6119801.3399999971</v>
          </cell>
          <cell r="AQ20">
            <v>11218928.349999998</v>
          </cell>
          <cell r="AS20" t="str">
            <v>ok</v>
          </cell>
          <cell r="AU20">
            <v>0</v>
          </cell>
          <cell r="AW20">
            <v>4189862.77</v>
          </cell>
          <cell r="AZ20">
            <v>4189862.77</v>
          </cell>
          <cell r="BA20" t="str">
            <v>ok</v>
          </cell>
          <cell r="BD20">
            <v>0</v>
          </cell>
          <cell r="BE20">
            <v>0</v>
          </cell>
          <cell r="BF20">
            <v>0</v>
          </cell>
          <cell r="BG20">
            <v>0</v>
          </cell>
          <cell r="BH20">
            <v>0</v>
          </cell>
          <cell r="BI20">
            <v>0</v>
          </cell>
          <cell r="BJ20">
            <v>0</v>
          </cell>
          <cell r="BL20">
            <v>0</v>
          </cell>
          <cell r="BN20">
            <v>652126.26</v>
          </cell>
          <cell r="BO20">
            <v>1483.14</v>
          </cell>
          <cell r="BQ20">
            <v>0</v>
          </cell>
          <cell r="BR20">
            <v>147712.16</v>
          </cell>
          <cell r="BS20">
            <v>0</v>
          </cell>
          <cell r="BT20">
            <v>230333.95</v>
          </cell>
          <cell r="BU20">
            <v>2071.02</v>
          </cell>
          <cell r="BV20">
            <v>0</v>
          </cell>
          <cell r="BW20">
            <v>0</v>
          </cell>
          <cell r="BX20">
            <v>0</v>
          </cell>
          <cell r="BY20">
            <v>0</v>
          </cell>
          <cell r="CA20">
            <v>1033726.53</v>
          </cell>
          <cell r="CB20" t="str">
            <v>ok</v>
          </cell>
          <cell r="CC20">
            <v>0</v>
          </cell>
          <cell r="CD20">
            <v>62206.63</v>
          </cell>
          <cell r="CE20">
            <v>583881.47</v>
          </cell>
          <cell r="CF20">
            <v>646088.1</v>
          </cell>
          <cell r="CG20" t="str">
            <v>ok</v>
          </cell>
          <cell r="CH20">
            <v>0</v>
          </cell>
          <cell r="CR20">
            <v>49256.04</v>
          </cell>
          <cell r="CS20">
            <v>4111547.47</v>
          </cell>
          <cell r="CT20">
            <v>4160803.51</v>
          </cell>
          <cell r="CX20">
            <v>0</v>
          </cell>
          <cell r="CY20">
            <v>2449.31</v>
          </cell>
          <cell r="CZ20">
            <v>2449.31</v>
          </cell>
          <cell r="DC20">
            <v>221.15</v>
          </cell>
          <cell r="DD20">
            <v>0</v>
          </cell>
          <cell r="DF20">
            <v>221.15</v>
          </cell>
          <cell r="DN20">
            <v>-86980</v>
          </cell>
          <cell r="DP20">
            <v>29109.75</v>
          </cell>
          <cell r="DR20">
            <v>29109.75</v>
          </cell>
          <cell r="DV20">
            <v>29109.75</v>
          </cell>
          <cell r="DZ20">
            <v>147712.16</v>
          </cell>
        </row>
        <row r="21">
          <cell r="C21" t="str">
            <v>Nov04</v>
          </cell>
          <cell r="D21">
            <v>-24117.25</v>
          </cell>
          <cell r="E21">
            <v>-400987.25</v>
          </cell>
          <cell r="F21">
            <v>-844091.69</v>
          </cell>
          <cell r="G21">
            <v>-34380.239999999998</v>
          </cell>
          <cell r="H21">
            <v>-12962.68</v>
          </cell>
          <cell r="J21">
            <v>3330261</v>
          </cell>
          <cell r="K21">
            <v>5953031.379999999</v>
          </cell>
          <cell r="L21">
            <v>3086003.29</v>
          </cell>
          <cell r="AA21">
            <v>11052756.560000001</v>
          </cell>
          <cell r="AC21">
            <v>4795136.76</v>
          </cell>
          <cell r="AD21">
            <v>0</v>
          </cell>
          <cell r="AE21">
            <v>891434.61</v>
          </cell>
          <cell r="AO21">
            <v>5686571.3699999982</v>
          </cell>
          <cell r="AQ21">
            <v>16739327.93</v>
          </cell>
          <cell r="AS21" t="str">
            <v>ok</v>
          </cell>
          <cell r="AU21">
            <v>0</v>
          </cell>
          <cell r="AW21">
            <v>5953031.379999999</v>
          </cell>
          <cell r="AZ21">
            <v>5953031.379999999</v>
          </cell>
          <cell r="BA21" t="str">
            <v>ok</v>
          </cell>
          <cell r="BD21">
            <v>0</v>
          </cell>
          <cell r="BE21">
            <v>0</v>
          </cell>
          <cell r="BF21">
            <v>0</v>
          </cell>
          <cell r="BG21">
            <v>0</v>
          </cell>
          <cell r="BH21">
            <v>0</v>
          </cell>
          <cell r="BI21">
            <v>0</v>
          </cell>
          <cell r="BJ21">
            <v>0</v>
          </cell>
          <cell r="BL21">
            <v>0</v>
          </cell>
          <cell r="BN21">
            <v>2928390.32</v>
          </cell>
          <cell r="BO21">
            <v>15636.18</v>
          </cell>
          <cell r="BQ21">
            <v>0</v>
          </cell>
          <cell r="BR21">
            <v>200264.62</v>
          </cell>
          <cell r="BS21">
            <v>0</v>
          </cell>
          <cell r="BT21">
            <v>183105</v>
          </cell>
          <cell r="BU21">
            <v>2864.88</v>
          </cell>
          <cell r="BV21">
            <v>0</v>
          </cell>
          <cell r="BW21">
            <v>0</v>
          </cell>
          <cell r="BX21">
            <v>0</v>
          </cell>
          <cell r="BY21">
            <v>0</v>
          </cell>
          <cell r="CA21">
            <v>3330261</v>
          </cell>
          <cell r="CB21" t="str">
            <v>ok</v>
          </cell>
          <cell r="CC21">
            <v>0</v>
          </cell>
          <cell r="CD21">
            <v>0</v>
          </cell>
          <cell r="CE21">
            <v>3086003.29</v>
          </cell>
          <cell r="CF21">
            <v>3086003.29</v>
          </cell>
          <cell r="CG21" t="str">
            <v>ok</v>
          </cell>
          <cell r="CH21">
            <v>0</v>
          </cell>
          <cell r="CP21">
            <v>0</v>
          </cell>
          <cell r="CR21">
            <v>0</v>
          </cell>
          <cell r="CS21">
            <v>4718726.6500000004</v>
          </cell>
          <cell r="CT21">
            <v>4718726.6500000004</v>
          </cell>
          <cell r="CX21">
            <v>0</v>
          </cell>
          <cell r="CY21">
            <v>20553.669999999998</v>
          </cell>
          <cell r="CZ21">
            <v>20553.669999999998</v>
          </cell>
          <cell r="DC21">
            <v>55856.44</v>
          </cell>
          <cell r="DD21">
            <v>0</v>
          </cell>
          <cell r="DF21">
            <v>55856.44</v>
          </cell>
          <cell r="DN21">
            <v>-400987.25</v>
          </cell>
          <cell r="DP21">
            <v>-24117.25</v>
          </cell>
          <cell r="DR21">
            <v>-24117.25</v>
          </cell>
          <cell r="DV21">
            <v>-24117.25</v>
          </cell>
          <cell r="DZ21">
            <v>200264.62</v>
          </cell>
        </row>
        <row r="22">
          <cell r="C22" t="str">
            <v>Dec04</v>
          </cell>
          <cell r="D22">
            <v>251154</v>
          </cell>
          <cell r="E22">
            <v>201764.82</v>
          </cell>
          <cell r="F22">
            <v>-1517420.38</v>
          </cell>
          <cell r="G22">
            <v>-21211.78</v>
          </cell>
          <cell r="H22">
            <v>-20225.43</v>
          </cell>
          <cell r="J22">
            <v>7394973.3499999894</v>
          </cell>
          <cell r="K22">
            <v>10288382.669999983</v>
          </cell>
          <cell r="L22">
            <v>3534840.93</v>
          </cell>
          <cell r="AA22">
            <v>20112258.179999974</v>
          </cell>
          <cell r="AC22">
            <v>3953609.36</v>
          </cell>
          <cell r="AD22">
            <v>0</v>
          </cell>
          <cell r="AE22">
            <v>1558857.59</v>
          </cell>
          <cell r="AO22">
            <v>5512466.9500000011</v>
          </cell>
          <cell r="AQ22">
            <v>25624725.129999973</v>
          </cell>
          <cell r="AS22" t="str">
            <v>ok</v>
          </cell>
          <cell r="AU22">
            <v>0</v>
          </cell>
          <cell r="AW22">
            <v>10288382.669999983</v>
          </cell>
          <cell r="AZ22">
            <v>10288382.669999983</v>
          </cell>
          <cell r="BA22" t="str">
            <v>ok</v>
          </cell>
          <cell r="BD22">
            <v>0</v>
          </cell>
          <cell r="BE22">
            <v>0</v>
          </cell>
          <cell r="BF22">
            <v>0</v>
          </cell>
          <cell r="BG22">
            <v>0</v>
          </cell>
          <cell r="BH22">
            <v>0</v>
          </cell>
          <cell r="BI22">
            <v>0</v>
          </cell>
          <cell r="BJ22">
            <v>0</v>
          </cell>
          <cell r="BL22">
            <v>0</v>
          </cell>
          <cell r="BN22">
            <v>5635209.7199999988</v>
          </cell>
          <cell r="BO22">
            <v>8116.97</v>
          </cell>
          <cell r="BQ22">
            <v>0</v>
          </cell>
          <cell r="BR22">
            <v>1141252.82</v>
          </cell>
          <cell r="BS22">
            <v>0</v>
          </cell>
          <cell r="BT22">
            <v>369976</v>
          </cell>
          <cell r="BU22">
            <v>5809.2</v>
          </cell>
          <cell r="BV22">
            <v>0</v>
          </cell>
          <cell r="BW22">
            <v>234608.64000000001</v>
          </cell>
          <cell r="BX22">
            <v>0</v>
          </cell>
          <cell r="BY22">
            <v>0</v>
          </cell>
          <cell r="CA22">
            <v>7394973.3499999996</v>
          </cell>
          <cell r="CB22" t="str">
            <v>ok</v>
          </cell>
          <cell r="CC22">
            <v>0</v>
          </cell>
          <cell r="CD22">
            <v>0</v>
          </cell>
          <cell r="CE22">
            <v>3534840.93</v>
          </cell>
          <cell r="CF22">
            <v>3534840.93</v>
          </cell>
          <cell r="CG22" t="str">
            <v>ok</v>
          </cell>
          <cell r="CH22">
            <v>0</v>
          </cell>
          <cell r="CP22">
            <v>0</v>
          </cell>
          <cell r="CR22">
            <v>0</v>
          </cell>
          <cell r="CS22">
            <v>3934935.96</v>
          </cell>
          <cell r="CT22">
            <v>3934935.96</v>
          </cell>
          <cell r="CV22">
            <v>0</v>
          </cell>
          <cell r="CX22">
            <v>0</v>
          </cell>
          <cell r="CY22">
            <v>9491.84</v>
          </cell>
          <cell r="CZ22">
            <v>9491.84</v>
          </cell>
          <cell r="DC22">
            <v>9181.56</v>
          </cell>
          <cell r="DD22">
            <v>0</v>
          </cell>
          <cell r="DF22">
            <v>9181.56</v>
          </cell>
          <cell r="DN22">
            <v>201764.82</v>
          </cell>
          <cell r="DP22">
            <v>251154</v>
          </cell>
          <cell r="DR22">
            <v>251154</v>
          </cell>
          <cell r="DV22">
            <v>251154</v>
          </cell>
          <cell r="DZ22">
            <v>1141252.82</v>
          </cell>
        </row>
        <row r="23">
          <cell r="C23" t="str">
            <v>Jan05</v>
          </cell>
          <cell r="D23">
            <v>-1887280.54</v>
          </cell>
          <cell r="E23">
            <v>-418261.25</v>
          </cell>
          <cell r="F23">
            <v>-47561.91</v>
          </cell>
          <cell r="G23">
            <v>-3.71</v>
          </cell>
          <cell r="H23">
            <v>-1.36</v>
          </cell>
          <cell r="J23">
            <v>9988351.5199999958</v>
          </cell>
          <cell r="K23">
            <v>14694081.869999999</v>
          </cell>
          <cell r="L23">
            <v>2025986.28</v>
          </cell>
          <cell r="AA23">
            <v>24355310.899999999</v>
          </cell>
          <cell r="AC23">
            <v>4659563.55</v>
          </cell>
          <cell r="AD23">
            <v>14236.52</v>
          </cell>
          <cell r="AE23">
            <v>47566.98</v>
          </cell>
          <cell r="AO23">
            <v>4721367.05</v>
          </cell>
          <cell r="AQ23">
            <v>29076677.949999999</v>
          </cell>
          <cell r="AS23" t="str">
            <v>ok</v>
          </cell>
          <cell r="AU23">
            <v>0</v>
          </cell>
          <cell r="AV23">
            <v>0</v>
          </cell>
          <cell r="AW23">
            <v>14694081.869999999</v>
          </cell>
          <cell r="AZ23">
            <v>14694081.869999999</v>
          </cell>
          <cell r="BA23" t="str">
            <v>ok</v>
          </cell>
          <cell r="BD23">
            <v>4296460.5</v>
          </cell>
          <cell r="BE23">
            <v>111559.8</v>
          </cell>
          <cell r="BF23">
            <v>289800</v>
          </cell>
          <cell r="BG23">
            <v>0</v>
          </cell>
          <cell r="BH23">
            <v>1345241.4</v>
          </cell>
          <cell r="BI23">
            <v>0</v>
          </cell>
          <cell r="BJ23">
            <v>0</v>
          </cell>
          <cell r="BL23">
            <v>6043061.6999999993</v>
          </cell>
          <cell r="BN23">
            <v>4408020.3</v>
          </cell>
          <cell r="BO23">
            <v>6757.96</v>
          </cell>
          <cell r="BQ23">
            <v>0</v>
          </cell>
          <cell r="BR23">
            <v>3357310.06</v>
          </cell>
          <cell r="BS23">
            <v>0</v>
          </cell>
          <cell r="BT23">
            <v>573760.97</v>
          </cell>
          <cell r="BU23">
            <v>7460.83</v>
          </cell>
          <cell r="BV23">
            <v>0</v>
          </cell>
          <cell r="BW23">
            <v>0</v>
          </cell>
          <cell r="BX23">
            <v>289800</v>
          </cell>
          <cell r="BY23">
            <v>1345241.4</v>
          </cell>
          <cell r="CA23">
            <v>9988351.5199999977</v>
          </cell>
          <cell r="CB23" t="str">
            <v>ok</v>
          </cell>
          <cell r="CC23">
            <v>0</v>
          </cell>
          <cell r="CD23">
            <v>469.4</v>
          </cell>
          <cell r="CE23">
            <v>2025516.88</v>
          </cell>
          <cell r="CF23">
            <v>2025986.28</v>
          </cell>
          <cell r="CG23" t="str">
            <v>ok</v>
          </cell>
          <cell r="CH23">
            <v>0</v>
          </cell>
          <cell r="CP23">
            <v>0</v>
          </cell>
          <cell r="CQ23">
            <v>1575083.67</v>
          </cell>
          <cell r="CR23">
            <v>0</v>
          </cell>
          <cell r="CS23">
            <v>3084479.88</v>
          </cell>
          <cell r="CT23">
            <v>4659563.55</v>
          </cell>
          <cell r="CV23">
            <v>0</v>
          </cell>
          <cell r="CW23">
            <v>0</v>
          </cell>
          <cell r="CX23">
            <v>0</v>
          </cell>
          <cell r="CY23">
            <v>0</v>
          </cell>
          <cell r="CZ23">
            <v>0</v>
          </cell>
          <cell r="DB23">
            <v>0</v>
          </cell>
          <cell r="DC23">
            <v>0</v>
          </cell>
          <cell r="DD23">
            <v>0</v>
          </cell>
          <cell r="DF23">
            <v>0</v>
          </cell>
          <cell r="DH23">
            <v>4659563.55</v>
          </cell>
          <cell r="DI23">
            <v>0</v>
          </cell>
          <cell r="DN23">
            <v>-418261.25</v>
          </cell>
          <cell r="DP23">
            <v>-1887280.54</v>
          </cell>
          <cell r="DR23">
            <v>-1887280.54</v>
          </cell>
          <cell r="DV23">
            <v>-1887280.54</v>
          </cell>
          <cell r="DZ23">
            <v>3357310.06</v>
          </cell>
        </row>
        <row r="24">
          <cell r="C24" t="str">
            <v>Feb05</v>
          </cell>
          <cell r="D24">
            <v>2535050</v>
          </cell>
          <cell r="E24">
            <v>1083086.75</v>
          </cell>
          <cell r="F24">
            <v>-81779.320000000007</v>
          </cell>
          <cell r="G24">
            <v>-99.69</v>
          </cell>
          <cell r="H24">
            <v>-2.5</v>
          </cell>
          <cell r="J24">
            <v>8520019.8600000013</v>
          </cell>
          <cell r="K24">
            <v>11463240.280000012</v>
          </cell>
          <cell r="L24">
            <v>741909.39</v>
          </cell>
          <cell r="AA24">
            <v>24261424.770000014</v>
          </cell>
          <cell r="AC24">
            <v>1828279.57</v>
          </cell>
          <cell r="AD24">
            <v>227071.35999999999</v>
          </cell>
          <cell r="AE24">
            <v>81881.509999999995</v>
          </cell>
          <cell r="AO24">
            <v>2137232.44</v>
          </cell>
          <cell r="AQ24">
            <v>26398657.210000016</v>
          </cell>
          <cell r="AS24" t="str">
            <v>ok</v>
          </cell>
          <cell r="AU24">
            <v>0</v>
          </cell>
          <cell r="AV24">
            <v>0</v>
          </cell>
          <cell r="AW24">
            <v>11463240.280000011</v>
          </cell>
          <cell r="AZ24">
            <v>11463240.280000011</v>
          </cell>
          <cell r="BA24" t="str">
            <v>ok</v>
          </cell>
          <cell r="BD24">
            <v>5242594.3</v>
          </cell>
          <cell r="BE24">
            <v>365853.37</v>
          </cell>
          <cell r="BF24">
            <v>0</v>
          </cell>
          <cell r="BG24">
            <v>0</v>
          </cell>
          <cell r="BH24">
            <v>0</v>
          </cell>
          <cell r="BI24">
            <v>0</v>
          </cell>
          <cell r="BJ24">
            <v>0</v>
          </cell>
          <cell r="BL24">
            <v>5608447.6700000009</v>
          </cell>
          <cell r="BN24">
            <v>5608447.6700000009</v>
          </cell>
          <cell r="BO24">
            <v>5361.36</v>
          </cell>
          <cell r="BQ24">
            <v>0</v>
          </cell>
          <cell r="BR24">
            <v>2715929.72</v>
          </cell>
          <cell r="BS24">
            <v>0</v>
          </cell>
          <cell r="BT24">
            <v>185699.92</v>
          </cell>
          <cell r="BU24">
            <v>4581.1899999999996</v>
          </cell>
          <cell r="BV24">
            <v>0</v>
          </cell>
          <cell r="BW24">
            <v>0</v>
          </cell>
          <cell r="BX24">
            <v>0</v>
          </cell>
          <cell r="BY24">
            <v>0</v>
          </cell>
          <cell r="CA24">
            <v>8520019.8599999994</v>
          </cell>
          <cell r="CB24" t="str">
            <v>ok</v>
          </cell>
          <cell r="CC24">
            <v>0</v>
          </cell>
          <cell r="CD24">
            <v>11112.29</v>
          </cell>
          <cell r="CE24">
            <v>730797.1</v>
          </cell>
          <cell r="CF24">
            <v>741909.39</v>
          </cell>
          <cell r="CG24" t="str">
            <v>ok</v>
          </cell>
          <cell r="CH24">
            <v>0</v>
          </cell>
          <cell r="CP24">
            <v>0</v>
          </cell>
          <cell r="CQ24">
            <v>236483.99</v>
          </cell>
          <cell r="CR24">
            <v>0</v>
          </cell>
          <cell r="CS24">
            <v>1591795.58</v>
          </cell>
          <cell r="CT24">
            <v>1828279.57</v>
          </cell>
          <cell r="CV24">
            <v>0</v>
          </cell>
          <cell r="CW24">
            <v>0</v>
          </cell>
          <cell r="CX24">
            <v>0</v>
          </cell>
          <cell r="CY24">
            <v>0</v>
          </cell>
          <cell r="CZ24">
            <v>0</v>
          </cell>
          <cell r="DB24">
            <v>0</v>
          </cell>
          <cell r="DC24">
            <v>0</v>
          </cell>
          <cell r="DD24">
            <v>0</v>
          </cell>
          <cell r="DF24">
            <v>0</v>
          </cell>
          <cell r="DH24">
            <v>1828279.57</v>
          </cell>
          <cell r="DI24">
            <v>0</v>
          </cell>
          <cell r="DN24">
            <v>1083086.75</v>
          </cell>
          <cell r="DP24">
            <v>2535050</v>
          </cell>
          <cell r="DR24">
            <v>2535050</v>
          </cell>
          <cell r="DV24">
            <v>2535050</v>
          </cell>
          <cell r="DZ24">
            <v>2715929.72</v>
          </cell>
        </row>
        <row r="25">
          <cell r="C25" t="str">
            <v>Mar05</v>
          </cell>
          <cell r="D25">
            <v>-640002</v>
          </cell>
          <cell r="E25">
            <v>-874931</v>
          </cell>
          <cell r="F25">
            <v>-318712.68</v>
          </cell>
          <cell r="G25">
            <v>-415.01</v>
          </cell>
          <cell r="H25">
            <v>-1198.25</v>
          </cell>
          <cell r="J25">
            <v>4123651.4800000088</v>
          </cell>
          <cell r="K25">
            <v>9984923.1400000136</v>
          </cell>
          <cell r="L25">
            <v>1105156.77</v>
          </cell>
          <cell r="AA25">
            <v>13378472.450000022</v>
          </cell>
          <cell r="AC25">
            <v>1214888.26</v>
          </cell>
          <cell r="AD25">
            <v>275351.11</v>
          </cell>
          <cell r="AE25">
            <v>320325.94</v>
          </cell>
          <cell r="AO25">
            <v>1810565.31</v>
          </cell>
          <cell r="AQ25">
            <v>15189037.760000022</v>
          </cell>
          <cell r="AS25" t="str">
            <v>ok</v>
          </cell>
          <cell r="AU25">
            <v>0</v>
          </cell>
          <cell r="AV25">
            <v>0</v>
          </cell>
          <cell r="AW25">
            <v>9984923.1400000136</v>
          </cell>
          <cell r="AZ25">
            <v>9984923.1400000136</v>
          </cell>
          <cell r="BA25" t="str">
            <v>ok</v>
          </cell>
          <cell r="BD25">
            <v>1975511.8</v>
          </cell>
          <cell r="BE25">
            <v>160922.10999999999</v>
          </cell>
          <cell r="BF25">
            <v>0</v>
          </cell>
          <cell r="BG25">
            <v>0</v>
          </cell>
          <cell r="BH25">
            <v>0</v>
          </cell>
          <cell r="BI25">
            <v>0</v>
          </cell>
          <cell r="BJ25">
            <v>0</v>
          </cell>
          <cell r="BL25">
            <v>2136433.91</v>
          </cell>
          <cell r="BN25">
            <v>2136433.91</v>
          </cell>
          <cell r="BO25">
            <v>90253.13</v>
          </cell>
          <cell r="BQ25">
            <v>0</v>
          </cell>
          <cell r="BR25">
            <v>1706578.67</v>
          </cell>
          <cell r="BS25">
            <v>0</v>
          </cell>
          <cell r="BT25">
            <v>184710.09</v>
          </cell>
          <cell r="BU25">
            <v>5675.68</v>
          </cell>
          <cell r="BV25">
            <v>0</v>
          </cell>
          <cell r="BW25">
            <v>0</v>
          </cell>
          <cell r="BX25">
            <v>0</v>
          </cell>
          <cell r="BY25">
            <v>0</v>
          </cell>
          <cell r="CA25">
            <v>4123651.48</v>
          </cell>
          <cell r="CB25" t="str">
            <v>ok</v>
          </cell>
          <cell r="CC25">
            <v>22555.200000000001</v>
          </cell>
          <cell r="CD25">
            <v>10333.92</v>
          </cell>
          <cell r="CE25">
            <v>1072267.6499999999</v>
          </cell>
          <cell r="CF25">
            <v>1105156.77</v>
          </cell>
          <cell r="CG25" t="str">
            <v>ok</v>
          </cell>
          <cell r="CH25">
            <v>0</v>
          </cell>
          <cell r="CP25">
            <v>63221.23</v>
          </cell>
          <cell r="CQ25">
            <v>0</v>
          </cell>
          <cell r="CR25">
            <v>0</v>
          </cell>
          <cell r="CS25">
            <v>1137316.98</v>
          </cell>
          <cell r="CT25">
            <v>1200538.21</v>
          </cell>
          <cell r="CV25">
            <v>972.47</v>
          </cell>
          <cell r="CW25">
            <v>0</v>
          </cell>
          <cell r="CX25">
            <v>0</v>
          </cell>
          <cell r="CY25">
            <v>0</v>
          </cell>
          <cell r="CZ25">
            <v>972.47</v>
          </cell>
          <cell r="DB25">
            <v>13377.58</v>
          </cell>
          <cell r="DC25">
            <v>0</v>
          </cell>
          <cell r="DD25">
            <v>0</v>
          </cell>
          <cell r="DF25">
            <v>13377.58</v>
          </cell>
          <cell r="DH25">
            <v>1214888.26</v>
          </cell>
          <cell r="DI25">
            <v>0</v>
          </cell>
          <cell r="DN25">
            <v>-874931</v>
          </cell>
          <cell r="DP25">
            <v>-640002</v>
          </cell>
          <cell r="DR25">
            <v>-640002</v>
          </cell>
          <cell r="DV25">
            <v>-640002</v>
          </cell>
          <cell r="DZ25">
            <v>1706578.67</v>
          </cell>
        </row>
        <row r="26">
          <cell r="C26" t="str">
            <v>Apr05</v>
          </cell>
          <cell r="D26">
            <v>-67967.5</v>
          </cell>
          <cell r="E26">
            <v>-1332392.75</v>
          </cell>
          <cell r="F26">
            <v>-1652368.86</v>
          </cell>
          <cell r="G26">
            <v>-256.55</v>
          </cell>
          <cell r="H26">
            <v>-2511.64</v>
          </cell>
          <cell r="J26">
            <v>5793341.1800000006</v>
          </cell>
          <cell r="K26">
            <v>3688381.89</v>
          </cell>
          <cell r="L26">
            <v>1311611.5900000001</v>
          </cell>
          <cell r="AA26">
            <v>7737837.3599999994</v>
          </cell>
          <cell r="AC26">
            <v>3970231.63</v>
          </cell>
          <cell r="AD26">
            <v>0</v>
          </cell>
          <cell r="AE26">
            <v>1655137.05</v>
          </cell>
          <cell r="AO26">
            <v>5625368.6799999997</v>
          </cell>
          <cell r="AQ26">
            <v>13363206.039999999</v>
          </cell>
          <cell r="AS26" t="str">
            <v>ok</v>
          </cell>
          <cell r="AU26">
            <v>16842.150000000001</v>
          </cell>
          <cell r="AV26">
            <v>0</v>
          </cell>
          <cell r="AW26">
            <v>3671539.74</v>
          </cell>
          <cell r="AZ26">
            <v>3688381.89</v>
          </cell>
          <cell r="BA26" t="str">
            <v>ok</v>
          </cell>
          <cell r="BD26">
            <v>4956317.95</v>
          </cell>
          <cell r="BE26">
            <v>393289.02</v>
          </cell>
          <cell r="BF26">
            <v>0</v>
          </cell>
          <cell r="BG26">
            <v>0</v>
          </cell>
          <cell r="BH26">
            <v>0</v>
          </cell>
          <cell r="BI26">
            <v>0</v>
          </cell>
          <cell r="BJ26">
            <v>0</v>
          </cell>
          <cell r="BL26">
            <v>5349606.97</v>
          </cell>
          <cell r="BN26">
            <v>5349606.97</v>
          </cell>
          <cell r="BO26">
            <v>21156.04</v>
          </cell>
          <cell r="BQ26">
            <v>0</v>
          </cell>
          <cell r="BR26">
            <v>236753.53</v>
          </cell>
          <cell r="BS26">
            <v>0</v>
          </cell>
          <cell r="BT26">
            <v>181440</v>
          </cell>
          <cell r="BU26">
            <v>4384.6400000000003</v>
          </cell>
          <cell r="BV26">
            <v>0</v>
          </cell>
          <cell r="BW26">
            <v>0</v>
          </cell>
          <cell r="BX26">
            <v>0</v>
          </cell>
          <cell r="BY26">
            <v>0</v>
          </cell>
          <cell r="CA26">
            <v>5793341.1799999997</v>
          </cell>
          <cell r="CB26" t="str">
            <v>ok</v>
          </cell>
          <cell r="CC26">
            <v>939.8</v>
          </cell>
          <cell r="CD26">
            <v>0</v>
          </cell>
          <cell r="CE26">
            <v>1310671.79</v>
          </cell>
          <cell r="CF26">
            <v>1311611.5900000001</v>
          </cell>
          <cell r="CG26" t="str">
            <v>ok</v>
          </cell>
          <cell r="CH26">
            <v>0</v>
          </cell>
          <cell r="CP26">
            <v>21141.84</v>
          </cell>
          <cell r="CQ26">
            <v>3198601.88</v>
          </cell>
          <cell r="CR26">
            <v>0</v>
          </cell>
          <cell r="CS26">
            <v>641200.04</v>
          </cell>
          <cell r="CT26">
            <v>3860943.76</v>
          </cell>
          <cell r="CV26">
            <v>0</v>
          </cell>
          <cell r="CW26">
            <v>-5101.84</v>
          </cell>
          <cell r="CX26">
            <v>0</v>
          </cell>
          <cell r="CY26">
            <v>0</v>
          </cell>
          <cell r="CZ26">
            <v>-5101.84</v>
          </cell>
          <cell r="DB26">
            <v>2216.15</v>
          </cell>
          <cell r="DC26">
            <v>112173.56</v>
          </cell>
          <cell r="DD26">
            <v>0</v>
          </cell>
          <cell r="DF26">
            <v>114389.71</v>
          </cell>
          <cell r="DH26">
            <v>3970231.63</v>
          </cell>
          <cell r="DI26">
            <v>0</v>
          </cell>
          <cell r="DN26">
            <v>-1332392.75</v>
          </cell>
          <cell r="DP26">
            <v>-67967.5</v>
          </cell>
          <cell r="DR26">
            <v>-67967.5</v>
          </cell>
          <cell r="DV26">
            <v>-67967.5</v>
          </cell>
          <cell r="DZ26">
            <v>236753.53</v>
          </cell>
        </row>
        <row r="27">
          <cell r="C27" t="str">
            <v>May05</v>
          </cell>
          <cell r="D27">
            <v>192181.75</v>
          </cell>
          <cell r="E27">
            <v>-332509.75</v>
          </cell>
          <cell r="F27">
            <v>-830557.97</v>
          </cell>
          <cell r="G27">
            <v>-1638.4</v>
          </cell>
          <cell r="H27">
            <v>-4233.05</v>
          </cell>
          <cell r="J27">
            <v>7500094.8099999987</v>
          </cell>
          <cell r="K27">
            <v>16376470.239999998</v>
          </cell>
          <cell r="L27">
            <v>906731.28</v>
          </cell>
          <cell r="AA27">
            <v>23806538.909999996</v>
          </cell>
          <cell r="AC27">
            <v>4650650.5</v>
          </cell>
          <cell r="AD27">
            <v>269988.69</v>
          </cell>
          <cell r="AE27">
            <v>836429.42</v>
          </cell>
          <cell r="AO27">
            <v>5757068.6100000013</v>
          </cell>
          <cell r="AQ27">
            <v>29563607.519999996</v>
          </cell>
          <cell r="AS27" t="str">
            <v>ok</v>
          </cell>
          <cell r="AU27">
            <v>0</v>
          </cell>
          <cell r="AV27">
            <v>13176.33</v>
          </cell>
          <cell r="AW27">
            <v>16363293.91</v>
          </cell>
          <cell r="AZ27">
            <v>16376470.24</v>
          </cell>
          <cell r="BA27" t="str">
            <v>ok</v>
          </cell>
          <cell r="BD27">
            <v>5961472.9000000022</v>
          </cell>
          <cell r="BE27">
            <v>636549.77</v>
          </cell>
          <cell r="BF27">
            <v>474526.5</v>
          </cell>
          <cell r="BG27">
            <v>0</v>
          </cell>
          <cell r="BH27">
            <v>0</v>
          </cell>
          <cell r="BI27">
            <v>0</v>
          </cell>
          <cell r="BJ27">
            <v>13176.33</v>
          </cell>
          <cell r="BL27">
            <v>7085725.5000000019</v>
          </cell>
          <cell r="BN27">
            <v>6598022.6700000037</v>
          </cell>
          <cell r="BO27">
            <v>11402.76</v>
          </cell>
          <cell r="BQ27">
            <v>0</v>
          </cell>
          <cell r="BR27">
            <v>177673.02</v>
          </cell>
          <cell r="BS27">
            <v>0</v>
          </cell>
          <cell r="BT27">
            <v>235668.82</v>
          </cell>
          <cell r="BU27">
            <v>2801.04</v>
          </cell>
          <cell r="BV27">
            <v>0</v>
          </cell>
          <cell r="BW27">
            <v>0</v>
          </cell>
          <cell r="BX27">
            <v>474526.5</v>
          </cell>
          <cell r="BY27">
            <v>0</v>
          </cell>
          <cell r="CA27">
            <v>7500094.8100000042</v>
          </cell>
          <cell r="CB27" t="str">
            <v>ok</v>
          </cell>
          <cell r="CC27">
            <v>939.8</v>
          </cell>
          <cell r="CD27">
            <v>11028.04</v>
          </cell>
          <cell r="CE27">
            <v>894763.44</v>
          </cell>
          <cell r="CF27">
            <v>906731.28</v>
          </cell>
          <cell r="CG27" t="str">
            <v>ok</v>
          </cell>
          <cell r="CH27">
            <v>0</v>
          </cell>
          <cell r="CP27">
            <v>0</v>
          </cell>
          <cell r="CQ27">
            <v>4645164.09</v>
          </cell>
          <cell r="CR27">
            <v>0</v>
          </cell>
          <cell r="CS27">
            <v>0</v>
          </cell>
          <cell r="CT27">
            <v>4645164.09</v>
          </cell>
          <cell r="CV27">
            <v>0</v>
          </cell>
          <cell r="CW27">
            <v>573.02</v>
          </cell>
          <cell r="CX27">
            <v>0</v>
          </cell>
          <cell r="CY27">
            <v>0</v>
          </cell>
          <cell r="CZ27">
            <v>573.02</v>
          </cell>
          <cell r="DB27">
            <v>0</v>
          </cell>
          <cell r="DC27">
            <v>4913.3900000000003</v>
          </cell>
          <cell r="DD27">
            <v>0</v>
          </cell>
          <cell r="DF27">
            <v>4913.3900000000003</v>
          </cell>
          <cell r="DH27">
            <v>4650650.5</v>
          </cell>
          <cell r="DI27">
            <v>0</v>
          </cell>
          <cell r="DN27">
            <v>-332509.75</v>
          </cell>
          <cell r="DP27">
            <v>192181.75</v>
          </cell>
          <cell r="DR27">
            <v>192181.75</v>
          </cell>
          <cell r="DV27">
            <v>192181.75</v>
          </cell>
          <cell r="DZ27">
            <v>177673.02</v>
          </cell>
        </row>
        <row r="28">
          <cell r="C28" t="str">
            <v>Jun05</v>
          </cell>
          <cell r="D28">
            <v>-608113.5</v>
          </cell>
          <cell r="E28">
            <v>-1086638.5</v>
          </cell>
          <cell r="F28">
            <v>-1679701.67</v>
          </cell>
          <cell r="G28">
            <v>-4465.13</v>
          </cell>
          <cell r="H28">
            <v>-5778.04</v>
          </cell>
          <cell r="J28">
            <v>7237647.4900000021</v>
          </cell>
          <cell r="K28">
            <v>11467554.129999992</v>
          </cell>
          <cell r="L28">
            <v>1081182.73</v>
          </cell>
          <cell r="AA28">
            <v>16401687.509999994</v>
          </cell>
          <cell r="AC28">
            <v>4415140.26</v>
          </cell>
          <cell r="AD28">
            <v>317.33</v>
          </cell>
          <cell r="AE28">
            <v>1689944.84</v>
          </cell>
          <cell r="AO28">
            <v>6105402.4299999997</v>
          </cell>
          <cell r="AQ28">
            <v>22507089.939999994</v>
          </cell>
          <cell r="AS28" t="str">
            <v>ok</v>
          </cell>
          <cell r="AU28">
            <v>0</v>
          </cell>
          <cell r="AV28">
            <v>0</v>
          </cell>
          <cell r="AW28">
            <v>11467554.12999999</v>
          </cell>
          <cell r="AZ28">
            <v>11467554.12999999</v>
          </cell>
          <cell r="BA28" t="str">
            <v>ok</v>
          </cell>
          <cell r="BD28">
            <v>3585548.15</v>
          </cell>
          <cell r="BE28">
            <v>99659.46</v>
          </cell>
          <cell r="BF28">
            <v>2807437.5</v>
          </cell>
          <cell r="BG28">
            <v>0</v>
          </cell>
          <cell r="BH28">
            <v>0</v>
          </cell>
          <cell r="BI28">
            <v>0</v>
          </cell>
          <cell r="BJ28">
            <v>0</v>
          </cell>
          <cell r="BL28">
            <v>6492645.1099999994</v>
          </cell>
          <cell r="BN28">
            <v>3685207.61</v>
          </cell>
          <cell r="BO28">
            <v>305000.12</v>
          </cell>
          <cell r="BQ28">
            <v>0</v>
          </cell>
          <cell r="BR28">
            <v>173600.1</v>
          </cell>
          <cell r="BS28">
            <v>0</v>
          </cell>
          <cell r="BT28">
            <v>264184.90000000002</v>
          </cell>
          <cell r="BU28">
            <v>2217.2600000000002</v>
          </cell>
          <cell r="BV28">
            <v>0</v>
          </cell>
          <cell r="BW28">
            <v>0</v>
          </cell>
          <cell r="BX28">
            <v>2807437.5</v>
          </cell>
          <cell r="BY28">
            <v>0</v>
          </cell>
          <cell r="CA28">
            <v>7237647.4899999993</v>
          </cell>
          <cell r="CB28" t="str">
            <v>ok</v>
          </cell>
          <cell r="CC28">
            <v>939.8</v>
          </cell>
          <cell r="CD28">
            <v>32.53</v>
          </cell>
          <cell r="CE28">
            <v>1080210.3999999999</v>
          </cell>
          <cell r="CF28">
            <v>1081182.73</v>
          </cell>
          <cell r="CG28" t="str">
            <v>ok</v>
          </cell>
          <cell r="CH28">
            <v>0</v>
          </cell>
          <cell r="CP28">
            <v>0</v>
          </cell>
          <cell r="CQ28">
            <v>4415140.26</v>
          </cell>
          <cell r="CR28">
            <v>0</v>
          </cell>
          <cell r="CS28">
            <v>0</v>
          </cell>
          <cell r="CT28">
            <v>4415140.26</v>
          </cell>
          <cell r="CV28">
            <v>0</v>
          </cell>
          <cell r="CW28">
            <v>0</v>
          </cell>
          <cell r="CX28">
            <v>0</v>
          </cell>
          <cell r="CY28">
            <v>0</v>
          </cell>
          <cell r="CZ28">
            <v>0</v>
          </cell>
          <cell r="DB28">
            <v>0</v>
          </cell>
          <cell r="DC28">
            <v>0</v>
          </cell>
          <cell r="DD28">
            <v>0</v>
          </cell>
          <cell r="DF28">
            <v>0</v>
          </cell>
          <cell r="DH28">
            <v>4415140.26</v>
          </cell>
          <cell r="DI28">
            <v>0</v>
          </cell>
          <cell r="DN28">
            <v>-1086638.5</v>
          </cell>
          <cell r="DP28">
            <v>-608113.5</v>
          </cell>
          <cell r="DR28">
            <v>-608113.5</v>
          </cell>
          <cell r="DV28">
            <v>-608113.5</v>
          </cell>
          <cell r="DZ28">
            <v>173600.1</v>
          </cell>
        </row>
        <row r="29">
          <cell r="C29" t="str">
            <v>Jul05</v>
          </cell>
          <cell r="D29">
            <v>-471770.75</v>
          </cell>
          <cell r="E29">
            <v>-3411710.5</v>
          </cell>
          <cell r="F29">
            <v>-1564139.24</v>
          </cell>
          <cell r="G29">
            <v>-1138.69</v>
          </cell>
          <cell r="H29">
            <v>-114809.94</v>
          </cell>
          <cell r="J29">
            <v>3750550.4300000067</v>
          </cell>
          <cell r="K29">
            <v>9879395.9000000041</v>
          </cell>
          <cell r="L29">
            <v>1117372.6200000001</v>
          </cell>
          <cell r="AA29">
            <v>9183749.8300000094</v>
          </cell>
          <cell r="AC29">
            <v>4265739.49</v>
          </cell>
          <cell r="AD29">
            <v>169.4</v>
          </cell>
          <cell r="AE29">
            <v>1680087.87</v>
          </cell>
          <cell r="AO29">
            <v>5945996.7599999988</v>
          </cell>
          <cell r="AQ29">
            <v>15129746.590000007</v>
          </cell>
          <cell r="AS29" t="str">
            <v>ok</v>
          </cell>
          <cell r="AU29">
            <v>2424002.3199999998</v>
          </cell>
          <cell r="AV29">
            <v>0</v>
          </cell>
          <cell r="AW29">
            <v>7455393.5800000019</v>
          </cell>
          <cell r="AZ29">
            <v>9879395.9000000022</v>
          </cell>
          <cell r="BA29" t="str">
            <v>ok</v>
          </cell>
          <cell r="BD29">
            <v>3340253.97</v>
          </cell>
          <cell r="BE29">
            <v>0</v>
          </cell>
          <cell r="BF29">
            <v>0</v>
          </cell>
          <cell r="BG29">
            <v>0</v>
          </cell>
          <cell r="BH29">
            <v>0</v>
          </cell>
          <cell r="BI29">
            <v>0</v>
          </cell>
          <cell r="BJ29">
            <v>0</v>
          </cell>
          <cell r="BL29">
            <v>3340253.97</v>
          </cell>
          <cell r="BN29">
            <v>3340253.97</v>
          </cell>
          <cell r="BO29">
            <v>4679.6000000000004</v>
          </cell>
          <cell r="BQ29">
            <v>0</v>
          </cell>
          <cell r="BR29">
            <v>173808.93</v>
          </cell>
          <cell r="BS29">
            <v>0</v>
          </cell>
          <cell r="BT29">
            <v>229800.21</v>
          </cell>
          <cell r="BU29">
            <v>2007.72</v>
          </cell>
          <cell r="BV29">
            <v>0</v>
          </cell>
          <cell r="BW29">
            <v>0</v>
          </cell>
          <cell r="BX29">
            <v>0</v>
          </cell>
          <cell r="BY29">
            <v>0</v>
          </cell>
          <cell r="CA29">
            <v>3750550.43</v>
          </cell>
          <cell r="CB29" t="str">
            <v>ok</v>
          </cell>
          <cell r="CC29">
            <v>939.8</v>
          </cell>
          <cell r="CD29">
            <v>12.26</v>
          </cell>
          <cell r="CE29">
            <v>1116420.56</v>
          </cell>
          <cell r="CF29">
            <v>1117372.6200000001</v>
          </cell>
          <cell r="CG29" t="str">
            <v>ok</v>
          </cell>
          <cell r="CH29">
            <v>0</v>
          </cell>
          <cell r="CP29">
            <v>331113.69</v>
          </cell>
          <cell r="CQ29">
            <v>3242502.24</v>
          </cell>
          <cell r="CR29">
            <v>0</v>
          </cell>
          <cell r="CS29">
            <v>639277.25</v>
          </cell>
          <cell r="CT29">
            <v>4212893.18</v>
          </cell>
          <cell r="CV29">
            <v>6683.5</v>
          </cell>
          <cell r="CW29">
            <v>-12917.87</v>
          </cell>
          <cell r="CX29">
            <v>0</v>
          </cell>
          <cell r="CY29">
            <v>3640.53</v>
          </cell>
          <cell r="CZ29">
            <v>-2593.84</v>
          </cell>
          <cell r="DB29">
            <v>23643.46</v>
          </cell>
          <cell r="DC29">
            <v>31796.69</v>
          </cell>
          <cell r="DD29">
            <v>0</v>
          </cell>
          <cell r="DF29">
            <v>55440.15</v>
          </cell>
          <cell r="DH29">
            <v>4265739.49</v>
          </cell>
          <cell r="DI29">
            <v>0</v>
          </cell>
          <cell r="DN29">
            <v>-3411710.5</v>
          </cell>
          <cell r="DP29">
            <v>-471770.75</v>
          </cell>
          <cell r="DR29">
            <v>-471770.75</v>
          </cell>
          <cell r="DV29">
            <v>-471770.75</v>
          </cell>
          <cell r="DZ29">
            <v>173808.93</v>
          </cell>
        </row>
        <row r="30">
          <cell r="C30" t="str">
            <v>Aug05</v>
          </cell>
          <cell r="D30">
            <v>-1106919</v>
          </cell>
          <cell r="E30">
            <v>-5521839</v>
          </cell>
          <cell r="F30">
            <v>-1071574.1100000001</v>
          </cell>
          <cell r="G30">
            <v>0</v>
          </cell>
          <cell r="H30">
            <v>365.5</v>
          </cell>
          <cell r="J30">
            <v>6049999.7700000023</v>
          </cell>
          <cell r="K30">
            <v>16247084.38000001</v>
          </cell>
          <cell r="L30">
            <v>868373.51</v>
          </cell>
          <cell r="AA30">
            <v>15465491.050000014</v>
          </cell>
          <cell r="AC30">
            <v>7368277.9099999983</v>
          </cell>
          <cell r="AD30">
            <v>0</v>
          </cell>
          <cell r="AE30">
            <v>1071208.6100000001</v>
          </cell>
          <cell r="AO30">
            <v>8439486.5199999977</v>
          </cell>
          <cell r="AQ30">
            <v>23904977.570000011</v>
          </cell>
          <cell r="AS30" t="str">
            <v>ok</v>
          </cell>
          <cell r="AU30">
            <v>4574669.45</v>
          </cell>
          <cell r="AV30">
            <v>260126.1</v>
          </cell>
          <cell r="AW30">
            <v>11412288.830000009</v>
          </cell>
          <cell r="AZ30">
            <v>16247084.38000001</v>
          </cell>
          <cell r="BA30" t="str">
            <v>ok</v>
          </cell>
          <cell r="BD30">
            <v>4025184.75</v>
          </cell>
          <cell r="BE30">
            <v>154767.72</v>
          </cell>
          <cell r="BF30">
            <v>381780</v>
          </cell>
          <cell r="BG30">
            <v>0</v>
          </cell>
          <cell r="BH30">
            <v>1058930.1499999999</v>
          </cell>
          <cell r="BI30">
            <v>0</v>
          </cell>
          <cell r="BJ30">
            <v>260126.1</v>
          </cell>
          <cell r="BL30">
            <v>5880788.7199999988</v>
          </cell>
          <cell r="BN30">
            <v>4179952.47</v>
          </cell>
          <cell r="BO30">
            <v>61493</v>
          </cell>
          <cell r="BQ30">
            <v>0</v>
          </cell>
          <cell r="BR30">
            <v>136187.73000000001</v>
          </cell>
          <cell r="BS30">
            <v>0</v>
          </cell>
          <cell r="BT30">
            <v>229856.32</v>
          </cell>
          <cell r="BU30">
            <v>1800.1</v>
          </cell>
          <cell r="BV30">
            <v>0</v>
          </cell>
          <cell r="BW30">
            <v>0</v>
          </cell>
          <cell r="BX30">
            <v>381780</v>
          </cell>
          <cell r="BY30">
            <v>1058930.1499999999</v>
          </cell>
          <cell r="CA30">
            <v>6049999.7700000014</v>
          </cell>
          <cell r="CB30" t="str">
            <v>ok</v>
          </cell>
          <cell r="CC30">
            <v>939.8</v>
          </cell>
          <cell r="CD30">
            <v>0</v>
          </cell>
          <cell r="CE30">
            <v>867433.71</v>
          </cell>
          <cell r="CF30">
            <v>868373.51</v>
          </cell>
          <cell r="CG30" t="str">
            <v>ok</v>
          </cell>
          <cell r="CH30">
            <v>0</v>
          </cell>
          <cell r="CP30">
            <v>0</v>
          </cell>
          <cell r="CQ30">
            <v>6365521.5599999987</v>
          </cell>
          <cell r="CR30">
            <v>0</v>
          </cell>
          <cell r="CS30">
            <v>769162.93</v>
          </cell>
          <cell r="CT30">
            <v>7134684.4899999984</v>
          </cell>
          <cell r="CV30">
            <v>0</v>
          </cell>
          <cell r="CW30">
            <v>4935.45</v>
          </cell>
          <cell r="CX30">
            <v>0</v>
          </cell>
          <cell r="CY30">
            <v>0</v>
          </cell>
          <cell r="CZ30">
            <v>4935.45</v>
          </cell>
          <cell r="DB30">
            <v>0</v>
          </cell>
          <cell r="DC30">
            <v>228657.97</v>
          </cell>
          <cell r="DD30">
            <v>0</v>
          </cell>
          <cell r="DF30">
            <v>228657.97</v>
          </cell>
          <cell r="DH30">
            <v>7368277.9099999983</v>
          </cell>
          <cell r="DI30">
            <v>0</v>
          </cell>
          <cell r="DN30">
            <v>-5521839</v>
          </cell>
          <cell r="DP30">
            <v>-1106919</v>
          </cell>
          <cell r="DR30">
            <v>-1106919</v>
          </cell>
          <cell r="DV30">
            <v>-1106919</v>
          </cell>
          <cell r="DZ30">
            <v>136187.73000000001</v>
          </cell>
        </row>
        <row r="31">
          <cell r="C31" t="str">
            <v>Sep05</v>
          </cell>
          <cell r="D31">
            <v>-2258787</v>
          </cell>
          <cell r="E31">
            <v>-3697945.75</v>
          </cell>
          <cell r="F31">
            <v>-565490.43999999994</v>
          </cell>
          <cell r="G31">
            <v>0</v>
          </cell>
          <cell r="H31">
            <v>-6593.77</v>
          </cell>
          <cell r="J31">
            <v>10742852.9</v>
          </cell>
          <cell r="K31">
            <v>22075360.079999965</v>
          </cell>
          <cell r="L31">
            <v>519928.6</v>
          </cell>
          <cell r="AA31">
            <v>26809324.619999968</v>
          </cell>
          <cell r="AC31">
            <v>9073207.3000000007</v>
          </cell>
          <cell r="AD31">
            <v>1656.59</v>
          </cell>
          <cell r="AE31">
            <v>572084.21</v>
          </cell>
          <cell r="AO31">
            <v>9646948.1000000015</v>
          </cell>
          <cell r="AQ31">
            <v>36456272.719999969</v>
          </cell>
          <cell r="AS31" t="str">
            <v>ok</v>
          </cell>
          <cell r="AU31">
            <v>2014183.35</v>
          </cell>
          <cell r="AV31">
            <v>1421589.32</v>
          </cell>
          <cell r="AW31">
            <v>18639587.409999982</v>
          </cell>
          <cell r="AX31">
            <v>0</v>
          </cell>
          <cell r="AZ31">
            <v>22075360.07999998</v>
          </cell>
          <cell r="BA31" t="str">
            <v>ok</v>
          </cell>
          <cell r="BD31">
            <v>8524095.25</v>
          </cell>
          <cell r="BE31">
            <v>269018.88</v>
          </cell>
          <cell r="BF31">
            <v>0</v>
          </cell>
          <cell r="BG31">
            <v>0</v>
          </cell>
          <cell r="BH31">
            <v>1313653.79</v>
          </cell>
          <cell r="BI31">
            <v>183405.65</v>
          </cell>
          <cell r="BJ31">
            <v>1421589.32</v>
          </cell>
          <cell r="BL31">
            <v>11711762.890000001</v>
          </cell>
          <cell r="BN31">
            <v>8793114.1300000008</v>
          </cell>
          <cell r="BO31">
            <v>94606.18</v>
          </cell>
          <cell r="BQ31">
            <v>0</v>
          </cell>
          <cell r="BR31">
            <v>132680.57</v>
          </cell>
          <cell r="BS31">
            <v>0</v>
          </cell>
          <cell r="BT31">
            <v>222918.9</v>
          </cell>
          <cell r="BU31">
            <v>2473.6799999999998</v>
          </cell>
          <cell r="BV31">
            <v>0</v>
          </cell>
          <cell r="BW31">
            <v>0</v>
          </cell>
          <cell r="BX31">
            <v>0</v>
          </cell>
          <cell r="BY31">
            <v>1497059.44</v>
          </cell>
          <cell r="CA31">
            <v>10742852.9</v>
          </cell>
          <cell r="CB31" t="str">
            <v>ok</v>
          </cell>
          <cell r="CC31">
            <v>939.8</v>
          </cell>
          <cell r="CD31">
            <v>80.849999999999994</v>
          </cell>
          <cell r="CE31">
            <v>518907.95</v>
          </cell>
          <cell r="CF31">
            <v>519928.6</v>
          </cell>
          <cell r="CG31" t="str">
            <v>ok</v>
          </cell>
          <cell r="CH31">
            <v>0</v>
          </cell>
          <cell r="CP31">
            <v>7328.85</v>
          </cell>
          <cell r="CQ31">
            <v>7051644.4699999979</v>
          </cell>
          <cell r="CR31">
            <v>520839.63</v>
          </cell>
          <cell r="CS31">
            <v>1474340.38</v>
          </cell>
          <cell r="CT31">
            <v>9054153.3299999982</v>
          </cell>
          <cell r="CV31">
            <v>0</v>
          </cell>
          <cell r="CW31">
            <v>5697.75</v>
          </cell>
          <cell r="CX31">
            <v>7149.79</v>
          </cell>
          <cell r="CY31">
            <v>0</v>
          </cell>
          <cell r="CZ31">
            <v>12847.54</v>
          </cell>
          <cell r="DB31">
            <v>1371.74</v>
          </cell>
          <cell r="DC31">
            <v>4834.6899999999996</v>
          </cell>
          <cell r="DD31">
            <v>0</v>
          </cell>
          <cell r="DF31">
            <v>6206.43</v>
          </cell>
          <cell r="DH31">
            <v>9073207.2999999989</v>
          </cell>
          <cell r="DI31">
            <v>0</v>
          </cell>
          <cell r="DN31">
            <v>-3697945.75</v>
          </cell>
          <cell r="DP31">
            <v>-2258787</v>
          </cell>
          <cell r="DR31">
            <v>-2258787</v>
          </cell>
          <cell r="DV31">
            <v>-2258787</v>
          </cell>
          <cell r="DZ31">
            <v>132680.57</v>
          </cell>
        </row>
        <row r="32">
          <cell r="C32" t="str">
            <v>Oct05</v>
          </cell>
          <cell r="D32">
            <v>-1476268.5</v>
          </cell>
          <cell r="E32">
            <v>-1857890.25</v>
          </cell>
          <cell r="F32">
            <v>-494326.43</v>
          </cell>
          <cell r="G32">
            <v>-22384.45</v>
          </cell>
          <cell r="H32">
            <v>-8064.06</v>
          </cell>
          <cell r="J32">
            <v>14519634.959999988</v>
          </cell>
          <cell r="K32">
            <v>17479130.550000001</v>
          </cell>
          <cell r="L32">
            <v>322613.34999999998</v>
          </cell>
          <cell r="AA32">
            <v>28462445.169999991</v>
          </cell>
          <cell r="AC32">
            <v>7238946.0900000008</v>
          </cell>
          <cell r="AD32">
            <v>0</v>
          </cell>
          <cell r="AE32">
            <v>524774.93999999994</v>
          </cell>
          <cell r="AO32">
            <v>7763721.0300000012</v>
          </cell>
          <cell r="AQ32">
            <v>36226166.199999988</v>
          </cell>
          <cell r="AS32" t="str">
            <v>ok</v>
          </cell>
          <cell r="AU32">
            <v>481106.84</v>
          </cell>
          <cell r="AV32">
            <v>1133804.57</v>
          </cell>
          <cell r="AW32">
            <v>15864219.140000001</v>
          </cell>
          <cell r="AX32">
            <v>0</v>
          </cell>
          <cell r="AZ32">
            <v>17479130.550000001</v>
          </cell>
          <cell r="BA32" t="str">
            <v>ok</v>
          </cell>
          <cell r="BD32">
            <v>9511409.4000000004</v>
          </cell>
          <cell r="BE32">
            <v>175003.2</v>
          </cell>
          <cell r="BF32">
            <v>391680</v>
          </cell>
          <cell r="BG32">
            <v>0</v>
          </cell>
          <cell r="BH32">
            <v>3152484.52</v>
          </cell>
          <cell r="BI32">
            <v>700070.14</v>
          </cell>
          <cell r="BJ32">
            <v>1133804.57</v>
          </cell>
          <cell r="BL32">
            <v>15064451.83</v>
          </cell>
          <cell r="BN32">
            <v>9686412.5999999996</v>
          </cell>
          <cell r="BO32">
            <v>201054.33</v>
          </cell>
          <cell r="BQ32">
            <v>0</v>
          </cell>
          <cell r="BR32">
            <v>166218.29999999999</v>
          </cell>
          <cell r="BS32">
            <v>0</v>
          </cell>
          <cell r="BT32">
            <v>217706.49</v>
          </cell>
          <cell r="BU32">
            <v>4008.58</v>
          </cell>
          <cell r="BV32">
            <v>0</v>
          </cell>
          <cell r="BW32">
            <v>0</v>
          </cell>
          <cell r="BX32">
            <v>391680</v>
          </cell>
          <cell r="BY32">
            <v>3852554.66</v>
          </cell>
          <cell r="CA32">
            <v>14519634.960000001</v>
          </cell>
          <cell r="CB32" t="str">
            <v>ok</v>
          </cell>
          <cell r="CC32">
            <v>939.8</v>
          </cell>
          <cell r="CD32">
            <v>0</v>
          </cell>
          <cell r="CE32">
            <v>321673.55</v>
          </cell>
          <cell r="CF32">
            <v>322613.34999999998</v>
          </cell>
          <cell r="CG32" t="str">
            <v>ok</v>
          </cell>
          <cell r="CH32">
            <v>0</v>
          </cell>
          <cell r="CP32">
            <v>38985.86</v>
          </cell>
          <cell r="CQ32">
            <v>5751878.7700000023</v>
          </cell>
          <cell r="CR32">
            <v>861109</v>
          </cell>
          <cell r="CS32">
            <v>488010.42</v>
          </cell>
          <cell r="CT32">
            <v>7139984.0500000026</v>
          </cell>
          <cell r="CV32">
            <v>6275.56</v>
          </cell>
          <cell r="CW32">
            <v>183.84</v>
          </cell>
          <cell r="CX32">
            <v>81193.710000000006</v>
          </cell>
          <cell r="CY32">
            <v>0</v>
          </cell>
          <cell r="CZ32">
            <v>87653.11</v>
          </cell>
          <cell r="DB32">
            <v>692.68</v>
          </cell>
          <cell r="DC32">
            <v>10616.25</v>
          </cell>
          <cell r="DD32">
            <v>0</v>
          </cell>
          <cell r="DF32">
            <v>11308.93</v>
          </cell>
          <cell r="DH32">
            <v>7238946.0900000026</v>
          </cell>
          <cell r="DI32">
            <v>0</v>
          </cell>
          <cell r="DN32">
            <v>-1857890.25</v>
          </cell>
          <cell r="DP32">
            <v>-1476268.5</v>
          </cell>
          <cell r="DR32">
            <v>-1476268.5</v>
          </cell>
          <cell r="DV32">
            <v>-1476268.5</v>
          </cell>
          <cell r="DZ32">
            <v>166218.29999999999</v>
          </cell>
        </row>
        <row r="33">
          <cell r="C33" t="str">
            <v>Nov05</v>
          </cell>
          <cell r="D33">
            <v>3178314.75</v>
          </cell>
          <cell r="E33">
            <v>643619.75</v>
          </cell>
          <cell r="F33">
            <v>-1055587.42</v>
          </cell>
          <cell r="G33">
            <v>-7024.2</v>
          </cell>
          <cell r="H33">
            <v>-800.79</v>
          </cell>
          <cell r="J33">
            <v>10847331.919999994</v>
          </cell>
          <cell r="K33">
            <v>19721686.59999999</v>
          </cell>
          <cell r="L33">
            <v>2466823.1</v>
          </cell>
          <cell r="AA33">
            <v>35794363.709999986</v>
          </cell>
          <cell r="AC33">
            <v>6041432.79</v>
          </cell>
          <cell r="AD33">
            <v>0</v>
          </cell>
          <cell r="AE33">
            <v>1063412.4099999999</v>
          </cell>
          <cell r="AO33">
            <v>7104845.2000000002</v>
          </cell>
          <cell r="AQ33">
            <v>42899208.909999989</v>
          </cell>
          <cell r="AS33" t="str">
            <v>ok</v>
          </cell>
          <cell r="AU33">
            <v>700286.57</v>
          </cell>
          <cell r="AV33">
            <v>0</v>
          </cell>
          <cell r="AW33">
            <v>19021400.030000005</v>
          </cell>
          <cell r="AX33">
            <v>0</v>
          </cell>
          <cell r="AZ33">
            <v>19721686.600000005</v>
          </cell>
          <cell r="BA33" t="str">
            <v>ok</v>
          </cell>
          <cell r="BD33">
            <v>9886393.2499999981</v>
          </cell>
          <cell r="BE33">
            <v>17468.759999999998</v>
          </cell>
          <cell r="BF33">
            <v>0</v>
          </cell>
          <cell r="BG33">
            <v>0</v>
          </cell>
          <cell r="BH33">
            <v>0</v>
          </cell>
          <cell r="BI33">
            <v>292424.53999999998</v>
          </cell>
          <cell r="BJ33">
            <v>0</v>
          </cell>
          <cell r="BL33">
            <v>10196286.549999997</v>
          </cell>
          <cell r="BN33">
            <v>9903862.0099999979</v>
          </cell>
          <cell r="BO33">
            <v>153673.37</v>
          </cell>
          <cell r="BQ33">
            <v>0</v>
          </cell>
          <cell r="BR33">
            <v>272048.90000000002</v>
          </cell>
          <cell r="BS33">
            <v>0</v>
          </cell>
          <cell r="BT33">
            <v>221268.9</v>
          </cell>
          <cell r="BU33">
            <v>4054.2</v>
          </cell>
          <cell r="BV33">
            <v>0</v>
          </cell>
          <cell r="BW33">
            <v>0</v>
          </cell>
          <cell r="BX33">
            <v>0</v>
          </cell>
          <cell r="BY33">
            <v>292424.53999999998</v>
          </cell>
          <cell r="CA33">
            <v>10847331.919999998</v>
          </cell>
          <cell r="CB33" t="str">
            <v>ok</v>
          </cell>
          <cell r="CC33">
            <v>939.8</v>
          </cell>
          <cell r="CD33">
            <v>0</v>
          </cell>
          <cell r="CE33">
            <v>2465883.2999999998</v>
          </cell>
          <cell r="CF33">
            <v>2466823.1</v>
          </cell>
          <cell r="CG33" t="str">
            <v>ok</v>
          </cell>
          <cell r="CH33">
            <v>0</v>
          </cell>
          <cell r="CP33">
            <v>80039.44</v>
          </cell>
          <cell r="CQ33">
            <v>4752022.79</v>
          </cell>
          <cell r="CR33">
            <v>1136928.95</v>
          </cell>
          <cell r="CS33">
            <v>0</v>
          </cell>
          <cell r="CT33">
            <v>5968991.1800000006</v>
          </cell>
          <cell r="CV33">
            <v>1593.93</v>
          </cell>
          <cell r="CW33">
            <v>0</v>
          </cell>
          <cell r="CX33">
            <v>64450.89</v>
          </cell>
          <cell r="CY33">
            <v>0</v>
          </cell>
          <cell r="CZ33">
            <v>66044.820000000007</v>
          </cell>
          <cell r="DB33">
            <v>6396.79</v>
          </cell>
          <cell r="DC33">
            <v>0</v>
          </cell>
          <cell r="DD33">
            <v>0</v>
          </cell>
          <cell r="DF33">
            <v>6396.79</v>
          </cell>
          <cell r="DH33">
            <v>6041432.7900000019</v>
          </cell>
          <cell r="DI33">
            <v>0</v>
          </cell>
          <cell r="DN33">
            <v>643619.75</v>
          </cell>
          <cell r="DP33">
            <v>3178314.75</v>
          </cell>
          <cell r="DR33">
            <v>3178314.75</v>
          </cell>
          <cell r="DV33">
            <v>3178314.75</v>
          </cell>
          <cell r="DZ33">
            <v>272048.90000000002</v>
          </cell>
        </row>
        <row r="34">
          <cell r="C34" t="str">
            <v>Dec05</v>
          </cell>
          <cell r="D34">
            <v>-499536.75</v>
          </cell>
          <cell r="E34">
            <v>-2781390.75</v>
          </cell>
          <cell r="F34">
            <v>-1070428.71</v>
          </cell>
          <cell r="G34">
            <v>-5.7</v>
          </cell>
          <cell r="H34">
            <v>-1208.1400000000001</v>
          </cell>
          <cell r="J34">
            <v>11011500.289999986</v>
          </cell>
          <cell r="K34">
            <v>15153566.969999995</v>
          </cell>
          <cell r="L34">
            <v>3495932.78</v>
          </cell>
          <cell r="AA34">
            <v>25308429.989999983</v>
          </cell>
          <cell r="AC34">
            <v>4743444.4800000004</v>
          </cell>
          <cell r="AD34">
            <v>0</v>
          </cell>
          <cell r="AE34">
            <v>1071642.55</v>
          </cell>
          <cell r="AO34">
            <v>5815087.0300000012</v>
          </cell>
          <cell r="AQ34">
            <v>31123517.019999985</v>
          </cell>
          <cell r="AS34" t="str">
            <v>ok</v>
          </cell>
          <cell r="AU34">
            <v>1281815.56</v>
          </cell>
          <cell r="AV34">
            <v>0</v>
          </cell>
          <cell r="AW34">
            <v>13871751.409999998</v>
          </cell>
          <cell r="AX34">
            <v>0</v>
          </cell>
          <cell r="AZ34">
            <v>15153566.969999999</v>
          </cell>
          <cell r="BA34" t="str">
            <v>ok</v>
          </cell>
          <cell r="BD34">
            <v>6977472.7500000009</v>
          </cell>
          <cell r="BE34">
            <v>410015.3</v>
          </cell>
          <cell r="BF34">
            <v>167700</v>
          </cell>
          <cell r="BG34">
            <v>0</v>
          </cell>
          <cell r="BH34">
            <v>1436100.05</v>
          </cell>
          <cell r="BI34">
            <v>155152.60999999999</v>
          </cell>
          <cell r="BJ34">
            <v>0</v>
          </cell>
          <cell r="BL34">
            <v>9146440.7100000009</v>
          </cell>
          <cell r="BN34">
            <v>7387488.0500000007</v>
          </cell>
          <cell r="BO34">
            <v>167741.91</v>
          </cell>
          <cell r="BQ34">
            <v>0</v>
          </cell>
          <cell r="BR34">
            <v>1471729.4</v>
          </cell>
          <cell r="BS34">
            <v>0</v>
          </cell>
          <cell r="BT34">
            <v>218887.59</v>
          </cell>
          <cell r="BU34">
            <v>6700.68</v>
          </cell>
          <cell r="BV34">
            <v>0</v>
          </cell>
          <cell r="BW34">
            <v>0</v>
          </cell>
          <cell r="BX34">
            <v>167700</v>
          </cell>
          <cell r="BY34">
            <v>1591252.66</v>
          </cell>
          <cell r="CA34">
            <v>11011500.290000001</v>
          </cell>
          <cell r="CB34" t="str">
            <v>ok</v>
          </cell>
          <cell r="CC34">
            <v>939.8</v>
          </cell>
          <cell r="CD34">
            <v>0</v>
          </cell>
          <cell r="CE34">
            <v>3494992.98</v>
          </cell>
          <cell r="CF34">
            <v>3495932.78</v>
          </cell>
          <cell r="CG34" t="str">
            <v>ok</v>
          </cell>
          <cell r="CH34">
            <v>0</v>
          </cell>
          <cell r="CP34">
            <v>50486.01</v>
          </cell>
          <cell r="CQ34">
            <v>3418316.29</v>
          </cell>
          <cell r="CR34">
            <v>1275191.6399999999</v>
          </cell>
          <cell r="CS34">
            <v>0</v>
          </cell>
          <cell r="CT34">
            <v>4743993.9400000004</v>
          </cell>
          <cell r="CV34">
            <v>0</v>
          </cell>
          <cell r="CW34">
            <v>-549.46</v>
          </cell>
          <cell r="CX34">
            <v>0</v>
          </cell>
          <cell r="CY34">
            <v>0</v>
          </cell>
          <cell r="CZ34">
            <v>-549.46</v>
          </cell>
          <cell r="DB34">
            <v>0</v>
          </cell>
          <cell r="DC34">
            <v>0</v>
          </cell>
          <cell r="DD34">
            <v>0</v>
          </cell>
          <cell r="DF34">
            <v>0</v>
          </cell>
          <cell r="DH34">
            <v>4743444.4800000004</v>
          </cell>
          <cell r="DI34">
            <v>0</v>
          </cell>
          <cell r="DN34">
            <v>-2781390.75</v>
          </cell>
          <cell r="DP34">
            <v>-499536.75</v>
          </cell>
          <cell r="DR34">
            <v>-499536.75</v>
          </cell>
          <cell r="DV34">
            <v>-499536.75</v>
          </cell>
          <cell r="DZ34">
            <v>1471729.4</v>
          </cell>
        </row>
        <row r="35">
          <cell r="C35" t="str">
            <v>Jan06</v>
          </cell>
          <cell r="D35">
            <v>3269538.5</v>
          </cell>
          <cell r="E35">
            <v>3556718.7</v>
          </cell>
          <cell r="F35">
            <v>-554726.37</v>
          </cell>
          <cell r="G35">
            <v>-1311.84</v>
          </cell>
          <cell r="H35">
            <v>-1784.36</v>
          </cell>
          <cell r="I35">
            <v>0</v>
          </cell>
          <cell r="J35">
            <v>13383552.25</v>
          </cell>
          <cell r="K35">
            <v>10101355.099999996</v>
          </cell>
          <cell r="L35">
            <v>2458429.83</v>
          </cell>
          <cell r="AA35">
            <v>32211771.810000017</v>
          </cell>
          <cell r="AC35">
            <v>4862744.58</v>
          </cell>
          <cell r="AD35">
            <v>63598.7</v>
          </cell>
          <cell r="AE35">
            <v>557822.56999999995</v>
          </cell>
          <cell r="AO35">
            <v>5484165.8500000006</v>
          </cell>
          <cell r="AQ35">
            <v>37695937.660000019</v>
          </cell>
          <cell r="AS35" t="str">
            <v>ok</v>
          </cell>
          <cell r="AU35">
            <v>223558.24</v>
          </cell>
          <cell r="AV35">
            <v>0</v>
          </cell>
          <cell r="AW35">
            <v>9877796.8599999957</v>
          </cell>
          <cell r="AX35">
            <v>0</v>
          </cell>
          <cell r="AZ35">
            <v>10101355.099999996</v>
          </cell>
          <cell r="BA35" t="str">
            <v>ok</v>
          </cell>
          <cell r="BD35">
            <v>2947065.39</v>
          </cell>
          <cell r="BE35">
            <v>307887.68</v>
          </cell>
          <cell r="BF35">
            <v>0</v>
          </cell>
          <cell r="BG35">
            <v>0</v>
          </cell>
          <cell r="BH35">
            <v>6196427.4300000006</v>
          </cell>
          <cell r="BI35">
            <v>43857.120000000003</v>
          </cell>
          <cell r="BJ35">
            <v>0</v>
          </cell>
          <cell r="BL35">
            <v>9495237.6199999992</v>
          </cell>
          <cell r="BN35">
            <v>3254953.07</v>
          </cell>
          <cell r="BO35">
            <v>21131.34</v>
          </cell>
          <cell r="BP35">
            <v>0</v>
          </cell>
          <cell r="BQ35">
            <v>0</v>
          </cell>
          <cell r="BR35">
            <v>3643711.49</v>
          </cell>
          <cell r="BS35">
            <v>0</v>
          </cell>
          <cell r="BT35">
            <v>218606.42</v>
          </cell>
          <cell r="BU35">
            <v>4865.38</v>
          </cell>
          <cell r="BV35">
            <v>0</v>
          </cell>
          <cell r="BW35">
            <v>0</v>
          </cell>
          <cell r="BX35">
            <v>0</v>
          </cell>
          <cell r="BY35">
            <v>6240284.5500000007</v>
          </cell>
          <cell r="CA35">
            <v>13383552.25</v>
          </cell>
          <cell r="CB35" t="str">
            <v>ok</v>
          </cell>
          <cell r="CC35">
            <v>939.8</v>
          </cell>
          <cell r="CD35">
            <v>2688.57</v>
          </cell>
          <cell r="CE35">
            <v>2454801.46</v>
          </cell>
          <cell r="CF35">
            <v>2458429.83</v>
          </cell>
          <cell r="CG35" t="str">
            <v>ok</v>
          </cell>
          <cell r="CH35">
            <v>0</v>
          </cell>
          <cell r="CP35">
            <v>33416.99</v>
          </cell>
          <cell r="CQ35">
            <v>4417668.3899999997</v>
          </cell>
          <cell r="CR35">
            <v>405465.85</v>
          </cell>
          <cell r="CS35">
            <v>0</v>
          </cell>
          <cell r="CT35">
            <v>4856551.2300000004</v>
          </cell>
          <cell r="CV35">
            <v>0</v>
          </cell>
          <cell r="CW35">
            <v>0</v>
          </cell>
          <cell r="CX35">
            <v>6193.35</v>
          </cell>
          <cell r="CY35">
            <v>0</v>
          </cell>
          <cell r="CZ35">
            <v>6193.35</v>
          </cell>
          <cell r="DB35">
            <v>0</v>
          </cell>
          <cell r="DC35">
            <v>0</v>
          </cell>
          <cell r="DD35">
            <v>0</v>
          </cell>
          <cell r="DF35">
            <v>0</v>
          </cell>
          <cell r="DH35">
            <v>4862744.58</v>
          </cell>
          <cell r="DI35">
            <v>0</v>
          </cell>
          <cell r="DN35">
            <v>3556718.7</v>
          </cell>
          <cell r="DP35">
            <v>3269538.5</v>
          </cell>
          <cell r="DR35">
            <v>3269538.5</v>
          </cell>
          <cell r="DS35">
            <v>0</v>
          </cell>
          <cell r="DU35">
            <v>0</v>
          </cell>
          <cell r="DV35">
            <v>3269538.5</v>
          </cell>
          <cell r="DZ35">
            <v>3643711.49</v>
          </cell>
        </row>
        <row r="36">
          <cell r="C36" t="str">
            <v>Feb06</v>
          </cell>
          <cell r="D36">
            <v>3179771.82</v>
          </cell>
          <cell r="E36">
            <v>4486747.54</v>
          </cell>
          <cell r="F36">
            <v>-626989.94999999995</v>
          </cell>
          <cell r="G36">
            <v>-415.1</v>
          </cell>
          <cell r="H36">
            <v>-2932.26</v>
          </cell>
          <cell r="I36">
            <v>0</v>
          </cell>
          <cell r="J36">
            <v>8361575.1400000006</v>
          </cell>
          <cell r="K36">
            <v>8347621.2399999965</v>
          </cell>
          <cell r="L36">
            <v>1327865.48</v>
          </cell>
          <cell r="AA36">
            <v>25073243.909999985</v>
          </cell>
          <cell r="AC36">
            <v>2753344.61</v>
          </cell>
          <cell r="AD36">
            <v>453073.17</v>
          </cell>
          <cell r="AE36">
            <v>630337.31000000006</v>
          </cell>
          <cell r="AO36">
            <v>3836755.09</v>
          </cell>
          <cell r="AQ36">
            <v>28909998.999999985</v>
          </cell>
          <cell r="AS36" t="str">
            <v>ok</v>
          </cell>
          <cell r="AU36">
            <v>163631.79999999999</v>
          </cell>
          <cell r="AV36">
            <v>0</v>
          </cell>
          <cell r="AW36">
            <v>8183989.4399999995</v>
          </cell>
          <cell r="AX36">
            <v>0</v>
          </cell>
          <cell r="AZ36">
            <v>8347621.2399999993</v>
          </cell>
          <cell r="BA36" t="str">
            <v>ok</v>
          </cell>
          <cell r="BD36">
            <v>4046082.3</v>
          </cell>
          <cell r="BE36">
            <v>347442.58</v>
          </cell>
          <cell r="BF36">
            <v>0</v>
          </cell>
          <cell r="BG36">
            <v>0</v>
          </cell>
          <cell r="BH36">
            <v>917685</v>
          </cell>
          <cell r="BI36">
            <v>0</v>
          </cell>
          <cell r="BJ36">
            <v>0</v>
          </cell>
          <cell r="BL36">
            <v>5311209.88</v>
          </cell>
          <cell r="BN36">
            <v>4393524.88</v>
          </cell>
          <cell r="BO36">
            <v>97510.53</v>
          </cell>
          <cell r="BP36">
            <v>0</v>
          </cell>
          <cell r="BQ36">
            <v>0</v>
          </cell>
          <cell r="BR36">
            <v>2735024.18</v>
          </cell>
          <cell r="BS36">
            <v>0</v>
          </cell>
          <cell r="BT36">
            <v>214481.4</v>
          </cell>
          <cell r="BU36">
            <v>3349.15</v>
          </cell>
          <cell r="BV36">
            <v>0</v>
          </cell>
          <cell r="BW36">
            <v>0</v>
          </cell>
          <cell r="BX36">
            <v>0</v>
          </cell>
          <cell r="BY36">
            <v>917685</v>
          </cell>
          <cell r="CA36">
            <v>8361575.1400000006</v>
          </cell>
          <cell r="CB36" t="str">
            <v>ok</v>
          </cell>
          <cell r="CC36">
            <v>939.8</v>
          </cell>
          <cell r="CD36">
            <v>21843.91</v>
          </cell>
          <cell r="CE36">
            <v>1305081.77</v>
          </cell>
          <cell r="CF36">
            <v>1327865.48</v>
          </cell>
          <cell r="CG36" t="str">
            <v>ok</v>
          </cell>
          <cell r="CH36">
            <v>0</v>
          </cell>
          <cell r="CP36">
            <v>8464.31</v>
          </cell>
          <cell r="CQ36">
            <v>2706638.31</v>
          </cell>
          <cell r="CR36">
            <v>15982.87</v>
          </cell>
          <cell r="CS36">
            <v>0</v>
          </cell>
          <cell r="CT36">
            <v>2731085.49</v>
          </cell>
          <cell r="CV36">
            <v>6159.87</v>
          </cell>
          <cell r="CW36">
            <v>15490.33</v>
          </cell>
          <cell r="CX36">
            <v>0</v>
          </cell>
          <cell r="CY36">
            <v>0</v>
          </cell>
          <cell r="CZ36">
            <v>21650.2</v>
          </cell>
          <cell r="DB36">
            <v>0</v>
          </cell>
          <cell r="DC36">
            <v>608.91999999999996</v>
          </cell>
          <cell r="DD36">
            <v>0</v>
          </cell>
          <cell r="DF36">
            <v>608.91999999999996</v>
          </cell>
          <cell r="DH36">
            <v>2753344.61</v>
          </cell>
          <cell r="DI36">
            <v>0</v>
          </cell>
          <cell r="DN36">
            <v>4486747.54</v>
          </cell>
          <cell r="DP36">
            <v>3179771.82</v>
          </cell>
          <cell r="DR36">
            <v>3179771.82</v>
          </cell>
          <cell r="DS36">
            <v>0</v>
          </cell>
          <cell r="DU36">
            <v>0</v>
          </cell>
          <cell r="DV36">
            <v>3179771.82</v>
          </cell>
          <cell r="DZ36">
            <v>2735024.18</v>
          </cell>
        </row>
        <row r="37">
          <cell r="C37" t="str">
            <v>Mar06</v>
          </cell>
          <cell r="D37">
            <v>-67824.799999999814</v>
          </cell>
          <cell r="E37">
            <v>385905.68999999948</v>
          </cell>
          <cell r="F37">
            <v>-702950.09</v>
          </cell>
          <cell r="G37">
            <v>-2.9</v>
          </cell>
          <cell r="H37">
            <v>-2009.98</v>
          </cell>
          <cell r="I37">
            <v>0</v>
          </cell>
          <cell r="J37">
            <v>5905643.6000000006</v>
          </cell>
          <cell r="K37">
            <v>8078822.1000000034</v>
          </cell>
          <cell r="L37">
            <v>2023244.75</v>
          </cell>
          <cell r="AA37">
            <v>15620828.369999995</v>
          </cell>
          <cell r="AC37">
            <v>2446701.92</v>
          </cell>
          <cell r="AD37">
            <v>336338.69</v>
          </cell>
          <cell r="AE37">
            <v>704962.97</v>
          </cell>
          <cell r="AO37">
            <v>3488003.58</v>
          </cell>
          <cell r="AQ37">
            <v>19108831.949999996</v>
          </cell>
          <cell r="AS37" t="str">
            <v>ok</v>
          </cell>
          <cell r="AU37">
            <v>392987.95</v>
          </cell>
          <cell r="AV37">
            <v>0</v>
          </cell>
          <cell r="AW37">
            <v>7685834.1500000022</v>
          </cell>
          <cell r="AX37">
            <v>0</v>
          </cell>
          <cell r="AZ37">
            <v>8078822.1000000024</v>
          </cell>
          <cell r="BA37" t="str">
            <v>ok</v>
          </cell>
          <cell r="BD37">
            <v>3129031.25</v>
          </cell>
          <cell r="BE37">
            <v>170805.86</v>
          </cell>
          <cell r="BF37">
            <v>0</v>
          </cell>
          <cell r="BG37">
            <v>0</v>
          </cell>
          <cell r="BH37">
            <v>393343.02</v>
          </cell>
          <cell r="BI37">
            <v>127500.39</v>
          </cell>
          <cell r="BJ37">
            <v>0</v>
          </cell>
          <cell r="BL37">
            <v>3820680.52</v>
          </cell>
          <cell r="BN37">
            <v>3299837.11</v>
          </cell>
          <cell r="BO37">
            <v>103592.58</v>
          </cell>
          <cell r="BP37">
            <v>0</v>
          </cell>
          <cell r="BQ37">
            <v>0</v>
          </cell>
          <cell r="BR37">
            <v>1765172.35</v>
          </cell>
          <cell r="BS37">
            <v>0</v>
          </cell>
          <cell r="BT37">
            <v>213375.17</v>
          </cell>
          <cell r="BU37">
            <v>2822.98</v>
          </cell>
          <cell r="BV37">
            <v>0</v>
          </cell>
          <cell r="BW37">
            <v>0</v>
          </cell>
          <cell r="BX37">
            <v>0</v>
          </cell>
          <cell r="BY37">
            <v>520843.41</v>
          </cell>
          <cell r="CA37">
            <v>5905643.6000000006</v>
          </cell>
          <cell r="CB37" t="str">
            <v>ok</v>
          </cell>
          <cell r="CC37">
            <v>939.8</v>
          </cell>
          <cell r="CD37">
            <v>17361.330000000002</v>
          </cell>
          <cell r="CE37">
            <v>2004943.62</v>
          </cell>
          <cell r="CF37">
            <v>2023244.75</v>
          </cell>
          <cell r="CG37" t="str">
            <v>ok</v>
          </cell>
          <cell r="CH37">
            <v>0</v>
          </cell>
          <cell r="CP37">
            <v>29456.59</v>
          </cell>
          <cell r="CQ37">
            <v>2236728.66</v>
          </cell>
          <cell r="CR37">
            <v>158155.22</v>
          </cell>
          <cell r="CS37">
            <v>0</v>
          </cell>
          <cell r="CT37">
            <v>2424340.4700000002</v>
          </cell>
          <cell r="CV37">
            <v>8947.81</v>
          </cell>
          <cell r="CW37">
            <v>0</v>
          </cell>
          <cell r="CX37">
            <v>6316.24</v>
          </cell>
          <cell r="CY37">
            <v>0</v>
          </cell>
          <cell r="CZ37">
            <v>15264.05</v>
          </cell>
          <cell r="DB37">
            <v>888.47</v>
          </cell>
          <cell r="DC37">
            <v>6194.55</v>
          </cell>
          <cell r="DD37">
            <v>14.38</v>
          </cell>
          <cell r="DF37">
            <v>7097.4</v>
          </cell>
          <cell r="DH37">
            <v>2446701.92</v>
          </cell>
          <cell r="DI37">
            <v>0</v>
          </cell>
          <cell r="DN37">
            <v>385905.68999999948</v>
          </cell>
          <cell r="DP37">
            <v>-67824.799999999814</v>
          </cell>
          <cell r="DR37">
            <v>-67824.799999999814</v>
          </cell>
          <cell r="DS37">
            <v>0</v>
          </cell>
          <cell r="DU37">
            <v>0</v>
          </cell>
          <cell r="DV37">
            <v>-67824.799999999814</v>
          </cell>
          <cell r="DZ37">
            <v>1765172.35</v>
          </cell>
        </row>
        <row r="38">
          <cell r="C38" t="str">
            <v>Apr06</v>
          </cell>
          <cell r="D38">
            <v>-70408.810000000056</v>
          </cell>
          <cell r="E38">
            <v>2154005.29</v>
          </cell>
          <cell r="F38">
            <v>-84857.71</v>
          </cell>
          <cell r="G38">
            <v>0</v>
          </cell>
          <cell r="H38">
            <v>-2.52</v>
          </cell>
          <cell r="I38">
            <v>0</v>
          </cell>
          <cell r="J38">
            <v>5708841.080000001</v>
          </cell>
          <cell r="K38">
            <v>14829325.780000001</v>
          </cell>
          <cell r="L38">
            <v>635360.55000000005</v>
          </cell>
          <cell r="AA38">
            <v>23172263.660000004</v>
          </cell>
          <cell r="AC38">
            <v>1042787.97</v>
          </cell>
          <cell r="AD38">
            <v>0</v>
          </cell>
          <cell r="AE38">
            <v>84860.23</v>
          </cell>
          <cell r="AO38">
            <v>1127648.2</v>
          </cell>
          <cell r="AQ38">
            <v>24299911.860000003</v>
          </cell>
          <cell r="AS38" t="str">
            <v>ok</v>
          </cell>
          <cell r="AU38">
            <v>481750.83</v>
          </cell>
          <cell r="AV38">
            <v>53545.68</v>
          </cell>
          <cell r="AW38">
            <v>14294029.269999998</v>
          </cell>
          <cell r="AX38">
            <v>0</v>
          </cell>
          <cell r="AZ38">
            <v>14829325.779999997</v>
          </cell>
          <cell r="BA38" t="str">
            <v>ok</v>
          </cell>
          <cell r="BD38">
            <v>4425732</v>
          </cell>
          <cell r="BE38">
            <v>460695.22</v>
          </cell>
          <cell r="BF38">
            <v>0</v>
          </cell>
          <cell r="BG38">
            <v>0</v>
          </cell>
          <cell r="BH38">
            <v>0</v>
          </cell>
          <cell r="BI38">
            <v>185735.94</v>
          </cell>
          <cell r="BJ38">
            <v>53545.68</v>
          </cell>
          <cell r="BL38">
            <v>5125708.84</v>
          </cell>
          <cell r="BN38">
            <v>4886427.22</v>
          </cell>
          <cell r="BO38">
            <v>76690.78</v>
          </cell>
          <cell r="BP38">
            <v>0</v>
          </cell>
          <cell r="BQ38">
            <v>0</v>
          </cell>
          <cell r="BR38">
            <v>339223.45</v>
          </cell>
          <cell r="BS38">
            <v>0</v>
          </cell>
          <cell r="BT38">
            <v>218831.4</v>
          </cell>
          <cell r="BU38">
            <v>1932.29</v>
          </cell>
          <cell r="BV38">
            <v>0</v>
          </cell>
          <cell r="BW38">
            <v>0</v>
          </cell>
          <cell r="BX38">
            <v>0</v>
          </cell>
          <cell r="BY38">
            <v>185735.94</v>
          </cell>
          <cell r="CA38">
            <v>5708841.080000001</v>
          </cell>
          <cell r="CB38" t="str">
            <v>ok</v>
          </cell>
          <cell r="CC38">
            <v>939.8</v>
          </cell>
          <cell r="CD38">
            <v>0</v>
          </cell>
          <cell r="CE38">
            <v>634420.75</v>
          </cell>
          <cell r="CF38">
            <v>635360.55000000005</v>
          </cell>
          <cell r="CG38" t="str">
            <v>ok</v>
          </cell>
          <cell r="CH38">
            <v>0</v>
          </cell>
          <cell r="CP38">
            <v>51892.65</v>
          </cell>
          <cell r="CQ38">
            <v>827580.01</v>
          </cell>
          <cell r="CR38">
            <v>144167.76</v>
          </cell>
          <cell r="CS38">
            <v>0</v>
          </cell>
          <cell r="CT38">
            <v>1023640.42</v>
          </cell>
          <cell r="CV38">
            <v>-311.61</v>
          </cell>
          <cell r="CW38">
            <v>2427.13</v>
          </cell>
          <cell r="CX38">
            <v>3752.12</v>
          </cell>
          <cell r="CY38">
            <v>0</v>
          </cell>
          <cell r="CZ38">
            <v>5867.64</v>
          </cell>
          <cell r="DB38">
            <v>834.3</v>
          </cell>
          <cell r="DC38">
            <v>12445.61</v>
          </cell>
          <cell r="DD38">
            <v>0</v>
          </cell>
          <cell r="DF38">
            <v>13279.91</v>
          </cell>
          <cell r="DH38">
            <v>1042787.97</v>
          </cell>
          <cell r="DI38">
            <v>0</v>
          </cell>
          <cell r="DN38">
            <v>2154005.29</v>
          </cell>
          <cell r="DP38">
            <v>-70408.81</v>
          </cell>
          <cell r="DR38">
            <v>-70408.81</v>
          </cell>
          <cell r="DS38">
            <v>0</v>
          </cell>
          <cell r="DU38">
            <v>0</v>
          </cell>
          <cell r="DV38">
            <v>-70408.81</v>
          </cell>
          <cell r="DZ38">
            <v>339223.45</v>
          </cell>
        </row>
        <row r="39">
          <cell r="C39" t="str">
            <v>May06</v>
          </cell>
          <cell r="D39">
            <v>20174.679999999702</v>
          </cell>
          <cell r="E39">
            <v>2660443.63</v>
          </cell>
          <cell r="F39">
            <v>-512136.47</v>
          </cell>
          <cell r="G39">
            <v>-1028.1099999999999</v>
          </cell>
          <cell r="H39">
            <v>-798.32</v>
          </cell>
          <cell r="I39">
            <v>0</v>
          </cell>
          <cell r="J39">
            <v>6124334.9700000025</v>
          </cell>
          <cell r="K39">
            <v>8503655.660000002</v>
          </cell>
          <cell r="L39">
            <v>359368.48</v>
          </cell>
          <cell r="AA39">
            <v>17154014.519999996</v>
          </cell>
          <cell r="AC39">
            <v>1646553.07</v>
          </cell>
          <cell r="AD39">
            <v>0</v>
          </cell>
          <cell r="AE39">
            <v>513962.9</v>
          </cell>
          <cell r="AO39">
            <v>2160515.9700000002</v>
          </cell>
          <cell r="AQ39">
            <v>19314530.489999995</v>
          </cell>
          <cell r="AS39" t="str">
            <v>ok</v>
          </cell>
          <cell r="AU39">
            <v>250724.57</v>
          </cell>
          <cell r="AV39">
            <v>0</v>
          </cell>
          <cell r="AW39">
            <v>8252931.0899999999</v>
          </cell>
          <cell r="AX39">
            <v>0</v>
          </cell>
          <cell r="AZ39">
            <v>8503655.6600000001</v>
          </cell>
          <cell r="BA39" t="str">
            <v>ok</v>
          </cell>
          <cell r="BD39">
            <v>5209326.5999999996</v>
          </cell>
          <cell r="BE39">
            <v>650107.68000000005</v>
          </cell>
          <cell r="BF39">
            <v>0</v>
          </cell>
          <cell r="BG39">
            <v>0</v>
          </cell>
          <cell r="BH39">
            <v>0</v>
          </cell>
          <cell r="BI39">
            <v>0</v>
          </cell>
          <cell r="BJ39">
            <v>0</v>
          </cell>
          <cell r="BL39">
            <v>5859434.2800000012</v>
          </cell>
          <cell r="BN39">
            <v>5859434.2800000021</v>
          </cell>
          <cell r="BO39">
            <v>13516.78</v>
          </cell>
          <cell r="BP39">
            <v>5601.5</v>
          </cell>
          <cell r="BQ39">
            <v>0</v>
          </cell>
          <cell r="BR39">
            <v>197968.82</v>
          </cell>
          <cell r="BS39">
            <v>0</v>
          </cell>
          <cell r="BT39">
            <v>44812.05</v>
          </cell>
          <cell r="BU39">
            <v>3001.54</v>
          </cell>
          <cell r="BV39">
            <v>0</v>
          </cell>
          <cell r="BW39">
            <v>0</v>
          </cell>
          <cell r="BX39">
            <v>0</v>
          </cell>
          <cell r="BY39">
            <v>0</v>
          </cell>
          <cell r="CA39">
            <v>6124334.9700000025</v>
          </cell>
          <cell r="CB39" t="str">
            <v>ok</v>
          </cell>
          <cell r="CC39">
            <v>939.8</v>
          </cell>
          <cell r="CD39">
            <v>0</v>
          </cell>
          <cell r="CE39">
            <v>358428.68</v>
          </cell>
          <cell r="CF39">
            <v>359368.48</v>
          </cell>
          <cell r="CG39" t="str">
            <v>ok</v>
          </cell>
          <cell r="CH39">
            <v>0</v>
          </cell>
          <cell r="CP39">
            <v>0</v>
          </cell>
          <cell r="CQ39">
            <v>1631429.27</v>
          </cell>
          <cell r="CR39">
            <v>12978.77</v>
          </cell>
          <cell r="CS39">
            <v>0</v>
          </cell>
          <cell r="CT39">
            <v>1644408.04</v>
          </cell>
          <cell r="CV39">
            <v>0</v>
          </cell>
          <cell r="CW39">
            <v>-9969.27</v>
          </cell>
          <cell r="CX39">
            <v>433.04</v>
          </cell>
          <cell r="CY39">
            <v>0</v>
          </cell>
          <cell r="CZ39">
            <v>-9536.23</v>
          </cell>
          <cell r="DB39">
            <v>0</v>
          </cell>
          <cell r="DC39">
            <v>11681.26</v>
          </cell>
          <cell r="DD39">
            <v>0</v>
          </cell>
          <cell r="DF39">
            <v>11681.26</v>
          </cell>
          <cell r="DH39">
            <v>1646553.07</v>
          </cell>
          <cell r="DI39">
            <v>0</v>
          </cell>
          <cell r="DN39">
            <v>2660443.63</v>
          </cell>
          <cell r="DP39">
            <v>20174.679999999702</v>
          </cell>
          <cell r="DR39">
            <v>20174.679999999702</v>
          </cell>
          <cell r="DS39">
            <v>0</v>
          </cell>
          <cell r="DU39">
            <v>0</v>
          </cell>
          <cell r="DV39">
            <v>20174.679999999702</v>
          </cell>
          <cell r="DZ39">
            <v>197968.82</v>
          </cell>
        </row>
        <row r="40">
          <cell r="C40" t="str">
            <v>Jun06</v>
          </cell>
          <cell r="D40">
            <v>484325.5</v>
          </cell>
          <cell r="E40">
            <v>4468207.7499999851</v>
          </cell>
          <cell r="F40">
            <v>-776245.66</v>
          </cell>
          <cell r="G40">
            <v>-290.79000000000002</v>
          </cell>
          <cell r="H40">
            <v>-4033.47</v>
          </cell>
          <cell r="I40">
            <v>0</v>
          </cell>
          <cell r="J40">
            <v>4812714.5</v>
          </cell>
          <cell r="K40">
            <v>9591643.2500000112</v>
          </cell>
          <cell r="L40">
            <v>278325.01</v>
          </cell>
          <cell r="AA40">
            <v>18854646.089999996</v>
          </cell>
          <cell r="AC40">
            <v>2422591.41</v>
          </cell>
          <cell r="AD40">
            <v>0</v>
          </cell>
          <cell r="AE40">
            <v>780569.92</v>
          </cell>
          <cell r="AO40">
            <v>3203161.33</v>
          </cell>
          <cell r="AQ40">
            <v>22057807.419999994</v>
          </cell>
          <cell r="AS40" t="str">
            <v>ok</v>
          </cell>
          <cell r="AU40">
            <v>432750.55</v>
          </cell>
          <cell r="AV40">
            <v>0</v>
          </cell>
          <cell r="AW40">
            <v>9148698.8200000115</v>
          </cell>
          <cell r="AX40">
            <v>10193.879999999999</v>
          </cell>
          <cell r="AZ40">
            <v>9591643.250000013</v>
          </cell>
          <cell r="BA40" t="str">
            <v>ok</v>
          </cell>
          <cell r="BD40">
            <v>4186434.55</v>
          </cell>
          <cell r="BE40">
            <v>318258.59000000003</v>
          </cell>
          <cell r="BF40">
            <v>0</v>
          </cell>
          <cell r="BG40">
            <v>0</v>
          </cell>
          <cell r="BH40">
            <v>0</v>
          </cell>
          <cell r="BI40">
            <v>0</v>
          </cell>
          <cell r="BJ40">
            <v>0</v>
          </cell>
          <cell r="BL40">
            <v>4504693.1399999997</v>
          </cell>
          <cell r="BN40">
            <v>4504693.1399999997</v>
          </cell>
          <cell r="BO40">
            <v>30186.2</v>
          </cell>
          <cell r="BP40">
            <v>0</v>
          </cell>
          <cell r="BQ40">
            <v>0</v>
          </cell>
          <cell r="BR40">
            <v>190598.69</v>
          </cell>
          <cell r="BS40">
            <v>0</v>
          </cell>
          <cell r="BT40">
            <v>85467</v>
          </cell>
          <cell r="BU40">
            <v>1769.47</v>
          </cell>
          <cell r="BV40">
            <v>0</v>
          </cell>
          <cell r="BW40">
            <v>0</v>
          </cell>
          <cell r="BX40">
            <v>0</v>
          </cell>
          <cell r="BY40">
            <v>0</v>
          </cell>
          <cell r="CA40">
            <v>4812714.5</v>
          </cell>
          <cell r="CB40" t="str">
            <v>ok</v>
          </cell>
          <cell r="CC40">
            <v>939.8</v>
          </cell>
          <cell r="CD40">
            <v>0</v>
          </cell>
          <cell r="CE40">
            <v>277385.21000000002</v>
          </cell>
          <cell r="CF40">
            <v>278325.01</v>
          </cell>
          <cell r="CG40" t="str">
            <v>ok</v>
          </cell>
          <cell r="CH40">
            <v>0</v>
          </cell>
          <cell r="CP40">
            <v>9389.7800000000007</v>
          </cell>
          <cell r="CQ40">
            <v>2329546.69</v>
          </cell>
          <cell r="CR40">
            <v>21993.88</v>
          </cell>
          <cell r="CS40">
            <v>0</v>
          </cell>
          <cell r="CT40">
            <v>2360930.35</v>
          </cell>
          <cell r="CV40">
            <v>0</v>
          </cell>
          <cell r="CW40">
            <v>1064.8499999999999</v>
          </cell>
          <cell r="CX40">
            <v>1145.18</v>
          </cell>
          <cell r="CY40">
            <v>0</v>
          </cell>
          <cell r="CZ40">
            <v>2210.0300000000002</v>
          </cell>
          <cell r="DB40">
            <v>1410.27</v>
          </cell>
          <cell r="DC40">
            <v>58040.76</v>
          </cell>
          <cell r="DD40">
            <v>0</v>
          </cell>
          <cell r="DF40">
            <v>59451.03</v>
          </cell>
          <cell r="DH40">
            <v>2422591.41</v>
          </cell>
          <cell r="DI40">
            <v>0</v>
          </cell>
          <cell r="DN40">
            <v>4468207.7499999851</v>
          </cell>
          <cell r="DP40">
            <v>484325.5</v>
          </cell>
          <cell r="DR40">
            <v>484325.5</v>
          </cell>
          <cell r="DS40">
            <v>0</v>
          </cell>
          <cell r="DU40">
            <v>0</v>
          </cell>
          <cell r="DV40">
            <v>484325.5</v>
          </cell>
          <cell r="DZ40">
            <v>190598.69</v>
          </cell>
        </row>
        <row r="41">
          <cell r="C41" t="str">
            <v>Jul06</v>
          </cell>
          <cell r="D41">
            <v>1104091.5</v>
          </cell>
          <cell r="E41">
            <v>4711010.2999999858</v>
          </cell>
          <cell r="F41">
            <v>-888858.27</v>
          </cell>
          <cell r="G41">
            <v>-2499.33</v>
          </cell>
          <cell r="H41">
            <v>-3142.04</v>
          </cell>
          <cell r="I41">
            <v>0</v>
          </cell>
          <cell r="J41">
            <v>4360915.5199999996</v>
          </cell>
          <cell r="K41">
            <v>6544400.8599999994</v>
          </cell>
          <cell r="L41">
            <v>533593</v>
          </cell>
          <cell r="AA41">
            <v>16359511.53999999</v>
          </cell>
          <cell r="AC41">
            <v>2647057.79</v>
          </cell>
          <cell r="AD41">
            <v>0</v>
          </cell>
          <cell r="AE41">
            <v>894499.64</v>
          </cell>
          <cell r="AO41">
            <v>3541557.43</v>
          </cell>
          <cell r="AQ41">
            <v>19901068.969999991</v>
          </cell>
          <cell r="AS41" t="str">
            <v>ok</v>
          </cell>
          <cell r="AU41">
            <v>88155.65</v>
          </cell>
          <cell r="AV41">
            <v>0</v>
          </cell>
          <cell r="AW41">
            <v>6456245.2100000018</v>
          </cell>
          <cell r="AX41">
            <v>0</v>
          </cell>
          <cell r="AZ41">
            <v>6544400.8600000022</v>
          </cell>
          <cell r="BA41" t="str">
            <v>ok</v>
          </cell>
          <cell r="BD41">
            <v>3610056.57</v>
          </cell>
          <cell r="BE41">
            <v>187938.82</v>
          </cell>
          <cell r="BF41">
            <v>0</v>
          </cell>
          <cell r="BG41">
            <v>0</v>
          </cell>
          <cell r="BH41">
            <v>0</v>
          </cell>
          <cell r="BI41">
            <v>0</v>
          </cell>
          <cell r="BJ41">
            <v>0</v>
          </cell>
          <cell r="BL41">
            <v>3797995.39</v>
          </cell>
          <cell r="BN41">
            <v>3797995.39</v>
          </cell>
          <cell r="BO41">
            <v>36013.01</v>
          </cell>
          <cell r="BP41">
            <v>0</v>
          </cell>
          <cell r="BQ41">
            <v>0</v>
          </cell>
          <cell r="BR41">
            <v>197855.41</v>
          </cell>
          <cell r="BS41">
            <v>0</v>
          </cell>
          <cell r="BT41">
            <v>327354.23999999999</v>
          </cell>
          <cell r="BU41">
            <v>1697.47</v>
          </cell>
          <cell r="BV41">
            <v>0</v>
          </cell>
          <cell r="BW41">
            <v>0</v>
          </cell>
          <cell r="BX41">
            <v>0</v>
          </cell>
          <cell r="BY41">
            <v>0</v>
          </cell>
          <cell r="CA41">
            <v>4360915.5199999996</v>
          </cell>
          <cell r="CB41" t="str">
            <v>ok</v>
          </cell>
          <cell r="CC41">
            <v>939.8</v>
          </cell>
          <cell r="CD41">
            <v>0</v>
          </cell>
          <cell r="CE41">
            <v>532653.19999999995</v>
          </cell>
          <cell r="CF41">
            <v>533593</v>
          </cell>
          <cell r="CG41" t="str">
            <v>ok</v>
          </cell>
          <cell r="CH41">
            <v>0</v>
          </cell>
          <cell r="CP41">
            <v>8535.94</v>
          </cell>
          <cell r="CQ41">
            <v>2211121.65</v>
          </cell>
          <cell r="CR41">
            <v>344905.12</v>
          </cell>
          <cell r="CS41">
            <v>0</v>
          </cell>
          <cell r="CT41">
            <v>2564562.71</v>
          </cell>
          <cell r="CV41">
            <v>0</v>
          </cell>
          <cell r="CW41">
            <v>8649.68</v>
          </cell>
          <cell r="CX41">
            <v>38008.230000000003</v>
          </cell>
          <cell r="CY41">
            <v>0</v>
          </cell>
          <cell r="CZ41">
            <v>46657.91</v>
          </cell>
          <cell r="DB41">
            <v>-304.18</v>
          </cell>
          <cell r="DC41">
            <v>36141.35</v>
          </cell>
          <cell r="DD41">
            <v>0</v>
          </cell>
          <cell r="DF41">
            <v>35837.17</v>
          </cell>
          <cell r="DH41">
            <v>2647057.79</v>
          </cell>
          <cell r="DI41">
            <v>0</v>
          </cell>
          <cell r="DN41">
            <v>4711010.2999999858</v>
          </cell>
          <cell r="DP41">
            <v>1104091.5</v>
          </cell>
          <cell r="DR41">
            <v>1104091.5</v>
          </cell>
          <cell r="DS41">
            <v>0</v>
          </cell>
          <cell r="DU41">
            <v>0</v>
          </cell>
          <cell r="DV41">
            <v>1104091.5</v>
          </cell>
          <cell r="DZ41">
            <v>197855.41</v>
          </cell>
        </row>
        <row r="42">
          <cell r="C42" t="str">
            <v>Aug06</v>
          </cell>
          <cell r="D42">
            <v>1032675</v>
          </cell>
          <cell r="E42">
            <v>4013068.0500000194</v>
          </cell>
          <cell r="F42">
            <v>-750654.85</v>
          </cell>
          <cell r="G42">
            <v>-1997.51</v>
          </cell>
          <cell r="H42">
            <v>-2118.25</v>
          </cell>
          <cell r="I42">
            <v>0</v>
          </cell>
          <cell r="J42">
            <v>5781003.7400000002</v>
          </cell>
          <cell r="K42">
            <v>10762682.530000007</v>
          </cell>
          <cell r="L42">
            <v>738551.69</v>
          </cell>
          <cell r="AA42">
            <v>21573210.400000025</v>
          </cell>
          <cell r="AC42">
            <v>1701438.44</v>
          </cell>
          <cell r="AD42">
            <v>0</v>
          </cell>
          <cell r="AE42">
            <v>754770.61</v>
          </cell>
          <cell r="AO42">
            <v>2456209.0499999998</v>
          </cell>
          <cell r="AQ42">
            <v>24029419.450000025</v>
          </cell>
          <cell r="AS42" t="str">
            <v>ok</v>
          </cell>
          <cell r="AU42">
            <v>920869.53</v>
          </cell>
          <cell r="AV42">
            <v>0</v>
          </cell>
          <cell r="AW42">
            <v>9841813.0000000019</v>
          </cell>
          <cell r="AX42">
            <v>0</v>
          </cell>
          <cell r="AZ42">
            <v>10762682.530000001</v>
          </cell>
          <cell r="BA42" t="str">
            <v>ok</v>
          </cell>
          <cell r="BD42">
            <v>4161466</v>
          </cell>
          <cell r="BE42">
            <v>128711.25</v>
          </cell>
          <cell r="BF42">
            <v>942720</v>
          </cell>
          <cell r="BG42">
            <v>0</v>
          </cell>
          <cell r="BH42">
            <v>0</v>
          </cell>
          <cell r="BI42">
            <v>0</v>
          </cell>
          <cell r="BJ42">
            <v>0</v>
          </cell>
          <cell r="BL42">
            <v>5232897.25</v>
          </cell>
          <cell r="BN42">
            <v>4290177.25</v>
          </cell>
          <cell r="BO42">
            <v>59783.23</v>
          </cell>
          <cell r="BP42">
            <v>72.77</v>
          </cell>
          <cell r="BQ42">
            <v>0</v>
          </cell>
          <cell r="BR42">
            <v>168913.49</v>
          </cell>
          <cell r="BS42">
            <v>0</v>
          </cell>
          <cell r="BT42">
            <v>316869.7</v>
          </cell>
          <cell r="BU42">
            <v>2467.3000000000002</v>
          </cell>
          <cell r="BV42">
            <v>0</v>
          </cell>
          <cell r="BW42">
            <v>0</v>
          </cell>
          <cell r="BX42">
            <v>942720</v>
          </cell>
          <cell r="BY42">
            <v>0</v>
          </cell>
          <cell r="CA42">
            <v>5781003.7400000002</v>
          </cell>
          <cell r="CB42" t="str">
            <v>ok</v>
          </cell>
          <cell r="CC42">
            <v>939.8</v>
          </cell>
          <cell r="CD42">
            <v>0</v>
          </cell>
          <cell r="CE42">
            <v>737611.89</v>
          </cell>
          <cell r="CF42">
            <v>738551.69</v>
          </cell>
          <cell r="CG42" t="str">
            <v>ok</v>
          </cell>
          <cell r="CH42">
            <v>0</v>
          </cell>
          <cell r="CP42">
            <v>66633.56</v>
          </cell>
          <cell r="CQ42">
            <v>883742.31</v>
          </cell>
          <cell r="CR42">
            <v>705205.58</v>
          </cell>
          <cell r="CS42">
            <v>0</v>
          </cell>
          <cell r="CT42">
            <v>1655581.45</v>
          </cell>
          <cell r="CV42">
            <v>-3268.07</v>
          </cell>
          <cell r="CW42">
            <v>1001.23</v>
          </cell>
          <cell r="CX42">
            <v>33691.96</v>
          </cell>
          <cell r="CY42">
            <v>0</v>
          </cell>
          <cell r="CZ42">
            <v>31425.119999999999</v>
          </cell>
          <cell r="DB42">
            <v>10071.01</v>
          </cell>
          <cell r="DC42">
            <v>4345.9799999999996</v>
          </cell>
          <cell r="DD42">
            <v>14.88</v>
          </cell>
          <cell r="DF42">
            <v>14431.87</v>
          </cell>
          <cell r="DH42">
            <v>1701438.44</v>
          </cell>
          <cell r="DI42">
            <v>0</v>
          </cell>
          <cell r="DN42">
            <v>4013068.0500000194</v>
          </cell>
          <cell r="DP42">
            <v>1032675</v>
          </cell>
          <cell r="DR42">
            <v>1032675</v>
          </cell>
          <cell r="DS42">
            <v>0</v>
          </cell>
          <cell r="DU42">
            <v>0</v>
          </cell>
          <cell r="DV42">
            <v>1032675</v>
          </cell>
          <cell r="DZ42">
            <v>168913.49</v>
          </cell>
        </row>
        <row r="43">
          <cell r="C43" t="str">
            <v>Sep06</v>
          </cell>
          <cell r="D43">
            <v>967823.75</v>
          </cell>
          <cell r="E43">
            <v>7179818.3500000108</v>
          </cell>
          <cell r="F43">
            <v>-189642.7</v>
          </cell>
          <cell r="G43">
            <v>-1307.07</v>
          </cell>
          <cell r="H43">
            <v>-615.75</v>
          </cell>
          <cell r="I43">
            <v>0</v>
          </cell>
          <cell r="J43">
            <v>4119600.12</v>
          </cell>
          <cell r="K43">
            <v>7944185.3899999978</v>
          </cell>
          <cell r="L43">
            <v>340594.91</v>
          </cell>
          <cell r="AA43">
            <v>20360457.000000007</v>
          </cell>
          <cell r="AC43">
            <v>3381413.47</v>
          </cell>
          <cell r="AD43">
            <v>381668.85</v>
          </cell>
          <cell r="AE43">
            <v>191565.52</v>
          </cell>
          <cell r="AO43">
            <v>3954647.84</v>
          </cell>
          <cell r="AQ43">
            <v>24315104.840000007</v>
          </cell>
          <cell r="AS43" t="str">
            <v>ok</v>
          </cell>
          <cell r="AU43">
            <v>13987.17</v>
          </cell>
          <cell r="AV43">
            <v>0</v>
          </cell>
          <cell r="AW43">
            <v>7930198.2199999979</v>
          </cell>
          <cell r="AX43">
            <v>0</v>
          </cell>
          <cell r="AZ43">
            <v>7944185.3899999978</v>
          </cell>
          <cell r="BA43" t="str">
            <v>ok</v>
          </cell>
          <cell r="BD43">
            <v>2824951.9</v>
          </cell>
          <cell r="BE43">
            <v>59081.23</v>
          </cell>
          <cell r="BF43">
            <v>884960</v>
          </cell>
          <cell r="BG43">
            <v>0</v>
          </cell>
          <cell r="BH43">
            <v>61310.5</v>
          </cell>
          <cell r="BI43">
            <v>0</v>
          </cell>
          <cell r="BJ43">
            <v>0</v>
          </cell>
          <cell r="BL43">
            <v>3830303.63</v>
          </cell>
          <cell r="BN43">
            <v>2884033.13</v>
          </cell>
          <cell r="BO43">
            <v>83032.52</v>
          </cell>
          <cell r="BP43">
            <v>0</v>
          </cell>
          <cell r="BQ43">
            <v>0</v>
          </cell>
          <cell r="BR43">
            <v>160512.32999999999</v>
          </cell>
          <cell r="BS43">
            <v>0</v>
          </cell>
          <cell r="BT43">
            <v>44264</v>
          </cell>
          <cell r="BU43">
            <v>1487.64</v>
          </cell>
          <cell r="BV43">
            <v>0</v>
          </cell>
          <cell r="BW43">
            <v>0</v>
          </cell>
          <cell r="BX43">
            <v>884960</v>
          </cell>
          <cell r="BY43">
            <v>61310.5</v>
          </cell>
          <cell r="CA43">
            <v>4119600.12</v>
          </cell>
          <cell r="CB43" t="str">
            <v>ok</v>
          </cell>
          <cell r="CC43">
            <v>939.8</v>
          </cell>
          <cell r="CD43">
            <v>25728.45</v>
          </cell>
          <cell r="CE43">
            <v>313926.65999999997</v>
          </cell>
          <cell r="CF43">
            <v>340594.91</v>
          </cell>
          <cell r="CG43" t="str">
            <v>ok</v>
          </cell>
          <cell r="CH43">
            <v>0</v>
          </cell>
          <cell r="CP43">
            <v>16059.62</v>
          </cell>
          <cell r="CQ43">
            <v>2718421.08</v>
          </cell>
          <cell r="CR43">
            <v>610098.28</v>
          </cell>
          <cell r="CS43">
            <v>0</v>
          </cell>
          <cell r="CT43">
            <v>3344578.98</v>
          </cell>
          <cell r="CV43">
            <v>1956.18</v>
          </cell>
          <cell r="CW43">
            <v>0</v>
          </cell>
          <cell r="CX43">
            <v>15110.04</v>
          </cell>
          <cell r="CY43">
            <v>0</v>
          </cell>
          <cell r="CZ43">
            <v>17066.22</v>
          </cell>
          <cell r="DB43">
            <v>-141.29</v>
          </cell>
          <cell r="DC43">
            <v>17620.349999999999</v>
          </cell>
          <cell r="DD43">
            <v>2289.21</v>
          </cell>
          <cell r="DF43">
            <v>19768.27</v>
          </cell>
          <cell r="DH43">
            <v>3381413.47</v>
          </cell>
          <cell r="DI43">
            <v>0</v>
          </cell>
          <cell r="DN43">
            <v>7179818.3500000108</v>
          </cell>
          <cell r="DP43">
            <v>967823.75</v>
          </cell>
          <cell r="DR43">
            <v>967823.75</v>
          </cell>
          <cell r="DS43">
            <v>0</v>
          </cell>
          <cell r="DU43">
            <v>0</v>
          </cell>
          <cell r="DV43">
            <v>967823.75</v>
          </cell>
          <cell r="DZ43">
            <v>160512.32999999999</v>
          </cell>
        </row>
        <row r="44">
          <cell r="C44" t="str">
            <v>Oct06</v>
          </cell>
          <cell r="D44">
            <v>725177</v>
          </cell>
          <cell r="E44">
            <v>3771882.9000000134</v>
          </cell>
          <cell r="F44">
            <v>-862866.95</v>
          </cell>
          <cell r="G44">
            <v>-351.49</v>
          </cell>
          <cell r="H44">
            <v>-1535.42</v>
          </cell>
          <cell r="I44">
            <v>-108167.64</v>
          </cell>
          <cell r="J44">
            <v>5448663.8499999996</v>
          </cell>
          <cell r="K44">
            <v>9105406.209999999</v>
          </cell>
          <cell r="L44">
            <v>498963.24</v>
          </cell>
          <cell r="AA44">
            <v>18577171.700000014</v>
          </cell>
          <cell r="AC44">
            <v>3074954.63</v>
          </cell>
          <cell r="AD44">
            <v>0</v>
          </cell>
          <cell r="AE44">
            <v>972921.5</v>
          </cell>
          <cell r="AO44">
            <v>4047876.13</v>
          </cell>
          <cell r="AQ44">
            <v>22625047.830000017</v>
          </cell>
          <cell r="AS44" t="str">
            <v>ok</v>
          </cell>
          <cell r="AU44">
            <v>-3029.25</v>
          </cell>
          <cell r="AV44">
            <v>0</v>
          </cell>
          <cell r="AW44">
            <v>9108434.3400000017</v>
          </cell>
          <cell r="AX44">
            <v>1.1200000000000001</v>
          </cell>
          <cell r="AZ44">
            <v>9105406.2100000009</v>
          </cell>
          <cell r="BA44" t="str">
            <v>ok</v>
          </cell>
          <cell r="BD44">
            <v>3715565.75</v>
          </cell>
          <cell r="BE44">
            <v>289416.67</v>
          </cell>
          <cell r="BF44">
            <v>965977.5</v>
          </cell>
          <cell r="BG44">
            <v>0</v>
          </cell>
          <cell r="BH44">
            <v>227505.6</v>
          </cell>
          <cell r="BI44">
            <v>0</v>
          </cell>
          <cell r="BJ44">
            <v>0</v>
          </cell>
          <cell r="BL44">
            <v>5198465.5199999996</v>
          </cell>
          <cell r="BN44">
            <v>4004982.42</v>
          </cell>
          <cell r="BO44">
            <v>4606.51</v>
          </cell>
          <cell r="BP44">
            <v>0</v>
          </cell>
          <cell r="BQ44">
            <v>0</v>
          </cell>
          <cell r="BR44">
            <v>198809.23</v>
          </cell>
          <cell r="BS44">
            <v>0</v>
          </cell>
          <cell r="BT44">
            <v>44611.79</v>
          </cell>
          <cell r="BU44">
            <v>2170.8000000000002</v>
          </cell>
          <cell r="BV44">
            <v>0</v>
          </cell>
          <cell r="BW44">
            <v>0</v>
          </cell>
          <cell r="BX44">
            <v>965977.5</v>
          </cell>
          <cell r="BY44">
            <v>227505.6</v>
          </cell>
          <cell r="CA44">
            <v>5448663.8499999996</v>
          </cell>
          <cell r="CB44" t="str">
            <v>ok</v>
          </cell>
          <cell r="CC44">
            <v>939.8</v>
          </cell>
          <cell r="CD44">
            <v>0</v>
          </cell>
          <cell r="CE44">
            <v>498023.44</v>
          </cell>
          <cell r="CF44">
            <v>498963.24</v>
          </cell>
          <cell r="CG44" t="str">
            <v>ok</v>
          </cell>
          <cell r="CH44">
            <v>0</v>
          </cell>
          <cell r="CP44">
            <v>2753.79</v>
          </cell>
          <cell r="CQ44">
            <v>2459356.77</v>
          </cell>
          <cell r="CR44">
            <v>597143.25</v>
          </cell>
          <cell r="CS44">
            <v>0</v>
          </cell>
          <cell r="CT44">
            <v>3059253.81</v>
          </cell>
          <cell r="CV44">
            <v>0</v>
          </cell>
          <cell r="CW44">
            <v>1287.9000000000001</v>
          </cell>
          <cell r="CX44">
            <v>476.39</v>
          </cell>
          <cell r="CY44">
            <v>0</v>
          </cell>
          <cell r="CZ44">
            <v>1764.29</v>
          </cell>
          <cell r="DB44">
            <v>75.37</v>
          </cell>
          <cell r="DC44">
            <v>13797.88</v>
          </cell>
          <cell r="DD44">
            <v>63.28</v>
          </cell>
          <cell r="DF44">
            <v>13936.53</v>
          </cell>
          <cell r="DH44">
            <v>3074954.63</v>
          </cell>
          <cell r="DI44">
            <v>0</v>
          </cell>
          <cell r="DN44">
            <v>3771882.9000000134</v>
          </cell>
          <cell r="DP44">
            <v>725177</v>
          </cell>
          <cell r="DR44">
            <v>725177</v>
          </cell>
          <cell r="DS44">
            <v>0</v>
          </cell>
          <cell r="DU44">
            <v>0</v>
          </cell>
          <cell r="DV44">
            <v>725177</v>
          </cell>
          <cell r="DW44">
            <v>0</v>
          </cell>
          <cell r="DZ44">
            <v>198809.23</v>
          </cell>
        </row>
        <row r="45">
          <cell r="C45" t="str">
            <v>Nov06</v>
          </cell>
          <cell r="D45">
            <v>995524.25</v>
          </cell>
          <cell r="E45">
            <v>2860209.6</v>
          </cell>
          <cell r="F45">
            <v>-775710.17</v>
          </cell>
          <cell r="G45">
            <v>0</v>
          </cell>
          <cell r="H45">
            <v>-1165.68</v>
          </cell>
          <cell r="I45">
            <v>0</v>
          </cell>
          <cell r="J45">
            <v>10016360.470000001</v>
          </cell>
          <cell r="K45">
            <v>5288204.63</v>
          </cell>
          <cell r="L45">
            <v>2877828.46</v>
          </cell>
          <cell r="AA45">
            <v>21261251.559999987</v>
          </cell>
          <cell r="AC45">
            <v>4856863.13</v>
          </cell>
          <cell r="AD45">
            <v>0</v>
          </cell>
          <cell r="AE45">
            <v>776875.85</v>
          </cell>
          <cell r="AO45">
            <v>5633738.9799999958</v>
          </cell>
          <cell r="AQ45">
            <v>26894990.539999984</v>
          </cell>
          <cell r="AS45" t="str">
            <v>ok</v>
          </cell>
          <cell r="AU45">
            <v>6342.93</v>
          </cell>
          <cell r="AV45">
            <v>120104.62</v>
          </cell>
          <cell r="AW45">
            <v>5138052.25</v>
          </cell>
          <cell r="AX45">
            <v>23704.83</v>
          </cell>
          <cell r="AZ45">
            <v>5288204.63</v>
          </cell>
          <cell r="BA45" t="str">
            <v>ok</v>
          </cell>
          <cell r="BD45">
            <v>7778766.9500000011</v>
          </cell>
          <cell r="BE45">
            <v>385705.7</v>
          </cell>
          <cell r="BF45">
            <v>1432955</v>
          </cell>
          <cell r="BG45">
            <v>0</v>
          </cell>
          <cell r="BH45">
            <v>0</v>
          </cell>
          <cell r="BI45">
            <v>0</v>
          </cell>
          <cell r="BJ45">
            <v>120104.62</v>
          </cell>
          <cell r="BL45">
            <v>9717532.2700000014</v>
          </cell>
          <cell r="BN45">
            <v>8164472.6500000004</v>
          </cell>
          <cell r="BO45">
            <v>2457.39</v>
          </cell>
          <cell r="BP45">
            <v>0</v>
          </cell>
          <cell r="BQ45">
            <v>0</v>
          </cell>
          <cell r="BR45">
            <v>368883.07</v>
          </cell>
          <cell r="BS45">
            <v>0</v>
          </cell>
          <cell r="BT45">
            <v>44907.9</v>
          </cell>
          <cell r="BU45">
            <v>2684.46</v>
          </cell>
          <cell r="BV45">
            <v>0</v>
          </cell>
          <cell r="BW45">
            <v>0</v>
          </cell>
          <cell r="BX45">
            <v>1432955</v>
          </cell>
          <cell r="BY45">
            <v>0</v>
          </cell>
          <cell r="CA45">
            <v>10016360.470000001</v>
          </cell>
          <cell r="CB45" t="str">
            <v>ok</v>
          </cell>
          <cell r="CC45">
            <v>939.8</v>
          </cell>
          <cell r="CD45">
            <v>0</v>
          </cell>
          <cell r="CE45">
            <v>2876888.66</v>
          </cell>
          <cell r="CF45">
            <v>2877828.46</v>
          </cell>
          <cell r="CG45" t="str">
            <v>ok</v>
          </cell>
          <cell r="CH45">
            <v>0</v>
          </cell>
          <cell r="CP45">
            <v>7949.58</v>
          </cell>
          <cell r="CQ45">
            <v>4421198.1100000003</v>
          </cell>
          <cell r="CR45">
            <v>125859.15</v>
          </cell>
          <cell r="CS45">
            <v>0</v>
          </cell>
          <cell r="CT45">
            <v>4555006.84</v>
          </cell>
          <cell r="CV45">
            <v>2341.46</v>
          </cell>
          <cell r="CW45">
            <v>12928.31</v>
          </cell>
          <cell r="CX45">
            <v>1757.78</v>
          </cell>
          <cell r="CY45">
            <v>0</v>
          </cell>
          <cell r="CZ45">
            <v>17027.55</v>
          </cell>
          <cell r="DB45">
            <v>0</v>
          </cell>
          <cell r="DC45">
            <v>284828.74</v>
          </cell>
          <cell r="DD45">
            <v>0</v>
          </cell>
          <cell r="DF45">
            <v>284828.74</v>
          </cell>
          <cell r="DH45">
            <v>4856863.13</v>
          </cell>
          <cell r="DI45">
            <v>0</v>
          </cell>
          <cell r="DN45">
            <v>2860209.6</v>
          </cell>
          <cell r="DP45">
            <v>995524.25</v>
          </cell>
          <cell r="DR45">
            <v>860810.75</v>
          </cell>
          <cell r="DS45">
            <v>0</v>
          </cell>
          <cell r="DU45">
            <v>134713.5</v>
          </cell>
          <cell r="DV45">
            <v>995524.25</v>
          </cell>
          <cell r="DW45">
            <v>77523.5</v>
          </cell>
          <cell r="DZ45">
            <v>368883.07</v>
          </cell>
        </row>
        <row r="46">
          <cell r="C46" t="str">
            <v>Dec06</v>
          </cell>
          <cell r="D46">
            <v>6256845.3100000005</v>
          </cell>
          <cell r="E46">
            <v>4764100.9000000004</v>
          </cell>
          <cell r="F46">
            <v>-883972.09</v>
          </cell>
          <cell r="G46">
            <v>0</v>
          </cell>
          <cell r="H46">
            <v>-1749.91</v>
          </cell>
          <cell r="I46">
            <v>0</v>
          </cell>
          <cell r="J46">
            <v>1755802.57</v>
          </cell>
          <cell r="K46">
            <v>4292225.9800000004</v>
          </cell>
          <cell r="L46">
            <v>952735.14</v>
          </cell>
          <cell r="AA46">
            <v>17135987.899999999</v>
          </cell>
          <cell r="AC46">
            <v>1519401.23</v>
          </cell>
          <cell r="AD46">
            <v>0</v>
          </cell>
          <cell r="AE46">
            <v>889597.53</v>
          </cell>
          <cell r="AO46">
            <v>2408998.7599999998</v>
          </cell>
          <cell r="AQ46">
            <v>19544986.66</v>
          </cell>
          <cell r="AS46" t="str">
            <v>ok</v>
          </cell>
          <cell r="AU46">
            <v>162592.49</v>
          </cell>
          <cell r="AV46">
            <v>0</v>
          </cell>
          <cell r="AW46">
            <v>4068280.97</v>
          </cell>
          <cell r="AX46">
            <v>61352.52</v>
          </cell>
          <cell r="AZ46">
            <v>4292225.9800000004</v>
          </cell>
          <cell r="BA46" t="str">
            <v>ok</v>
          </cell>
          <cell r="BD46">
            <v>44100</v>
          </cell>
          <cell r="BE46">
            <v>0</v>
          </cell>
          <cell r="BF46">
            <v>0</v>
          </cell>
          <cell r="BG46">
            <v>0</v>
          </cell>
          <cell r="BH46">
            <v>0</v>
          </cell>
          <cell r="BI46">
            <v>0</v>
          </cell>
          <cell r="BJ46">
            <v>0</v>
          </cell>
          <cell r="BL46">
            <v>44100</v>
          </cell>
          <cell r="BN46">
            <v>44100</v>
          </cell>
          <cell r="BO46">
            <v>0</v>
          </cell>
          <cell r="BP46">
            <v>0</v>
          </cell>
          <cell r="BQ46">
            <v>0</v>
          </cell>
          <cell r="BR46">
            <v>1666042.67</v>
          </cell>
          <cell r="BS46">
            <v>0</v>
          </cell>
          <cell r="BT46">
            <v>45659.9</v>
          </cell>
          <cell r="BU46">
            <v>0</v>
          </cell>
          <cell r="BV46">
            <v>0</v>
          </cell>
          <cell r="BW46">
            <v>0</v>
          </cell>
          <cell r="BX46">
            <v>0</v>
          </cell>
          <cell r="BY46">
            <v>0</v>
          </cell>
          <cell r="CA46">
            <v>1755802.57</v>
          </cell>
          <cell r="CB46" t="str">
            <v>ok</v>
          </cell>
          <cell r="CC46">
            <v>939.8</v>
          </cell>
          <cell r="CD46">
            <v>0</v>
          </cell>
          <cell r="CE46">
            <v>951795.34</v>
          </cell>
          <cell r="CF46">
            <v>952735.14</v>
          </cell>
          <cell r="CG46" t="str">
            <v>ok</v>
          </cell>
          <cell r="CH46">
            <v>0</v>
          </cell>
          <cell r="CP46">
            <v>16571.349999999999</v>
          </cell>
          <cell r="CQ46">
            <v>1177819.58</v>
          </cell>
          <cell r="CR46">
            <v>219347.07</v>
          </cell>
          <cell r="CS46">
            <v>0</v>
          </cell>
          <cell r="CT46">
            <v>1413738</v>
          </cell>
          <cell r="CV46">
            <v>0</v>
          </cell>
          <cell r="CW46">
            <v>42730.1</v>
          </cell>
          <cell r="CX46">
            <v>2433.4699999999998</v>
          </cell>
          <cell r="CY46">
            <v>0</v>
          </cell>
          <cell r="CZ46">
            <v>45163.57</v>
          </cell>
          <cell r="DB46">
            <v>4340.28</v>
          </cell>
          <cell r="DC46">
            <v>55220.07</v>
          </cell>
          <cell r="DD46">
            <v>939.31</v>
          </cell>
          <cell r="DF46">
            <v>60499.66</v>
          </cell>
          <cell r="DH46">
            <v>1519401.23</v>
          </cell>
          <cell r="DI46">
            <v>0</v>
          </cell>
          <cell r="DN46">
            <v>4756288.9000000004</v>
          </cell>
          <cell r="DO46">
            <v>7812</v>
          </cell>
          <cell r="DP46">
            <v>4764100.9000000004</v>
          </cell>
          <cell r="DQ46">
            <v>0</v>
          </cell>
          <cell r="DR46">
            <v>2224029.14</v>
          </cell>
          <cell r="DS46">
            <v>0</v>
          </cell>
          <cell r="DT46">
            <v>0</v>
          </cell>
          <cell r="DU46">
            <v>4032816.17</v>
          </cell>
          <cell r="DV46">
            <v>6256845.3100000005</v>
          </cell>
          <cell r="DW46">
            <v>2627769.5</v>
          </cell>
          <cell r="DY46">
            <v>0</v>
          </cell>
          <cell r="DZ46">
            <v>1666042.67</v>
          </cell>
        </row>
        <row r="47">
          <cell r="C47" t="str">
            <v>Jan07</v>
          </cell>
          <cell r="D47">
            <v>11162072.390000001</v>
          </cell>
          <cell r="E47">
            <v>8223356.5800000019</v>
          </cell>
          <cell r="F47">
            <v>-878506.83</v>
          </cell>
          <cell r="G47">
            <v>0</v>
          </cell>
          <cell r="H47">
            <v>1098.96</v>
          </cell>
          <cell r="I47">
            <v>0</v>
          </cell>
          <cell r="J47">
            <v>5107932.47</v>
          </cell>
          <cell r="K47">
            <v>5026754.54</v>
          </cell>
          <cell r="L47">
            <v>1083862.83</v>
          </cell>
          <cell r="AA47">
            <v>29726570.940000005</v>
          </cell>
          <cell r="AC47">
            <v>2457584.27</v>
          </cell>
          <cell r="AD47">
            <v>101091.01</v>
          </cell>
          <cell r="AE47">
            <v>877407.87</v>
          </cell>
          <cell r="AO47">
            <v>3436083.15</v>
          </cell>
          <cell r="AQ47">
            <v>33162654.090000007</v>
          </cell>
          <cell r="AS47" t="str">
            <v>ok</v>
          </cell>
          <cell r="AU47">
            <v>51635.23</v>
          </cell>
          <cell r="AV47">
            <v>0</v>
          </cell>
          <cell r="AW47">
            <v>4975119.3099999996</v>
          </cell>
          <cell r="AX47">
            <v>0</v>
          </cell>
          <cell r="AZ47">
            <v>5026754.54</v>
          </cell>
          <cell r="BA47" t="str">
            <v>ok</v>
          </cell>
          <cell r="BD47">
            <v>1266304.2</v>
          </cell>
          <cell r="BE47">
            <v>92369.04</v>
          </cell>
          <cell r="BF47">
            <v>0</v>
          </cell>
          <cell r="BG47">
            <v>0</v>
          </cell>
          <cell r="BH47">
            <v>0</v>
          </cell>
          <cell r="BI47">
            <v>0</v>
          </cell>
          <cell r="BJ47">
            <v>0</v>
          </cell>
          <cell r="BL47">
            <v>1358673.24</v>
          </cell>
          <cell r="BN47">
            <v>1358673.24</v>
          </cell>
          <cell r="BO47">
            <v>3042.18</v>
          </cell>
          <cell r="BP47">
            <v>0</v>
          </cell>
          <cell r="BQ47">
            <v>0</v>
          </cell>
          <cell r="BR47">
            <v>3695975.48</v>
          </cell>
          <cell r="BS47">
            <v>0</v>
          </cell>
          <cell r="BT47">
            <v>46612</v>
          </cell>
          <cell r="BU47">
            <v>3629.57</v>
          </cell>
          <cell r="BV47">
            <v>0</v>
          </cell>
          <cell r="BW47">
            <v>0</v>
          </cell>
          <cell r="BX47">
            <v>0</v>
          </cell>
          <cell r="BY47">
            <v>0</v>
          </cell>
          <cell r="CA47">
            <v>5107932.47</v>
          </cell>
          <cell r="CB47" t="str">
            <v>ok</v>
          </cell>
          <cell r="CC47">
            <v>939.8</v>
          </cell>
          <cell r="CD47">
            <v>3136.99</v>
          </cell>
          <cell r="CE47">
            <v>1079786.04</v>
          </cell>
          <cell r="CF47">
            <v>1083862.83</v>
          </cell>
          <cell r="CG47" t="str">
            <v>ok</v>
          </cell>
          <cell r="CH47">
            <v>0</v>
          </cell>
          <cell r="CP47">
            <v>72470.52</v>
          </cell>
          <cell r="CQ47">
            <v>1987805.46</v>
          </cell>
          <cell r="CR47">
            <v>371014.83</v>
          </cell>
          <cell r="CS47">
            <v>0</v>
          </cell>
          <cell r="CT47">
            <v>2431290.81</v>
          </cell>
          <cell r="CV47">
            <v>-1032.52</v>
          </cell>
          <cell r="CW47">
            <v>4054.6</v>
          </cell>
          <cell r="CX47">
            <v>393</v>
          </cell>
          <cell r="CY47">
            <v>0</v>
          </cell>
          <cell r="CZ47">
            <v>3415.08</v>
          </cell>
          <cell r="DB47">
            <v>3293.98</v>
          </cell>
          <cell r="DC47">
            <v>19584.400000000001</v>
          </cell>
          <cell r="DD47">
            <v>0</v>
          </cell>
          <cell r="DF47">
            <v>22878.38</v>
          </cell>
          <cell r="DH47">
            <v>2457584.27</v>
          </cell>
          <cell r="DI47">
            <v>0</v>
          </cell>
          <cell r="DN47">
            <v>8217244.5800000019</v>
          </cell>
          <cell r="DO47">
            <v>6112</v>
          </cell>
          <cell r="DP47">
            <v>8223356.5800000019</v>
          </cell>
          <cell r="DQ47">
            <v>0</v>
          </cell>
          <cell r="DR47">
            <v>7040221</v>
          </cell>
          <cell r="DS47">
            <v>0</v>
          </cell>
          <cell r="DT47">
            <v>0</v>
          </cell>
          <cell r="DU47">
            <v>4121851.39</v>
          </cell>
          <cell r="DV47">
            <v>11162072.390000001</v>
          </cell>
          <cell r="DW47">
            <v>6131913.7300000004</v>
          </cell>
          <cell r="DY47">
            <v>0</v>
          </cell>
          <cell r="DZ47">
            <v>3695975.48</v>
          </cell>
        </row>
        <row r="48">
          <cell r="C48" t="str">
            <v>Feb07</v>
          </cell>
          <cell r="D48">
            <v>-6470080.6600000001</v>
          </cell>
          <cell r="E48">
            <v>3603199.69</v>
          </cell>
          <cell r="F48">
            <v>-345399.58</v>
          </cell>
          <cell r="G48">
            <v>-0.61</v>
          </cell>
          <cell r="H48">
            <v>-332.86</v>
          </cell>
          <cell r="I48">
            <v>0</v>
          </cell>
          <cell r="J48">
            <v>5219165.83</v>
          </cell>
          <cell r="K48">
            <v>11898630.290000001</v>
          </cell>
          <cell r="L48">
            <v>60466.96</v>
          </cell>
          <cell r="AA48">
            <v>13965649.060000004</v>
          </cell>
          <cell r="AC48">
            <v>1722390.44</v>
          </cell>
          <cell r="AD48">
            <v>1188552.55</v>
          </cell>
          <cell r="AE48">
            <v>345733.05</v>
          </cell>
          <cell r="AO48">
            <v>3256676.04</v>
          </cell>
          <cell r="AQ48">
            <v>17222325.100000005</v>
          </cell>
          <cell r="AS48" t="str">
            <v>ok</v>
          </cell>
          <cell r="AU48">
            <v>378601.17</v>
          </cell>
          <cell r="AV48">
            <v>87600.24</v>
          </cell>
          <cell r="AW48">
            <v>11432428.880000001</v>
          </cell>
          <cell r="AX48">
            <v>0</v>
          </cell>
          <cell r="AZ48">
            <v>11898630.290000001</v>
          </cell>
          <cell r="BA48" t="str">
            <v>ok</v>
          </cell>
          <cell r="BD48">
            <v>755654.04</v>
          </cell>
          <cell r="BE48">
            <v>0</v>
          </cell>
          <cell r="BF48">
            <v>1178270</v>
          </cell>
          <cell r="BG48">
            <v>0</v>
          </cell>
          <cell r="BH48">
            <v>0</v>
          </cell>
          <cell r="BI48">
            <v>0</v>
          </cell>
          <cell r="BJ48">
            <v>87600.24</v>
          </cell>
          <cell r="BL48">
            <v>2021524.28</v>
          </cell>
          <cell r="BN48">
            <v>755654.04</v>
          </cell>
          <cell r="BO48">
            <v>18851.73</v>
          </cell>
          <cell r="BP48">
            <v>0</v>
          </cell>
          <cell r="BQ48">
            <v>0</v>
          </cell>
          <cell r="BR48">
            <v>3214539.76</v>
          </cell>
          <cell r="BS48">
            <v>0</v>
          </cell>
          <cell r="BT48">
            <v>47168</v>
          </cell>
          <cell r="BU48">
            <v>4682.3</v>
          </cell>
          <cell r="BV48">
            <v>0</v>
          </cell>
          <cell r="BW48">
            <v>0</v>
          </cell>
          <cell r="BX48">
            <v>1178270</v>
          </cell>
          <cell r="BY48">
            <v>0</v>
          </cell>
          <cell r="CA48">
            <v>5219165.83</v>
          </cell>
          <cell r="CB48" t="str">
            <v>ok</v>
          </cell>
          <cell r="CC48">
            <v>939.8</v>
          </cell>
          <cell r="CD48">
            <v>42703.55</v>
          </cell>
          <cell r="CE48">
            <v>16823.61</v>
          </cell>
          <cell r="CF48">
            <v>60466.96</v>
          </cell>
          <cell r="CG48" t="str">
            <v>ok</v>
          </cell>
          <cell r="CH48">
            <v>0</v>
          </cell>
          <cell r="CP48">
            <v>20377.87</v>
          </cell>
          <cell r="CQ48">
            <v>1426655.68</v>
          </cell>
          <cell r="CR48">
            <v>250615.7</v>
          </cell>
          <cell r="CS48">
            <v>0</v>
          </cell>
          <cell r="CT48">
            <v>1697649.25</v>
          </cell>
          <cell r="CV48">
            <v>0</v>
          </cell>
          <cell r="CW48">
            <v>513.48</v>
          </cell>
          <cell r="CX48">
            <v>1391.57</v>
          </cell>
          <cell r="CY48">
            <v>0</v>
          </cell>
          <cell r="CZ48">
            <v>1905.05</v>
          </cell>
          <cell r="DB48">
            <v>-755.44</v>
          </cell>
          <cell r="DC48">
            <v>23591.58</v>
          </cell>
          <cell r="DD48">
            <v>0</v>
          </cell>
          <cell r="DF48">
            <v>22836.14</v>
          </cell>
          <cell r="DH48">
            <v>1722390.44</v>
          </cell>
          <cell r="DI48">
            <v>0</v>
          </cell>
          <cell r="DN48">
            <v>3597823.69</v>
          </cell>
          <cell r="DO48">
            <v>5376</v>
          </cell>
          <cell r="DP48">
            <v>3603199.69</v>
          </cell>
          <cell r="DQ48">
            <v>0</v>
          </cell>
          <cell r="DR48">
            <v>-265714.5</v>
          </cell>
          <cell r="DS48">
            <v>0</v>
          </cell>
          <cell r="DT48">
            <v>0</v>
          </cell>
          <cell r="DU48">
            <v>-6204366.1600000001</v>
          </cell>
          <cell r="DV48">
            <v>-6470080.6600000001</v>
          </cell>
          <cell r="DW48">
            <v>-6676795.7000000002</v>
          </cell>
          <cell r="DY48">
            <v>0</v>
          </cell>
          <cell r="DZ48">
            <v>3214539.76</v>
          </cell>
        </row>
        <row r="49">
          <cell r="C49" t="str">
            <v>Mar07</v>
          </cell>
          <cell r="D49">
            <v>-1515853.83</v>
          </cell>
          <cell r="E49">
            <v>1592499.21</v>
          </cell>
          <cell r="F49">
            <v>-18213.37</v>
          </cell>
          <cell r="G49">
            <v>0</v>
          </cell>
          <cell r="H49">
            <v>0</v>
          </cell>
          <cell r="I49">
            <v>0</v>
          </cell>
          <cell r="J49">
            <v>5636018.8399999989</v>
          </cell>
          <cell r="K49">
            <v>6024552.1400000015</v>
          </cell>
          <cell r="L49">
            <v>361902.36</v>
          </cell>
          <cell r="AA49">
            <v>12080905.35</v>
          </cell>
          <cell r="AC49">
            <v>3726372.56</v>
          </cell>
          <cell r="AD49">
            <v>100063.34</v>
          </cell>
          <cell r="AE49">
            <v>18213.37</v>
          </cell>
          <cell r="AO49">
            <v>3844649.27</v>
          </cell>
          <cell r="AQ49">
            <v>15925554.620000001</v>
          </cell>
          <cell r="AS49" t="str">
            <v>ok</v>
          </cell>
          <cell r="AU49">
            <v>316214.71999999997</v>
          </cell>
          <cell r="AV49">
            <v>0</v>
          </cell>
          <cell r="AW49">
            <v>5708337.419999999</v>
          </cell>
          <cell r="AX49">
            <v>0</v>
          </cell>
          <cell r="AZ49">
            <v>6024552.1399999987</v>
          </cell>
          <cell r="BA49" t="str">
            <v>ok</v>
          </cell>
          <cell r="BD49">
            <v>3114527.04</v>
          </cell>
          <cell r="BE49">
            <v>139597.26</v>
          </cell>
          <cell r="BF49">
            <v>0</v>
          </cell>
          <cell r="BG49">
            <v>0</v>
          </cell>
          <cell r="BH49">
            <v>0</v>
          </cell>
          <cell r="BI49">
            <v>0</v>
          </cell>
          <cell r="BJ49">
            <v>0</v>
          </cell>
          <cell r="BL49">
            <v>3254124.3</v>
          </cell>
          <cell r="BN49">
            <v>3254124.3</v>
          </cell>
          <cell r="BO49">
            <v>256147.5</v>
          </cell>
          <cell r="BP49">
            <v>0</v>
          </cell>
          <cell r="BQ49">
            <v>0</v>
          </cell>
          <cell r="BR49">
            <v>2075195.3</v>
          </cell>
          <cell r="BS49">
            <v>0</v>
          </cell>
          <cell r="BT49">
            <v>46800</v>
          </cell>
          <cell r="BU49">
            <v>3751.74</v>
          </cell>
          <cell r="BV49">
            <v>0</v>
          </cell>
          <cell r="BW49">
            <v>0</v>
          </cell>
          <cell r="BX49">
            <v>0</v>
          </cell>
          <cell r="BY49">
            <v>0</v>
          </cell>
          <cell r="CA49">
            <v>5636018.8399999989</v>
          </cell>
          <cell r="CB49" t="str">
            <v>ok</v>
          </cell>
          <cell r="CC49">
            <v>939.8</v>
          </cell>
          <cell r="CD49">
            <v>3299.4</v>
          </cell>
          <cell r="CE49">
            <v>357663.16</v>
          </cell>
          <cell r="CF49">
            <v>361902.36</v>
          </cell>
          <cell r="CG49" t="str">
            <v>ok</v>
          </cell>
          <cell r="CH49">
            <v>0</v>
          </cell>
          <cell r="CP49">
            <v>188691.46</v>
          </cell>
          <cell r="CQ49">
            <v>2875239.74</v>
          </cell>
          <cell r="CR49">
            <v>509560.84</v>
          </cell>
          <cell r="CS49">
            <v>0</v>
          </cell>
          <cell r="CT49">
            <v>3573492.04</v>
          </cell>
          <cell r="CV49">
            <v>5532.37</v>
          </cell>
          <cell r="CW49">
            <v>-2103.38</v>
          </cell>
          <cell r="CX49">
            <v>5738.66</v>
          </cell>
          <cell r="CY49">
            <v>0</v>
          </cell>
          <cell r="CZ49">
            <v>9167.65</v>
          </cell>
          <cell r="DB49">
            <v>-339.29</v>
          </cell>
          <cell r="DC49">
            <v>144052.16</v>
          </cell>
          <cell r="DD49">
            <v>0</v>
          </cell>
          <cell r="DF49">
            <v>143712.87</v>
          </cell>
          <cell r="DH49">
            <v>3726372.56</v>
          </cell>
          <cell r="DI49">
            <v>0</v>
          </cell>
          <cell r="DN49">
            <v>1586555.21</v>
          </cell>
          <cell r="DO49">
            <v>5944</v>
          </cell>
          <cell r="DP49">
            <v>1592499.21</v>
          </cell>
          <cell r="DQ49">
            <v>0</v>
          </cell>
          <cell r="DR49">
            <v>1538.2200000000303</v>
          </cell>
          <cell r="DS49">
            <v>0</v>
          </cell>
          <cell r="DT49">
            <v>0</v>
          </cell>
          <cell r="DU49">
            <v>-1517392.05</v>
          </cell>
          <cell r="DV49">
            <v>-1515853.83</v>
          </cell>
          <cell r="DW49">
            <v>-1235066.0900000001</v>
          </cell>
          <cell r="DY49">
            <v>0</v>
          </cell>
          <cell r="DZ49">
            <v>2075195.3</v>
          </cell>
        </row>
        <row r="50">
          <cell r="C50" t="str">
            <v>Apr07</v>
          </cell>
          <cell r="D50">
            <v>-1563628.07</v>
          </cell>
          <cell r="E50">
            <v>4491381.07</v>
          </cell>
          <cell r="F50">
            <v>-30208.7</v>
          </cell>
          <cell r="G50">
            <v>-19.010000000000002</v>
          </cell>
          <cell r="H50">
            <v>-0.04</v>
          </cell>
          <cell r="I50">
            <v>0</v>
          </cell>
          <cell r="J50">
            <v>4000676.06</v>
          </cell>
          <cell r="K50">
            <v>6837759.9699999932</v>
          </cell>
          <cell r="L50">
            <v>233010.64</v>
          </cell>
          <cell r="AA50">
            <v>13968971.919999996</v>
          </cell>
          <cell r="AC50">
            <v>681316.66</v>
          </cell>
          <cell r="AD50">
            <v>194706.29</v>
          </cell>
          <cell r="AE50">
            <v>30227.75</v>
          </cell>
          <cell r="AO50">
            <v>906250.7</v>
          </cell>
          <cell r="AQ50">
            <v>14875222.619999995</v>
          </cell>
          <cell r="AS50" t="str">
            <v>ok</v>
          </cell>
          <cell r="AU50">
            <v>1616461.64</v>
          </cell>
          <cell r="AV50">
            <v>0</v>
          </cell>
          <cell r="AW50">
            <v>5221298.33</v>
          </cell>
          <cell r="AX50">
            <v>0</v>
          </cell>
          <cell r="AZ50">
            <v>6837759.9699999997</v>
          </cell>
          <cell r="BA50" t="str">
            <v>ok</v>
          </cell>
          <cell r="BD50">
            <v>3389841.6</v>
          </cell>
          <cell r="BE50">
            <v>39556.22</v>
          </cell>
          <cell r="BF50">
            <v>0</v>
          </cell>
          <cell r="BG50">
            <v>0</v>
          </cell>
          <cell r="BH50">
            <v>0</v>
          </cell>
          <cell r="BI50">
            <v>0</v>
          </cell>
          <cell r="BJ50">
            <v>0</v>
          </cell>
          <cell r="BL50">
            <v>3429397.82</v>
          </cell>
          <cell r="BN50">
            <v>3429397.82</v>
          </cell>
          <cell r="BO50">
            <v>61097.1</v>
          </cell>
          <cell r="BP50">
            <v>0</v>
          </cell>
          <cell r="BQ50">
            <v>0</v>
          </cell>
          <cell r="BR50">
            <v>461744.22</v>
          </cell>
          <cell r="BS50">
            <v>0</v>
          </cell>
          <cell r="BT50">
            <v>46116</v>
          </cell>
          <cell r="BU50">
            <v>2320.92</v>
          </cell>
          <cell r="BV50">
            <v>0</v>
          </cell>
          <cell r="BW50">
            <v>0</v>
          </cell>
          <cell r="BX50">
            <v>0</v>
          </cell>
          <cell r="BY50">
            <v>0</v>
          </cell>
          <cell r="CA50">
            <v>4000676.06</v>
          </cell>
          <cell r="CB50" t="str">
            <v>ok</v>
          </cell>
          <cell r="CC50">
            <v>939.8</v>
          </cell>
          <cell r="CD50">
            <v>10309.23</v>
          </cell>
          <cell r="CE50">
            <v>221761.61</v>
          </cell>
          <cell r="CF50">
            <v>233010.64</v>
          </cell>
          <cell r="CG50" t="str">
            <v>ok</v>
          </cell>
          <cell r="CH50">
            <v>0</v>
          </cell>
          <cell r="CP50">
            <v>44525.21</v>
          </cell>
          <cell r="CQ50">
            <v>425204.58</v>
          </cell>
          <cell r="CR50">
            <v>180400.99</v>
          </cell>
          <cell r="CS50">
            <v>0</v>
          </cell>
          <cell r="CT50">
            <v>650130.78</v>
          </cell>
          <cell r="CV50">
            <v>-86.44</v>
          </cell>
          <cell r="CW50">
            <v>662.35</v>
          </cell>
          <cell r="CX50">
            <v>51.54</v>
          </cell>
          <cell r="CY50">
            <v>0</v>
          </cell>
          <cell r="CZ50">
            <v>627.45000000000005</v>
          </cell>
          <cell r="DB50">
            <v>-1637.31</v>
          </cell>
          <cell r="DC50">
            <v>32192.62</v>
          </cell>
          <cell r="DD50">
            <v>3.12</v>
          </cell>
          <cell r="DF50">
            <v>30558.43</v>
          </cell>
          <cell r="DH50">
            <v>681316.66</v>
          </cell>
          <cell r="DI50">
            <v>0</v>
          </cell>
          <cell r="DN50">
            <v>4485621.07</v>
          </cell>
          <cell r="DO50">
            <v>5760</v>
          </cell>
          <cell r="DP50">
            <v>4491381.07</v>
          </cell>
          <cell r="DQ50">
            <v>0</v>
          </cell>
          <cell r="DR50">
            <v>86005.58</v>
          </cell>
          <cell r="DS50">
            <v>0</v>
          </cell>
          <cell r="DT50">
            <v>0</v>
          </cell>
          <cell r="DU50">
            <v>-1649633.65</v>
          </cell>
          <cell r="DV50">
            <v>-1563628.07</v>
          </cell>
          <cell r="DW50">
            <v>-1238469.8700000001</v>
          </cell>
          <cell r="DY50">
            <v>0</v>
          </cell>
          <cell r="DZ50">
            <v>461744.22</v>
          </cell>
        </row>
        <row r="51">
          <cell r="C51" t="str">
            <v>May07</v>
          </cell>
          <cell r="D51">
            <v>-1189791.69</v>
          </cell>
          <cell r="E51">
            <v>7654150.570000004</v>
          </cell>
          <cell r="F51">
            <v>0</v>
          </cell>
          <cell r="G51">
            <v>0</v>
          </cell>
          <cell r="H51">
            <v>0</v>
          </cell>
          <cell r="I51">
            <v>0</v>
          </cell>
          <cell r="J51">
            <v>4461487.8899999997</v>
          </cell>
          <cell r="K51">
            <v>5090691.18</v>
          </cell>
          <cell r="L51">
            <v>538554.84</v>
          </cell>
          <cell r="AA51">
            <v>16555092.790000007</v>
          </cell>
          <cell r="AC51">
            <v>445813.72</v>
          </cell>
          <cell r="AD51">
            <v>0</v>
          </cell>
          <cell r="AE51">
            <v>0</v>
          </cell>
          <cell r="AO51">
            <v>445813.72</v>
          </cell>
          <cell r="AQ51">
            <v>17000906.510000005</v>
          </cell>
          <cell r="AS51" t="str">
            <v>ok</v>
          </cell>
          <cell r="AU51">
            <v>2718792.04</v>
          </cell>
          <cell r="AV51">
            <v>124885.05</v>
          </cell>
          <cell r="AW51">
            <v>2247014.09</v>
          </cell>
          <cell r="AX51">
            <v>0</v>
          </cell>
          <cell r="AZ51">
            <v>5090691.18</v>
          </cell>
          <cell r="BA51" t="str">
            <v>ok</v>
          </cell>
          <cell r="BD51">
            <v>4007366.81</v>
          </cell>
          <cell r="BE51">
            <v>170583.36</v>
          </cell>
          <cell r="BF51">
            <v>0</v>
          </cell>
          <cell r="BG51">
            <v>0</v>
          </cell>
          <cell r="BH51">
            <v>0</v>
          </cell>
          <cell r="BI51">
            <v>8185.7</v>
          </cell>
          <cell r="BJ51">
            <v>124885.05</v>
          </cell>
          <cell r="BL51">
            <v>4311020.92</v>
          </cell>
          <cell r="BN51">
            <v>4177950.17</v>
          </cell>
          <cell r="BO51">
            <v>0</v>
          </cell>
          <cell r="BP51">
            <v>0</v>
          </cell>
          <cell r="BQ51">
            <v>0</v>
          </cell>
          <cell r="BR51">
            <v>207564.02</v>
          </cell>
          <cell r="BS51">
            <v>0</v>
          </cell>
          <cell r="BT51">
            <v>66402</v>
          </cell>
          <cell r="BU51">
            <v>1386</v>
          </cell>
          <cell r="BV51">
            <v>0</v>
          </cell>
          <cell r="BW51">
            <v>0</v>
          </cell>
          <cell r="BX51">
            <v>0</v>
          </cell>
          <cell r="BY51">
            <v>8185.7</v>
          </cell>
          <cell r="CA51">
            <v>4461487.8899999997</v>
          </cell>
          <cell r="CB51" t="str">
            <v>ok</v>
          </cell>
          <cell r="CC51">
            <v>0</v>
          </cell>
          <cell r="CD51">
            <v>0</v>
          </cell>
          <cell r="CE51">
            <v>538554.84</v>
          </cell>
          <cell r="CF51">
            <v>538554.84</v>
          </cell>
          <cell r="CG51" t="str">
            <v>ok</v>
          </cell>
          <cell r="CH51">
            <v>0</v>
          </cell>
          <cell r="CP51">
            <v>210561.98</v>
          </cell>
          <cell r="CQ51">
            <v>86012.07</v>
          </cell>
          <cell r="CR51">
            <v>122557.48</v>
          </cell>
          <cell r="CS51">
            <v>0</v>
          </cell>
          <cell r="CT51">
            <v>419131.53</v>
          </cell>
          <cell r="CV51">
            <v>647.64</v>
          </cell>
          <cell r="CW51">
            <v>2230.1799999999998</v>
          </cell>
          <cell r="CX51">
            <v>0</v>
          </cell>
          <cell r="CY51">
            <v>0</v>
          </cell>
          <cell r="CZ51">
            <v>2877.82</v>
          </cell>
          <cell r="DB51">
            <v>2898.21</v>
          </cell>
          <cell r="DC51">
            <v>20906.16</v>
          </cell>
          <cell r="DD51">
            <v>0</v>
          </cell>
          <cell r="DF51">
            <v>23804.37</v>
          </cell>
          <cell r="DH51">
            <v>445813.72</v>
          </cell>
          <cell r="DI51">
            <v>0</v>
          </cell>
          <cell r="DN51">
            <v>7648198.570000004</v>
          </cell>
          <cell r="DO51">
            <v>5952</v>
          </cell>
          <cell r="DP51">
            <v>7654150.570000004</v>
          </cell>
          <cell r="DQ51">
            <v>0</v>
          </cell>
          <cell r="DR51">
            <v>207774.36</v>
          </cell>
          <cell r="DS51">
            <v>0</v>
          </cell>
          <cell r="DT51">
            <v>0</v>
          </cell>
          <cell r="DU51">
            <v>-1397566.05</v>
          </cell>
          <cell r="DV51">
            <v>-1189791.69</v>
          </cell>
          <cell r="DW51">
            <v>-1184931.55</v>
          </cell>
          <cell r="DY51">
            <v>0</v>
          </cell>
          <cell r="DZ51">
            <v>207564.02</v>
          </cell>
        </row>
        <row r="52">
          <cell r="C52" t="str">
            <v>Jun07</v>
          </cell>
          <cell r="D52">
            <v>504669.05000000319</v>
          </cell>
          <cell r="E52">
            <v>5987792.9500000039</v>
          </cell>
          <cell r="F52">
            <v>0</v>
          </cell>
          <cell r="G52">
            <v>0</v>
          </cell>
          <cell r="H52">
            <v>0</v>
          </cell>
          <cell r="I52">
            <v>0</v>
          </cell>
          <cell r="J52">
            <v>5616777.4399999967</v>
          </cell>
          <cell r="K52">
            <v>8366060.0999999978</v>
          </cell>
          <cell r="L52">
            <v>386490.13</v>
          </cell>
          <cell r="AA52">
            <v>20861789.670000002</v>
          </cell>
          <cell r="AC52">
            <v>629701.25</v>
          </cell>
          <cell r="AD52">
            <v>0</v>
          </cell>
          <cell r="AE52">
            <v>0</v>
          </cell>
          <cell r="AO52">
            <v>629701.25</v>
          </cell>
          <cell r="AQ52">
            <v>21491490.920000002</v>
          </cell>
          <cell r="AS52" t="str">
            <v>ok</v>
          </cell>
          <cell r="AU52">
            <v>2340559.1800000002</v>
          </cell>
          <cell r="AV52">
            <v>8563.34</v>
          </cell>
          <cell r="AW52">
            <v>6016937.5799999963</v>
          </cell>
          <cell r="AX52">
            <v>0</v>
          </cell>
          <cell r="AZ52">
            <v>8366060.0999999959</v>
          </cell>
          <cell r="BA52" t="str">
            <v>ok</v>
          </cell>
          <cell r="BD52">
            <v>5241992.1900000004</v>
          </cell>
          <cell r="BE52">
            <v>109562.73</v>
          </cell>
          <cell r="BF52">
            <v>0</v>
          </cell>
          <cell r="BG52">
            <v>0</v>
          </cell>
          <cell r="BH52">
            <v>0</v>
          </cell>
          <cell r="BI52">
            <v>5382</v>
          </cell>
          <cell r="BJ52">
            <v>8563.34</v>
          </cell>
          <cell r="BL52">
            <v>5365500.26</v>
          </cell>
          <cell r="BN52">
            <v>5351554.92</v>
          </cell>
          <cell r="BO52">
            <v>0</v>
          </cell>
          <cell r="BP52">
            <v>0</v>
          </cell>
          <cell r="BQ52">
            <v>0</v>
          </cell>
          <cell r="BR52">
            <v>194579.72</v>
          </cell>
          <cell r="BS52">
            <v>0</v>
          </cell>
          <cell r="BT52">
            <v>64194</v>
          </cell>
          <cell r="BU52">
            <v>1066.8</v>
          </cell>
          <cell r="BV52">
            <v>0</v>
          </cell>
          <cell r="BW52">
            <v>0</v>
          </cell>
          <cell r="BX52">
            <v>0</v>
          </cell>
          <cell r="BY52">
            <v>5382</v>
          </cell>
          <cell r="CA52">
            <v>5616777.4400000004</v>
          </cell>
          <cell r="CB52" t="str">
            <v>ok</v>
          </cell>
          <cell r="CC52">
            <v>0</v>
          </cell>
          <cell r="CD52">
            <v>0</v>
          </cell>
          <cell r="CE52">
            <v>386490.13</v>
          </cell>
          <cell r="CF52">
            <v>386490.13</v>
          </cell>
          <cell r="CG52" t="str">
            <v>ok</v>
          </cell>
          <cell r="CH52">
            <v>0</v>
          </cell>
          <cell r="CP52">
            <v>14079.14</v>
          </cell>
          <cell r="CQ52">
            <v>605782.97</v>
          </cell>
          <cell r="CR52">
            <v>5258.15</v>
          </cell>
          <cell r="CS52">
            <v>0</v>
          </cell>
          <cell r="CT52">
            <v>625120.26</v>
          </cell>
          <cell r="CV52">
            <v>620.69000000000005</v>
          </cell>
          <cell r="CW52">
            <v>-504.03</v>
          </cell>
          <cell r="CX52">
            <v>0</v>
          </cell>
          <cell r="CY52">
            <v>0</v>
          </cell>
          <cell r="CZ52">
            <v>116.66</v>
          </cell>
          <cell r="DB52">
            <v>0</v>
          </cell>
          <cell r="DC52">
            <v>4464.33</v>
          </cell>
          <cell r="DD52">
            <v>0</v>
          </cell>
          <cell r="DF52">
            <v>4464.33</v>
          </cell>
          <cell r="DH52">
            <v>629701.25</v>
          </cell>
          <cell r="DI52">
            <v>0</v>
          </cell>
          <cell r="DN52">
            <v>5982032.9500000039</v>
          </cell>
          <cell r="DO52">
            <v>5760</v>
          </cell>
          <cell r="DP52">
            <v>5987792.9500000039</v>
          </cell>
          <cell r="DQ52">
            <v>0</v>
          </cell>
          <cell r="DR52">
            <v>84961.56</v>
          </cell>
          <cell r="DS52">
            <v>0</v>
          </cell>
          <cell r="DT52">
            <v>0</v>
          </cell>
          <cell r="DU52">
            <v>419707.49000000255</v>
          </cell>
          <cell r="DV52">
            <v>504669.05000000255</v>
          </cell>
          <cell r="DW52">
            <v>434037.99000000255</v>
          </cell>
          <cell r="DY52">
            <v>0</v>
          </cell>
          <cell r="DZ52">
            <v>194579.72</v>
          </cell>
        </row>
        <row r="53">
          <cell r="C53" t="str">
            <v>Jul07</v>
          </cell>
          <cell r="D53">
            <v>4391001.1500000004</v>
          </cell>
          <cell r="E53">
            <v>6840788.6700000074</v>
          </cell>
          <cell r="F53">
            <v>0</v>
          </cell>
          <cell r="G53">
            <v>0</v>
          </cell>
          <cell r="H53">
            <v>0</v>
          </cell>
          <cell r="I53">
            <v>0</v>
          </cell>
          <cell r="J53">
            <v>6698689.4200000102</v>
          </cell>
          <cell r="K53">
            <v>9505771.4399999864</v>
          </cell>
          <cell r="L53">
            <v>137134.79</v>
          </cell>
          <cell r="AA53">
            <v>27573385.470000003</v>
          </cell>
          <cell r="AC53">
            <v>666747.89</v>
          </cell>
          <cell r="AD53">
            <v>0</v>
          </cell>
          <cell r="AE53">
            <v>0</v>
          </cell>
          <cell r="AO53">
            <v>666747.89</v>
          </cell>
          <cell r="AQ53">
            <v>28240133.360000003</v>
          </cell>
          <cell r="AS53" t="str">
            <v>ok</v>
          </cell>
          <cell r="AU53">
            <v>1873761.64</v>
          </cell>
          <cell r="AV53">
            <v>0</v>
          </cell>
          <cell r="AW53">
            <v>7632009.7999999933</v>
          </cell>
          <cell r="AX53">
            <v>0</v>
          </cell>
          <cell r="AZ53">
            <v>9505771.4399999939</v>
          </cell>
          <cell r="BA53" t="str">
            <v>ok</v>
          </cell>
          <cell r="BD53">
            <v>6155090.9800000014</v>
          </cell>
          <cell r="BE53">
            <v>278775.44</v>
          </cell>
          <cell r="BF53">
            <v>0</v>
          </cell>
          <cell r="BG53">
            <v>0</v>
          </cell>
          <cell r="BH53">
            <v>0</v>
          </cell>
          <cell r="BI53">
            <v>0</v>
          </cell>
          <cell r="BJ53">
            <v>0</v>
          </cell>
          <cell r="BL53">
            <v>6433866.4200000018</v>
          </cell>
          <cell r="BN53">
            <v>6433866.4200000018</v>
          </cell>
          <cell r="BO53">
            <v>0</v>
          </cell>
          <cell r="BP53">
            <v>0</v>
          </cell>
          <cell r="BQ53">
            <v>0</v>
          </cell>
          <cell r="BR53">
            <v>200176.12</v>
          </cell>
          <cell r="BS53">
            <v>0</v>
          </cell>
          <cell r="BT53">
            <v>63804</v>
          </cell>
          <cell r="BU53">
            <v>842.88</v>
          </cell>
          <cell r="BV53">
            <v>0</v>
          </cell>
          <cell r="BW53">
            <v>0</v>
          </cell>
          <cell r="BX53">
            <v>0</v>
          </cell>
          <cell r="BY53">
            <v>0</v>
          </cell>
          <cell r="CA53">
            <v>6698689.4200000018</v>
          </cell>
          <cell r="CB53" t="str">
            <v>ok</v>
          </cell>
          <cell r="CC53">
            <v>0</v>
          </cell>
          <cell r="CD53">
            <v>0</v>
          </cell>
          <cell r="CE53">
            <v>137134.79</v>
          </cell>
          <cell r="CF53">
            <v>137134.79</v>
          </cell>
          <cell r="CG53" t="str">
            <v>ok</v>
          </cell>
          <cell r="CH53">
            <v>0</v>
          </cell>
          <cell r="CP53">
            <v>0</v>
          </cell>
          <cell r="CQ53">
            <v>661878.39</v>
          </cell>
          <cell r="CR53">
            <v>0</v>
          </cell>
          <cell r="CS53">
            <v>0</v>
          </cell>
          <cell r="CT53">
            <v>661878.39</v>
          </cell>
          <cell r="CV53">
            <v>0</v>
          </cell>
          <cell r="CW53">
            <v>0</v>
          </cell>
          <cell r="CX53">
            <v>0</v>
          </cell>
          <cell r="CY53">
            <v>0</v>
          </cell>
          <cell r="CZ53">
            <v>0</v>
          </cell>
          <cell r="DB53">
            <v>0</v>
          </cell>
          <cell r="DC53">
            <v>4869.5</v>
          </cell>
          <cell r="DD53">
            <v>0</v>
          </cell>
          <cell r="DF53">
            <v>4869.5</v>
          </cell>
          <cell r="DH53">
            <v>666747.89</v>
          </cell>
          <cell r="DI53">
            <v>0</v>
          </cell>
          <cell r="DN53">
            <v>6834836.6700000074</v>
          </cell>
          <cell r="DO53">
            <v>5952</v>
          </cell>
          <cell r="DP53">
            <v>6840788.6700000074</v>
          </cell>
          <cell r="DQ53">
            <v>0</v>
          </cell>
          <cell r="DR53">
            <v>651384.22</v>
          </cell>
          <cell r="DS53">
            <v>0</v>
          </cell>
          <cell r="DT53">
            <v>0</v>
          </cell>
          <cell r="DU53">
            <v>3739616.93</v>
          </cell>
          <cell r="DV53">
            <v>4391001.1500000004</v>
          </cell>
          <cell r="DW53">
            <v>4424635.43</v>
          </cell>
          <cell r="DY53">
            <v>0</v>
          </cell>
          <cell r="DZ53">
            <v>200176.12</v>
          </cell>
        </row>
        <row r="54">
          <cell r="C54" t="str">
            <v>Aug07</v>
          </cell>
          <cell r="D54">
            <v>-124176.81999999507</v>
          </cell>
          <cell r="E54">
            <v>3504546.45</v>
          </cell>
          <cell r="F54">
            <v>0</v>
          </cell>
          <cell r="G54">
            <v>0</v>
          </cell>
          <cell r="H54">
            <v>0</v>
          </cell>
          <cell r="I54">
            <v>0</v>
          </cell>
          <cell r="J54">
            <v>9522768.6499999948</v>
          </cell>
          <cell r="K54">
            <v>9583462.0400000047</v>
          </cell>
          <cell r="L54">
            <v>-1919950.43</v>
          </cell>
          <cell r="AA54">
            <v>20566649.890000008</v>
          </cell>
          <cell r="AC54">
            <v>1181842.49</v>
          </cell>
          <cell r="AD54">
            <v>0</v>
          </cell>
          <cell r="AE54">
            <v>0</v>
          </cell>
          <cell r="AO54">
            <v>1181842.49</v>
          </cell>
          <cell r="AQ54">
            <v>21748492.38000001</v>
          </cell>
          <cell r="AS54" t="str">
            <v>ok</v>
          </cell>
          <cell r="AU54">
            <v>2917321.3</v>
          </cell>
          <cell r="AV54">
            <v>34602.83</v>
          </cell>
          <cell r="AW54">
            <v>6631537.9099999918</v>
          </cell>
          <cell r="AX54">
            <v>0</v>
          </cell>
          <cell r="AZ54">
            <v>9583462.0399999917</v>
          </cell>
          <cell r="BA54" t="str">
            <v>ok</v>
          </cell>
          <cell r="BD54">
            <v>9134286.1999999993</v>
          </cell>
          <cell r="BE54">
            <v>120870.27</v>
          </cell>
          <cell r="BF54">
            <v>0</v>
          </cell>
          <cell r="BG54">
            <v>0</v>
          </cell>
          <cell r="BH54">
            <v>0</v>
          </cell>
          <cell r="BI54">
            <v>0</v>
          </cell>
          <cell r="BJ54">
            <v>34602.83</v>
          </cell>
          <cell r="BL54">
            <v>9289759.2999999989</v>
          </cell>
          <cell r="BN54">
            <v>9255156.4699999988</v>
          </cell>
          <cell r="BO54">
            <v>0</v>
          </cell>
          <cell r="BP54">
            <v>0</v>
          </cell>
          <cell r="BQ54">
            <v>0</v>
          </cell>
          <cell r="BR54">
            <v>202511.99</v>
          </cell>
          <cell r="BS54">
            <v>0</v>
          </cell>
          <cell r="BT54">
            <v>63942</v>
          </cell>
          <cell r="BU54">
            <v>1158.19</v>
          </cell>
          <cell r="BV54">
            <v>0</v>
          </cell>
          <cell r="BW54">
            <v>0</v>
          </cell>
          <cell r="BX54">
            <v>0</v>
          </cell>
          <cell r="BY54">
            <v>0</v>
          </cell>
          <cell r="CA54">
            <v>9522768.6499999985</v>
          </cell>
          <cell r="CB54" t="str">
            <v>ok</v>
          </cell>
          <cell r="CC54">
            <v>0</v>
          </cell>
          <cell r="CD54">
            <v>0</v>
          </cell>
          <cell r="CE54">
            <v>-1919950.43</v>
          </cell>
          <cell r="CF54">
            <v>-1919950.43</v>
          </cell>
          <cell r="CG54" t="str">
            <v>ok</v>
          </cell>
          <cell r="CH54">
            <v>0</v>
          </cell>
          <cell r="CP54">
            <v>83913.18</v>
          </cell>
          <cell r="CQ54">
            <v>1047091.76</v>
          </cell>
          <cell r="CR54">
            <v>20085.36</v>
          </cell>
          <cell r="CS54">
            <v>0</v>
          </cell>
          <cell r="CT54">
            <v>1151090.3</v>
          </cell>
          <cell r="CV54">
            <v>-903.26</v>
          </cell>
          <cell r="CW54">
            <v>0</v>
          </cell>
          <cell r="CX54">
            <v>15804</v>
          </cell>
          <cell r="CY54">
            <v>0</v>
          </cell>
          <cell r="CZ54">
            <v>14900.74</v>
          </cell>
          <cell r="DB54">
            <v>-451.83</v>
          </cell>
          <cell r="DC54">
            <v>16303.28</v>
          </cell>
          <cell r="DD54">
            <v>0</v>
          </cell>
          <cell r="DF54">
            <v>15851.45</v>
          </cell>
          <cell r="DH54">
            <v>1181842.49</v>
          </cell>
          <cell r="DI54">
            <v>0</v>
          </cell>
          <cell r="DN54">
            <v>3498594.45</v>
          </cell>
          <cell r="DO54">
            <v>5952</v>
          </cell>
          <cell r="DP54">
            <v>3504546.45</v>
          </cell>
          <cell r="DQ54">
            <v>0</v>
          </cell>
          <cell r="DR54">
            <v>104340.8</v>
          </cell>
          <cell r="DS54">
            <v>-9752.5</v>
          </cell>
          <cell r="DT54">
            <v>-0.54</v>
          </cell>
          <cell r="DU54">
            <v>-218764.56999999459</v>
          </cell>
          <cell r="DV54">
            <v>-124176.8099999946</v>
          </cell>
          <cell r="DW54">
            <v>-144392.06999999494</v>
          </cell>
          <cell r="DY54">
            <v>0</v>
          </cell>
          <cell r="DZ54">
            <v>202511.99</v>
          </cell>
        </row>
        <row r="55">
          <cell r="C55" t="str">
            <v>Sep07</v>
          </cell>
          <cell r="D55">
            <v>-12056568.680000015</v>
          </cell>
          <cell r="E55">
            <v>4458484.66</v>
          </cell>
          <cell r="F55">
            <v>0</v>
          </cell>
          <cell r="G55">
            <v>0</v>
          </cell>
          <cell r="H55">
            <v>0</v>
          </cell>
          <cell r="I55">
            <v>0</v>
          </cell>
          <cell r="J55">
            <v>9179384.6400000099</v>
          </cell>
          <cell r="K55">
            <v>7372756.0800000103</v>
          </cell>
          <cell r="L55">
            <v>446835.22</v>
          </cell>
          <cell r="AA55">
            <v>9400891.9200000074</v>
          </cell>
          <cell r="AC55">
            <v>3771185.78</v>
          </cell>
          <cell r="AD55">
            <v>0</v>
          </cell>
          <cell r="AE55">
            <v>0</v>
          </cell>
          <cell r="AO55">
            <v>3771185.78</v>
          </cell>
          <cell r="AQ55">
            <v>13172077.700000009</v>
          </cell>
          <cell r="AS55" t="str">
            <v>ok</v>
          </cell>
          <cell r="AU55">
            <v>570855.16</v>
          </cell>
          <cell r="AV55">
            <v>0</v>
          </cell>
          <cell r="AW55">
            <v>6801900.9200000074</v>
          </cell>
          <cell r="AX55">
            <v>0</v>
          </cell>
          <cell r="AZ55">
            <v>7372756.0800000075</v>
          </cell>
          <cell r="BA55" t="str">
            <v>ok</v>
          </cell>
          <cell r="BD55">
            <v>8952546.5199999977</v>
          </cell>
          <cell r="BE55">
            <v>0</v>
          </cell>
          <cell r="BF55">
            <v>0</v>
          </cell>
          <cell r="BG55">
            <v>0</v>
          </cell>
          <cell r="BH55">
            <v>0</v>
          </cell>
          <cell r="BI55">
            <v>0</v>
          </cell>
          <cell r="BJ55">
            <v>0</v>
          </cell>
          <cell r="BL55">
            <v>8952546.5199999977</v>
          </cell>
          <cell r="BN55">
            <v>8952546.5199999977</v>
          </cell>
          <cell r="BO55">
            <v>0</v>
          </cell>
          <cell r="BP55">
            <v>0</v>
          </cell>
          <cell r="BQ55">
            <v>0</v>
          </cell>
          <cell r="BR55">
            <v>161686.76999999999</v>
          </cell>
          <cell r="BS55">
            <v>0</v>
          </cell>
          <cell r="BT55">
            <v>63384</v>
          </cell>
          <cell r="BU55">
            <v>1767.35</v>
          </cell>
          <cell r="BV55">
            <v>0</v>
          </cell>
          <cell r="BW55">
            <v>0</v>
          </cell>
          <cell r="BX55">
            <v>0</v>
          </cell>
          <cell r="BY55">
            <v>0</v>
          </cell>
          <cell r="CA55">
            <v>9179384.6399999969</v>
          </cell>
          <cell r="CB55" t="str">
            <v>ok</v>
          </cell>
          <cell r="CC55">
            <v>0</v>
          </cell>
          <cell r="CD55">
            <v>0</v>
          </cell>
          <cell r="CE55">
            <v>446835.22</v>
          </cell>
          <cell r="CF55">
            <v>446835.22</v>
          </cell>
          <cell r="CG55" t="str">
            <v>ok</v>
          </cell>
          <cell r="CH55">
            <v>0</v>
          </cell>
          <cell r="CP55">
            <v>68439.81</v>
          </cell>
          <cell r="CQ55">
            <v>2934787.73</v>
          </cell>
          <cell r="CR55">
            <v>333314.59000000003</v>
          </cell>
          <cell r="CS55">
            <v>0</v>
          </cell>
          <cell r="CT55">
            <v>3336542.13</v>
          </cell>
          <cell r="CV55">
            <v>5896.86</v>
          </cell>
          <cell r="CW55">
            <v>-10094.799999999999</v>
          </cell>
          <cell r="CX55">
            <v>314060.03000000003</v>
          </cell>
          <cell r="CY55">
            <v>0</v>
          </cell>
          <cell r="CZ55">
            <v>309862.09000000003</v>
          </cell>
          <cell r="DB55">
            <v>-2189.85</v>
          </cell>
          <cell r="DC55">
            <v>126132.47</v>
          </cell>
          <cell r="DD55">
            <v>838.94</v>
          </cell>
          <cell r="DF55">
            <v>124781.56</v>
          </cell>
          <cell r="DH55">
            <v>3771185.78</v>
          </cell>
          <cell r="DI55">
            <v>0</v>
          </cell>
          <cell r="DN55">
            <v>4452724.66</v>
          </cell>
          <cell r="DO55">
            <v>5760</v>
          </cell>
          <cell r="DP55">
            <v>4458484.66</v>
          </cell>
          <cell r="DQ55">
            <v>0</v>
          </cell>
          <cell r="DR55">
            <v>461803.75</v>
          </cell>
          <cell r="DS55">
            <v>0</v>
          </cell>
          <cell r="DT55">
            <v>0</v>
          </cell>
          <cell r="DU55">
            <v>-12518372.430000013</v>
          </cell>
          <cell r="DV55">
            <v>-12056568.680000013</v>
          </cell>
          <cell r="DW55">
            <v>-11707321.780000009</v>
          </cell>
          <cell r="DY55">
            <v>0</v>
          </cell>
          <cell r="DZ55">
            <v>161686.76999999999</v>
          </cell>
        </row>
        <row r="56">
          <cell r="C56" t="str">
            <v>Oct07</v>
          </cell>
          <cell r="D56">
            <v>-2844477.62</v>
          </cell>
          <cell r="E56">
            <v>2809064.3</v>
          </cell>
          <cell r="F56">
            <v>0</v>
          </cell>
          <cell r="G56">
            <v>0</v>
          </cell>
          <cell r="H56">
            <v>0</v>
          </cell>
          <cell r="I56">
            <v>0</v>
          </cell>
          <cell r="J56">
            <v>2099337.69</v>
          </cell>
          <cell r="K56">
            <v>6232558.3300000038</v>
          </cell>
          <cell r="L56">
            <v>132184.37</v>
          </cell>
          <cell r="AA56">
            <v>8428667.070000004</v>
          </cell>
          <cell r="AC56">
            <v>2222445.0099999998</v>
          </cell>
          <cell r="AD56">
            <v>0</v>
          </cell>
          <cell r="AE56">
            <v>0</v>
          </cell>
          <cell r="AF56">
            <v>0</v>
          </cell>
          <cell r="AO56">
            <v>2222445.0099999998</v>
          </cell>
          <cell r="AQ56">
            <v>10651112.080000004</v>
          </cell>
          <cell r="AS56" t="str">
            <v>ok</v>
          </cell>
          <cell r="AU56">
            <v>643451.02</v>
          </cell>
          <cell r="AV56">
            <v>0</v>
          </cell>
          <cell r="AW56">
            <v>5589107.3100000005</v>
          </cell>
          <cell r="AX56">
            <v>0</v>
          </cell>
          <cell r="AZ56">
            <v>6232558.3300000001</v>
          </cell>
          <cell r="BA56" t="str">
            <v>ok</v>
          </cell>
          <cell r="BD56">
            <v>1849140.64</v>
          </cell>
          <cell r="BE56">
            <v>0</v>
          </cell>
          <cell r="BF56">
            <v>0</v>
          </cell>
          <cell r="BG56">
            <v>0</v>
          </cell>
          <cell r="BH56">
            <v>0</v>
          </cell>
          <cell r="BI56">
            <v>0</v>
          </cell>
          <cell r="BJ56">
            <v>0</v>
          </cell>
          <cell r="BK56">
            <v>0</v>
          </cell>
          <cell r="BL56">
            <v>1849140.64</v>
          </cell>
          <cell r="BN56">
            <v>1849140.64</v>
          </cell>
          <cell r="BO56">
            <v>0</v>
          </cell>
          <cell r="BP56">
            <v>0</v>
          </cell>
          <cell r="BQ56">
            <v>0</v>
          </cell>
          <cell r="BR56">
            <v>189303.98</v>
          </cell>
          <cell r="BS56">
            <v>0</v>
          </cell>
          <cell r="BT56">
            <v>59777.919999999998</v>
          </cell>
          <cell r="BU56">
            <v>1115.1500000000001</v>
          </cell>
          <cell r="BV56">
            <v>0</v>
          </cell>
          <cell r="BW56">
            <v>0</v>
          </cell>
          <cell r="BX56">
            <v>0</v>
          </cell>
          <cell r="BY56">
            <v>0</v>
          </cell>
          <cell r="CA56">
            <v>2099337.69</v>
          </cell>
          <cell r="CB56" t="str">
            <v>ok</v>
          </cell>
          <cell r="CC56">
            <v>0</v>
          </cell>
          <cell r="CD56">
            <v>0</v>
          </cell>
          <cell r="CE56">
            <v>132184.37</v>
          </cell>
          <cell r="CF56">
            <v>132184.37</v>
          </cell>
          <cell r="CG56" t="str">
            <v>ok</v>
          </cell>
          <cell r="CH56">
            <v>0</v>
          </cell>
          <cell r="CP56">
            <v>4181.7</v>
          </cell>
          <cell r="CQ56">
            <v>1505690.08</v>
          </cell>
          <cell r="CR56">
            <v>230947.85</v>
          </cell>
          <cell r="CS56">
            <v>0</v>
          </cell>
          <cell r="CT56">
            <v>1740819.63</v>
          </cell>
          <cell r="CV56">
            <v>0</v>
          </cell>
          <cell r="CW56">
            <v>-155.09</v>
          </cell>
          <cell r="CX56">
            <v>420122.02</v>
          </cell>
          <cell r="CY56">
            <v>0</v>
          </cell>
          <cell r="CZ56">
            <v>419966.93</v>
          </cell>
          <cell r="DB56">
            <v>0</v>
          </cell>
          <cell r="DC56">
            <v>60609.19</v>
          </cell>
          <cell r="DD56">
            <v>1049.26</v>
          </cell>
          <cell r="DF56">
            <v>61658.45</v>
          </cell>
          <cell r="DH56">
            <v>2222445.0099999998</v>
          </cell>
          <cell r="DI56">
            <v>0</v>
          </cell>
          <cell r="DN56">
            <v>2803136.3</v>
          </cell>
          <cell r="DO56">
            <v>5928</v>
          </cell>
          <cell r="DP56">
            <v>2809064.3</v>
          </cell>
          <cell r="DQ56">
            <v>0</v>
          </cell>
          <cell r="DR56">
            <v>-510628</v>
          </cell>
          <cell r="DS56">
            <v>0</v>
          </cell>
          <cell r="DT56">
            <v>0</v>
          </cell>
          <cell r="DU56">
            <v>-2333849.62</v>
          </cell>
          <cell r="DV56">
            <v>-2844477.62</v>
          </cell>
          <cell r="DW56">
            <v>-2782421.62</v>
          </cell>
          <cell r="DY56">
            <v>0</v>
          </cell>
          <cell r="DZ56">
            <v>189303.98</v>
          </cell>
        </row>
        <row r="57">
          <cell r="C57" t="str">
            <v>Nov07</v>
          </cell>
          <cell r="D57">
            <v>-747556.26</v>
          </cell>
          <cell r="E57">
            <v>3836452.45</v>
          </cell>
          <cell r="F57">
            <v>0</v>
          </cell>
          <cell r="G57">
            <v>0</v>
          </cell>
          <cell r="H57">
            <v>0</v>
          </cell>
          <cell r="I57">
            <v>0</v>
          </cell>
          <cell r="J57">
            <v>4203596.9699999932</v>
          </cell>
          <cell r="K57">
            <v>7343589.4099999974</v>
          </cell>
          <cell r="L57">
            <v>917314.75</v>
          </cell>
          <cell r="AA57">
            <v>15553397.319999989</v>
          </cell>
          <cell r="AC57">
            <v>3034755.7</v>
          </cell>
          <cell r="AD57">
            <v>0</v>
          </cell>
          <cell r="AE57">
            <v>0</v>
          </cell>
          <cell r="AF57">
            <v>0</v>
          </cell>
          <cell r="AO57">
            <v>3034755.7</v>
          </cell>
          <cell r="AQ57">
            <v>18588153.019999992</v>
          </cell>
          <cell r="AS57" t="str">
            <v>ok</v>
          </cell>
          <cell r="AU57">
            <v>1103615.21</v>
          </cell>
          <cell r="AV57">
            <v>0</v>
          </cell>
          <cell r="AW57">
            <v>6239974.1999999965</v>
          </cell>
          <cell r="AX57">
            <v>0</v>
          </cell>
          <cell r="AZ57">
            <v>7343589.4099999964</v>
          </cell>
          <cell r="BA57" t="str">
            <v>ok</v>
          </cell>
          <cell r="BD57">
            <v>164158.20000000001</v>
          </cell>
          <cell r="BE57">
            <v>26122.61</v>
          </cell>
          <cell r="BF57">
            <v>0</v>
          </cell>
          <cell r="BG57">
            <v>0</v>
          </cell>
          <cell r="BH57">
            <v>3447048.72</v>
          </cell>
          <cell r="BI57">
            <v>0</v>
          </cell>
          <cell r="BJ57">
            <v>0</v>
          </cell>
          <cell r="BK57">
            <v>0</v>
          </cell>
          <cell r="BL57">
            <v>3637329.53</v>
          </cell>
          <cell r="BN57">
            <v>190280.81</v>
          </cell>
          <cell r="BO57">
            <v>0</v>
          </cell>
          <cell r="BP57">
            <v>0</v>
          </cell>
          <cell r="BQ57">
            <v>0</v>
          </cell>
          <cell r="BR57">
            <v>451688.1</v>
          </cell>
          <cell r="BS57">
            <v>0</v>
          </cell>
          <cell r="BT57">
            <v>111706</v>
          </cell>
          <cell r="BU57">
            <v>2873.34</v>
          </cell>
          <cell r="BV57">
            <v>0</v>
          </cell>
          <cell r="BW57">
            <v>0</v>
          </cell>
          <cell r="BX57">
            <v>0</v>
          </cell>
          <cell r="BY57">
            <v>3447048.72</v>
          </cell>
          <cell r="CA57">
            <v>4203596.97</v>
          </cell>
          <cell r="CB57" t="str">
            <v>ok</v>
          </cell>
          <cell r="CC57">
            <v>0</v>
          </cell>
          <cell r="CD57">
            <v>0</v>
          </cell>
          <cell r="CE57">
            <v>917314.75</v>
          </cell>
          <cell r="CF57">
            <v>917314.75</v>
          </cell>
          <cell r="CG57" t="str">
            <v>ok</v>
          </cell>
          <cell r="CH57">
            <v>0</v>
          </cell>
          <cell r="CP57">
            <v>72858.69</v>
          </cell>
          <cell r="CQ57">
            <v>2777400.89</v>
          </cell>
          <cell r="CR57">
            <v>80300.39</v>
          </cell>
          <cell r="CS57">
            <v>0</v>
          </cell>
          <cell r="CT57">
            <v>2930559.97</v>
          </cell>
          <cell r="CV57">
            <v>9043.4599999999991</v>
          </cell>
          <cell r="CW57">
            <v>188.44</v>
          </cell>
          <cell r="CX57">
            <v>36483.379999999997</v>
          </cell>
          <cell r="CY57">
            <v>0</v>
          </cell>
          <cell r="CZ57">
            <v>45715.28</v>
          </cell>
          <cell r="DB57">
            <v>9445.43</v>
          </cell>
          <cell r="DC57">
            <v>49035.02</v>
          </cell>
          <cell r="DD57">
            <v>0</v>
          </cell>
          <cell r="DF57">
            <v>58480.45</v>
          </cell>
          <cell r="DH57">
            <v>3034755.7</v>
          </cell>
          <cell r="DI57">
            <v>0</v>
          </cell>
          <cell r="DN57">
            <v>3830684.45</v>
          </cell>
          <cell r="DO57">
            <v>5768</v>
          </cell>
          <cell r="DP57">
            <v>3836452.45</v>
          </cell>
          <cell r="DQ57">
            <v>0</v>
          </cell>
          <cell r="DR57">
            <v>-19511.75</v>
          </cell>
          <cell r="DS57">
            <v>0</v>
          </cell>
          <cell r="DT57">
            <v>0</v>
          </cell>
          <cell r="DU57">
            <v>-728044.51</v>
          </cell>
          <cell r="DV57">
            <v>-747556.26</v>
          </cell>
          <cell r="DW57">
            <v>-744027.01</v>
          </cell>
          <cell r="DY57">
            <v>0</v>
          </cell>
          <cell r="DZ57">
            <v>451688.1</v>
          </cell>
        </row>
        <row r="58">
          <cell r="C58" t="str">
            <v>Dec07</v>
          </cell>
          <cell r="D58">
            <v>-2950353.3199999928</v>
          </cell>
          <cell r="E58">
            <v>2901959.25</v>
          </cell>
          <cell r="F58">
            <v>0</v>
          </cell>
          <cell r="G58">
            <v>0</v>
          </cell>
          <cell r="H58">
            <v>0</v>
          </cell>
          <cell r="I58">
            <v>0</v>
          </cell>
          <cell r="J58">
            <v>9261019.9900000095</v>
          </cell>
          <cell r="K58">
            <v>14151024.410000006</v>
          </cell>
          <cell r="L58">
            <v>1491903.2</v>
          </cell>
          <cell r="AA58">
            <v>24855553.53000002</v>
          </cell>
          <cell r="AC58">
            <v>4384447.8499999996</v>
          </cell>
          <cell r="AD58">
            <v>0</v>
          </cell>
          <cell r="AE58">
            <v>0</v>
          </cell>
          <cell r="AF58">
            <v>0</v>
          </cell>
          <cell r="AO58">
            <v>4384447.8499999996</v>
          </cell>
          <cell r="AQ58">
            <v>29240001.380000018</v>
          </cell>
          <cell r="AS58" t="str">
            <v>ok</v>
          </cell>
          <cell r="AU58">
            <v>844528.33</v>
          </cell>
          <cell r="AV58">
            <v>1278079.21</v>
          </cell>
          <cell r="AW58">
            <v>12028416.870000001</v>
          </cell>
          <cell r="AX58">
            <v>0</v>
          </cell>
          <cell r="AZ58">
            <v>14151024.41</v>
          </cell>
          <cell r="BA58" t="str">
            <v>ok</v>
          </cell>
          <cell r="BD58">
            <v>4379770.8799999999</v>
          </cell>
          <cell r="BE58">
            <v>150602.91</v>
          </cell>
          <cell r="BF58">
            <v>2123637.12</v>
          </cell>
          <cell r="BG58">
            <v>0</v>
          </cell>
          <cell r="BH58">
            <v>1029184.36</v>
          </cell>
          <cell r="BI58">
            <v>221088.16</v>
          </cell>
          <cell r="BJ58">
            <v>479260.57</v>
          </cell>
          <cell r="BK58">
            <v>798818.64</v>
          </cell>
          <cell r="BL58">
            <v>9182362.6400000006</v>
          </cell>
          <cell r="BN58">
            <v>4530373.79</v>
          </cell>
          <cell r="BO58">
            <v>0</v>
          </cell>
          <cell r="BP58">
            <v>0</v>
          </cell>
          <cell r="BQ58">
            <v>0</v>
          </cell>
          <cell r="BR58">
            <v>494395.13</v>
          </cell>
          <cell r="BS58">
            <v>798818.64</v>
          </cell>
          <cell r="BT58">
            <v>60047.93</v>
          </cell>
          <cell r="BU58">
            <v>3474.86</v>
          </cell>
          <cell r="BV58">
            <v>0</v>
          </cell>
          <cell r="BW58">
            <v>0</v>
          </cell>
          <cell r="BX58">
            <v>2123637.12</v>
          </cell>
          <cell r="BY58">
            <v>1250272.52</v>
          </cell>
          <cell r="CA58">
            <v>9261019.9900000002</v>
          </cell>
          <cell r="CB58" t="str">
            <v>ok</v>
          </cell>
          <cell r="CC58">
            <v>0</v>
          </cell>
          <cell r="CD58">
            <v>0</v>
          </cell>
          <cell r="CE58">
            <v>1491903.2</v>
          </cell>
          <cell r="CF58">
            <v>1491903.2</v>
          </cell>
          <cell r="CG58" t="str">
            <v>ok</v>
          </cell>
          <cell r="CH58">
            <v>0</v>
          </cell>
          <cell r="CP58">
            <v>11202.23</v>
          </cell>
          <cell r="CQ58">
            <v>4312104.1399999997</v>
          </cell>
          <cell r="CR58">
            <v>6549.9</v>
          </cell>
          <cell r="CS58">
            <v>0</v>
          </cell>
          <cell r="CT58">
            <v>4329856.2699999996</v>
          </cell>
          <cell r="CV58">
            <v>0</v>
          </cell>
          <cell r="CW58">
            <v>1102.6199999999999</v>
          </cell>
          <cell r="CX58">
            <v>0</v>
          </cell>
          <cell r="CY58">
            <v>0</v>
          </cell>
          <cell r="CZ58">
            <v>1102.6199999999999</v>
          </cell>
          <cell r="DB58">
            <v>-400.58</v>
          </cell>
          <cell r="DC58">
            <v>53889.54</v>
          </cell>
          <cell r="DD58">
            <v>0</v>
          </cell>
          <cell r="DF58">
            <v>53488.959999999999</v>
          </cell>
          <cell r="DH58">
            <v>4384447.8499999996</v>
          </cell>
          <cell r="DI58">
            <v>0</v>
          </cell>
          <cell r="DN58">
            <v>2896007.25</v>
          </cell>
          <cell r="DO58">
            <v>5952</v>
          </cell>
          <cell r="DP58">
            <v>2901959.25</v>
          </cell>
          <cell r="DQ58">
            <v>0</v>
          </cell>
          <cell r="DR58">
            <v>-1944937.65</v>
          </cell>
          <cell r="DS58">
            <v>0</v>
          </cell>
          <cell r="DT58">
            <v>52284</v>
          </cell>
          <cell r="DU58">
            <v>-1057504.49</v>
          </cell>
          <cell r="DV58">
            <v>-2950158.14</v>
          </cell>
          <cell r="DW58">
            <v>-1346183.619999995</v>
          </cell>
          <cell r="DX58">
            <v>195.17999999271706</v>
          </cell>
          <cell r="DY58">
            <v>-1332178.1200000001</v>
          </cell>
          <cell r="DZ58">
            <v>-837782.99</v>
          </cell>
        </row>
        <row r="59">
          <cell r="C59" t="str">
            <v>Jan08</v>
          </cell>
          <cell r="D59">
            <v>6822302.2099999916</v>
          </cell>
          <cell r="E59">
            <v>7418592.8000000007</v>
          </cell>
          <cell r="F59">
            <v>0</v>
          </cell>
          <cell r="G59">
            <v>0</v>
          </cell>
          <cell r="H59">
            <v>0</v>
          </cell>
          <cell r="I59">
            <v>0</v>
          </cell>
          <cell r="J59">
            <v>14124712.030000011</v>
          </cell>
          <cell r="K59">
            <v>14921870.290000018</v>
          </cell>
          <cell r="L59">
            <v>730745.53</v>
          </cell>
          <cell r="AA59">
            <v>44018222.860000022</v>
          </cell>
          <cell r="AC59">
            <v>477301.17</v>
          </cell>
          <cell r="AD59">
            <v>605575.59</v>
          </cell>
          <cell r="AE59">
            <v>0</v>
          </cell>
          <cell r="AF59">
            <v>0</v>
          </cell>
          <cell r="AO59">
            <v>1082876.76</v>
          </cell>
          <cell r="AQ59">
            <v>45101099.62000002</v>
          </cell>
          <cell r="AS59" t="str">
            <v>ok</v>
          </cell>
          <cell r="AU59">
            <v>3384390.89</v>
          </cell>
          <cell r="AV59">
            <v>2203073.7999999998</v>
          </cell>
          <cell r="AW59">
            <v>9334405.6000000015</v>
          </cell>
          <cell r="AX59">
            <v>0</v>
          </cell>
          <cell r="AZ59">
            <v>14921870.290000001</v>
          </cell>
          <cell r="BA59" t="str">
            <v>ok</v>
          </cell>
          <cell r="BD59">
            <v>1146820.1200000001</v>
          </cell>
          <cell r="BE59">
            <v>99931.4</v>
          </cell>
          <cell r="BF59">
            <v>1856287.65</v>
          </cell>
          <cell r="BG59">
            <v>0</v>
          </cell>
          <cell r="BH59">
            <v>227887.89</v>
          </cell>
          <cell r="BI59">
            <v>0</v>
          </cell>
          <cell r="BJ59">
            <v>2203073.7999999998</v>
          </cell>
          <cell r="BK59">
            <v>6751764.450000002</v>
          </cell>
          <cell r="BL59">
            <v>12285765.310000002</v>
          </cell>
          <cell r="BN59">
            <v>1246751.52</v>
          </cell>
          <cell r="BO59">
            <v>0</v>
          </cell>
          <cell r="BP59">
            <v>0</v>
          </cell>
          <cell r="BQ59">
            <v>0</v>
          </cell>
          <cell r="BR59">
            <v>3980143.51</v>
          </cell>
          <cell r="BS59">
            <v>6751764.450000002</v>
          </cell>
          <cell r="BT59">
            <v>59285.95</v>
          </cell>
          <cell r="BU59">
            <v>2591.06</v>
          </cell>
          <cell r="BV59">
            <v>0</v>
          </cell>
          <cell r="BW59">
            <v>0</v>
          </cell>
          <cell r="BX59">
            <v>1856287.65</v>
          </cell>
          <cell r="BY59">
            <v>227887.89</v>
          </cell>
          <cell r="CA59">
            <v>14124712.030000003</v>
          </cell>
          <cell r="CB59" t="str">
            <v>ok</v>
          </cell>
          <cell r="CC59">
            <v>0</v>
          </cell>
          <cell r="CD59">
            <v>19015</v>
          </cell>
          <cell r="CE59">
            <v>711730.53</v>
          </cell>
          <cell r="CF59">
            <v>730745.53</v>
          </cell>
          <cell r="CG59" t="str">
            <v>ok</v>
          </cell>
          <cell r="CH59">
            <v>0</v>
          </cell>
          <cell r="CP59">
            <v>72465.5</v>
          </cell>
          <cell r="CQ59">
            <v>360459.58</v>
          </cell>
          <cell r="CR59">
            <v>34521.089999999997</v>
          </cell>
          <cell r="CS59">
            <v>0</v>
          </cell>
          <cell r="CT59">
            <v>467446.17</v>
          </cell>
          <cell r="CV59">
            <v>0</v>
          </cell>
          <cell r="CW59">
            <v>0</v>
          </cell>
          <cell r="CX59">
            <v>7883.21</v>
          </cell>
          <cell r="CY59">
            <v>0</v>
          </cell>
          <cell r="CZ59">
            <v>7883.21</v>
          </cell>
          <cell r="DB59">
            <v>1492.64</v>
          </cell>
          <cell r="DC59">
            <v>479.15</v>
          </cell>
          <cell r="DD59">
            <v>0</v>
          </cell>
          <cell r="DF59">
            <v>1971.79</v>
          </cell>
          <cell r="DH59">
            <v>477301.17</v>
          </cell>
          <cell r="DI59">
            <v>0</v>
          </cell>
          <cell r="DN59">
            <v>7414128.8000000007</v>
          </cell>
          <cell r="DO59">
            <v>4464</v>
          </cell>
          <cell r="DP59">
            <v>7418592.8000000007</v>
          </cell>
          <cell r="DQ59">
            <v>0</v>
          </cell>
          <cell r="DR59">
            <v>5834121.54</v>
          </cell>
          <cell r="DS59">
            <v>3015</v>
          </cell>
          <cell r="DT59">
            <v>10704.17</v>
          </cell>
          <cell r="DU59">
            <v>974845.64999999444</v>
          </cell>
          <cell r="DV59">
            <v>6822686.3599999947</v>
          </cell>
          <cell r="DW59">
            <v>6770288.6899999883</v>
          </cell>
          <cell r="DX59">
            <v>384.1500000031665</v>
          </cell>
          <cell r="DY59">
            <v>0</v>
          </cell>
          <cell r="DZ59">
            <v>3980143.51</v>
          </cell>
        </row>
        <row r="60">
          <cell r="C60" t="str">
            <v>Feb08</v>
          </cell>
          <cell r="D60">
            <v>2368142.2400000002</v>
          </cell>
          <cell r="E60">
            <v>3004677.25</v>
          </cell>
          <cell r="F60">
            <v>0</v>
          </cell>
          <cell r="G60">
            <v>0</v>
          </cell>
          <cell r="H60">
            <v>0</v>
          </cell>
          <cell r="I60">
            <v>0</v>
          </cell>
          <cell r="J60">
            <v>10270035.429999989</v>
          </cell>
          <cell r="K60">
            <v>9002531.839999998</v>
          </cell>
          <cell r="L60">
            <v>211551.44</v>
          </cell>
          <cell r="AA60">
            <v>24856938.199999988</v>
          </cell>
          <cell r="AC60">
            <v>931239.53</v>
          </cell>
          <cell r="AD60">
            <v>5989778.46</v>
          </cell>
          <cell r="AE60">
            <v>0</v>
          </cell>
          <cell r="AF60">
            <v>0</v>
          </cell>
          <cell r="AO60">
            <v>6921017.9900000002</v>
          </cell>
          <cell r="AQ60">
            <v>31777956.18999999</v>
          </cell>
          <cell r="AS60" t="str">
            <v>ok</v>
          </cell>
          <cell r="AU60">
            <v>2917914.6</v>
          </cell>
          <cell r="AV60">
            <v>1133218.8799999999</v>
          </cell>
          <cell r="AW60">
            <v>4914891.46</v>
          </cell>
          <cell r="AX60">
            <v>36506.9</v>
          </cell>
          <cell r="AZ60">
            <v>9002531.8399999999</v>
          </cell>
          <cell r="BA60" t="str">
            <v>ok</v>
          </cell>
          <cell r="BD60">
            <v>54864</v>
          </cell>
          <cell r="BE60">
            <v>19628.77</v>
          </cell>
          <cell r="BF60">
            <v>0</v>
          </cell>
          <cell r="BG60">
            <v>0</v>
          </cell>
          <cell r="BH60">
            <v>114468.19</v>
          </cell>
          <cell r="BI60">
            <v>0</v>
          </cell>
          <cell r="BJ60">
            <v>1133218.8799999999</v>
          </cell>
          <cell r="BK60">
            <v>6834443.3800000008</v>
          </cell>
          <cell r="BL60">
            <v>8156623.2200000007</v>
          </cell>
          <cell r="BN60">
            <v>74492.77</v>
          </cell>
          <cell r="BO60">
            <v>0</v>
          </cell>
          <cell r="BP60">
            <v>0</v>
          </cell>
          <cell r="BQ60">
            <v>0</v>
          </cell>
          <cell r="BR60">
            <v>3219108.84</v>
          </cell>
          <cell r="BS60">
            <v>6797936.4800000004</v>
          </cell>
          <cell r="BT60">
            <v>60132.08</v>
          </cell>
          <cell r="BU60">
            <v>3897.07</v>
          </cell>
          <cell r="BV60">
            <v>0</v>
          </cell>
          <cell r="BW60">
            <v>0</v>
          </cell>
          <cell r="BX60">
            <v>0</v>
          </cell>
          <cell r="BY60">
            <v>114468.19</v>
          </cell>
          <cell r="CA60">
            <v>10270035.430000002</v>
          </cell>
          <cell r="CB60" t="str">
            <v>ok</v>
          </cell>
          <cell r="CC60">
            <v>0</v>
          </cell>
          <cell r="CD60">
            <v>157722.22</v>
          </cell>
          <cell r="CE60">
            <v>53829.22</v>
          </cell>
          <cell r="CF60">
            <v>211551.44</v>
          </cell>
          <cell r="CG60" t="str">
            <v>ok</v>
          </cell>
          <cell r="CH60">
            <v>0</v>
          </cell>
          <cell r="CP60">
            <v>77228.34</v>
          </cell>
          <cell r="CQ60">
            <v>744164</v>
          </cell>
          <cell r="CR60">
            <v>75455.789999999994</v>
          </cell>
          <cell r="CS60">
            <v>0</v>
          </cell>
          <cell r="CT60">
            <v>896848.13</v>
          </cell>
          <cell r="CV60">
            <v>0</v>
          </cell>
          <cell r="CW60">
            <v>829.8</v>
          </cell>
          <cell r="CX60">
            <v>25734.85</v>
          </cell>
          <cell r="CY60">
            <v>0</v>
          </cell>
          <cell r="CZ60">
            <v>26564.65</v>
          </cell>
          <cell r="DB60">
            <v>1810.48</v>
          </cell>
          <cell r="DC60">
            <v>5822.93</v>
          </cell>
          <cell r="DD60">
            <v>193.34</v>
          </cell>
          <cell r="DF60">
            <v>7826.75</v>
          </cell>
          <cell r="DH60">
            <v>931239.53</v>
          </cell>
          <cell r="DI60">
            <v>0</v>
          </cell>
          <cell r="DN60">
            <v>2997741.25</v>
          </cell>
          <cell r="DO60">
            <v>6936</v>
          </cell>
          <cell r="DP60">
            <v>3004677.25</v>
          </cell>
          <cell r="DQ60">
            <v>0</v>
          </cell>
          <cell r="DR60">
            <v>3569581</v>
          </cell>
          <cell r="DS60">
            <v>0</v>
          </cell>
          <cell r="DT60">
            <v>24210.5</v>
          </cell>
          <cell r="DU60">
            <v>-1225109.58</v>
          </cell>
          <cell r="DV60">
            <v>2368681.92</v>
          </cell>
          <cell r="DW60">
            <v>2422696.42</v>
          </cell>
          <cell r="DX60">
            <v>539.67999999970198</v>
          </cell>
          <cell r="DY60">
            <v>0</v>
          </cell>
          <cell r="DZ60">
            <v>3219108.84</v>
          </cell>
        </row>
        <row r="61">
          <cell r="C61" t="str">
            <v>Mar08</v>
          </cell>
          <cell r="D61">
            <v>-162213.79999999999</v>
          </cell>
          <cell r="E61">
            <v>1639208.5</v>
          </cell>
          <cell r="F61">
            <v>0</v>
          </cell>
          <cell r="G61">
            <v>0</v>
          </cell>
          <cell r="H61">
            <v>0</v>
          </cell>
          <cell r="I61">
            <v>0</v>
          </cell>
          <cell r="J61">
            <v>3487709.27</v>
          </cell>
          <cell r="K61">
            <v>9620738.0799999982</v>
          </cell>
          <cell r="L61">
            <v>310835.02</v>
          </cell>
          <cell r="AA61">
            <v>14896277.069999995</v>
          </cell>
          <cell r="AC61">
            <v>1243810.26</v>
          </cell>
          <cell r="AD61">
            <v>0</v>
          </cell>
          <cell r="AE61">
            <v>0</v>
          </cell>
          <cell r="AF61">
            <v>0</v>
          </cell>
          <cell r="AO61">
            <v>1243810.26</v>
          </cell>
          <cell r="AQ61">
            <v>16140087.329999994</v>
          </cell>
          <cell r="AS61" t="str">
            <v>ok</v>
          </cell>
          <cell r="AU61">
            <v>2440111.29</v>
          </cell>
          <cell r="AV61">
            <v>16617.009999999998</v>
          </cell>
          <cell r="AW61">
            <v>7095456.4199999981</v>
          </cell>
          <cell r="AX61">
            <v>68553.36</v>
          </cell>
          <cell r="AZ61">
            <v>9620738.0799999963</v>
          </cell>
          <cell r="BA61" t="str">
            <v>ok</v>
          </cell>
          <cell r="BD61">
            <v>297101</v>
          </cell>
          <cell r="BE61">
            <v>54186.75</v>
          </cell>
          <cell r="BF61">
            <v>0</v>
          </cell>
          <cell r="BG61">
            <v>0</v>
          </cell>
          <cell r="BH61">
            <v>0</v>
          </cell>
          <cell r="BI61">
            <v>140878.46</v>
          </cell>
          <cell r="BJ61">
            <v>16617.009999999998</v>
          </cell>
          <cell r="BK61">
            <v>967891.28</v>
          </cell>
          <cell r="BL61">
            <v>1476674.5</v>
          </cell>
          <cell r="BN61">
            <v>351287.75</v>
          </cell>
          <cell r="BO61">
            <v>0</v>
          </cell>
          <cell r="BP61">
            <v>0</v>
          </cell>
          <cell r="BQ61">
            <v>0</v>
          </cell>
          <cell r="BR61">
            <v>2037417.36</v>
          </cell>
          <cell r="BS61">
            <v>899337.92</v>
          </cell>
          <cell r="BT61">
            <v>58787.78</v>
          </cell>
          <cell r="BU61">
            <v>0</v>
          </cell>
          <cell r="BV61">
            <v>0</v>
          </cell>
          <cell r="BW61">
            <v>0</v>
          </cell>
          <cell r="BX61">
            <v>0</v>
          </cell>
          <cell r="BY61">
            <v>140878.46</v>
          </cell>
          <cell r="CA61">
            <v>3487709.27</v>
          </cell>
          <cell r="CB61" t="str">
            <v>ok</v>
          </cell>
          <cell r="CC61">
            <v>0</v>
          </cell>
          <cell r="CD61">
            <v>0</v>
          </cell>
          <cell r="CE61">
            <v>310835.02</v>
          </cell>
          <cell r="CF61">
            <v>310835.02</v>
          </cell>
          <cell r="CG61" t="str">
            <v>ok</v>
          </cell>
          <cell r="CH61">
            <v>0</v>
          </cell>
          <cell r="CP61">
            <v>8482.9599999999991</v>
          </cell>
          <cell r="CQ61">
            <v>761394.67</v>
          </cell>
          <cell r="CR61">
            <v>413518.93</v>
          </cell>
          <cell r="CS61">
            <v>0</v>
          </cell>
          <cell r="CT61">
            <v>1183396.56</v>
          </cell>
          <cell r="CV61">
            <v>0</v>
          </cell>
          <cell r="CW61">
            <v>-1633.9</v>
          </cell>
          <cell r="CX61">
            <v>39013.57</v>
          </cell>
          <cell r="CY61">
            <v>0</v>
          </cell>
          <cell r="CZ61">
            <v>37379.67</v>
          </cell>
          <cell r="DB61">
            <v>-13.62</v>
          </cell>
          <cell r="DC61">
            <v>25052.03</v>
          </cell>
          <cell r="DD61">
            <v>-2004.38</v>
          </cell>
          <cell r="DF61">
            <v>23034.03</v>
          </cell>
          <cell r="DH61">
            <v>1243810.26</v>
          </cell>
          <cell r="DI61">
            <v>0</v>
          </cell>
          <cell r="DN61">
            <v>1631035.5</v>
          </cell>
          <cell r="DO61">
            <v>8173</v>
          </cell>
          <cell r="DP61">
            <v>1639208.5</v>
          </cell>
          <cell r="DQ61">
            <v>0</v>
          </cell>
          <cell r="DR61">
            <v>-139587.5</v>
          </cell>
          <cell r="DS61">
            <v>0</v>
          </cell>
          <cell r="DT61">
            <v>-21887.93</v>
          </cell>
          <cell r="DU61">
            <v>0</v>
          </cell>
          <cell r="DV61">
            <v>-161475.43</v>
          </cell>
          <cell r="DW61">
            <v>-144478</v>
          </cell>
          <cell r="DX61">
            <v>738.36999999999534</v>
          </cell>
          <cell r="DY61">
            <v>0</v>
          </cell>
          <cell r="DZ61">
            <v>2037417.36</v>
          </cell>
        </row>
        <row r="62">
          <cell r="C62" t="str">
            <v>Apr08</v>
          </cell>
          <cell r="D62">
            <v>281353.15000000002</v>
          </cell>
          <cell r="E62">
            <v>2618303.5699999998</v>
          </cell>
          <cell r="F62">
            <v>0</v>
          </cell>
          <cell r="G62">
            <v>0</v>
          </cell>
          <cell r="H62">
            <v>0</v>
          </cell>
          <cell r="I62">
            <v>0</v>
          </cell>
          <cell r="J62">
            <v>1287509.1399999999</v>
          </cell>
          <cell r="K62">
            <v>20361324.890000004</v>
          </cell>
          <cell r="L62">
            <v>647533.41</v>
          </cell>
          <cell r="AA62">
            <v>25196024.160000004</v>
          </cell>
          <cell r="AC62">
            <v>1275636.27</v>
          </cell>
          <cell r="AD62">
            <v>27112.93</v>
          </cell>
          <cell r="AE62">
            <v>0</v>
          </cell>
          <cell r="AF62">
            <v>0</v>
          </cell>
          <cell r="AO62">
            <v>1302749.2</v>
          </cell>
          <cell r="AQ62">
            <v>26498773.360000003</v>
          </cell>
          <cell r="AS62" t="str">
            <v>ok</v>
          </cell>
          <cell r="AU62">
            <v>2298459.71</v>
          </cell>
          <cell r="AV62">
            <v>2466896.5499999998</v>
          </cell>
          <cell r="AW62">
            <v>15476028.440000005</v>
          </cell>
          <cell r="AX62">
            <v>119940.19</v>
          </cell>
          <cell r="AZ62">
            <v>20361324.890000004</v>
          </cell>
          <cell r="BA62" t="str">
            <v>ok</v>
          </cell>
          <cell r="BD62">
            <v>699033.35</v>
          </cell>
          <cell r="BE62">
            <v>0</v>
          </cell>
          <cell r="BF62">
            <v>0</v>
          </cell>
          <cell r="BG62">
            <v>0</v>
          </cell>
          <cell r="BH62">
            <v>0</v>
          </cell>
          <cell r="BI62">
            <v>0</v>
          </cell>
          <cell r="BJ62">
            <v>2466896.5499999998</v>
          </cell>
          <cell r="BK62">
            <v>119940.19</v>
          </cell>
          <cell r="BL62">
            <v>3285870.09</v>
          </cell>
          <cell r="BN62">
            <v>699033.35</v>
          </cell>
          <cell r="BO62">
            <v>0</v>
          </cell>
          <cell r="BP62">
            <v>0</v>
          </cell>
          <cell r="BQ62">
            <v>0</v>
          </cell>
          <cell r="BR62">
            <v>526801.79</v>
          </cell>
          <cell r="BS62">
            <v>0</v>
          </cell>
          <cell r="BT62">
            <v>61674</v>
          </cell>
          <cell r="BU62">
            <v>0</v>
          </cell>
          <cell r="BV62">
            <v>0</v>
          </cell>
          <cell r="BW62">
            <v>0</v>
          </cell>
          <cell r="BX62">
            <v>0</v>
          </cell>
          <cell r="BY62">
            <v>0</v>
          </cell>
          <cell r="CA62">
            <v>1287509.1399999999</v>
          </cell>
          <cell r="CB62" t="str">
            <v>ok</v>
          </cell>
          <cell r="CC62">
            <v>0</v>
          </cell>
          <cell r="CD62">
            <v>503.96</v>
          </cell>
          <cell r="CE62">
            <v>647029.44999999995</v>
          </cell>
          <cell r="CF62">
            <v>647533.41</v>
          </cell>
          <cell r="CG62" t="str">
            <v>ok</v>
          </cell>
          <cell r="CH62">
            <v>0</v>
          </cell>
          <cell r="CP62">
            <v>0</v>
          </cell>
          <cell r="CQ62">
            <v>818524.34</v>
          </cell>
          <cell r="CR62">
            <v>443357.76</v>
          </cell>
          <cell r="CS62">
            <v>0</v>
          </cell>
          <cell r="CT62">
            <v>1261882.1000000001</v>
          </cell>
          <cell r="CV62">
            <v>0</v>
          </cell>
          <cell r="CW62">
            <v>-3697.66</v>
          </cell>
          <cell r="CX62">
            <v>5557.31</v>
          </cell>
          <cell r="CY62">
            <v>0</v>
          </cell>
          <cell r="CZ62">
            <v>1859.65</v>
          </cell>
          <cell r="DB62">
            <v>0</v>
          </cell>
          <cell r="DC62">
            <v>11506.96</v>
          </cell>
          <cell r="DD62">
            <v>387.56</v>
          </cell>
          <cell r="DF62">
            <v>11894.52</v>
          </cell>
          <cell r="DH62">
            <v>1275636.27</v>
          </cell>
          <cell r="DI62">
            <v>0</v>
          </cell>
          <cell r="DN62">
            <v>2610383.5699999998</v>
          </cell>
          <cell r="DO62">
            <v>7920</v>
          </cell>
          <cell r="DP62">
            <v>2618303.5699999998</v>
          </cell>
          <cell r="DQ62">
            <v>0</v>
          </cell>
          <cell r="DR62">
            <v>66079.5</v>
          </cell>
          <cell r="DS62">
            <v>0</v>
          </cell>
          <cell r="DT62">
            <v>97987.22</v>
          </cell>
          <cell r="DU62">
            <v>118147.45</v>
          </cell>
          <cell r="DV62">
            <v>282214.17</v>
          </cell>
          <cell r="DW62">
            <v>242831.45</v>
          </cell>
          <cell r="DX62">
            <v>861.01999999990221</v>
          </cell>
          <cell r="DY62">
            <v>0</v>
          </cell>
          <cell r="DZ62">
            <v>526801.79</v>
          </cell>
        </row>
        <row r="63">
          <cell r="C63" t="str">
            <v>May08</v>
          </cell>
          <cell r="D63">
            <v>1057414.77</v>
          </cell>
          <cell r="E63">
            <v>5434621.8000000063</v>
          </cell>
          <cell r="F63">
            <v>0</v>
          </cell>
          <cell r="G63">
            <v>0</v>
          </cell>
          <cell r="H63">
            <v>0</v>
          </cell>
          <cell r="I63">
            <v>0</v>
          </cell>
          <cell r="J63">
            <v>9724461.6199999973</v>
          </cell>
          <cell r="K63">
            <v>13523646.130000005</v>
          </cell>
          <cell r="L63">
            <v>478797.61</v>
          </cell>
          <cell r="AA63">
            <v>30218941.930000007</v>
          </cell>
          <cell r="AC63">
            <v>408817.31</v>
          </cell>
          <cell r="AD63">
            <v>0</v>
          </cell>
          <cell r="AE63">
            <v>0</v>
          </cell>
          <cell r="AF63">
            <v>0</v>
          </cell>
          <cell r="AO63">
            <v>408817.31</v>
          </cell>
          <cell r="AQ63">
            <v>30627759.240000006</v>
          </cell>
          <cell r="AS63" t="str">
            <v>ok</v>
          </cell>
          <cell r="AU63">
            <v>2728353.84</v>
          </cell>
          <cell r="AV63">
            <v>969312.37</v>
          </cell>
          <cell r="AW63">
            <v>9401881.129999999</v>
          </cell>
          <cell r="AX63">
            <v>424098.79</v>
          </cell>
          <cell r="AZ63">
            <v>13523646.129999999</v>
          </cell>
          <cell r="BA63" t="str">
            <v>ok</v>
          </cell>
          <cell r="BD63">
            <v>5759495.0299999993</v>
          </cell>
          <cell r="BE63">
            <v>221796.12</v>
          </cell>
          <cell r="BF63">
            <v>0</v>
          </cell>
          <cell r="BG63">
            <v>0</v>
          </cell>
          <cell r="BH63">
            <v>252477.4</v>
          </cell>
          <cell r="BI63">
            <v>40971.599999999999</v>
          </cell>
          <cell r="BJ63">
            <v>969312.37</v>
          </cell>
          <cell r="BK63">
            <v>3632374.79</v>
          </cell>
          <cell r="BL63">
            <v>10876427.309999999</v>
          </cell>
          <cell r="BN63">
            <v>5981291.1499999985</v>
          </cell>
          <cell r="BO63">
            <v>0</v>
          </cell>
          <cell r="BP63">
            <v>0</v>
          </cell>
          <cell r="BQ63">
            <v>0</v>
          </cell>
          <cell r="BR63">
            <v>241445.47</v>
          </cell>
          <cell r="BS63">
            <v>3208276</v>
          </cell>
          <cell r="BT63">
            <v>0</v>
          </cell>
          <cell r="BU63">
            <v>0</v>
          </cell>
          <cell r="BV63">
            <v>0</v>
          </cell>
          <cell r="BW63">
            <v>0</v>
          </cell>
          <cell r="BX63">
            <v>0</v>
          </cell>
          <cell r="BY63">
            <v>293449</v>
          </cell>
          <cell r="CA63">
            <v>9724461.6199999973</v>
          </cell>
          <cell r="CB63" t="str">
            <v>ok</v>
          </cell>
          <cell r="CC63">
            <v>0</v>
          </cell>
          <cell r="CD63">
            <v>0</v>
          </cell>
          <cell r="CE63">
            <v>478797.61</v>
          </cell>
          <cell r="CF63">
            <v>478797.61</v>
          </cell>
          <cell r="CG63" t="str">
            <v>ok</v>
          </cell>
          <cell r="CH63">
            <v>0</v>
          </cell>
          <cell r="CP63">
            <v>0</v>
          </cell>
          <cell r="CQ63">
            <v>269672.44</v>
          </cell>
          <cell r="CR63">
            <v>127265.68</v>
          </cell>
          <cell r="CS63">
            <v>0</v>
          </cell>
          <cell r="CT63">
            <v>396938.12</v>
          </cell>
          <cell r="CV63">
            <v>0</v>
          </cell>
          <cell r="CW63">
            <v>-1125.3599999999999</v>
          </cell>
          <cell r="CX63">
            <v>8110.58</v>
          </cell>
          <cell r="CY63">
            <v>0</v>
          </cell>
          <cell r="CZ63">
            <v>6985.22</v>
          </cell>
          <cell r="DB63">
            <v>-548.69000000000005</v>
          </cell>
          <cell r="DC63">
            <v>2599.08</v>
          </cell>
          <cell r="DD63">
            <v>2843.58</v>
          </cell>
          <cell r="DF63">
            <v>4893.97</v>
          </cell>
          <cell r="DH63">
            <v>408817.31</v>
          </cell>
          <cell r="DI63">
            <v>0</v>
          </cell>
          <cell r="DN63">
            <v>5426437.8000000054</v>
          </cell>
          <cell r="DO63">
            <v>8184</v>
          </cell>
          <cell r="DP63">
            <v>5434621.8000000054</v>
          </cell>
          <cell r="DQ63">
            <v>0</v>
          </cell>
          <cell r="DR63">
            <v>1073671</v>
          </cell>
          <cell r="DS63">
            <v>0</v>
          </cell>
          <cell r="DT63">
            <v>-16085.71</v>
          </cell>
          <cell r="DU63">
            <v>0</v>
          </cell>
          <cell r="DV63">
            <v>1057585.29</v>
          </cell>
          <cell r="DW63">
            <v>1072283</v>
          </cell>
          <cell r="DX63">
            <v>170.52000000001863</v>
          </cell>
          <cell r="DY63">
            <v>0</v>
          </cell>
          <cell r="DZ63">
            <v>241445.47</v>
          </cell>
        </row>
        <row r="64">
          <cell r="C64" t="str">
            <v>Jun08</v>
          </cell>
          <cell r="D64">
            <v>-1517225.58</v>
          </cell>
          <cell r="E64">
            <v>674292.31</v>
          </cell>
          <cell r="F64">
            <v>0</v>
          </cell>
          <cell r="G64">
            <v>0</v>
          </cell>
          <cell r="H64">
            <v>0</v>
          </cell>
          <cell r="I64">
            <v>0</v>
          </cell>
          <cell r="J64">
            <v>13641583.009999996</v>
          </cell>
          <cell r="K64">
            <v>18037524.569999997</v>
          </cell>
          <cell r="L64">
            <v>1284539.6499999999</v>
          </cell>
          <cell r="AA64">
            <v>32120713.959999993</v>
          </cell>
          <cell r="AC64">
            <v>658616.13</v>
          </cell>
          <cell r="AD64">
            <v>36647.4</v>
          </cell>
          <cell r="AE64">
            <v>0</v>
          </cell>
          <cell r="AF64">
            <v>0</v>
          </cell>
          <cell r="AO64">
            <v>695263.53</v>
          </cell>
          <cell r="AQ64">
            <v>32815977.489999995</v>
          </cell>
          <cell r="AS64" t="str">
            <v>ok</v>
          </cell>
          <cell r="AU64">
            <v>3728678.7</v>
          </cell>
          <cell r="AV64">
            <v>1326447.73</v>
          </cell>
          <cell r="AW64">
            <v>12962078.65</v>
          </cell>
          <cell r="AX64">
            <v>20319.490000000002</v>
          </cell>
          <cell r="AZ64">
            <v>18037524.569999997</v>
          </cell>
          <cell r="BA64" t="str">
            <v>ok</v>
          </cell>
          <cell r="BD64">
            <v>8218462.4400000004</v>
          </cell>
          <cell r="BE64">
            <v>9050.58</v>
          </cell>
          <cell r="BF64">
            <v>0</v>
          </cell>
          <cell r="BG64">
            <v>0</v>
          </cell>
          <cell r="BH64">
            <v>0</v>
          </cell>
          <cell r="BI64">
            <v>0</v>
          </cell>
          <cell r="BJ64">
            <v>1326447.73</v>
          </cell>
          <cell r="BK64">
            <v>5202694.74</v>
          </cell>
          <cell r="BL64">
            <v>14756655.490000002</v>
          </cell>
          <cell r="BN64">
            <v>8227513.0200000005</v>
          </cell>
          <cell r="BO64">
            <v>0</v>
          </cell>
          <cell r="BP64">
            <v>0</v>
          </cell>
          <cell r="BQ64">
            <v>0</v>
          </cell>
          <cell r="BR64">
            <v>231694.74</v>
          </cell>
          <cell r="BS64">
            <v>5182375.25</v>
          </cell>
          <cell r="BT64">
            <v>0</v>
          </cell>
          <cell r="BU64">
            <v>0</v>
          </cell>
          <cell r="BV64">
            <v>0</v>
          </cell>
          <cell r="BW64">
            <v>0</v>
          </cell>
          <cell r="BX64">
            <v>0</v>
          </cell>
          <cell r="BY64">
            <v>0</v>
          </cell>
          <cell r="CA64">
            <v>13641583.010000002</v>
          </cell>
          <cell r="CB64" t="str">
            <v>ok</v>
          </cell>
          <cell r="CC64">
            <v>0</v>
          </cell>
          <cell r="CD64">
            <v>1550.95</v>
          </cell>
          <cell r="CE64">
            <v>1282988.7</v>
          </cell>
          <cell r="CF64">
            <v>1284539.6499999999</v>
          </cell>
          <cell r="CG64" t="str">
            <v>ok</v>
          </cell>
          <cell r="CH64">
            <v>0</v>
          </cell>
          <cell r="CP64">
            <v>0</v>
          </cell>
          <cell r="CQ64">
            <v>646362.34</v>
          </cell>
          <cell r="CR64">
            <v>6313.65</v>
          </cell>
          <cell r="CS64">
            <v>0</v>
          </cell>
          <cell r="CT64">
            <v>652675.99</v>
          </cell>
          <cell r="CV64">
            <v>0</v>
          </cell>
          <cell r="CW64">
            <v>-61.98</v>
          </cell>
          <cell r="CX64">
            <v>1179.33</v>
          </cell>
          <cell r="CY64">
            <v>0</v>
          </cell>
          <cell r="CZ64">
            <v>1117.3499999999999</v>
          </cell>
          <cell r="DB64">
            <v>0</v>
          </cell>
          <cell r="DC64">
            <v>4811.1899999999996</v>
          </cell>
          <cell r="DD64">
            <v>11.6</v>
          </cell>
          <cell r="DF64">
            <v>4822.79</v>
          </cell>
          <cell r="DH64">
            <v>658616.13</v>
          </cell>
          <cell r="DI64">
            <v>0</v>
          </cell>
          <cell r="DN64">
            <v>666372.31000000006</v>
          </cell>
          <cell r="DO64">
            <v>7920</v>
          </cell>
          <cell r="DP64">
            <v>674292.31</v>
          </cell>
          <cell r="DQ64">
            <v>0</v>
          </cell>
          <cell r="DR64">
            <v>-1522751</v>
          </cell>
          <cell r="DS64">
            <v>0</v>
          </cell>
          <cell r="DT64">
            <v>5549.76</v>
          </cell>
          <cell r="DU64">
            <v>0</v>
          </cell>
          <cell r="DV64">
            <v>-1517201.24</v>
          </cell>
          <cell r="DW64">
            <v>-943039</v>
          </cell>
          <cell r="DX64">
            <v>24.340000000083819</v>
          </cell>
          <cell r="DY64">
            <v>0</v>
          </cell>
          <cell r="DZ64">
            <v>231694.74</v>
          </cell>
        </row>
        <row r="65">
          <cell r="C65" t="str">
            <v>Jul08</v>
          </cell>
          <cell r="D65">
            <v>-1844064.98</v>
          </cell>
          <cell r="E65">
            <v>1773565.23</v>
          </cell>
          <cell r="F65">
            <v>0</v>
          </cell>
          <cell r="G65">
            <v>0</v>
          </cell>
          <cell r="H65">
            <v>0</v>
          </cell>
          <cell r="I65">
            <v>0</v>
          </cell>
          <cell r="J65">
            <v>7601348.5499999998</v>
          </cell>
          <cell r="K65">
            <v>16827723.560000002</v>
          </cell>
          <cell r="L65">
            <v>1398751.86</v>
          </cell>
          <cell r="AA65">
            <v>25757324.220000003</v>
          </cell>
          <cell r="AC65">
            <v>492937.09</v>
          </cell>
          <cell r="AD65">
            <v>0</v>
          </cell>
          <cell r="AE65">
            <v>0</v>
          </cell>
          <cell r="AF65">
            <v>0</v>
          </cell>
          <cell r="AO65">
            <v>492937.09</v>
          </cell>
          <cell r="AQ65">
            <v>26250261.310000002</v>
          </cell>
          <cell r="AS65" t="str">
            <v>ok</v>
          </cell>
          <cell r="AU65">
            <v>2660085.36</v>
          </cell>
          <cell r="AV65">
            <v>4221521.71</v>
          </cell>
          <cell r="AW65">
            <v>9831890.2299999967</v>
          </cell>
          <cell r="AX65">
            <v>114226.26</v>
          </cell>
          <cell r="AZ65">
            <v>16827723.559999999</v>
          </cell>
          <cell r="BA65" t="str">
            <v>ok</v>
          </cell>
          <cell r="BD65">
            <v>194885.56</v>
          </cell>
          <cell r="BE65">
            <v>1260</v>
          </cell>
          <cell r="BF65">
            <v>0</v>
          </cell>
          <cell r="BG65">
            <v>0</v>
          </cell>
          <cell r="BH65">
            <v>1019724.64</v>
          </cell>
          <cell r="BI65">
            <v>0</v>
          </cell>
          <cell r="BJ65">
            <v>4221521.71</v>
          </cell>
          <cell r="BK65">
            <v>5980711.8699999992</v>
          </cell>
          <cell r="BL65">
            <v>11418103.779999999</v>
          </cell>
          <cell r="BN65">
            <v>196145.56</v>
          </cell>
          <cell r="BO65">
            <v>0</v>
          </cell>
          <cell r="BP65">
            <v>0</v>
          </cell>
          <cell r="BQ65">
            <v>0</v>
          </cell>
          <cell r="BR65">
            <v>244989.34</v>
          </cell>
          <cell r="BS65">
            <v>5866485.6099999994</v>
          </cell>
          <cell r="BT65">
            <v>274003.40000000002</v>
          </cell>
          <cell r="BU65">
            <v>0</v>
          </cell>
          <cell r="BV65">
            <v>0</v>
          </cell>
          <cell r="BW65">
            <v>0</v>
          </cell>
          <cell r="BX65">
            <v>0</v>
          </cell>
          <cell r="BY65">
            <v>1019724.64</v>
          </cell>
          <cell r="CA65">
            <v>7601348.5500000007</v>
          </cell>
          <cell r="CB65" t="str">
            <v>ok</v>
          </cell>
          <cell r="CC65">
            <v>0</v>
          </cell>
          <cell r="CD65">
            <v>0</v>
          </cell>
          <cell r="CE65">
            <v>1398751.86</v>
          </cell>
          <cell r="CF65">
            <v>1398751.86</v>
          </cell>
          <cell r="CG65" t="str">
            <v>ok</v>
          </cell>
          <cell r="CH65">
            <v>0</v>
          </cell>
          <cell r="CP65">
            <v>13582.06</v>
          </cell>
          <cell r="CQ65">
            <v>468679.42</v>
          </cell>
          <cell r="CR65">
            <v>0</v>
          </cell>
          <cell r="CS65">
            <v>0</v>
          </cell>
          <cell r="CT65">
            <v>482261.48</v>
          </cell>
          <cell r="CV65">
            <v>0</v>
          </cell>
          <cell r="CW65">
            <v>2963.42</v>
          </cell>
          <cell r="CX65">
            <v>0</v>
          </cell>
          <cell r="CY65">
            <v>0</v>
          </cell>
          <cell r="CZ65">
            <v>2963.42</v>
          </cell>
          <cell r="DB65">
            <v>0</v>
          </cell>
          <cell r="DC65">
            <v>7712.19</v>
          </cell>
          <cell r="DD65">
            <v>0</v>
          </cell>
          <cell r="DF65">
            <v>7712.19</v>
          </cell>
          <cell r="DH65">
            <v>492937.09</v>
          </cell>
          <cell r="DI65">
            <v>0</v>
          </cell>
          <cell r="DN65">
            <v>1765381.23</v>
          </cell>
          <cell r="DO65">
            <v>8184</v>
          </cell>
          <cell r="DP65">
            <v>1773565.23</v>
          </cell>
          <cell r="DQ65">
            <v>0</v>
          </cell>
          <cell r="DR65">
            <v>-1626777</v>
          </cell>
          <cell r="DS65">
            <v>0</v>
          </cell>
          <cell r="DT65">
            <v>0</v>
          </cell>
          <cell r="DU65">
            <v>-217287.98</v>
          </cell>
          <cell r="DV65">
            <v>-1844064.98</v>
          </cell>
          <cell r="DW65">
            <v>-1768671.48</v>
          </cell>
          <cell r="DX65">
            <v>0</v>
          </cell>
          <cell r="DY65">
            <v>0</v>
          </cell>
          <cell r="DZ65">
            <v>244989.34</v>
          </cell>
        </row>
        <row r="66">
          <cell r="C66" t="str">
            <v>Aug08</v>
          </cell>
          <cell r="D66">
            <v>3428051.92</v>
          </cell>
          <cell r="E66">
            <v>3759319.21</v>
          </cell>
          <cell r="F66">
            <v>0</v>
          </cell>
          <cell r="G66">
            <v>0</v>
          </cell>
          <cell r="H66">
            <v>0</v>
          </cell>
          <cell r="I66">
            <v>0</v>
          </cell>
          <cell r="J66">
            <v>4743232.6399999997</v>
          </cell>
          <cell r="K66">
            <v>16714625.210000008</v>
          </cell>
          <cell r="L66">
            <v>1105639.44</v>
          </cell>
          <cell r="AA66">
            <v>29750868.420000006</v>
          </cell>
          <cell r="AC66">
            <v>256329.29</v>
          </cell>
          <cell r="AD66">
            <v>18155.939999999999</v>
          </cell>
          <cell r="AE66">
            <v>0</v>
          </cell>
          <cell r="AF66">
            <v>0</v>
          </cell>
          <cell r="AO66">
            <v>274485.23</v>
          </cell>
          <cell r="AQ66">
            <v>30025353.650000006</v>
          </cell>
          <cell r="AS66" t="str">
            <v>ok</v>
          </cell>
          <cell r="AU66">
            <v>2745967.86</v>
          </cell>
          <cell r="AV66">
            <v>5175125.5199999996</v>
          </cell>
          <cell r="AW66">
            <v>8393456.5700000077</v>
          </cell>
          <cell r="AX66">
            <v>400075.26</v>
          </cell>
          <cell r="AZ66">
            <v>16714625.210000006</v>
          </cell>
          <cell r="BA66" t="str">
            <v>ok</v>
          </cell>
          <cell r="BD66">
            <v>3683975.8</v>
          </cell>
          <cell r="BE66">
            <v>165</v>
          </cell>
          <cell r="BF66">
            <v>0</v>
          </cell>
          <cell r="BG66">
            <v>0</v>
          </cell>
          <cell r="BH66">
            <v>-1394.9</v>
          </cell>
          <cell r="BI66">
            <v>9343.25</v>
          </cell>
          <cell r="BJ66">
            <v>5175125.5199999996</v>
          </cell>
          <cell r="BK66">
            <v>720909.9</v>
          </cell>
          <cell r="BL66">
            <v>9588124.5700000003</v>
          </cell>
          <cell r="BN66">
            <v>3684140.8</v>
          </cell>
          <cell r="BO66">
            <v>0</v>
          </cell>
          <cell r="BP66">
            <v>0</v>
          </cell>
          <cell r="BQ66">
            <v>0</v>
          </cell>
          <cell r="BR66">
            <v>383379.14</v>
          </cell>
          <cell r="BS66">
            <v>320834.64</v>
          </cell>
          <cell r="BT66">
            <v>331253.09000000003</v>
          </cell>
          <cell r="BU66">
            <v>15676.62</v>
          </cell>
          <cell r="BV66">
            <v>0</v>
          </cell>
          <cell r="BW66">
            <v>0</v>
          </cell>
          <cell r="BX66">
            <v>0</v>
          </cell>
          <cell r="BY66">
            <v>7948.35</v>
          </cell>
          <cell r="CA66">
            <v>4743232.6399999997</v>
          </cell>
          <cell r="CB66" t="str">
            <v>ok</v>
          </cell>
          <cell r="CC66">
            <v>0</v>
          </cell>
          <cell r="CD66">
            <v>0</v>
          </cell>
          <cell r="CE66">
            <v>1105639.44</v>
          </cell>
          <cell r="CF66">
            <v>1105639.44</v>
          </cell>
          <cell r="CG66" t="str">
            <v>ok</v>
          </cell>
          <cell r="CH66">
            <v>0</v>
          </cell>
          <cell r="CP66">
            <v>163.31</v>
          </cell>
          <cell r="CQ66">
            <v>253285.67</v>
          </cell>
          <cell r="CR66">
            <v>0</v>
          </cell>
          <cell r="CS66">
            <v>0</v>
          </cell>
          <cell r="CT66">
            <v>253448.98</v>
          </cell>
          <cell r="CV66">
            <v>0</v>
          </cell>
          <cell r="CW66">
            <v>1179.29</v>
          </cell>
          <cell r="CX66">
            <v>0</v>
          </cell>
          <cell r="CY66">
            <v>0</v>
          </cell>
          <cell r="CZ66">
            <v>1179.29</v>
          </cell>
          <cell r="DB66">
            <v>0</v>
          </cell>
          <cell r="DC66">
            <v>1701.02</v>
          </cell>
          <cell r="DD66">
            <v>0</v>
          </cell>
          <cell r="DF66">
            <v>1701.02</v>
          </cell>
          <cell r="DH66">
            <v>256329.29</v>
          </cell>
          <cell r="DI66">
            <v>0</v>
          </cell>
          <cell r="DN66">
            <v>3751135.21</v>
          </cell>
          <cell r="DO66">
            <v>8184</v>
          </cell>
          <cell r="DP66">
            <v>3759319.21</v>
          </cell>
          <cell r="DQ66">
            <v>0</v>
          </cell>
          <cell r="DR66">
            <v>2679283.02</v>
          </cell>
          <cell r="DS66">
            <v>14913</v>
          </cell>
          <cell r="DT66">
            <v>39365.85</v>
          </cell>
          <cell r="DU66">
            <v>694490.05</v>
          </cell>
          <cell r="DV66">
            <v>3428051.92</v>
          </cell>
          <cell r="DW66">
            <v>2533518.5699999998</v>
          </cell>
          <cell r="DX66">
            <v>0</v>
          </cell>
          <cell r="DY66">
            <v>0</v>
          </cell>
          <cell r="DZ66">
            <v>383379.14</v>
          </cell>
        </row>
        <row r="67">
          <cell r="C67" t="str">
            <v>Sep08</v>
          </cell>
          <cell r="D67">
            <v>143420</v>
          </cell>
          <cell r="E67">
            <v>2365507.69</v>
          </cell>
          <cell r="F67">
            <v>0</v>
          </cell>
          <cell r="G67">
            <v>0</v>
          </cell>
          <cell r="H67">
            <v>0</v>
          </cell>
          <cell r="I67">
            <v>0</v>
          </cell>
          <cell r="J67">
            <v>7661308.9500000011</v>
          </cell>
          <cell r="K67">
            <v>9319486.3700000029</v>
          </cell>
          <cell r="L67">
            <v>435814.6</v>
          </cell>
          <cell r="AA67">
            <v>19925537.610000003</v>
          </cell>
          <cell r="AC67">
            <v>1445450</v>
          </cell>
          <cell r="AD67">
            <v>0</v>
          </cell>
          <cell r="AE67">
            <v>0</v>
          </cell>
          <cell r="AF67">
            <v>0</v>
          </cell>
          <cell r="AO67">
            <v>1445450</v>
          </cell>
          <cell r="AQ67">
            <v>21370987.610000003</v>
          </cell>
          <cell r="AS67" t="str">
            <v>ok</v>
          </cell>
          <cell r="AU67">
            <v>1198724.55</v>
          </cell>
          <cell r="AV67">
            <v>1509134.52</v>
          </cell>
          <cell r="AW67">
            <v>6551560.8600000013</v>
          </cell>
          <cell r="AX67">
            <v>60066.44</v>
          </cell>
          <cell r="AZ67">
            <v>9319486.370000001</v>
          </cell>
          <cell r="BA67" t="str">
            <v>ok</v>
          </cell>
          <cell r="BD67">
            <v>5853882.370000001</v>
          </cell>
          <cell r="BE67">
            <v>0</v>
          </cell>
          <cell r="BF67">
            <v>0</v>
          </cell>
          <cell r="BG67">
            <v>0</v>
          </cell>
          <cell r="BH67">
            <v>0</v>
          </cell>
          <cell r="BI67">
            <v>0</v>
          </cell>
          <cell r="BJ67">
            <v>1509134.52</v>
          </cell>
          <cell r="BK67">
            <v>1617659.31</v>
          </cell>
          <cell r="BL67">
            <v>8980676.2000000011</v>
          </cell>
          <cell r="BN67">
            <v>5853882.370000001</v>
          </cell>
          <cell r="BO67">
            <v>0</v>
          </cell>
          <cell r="BP67">
            <v>0</v>
          </cell>
          <cell r="BQ67">
            <v>0</v>
          </cell>
          <cell r="BR67">
            <v>212642.71</v>
          </cell>
          <cell r="BS67">
            <v>1557592.87</v>
          </cell>
          <cell r="BT67">
            <v>37191</v>
          </cell>
          <cell r="BU67">
            <v>0</v>
          </cell>
          <cell r="BV67">
            <v>0</v>
          </cell>
          <cell r="BW67">
            <v>0</v>
          </cell>
          <cell r="BX67">
            <v>0</v>
          </cell>
          <cell r="BY67">
            <v>0</v>
          </cell>
          <cell r="CA67">
            <v>7661308.9500000011</v>
          </cell>
          <cell r="CB67" t="str">
            <v>ok</v>
          </cell>
          <cell r="CC67">
            <v>0</v>
          </cell>
          <cell r="CD67">
            <v>0</v>
          </cell>
          <cell r="CE67">
            <v>435814.6</v>
          </cell>
          <cell r="CF67">
            <v>435814.6</v>
          </cell>
          <cell r="CG67" t="str">
            <v>ok</v>
          </cell>
          <cell r="CH67">
            <v>0</v>
          </cell>
          <cell r="CP67">
            <v>0</v>
          </cell>
          <cell r="CQ67">
            <v>1451758.17</v>
          </cell>
          <cell r="CR67">
            <v>0</v>
          </cell>
          <cell r="CS67">
            <v>0</v>
          </cell>
          <cell r="CT67">
            <v>1451758.17</v>
          </cell>
          <cell r="CV67">
            <v>0</v>
          </cell>
          <cell r="CW67">
            <v>-9707.09</v>
          </cell>
          <cell r="CX67">
            <v>0</v>
          </cell>
          <cell r="CY67">
            <v>0</v>
          </cell>
          <cell r="CZ67">
            <v>-9707.09</v>
          </cell>
          <cell r="DB67">
            <v>0</v>
          </cell>
          <cell r="DC67">
            <v>3398.92</v>
          </cell>
          <cell r="DD67">
            <v>0</v>
          </cell>
          <cell r="DF67">
            <v>3398.92</v>
          </cell>
          <cell r="DH67">
            <v>1445450</v>
          </cell>
          <cell r="DI67">
            <v>0</v>
          </cell>
          <cell r="DN67">
            <v>2357587.69</v>
          </cell>
          <cell r="DO67">
            <v>7920</v>
          </cell>
          <cell r="DP67">
            <v>2365507.69</v>
          </cell>
          <cell r="DQ67">
            <v>0</v>
          </cell>
          <cell r="DR67">
            <v>143420</v>
          </cell>
          <cell r="DS67">
            <v>0</v>
          </cell>
          <cell r="DT67">
            <v>0</v>
          </cell>
          <cell r="DU67">
            <v>0</v>
          </cell>
          <cell r="DV67">
            <v>143420</v>
          </cell>
          <cell r="DW67">
            <v>114463.5</v>
          </cell>
          <cell r="DX67">
            <v>0</v>
          </cell>
          <cell r="DY67">
            <v>0</v>
          </cell>
          <cell r="DZ67">
            <v>212642.71</v>
          </cell>
        </row>
        <row r="68">
          <cell r="C68" t="str">
            <v>Oct08</v>
          </cell>
          <cell r="D68">
            <v>3523782.92</v>
          </cell>
          <cell r="E68">
            <v>3482095.07</v>
          </cell>
          <cell r="F68">
            <v>0</v>
          </cell>
          <cell r="G68">
            <v>0</v>
          </cell>
          <cell r="H68">
            <v>0</v>
          </cell>
          <cell r="I68">
            <v>0</v>
          </cell>
          <cell r="J68">
            <v>7843498.8100000005</v>
          </cell>
          <cell r="K68">
            <v>7305454.3200000022</v>
          </cell>
          <cell r="L68">
            <v>303264.71999999997</v>
          </cell>
          <cell r="AA68">
            <v>22458095.84</v>
          </cell>
          <cell r="AC68">
            <v>3290340.23</v>
          </cell>
          <cell r="AD68">
            <v>0</v>
          </cell>
          <cell r="AE68">
            <v>0</v>
          </cell>
          <cell r="AF68">
            <v>0</v>
          </cell>
          <cell r="AO68">
            <v>3290340.23</v>
          </cell>
          <cell r="AQ68">
            <v>25748436.07</v>
          </cell>
          <cell r="AS68" t="str">
            <v>ok</v>
          </cell>
          <cell r="AU68">
            <v>566285.81000000006</v>
          </cell>
          <cell r="AV68">
            <v>194360.11</v>
          </cell>
          <cell r="AW68">
            <v>6681457.2699999996</v>
          </cell>
          <cell r="AX68">
            <v>-136648.87</v>
          </cell>
          <cell r="AZ68">
            <v>7305454.3199999994</v>
          </cell>
          <cell r="BA68" t="str">
            <v>ok</v>
          </cell>
          <cell r="BD68">
            <v>5480338.1500000013</v>
          </cell>
          <cell r="BE68">
            <v>38614.32</v>
          </cell>
          <cell r="BF68">
            <v>0</v>
          </cell>
          <cell r="BG68">
            <v>0</v>
          </cell>
          <cell r="BH68">
            <v>0</v>
          </cell>
          <cell r="BI68">
            <v>0</v>
          </cell>
          <cell r="BJ68">
            <v>194360.11</v>
          </cell>
          <cell r="BK68">
            <v>1894457.61</v>
          </cell>
          <cell r="BL68">
            <v>7607770.1900000013</v>
          </cell>
          <cell r="BN68">
            <v>5518952.4700000007</v>
          </cell>
          <cell r="BO68">
            <v>0</v>
          </cell>
          <cell r="BP68">
            <v>0</v>
          </cell>
          <cell r="BQ68">
            <v>0</v>
          </cell>
          <cell r="BR68">
            <v>256343.36</v>
          </cell>
          <cell r="BS68">
            <v>2031106.48</v>
          </cell>
          <cell r="BT68">
            <v>37096.5</v>
          </cell>
          <cell r="BU68">
            <v>0</v>
          </cell>
          <cell r="BV68">
            <v>0</v>
          </cell>
          <cell r="BW68">
            <v>0</v>
          </cell>
          <cell r="BX68">
            <v>0</v>
          </cell>
          <cell r="BY68">
            <v>0</v>
          </cell>
          <cell r="CA68">
            <v>7843498.8100000005</v>
          </cell>
          <cell r="CB68" t="str">
            <v>ok</v>
          </cell>
          <cell r="CC68">
            <v>0</v>
          </cell>
          <cell r="CD68">
            <v>0</v>
          </cell>
          <cell r="CE68">
            <v>303264.71999999997</v>
          </cell>
          <cell r="CF68">
            <v>303264.71999999997</v>
          </cell>
          <cell r="CG68" t="str">
            <v>ok</v>
          </cell>
          <cell r="CH68">
            <v>0</v>
          </cell>
          <cell r="CP68">
            <v>0</v>
          </cell>
          <cell r="CQ68">
            <v>2809720.43</v>
          </cell>
          <cell r="CR68">
            <v>378532.71</v>
          </cell>
          <cell r="CS68">
            <v>0</v>
          </cell>
          <cell r="CT68">
            <v>3188253.14</v>
          </cell>
          <cell r="CV68">
            <v>0</v>
          </cell>
          <cell r="CW68">
            <v>174.6</v>
          </cell>
          <cell r="CX68">
            <v>92998.12</v>
          </cell>
          <cell r="CY68">
            <v>0</v>
          </cell>
          <cell r="CZ68">
            <v>93172.72</v>
          </cell>
          <cell r="DB68">
            <v>0</v>
          </cell>
          <cell r="DC68">
            <v>1266.6199999999999</v>
          </cell>
          <cell r="DD68">
            <v>7647.75</v>
          </cell>
          <cell r="DF68">
            <v>8914.3700000000008</v>
          </cell>
          <cell r="DH68">
            <v>3290340.23</v>
          </cell>
          <cell r="DI68">
            <v>0</v>
          </cell>
          <cell r="DN68">
            <v>3473911.07</v>
          </cell>
          <cell r="DO68">
            <v>8184</v>
          </cell>
          <cell r="DP68">
            <v>3482095.07</v>
          </cell>
          <cell r="DQ68">
            <v>0</v>
          </cell>
          <cell r="DR68">
            <v>3523782.92</v>
          </cell>
          <cell r="DS68">
            <v>0</v>
          </cell>
          <cell r="DT68">
            <v>0</v>
          </cell>
          <cell r="DU68">
            <v>0</v>
          </cell>
          <cell r="DV68">
            <v>3523782.92</v>
          </cell>
          <cell r="DW68">
            <v>3193470.92</v>
          </cell>
          <cell r="DX68">
            <v>0</v>
          </cell>
          <cell r="DY68">
            <v>0</v>
          </cell>
          <cell r="DZ68">
            <v>256343.36</v>
          </cell>
          <cell r="EB68">
            <v>229215.92</v>
          </cell>
        </row>
        <row r="69">
          <cell r="C69" t="str">
            <v>Nov08</v>
          </cell>
          <cell r="D69">
            <v>3226033.5</v>
          </cell>
          <cell r="E69">
            <v>1962206.09</v>
          </cell>
          <cell r="F69">
            <v>0</v>
          </cell>
          <cell r="G69">
            <v>0</v>
          </cell>
          <cell r="H69">
            <v>0</v>
          </cell>
          <cell r="I69">
            <v>0</v>
          </cell>
          <cell r="J69">
            <v>8763440.2399999928</v>
          </cell>
          <cell r="K69">
            <v>6050929.6300000045</v>
          </cell>
          <cell r="L69">
            <v>2234902.7400000002</v>
          </cell>
          <cell r="AA69">
            <v>22237512.199999996</v>
          </cell>
          <cell r="AC69">
            <v>3108256.81</v>
          </cell>
          <cell r="AD69">
            <v>0</v>
          </cell>
          <cell r="AE69">
            <v>0</v>
          </cell>
          <cell r="AF69">
            <v>0</v>
          </cell>
          <cell r="AO69">
            <v>3108256.81</v>
          </cell>
          <cell r="AQ69">
            <v>25345769.009999994</v>
          </cell>
          <cell r="AS69" t="str">
            <v>ok</v>
          </cell>
          <cell r="AU69">
            <v>651806.18999999994</v>
          </cell>
          <cell r="AV69">
            <v>692383.87</v>
          </cell>
          <cell r="AW69">
            <v>4706739.57</v>
          </cell>
          <cell r="AX69">
            <v>0</v>
          </cell>
          <cell r="AZ69">
            <v>6050929.629999999</v>
          </cell>
          <cell r="BA69" t="str">
            <v>ok</v>
          </cell>
          <cell r="BD69">
            <v>7836345.5599999977</v>
          </cell>
          <cell r="BE69">
            <v>199891.32</v>
          </cell>
          <cell r="BF69">
            <v>0</v>
          </cell>
          <cell r="BG69">
            <v>0</v>
          </cell>
          <cell r="BH69">
            <v>0</v>
          </cell>
          <cell r="BI69">
            <v>0</v>
          </cell>
          <cell r="BJ69">
            <v>692383.87</v>
          </cell>
          <cell r="BK69">
            <v>0</v>
          </cell>
          <cell r="BL69">
            <v>8728620.7499999981</v>
          </cell>
          <cell r="BN69">
            <v>8036236.8799999962</v>
          </cell>
          <cell r="BO69">
            <v>0</v>
          </cell>
          <cell r="BP69">
            <v>0</v>
          </cell>
          <cell r="BQ69">
            <v>0</v>
          </cell>
          <cell r="BR69">
            <v>684625.86</v>
          </cell>
          <cell r="BS69">
            <v>0</v>
          </cell>
          <cell r="BT69">
            <v>42577.5</v>
          </cell>
          <cell r="BU69">
            <v>0</v>
          </cell>
          <cell r="BV69">
            <v>0</v>
          </cell>
          <cell r="BW69">
            <v>0</v>
          </cell>
          <cell r="BX69">
            <v>0</v>
          </cell>
          <cell r="BY69">
            <v>0</v>
          </cell>
          <cell r="CA69">
            <v>8763440.2399999965</v>
          </cell>
          <cell r="CB69" t="str">
            <v>ok</v>
          </cell>
          <cell r="CC69">
            <v>0</v>
          </cell>
          <cell r="CD69">
            <v>0</v>
          </cell>
          <cell r="CE69">
            <v>2234902.7400000002</v>
          </cell>
          <cell r="CF69">
            <v>2234902.7400000002</v>
          </cell>
          <cell r="CG69" t="str">
            <v>ok</v>
          </cell>
          <cell r="CH69">
            <v>0</v>
          </cell>
          <cell r="CP69">
            <v>0</v>
          </cell>
          <cell r="CQ69">
            <v>2288919.13</v>
          </cell>
          <cell r="CR69">
            <v>630857.5</v>
          </cell>
          <cell r="CS69">
            <v>0</v>
          </cell>
          <cell r="CT69">
            <v>2919776.63</v>
          </cell>
          <cell r="CV69">
            <v>0</v>
          </cell>
          <cell r="CW69">
            <v>-155.18</v>
          </cell>
          <cell r="CX69">
            <v>179318.36</v>
          </cell>
          <cell r="CY69">
            <v>0</v>
          </cell>
          <cell r="CZ69">
            <v>179163.18</v>
          </cell>
          <cell r="DB69">
            <v>0</v>
          </cell>
          <cell r="DC69">
            <v>6596.81</v>
          </cell>
          <cell r="DD69">
            <v>2720.19</v>
          </cell>
          <cell r="DF69">
            <v>9317</v>
          </cell>
          <cell r="DH69">
            <v>3108256.81</v>
          </cell>
          <cell r="DI69">
            <v>0</v>
          </cell>
          <cell r="DN69">
            <v>1954275.09</v>
          </cell>
          <cell r="DO69">
            <v>7931</v>
          </cell>
          <cell r="DP69">
            <v>1962206.09</v>
          </cell>
          <cell r="DQ69">
            <v>0</v>
          </cell>
          <cell r="DR69">
            <v>3226033.5</v>
          </cell>
          <cell r="DS69">
            <v>0</v>
          </cell>
          <cell r="DT69">
            <v>0</v>
          </cell>
          <cell r="DU69">
            <v>0</v>
          </cell>
          <cell r="DV69">
            <v>3226033.5</v>
          </cell>
          <cell r="DW69">
            <v>2807326.5</v>
          </cell>
          <cell r="DX69">
            <v>0</v>
          </cell>
          <cell r="DY69">
            <v>0</v>
          </cell>
          <cell r="DZ69">
            <v>684625.86</v>
          </cell>
          <cell r="EB69">
            <v>0</v>
          </cell>
        </row>
        <row r="70">
          <cell r="C70" t="str">
            <v>Dec08</v>
          </cell>
          <cell r="D70">
            <v>4294111.91</v>
          </cell>
          <cell r="E70">
            <v>3263856.81</v>
          </cell>
          <cell r="F70">
            <v>0</v>
          </cell>
          <cell r="G70">
            <v>0</v>
          </cell>
          <cell r="H70">
            <v>0</v>
          </cell>
          <cell r="I70">
            <v>0</v>
          </cell>
          <cell r="J70">
            <v>6350850.5199999996</v>
          </cell>
          <cell r="K70">
            <v>6145010.6400000043</v>
          </cell>
          <cell r="L70">
            <v>1479902.16</v>
          </cell>
          <cell r="AA70">
            <v>21533732.040000003</v>
          </cell>
          <cell r="AC70">
            <v>849822.05</v>
          </cell>
          <cell r="AD70">
            <v>0</v>
          </cell>
          <cell r="AE70">
            <v>0</v>
          </cell>
          <cell r="AF70">
            <v>0</v>
          </cell>
          <cell r="AO70">
            <v>849822.05</v>
          </cell>
          <cell r="AQ70">
            <v>22383554.090000004</v>
          </cell>
          <cell r="AS70" t="str">
            <v>ok</v>
          </cell>
          <cell r="AU70">
            <v>2166296.8199999998</v>
          </cell>
          <cell r="AV70">
            <v>281183.62</v>
          </cell>
          <cell r="AW70">
            <v>3682358.78</v>
          </cell>
          <cell r="AX70">
            <v>15171.42</v>
          </cell>
          <cell r="AZ70">
            <v>6145010.6400000006</v>
          </cell>
          <cell r="BA70" t="str">
            <v>ok</v>
          </cell>
          <cell r="BD70">
            <v>658857.43000000005</v>
          </cell>
          <cell r="BE70">
            <v>55537.56</v>
          </cell>
          <cell r="BF70">
            <v>0</v>
          </cell>
          <cell r="BG70">
            <v>0</v>
          </cell>
          <cell r="BH70">
            <v>0</v>
          </cell>
          <cell r="BI70">
            <v>72158.820000000007</v>
          </cell>
          <cell r="BJ70">
            <v>281183.62</v>
          </cell>
          <cell r="BK70">
            <v>3499569.37</v>
          </cell>
          <cell r="BL70">
            <v>4567306.8</v>
          </cell>
          <cell r="BN70">
            <v>714394.99</v>
          </cell>
          <cell r="BO70">
            <v>0</v>
          </cell>
          <cell r="BP70">
            <v>0</v>
          </cell>
          <cell r="BQ70">
            <v>0</v>
          </cell>
          <cell r="BR70">
            <v>2036596.76</v>
          </cell>
          <cell r="BS70">
            <v>3484397.95</v>
          </cell>
          <cell r="BT70">
            <v>43302</v>
          </cell>
          <cell r="BU70">
            <v>0</v>
          </cell>
          <cell r="BV70">
            <v>0</v>
          </cell>
          <cell r="BW70">
            <v>0</v>
          </cell>
          <cell r="BX70">
            <v>0</v>
          </cell>
          <cell r="BY70">
            <v>72158.820000000007</v>
          </cell>
          <cell r="CA70">
            <v>6350850.5199999996</v>
          </cell>
          <cell r="CB70" t="str">
            <v>ok</v>
          </cell>
          <cell r="CC70">
            <v>0</v>
          </cell>
          <cell r="CD70">
            <v>0</v>
          </cell>
          <cell r="CE70">
            <v>1479902.16</v>
          </cell>
          <cell r="CF70">
            <v>1479902.16</v>
          </cell>
          <cell r="CG70" t="str">
            <v>ok</v>
          </cell>
          <cell r="CH70">
            <v>0</v>
          </cell>
          <cell r="CP70">
            <v>0</v>
          </cell>
          <cell r="CQ70">
            <v>721670.57</v>
          </cell>
          <cell r="CR70">
            <v>124145.32</v>
          </cell>
          <cell r="CS70">
            <v>0</v>
          </cell>
          <cell r="CT70">
            <v>845815.89</v>
          </cell>
          <cell r="CV70">
            <v>0</v>
          </cell>
          <cell r="CW70">
            <v>2327.44</v>
          </cell>
          <cell r="CX70">
            <v>-216</v>
          </cell>
          <cell r="CY70">
            <v>0</v>
          </cell>
          <cell r="CZ70">
            <v>2111.44</v>
          </cell>
          <cell r="DB70">
            <v>0</v>
          </cell>
          <cell r="DC70">
            <v>1664.76</v>
          </cell>
          <cell r="DD70">
            <v>229.96</v>
          </cell>
          <cell r="DF70">
            <v>1894.72</v>
          </cell>
          <cell r="DH70">
            <v>849822.05</v>
          </cell>
          <cell r="DI70">
            <v>0</v>
          </cell>
          <cell r="DN70">
            <v>3255672.81</v>
          </cell>
          <cell r="DO70">
            <v>8184</v>
          </cell>
          <cell r="DP70">
            <v>3263856.81</v>
          </cell>
          <cell r="DQ70">
            <v>0</v>
          </cell>
          <cell r="DR70">
            <v>4293496</v>
          </cell>
          <cell r="DS70">
            <v>0</v>
          </cell>
          <cell r="DT70">
            <v>637.5</v>
          </cell>
          <cell r="DU70">
            <v>0</v>
          </cell>
          <cell r="DV70">
            <v>4294133.5</v>
          </cell>
          <cell r="DW70">
            <v>3833775</v>
          </cell>
          <cell r="DX70">
            <v>21.589999999850988</v>
          </cell>
          <cell r="DY70">
            <v>0</v>
          </cell>
          <cell r="DZ70">
            <v>2036596.76</v>
          </cell>
          <cell r="EB70">
            <v>0</v>
          </cell>
        </row>
        <row r="71">
          <cell r="C71" t="str">
            <v>Jan09</v>
          </cell>
          <cell r="D71">
            <v>2254832.4</v>
          </cell>
          <cell r="E71">
            <v>1122220.02</v>
          </cell>
          <cell r="F71">
            <v>0</v>
          </cell>
          <cell r="G71">
            <v>0</v>
          </cell>
          <cell r="H71">
            <v>0</v>
          </cell>
          <cell r="I71">
            <v>0</v>
          </cell>
          <cell r="J71">
            <v>9010145.1999999993</v>
          </cell>
          <cell r="K71">
            <v>12548932.250000006</v>
          </cell>
          <cell r="L71">
            <v>498629.62</v>
          </cell>
          <cell r="AA71">
            <v>25434759.490000006</v>
          </cell>
          <cell r="AC71">
            <v>4454679.67</v>
          </cell>
          <cell r="AD71">
            <v>63658.03</v>
          </cell>
          <cell r="AE71">
            <v>0</v>
          </cell>
          <cell r="AF71">
            <v>0</v>
          </cell>
          <cell r="AO71">
            <v>4518337.7</v>
          </cell>
          <cell r="AQ71">
            <v>29953097.190000005</v>
          </cell>
          <cell r="AS71" t="str">
            <v>ok</v>
          </cell>
          <cell r="AU71">
            <v>297440.31</v>
          </cell>
          <cell r="AV71">
            <v>935571.61</v>
          </cell>
          <cell r="AW71">
            <v>11312660.050000001</v>
          </cell>
          <cell r="AX71">
            <v>3260.28</v>
          </cell>
          <cell r="AZ71">
            <v>12548932.25</v>
          </cell>
          <cell r="BA71" t="str">
            <v>ok</v>
          </cell>
          <cell r="BD71">
            <v>203214.24</v>
          </cell>
          <cell r="BE71">
            <v>0</v>
          </cell>
          <cell r="BF71">
            <v>5431176.7800000003</v>
          </cell>
          <cell r="BG71">
            <v>0</v>
          </cell>
          <cell r="BH71">
            <v>0</v>
          </cell>
          <cell r="BI71">
            <v>0</v>
          </cell>
          <cell r="BJ71">
            <v>935571.61</v>
          </cell>
          <cell r="BK71">
            <v>3290230.96</v>
          </cell>
          <cell r="BL71">
            <v>9860193.5900000017</v>
          </cell>
          <cell r="BN71">
            <v>203214.24</v>
          </cell>
          <cell r="BO71">
            <v>0</v>
          </cell>
          <cell r="BP71">
            <v>0</v>
          </cell>
          <cell r="BQ71">
            <v>0</v>
          </cell>
          <cell r="BR71">
            <v>0</v>
          </cell>
          <cell r="BS71">
            <v>3286970.68</v>
          </cell>
          <cell r="BT71">
            <v>88783.5</v>
          </cell>
          <cell r="BU71">
            <v>0</v>
          </cell>
          <cell r="BV71">
            <v>0</v>
          </cell>
          <cell r="BW71">
            <v>0</v>
          </cell>
          <cell r="BX71">
            <v>5431176.7800000003</v>
          </cell>
          <cell r="BY71">
            <v>0</v>
          </cell>
          <cell r="BZ71">
            <v>0</v>
          </cell>
          <cell r="CA71">
            <v>9010145.2000000011</v>
          </cell>
          <cell r="CB71" t="str">
            <v>ok</v>
          </cell>
          <cell r="CC71">
            <v>0</v>
          </cell>
          <cell r="CD71">
            <v>3460.72</v>
          </cell>
          <cell r="CE71">
            <v>495168.9</v>
          </cell>
          <cell r="CF71">
            <v>498629.62</v>
          </cell>
          <cell r="CG71" t="str">
            <v>ok</v>
          </cell>
          <cell r="CH71">
            <v>0</v>
          </cell>
          <cell r="CP71">
            <v>0</v>
          </cell>
          <cell r="CQ71">
            <v>4451234.16</v>
          </cell>
          <cell r="CR71">
            <v>2039.41</v>
          </cell>
          <cell r="CS71">
            <v>0</v>
          </cell>
          <cell r="CT71">
            <v>4453273.57</v>
          </cell>
          <cell r="CV71">
            <v>0</v>
          </cell>
          <cell r="CW71">
            <v>0</v>
          </cell>
          <cell r="CX71">
            <v>0</v>
          </cell>
          <cell r="CY71">
            <v>0</v>
          </cell>
          <cell r="CZ71">
            <v>0</v>
          </cell>
          <cell r="DB71">
            <v>0</v>
          </cell>
          <cell r="DC71">
            <v>1406.1</v>
          </cell>
          <cell r="DD71">
            <v>0</v>
          </cell>
          <cell r="DF71">
            <v>1406.1</v>
          </cell>
          <cell r="DH71">
            <v>4454679.67</v>
          </cell>
          <cell r="DI71">
            <v>0</v>
          </cell>
          <cell r="DN71">
            <v>1117620.02</v>
          </cell>
          <cell r="DO71">
            <v>4600</v>
          </cell>
          <cell r="DP71">
            <v>1122220.02</v>
          </cell>
          <cell r="DQ71">
            <v>0</v>
          </cell>
          <cell r="DR71">
            <v>2254156</v>
          </cell>
          <cell r="DS71">
            <v>0</v>
          </cell>
          <cell r="DT71">
            <v>866.5</v>
          </cell>
          <cell r="DU71">
            <v>0</v>
          </cell>
          <cell r="DV71">
            <v>2255022.5</v>
          </cell>
          <cell r="DW71">
            <v>202.5</v>
          </cell>
          <cell r="DX71">
            <v>190.09999999962747</v>
          </cell>
          <cell r="DY71">
            <v>0</v>
          </cell>
          <cell r="DZ71">
            <v>0</v>
          </cell>
          <cell r="EB71">
            <v>0</v>
          </cell>
        </row>
        <row r="72">
          <cell r="C72" t="str">
            <v>Feb09</v>
          </cell>
          <cell r="D72">
            <v>4269975.3099999996</v>
          </cell>
          <cell r="E72">
            <v>1081056.6299999999</v>
          </cell>
          <cell r="F72">
            <v>0</v>
          </cell>
          <cell r="G72">
            <v>0</v>
          </cell>
          <cell r="H72">
            <v>0</v>
          </cell>
          <cell r="I72">
            <v>0</v>
          </cell>
          <cell r="J72">
            <v>7155172.9999999981</v>
          </cell>
          <cell r="K72">
            <v>4720563.7399999946</v>
          </cell>
          <cell r="L72">
            <v>127922.14</v>
          </cell>
          <cell r="AA72">
            <v>17354690.819999993</v>
          </cell>
          <cell r="AC72">
            <v>2907278.07</v>
          </cell>
          <cell r="AD72">
            <v>303978.51</v>
          </cell>
          <cell r="AE72">
            <v>0</v>
          </cell>
          <cell r="AF72">
            <v>0</v>
          </cell>
          <cell r="AO72">
            <v>3211256.58</v>
          </cell>
          <cell r="AQ72">
            <v>20565947.399999991</v>
          </cell>
          <cell r="AS72" t="str">
            <v>ok</v>
          </cell>
          <cell r="AU72">
            <v>637295.5</v>
          </cell>
          <cell r="AV72">
            <v>492193.11</v>
          </cell>
          <cell r="AW72">
            <v>3577756.38</v>
          </cell>
          <cell r="AX72">
            <v>13318.75</v>
          </cell>
          <cell r="AZ72">
            <v>4720563.74</v>
          </cell>
          <cell r="BA72" t="str">
            <v>ok</v>
          </cell>
          <cell r="BD72">
            <v>0</v>
          </cell>
          <cell r="BE72">
            <v>15798.24</v>
          </cell>
          <cell r="BF72">
            <v>5320738.34</v>
          </cell>
          <cell r="BG72">
            <v>0</v>
          </cell>
          <cell r="BH72">
            <v>0</v>
          </cell>
          <cell r="BI72">
            <v>0</v>
          </cell>
          <cell r="BJ72">
            <v>492193.11</v>
          </cell>
          <cell r="BK72">
            <v>1742316.17</v>
          </cell>
          <cell r="BL72">
            <v>7571045.8599999994</v>
          </cell>
          <cell r="BN72">
            <v>15798.24</v>
          </cell>
          <cell r="BO72">
            <v>0</v>
          </cell>
          <cell r="BP72">
            <v>0</v>
          </cell>
          <cell r="BQ72">
            <v>0</v>
          </cell>
          <cell r="BR72">
            <v>0</v>
          </cell>
          <cell r="BS72">
            <v>0</v>
          </cell>
          <cell r="BT72">
            <v>89639</v>
          </cell>
          <cell r="BU72">
            <v>0</v>
          </cell>
          <cell r="BV72">
            <v>0</v>
          </cell>
          <cell r="BW72">
            <v>0</v>
          </cell>
          <cell r="BX72">
            <v>5320738.34</v>
          </cell>
          <cell r="BY72">
            <v>0</v>
          </cell>
          <cell r="BZ72">
            <v>1728997.42</v>
          </cell>
          <cell r="CA72">
            <v>7155172.9999999991</v>
          </cell>
          <cell r="CB72" t="str">
            <v>ok</v>
          </cell>
          <cell r="CC72">
            <v>0</v>
          </cell>
          <cell r="CD72">
            <v>19218.599999999999</v>
          </cell>
          <cell r="CE72">
            <v>108703.54</v>
          </cell>
          <cell r="CF72">
            <v>127922.14</v>
          </cell>
          <cell r="CG72" t="str">
            <v>ok</v>
          </cell>
          <cell r="CH72">
            <v>0</v>
          </cell>
          <cell r="CP72">
            <v>0</v>
          </cell>
          <cell r="CQ72">
            <v>2884666.82</v>
          </cell>
          <cell r="CR72">
            <v>13183.97</v>
          </cell>
          <cell r="CS72">
            <v>0</v>
          </cell>
          <cell r="CT72">
            <v>2897850.79</v>
          </cell>
          <cell r="CV72">
            <v>0</v>
          </cell>
          <cell r="CW72">
            <v>63.28</v>
          </cell>
          <cell r="CX72">
            <v>4856.88</v>
          </cell>
          <cell r="CY72">
            <v>0</v>
          </cell>
          <cell r="CZ72">
            <v>4920.16</v>
          </cell>
          <cell r="DB72">
            <v>0</v>
          </cell>
          <cell r="DC72">
            <v>4507.12</v>
          </cell>
          <cell r="DD72">
            <v>0</v>
          </cell>
          <cell r="DF72">
            <v>4507.12</v>
          </cell>
          <cell r="DH72">
            <v>2907278.07</v>
          </cell>
          <cell r="DI72">
            <v>0</v>
          </cell>
          <cell r="DN72">
            <v>1077616.6299999999</v>
          </cell>
          <cell r="DO72">
            <v>3440</v>
          </cell>
          <cell r="DP72">
            <v>1081056.6299999999</v>
          </cell>
          <cell r="DQ72">
            <v>0</v>
          </cell>
          <cell r="DR72">
            <v>4241151.75</v>
          </cell>
          <cell r="DS72">
            <v>0</v>
          </cell>
          <cell r="DT72">
            <v>29401.09</v>
          </cell>
          <cell r="DU72">
            <v>0</v>
          </cell>
          <cell r="DV72">
            <v>4270552.84</v>
          </cell>
          <cell r="DW72">
            <v>0</v>
          </cell>
          <cell r="DX72">
            <v>577.52999999932945</v>
          </cell>
          <cell r="DY72">
            <v>0</v>
          </cell>
          <cell r="DZ72">
            <v>0</v>
          </cell>
          <cell r="EB72">
            <v>0</v>
          </cell>
        </row>
        <row r="73">
          <cell r="C73" t="str">
            <v>Mar09</v>
          </cell>
          <cell r="D73">
            <v>6416710.2200000007</v>
          </cell>
          <cell r="E73">
            <v>4340187.3099999996</v>
          </cell>
          <cell r="F73">
            <v>0</v>
          </cell>
          <cell r="G73">
            <v>0</v>
          </cell>
          <cell r="H73">
            <v>0</v>
          </cell>
          <cell r="I73">
            <v>0</v>
          </cell>
          <cell r="J73">
            <v>2531676.02</v>
          </cell>
          <cell r="K73">
            <v>4281060.7699999996</v>
          </cell>
          <cell r="L73">
            <v>209047.94</v>
          </cell>
          <cell r="AA73">
            <v>17778682.260000005</v>
          </cell>
          <cell r="AC73">
            <v>600377</v>
          </cell>
          <cell r="AD73">
            <v>0</v>
          </cell>
          <cell r="AE73">
            <v>0</v>
          </cell>
          <cell r="AF73">
            <v>0</v>
          </cell>
          <cell r="AO73">
            <v>600377</v>
          </cell>
          <cell r="AQ73">
            <v>18379059.260000005</v>
          </cell>
          <cell r="AS73" t="str">
            <v>ok</v>
          </cell>
          <cell r="AU73">
            <v>1188644.53</v>
          </cell>
          <cell r="AV73">
            <v>1543123.48</v>
          </cell>
          <cell r="AW73">
            <v>1464060.78</v>
          </cell>
          <cell r="AX73">
            <v>85231.98</v>
          </cell>
          <cell r="AZ73">
            <v>4281060.7699999996</v>
          </cell>
          <cell r="BA73" t="str">
            <v>ok</v>
          </cell>
          <cell r="BD73">
            <v>576307.11</v>
          </cell>
          <cell r="BE73">
            <v>43499.199999999997</v>
          </cell>
          <cell r="BF73">
            <v>917598.13</v>
          </cell>
          <cell r="BG73">
            <v>0</v>
          </cell>
          <cell r="BH73">
            <v>129461.44</v>
          </cell>
          <cell r="BI73">
            <v>82680.399999999994</v>
          </cell>
          <cell r="BJ73">
            <v>1543123.48</v>
          </cell>
          <cell r="BK73">
            <v>775235.97</v>
          </cell>
          <cell r="BL73">
            <v>4067905.73</v>
          </cell>
          <cell r="BN73">
            <v>619806.31000000006</v>
          </cell>
          <cell r="BO73">
            <v>0</v>
          </cell>
          <cell r="BP73">
            <v>0</v>
          </cell>
          <cell r="BQ73">
            <v>0</v>
          </cell>
          <cell r="BR73">
            <v>0</v>
          </cell>
          <cell r="BS73">
            <v>0</v>
          </cell>
          <cell r="BT73">
            <v>92125.75</v>
          </cell>
          <cell r="BU73">
            <v>0</v>
          </cell>
          <cell r="BV73">
            <v>0</v>
          </cell>
          <cell r="BW73">
            <v>0</v>
          </cell>
          <cell r="BX73">
            <v>917598.13</v>
          </cell>
          <cell r="BY73">
            <v>212141.84</v>
          </cell>
          <cell r="BZ73">
            <v>690003.99</v>
          </cell>
          <cell r="CA73">
            <v>2531676.02</v>
          </cell>
          <cell r="CB73" t="str">
            <v>ok</v>
          </cell>
          <cell r="CC73">
            <v>0</v>
          </cell>
          <cell r="CD73">
            <v>0</v>
          </cell>
          <cell r="CE73">
            <v>209047.94</v>
          </cell>
          <cell r="CF73">
            <v>209047.94</v>
          </cell>
          <cell r="CG73" t="str">
            <v>ok</v>
          </cell>
          <cell r="CH73">
            <v>0</v>
          </cell>
          <cell r="CP73">
            <v>0</v>
          </cell>
          <cell r="CQ73">
            <v>599855.94999999995</v>
          </cell>
          <cell r="CR73">
            <v>0</v>
          </cell>
          <cell r="CS73">
            <v>0</v>
          </cell>
          <cell r="CT73">
            <v>599855.94999999995</v>
          </cell>
          <cell r="CV73">
            <v>0</v>
          </cell>
          <cell r="CW73">
            <v>0</v>
          </cell>
          <cell r="CX73">
            <v>0</v>
          </cell>
          <cell r="CY73">
            <v>0</v>
          </cell>
          <cell r="CZ73">
            <v>0</v>
          </cell>
          <cell r="DB73">
            <v>0</v>
          </cell>
          <cell r="DC73">
            <v>521.04999999999995</v>
          </cell>
          <cell r="DD73">
            <v>0</v>
          </cell>
          <cell r="DF73">
            <v>521.04999999999995</v>
          </cell>
          <cell r="DH73">
            <v>600377</v>
          </cell>
          <cell r="DI73">
            <v>0</v>
          </cell>
          <cell r="DN73">
            <v>4336472.3099999996</v>
          </cell>
          <cell r="DO73">
            <v>3715</v>
          </cell>
          <cell r="DP73">
            <v>4340187.3099999996</v>
          </cell>
          <cell r="DQ73">
            <v>0</v>
          </cell>
          <cell r="DR73">
            <v>6389842.5</v>
          </cell>
          <cell r="DS73">
            <v>0</v>
          </cell>
          <cell r="DT73">
            <v>28227.56</v>
          </cell>
          <cell r="DU73">
            <v>0</v>
          </cell>
          <cell r="DV73">
            <v>6418070.0599999996</v>
          </cell>
          <cell r="DW73">
            <v>-3069</v>
          </cell>
          <cell r="DX73">
            <v>1359.8399999989197</v>
          </cell>
          <cell r="DY73">
            <v>0</v>
          </cell>
          <cell r="DZ73">
            <v>0</v>
          </cell>
          <cell r="EB73">
            <v>0</v>
          </cell>
        </row>
        <row r="74">
          <cell r="C74" t="str">
            <v>Apr09</v>
          </cell>
          <cell r="D74">
            <v>6793486.1299999999</v>
          </cell>
          <cell r="E74">
            <v>5546632.75</v>
          </cell>
          <cell r="F74">
            <v>0</v>
          </cell>
          <cell r="G74">
            <v>0</v>
          </cell>
          <cell r="H74">
            <v>0</v>
          </cell>
          <cell r="I74">
            <v>0</v>
          </cell>
          <cell r="J74">
            <v>1638860</v>
          </cell>
          <cell r="K74">
            <v>4012401.73</v>
          </cell>
          <cell r="L74">
            <v>446566.40000000002</v>
          </cell>
          <cell r="AA74">
            <v>18437947.009999998</v>
          </cell>
          <cell r="AC74">
            <v>90591.78</v>
          </cell>
          <cell r="AD74">
            <v>-13421.58</v>
          </cell>
          <cell r="AE74">
            <v>0</v>
          </cell>
          <cell r="AF74">
            <v>0</v>
          </cell>
          <cell r="AO74">
            <v>77170.2</v>
          </cell>
          <cell r="AQ74">
            <v>18515117.209999997</v>
          </cell>
          <cell r="AS74" t="str">
            <v>ok</v>
          </cell>
          <cell r="AU74">
            <v>334303.51</v>
          </cell>
          <cell r="AV74">
            <v>3048621.16</v>
          </cell>
          <cell r="AW74">
            <v>513220.26999999909</v>
          </cell>
          <cell r="AX74">
            <v>116256.79</v>
          </cell>
          <cell r="AZ74">
            <v>4012401.73</v>
          </cell>
          <cell r="BA74" t="str">
            <v>ok</v>
          </cell>
          <cell r="BD74">
            <v>1326132.6399999999</v>
          </cell>
          <cell r="BE74">
            <v>287317.36</v>
          </cell>
          <cell r="BF74">
            <v>0</v>
          </cell>
          <cell r="BG74">
            <v>0</v>
          </cell>
          <cell r="BH74">
            <v>0</v>
          </cell>
          <cell r="BI74">
            <v>25410</v>
          </cell>
          <cell r="BJ74">
            <v>3048621.16</v>
          </cell>
          <cell r="BK74">
            <v>116256.79</v>
          </cell>
          <cell r="BL74">
            <v>4803737.95</v>
          </cell>
          <cell r="BN74">
            <v>1613450</v>
          </cell>
          <cell r="BO74">
            <v>0</v>
          </cell>
          <cell r="BP74">
            <v>0</v>
          </cell>
          <cell r="BQ74">
            <v>0</v>
          </cell>
          <cell r="BR74">
            <v>0</v>
          </cell>
          <cell r="BS74">
            <v>0</v>
          </cell>
          <cell r="BT74">
            <v>0</v>
          </cell>
          <cell r="BU74">
            <v>0</v>
          </cell>
          <cell r="BV74">
            <v>0</v>
          </cell>
          <cell r="BW74">
            <v>0</v>
          </cell>
          <cell r="BX74">
            <v>0</v>
          </cell>
          <cell r="BY74">
            <v>25410</v>
          </cell>
          <cell r="BZ74">
            <v>0</v>
          </cell>
          <cell r="CA74">
            <v>1638860</v>
          </cell>
          <cell r="CB74" t="str">
            <v>ok</v>
          </cell>
          <cell r="CC74">
            <v>0</v>
          </cell>
          <cell r="CD74">
            <v>0</v>
          </cell>
          <cell r="CE74">
            <v>446566.40000000002</v>
          </cell>
          <cell r="CF74">
            <v>446566.40000000002</v>
          </cell>
          <cell r="CG74" t="str">
            <v>ok</v>
          </cell>
          <cell r="CH74">
            <v>0</v>
          </cell>
          <cell r="CP74">
            <v>0</v>
          </cell>
          <cell r="CQ74">
            <v>90887.58</v>
          </cell>
          <cell r="CR74">
            <v>0</v>
          </cell>
          <cell r="CS74">
            <v>0</v>
          </cell>
          <cell r="CT74">
            <v>90887.58</v>
          </cell>
          <cell r="CV74">
            <v>0</v>
          </cell>
          <cell r="CW74">
            <v>0</v>
          </cell>
          <cell r="CX74">
            <v>0</v>
          </cell>
          <cell r="CY74">
            <v>0</v>
          </cell>
          <cell r="CZ74">
            <v>0</v>
          </cell>
          <cell r="DB74">
            <v>0</v>
          </cell>
          <cell r="DC74">
            <v>-295.8</v>
          </cell>
          <cell r="DD74">
            <v>0</v>
          </cell>
          <cell r="DF74">
            <v>-295.8</v>
          </cell>
          <cell r="DH74">
            <v>90591.78</v>
          </cell>
          <cell r="DI74">
            <v>0</v>
          </cell>
          <cell r="DN74">
            <v>5543042.75</v>
          </cell>
          <cell r="DO74">
            <v>3590</v>
          </cell>
          <cell r="DP74">
            <v>5546632.75</v>
          </cell>
          <cell r="DQ74">
            <v>0</v>
          </cell>
          <cell r="DR74">
            <v>6776443</v>
          </cell>
          <cell r="DS74">
            <v>0</v>
          </cell>
          <cell r="DT74">
            <v>17137.46</v>
          </cell>
          <cell r="DU74">
            <v>0</v>
          </cell>
          <cell r="DV74">
            <v>6793580.46</v>
          </cell>
          <cell r="DW74">
            <v>-1508</v>
          </cell>
          <cell r="DX74">
            <v>94.330000000074506</v>
          </cell>
          <cell r="DY74">
            <v>0</v>
          </cell>
          <cell r="DZ74">
            <v>0</v>
          </cell>
          <cell r="EB74">
            <v>0</v>
          </cell>
        </row>
        <row r="75">
          <cell r="C75" t="str">
            <v>May09</v>
          </cell>
          <cell r="D75">
            <v>6749371.1000000006</v>
          </cell>
          <cell r="E75">
            <v>4037915.06</v>
          </cell>
          <cell r="F75">
            <v>0</v>
          </cell>
          <cell r="G75">
            <v>0</v>
          </cell>
          <cell r="H75">
            <v>0</v>
          </cell>
          <cell r="I75">
            <v>0</v>
          </cell>
          <cell r="J75">
            <v>1940917.76</v>
          </cell>
          <cell r="K75">
            <v>2033789.96</v>
          </cell>
          <cell r="L75">
            <v>740172.52</v>
          </cell>
          <cell r="AA75">
            <v>15502166.4</v>
          </cell>
          <cell r="AC75">
            <v>817222.13</v>
          </cell>
          <cell r="AD75">
            <v>21829.13</v>
          </cell>
          <cell r="AE75">
            <v>0</v>
          </cell>
          <cell r="AF75">
            <v>0</v>
          </cell>
          <cell r="AO75">
            <v>839051.26</v>
          </cell>
          <cell r="AQ75">
            <v>16341217.66</v>
          </cell>
          <cell r="AS75" t="str">
            <v>ok</v>
          </cell>
          <cell r="AU75">
            <v>707853.24</v>
          </cell>
          <cell r="AV75">
            <v>0</v>
          </cell>
          <cell r="AW75">
            <v>1242240.28</v>
          </cell>
          <cell r="AX75">
            <v>83696.44</v>
          </cell>
          <cell r="AZ75">
            <v>2033789.96</v>
          </cell>
          <cell r="BA75" t="str">
            <v>ok</v>
          </cell>
          <cell r="BD75">
            <v>1808798.36</v>
          </cell>
          <cell r="BE75">
            <v>45554.400000000001</v>
          </cell>
          <cell r="BF75">
            <v>0</v>
          </cell>
          <cell r="BG75">
            <v>0</v>
          </cell>
          <cell r="BH75">
            <v>0</v>
          </cell>
          <cell r="BI75">
            <v>0</v>
          </cell>
          <cell r="BJ75">
            <v>0</v>
          </cell>
          <cell r="BK75">
            <v>83696.44</v>
          </cell>
          <cell r="BL75">
            <v>1938049.2</v>
          </cell>
          <cell r="BN75">
            <v>1854352.76</v>
          </cell>
          <cell r="BO75">
            <v>0</v>
          </cell>
          <cell r="BP75">
            <v>0</v>
          </cell>
          <cell r="BQ75">
            <v>0</v>
          </cell>
          <cell r="BR75">
            <v>0</v>
          </cell>
          <cell r="BS75">
            <v>0</v>
          </cell>
          <cell r="BT75">
            <v>86565</v>
          </cell>
          <cell r="BU75">
            <v>0</v>
          </cell>
          <cell r="BV75">
            <v>0</v>
          </cell>
          <cell r="BW75">
            <v>0</v>
          </cell>
          <cell r="BX75">
            <v>0</v>
          </cell>
          <cell r="BY75">
            <v>0</v>
          </cell>
          <cell r="BZ75">
            <v>0</v>
          </cell>
          <cell r="CA75">
            <v>1940917.76</v>
          </cell>
          <cell r="CB75" t="str">
            <v>ok</v>
          </cell>
          <cell r="CC75">
            <v>0</v>
          </cell>
          <cell r="CD75">
            <v>2483.52</v>
          </cell>
          <cell r="CE75">
            <v>737689</v>
          </cell>
          <cell r="CF75">
            <v>740172.52</v>
          </cell>
          <cell r="CG75" t="str">
            <v>ok</v>
          </cell>
          <cell r="CH75">
            <v>0</v>
          </cell>
          <cell r="CP75">
            <v>0</v>
          </cell>
          <cell r="CQ75">
            <v>777727.38</v>
          </cell>
          <cell r="CR75">
            <v>0</v>
          </cell>
          <cell r="CS75">
            <v>0</v>
          </cell>
          <cell r="CT75">
            <v>777727.38</v>
          </cell>
          <cell r="CV75">
            <v>0</v>
          </cell>
          <cell r="CW75">
            <v>-192.72</v>
          </cell>
          <cell r="CX75">
            <v>0</v>
          </cell>
          <cell r="CY75">
            <v>0</v>
          </cell>
          <cell r="CZ75">
            <v>-192.72</v>
          </cell>
          <cell r="DB75">
            <v>0</v>
          </cell>
          <cell r="DC75">
            <v>39687.47</v>
          </cell>
          <cell r="DD75">
            <v>0</v>
          </cell>
          <cell r="DF75">
            <v>39687.47</v>
          </cell>
          <cell r="DH75">
            <v>817222.13</v>
          </cell>
          <cell r="DI75">
            <v>0</v>
          </cell>
          <cell r="DN75">
            <v>4034200.06</v>
          </cell>
          <cell r="DO75">
            <v>3715</v>
          </cell>
          <cell r="DP75">
            <v>4037915.06</v>
          </cell>
          <cell r="DQ75">
            <v>0</v>
          </cell>
          <cell r="DR75">
            <v>6683524.75</v>
          </cell>
          <cell r="DS75">
            <v>0</v>
          </cell>
          <cell r="DT75">
            <v>67503.61</v>
          </cell>
          <cell r="DU75">
            <v>0</v>
          </cell>
          <cell r="DV75">
            <v>6751028.3600000003</v>
          </cell>
          <cell r="DW75">
            <v>0</v>
          </cell>
          <cell r="DX75">
            <v>1657.2599999997765</v>
          </cell>
          <cell r="DY75">
            <v>0</v>
          </cell>
          <cell r="DZ75">
            <v>0</v>
          </cell>
          <cell r="EB75">
            <v>0</v>
          </cell>
        </row>
        <row r="76">
          <cell r="C76" t="str">
            <v>Jun09</v>
          </cell>
          <cell r="D76">
            <v>5820733.4900000012</v>
          </cell>
          <cell r="E76">
            <v>4791370.5999999996</v>
          </cell>
          <cell r="F76">
            <v>0</v>
          </cell>
          <cell r="G76">
            <v>0</v>
          </cell>
          <cell r="H76">
            <v>0</v>
          </cell>
          <cell r="I76">
            <v>0</v>
          </cell>
          <cell r="J76">
            <v>774867.62</v>
          </cell>
          <cell r="K76">
            <v>3673190.87</v>
          </cell>
          <cell r="L76">
            <v>424835.84000000003</v>
          </cell>
          <cell r="AA76">
            <v>15484998.420000006</v>
          </cell>
          <cell r="AC76">
            <v>107543.63</v>
          </cell>
          <cell r="AD76">
            <v>0</v>
          </cell>
          <cell r="AE76">
            <v>0</v>
          </cell>
          <cell r="AF76">
            <v>0</v>
          </cell>
          <cell r="AO76">
            <v>107543.63</v>
          </cell>
          <cell r="AQ76">
            <v>15592542.050000006</v>
          </cell>
          <cell r="AS76" t="str">
            <v>ok</v>
          </cell>
          <cell r="AU76">
            <v>1143135.21</v>
          </cell>
          <cell r="AV76">
            <v>273626.37</v>
          </cell>
          <cell r="AW76">
            <v>2155280.52</v>
          </cell>
          <cell r="AX76">
            <v>101148.77</v>
          </cell>
          <cell r="AZ76">
            <v>3673190.87</v>
          </cell>
          <cell r="BA76" t="str">
            <v>ok</v>
          </cell>
          <cell r="BD76">
            <v>774867.62</v>
          </cell>
          <cell r="BE76">
            <v>0</v>
          </cell>
          <cell r="BF76">
            <v>0</v>
          </cell>
          <cell r="BG76">
            <v>0</v>
          </cell>
          <cell r="BH76">
            <v>0</v>
          </cell>
          <cell r="BI76">
            <v>0</v>
          </cell>
          <cell r="BJ76">
            <v>273626.37</v>
          </cell>
          <cell r="BK76">
            <v>101148.77</v>
          </cell>
          <cell r="BL76">
            <v>1149642.76</v>
          </cell>
          <cell r="BN76">
            <v>774867.62</v>
          </cell>
          <cell r="BO76">
            <v>0</v>
          </cell>
          <cell r="BP76">
            <v>0</v>
          </cell>
          <cell r="BQ76">
            <v>0</v>
          </cell>
          <cell r="BR76">
            <v>0</v>
          </cell>
          <cell r="BS76">
            <v>0</v>
          </cell>
          <cell r="BT76">
            <v>0</v>
          </cell>
          <cell r="BU76">
            <v>0</v>
          </cell>
          <cell r="BV76">
            <v>0</v>
          </cell>
          <cell r="BW76">
            <v>0</v>
          </cell>
          <cell r="BX76">
            <v>0</v>
          </cell>
          <cell r="BY76">
            <v>0</v>
          </cell>
          <cell r="BZ76">
            <v>0</v>
          </cell>
          <cell r="CA76">
            <v>774867.62</v>
          </cell>
          <cell r="CB76" t="str">
            <v>ok</v>
          </cell>
          <cell r="CC76">
            <v>0</v>
          </cell>
          <cell r="CD76">
            <v>0</v>
          </cell>
          <cell r="CE76">
            <v>424835.84000000003</v>
          </cell>
          <cell r="CF76">
            <v>424835.84000000003</v>
          </cell>
          <cell r="CG76" t="str">
            <v>ok</v>
          </cell>
          <cell r="CH76">
            <v>0</v>
          </cell>
          <cell r="CP76">
            <v>0</v>
          </cell>
          <cell r="CQ76">
            <v>90498.38</v>
          </cell>
          <cell r="CR76">
            <v>0</v>
          </cell>
          <cell r="CS76">
            <v>0</v>
          </cell>
          <cell r="CT76">
            <v>90498.38</v>
          </cell>
          <cell r="CV76">
            <v>0</v>
          </cell>
          <cell r="CW76">
            <v>2331.2199999999998</v>
          </cell>
          <cell r="CX76">
            <v>0</v>
          </cell>
          <cell r="CY76">
            <v>0</v>
          </cell>
          <cell r="CZ76">
            <v>2331.2199999999998</v>
          </cell>
          <cell r="DB76">
            <v>0</v>
          </cell>
          <cell r="DC76">
            <v>14714.03</v>
          </cell>
          <cell r="DD76">
            <v>0</v>
          </cell>
          <cell r="DF76">
            <v>14714.03</v>
          </cell>
          <cell r="DH76">
            <v>107543.63</v>
          </cell>
          <cell r="DI76">
            <v>0</v>
          </cell>
          <cell r="DN76">
            <v>4787770.5999999996</v>
          </cell>
          <cell r="DO76">
            <v>3600</v>
          </cell>
          <cell r="DP76">
            <v>4791370.5999999996</v>
          </cell>
          <cell r="DQ76">
            <v>0</v>
          </cell>
          <cell r="DR76">
            <v>5820836.6700000009</v>
          </cell>
          <cell r="DS76">
            <v>0</v>
          </cell>
          <cell r="DT76">
            <v>-97.55</v>
          </cell>
          <cell r="DU76">
            <v>0</v>
          </cell>
          <cell r="DV76">
            <v>5820739.120000001</v>
          </cell>
          <cell r="DW76">
            <v>-1433.15</v>
          </cell>
          <cell r="DX76">
            <v>5.6299999998882413</v>
          </cell>
          <cell r="DY76">
            <v>0</v>
          </cell>
          <cell r="DZ76">
            <v>0</v>
          </cell>
          <cell r="EB76">
            <v>0</v>
          </cell>
        </row>
        <row r="77">
          <cell r="C77" t="str">
            <v>Jul09</v>
          </cell>
          <cell r="D77">
            <v>7922524.219999996</v>
          </cell>
          <cell r="E77">
            <v>7439917.1399999987</v>
          </cell>
          <cell r="F77">
            <v>0</v>
          </cell>
          <cell r="G77">
            <v>0</v>
          </cell>
          <cell r="H77">
            <v>0</v>
          </cell>
          <cell r="I77">
            <v>0</v>
          </cell>
          <cell r="J77">
            <v>99151.150000000009</v>
          </cell>
          <cell r="K77">
            <v>5522862.5700000068</v>
          </cell>
          <cell r="L77">
            <v>557124.38</v>
          </cell>
          <cell r="AA77">
            <v>21541579.460000001</v>
          </cell>
          <cell r="AC77">
            <v>221855.97999999998</v>
          </cell>
          <cell r="AD77">
            <v>0</v>
          </cell>
          <cell r="AE77">
            <v>0</v>
          </cell>
          <cell r="AF77">
            <v>0</v>
          </cell>
          <cell r="AO77">
            <v>221855.97999999998</v>
          </cell>
          <cell r="AQ77">
            <v>21763435.440000001</v>
          </cell>
          <cell r="AS77" t="str">
            <v>ok</v>
          </cell>
          <cell r="AU77">
            <v>1233203.4800000004</v>
          </cell>
          <cell r="AV77">
            <v>1114949.5200000003</v>
          </cell>
          <cell r="AW77">
            <v>3169332.2799999993</v>
          </cell>
          <cell r="AX77">
            <v>8276.4000000000015</v>
          </cell>
          <cell r="AY77">
            <v>-2899.1100000000006</v>
          </cell>
          <cell r="AZ77">
            <v>5522862.5700000003</v>
          </cell>
          <cell r="BA77" t="str">
            <v>ok</v>
          </cell>
          <cell r="BD77">
            <v>0</v>
          </cell>
          <cell r="BE77">
            <v>0</v>
          </cell>
          <cell r="BF77">
            <v>0</v>
          </cell>
          <cell r="BG77">
            <v>0</v>
          </cell>
          <cell r="BH77">
            <v>0</v>
          </cell>
          <cell r="BI77">
            <v>0</v>
          </cell>
          <cell r="BJ77">
            <v>1114949.5200000003</v>
          </cell>
          <cell r="BK77">
            <v>8276.4000000000015</v>
          </cell>
          <cell r="BL77">
            <v>1123225.9200000002</v>
          </cell>
          <cell r="BN77">
            <v>0</v>
          </cell>
          <cell r="BO77">
            <v>0</v>
          </cell>
          <cell r="BP77">
            <v>0</v>
          </cell>
          <cell r="BQ77">
            <v>0</v>
          </cell>
          <cell r="BR77">
            <v>0</v>
          </cell>
          <cell r="BS77">
            <v>0</v>
          </cell>
          <cell r="BT77">
            <v>98812.5</v>
          </cell>
          <cell r="BU77">
            <v>0</v>
          </cell>
          <cell r="BV77">
            <v>338.65</v>
          </cell>
          <cell r="BW77">
            <v>0</v>
          </cell>
          <cell r="BX77">
            <v>0</v>
          </cell>
          <cell r="BY77">
            <v>0</v>
          </cell>
          <cell r="BZ77">
            <v>0</v>
          </cell>
          <cell r="CA77">
            <v>99151.15</v>
          </cell>
          <cell r="CB77" t="str">
            <v>ok</v>
          </cell>
          <cell r="CC77">
            <v>0</v>
          </cell>
          <cell r="CD77">
            <v>0</v>
          </cell>
          <cell r="CE77">
            <v>557124.38</v>
          </cell>
          <cell r="CF77">
            <v>557124.38</v>
          </cell>
          <cell r="CG77" t="str">
            <v>ok</v>
          </cell>
          <cell r="CH77">
            <v>0</v>
          </cell>
          <cell r="CP77">
            <v>0</v>
          </cell>
          <cell r="CQ77">
            <v>206611.55</v>
          </cell>
          <cell r="CR77">
            <v>0</v>
          </cell>
          <cell r="CS77">
            <v>0</v>
          </cell>
          <cell r="CT77">
            <v>206611.55</v>
          </cell>
          <cell r="CV77">
            <v>0</v>
          </cell>
          <cell r="CW77">
            <v>14143.34</v>
          </cell>
          <cell r="CX77">
            <v>0</v>
          </cell>
          <cell r="CY77">
            <v>0</v>
          </cell>
          <cell r="CZ77">
            <v>14143.34</v>
          </cell>
          <cell r="DB77">
            <v>0</v>
          </cell>
          <cell r="DC77">
            <v>1101.0900000000001</v>
          </cell>
          <cell r="DD77">
            <v>0</v>
          </cell>
          <cell r="DF77">
            <v>1101.0900000000001</v>
          </cell>
          <cell r="DH77">
            <v>221855.97999999998</v>
          </cell>
          <cell r="DI77">
            <v>0</v>
          </cell>
          <cell r="DN77">
            <v>7436197.1399999987</v>
          </cell>
          <cell r="DO77">
            <v>3720</v>
          </cell>
          <cell r="DP77">
            <v>7439917.1399999987</v>
          </cell>
          <cell r="DQ77">
            <v>0</v>
          </cell>
          <cell r="DR77">
            <v>6923735.5999999931</v>
          </cell>
          <cell r="DS77">
            <v>0</v>
          </cell>
          <cell r="DT77">
            <v>0</v>
          </cell>
          <cell r="DU77">
            <v>998788.61999999988</v>
          </cell>
          <cell r="DV77">
            <v>7922524.2199999932</v>
          </cell>
          <cell r="DW77">
            <v>740869.97</v>
          </cell>
          <cell r="DX77">
            <v>0</v>
          </cell>
          <cell r="DY77">
            <v>0</v>
          </cell>
          <cell r="DZ77">
            <v>0</v>
          </cell>
          <cell r="EB77">
            <v>0</v>
          </cell>
        </row>
        <row r="78">
          <cell r="C78" t="str">
            <v>Aug09</v>
          </cell>
          <cell r="D78">
            <v>7357344.1800000034</v>
          </cell>
          <cell r="E78">
            <v>5776514.3499999996</v>
          </cell>
          <cell r="F78">
            <v>0</v>
          </cell>
          <cell r="G78">
            <v>0</v>
          </cell>
          <cell r="H78">
            <v>0</v>
          </cell>
          <cell r="I78">
            <v>0</v>
          </cell>
          <cell r="J78">
            <v>116268.25</v>
          </cell>
          <cell r="K78">
            <v>4069464.35</v>
          </cell>
          <cell r="L78">
            <v>1001567.81</v>
          </cell>
          <cell r="AA78">
            <v>18321158.940000001</v>
          </cell>
          <cell r="AC78">
            <v>388308.25</v>
          </cell>
          <cell r="AD78">
            <v>0</v>
          </cell>
          <cell r="AE78">
            <v>0</v>
          </cell>
          <cell r="AF78">
            <v>0</v>
          </cell>
          <cell r="AO78">
            <v>388308.25</v>
          </cell>
          <cell r="AQ78">
            <v>18709467.190000001</v>
          </cell>
          <cell r="AS78" t="str">
            <v>ok</v>
          </cell>
          <cell r="AU78">
            <v>662521.29</v>
          </cell>
          <cell r="AV78">
            <v>505450.53</v>
          </cell>
          <cell r="AW78">
            <v>2900129.83</v>
          </cell>
          <cell r="AX78">
            <v>1362.7</v>
          </cell>
          <cell r="AY78">
            <v>0</v>
          </cell>
          <cell r="AZ78">
            <v>4069464.35</v>
          </cell>
          <cell r="BA78" t="str">
            <v>ok</v>
          </cell>
          <cell r="BD78">
            <v>0</v>
          </cell>
          <cell r="BE78">
            <v>0</v>
          </cell>
          <cell r="BF78">
            <v>0</v>
          </cell>
          <cell r="BG78">
            <v>0</v>
          </cell>
          <cell r="BH78">
            <v>0</v>
          </cell>
          <cell r="BI78">
            <v>0</v>
          </cell>
          <cell r="BJ78">
            <v>505450.53</v>
          </cell>
          <cell r="BK78">
            <v>1362.7</v>
          </cell>
          <cell r="BL78">
            <v>506813.23</v>
          </cell>
          <cell r="BN78">
            <v>0</v>
          </cell>
          <cell r="BO78">
            <v>0</v>
          </cell>
          <cell r="BP78">
            <v>0</v>
          </cell>
          <cell r="BQ78">
            <v>0</v>
          </cell>
          <cell r="BR78">
            <v>0</v>
          </cell>
          <cell r="BS78">
            <v>0</v>
          </cell>
          <cell r="BT78">
            <v>91715</v>
          </cell>
          <cell r="BU78">
            <v>0</v>
          </cell>
          <cell r="BV78">
            <v>24553.25</v>
          </cell>
          <cell r="BW78">
            <v>0</v>
          </cell>
          <cell r="BX78">
            <v>0</v>
          </cell>
          <cell r="BY78">
            <v>0</v>
          </cell>
          <cell r="BZ78">
            <v>0</v>
          </cell>
          <cell r="CA78">
            <v>116268.25</v>
          </cell>
          <cell r="CB78" t="str">
            <v>ok</v>
          </cell>
          <cell r="CC78">
            <v>0</v>
          </cell>
          <cell r="CD78">
            <v>0</v>
          </cell>
          <cell r="CE78">
            <v>1001567.81</v>
          </cell>
          <cell r="CF78">
            <v>1001567.81</v>
          </cell>
          <cell r="CG78" t="str">
            <v>ok</v>
          </cell>
          <cell r="CH78">
            <v>0</v>
          </cell>
          <cell r="CP78">
            <v>0</v>
          </cell>
          <cell r="CQ78">
            <v>384862.19</v>
          </cell>
          <cell r="CR78">
            <v>0</v>
          </cell>
          <cell r="CS78">
            <v>0</v>
          </cell>
          <cell r="CT78">
            <v>384862.19</v>
          </cell>
          <cell r="CV78">
            <v>0</v>
          </cell>
          <cell r="CW78">
            <v>178.5</v>
          </cell>
          <cell r="CX78">
            <v>0</v>
          </cell>
          <cell r="CY78">
            <v>0</v>
          </cell>
          <cell r="CZ78">
            <v>178.5</v>
          </cell>
          <cell r="DB78">
            <v>0</v>
          </cell>
          <cell r="DC78">
            <v>3267.56</v>
          </cell>
          <cell r="DD78">
            <v>0</v>
          </cell>
          <cell r="DF78">
            <v>3267.56</v>
          </cell>
          <cell r="DH78">
            <v>388308.25</v>
          </cell>
          <cell r="DI78">
            <v>0</v>
          </cell>
          <cell r="DN78">
            <v>5772794.3499999996</v>
          </cell>
          <cell r="DO78">
            <v>3720</v>
          </cell>
          <cell r="DP78">
            <v>5776514.3499999996</v>
          </cell>
          <cell r="DQ78">
            <v>0</v>
          </cell>
          <cell r="DR78">
            <v>6313395.6700000018</v>
          </cell>
          <cell r="DS78">
            <v>0</v>
          </cell>
          <cell r="DT78">
            <v>-3710.06</v>
          </cell>
          <cell r="DU78">
            <v>1047798.05</v>
          </cell>
          <cell r="DV78">
            <v>7357483.660000002</v>
          </cell>
          <cell r="DW78">
            <v>779849.42</v>
          </cell>
          <cell r="DX78">
            <v>139.47999999858439</v>
          </cell>
          <cell r="DY78">
            <v>0</v>
          </cell>
          <cell r="DZ78">
            <v>0</v>
          </cell>
          <cell r="EB78">
            <v>0</v>
          </cell>
        </row>
        <row r="79">
          <cell r="C79" t="str">
            <v>Sep09</v>
          </cell>
          <cell r="D79">
            <v>6320374.2500000009</v>
          </cell>
          <cell r="E79">
            <v>5125420.2399999993</v>
          </cell>
          <cell r="F79">
            <v>0</v>
          </cell>
          <cell r="G79">
            <v>0</v>
          </cell>
          <cell r="H79">
            <v>0</v>
          </cell>
          <cell r="I79">
            <v>0</v>
          </cell>
          <cell r="J79">
            <v>97361.3</v>
          </cell>
          <cell r="K79">
            <v>2536563.3099999987</v>
          </cell>
          <cell r="L79">
            <v>371906.09</v>
          </cell>
          <cell r="AA79">
            <v>14451625.189999999</v>
          </cell>
          <cell r="AC79">
            <v>146716.1</v>
          </cell>
          <cell r="AD79">
            <v>63190.45</v>
          </cell>
          <cell r="AE79">
            <v>0</v>
          </cell>
          <cell r="AF79">
            <v>0</v>
          </cell>
          <cell r="AO79">
            <v>209906.55</v>
          </cell>
          <cell r="AQ79">
            <v>14661531.74</v>
          </cell>
          <cell r="AS79" t="str">
            <v>ok</v>
          </cell>
          <cell r="AU79">
            <v>653343.68000000017</v>
          </cell>
          <cell r="AV79">
            <v>59853.489999999991</v>
          </cell>
          <cell r="AW79">
            <v>1823356.6499999994</v>
          </cell>
          <cell r="AX79">
            <v>0</v>
          </cell>
          <cell r="AY79">
            <v>9.49</v>
          </cell>
          <cell r="AZ79">
            <v>2536563.3099999996</v>
          </cell>
          <cell r="BA79" t="str">
            <v>ok</v>
          </cell>
          <cell r="BD79">
            <v>0</v>
          </cell>
          <cell r="BE79">
            <v>0</v>
          </cell>
          <cell r="BF79">
            <v>0</v>
          </cell>
          <cell r="BG79">
            <v>0</v>
          </cell>
          <cell r="BH79">
            <v>4141.8</v>
          </cell>
          <cell r="BI79">
            <v>0</v>
          </cell>
          <cell r="BJ79">
            <v>59853.489999999991</v>
          </cell>
          <cell r="BK79">
            <v>0</v>
          </cell>
          <cell r="BL79">
            <v>63995.289999999994</v>
          </cell>
          <cell r="BN79">
            <v>0</v>
          </cell>
          <cell r="BO79">
            <v>0</v>
          </cell>
          <cell r="BP79">
            <v>0</v>
          </cell>
          <cell r="BQ79">
            <v>0</v>
          </cell>
          <cell r="BR79">
            <v>0</v>
          </cell>
          <cell r="BS79">
            <v>0</v>
          </cell>
          <cell r="BT79">
            <v>93219.5</v>
          </cell>
          <cell r="BU79">
            <v>0</v>
          </cell>
          <cell r="BV79">
            <v>0</v>
          </cell>
          <cell r="BW79">
            <v>0</v>
          </cell>
          <cell r="BX79">
            <v>0</v>
          </cell>
          <cell r="BY79">
            <v>4141.8</v>
          </cell>
          <cell r="BZ79">
            <v>0</v>
          </cell>
          <cell r="CA79">
            <v>97361.3</v>
          </cell>
          <cell r="CB79" t="str">
            <v>ok</v>
          </cell>
          <cell r="CC79">
            <v>0</v>
          </cell>
          <cell r="CD79">
            <v>5536.14</v>
          </cell>
          <cell r="CE79">
            <v>366369.95</v>
          </cell>
          <cell r="CF79">
            <v>371906.09</v>
          </cell>
          <cell r="CG79" t="str">
            <v>ok</v>
          </cell>
          <cell r="CH79">
            <v>0</v>
          </cell>
          <cell r="CP79">
            <v>0</v>
          </cell>
          <cell r="CQ79">
            <v>132712.25</v>
          </cell>
          <cell r="CR79">
            <v>0</v>
          </cell>
          <cell r="CS79">
            <v>0</v>
          </cell>
          <cell r="CT79">
            <v>132712.25</v>
          </cell>
          <cell r="CV79">
            <v>0</v>
          </cell>
          <cell r="CW79">
            <v>4766.03</v>
          </cell>
          <cell r="CX79">
            <v>0</v>
          </cell>
          <cell r="CY79">
            <v>0</v>
          </cell>
          <cell r="CZ79">
            <v>4766.03</v>
          </cell>
          <cell r="DB79">
            <v>0</v>
          </cell>
          <cell r="DC79">
            <v>9237.82</v>
          </cell>
          <cell r="DD79">
            <v>0</v>
          </cell>
          <cell r="DF79">
            <v>9237.82</v>
          </cell>
          <cell r="DH79">
            <v>146716.1</v>
          </cell>
          <cell r="DI79">
            <v>0</v>
          </cell>
          <cell r="DN79">
            <v>5121760.2399999993</v>
          </cell>
          <cell r="DO79">
            <v>3660</v>
          </cell>
          <cell r="DP79">
            <v>5125420.2399999993</v>
          </cell>
          <cell r="DQ79">
            <v>0</v>
          </cell>
          <cell r="DR79">
            <v>6317871.5000000009</v>
          </cell>
          <cell r="DS79">
            <v>0</v>
          </cell>
          <cell r="DT79">
            <v>2731.54</v>
          </cell>
          <cell r="DU79">
            <v>0</v>
          </cell>
          <cell r="DV79">
            <v>6320603.040000001</v>
          </cell>
          <cell r="DW79">
            <v>-777.56000000000006</v>
          </cell>
          <cell r="DX79">
            <v>228.79000000003725</v>
          </cell>
          <cell r="DY79">
            <v>0</v>
          </cell>
          <cell r="DZ79">
            <v>0</v>
          </cell>
          <cell r="EB79">
            <v>0</v>
          </cell>
        </row>
        <row r="80">
          <cell r="C80" t="str">
            <v>Oct09</v>
          </cell>
          <cell r="D80">
            <v>5291467.8800000018</v>
          </cell>
          <cell r="E80">
            <v>3852847.1599999997</v>
          </cell>
          <cell r="F80">
            <v>0</v>
          </cell>
          <cell r="G80">
            <v>0</v>
          </cell>
          <cell r="H80">
            <v>0</v>
          </cell>
          <cell r="I80">
            <v>0</v>
          </cell>
          <cell r="J80">
            <v>1506975.62</v>
          </cell>
          <cell r="K80">
            <v>2110272.8100000005</v>
          </cell>
          <cell r="L80">
            <v>543832.07000000007</v>
          </cell>
          <cell r="AA80">
            <v>13305395.540000001</v>
          </cell>
          <cell r="AC80">
            <v>156776.53</v>
          </cell>
          <cell r="AD80">
            <v>20091.66</v>
          </cell>
          <cell r="AE80">
            <v>0</v>
          </cell>
          <cell r="AF80">
            <v>0</v>
          </cell>
          <cell r="AO80">
            <v>176868.19</v>
          </cell>
          <cell r="AQ80">
            <v>13482263.73</v>
          </cell>
          <cell r="AS80" t="str">
            <v>ok</v>
          </cell>
          <cell r="AU80">
            <v>1033796.34</v>
          </cell>
          <cell r="AV80">
            <v>30357.52</v>
          </cell>
          <cell r="AW80">
            <v>1019796.5299999996</v>
          </cell>
          <cell r="AX80">
            <v>27860.47</v>
          </cell>
          <cell r="AY80">
            <v>-1538.0500000000029</v>
          </cell>
          <cell r="AZ80">
            <v>2110272.8099999996</v>
          </cell>
          <cell r="BA80" t="str">
            <v>ok</v>
          </cell>
          <cell r="BD80">
            <v>0</v>
          </cell>
          <cell r="BE80">
            <v>0</v>
          </cell>
          <cell r="BF80">
            <v>0</v>
          </cell>
          <cell r="BG80">
            <v>0</v>
          </cell>
          <cell r="BH80">
            <v>1138433.3999999999</v>
          </cell>
          <cell r="BI80">
            <v>0</v>
          </cell>
          <cell r="BJ80">
            <v>30357.52</v>
          </cell>
          <cell r="BK80">
            <v>305265.68999999994</v>
          </cell>
          <cell r="BL80">
            <v>1474056.6099999999</v>
          </cell>
          <cell r="BN80">
            <v>0</v>
          </cell>
          <cell r="BO80">
            <v>0</v>
          </cell>
          <cell r="BP80">
            <v>277405.21999999997</v>
          </cell>
          <cell r="BQ80">
            <v>0</v>
          </cell>
          <cell r="BR80">
            <v>0</v>
          </cell>
          <cell r="BS80">
            <v>0</v>
          </cell>
          <cell r="BT80">
            <v>91137</v>
          </cell>
          <cell r="BU80">
            <v>0</v>
          </cell>
          <cell r="BV80">
            <v>0</v>
          </cell>
          <cell r="BW80">
            <v>0</v>
          </cell>
          <cell r="BX80">
            <v>0</v>
          </cell>
          <cell r="BY80">
            <v>1138433.3999999999</v>
          </cell>
          <cell r="BZ80">
            <v>0</v>
          </cell>
          <cell r="CA80">
            <v>1506975.6199999999</v>
          </cell>
          <cell r="CB80" t="str">
            <v>ok</v>
          </cell>
          <cell r="CC80">
            <v>0</v>
          </cell>
          <cell r="CD80">
            <v>1441.04</v>
          </cell>
          <cell r="CE80">
            <v>542391.03</v>
          </cell>
          <cell r="CF80">
            <v>543832.07000000007</v>
          </cell>
          <cell r="CG80" t="str">
            <v>ok</v>
          </cell>
          <cell r="CH80">
            <v>0</v>
          </cell>
          <cell r="CP80">
            <v>0</v>
          </cell>
          <cell r="CQ80">
            <v>127970.73000000001</v>
          </cell>
          <cell r="CR80">
            <v>0</v>
          </cell>
          <cell r="CS80">
            <v>0</v>
          </cell>
          <cell r="CT80">
            <v>127970.73000000001</v>
          </cell>
          <cell r="CV80">
            <v>0</v>
          </cell>
          <cell r="CW80">
            <v>13780.609999999999</v>
          </cell>
          <cell r="CX80">
            <v>0</v>
          </cell>
          <cell r="CY80">
            <v>0</v>
          </cell>
          <cell r="CZ80">
            <v>13780.609999999999</v>
          </cell>
          <cell r="DB80">
            <v>0</v>
          </cell>
          <cell r="DC80">
            <v>15025.189999999999</v>
          </cell>
          <cell r="DD80">
            <v>0</v>
          </cell>
          <cell r="DF80">
            <v>15025.189999999999</v>
          </cell>
          <cell r="DH80">
            <v>156776.53</v>
          </cell>
          <cell r="DI80">
            <v>0</v>
          </cell>
          <cell r="DN80">
            <v>3849127.1599999997</v>
          </cell>
          <cell r="DO80">
            <v>3720</v>
          </cell>
          <cell r="DP80">
            <v>3852847.1599999997</v>
          </cell>
          <cell r="DQ80">
            <v>0</v>
          </cell>
          <cell r="DR80">
            <v>5290273.5300000021</v>
          </cell>
          <cell r="DS80">
            <v>0</v>
          </cell>
          <cell r="DT80">
            <v>1074.3500000000001</v>
          </cell>
          <cell r="DU80">
            <v>0</v>
          </cell>
          <cell r="DV80">
            <v>5291347.8800000018</v>
          </cell>
          <cell r="DW80">
            <v>-78314.039999999994</v>
          </cell>
          <cell r="DX80">
            <v>-120</v>
          </cell>
          <cell r="DY80">
            <v>0</v>
          </cell>
          <cell r="DZ80">
            <v>0</v>
          </cell>
          <cell r="EB80">
            <v>0</v>
          </cell>
        </row>
        <row r="81">
          <cell r="C81" t="str">
            <v>Nov09</v>
          </cell>
          <cell r="D81">
            <v>5623829.7200000035</v>
          </cell>
          <cell r="E81">
            <v>4069886.1099999994</v>
          </cell>
          <cell r="F81">
            <v>0</v>
          </cell>
          <cell r="G81">
            <v>0</v>
          </cell>
          <cell r="H81">
            <v>0</v>
          </cell>
          <cell r="I81">
            <v>0</v>
          </cell>
          <cell r="J81">
            <v>4791005.4499999993</v>
          </cell>
          <cell r="K81">
            <v>1412544.7099999997</v>
          </cell>
          <cell r="L81">
            <v>1261842.0899999999</v>
          </cell>
          <cell r="AA81">
            <v>17159108.079999998</v>
          </cell>
          <cell r="AC81">
            <v>292555.62</v>
          </cell>
          <cell r="AD81">
            <v>14835.35</v>
          </cell>
          <cell r="AE81">
            <v>0</v>
          </cell>
          <cell r="AF81">
            <v>0</v>
          </cell>
          <cell r="AO81">
            <v>307390.96999999997</v>
          </cell>
          <cell r="AQ81">
            <v>17466499.049999997</v>
          </cell>
          <cell r="AS81" t="str">
            <v>ok</v>
          </cell>
          <cell r="AU81">
            <v>605959.74</v>
          </cell>
          <cell r="AV81">
            <v>66435.06</v>
          </cell>
          <cell r="AW81">
            <v>670774.51</v>
          </cell>
          <cell r="AX81">
            <v>50758.46</v>
          </cell>
          <cell r="AY81">
            <v>18616.94000000001</v>
          </cell>
          <cell r="AZ81">
            <v>1412544.71</v>
          </cell>
          <cell r="BA81" t="str">
            <v>ok</v>
          </cell>
          <cell r="BD81">
            <v>4220524.83</v>
          </cell>
          <cell r="BE81">
            <v>214603.19999999998</v>
          </cell>
          <cell r="BF81">
            <v>0</v>
          </cell>
          <cell r="BG81">
            <v>0</v>
          </cell>
          <cell r="BH81">
            <v>0</v>
          </cell>
          <cell r="BI81">
            <v>0</v>
          </cell>
          <cell r="BJ81">
            <v>66435.06</v>
          </cell>
          <cell r="BK81">
            <v>50758.46</v>
          </cell>
          <cell r="BL81">
            <v>4552321.55</v>
          </cell>
          <cell r="BN81">
            <v>4435128.0299999993</v>
          </cell>
          <cell r="BO81">
            <v>0</v>
          </cell>
          <cell r="BP81">
            <v>0</v>
          </cell>
          <cell r="BQ81">
            <v>0</v>
          </cell>
          <cell r="BR81">
            <v>0</v>
          </cell>
          <cell r="BS81">
            <v>0</v>
          </cell>
          <cell r="BT81">
            <v>0</v>
          </cell>
          <cell r="BU81">
            <v>0</v>
          </cell>
          <cell r="BV81">
            <v>355877.42000000004</v>
          </cell>
          <cell r="BW81">
            <v>0</v>
          </cell>
          <cell r="BX81">
            <v>0</v>
          </cell>
          <cell r="BY81">
            <v>0</v>
          </cell>
          <cell r="BZ81">
            <v>0</v>
          </cell>
          <cell r="CA81">
            <v>4791005.4499999993</v>
          </cell>
          <cell r="CB81" t="str">
            <v>ok</v>
          </cell>
          <cell r="CC81">
            <v>0</v>
          </cell>
          <cell r="CD81">
            <v>935.18</v>
          </cell>
          <cell r="CE81">
            <v>1260906.9099999999</v>
          </cell>
          <cell r="CF81">
            <v>1261842.0899999999</v>
          </cell>
          <cell r="CG81" t="str">
            <v>ok</v>
          </cell>
          <cell r="CH81">
            <v>0</v>
          </cell>
          <cell r="CP81">
            <v>0</v>
          </cell>
          <cell r="CQ81">
            <v>217779.06999999998</v>
          </cell>
          <cell r="CR81">
            <v>20733.660000000003</v>
          </cell>
          <cell r="CS81">
            <v>0</v>
          </cell>
          <cell r="CT81">
            <v>238512.72999999998</v>
          </cell>
          <cell r="CV81">
            <v>0</v>
          </cell>
          <cell r="CW81">
            <v>2565.0299999999997</v>
          </cell>
          <cell r="CX81">
            <v>38223.74</v>
          </cell>
          <cell r="CY81">
            <v>0</v>
          </cell>
          <cell r="CZ81">
            <v>40788.769999999997</v>
          </cell>
          <cell r="DB81">
            <v>0</v>
          </cell>
          <cell r="DC81">
            <v>5712.18</v>
          </cell>
          <cell r="DD81">
            <v>7541.9400000000005</v>
          </cell>
          <cell r="DF81">
            <v>13254.12</v>
          </cell>
          <cell r="DH81">
            <v>292555.62</v>
          </cell>
          <cell r="DI81">
            <v>0</v>
          </cell>
          <cell r="DN81">
            <v>4066281.1099999994</v>
          </cell>
          <cell r="DO81">
            <v>3605</v>
          </cell>
          <cell r="DP81">
            <v>4069886.1099999994</v>
          </cell>
          <cell r="DQ81">
            <v>0</v>
          </cell>
          <cell r="DR81">
            <v>5623829.7200000035</v>
          </cell>
          <cell r="DS81">
            <v>0</v>
          </cell>
          <cell r="DT81">
            <v>0</v>
          </cell>
          <cell r="DU81">
            <v>0</v>
          </cell>
          <cell r="DV81">
            <v>5623829.7200000035</v>
          </cell>
          <cell r="DW81">
            <v>-75301.089999999982</v>
          </cell>
          <cell r="DX81">
            <v>0</v>
          </cell>
          <cell r="DY81">
            <v>0</v>
          </cell>
          <cell r="DZ81">
            <v>0</v>
          </cell>
          <cell r="EB81">
            <v>0</v>
          </cell>
        </row>
        <row r="82">
          <cell r="C82" t="str">
            <v>Dec09</v>
          </cell>
          <cell r="D82">
            <v>4274425.24</v>
          </cell>
          <cell r="E82">
            <v>2768861.9699999997</v>
          </cell>
          <cell r="F82">
            <v>0</v>
          </cell>
          <cell r="G82">
            <v>0</v>
          </cell>
          <cell r="H82">
            <v>0</v>
          </cell>
          <cell r="I82">
            <v>0</v>
          </cell>
          <cell r="J82">
            <v>8017200.7900000028</v>
          </cell>
          <cell r="K82">
            <v>2605395.4700000007</v>
          </cell>
          <cell r="L82">
            <v>1609928.6600000001</v>
          </cell>
          <cell r="AA82">
            <v>19275812.130000006</v>
          </cell>
          <cell r="AC82">
            <v>1363103.8599999999</v>
          </cell>
          <cell r="AD82">
            <v>0</v>
          </cell>
          <cell r="AE82">
            <v>0</v>
          </cell>
          <cell r="AF82">
            <v>0</v>
          </cell>
          <cell r="AO82">
            <v>1363103.8599999999</v>
          </cell>
          <cell r="AQ82">
            <v>20638915.990000006</v>
          </cell>
          <cell r="AS82" t="str">
            <v>ok</v>
          </cell>
          <cell r="AU82">
            <v>781030.87000000011</v>
          </cell>
          <cell r="AV82">
            <v>0</v>
          </cell>
          <cell r="AW82">
            <v>1826757.5000000005</v>
          </cell>
          <cell r="AX82">
            <v>-2392.8999999999996</v>
          </cell>
          <cell r="AY82">
            <v>0</v>
          </cell>
          <cell r="AZ82">
            <v>2605395.4700000007</v>
          </cell>
          <cell r="BA82" t="str">
            <v>ok</v>
          </cell>
          <cell r="BD82">
            <v>0</v>
          </cell>
          <cell r="BE82">
            <v>370236.32</v>
          </cell>
          <cell r="BF82">
            <v>176201.94999999998</v>
          </cell>
          <cell r="BG82">
            <v>0</v>
          </cell>
          <cell r="BH82">
            <v>1465206.7300000002</v>
          </cell>
          <cell r="BI82">
            <v>0</v>
          </cell>
          <cell r="BJ82">
            <v>0</v>
          </cell>
          <cell r="BK82">
            <v>5809954.7200000025</v>
          </cell>
          <cell r="BL82">
            <v>7821599.7200000025</v>
          </cell>
          <cell r="BN82">
            <v>370236.32</v>
          </cell>
          <cell r="BO82">
            <v>0</v>
          </cell>
          <cell r="BP82">
            <v>0</v>
          </cell>
          <cell r="BQ82">
            <v>0</v>
          </cell>
          <cell r="BR82">
            <v>0</v>
          </cell>
          <cell r="BS82">
            <v>0</v>
          </cell>
          <cell r="BT82">
            <v>89879</v>
          </cell>
          <cell r="BU82">
            <v>0</v>
          </cell>
          <cell r="BV82">
            <v>103329.17</v>
          </cell>
          <cell r="BW82">
            <v>0</v>
          </cell>
          <cell r="BX82">
            <v>176201.94999999998</v>
          </cell>
          <cell r="BY82">
            <v>1465206.7300000002</v>
          </cell>
          <cell r="BZ82">
            <v>5812347.6200000029</v>
          </cell>
          <cell r="CA82">
            <v>8017200.7900000028</v>
          </cell>
          <cell r="CB82" t="str">
            <v>ok</v>
          </cell>
          <cell r="CC82">
            <v>0</v>
          </cell>
          <cell r="CD82">
            <v>0</v>
          </cell>
          <cell r="CE82">
            <v>1609928.6600000001</v>
          </cell>
          <cell r="CF82">
            <v>1609928.6600000001</v>
          </cell>
          <cell r="CG82" t="str">
            <v>ok</v>
          </cell>
          <cell r="CH82">
            <v>0</v>
          </cell>
          <cell r="CP82">
            <v>0</v>
          </cell>
          <cell r="CQ82">
            <v>1357890.7799999998</v>
          </cell>
          <cell r="CR82">
            <v>0</v>
          </cell>
          <cell r="CS82">
            <v>0</v>
          </cell>
          <cell r="CT82">
            <v>1357890.7799999998</v>
          </cell>
          <cell r="CV82">
            <v>0</v>
          </cell>
          <cell r="CW82">
            <v>398.53999999999996</v>
          </cell>
          <cell r="CX82">
            <v>0</v>
          </cell>
          <cell r="CY82">
            <v>0</v>
          </cell>
          <cell r="CZ82">
            <v>398.53999999999996</v>
          </cell>
          <cell r="DB82">
            <v>0</v>
          </cell>
          <cell r="DC82">
            <v>4814.54</v>
          </cell>
          <cell r="DD82">
            <v>0</v>
          </cell>
          <cell r="DF82">
            <v>4814.54</v>
          </cell>
          <cell r="DH82">
            <v>1363103.8599999999</v>
          </cell>
          <cell r="DI82">
            <v>0</v>
          </cell>
          <cell r="DN82">
            <v>2765081.9699999997</v>
          </cell>
          <cell r="DO82">
            <v>3780</v>
          </cell>
          <cell r="DP82">
            <v>2768861.9699999997</v>
          </cell>
          <cell r="DQ82">
            <v>0</v>
          </cell>
          <cell r="DR82">
            <v>4341416.2799999993</v>
          </cell>
          <cell r="DS82">
            <v>0</v>
          </cell>
          <cell r="DT82">
            <v>0</v>
          </cell>
          <cell r="DU82">
            <v>-66991.039999999994</v>
          </cell>
          <cell r="DV82">
            <v>4274425.2399999993</v>
          </cell>
          <cell r="DW82">
            <v>-133162.61000000002</v>
          </cell>
          <cell r="DX82">
            <v>0</v>
          </cell>
          <cell r="DY82">
            <v>0</v>
          </cell>
          <cell r="DZ82">
            <v>0</v>
          </cell>
          <cell r="EB82">
            <v>0</v>
          </cell>
        </row>
        <row r="83">
          <cell r="C83" t="str">
            <v>Jan10</v>
          </cell>
          <cell r="D83">
            <v>66225.709999999614</v>
          </cell>
          <cell r="E83">
            <v>1638910.2200000002</v>
          </cell>
          <cell r="F83">
            <v>0</v>
          </cell>
          <cell r="G83">
            <v>0</v>
          </cell>
          <cell r="H83">
            <v>0</v>
          </cell>
          <cell r="I83">
            <v>0</v>
          </cell>
          <cell r="J83">
            <v>7426046.9500000011</v>
          </cell>
          <cell r="K83">
            <v>4674609.629999998</v>
          </cell>
          <cell r="L83">
            <v>395886.36</v>
          </cell>
          <cell r="AA83">
            <v>14201678.869999997</v>
          </cell>
          <cell r="AC83">
            <v>756599.26000000013</v>
          </cell>
          <cell r="AD83">
            <v>1026500.26</v>
          </cell>
          <cell r="AE83">
            <v>0</v>
          </cell>
          <cell r="AF83">
            <v>0</v>
          </cell>
          <cell r="AO83">
            <v>1783099.52</v>
          </cell>
          <cell r="AQ83">
            <v>15984778.389999997</v>
          </cell>
          <cell r="AS83" t="str">
            <v>ok</v>
          </cell>
          <cell r="AU83">
            <v>1310052.53</v>
          </cell>
          <cell r="AV83">
            <v>-22661.57</v>
          </cell>
          <cell r="AW83">
            <v>3380450.0299999993</v>
          </cell>
          <cell r="AX83">
            <v>6768.6399999999994</v>
          </cell>
          <cell r="AY83">
            <v>0</v>
          </cell>
          <cell r="AZ83">
            <v>4674609.629999999</v>
          </cell>
          <cell r="BA83" t="str">
            <v>ok</v>
          </cell>
          <cell r="BD83">
            <v>0</v>
          </cell>
          <cell r="BE83">
            <v>0</v>
          </cell>
          <cell r="BF83">
            <v>0</v>
          </cell>
          <cell r="BG83">
            <v>0</v>
          </cell>
          <cell r="BH83">
            <v>0</v>
          </cell>
          <cell r="BI83">
            <v>0</v>
          </cell>
          <cell r="BJ83">
            <v>-22661.57</v>
          </cell>
          <cell r="BK83">
            <v>5515867.9400000013</v>
          </cell>
          <cell r="BL83">
            <v>5493206.370000001</v>
          </cell>
          <cell r="BN83">
            <v>0</v>
          </cell>
          <cell r="BO83">
            <v>0</v>
          </cell>
          <cell r="BP83">
            <v>0</v>
          </cell>
          <cell r="BQ83">
            <v>0</v>
          </cell>
          <cell r="BR83">
            <v>0</v>
          </cell>
          <cell r="BS83">
            <v>0</v>
          </cell>
          <cell r="BT83">
            <v>94194</v>
          </cell>
          <cell r="BU83">
            <v>0</v>
          </cell>
          <cell r="BV83">
            <v>1780003.0499999998</v>
          </cell>
          <cell r="BW83">
            <v>0</v>
          </cell>
          <cell r="BX83">
            <v>0</v>
          </cell>
          <cell r="BY83">
            <v>0</v>
          </cell>
          <cell r="BZ83">
            <v>5551849.9000000013</v>
          </cell>
          <cell r="CA83">
            <v>7426046.9500000011</v>
          </cell>
          <cell r="CB83" t="str">
            <v>ok</v>
          </cell>
          <cell r="CC83">
            <v>0</v>
          </cell>
          <cell r="CD83">
            <v>54063.16</v>
          </cell>
          <cell r="CE83">
            <v>341823.19999999995</v>
          </cell>
          <cell r="CF83">
            <v>395886.36</v>
          </cell>
          <cell r="CG83" t="str">
            <v>ok</v>
          </cell>
          <cell r="CH83">
            <v>0</v>
          </cell>
          <cell r="CP83">
            <v>0</v>
          </cell>
          <cell r="CQ83">
            <v>741433.78</v>
          </cell>
          <cell r="CR83">
            <v>0</v>
          </cell>
          <cell r="CS83">
            <v>0</v>
          </cell>
          <cell r="CT83">
            <v>741433.78</v>
          </cell>
          <cell r="CV83">
            <v>0</v>
          </cell>
          <cell r="CW83">
            <v>8431.99</v>
          </cell>
          <cell r="CX83">
            <v>0</v>
          </cell>
          <cell r="CY83">
            <v>0</v>
          </cell>
          <cell r="CZ83">
            <v>8431.99</v>
          </cell>
          <cell r="DB83">
            <v>0</v>
          </cell>
          <cell r="DC83">
            <v>6733.4900000000007</v>
          </cell>
          <cell r="DD83">
            <v>0</v>
          </cell>
          <cell r="DF83">
            <v>6733.4900000000007</v>
          </cell>
          <cell r="DH83">
            <v>756599.26</v>
          </cell>
          <cell r="DI83">
            <v>0</v>
          </cell>
          <cell r="DN83">
            <v>1635190.2200000002</v>
          </cell>
          <cell r="DO83">
            <v>3720</v>
          </cell>
          <cell r="DP83">
            <v>1638910.2200000002</v>
          </cell>
          <cell r="DQ83">
            <v>0</v>
          </cell>
          <cell r="DR83">
            <v>42265.360000000015</v>
          </cell>
          <cell r="DS83">
            <v>0</v>
          </cell>
          <cell r="DT83">
            <v>-1346.4499999999998</v>
          </cell>
          <cell r="DU83">
            <v>9597.7799999997696</v>
          </cell>
          <cell r="DV83">
            <v>50516.689999999784</v>
          </cell>
          <cell r="DW83">
            <v>51863.139999999657</v>
          </cell>
          <cell r="DX83">
            <v>-15709.019999999829</v>
          </cell>
          <cell r="DY83">
            <v>0</v>
          </cell>
          <cell r="DZ83">
            <v>0</v>
          </cell>
          <cell r="EB83">
            <v>0</v>
          </cell>
        </row>
        <row r="84">
          <cell r="C84" t="str">
            <v>Feb10</v>
          </cell>
          <cell r="D84">
            <v>1075434.7799999996</v>
          </cell>
          <cell r="E84">
            <v>2057551.57</v>
          </cell>
          <cell r="F84">
            <v>0</v>
          </cell>
          <cell r="G84">
            <v>0</v>
          </cell>
          <cell r="H84">
            <v>0</v>
          </cell>
          <cell r="I84">
            <v>0</v>
          </cell>
          <cell r="J84">
            <v>8504042.2600000035</v>
          </cell>
          <cell r="K84">
            <v>895110.23</v>
          </cell>
          <cell r="L84">
            <v>186839.7</v>
          </cell>
          <cell r="AA84">
            <v>12718978.540000003</v>
          </cell>
          <cell r="AC84">
            <v>1031665.6999999996</v>
          </cell>
          <cell r="AD84">
            <v>52423.490000000005</v>
          </cell>
          <cell r="AE84">
            <v>0</v>
          </cell>
          <cell r="AF84">
            <v>0</v>
          </cell>
          <cell r="AO84">
            <v>1084089.1899999997</v>
          </cell>
          <cell r="AQ84">
            <v>13803067.730000002</v>
          </cell>
          <cell r="AS84" t="str">
            <v>ok</v>
          </cell>
          <cell r="AU84">
            <v>492853.07000000012</v>
          </cell>
          <cell r="AV84">
            <v>4430.25</v>
          </cell>
          <cell r="AW84">
            <v>397826.91</v>
          </cell>
          <cell r="AX84">
            <v>0</v>
          </cell>
          <cell r="AY84">
            <v>0</v>
          </cell>
          <cell r="AZ84">
            <v>895110.2300000001</v>
          </cell>
          <cell r="BA84" t="str">
            <v>ok</v>
          </cell>
          <cell r="BD84">
            <v>0</v>
          </cell>
          <cell r="BE84">
            <v>0</v>
          </cell>
          <cell r="BF84">
            <v>0</v>
          </cell>
          <cell r="BG84">
            <v>0</v>
          </cell>
          <cell r="BH84">
            <v>0</v>
          </cell>
          <cell r="BI84">
            <v>0</v>
          </cell>
          <cell r="BJ84">
            <v>4430.25</v>
          </cell>
          <cell r="BK84">
            <v>5692063.0800000019</v>
          </cell>
          <cell r="BL84">
            <v>5696493.3300000019</v>
          </cell>
          <cell r="BN84">
            <v>0</v>
          </cell>
          <cell r="BO84">
            <v>0</v>
          </cell>
          <cell r="BP84">
            <v>0</v>
          </cell>
          <cell r="BQ84">
            <v>0</v>
          </cell>
          <cell r="BR84">
            <v>0</v>
          </cell>
          <cell r="BS84">
            <v>0</v>
          </cell>
          <cell r="BT84">
            <v>95850</v>
          </cell>
          <cell r="BU84">
            <v>0</v>
          </cell>
          <cell r="BV84">
            <v>2662349.2800000003</v>
          </cell>
          <cell r="BW84">
            <v>0</v>
          </cell>
          <cell r="BX84">
            <v>0</v>
          </cell>
          <cell r="BY84">
            <v>0</v>
          </cell>
          <cell r="BZ84">
            <v>5745842.9800000023</v>
          </cell>
          <cell r="CA84">
            <v>8504042.2600000016</v>
          </cell>
          <cell r="CB84" t="str">
            <v>ok</v>
          </cell>
          <cell r="CC84">
            <v>0</v>
          </cell>
          <cell r="CD84">
            <v>2864.8500000000004</v>
          </cell>
          <cell r="CE84">
            <v>183974.85</v>
          </cell>
          <cell r="CF84">
            <v>186839.7</v>
          </cell>
          <cell r="CG84" t="str">
            <v>ok</v>
          </cell>
          <cell r="CH84">
            <v>0</v>
          </cell>
          <cell r="CP84">
            <v>0</v>
          </cell>
          <cell r="CQ84">
            <v>1017223.6999999997</v>
          </cell>
          <cell r="CR84">
            <v>0</v>
          </cell>
          <cell r="CS84">
            <v>0</v>
          </cell>
          <cell r="CT84">
            <v>1017223.6999999997</v>
          </cell>
          <cell r="CV84">
            <v>0</v>
          </cell>
          <cell r="CW84">
            <v>5261.17</v>
          </cell>
          <cell r="CX84">
            <v>0</v>
          </cell>
          <cell r="CY84">
            <v>0</v>
          </cell>
          <cell r="CZ84">
            <v>5261.17</v>
          </cell>
          <cell r="DB84">
            <v>0</v>
          </cell>
          <cell r="DC84">
            <v>9180.8300000000017</v>
          </cell>
          <cell r="DD84">
            <v>0</v>
          </cell>
          <cell r="DF84">
            <v>9180.8300000000017</v>
          </cell>
          <cell r="DH84">
            <v>1031665.6999999997</v>
          </cell>
          <cell r="DI84">
            <v>0</v>
          </cell>
          <cell r="DN84">
            <v>2054191.57</v>
          </cell>
          <cell r="DO84">
            <v>3360</v>
          </cell>
          <cell r="DP84">
            <v>2057551.57</v>
          </cell>
          <cell r="DQ84">
            <v>0</v>
          </cell>
          <cell r="DR84">
            <v>234732.43999999994</v>
          </cell>
          <cell r="DS84">
            <v>14927.06</v>
          </cell>
          <cell r="DT84">
            <v>0</v>
          </cell>
          <cell r="DU84">
            <v>825355.27999999921</v>
          </cell>
          <cell r="DV84">
            <v>1075014.7799999991</v>
          </cell>
          <cell r="DW84">
            <v>956808.2699999992</v>
          </cell>
          <cell r="DX84">
            <v>-420.00000000046566</v>
          </cell>
          <cell r="DY84">
            <v>0</v>
          </cell>
          <cell r="DZ84">
            <v>0</v>
          </cell>
          <cell r="EB84">
            <v>0</v>
          </cell>
        </row>
        <row r="85">
          <cell r="C85" t="str">
            <v>Mar10</v>
          </cell>
        </row>
        <row r="86">
          <cell r="C86" t="str">
            <v>Apr10</v>
          </cell>
        </row>
        <row r="87">
          <cell r="C87" t="str">
            <v>May10</v>
          </cell>
        </row>
        <row r="88">
          <cell r="C88" t="str">
            <v>Jun10</v>
          </cell>
        </row>
        <row r="90">
          <cell r="C90" t="str">
            <v>Q1 - 10</v>
          </cell>
          <cell r="D90">
            <v>1141660.4899999993</v>
          </cell>
          <cell r="E90">
            <v>3696461.79</v>
          </cell>
          <cell r="F90">
            <v>0</v>
          </cell>
          <cell r="G90">
            <v>0</v>
          </cell>
          <cell r="H90">
            <v>0</v>
          </cell>
          <cell r="I90">
            <v>0</v>
          </cell>
          <cell r="J90">
            <v>15930089.210000005</v>
          </cell>
          <cell r="K90">
            <v>5569719.8599999975</v>
          </cell>
          <cell r="L90">
            <v>582726.06000000006</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26920657.41</v>
          </cell>
          <cell r="AC90">
            <v>1788264.9599999997</v>
          </cell>
          <cell r="AD90">
            <v>1078923.75</v>
          </cell>
          <cell r="AE90">
            <v>0</v>
          </cell>
          <cell r="AF90">
            <v>0</v>
          </cell>
          <cell r="AO90">
            <v>2867188.71</v>
          </cell>
          <cell r="AQ90">
            <v>29787846.119999997</v>
          </cell>
          <cell r="AU90">
            <v>1802905.6000000001</v>
          </cell>
          <cell r="AV90">
            <v>-18231.32</v>
          </cell>
          <cell r="AW90">
            <v>3778276.9399999995</v>
          </cell>
          <cell r="AX90">
            <v>6768.6399999999994</v>
          </cell>
          <cell r="AY90">
            <v>0</v>
          </cell>
          <cell r="AZ90">
            <v>5569719.8599999994</v>
          </cell>
          <cell r="BD90">
            <v>0</v>
          </cell>
          <cell r="BE90">
            <v>0</v>
          </cell>
          <cell r="BF90">
            <v>0</v>
          </cell>
          <cell r="BG90">
            <v>0</v>
          </cell>
          <cell r="BH90">
            <v>0</v>
          </cell>
          <cell r="BI90">
            <v>0</v>
          </cell>
          <cell r="BJ90">
            <v>-18231.32</v>
          </cell>
          <cell r="BK90">
            <v>11207931.020000003</v>
          </cell>
          <cell r="BL90">
            <v>11189699.700000003</v>
          </cell>
          <cell r="BN90">
            <v>0</v>
          </cell>
          <cell r="BO90">
            <v>0</v>
          </cell>
          <cell r="BP90">
            <v>0</v>
          </cell>
          <cell r="BQ90">
            <v>0</v>
          </cell>
          <cell r="BR90">
            <v>0</v>
          </cell>
          <cell r="BS90">
            <v>0</v>
          </cell>
          <cell r="BT90">
            <v>190044</v>
          </cell>
          <cell r="BU90">
            <v>0</v>
          </cell>
          <cell r="BV90">
            <v>4442352.33</v>
          </cell>
          <cell r="BW90">
            <v>0</v>
          </cell>
          <cell r="BX90">
            <v>0</v>
          </cell>
          <cell r="BY90">
            <v>0</v>
          </cell>
          <cell r="BZ90">
            <v>11297692.880000003</v>
          </cell>
          <cell r="CA90">
            <v>15930089.210000003</v>
          </cell>
          <cell r="CC90">
            <v>0</v>
          </cell>
          <cell r="CD90">
            <v>56928.01</v>
          </cell>
          <cell r="CE90">
            <v>525798.04999999993</v>
          </cell>
          <cell r="CF90">
            <v>582726.06000000006</v>
          </cell>
          <cell r="CH90">
            <v>0</v>
          </cell>
          <cell r="CP90">
            <v>0</v>
          </cell>
          <cell r="CQ90">
            <v>1758657.4799999997</v>
          </cell>
          <cell r="CR90">
            <v>0</v>
          </cell>
          <cell r="CS90">
            <v>0</v>
          </cell>
          <cell r="CT90">
            <v>1758657.4799999997</v>
          </cell>
          <cell r="CV90">
            <v>0</v>
          </cell>
          <cell r="CW90">
            <v>13693.16</v>
          </cell>
          <cell r="CX90">
            <v>0</v>
          </cell>
          <cell r="CY90">
            <v>0</v>
          </cell>
          <cell r="CZ90">
            <v>13693.16</v>
          </cell>
          <cell r="DB90">
            <v>0</v>
          </cell>
          <cell r="DC90">
            <v>15914.320000000003</v>
          </cell>
          <cell r="DD90">
            <v>0</v>
          </cell>
          <cell r="DE90">
            <v>0</v>
          </cell>
          <cell r="DF90">
            <v>15914.320000000003</v>
          </cell>
          <cell r="DH90">
            <v>1788264.9599999997</v>
          </cell>
          <cell r="DN90">
            <v>3689381.79</v>
          </cell>
          <cell r="DO90">
            <v>7080</v>
          </cell>
          <cell r="DP90">
            <v>3696461.79</v>
          </cell>
          <cell r="DR90">
            <v>276997.79999999993</v>
          </cell>
          <cell r="DS90">
            <v>14927.06</v>
          </cell>
          <cell r="DT90">
            <v>-1346.4499999999998</v>
          </cell>
          <cell r="DU90">
            <v>834953.05999999901</v>
          </cell>
          <cell r="DV90">
            <v>1125531.4699999988</v>
          </cell>
          <cell r="DW90">
            <v>1008671.4099999989</v>
          </cell>
          <cell r="DY90">
            <v>0</v>
          </cell>
          <cell r="DZ90">
            <v>0</v>
          </cell>
          <cell r="EB90">
            <v>0</v>
          </cell>
        </row>
        <row r="91">
          <cell r="C91" t="str">
            <v>Q2 - 10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C91">
            <v>0</v>
          </cell>
          <cell r="AD91">
            <v>0</v>
          </cell>
          <cell r="AE91">
            <v>0</v>
          </cell>
          <cell r="AF91">
            <v>0</v>
          </cell>
          <cell r="AO91">
            <v>0</v>
          </cell>
          <cell r="AQ91">
            <v>0</v>
          </cell>
          <cell r="AU91">
            <v>0</v>
          </cell>
          <cell r="AV91">
            <v>0</v>
          </cell>
          <cell r="AW91">
            <v>0</v>
          </cell>
          <cell r="AX91">
            <v>0</v>
          </cell>
          <cell r="AY91">
            <v>0</v>
          </cell>
          <cell r="AZ91">
            <v>0</v>
          </cell>
          <cell r="BD91">
            <v>0</v>
          </cell>
          <cell r="BE91">
            <v>0</v>
          </cell>
          <cell r="BF91">
            <v>0</v>
          </cell>
          <cell r="BG91">
            <v>0</v>
          </cell>
          <cell r="BH91">
            <v>0</v>
          </cell>
          <cell r="BI91">
            <v>0</v>
          </cell>
          <cell r="BJ91">
            <v>0</v>
          </cell>
          <cell r="BK91">
            <v>0</v>
          </cell>
          <cell r="BL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C91">
            <v>0</v>
          </cell>
          <cell r="CD91">
            <v>0</v>
          </cell>
          <cell r="CE91">
            <v>0</v>
          </cell>
          <cell r="CF91">
            <v>0</v>
          </cell>
          <cell r="CH91">
            <v>0</v>
          </cell>
          <cell r="CP91">
            <v>0</v>
          </cell>
          <cell r="CQ91">
            <v>0</v>
          </cell>
          <cell r="CR91">
            <v>0</v>
          </cell>
          <cell r="CS91">
            <v>0</v>
          </cell>
          <cell r="CT91">
            <v>0</v>
          </cell>
          <cell r="CV91">
            <v>0</v>
          </cell>
          <cell r="CW91">
            <v>0</v>
          </cell>
          <cell r="CX91">
            <v>0</v>
          </cell>
          <cell r="CY91">
            <v>0</v>
          </cell>
          <cell r="CZ91">
            <v>0</v>
          </cell>
          <cell r="DB91">
            <v>0</v>
          </cell>
          <cell r="DC91">
            <v>0</v>
          </cell>
          <cell r="DD91">
            <v>0</v>
          </cell>
          <cell r="DE91">
            <v>0</v>
          </cell>
          <cell r="DF91">
            <v>0</v>
          </cell>
          <cell r="DH91">
            <v>0</v>
          </cell>
          <cell r="DN91">
            <v>0</v>
          </cell>
          <cell r="DO91">
            <v>0</v>
          </cell>
          <cell r="DP91">
            <v>0</v>
          </cell>
          <cell r="DR91">
            <v>0</v>
          </cell>
          <cell r="DS91">
            <v>0</v>
          </cell>
          <cell r="DT91">
            <v>0</v>
          </cell>
          <cell r="DU91">
            <v>0</v>
          </cell>
          <cell r="DV91">
            <v>0</v>
          </cell>
          <cell r="DW91">
            <v>0</v>
          </cell>
          <cell r="DY91">
            <v>0</v>
          </cell>
          <cell r="DZ91">
            <v>0</v>
          </cell>
          <cell r="EB91">
            <v>0</v>
          </cell>
        </row>
        <row r="92">
          <cell r="C92" t="str">
            <v>Q3 - 10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U92">
            <v>0</v>
          </cell>
          <cell r="AV92">
            <v>0</v>
          </cell>
          <cell r="AW92">
            <v>0</v>
          </cell>
          <cell r="AX92">
            <v>0</v>
          </cell>
          <cell r="AY92">
            <v>0</v>
          </cell>
          <cell r="AZ92">
            <v>0</v>
          </cell>
          <cell r="BA92">
            <v>0</v>
          </cell>
          <cell r="BD92">
            <v>0</v>
          </cell>
          <cell r="BE92">
            <v>0</v>
          </cell>
          <cell r="BF92">
            <v>0</v>
          </cell>
          <cell r="BG92">
            <v>0</v>
          </cell>
          <cell r="BH92">
            <v>0</v>
          </cell>
          <cell r="BI92">
            <v>0</v>
          </cell>
          <cell r="BJ92">
            <v>0</v>
          </cell>
          <cell r="BK92">
            <v>0</v>
          </cell>
          <cell r="BL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H92">
            <v>0</v>
          </cell>
          <cell r="CP92">
            <v>0</v>
          </cell>
          <cell r="CQ92">
            <v>0</v>
          </cell>
          <cell r="CR92">
            <v>0</v>
          </cell>
          <cell r="CS92">
            <v>0</v>
          </cell>
          <cell r="CT92">
            <v>0</v>
          </cell>
          <cell r="CU92">
            <v>0</v>
          </cell>
          <cell r="CV92">
            <v>0</v>
          </cell>
          <cell r="CW92">
            <v>0</v>
          </cell>
          <cell r="CX92">
            <v>0</v>
          </cell>
          <cell r="CY92">
            <v>0</v>
          </cell>
          <cell r="CZ92">
            <v>0</v>
          </cell>
          <cell r="DB92">
            <v>0</v>
          </cell>
          <cell r="DC92">
            <v>0</v>
          </cell>
          <cell r="DD92">
            <v>0</v>
          </cell>
          <cell r="DE92">
            <v>0</v>
          </cell>
          <cell r="DF92">
            <v>0</v>
          </cell>
          <cell r="DH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row>
        <row r="93">
          <cell r="C93" t="str">
            <v>Q4 - 10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U93">
            <v>0</v>
          </cell>
          <cell r="AV93">
            <v>0</v>
          </cell>
          <cell r="AW93">
            <v>0</v>
          </cell>
          <cell r="AX93">
            <v>0</v>
          </cell>
          <cell r="AY93">
            <v>0</v>
          </cell>
          <cell r="AZ93">
            <v>0</v>
          </cell>
          <cell r="BA93">
            <v>0</v>
          </cell>
          <cell r="BD93">
            <v>0</v>
          </cell>
          <cell r="BE93">
            <v>0</v>
          </cell>
          <cell r="BF93">
            <v>0</v>
          </cell>
          <cell r="BG93">
            <v>0</v>
          </cell>
          <cell r="BH93">
            <v>0</v>
          </cell>
          <cell r="BI93">
            <v>0</v>
          </cell>
          <cell r="BJ93">
            <v>0</v>
          </cell>
          <cell r="BK93">
            <v>0</v>
          </cell>
          <cell r="BL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H93">
            <v>0</v>
          </cell>
          <cell r="CP93">
            <v>0</v>
          </cell>
          <cell r="CQ93">
            <v>0</v>
          </cell>
          <cell r="CR93">
            <v>0</v>
          </cell>
          <cell r="CS93">
            <v>0</v>
          </cell>
          <cell r="CT93">
            <v>0</v>
          </cell>
          <cell r="CU93">
            <v>0</v>
          </cell>
          <cell r="CV93">
            <v>0</v>
          </cell>
          <cell r="CW93">
            <v>0</v>
          </cell>
          <cell r="CX93">
            <v>0</v>
          </cell>
          <cell r="CY93">
            <v>0</v>
          </cell>
          <cell r="CZ93">
            <v>0</v>
          </cell>
          <cell r="DB93">
            <v>0</v>
          </cell>
          <cell r="DC93">
            <v>0</v>
          </cell>
          <cell r="DD93">
            <v>0</v>
          </cell>
          <cell r="DE93">
            <v>0</v>
          </cell>
          <cell r="DF93">
            <v>0</v>
          </cell>
          <cell r="DH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row>
        <row r="94">
          <cell r="C94">
            <v>2004</v>
          </cell>
          <cell r="D94">
            <v>435952.42</v>
          </cell>
          <cell r="E94">
            <v>163225.37</v>
          </cell>
          <cell r="F94">
            <v>-4900899.28</v>
          </cell>
          <cell r="G94">
            <v>-79311.5</v>
          </cell>
          <cell r="H94">
            <v>-38591.019999999997</v>
          </cell>
          <cell r="I94">
            <v>0</v>
          </cell>
          <cell r="J94">
            <v>80814419.36999999</v>
          </cell>
          <cell r="K94">
            <v>101981250.98999998</v>
          </cell>
          <cell r="L94">
            <v>15441191.57</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193817237.91999996</v>
          </cell>
          <cell r="AC94">
            <v>58473750.309999995</v>
          </cell>
          <cell r="AD94">
            <v>2510525.96</v>
          </cell>
          <cell r="AE94">
            <v>5018801.8</v>
          </cell>
          <cell r="AF94">
            <v>0</v>
          </cell>
          <cell r="AO94">
            <v>66003078.069999993</v>
          </cell>
          <cell r="AQ94">
            <v>259820315.98999998</v>
          </cell>
          <cell r="AU94">
            <v>0</v>
          </cell>
          <cell r="AV94">
            <v>0</v>
          </cell>
          <cell r="AW94">
            <v>101981250.98999998</v>
          </cell>
          <cell r="AX94">
            <v>0</v>
          </cell>
          <cell r="AY94">
            <v>0</v>
          </cell>
          <cell r="AZ94">
            <v>101981250.98999998</v>
          </cell>
          <cell r="BD94">
            <v>0</v>
          </cell>
          <cell r="BE94">
            <v>0</v>
          </cell>
          <cell r="BF94">
            <v>0</v>
          </cell>
          <cell r="BG94">
            <v>0</v>
          </cell>
          <cell r="BH94">
            <v>0</v>
          </cell>
          <cell r="BI94">
            <v>0</v>
          </cell>
          <cell r="BJ94">
            <v>0</v>
          </cell>
          <cell r="BK94">
            <v>0</v>
          </cell>
          <cell r="BL94">
            <v>0</v>
          </cell>
          <cell r="BN94">
            <v>57812934.50999999</v>
          </cell>
          <cell r="BO94">
            <v>679974.96</v>
          </cell>
          <cell r="BP94">
            <v>0</v>
          </cell>
          <cell r="BQ94">
            <v>24852.32</v>
          </cell>
          <cell r="BR94">
            <v>8686200.8999999985</v>
          </cell>
          <cell r="BS94">
            <v>95038.16</v>
          </cell>
          <cell r="BT94">
            <v>13241788.43</v>
          </cell>
          <cell r="BU94">
            <v>39021.449999999997</v>
          </cell>
          <cell r="BV94">
            <v>0</v>
          </cell>
          <cell r="BW94">
            <v>234608.64000000001</v>
          </cell>
          <cell r="BX94">
            <v>0</v>
          </cell>
          <cell r="BY94">
            <v>0</v>
          </cell>
          <cell r="BZ94">
            <v>0</v>
          </cell>
          <cell r="CA94">
            <v>80814419.369999975</v>
          </cell>
          <cell r="CC94">
            <v>-121585.21</v>
          </cell>
          <cell r="CD94">
            <v>129358.57</v>
          </cell>
          <cell r="CE94">
            <v>15433418.210000001</v>
          </cell>
          <cell r="CF94">
            <v>15441191.57</v>
          </cell>
          <cell r="CH94">
            <v>0</v>
          </cell>
          <cell r="CP94">
            <v>0</v>
          </cell>
          <cell r="CQ94">
            <v>0</v>
          </cell>
          <cell r="CR94">
            <v>3245381</v>
          </cell>
          <cell r="CS94">
            <v>53922756.289999999</v>
          </cell>
          <cell r="CT94">
            <v>57168137.289999999</v>
          </cell>
          <cell r="CV94">
            <v>0</v>
          </cell>
          <cell r="CW94">
            <v>0</v>
          </cell>
          <cell r="CX94">
            <v>10232.42</v>
          </cell>
          <cell r="CY94">
            <v>322537.71999999997</v>
          </cell>
          <cell r="CZ94">
            <v>332770.14</v>
          </cell>
          <cell r="DB94">
            <v>0</v>
          </cell>
          <cell r="DC94">
            <v>972637.11</v>
          </cell>
          <cell r="DD94">
            <v>205.77</v>
          </cell>
          <cell r="DF94">
            <v>972842.88</v>
          </cell>
          <cell r="DH94">
            <v>0</v>
          </cell>
          <cell r="DN94">
            <v>163225.37</v>
          </cell>
          <cell r="DO94">
            <v>0</v>
          </cell>
          <cell r="DP94">
            <v>435952.42</v>
          </cell>
          <cell r="DR94">
            <v>435952.42</v>
          </cell>
          <cell r="DS94">
            <v>0</v>
          </cell>
          <cell r="DT94">
            <v>0</v>
          </cell>
          <cell r="DU94">
            <v>0</v>
          </cell>
          <cell r="DV94">
            <v>435952.42</v>
          </cell>
          <cell r="DW94">
            <v>0</v>
          </cell>
          <cell r="DY94">
            <v>0</v>
          </cell>
          <cell r="DZ94">
            <v>8686200.8999999985</v>
          </cell>
          <cell r="EB94">
            <v>0</v>
          </cell>
        </row>
        <row r="95">
          <cell r="C95">
            <v>2005</v>
          </cell>
          <cell r="D95">
            <v>-3111099.04</v>
          </cell>
          <cell r="E95">
            <v>-19588803</v>
          </cell>
          <cell r="F95">
            <v>-10432228.760000002</v>
          </cell>
          <cell r="G95">
            <v>-37431.53</v>
          </cell>
          <cell r="H95">
            <v>-144836.04</v>
          </cell>
          <cell r="I95">
            <v>0</v>
          </cell>
          <cell r="J95">
            <v>100084976.60999998</v>
          </cell>
          <cell r="K95">
            <v>168230876.03</v>
          </cell>
          <cell r="L95">
            <v>15963622</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250965076.26999998</v>
          </cell>
          <cell r="AC95">
            <v>59469801.829999998</v>
          </cell>
          <cell r="AD95">
            <v>788791</v>
          </cell>
          <cell r="AE95">
            <v>10614496.330000002</v>
          </cell>
          <cell r="AF95">
            <v>0</v>
          </cell>
          <cell r="AO95">
            <v>70873089.159999996</v>
          </cell>
          <cell r="AQ95">
            <v>321838165.42999995</v>
          </cell>
          <cell r="AU95">
            <v>11492906.24</v>
          </cell>
          <cell r="AV95">
            <v>2828696.32</v>
          </cell>
          <cell r="AW95">
            <v>153909273.47000003</v>
          </cell>
          <cell r="AX95">
            <v>0</v>
          </cell>
          <cell r="AY95">
            <v>0</v>
          </cell>
          <cell r="AZ95">
            <v>168230876.03</v>
          </cell>
          <cell r="BD95">
            <v>68282714.969999999</v>
          </cell>
          <cell r="BE95">
            <v>2794107.39</v>
          </cell>
          <cell r="BF95">
            <v>4512924</v>
          </cell>
          <cell r="BG95">
            <v>0</v>
          </cell>
          <cell r="BH95">
            <v>8306409.9099999992</v>
          </cell>
          <cell r="BI95">
            <v>1331052.94</v>
          </cell>
          <cell r="BJ95">
            <v>2828696.32</v>
          </cell>
          <cell r="BK95">
            <v>0</v>
          </cell>
          <cell r="BL95">
            <v>88055905.530000001</v>
          </cell>
          <cell r="BN95">
            <v>71076822.359999999</v>
          </cell>
          <cell r="BO95">
            <v>1123179.76</v>
          </cell>
          <cell r="BP95">
            <v>0</v>
          </cell>
          <cell r="BQ95">
            <v>0</v>
          </cell>
          <cell r="BR95">
            <v>10720518.930000002</v>
          </cell>
          <cell r="BS95">
            <v>0</v>
          </cell>
          <cell r="BT95">
            <v>2965903.11</v>
          </cell>
          <cell r="BU95">
            <v>48165.599999999999</v>
          </cell>
          <cell r="BV95">
            <v>0</v>
          </cell>
          <cell r="BW95">
            <v>0</v>
          </cell>
          <cell r="BX95">
            <v>4512924</v>
          </cell>
          <cell r="BY95">
            <v>9637462.8499999996</v>
          </cell>
          <cell r="BZ95">
            <v>0</v>
          </cell>
          <cell r="CA95">
            <v>100084976.61000001</v>
          </cell>
          <cell r="CC95">
            <v>31013.4</v>
          </cell>
          <cell r="CD95">
            <v>33069.29</v>
          </cell>
          <cell r="CE95">
            <v>15899539.310000002</v>
          </cell>
          <cell r="CF95">
            <v>15963622</v>
          </cell>
          <cell r="CH95">
            <v>0</v>
          </cell>
          <cell r="CP95">
            <v>592316.92000000004</v>
          </cell>
          <cell r="CQ95">
            <v>44652360.009999998</v>
          </cell>
          <cell r="CR95">
            <v>3794069.22</v>
          </cell>
          <cell r="CS95">
            <v>9825583.459999999</v>
          </cell>
          <cell r="CT95">
            <v>58864329.609999999</v>
          </cell>
          <cell r="CV95">
            <v>15525.46</v>
          </cell>
          <cell r="CW95">
            <v>-7179.11</v>
          </cell>
          <cell r="CX95">
            <v>152794.39000000001</v>
          </cell>
          <cell r="CY95">
            <v>3640.53</v>
          </cell>
          <cell r="CZ95">
            <v>164781.26999999999</v>
          </cell>
          <cell r="DB95">
            <v>47698.400000000001</v>
          </cell>
          <cell r="DC95">
            <v>392992.55</v>
          </cell>
          <cell r="DD95">
            <v>0</v>
          </cell>
          <cell r="DF95">
            <v>440690.95</v>
          </cell>
          <cell r="DH95">
            <v>59469801.829999998</v>
          </cell>
          <cell r="DN95">
            <v>-19588803</v>
          </cell>
          <cell r="DO95">
            <v>0</v>
          </cell>
          <cell r="DP95">
            <v>-3111099.04</v>
          </cell>
          <cell r="DR95">
            <v>-3111099.04</v>
          </cell>
          <cell r="DS95">
            <v>0</v>
          </cell>
          <cell r="DT95">
            <v>0</v>
          </cell>
          <cell r="DU95">
            <v>0</v>
          </cell>
          <cell r="DV95">
            <v>-3111099.04</v>
          </cell>
          <cell r="DW95">
            <v>0</v>
          </cell>
          <cell r="DY95">
            <v>0</v>
          </cell>
          <cell r="DZ95">
            <v>10720518.930000002</v>
          </cell>
          <cell r="EB95">
            <v>0</v>
          </cell>
        </row>
        <row r="96">
          <cell r="C96">
            <v>2006</v>
          </cell>
          <cell r="D96">
            <v>17897713.700000003</v>
          </cell>
          <cell r="E96">
            <v>45012118.70000001</v>
          </cell>
          <cell r="F96">
            <v>-7609611.2800000003</v>
          </cell>
          <cell r="G96">
            <v>-9204.14</v>
          </cell>
          <cell r="H96">
            <v>-21887.96</v>
          </cell>
          <cell r="I96">
            <v>-108167.64</v>
          </cell>
          <cell r="J96">
            <v>75779007.810000002</v>
          </cell>
          <cell r="K96">
            <v>103389528.73</v>
          </cell>
          <cell r="L96">
            <v>13024860.539999999</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247354358.46000001</v>
          </cell>
          <cell r="AC96">
            <v>32355852.25</v>
          </cell>
          <cell r="AD96">
            <v>1234679.4099999999</v>
          </cell>
          <cell r="AE96">
            <v>7752746.5499999998</v>
          </cell>
          <cell r="AF96">
            <v>0</v>
          </cell>
          <cell r="AO96">
            <v>41343278.209999993</v>
          </cell>
          <cell r="AQ96">
            <v>288697636.67000002</v>
          </cell>
          <cell r="AU96">
            <v>3134322.46</v>
          </cell>
          <cell r="AV96">
            <v>173650.3</v>
          </cell>
          <cell r="AW96">
            <v>99986303.62000002</v>
          </cell>
          <cell r="AX96">
            <v>95252.35</v>
          </cell>
          <cell r="AY96">
            <v>0</v>
          </cell>
          <cell r="AZ96">
            <v>103389528.73</v>
          </cell>
          <cell r="BD96">
            <v>46078579.260000005</v>
          </cell>
          <cell r="BE96">
            <v>3306051.28</v>
          </cell>
          <cell r="BF96">
            <v>4226612.5</v>
          </cell>
          <cell r="BG96">
            <v>0</v>
          </cell>
          <cell r="BH96">
            <v>7796271.5500000007</v>
          </cell>
          <cell r="BI96">
            <v>357093.45</v>
          </cell>
          <cell r="BJ96">
            <v>173650.3</v>
          </cell>
          <cell r="BK96">
            <v>0</v>
          </cell>
          <cell r="BL96">
            <v>61938258.340000011</v>
          </cell>
          <cell r="BN96">
            <v>49384630.540000007</v>
          </cell>
          <cell r="BO96">
            <v>528520.87</v>
          </cell>
          <cell r="BP96">
            <v>5674.27</v>
          </cell>
          <cell r="BQ96">
            <v>0</v>
          </cell>
          <cell r="BR96">
            <v>11632715.18</v>
          </cell>
          <cell r="BS96">
            <v>0</v>
          </cell>
          <cell r="BT96">
            <v>1819240.97</v>
          </cell>
          <cell r="BU96">
            <v>28248.48</v>
          </cell>
          <cell r="BV96">
            <v>0</v>
          </cell>
          <cell r="BW96">
            <v>0</v>
          </cell>
          <cell r="BX96">
            <v>4226612.5</v>
          </cell>
          <cell r="BY96">
            <v>8153365.0000000009</v>
          </cell>
          <cell r="BZ96">
            <v>0</v>
          </cell>
          <cell r="CA96">
            <v>75779007.810000002</v>
          </cell>
          <cell r="CC96">
            <v>11277.6</v>
          </cell>
          <cell r="CD96">
            <v>67622.259999999995</v>
          </cell>
          <cell r="CE96">
            <v>12945960.679999998</v>
          </cell>
          <cell r="CF96">
            <v>13024860.539999999</v>
          </cell>
          <cell r="CH96">
            <v>0</v>
          </cell>
          <cell r="CP96">
            <v>251124.16</v>
          </cell>
          <cell r="CQ96">
            <v>28021250.829999998</v>
          </cell>
          <cell r="CR96">
            <v>3361302.8</v>
          </cell>
          <cell r="CS96">
            <v>0</v>
          </cell>
          <cell r="CT96">
            <v>31633677.789999999</v>
          </cell>
          <cell r="CV96">
            <v>15825.64</v>
          </cell>
          <cell r="CW96">
            <v>75610.259999999995</v>
          </cell>
          <cell r="CX96">
            <v>109317.8</v>
          </cell>
          <cell r="CY96">
            <v>0</v>
          </cell>
          <cell r="CZ96">
            <v>200753.7</v>
          </cell>
          <cell r="DB96">
            <v>17174.23</v>
          </cell>
          <cell r="DC96">
            <v>500925.47</v>
          </cell>
          <cell r="DD96">
            <v>3321.06</v>
          </cell>
          <cell r="DF96">
            <v>521420.76</v>
          </cell>
          <cell r="DH96">
            <v>32355852.25</v>
          </cell>
          <cell r="DN96">
            <v>45004306.70000001</v>
          </cell>
          <cell r="DO96">
            <v>7812</v>
          </cell>
          <cell r="DP96">
            <v>16404969.290000001</v>
          </cell>
          <cell r="DR96">
            <v>13730184.030000001</v>
          </cell>
          <cell r="DS96">
            <v>0</v>
          </cell>
          <cell r="DT96">
            <v>0</v>
          </cell>
          <cell r="DU96">
            <v>4167529.67</v>
          </cell>
          <cell r="DV96">
            <v>17897713.700000003</v>
          </cell>
          <cell r="DW96">
            <v>2705293</v>
          </cell>
          <cell r="DY96">
            <v>0</v>
          </cell>
          <cell r="DZ96">
            <v>11632715.18</v>
          </cell>
          <cell r="EB96">
            <v>0</v>
          </cell>
        </row>
        <row r="97">
          <cell r="C97">
            <v>2007</v>
          </cell>
          <cell r="D97">
            <v>-13404744.359999998</v>
          </cell>
          <cell r="E97">
            <v>55903675.850000024</v>
          </cell>
          <cell r="F97">
            <v>-1272328.48</v>
          </cell>
          <cell r="G97">
            <v>-19.62</v>
          </cell>
          <cell r="H97">
            <v>766.06000000000006</v>
          </cell>
          <cell r="I97">
            <v>0</v>
          </cell>
          <cell r="J97">
            <v>71006855.890000015</v>
          </cell>
          <cell r="K97">
            <v>97433609.930000007</v>
          </cell>
          <cell r="L97">
            <v>3869709.66</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213537524.93000007</v>
          </cell>
          <cell r="AC97">
            <v>24924603.619999997</v>
          </cell>
          <cell r="AD97">
            <v>1584413.1900000002</v>
          </cell>
          <cell r="AE97">
            <v>1271582.04</v>
          </cell>
          <cell r="AF97">
            <v>0</v>
          </cell>
          <cell r="AO97">
            <v>27780598.849999994</v>
          </cell>
          <cell r="AQ97">
            <v>241318123.78000006</v>
          </cell>
          <cell r="AU97">
            <v>15375796.640000002</v>
          </cell>
          <cell r="AV97">
            <v>1533730.67</v>
          </cell>
          <cell r="AW97">
            <v>80524082.61999999</v>
          </cell>
          <cell r="AX97">
            <v>0</v>
          </cell>
          <cell r="AY97">
            <v>0</v>
          </cell>
          <cell r="AZ97">
            <v>97433609.929999977</v>
          </cell>
          <cell r="BD97">
            <v>48410679.300000004</v>
          </cell>
          <cell r="BE97">
            <v>1128039.8400000001</v>
          </cell>
          <cell r="BF97">
            <v>3301907.12</v>
          </cell>
          <cell r="BG97">
            <v>0</v>
          </cell>
          <cell r="BH97">
            <v>4476233.08</v>
          </cell>
          <cell r="BI97">
            <v>234655.86000000002</v>
          </cell>
          <cell r="BJ97">
            <v>734912.03</v>
          </cell>
          <cell r="BK97">
            <v>798818.64</v>
          </cell>
          <cell r="BL97">
            <v>59085245.869999997</v>
          </cell>
          <cell r="BN97">
            <v>49538719.140000001</v>
          </cell>
          <cell r="BO97">
            <v>339138.50999999995</v>
          </cell>
          <cell r="BP97">
            <v>0</v>
          </cell>
          <cell r="BQ97">
            <v>0</v>
          </cell>
          <cell r="BR97">
            <v>11549360.590000002</v>
          </cell>
          <cell r="BS97">
            <v>798818.64</v>
          </cell>
          <cell r="BT97">
            <v>739953.85000000009</v>
          </cell>
          <cell r="BU97">
            <v>28069.100000000002</v>
          </cell>
          <cell r="BV97">
            <v>0</v>
          </cell>
          <cell r="BW97">
            <v>0</v>
          </cell>
          <cell r="BX97">
            <v>3301907.12</v>
          </cell>
          <cell r="BY97">
            <v>4710888.9400000004</v>
          </cell>
          <cell r="BZ97">
            <v>0</v>
          </cell>
          <cell r="CA97">
            <v>71006855.889999986</v>
          </cell>
          <cell r="CC97">
            <v>3759.2</v>
          </cell>
          <cell r="CD97">
            <v>59449.17</v>
          </cell>
          <cell r="CE97">
            <v>3806501.29</v>
          </cell>
          <cell r="CF97">
            <v>3869709.66</v>
          </cell>
          <cell r="CH97">
            <v>0</v>
          </cell>
          <cell r="CP97">
            <v>791301.79</v>
          </cell>
          <cell r="CQ97">
            <v>20645653.490000002</v>
          </cell>
          <cell r="CR97">
            <v>2110606.08</v>
          </cell>
          <cell r="CS97">
            <v>0</v>
          </cell>
          <cell r="CT97">
            <v>23547561.359999999</v>
          </cell>
          <cell r="CV97">
            <v>19718.8</v>
          </cell>
          <cell r="CW97">
            <v>-4105.63</v>
          </cell>
          <cell r="CX97">
            <v>794044.20000000007</v>
          </cell>
          <cell r="CY97">
            <v>0</v>
          </cell>
          <cell r="CZ97">
            <v>809657.37</v>
          </cell>
          <cell r="DB97">
            <v>9863.3200000000015</v>
          </cell>
          <cell r="DC97">
            <v>555630.25</v>
          </cell>
          <cell r="DD97">
            <v>1891.3200000000002</v>
          </cell>
          <cell r="DE97">
            <v>0</v>
          </cell>
          <cell r="DF97">
            <v>567384.89</v>
          </cell>
          <cell r="DH97">
            <v>24924603.619999997</v>
          </cell>
          <cell r="DN97">
            <v>55833459.850000024</v>
          </cell>
          <cell r="DO97">
            <v>70216</v>
          </cell>
          <cell r="DP97">
            <v>55903675.850000024</v>
          </cell>
          <cell r="DR97">
            <v>5897237.5899999999</v>
          </cell>
          <cell r="DS97">
            <v>-9752.5</v>
          </cell>
          <cell r="DT97">
            <v>52283.46</v>
          </cell>
          <cell r="DU97">
            <v>-19344317.720000006</v>
          </cell>
          <cell r="DV97">
            <v>-13404549.170000004</v>
          </cell>
          <cell r="DW97">
            <v>-16069022.159999996</v>
          </cell>
          <cell r="DY97">
            <v>-1332178.1200000001</v>
          </cell>
          <cell r="DZ97">
            <v>10217182.470000001</v>
          </cell>
          <cell r="EB97">
            <v>0</v>
          </cell>
        </row>
        <row r="98">
          <cell r="C98">
            <v>2008</v>
          </cell>
          <cell r="D98">
            <v>21621108.25999999</v>
          </cell>
          <cell r="E98">
            <v>37396246.330000013</v>
          </cell>
          <cell r="F98">
            <v>0</v>
          </cell>
          <cell r="G98">
            <v>0</v>
          </cell>
          <cell r="H98">
            <v>0</v>
          </cell>
          <cell r="I98">
            <v>0</v>
          </cell>
          <cell r="J98">
            <v>95499690.209999979</v>
          </cell>
          <cell r="K98">
            <v>147830865.53000006</v>
          </cell>
          <cell r="L98">
            <v>10622278.18</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312970188.51000005</v>
          </cell>
          <cell r="AC98">
            <v>14438556.140000001</v>
          </cell>
          <cell r="AD98">
            <v>6677270.3200000003</v>
          </cell>
          <cell r="AE98">
            <v>0</v>
          </cell>
          <cell r="AF98">
            <v>0</v>
          </cell>
          <cell r="AO98">
            <v>21115826.459999997</v>
          </cell>
          <cell r="AQ98">
            <v>334086014.97000003</v>
          </cell>
          <cell r="AU98">
            <v>27487075.620000001</v>
          </cell>
          <cell r="AV98">
            <v>20189275.690000001</v>
          </cell>
          <cell r="AW98">
            <v>99032204.979999989</v>
          </cell>
          <cell r="AX98">
            <v>1122309.2399999998</v>
          </cell>
          <cell r="AY98">
            <v>0</v>
          </cell>
          <cell r="AZ98">
            <v>147830865.53000003</v>
          </cell>
          <cell r="BD98">
            <v>39884060.810000002</v>
          </cell>
          <cell r="BE98">
            <v>700061.82000000007</v>
          </cell>
          <cell r="BF98">
            <v>1856287.65</v>
          </cell>
          <cell r="BG98">
            <v>0</v>
          </cell>
          <cell r="BH98">
            <v>1613163.2200000002</v>
          </cell>
          <cell r="BI98">
            <v>263352.13</v>
          </cell>
          <cell r="BJ98">
            <v>20189275.690000001</v>
          </cell>
          <cell r="BK98">
            <v>37222416.889999993</v>
          </cell>
          <cell r="BL98">
            <v>101728618.21000001</v>
          </cell>
          <cell r="BN98">
            <v>40584122.629999995</v>
          </cell>
          <cell r="BO98">
            <v>0</v>
          </cell>
          <cell r="BP98">
            <v>0</v>
          </cell>
          <cell r="BQ98">
            <v>0</v>
          </cell>
          <cell r="BR98">
            <v>14055188.880000001</v>
          </cell>
          <cell r="BS98">
            <v>36100107.650000006</v>
          </cell>
          <cell r="BT98">
            <v>1005303.3</v>
          </cell>
          <cell r="BU98">
            <v>22164.75</v>
          </cell>
          <cell r="BV98">
            <v>0</v>
          </cell>
          <cell r="BW98">
            <v>0</v>
          </cell>
          <cell r="BX98">
            <v>1856287.65</v>
          </cell>
          <cell r="BY98">
            <v>1876515.3500000003</v>
          </cell>
          <cell r="BZ98">
            <v>0</v>
          </cell>
          <cell r="CA98">
            <v>95499690.209999993</v>
          </cell>
          <cell r="CC98">
            <v>0</v>
          </cell>
          <cell r="CD98">
            <v>178792.13</v>
          </cell>
          <cell r="CE98">
            <v>10443486.050000001</v>
          </cell>
          <cell r="CF98">
            <v>10622278.18</v>
          </cell>
          <cell r="CH98">
            <v>0</v>
          </cell>
          <cell r="CP98">
            <v>171922.16999999998</v>
          </cell>
          <cell r="CQ98">
            <v>11594610.760000002</v>
          </cell>
          <cell r="CR98">
            <v>2233968.4299999997</v>
          </cell>
          <cell r="CS98">
            <v>0</v>
          </cell>
          <cell r="CT98">
            <v>14000501.360000003</v>
          </cell>
          <cell r="CV98">
            <v>0</v>
          </cell>
          <cell r="CW98">
            <v>-8906.619999999999</v>
          </cell>
          <cell r="CX98">
            <v>359579.32999999996</v>
          </cell>
          <cell r="CY98">
            <v>0</v>
          </cell>
          <cell r="CZ98">
            <v>350672.71</v>
          </cell>
          <cell r="DB98">
            <v>2740.81</v>
          </cell>
          <cell r="DC98">
            <v>72611.66</v>
          </cell>
          <cell r="DD98">
            <v>12029.599999999999</v>
          </cell>
          <cell r="DE98">
            <v>0</v>
          </cell>
          <cell r="DF98">
            <v>87382.069999999992</v>
          </cell>
          <cell r="DH98">
            <v>14438556.140000001</v>
          </cell>
          <cell r="DN98">
            <v>37304062.330000013</v>
          </cell>
          <cell r="DO98">
            <v>92184</v>
          </cell>
          <cell r="DP98">
            <v>37396246.330000013</v>
          </cell>
          <cell r="DR98">
            <v>21120352.979999997</v>
          </cell>
          <cell r="DS98">
            <v>17928</v>
          </cell>
          <cell r="DT98">
            <v>140481.35999999999</v>
          </cell>
          <cell r="DU98">
            <v>345085.58999999438</v>
          </cell>
          <cell r="DV98">
            <v>21623847.929999992</v>
          </cell>
          <cell r="DW98">
            <v>20134465.569999985</v>
          </cell>
          <cell r="DY98">
            <v>0</v>
          </cell>
          <cell r="DZ98">
            <v>14055188.880000001</v>
          </cell>
          <cell r="EB98">
            <v>229215.92</v>
          </cell>
        </row>
        <row r="99">
          <cell r="C99">
            <v>2009</v>
          </cell>
          <cell r="D99">
            <v>69095074.140000001</v>
          </cell>
          <cell r="E99">
            <v>49952829.339999996</v>
          </cell>
          <cell r="F99">
            <v>0</v>
          </cell>
          <cell r="G99">
            <v>0</v>
          </cell>
          <cell r="H99">
            <v>0</v>
          </cell>
          <cell r="I99">
            <v>0</v>
          </cell>
          <cell r="J99">
            <v>37679602.160000004</v>
          </cell>
          <cell r="K99">
            <v>49527042.540000014</v>
          </cell>
          <cell r="L99">
            <v>7793375.5600000005</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214047923.74000001</v>
          </cell>
          <cell r="AC99">
            <v>11547008.619999999</v>
          </cell>
          <cell r="AD99">
            <v>474161.55</v>
          </cell>
          <cell r="AE99">
            <v>0</v>
          </cell>
          <cell r="AF99">
            <v>0</v>
          </cell>
          <cell r="AO99">
            <v>12021170.170000002</v>
          </cell>
          <cell r="AQ99">
            <v>226069093.91000003</v>
          </cell>
          <cell r="AU99">
            <v>9278527.6999999993</v>
          </cell>
          <cell r="AV99">
            <v>8070181.8500000006</v>
          </cell>
          <cell r="AW99">
            <v>31675365.579999994</v>
          </cell>
          <cell r="AX99">
            <v>488778.14000000007</v>
          </cell>
          <cell r="AY99">
            <v>14189.270000000006</v>
          </cell>
          <cell r="AZ99">
            <v>49527042.540000007</v>
          </cell>
          <cell r="BD99">
            <v>8909844.8000000007</v>
          </cell>
          <cell r="BE99">
            <v>977008.72</v>
          </cell>
          <cell r="BF99">
            <v>11845715.200000001</v>
          </cell>
          <cell r="BG99">
            <v>0</v>
          </cell>
          <cell r="BH99">
            <v>2737243.37</v>
          </cell>
          <cell r="BI99">
            <v>108090.4</v>
          </cell>
          <cell r="BJ99">
            <v>8070181.8500000006</v>
          </cell>
          <cell r="BK99">
            <v>12284503.070000004</v>
          </cell>
          <cell r="BL99">
            <v>44932587.410000011</v>
          </cell>
          <cell r="BN99">
            <v>9886853.5199999996</v>
          </cell>
          <cell r="BO99">
            <v>0</v>
          </cell>
          <cell r="BP99">
            <v>277405.21999999997</v>
          </cell>
          <cell r="BQ99">
            <v>0</v>
          </cell>
          <cell r="BR99">
            <v>0</v>
          </cell>
          <cell r="BS99">
            <v>3286970.68</v>
          </cell>
          <cell r="BT99">
            <v>821876.25</v>
          </cell>
          <cell r="BU99">
            <v>0</v>
          </cell>
          <cell r="BV99">
            <v>484098.49000000005</v>
          </cell>
          <cell r="BW99">
            <v>0</v>
          </cell>
          <cell r="BX99">
            <v>11845715.200000001</v>
          </cell>
          <cell r="BY99">
            <v>2845333.77</v>
          </cell>
          <cell r="BZ99">
            <v>8231349.0300000031</v>
          </cell>
          <cell r="CA99">
            <v>37679602.160000004</v>
          </cell>
          <cell r="CC99">
            <v>0</v>
          </cell>
          <cell r="CD99">
            <v>33075.199999999997</v>
          </cell>
          <cell r="CE99">
            <v>7760300.3600000003</v>
          </cell>
          <cell r="CF99">
            <v>7793375.5600000005</v>
          </cell>
          <cell r="CH99">
            <v>0</v>
          </cell>
          <cell r="CP99">
            <v>0</v>
          </cell>
          <cell r="CQ99">
            <v>11322696.840000002</v>
          </cell>
          <cell r="CR99">
            <v>35957.040000000001</v>
          </cell>
          <cell r="CS99">
            <v>0</v>
          </cell>
          <cell r="CT99">
            <v>11358653.880000003</v>
          </cell>
          <cell r="CV99">
            <v>0</v>
          </cell>
          <cell r="CW99">
            <v>38033.829999999994</v>
          </cell>
          <cell r="CX99">
            <v>43080.619999999995</v>
          </cell>
          <cell r="CY99">
            <v>0</v>
          </cell>
          <cell r="CZ99">
            <v>81114.45</v>
          </cell>
          <cell r="DB99">
            <v>0</v>
          </cell>
          <cell r="DC99">
            <v>99698.349999999991</v>
          </cell>
          <cell r="DD99">
            <v>7541.9400000000005</v>
          </cell>
          <cell r="DE99">
            <v>0</v>
          </cell>
          <cell r="DF99">
            <v>107240.29</v>
          </cell>
          <cell r="DH99">
            <v>11547008.619999999</v>
          </cell>
          <cell r="DN99">
            <v>49907964.339999996</v>
          </cell>
          <cell r="DO99">
            <v>44865</v>
          </cell>
          <cell r="DP99">
            <v>49952829.339999996</v>
          </cell>
          <cell r="DR99">
            <v>66976476.970000006</v>
          </cell>
          <cell r="DS99">
            <v>0</v>
          </cell>
          <cell r="DT99">
            <v>143134.50000000003</v>
          </cell>
          <cell r="DU99">
            <v>1979595.63</v>
          </cell>
          <cell r="DV99">
            <v>69099207.100000009</v>
          </cell>
          <cell r="DW99">
            <v>1227356.4399999997</v>
          </cell>
          <cell r="DY99">
            <v>0</v>
          </cell>
          <cell r="DZ99">
            <v>0</v>
          </cell>
          <cell r="EB99">
            <v>0</v>
          </cell>
        </row>
        <row r="100">
          <cell r="C100">
            <v>2010</v>
          </cell>
          <cell r="D100">
            <v>1141660.4899999993</v>
          </cell>
          <cell r="E100">
            <v>3696461.79</v>
          </cell>
          <cell r="F100">
            <v>0</v>
          </cell>
          <cell r="G100">
            <v>0</v>
          </cell>
          <cell r="H100">
            <v>0</v>
          </cell>
          <cell r="I100">
            <v>0</v>
          </cell>
          <cell r="J100">
            <v>15930089.210000005</v>
          </cell>
          <cell r="K100">
            <v>5569719.8599999975</v>
          </cell>
          <cell r="L100">
            <v>582726.06000000006</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26920657.41</v>
          </cell>
          <cell r="AC100">
            <v>1788264.9599999997</v>
          </cell>
          <cell r="AD100">
            <v>1078923.75</v>
          </cell>
          <cell r="AE100">
            <v>0</v>
          </cell>
          <cell r="AF100">
            <v>0</v>
          </cell>
          <cell r="AI100">
            <v>0</v>
          </cell>
          <cell r="AJ100">
            <v>0</v>
          </cell>
          <cell r="AK100">
            <v>0</v>
          </cell>
          <cell r="AL100">
            <v>0</v>
          </cell>
          <cell r="AM100">
            <v>0</v>
          </cell>
          <cell r="AN100">
            <v>0</v>
          </cell>
          <cell r="AO100">
            <v>2867188.71</v>
          </cell>
          <cell r="AQ100">
            <v>29787846.119999997</v>
          </cell>
          <cell r="AU100">
            <v>1802905.6000000001</v>
          </cell>
          <cell r="AV100">
            <v>-18231.32</v>
          </cell>
          <cell r="AW100">
            <v>3778276.9399999995</v>
          </cell>
          <cell r="AX100">
            <v>6768.6399999999994</v>
          </cell>
          <cell r="AY100">
            <v>0</v>
          </cell>
          <cell r="AZ100">
            <v>5569719.8599999994</v>
          </cell>
          <cell r="BD100">
            <v>0</v>
          </cell>
          <cell r="BE100">
            <v>0</v>
          </cell>
          <cell r="BF100">
            <v>0</v>
          </cell>
          <cell r="BG100">
            <v>0</v>
          </cell>
          <cell r="BH100">
            <v>0</v>
          </cell>
          <cell r="BI100">
            <v>0</v>
          </cell>
          <cell r="BJ100">
            <v>-18231.32</v>
          </cell>
          <cell r="BK100">
            <v>11207931.020000003</v>
          </cell>
          <cell r="BL100">
            <v>11189699.700000003</v>
          </cell>
          <cell r="BN100">
            <v>0</v>
          </cell>
          <cell r="BO100">
            <v>0</v>
          </cell>
          <cell r="BP100">
            <v>0</v>
          </cell>
          <cell r="BQ100">
            <v>0</v>
          </cell>
          <cell r="BR100">
            <v>0</v>
          </cell>
          <cell r="BS100">
            <v>0</v>
          </cell>
          <cell r="BT100">
            <v>190044</v>
          </cell>
          <cell r="BU100">
            <v>0</v>
          </cell>
          <cell r="BV100">
            <v>4442352.33</v>
          </cell>
          <cell r="BW100">
            <v>0</v>
          </cell>
          <cell r="BX100">
            <v>0</v>
          </cell>
          <cell r="BY100">
            <v>0</v>
          </cell>
          <cell r="BZ100">
            <v>11297692.880000003</v>
          </cell>
          <cell r="CA100">
            <v>15930089.210000003</v>
          </cell>
          <cell r="CC100">
            <v>0</v>
          </cell>
          <cell r="CD100">
            <v>56928.01</v>
          </cell>
          <cell r="CE100">
            <v>525798.04999999993</v>
          </cell>
          <cell r="CF100">
            <v>582726.06000000006</v>
          </cell>
          <cell r="CH100">
            <v>0</v>
          </cell>
          <cell r="CP100">
            <v>0</v>
          </cell>
          <cell r="CQ100">
            <v>1758657.4799999997</v>
          </cell>
          <cell r="CR100">
            <v>0</v>
          </cell>
          <cell r="CS100">
            <v>0</v>
          </cell>
          <cell r="CT100">
            <v>1758657.4799999997</v>
          </cell>
          <cell r="CV100">
            <v>0</v>
          </cell>
          <cell r="CW100">
            <v>13693.16</v>
          </cell>
          <cell r="CX100">
            <v>0</v>
          </cell>
          <cell r="CY100">
            <v>0</v>
          </cell>
          <cell r="CZ100">
            <v>13693.16</v>
          </cell>
          <cell r="DB100">
            <v>0</v>
          </cell>
          <cell r="DC100">
            <v>15914.320000000003</v>
          </cell>
          <cell r="DD100">
            <v>0</v>
          </cell>
          <cell r="DE100">
            <v>0</v>
          </cell>
          <cell r="DF100">
            <v>15914.320000000003</v>
          </cell>
          <cell r="DH100">
            <v>1788264.9599999997</v>
          </cell>
          <cell r="DN100">
            <v>3689381.79</v>
          </cell>
          <cell r="DO100">
            <v>7080</v>
          </cell>
          <cell r="DP100">
            <v>3696461.79</v>
          </cell>
          <cell r="DR100">
            <v>276997.79999999993</v>
          </cell>
          <cell r="DS100">
            <v>14927.06</v>
          </cell>
          <cell r="DT100">
            <v>-1346.4499999999998</v>
          </cell>
          <cell r="DU100">
            <v>834953.05999999901</v>
          </cell>
          <cell r="DV100">
            <v>1125531.4699999988</v>
          </cell>
          <cell r="DW100">
            <v>1008671.4099999989</v>
          </cell>
          <cell r="DY100">
            <v>0</v>
          </cell>
          <cell r="DZ100">
            <v>0</v>
          </cell>
          <cell r="EB100">
            <v>0</v>
          </cell>
        </row>
        <row r="101">
          <cell r="C101" t="str">
            <v>End of Jan10</v>
          </cell>
          <cell r="D101">
            <v>66906467.450000018</v>
          </cell>
          <cell r="E101">
            <v>50469519.539999999</v>
          </cell>
          <cell r="F101">
            <v>0</v>
          </cell>
          <cell r="G101">
            <v>0</v>
          </cell>
          <cell r="H101">
            <v>0</v>
          </cell>
          <cell r="I101">
            <v>0</v>
          </cell>
          <cell r="J101">
            <v>36095503.910000004</v>
          </cell>
          <cell r="K101">
            <v>41652719.920000002</v>
          </cell>
          <cell r="L101">
            <v>7690632.3000000007</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202814843.12</v>
          </cell>
          <cell r="AC101">
            <v>7848928.209999999</v>
          </cell>
          <cell r="AD101">
            <v>1437003.78</v>
          </cell>
          <cell r="AE101">
            <v>0</v>
          </cell>
          <cell r="AF101">
            <v>0</v>
          </cell>
          <cell r="AO101">
            <v>9285931.9900000002</v>
          </cell>
          <cell r="AQ101">
            <v>212100775.10999995</v>
          </cell>
          <cell r="AU101">
            <v>10291139.92</v>
          </cell>
          <cell r="AV101">
            <v>7111948.6699999999</v>
          </cell>
          <cell r="AW101">
            <v>23743155.560000002</v>
          </cell>
          <cell r="AX101">
            <v>492286.50000000006</v>
          </cell>
          <cell r="AY101">
            <v>14189.270000000006</v>
          </cell>
          <cell r="AZ101">
            <v>41652719.920000002</v>
          </cell>
          <cell r="BD101">
            <v>8706630.5600000005</v>
          </cell>
          <cell r="BE101">
            <v>977008.72</v>
          </cell>
          <cell r="BF101">
            <v>6414538.4199999999</v>
          </cell>
          <cell r="BG101">
            <v>0</v>
          </cell>
          <cell r="BH101">
            <v>2737243.37</v>
          </cell>
          <cell r="BI101">
            <v>108090.4</v>
          </cell>
          <cell r="BJ101">
            <v>7111948.6699999999</v>
          </cell>
          <cell r="BK101">
            <v>14510140.050000004</v>
          </cell>
          <cell r="BL101">
            <v>40565600.190000013</v>
          </cell>
          <cell r="BN101">
            <v>9683639.2799999993</v>
          </cell>
          <cell r="BO101">
            <v>0</v>
          </cell>
          <cell r="BP101">
            <v>277405.21999999997</v>
          </cell>
          <cell r="BQ101">
            <v>0</v>
          </cell>
          <cell r="BR101">
            <v>0</v>
          </cell>
          <cell r="BS101">
            <v>798818.64</v>
          </cell>
          <cell r="BT101">
            <v>827286.75</v>
          </cell>
          <cell r="BU101">
            <v>0</v>
          </cell>
          <cell r="BV101">
            <v>2264101.54</v>
          </cell>
          <cell r="BW101">
            <v>0</v>
          </cell>
          <cell r="BX101">
            <v>6414538.4199999999</v>
          </cell>
          <cell r="BY101">
            <v>2845333.77</v>
          </cell>
          <cell r="BZ101">
            <v>13783198.930000003</v>
          </cell>
          <cell r="CA101">
            <v>36095503.910000004</v>
          </cell>
          <cell r="CC101">
            <v>0</v>
          </cell>
          <cell r="CD101">
            <v>83677.64</v>
          </cell>
          <cell r="CE101">
            <v>7606954.6600000011</v>
          </cell>
          <cell r="CF101">
            <v>7690632.3000000007</v>
          </cell>
          <cell r="CH101">
            <v>0</v>
          </cell>
          <cell r="CP101">
            <v>0</v>
          </cell>
          <cell r="CQ101">
            <v>7612896.46</v>
          </cell>
          <cell r="CR101">
            <v>33917.630000000005</v>
          </cell>
          <cell r="CS101">
            <v>0</v>
          </cell>
          <cell r="CT101">
            <v>7646814.0900000008</v>
          </cell>
          <cell r="CV101">
            <v>0</v>
          </cell>
          <cell r="CW101">
            <v>46465.819999999992</v>
          </cell>
          <cell r="CX101">
            <v>43080.619999999995</v>
          </cell>
          <cell r="CY101">
            <v>0</v>
          </cell>
          <cell r="CZ101">
            <v>89546.44</v>
          </cell>
          <cell r="DB101">
            <v>0</v>
          </cell>
          <cell r="DC101">
            <v>105025.73999999999</v>
          </cell>
          <cell r="DD101">
            <v>7541.9400000000005</v>
          </cell>
          <cell r="DE101">
            <v>0</v>
          </cell>
          <cell r="DF101">
            <v>112567.67999999999</v>
          </cell>
          <cell r="DH101">
            <v>7848928.209999999</v>
          </cell>
          <cell r="DN101">
            <v>50425534.539999999</v>
          </cell>
          <cell r="DO101">
            <v>43985</v>
          </cell>
          <cell r="DP101">
            <v>50469519.539999999</v>
          </cell>
          <cell r="DR101">
            <v>64764586.330000006</v>
          </cell>
          <cell r="DS101">
            <v>0</v>
          </cell>
          <cell r="DT101">
            <v>140921.55000000002</v>
          </cell>
          <cell r="DU101">
            <v>1989193.4099999997</v>
          </cell>
          <cell r="DV101">
            <v>66894701.290000007</v>
          </cell>
          <cell r="DW101">
            <v>1279017.0799999994</v>
          </cell>
          <cell r="DY101">
            <v>0</v>
          </cell>
          <cell r="DZ101">
            <v>0</v>
          </cell>
          <cell r="EB101">
            <v>0</v>
          </cell>
        </row>
        <row r="105">
          <cell r="C105" t="str">
            <v>Snapshot</v>
          </cell>
          <cell r="D105">
            <v>66937049.590000018</v>
          </cell>
          <cell r="E105">
            <v>50470074.030000001</v>
          </cell>
          <cell r="F105">
            <v>0</v>
          </cell>
          <cell r="G105">
            <v>0</v>
          </cell>
          <cell r="H105">
            <v>0</v>
          </cell>
          <cell r="I105">
            <v>0</v>
          </cell>
          <cell r="J105">
            <v>36109103.109999999</v>
          </cell>
          <cell r="K105">
            <v>41671159.720000006</v>
          </cell>
          <cell r="L105">
            <v>7690632.3000000007</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202878018.75</v>
          </cell>
          <cell r="AC105">
            <v>7848926.4999999991</v>
          </cell>
          <cell r="AD105">
            <v>1499736.3800000001</v>
          </cell>
          <cell r="AE105">
            <v>0</v>
          </cell>
          <cell r="AF105">
            <v>0</v>
          </cell>
          <cell r="AO105">
            <v>9348662.8800000008</v>
          </cell>
          <cell r="AQ105">
            <v>212226681.62999997</v>
          </cell>
          <cell r="AU105">
            <v>10296200.200000003</v>
          </cell>
          <cell r="AV105">
            <v>7134610.2400000002</v>
          </cell>
          <cell r="AW105">
            <v>23733873.510000002</v>
          </cell>
          <cell r="AX105">
            <v>492286.50000000006</v>
          </cell>
          <cell r="AY105">
            <v>14189.270000000006</v>
          </cell>
          <cell r="AZ105">
            <v>41671159.720000006</v>
          </cell>
          <cell r="BD105">
            <v>8706630.5600000005</v>
          </cell>
          <cell r="BE105">
            <v>977008.72</v>
          </cell>
          <cell r="BF105">
            <v>6414538.4199999999</v>
          </cell>
          <cell r="BG105">
            <v>0</v>
          </cell>
          <cell r="BH105">
            <v>2737243.37</v>
          </cell>
          <cell r="BI105">
            <v>108090.4</v>
          </cell>
          <cell r="BJ105">
            <v>7134610.2400000002</v>
          </cell>
          <cell r="BK105">
            <v>14511870.250000004</v>
          </cell>
          <cell r="BL105">
            <v>40589991.960000008</v>
          </cell>
          <cell r="BN105">
            <v>9683639.2799999993</v>
          </cell>
          <cell r="BO105">
            <v>0</v>
          </cell>
          <cell r="BP105">
            <v>277405.21999999997</v>
          </cell>
          <cell r="BQ105">
            <v>0</v>
          </cell>
          <cell r="BR105">
            <v>0</v>
          </cell>
          <cell r="BS105">
            <v>798818.64</v>
          </cell>
          <cell r="BT105">
            <v>827286.75</v>
          </cell>
          <cell r="BU105">
            <v>0</v>
          </cell>
          <cell r="BV105">
            <v>2275910.54</v>
          </cell>
          <cell r="BW105">
            <v>0</v>
          </cell>
          <cell r="BX105">
            <v>6414538.4199999999</v>
          </cell>
          <cell r="BY105">
            <v>2845333.77</v>
          </cell>
          <cell r="BZ105">
            <v>13784989.130000003</v>
          </cell>
          <cell r="CA105">
            <v>36109103.109999999</v>
          </cell>
          <cell r="CC105">
            <v>0</v>
          </cell>
          <cell r="CD105">
            <v>83677.64</v>
          </cell>
          <cell r="CE105">
            <v>7606954.6600000011</v>
          </cell>
          <cell r="CF105">
            <v>7690632.3000000007</v>
          </cell>
          <cell r="CH105">
            <v>0</v>
          </cell>
          <cell r="CP105">
            <v>0</v>
          </cell>
          <cell r="CQ105">
            <v>7612894.8499999996</v>
          </cell>
          <cell r="CR105">
            <v>33917.630000000005</v>
          </cell>
          <cell r="CS105">
            <v>0</v>
          </cell>
          <cell r="CT105">
            <v>7646812.4800000004</v>
          </cell>
          <cell r="CV105">
            <v>0</v>
          </cell>
          <cell r="CW105">
            <v>46502.649999999994</v>
          </cell>
          <cell r="CX105">
            <v>43080.619999999995</v>
          </cell>
          <cell r="CY105">
            <v>0</v>
          </cell>
          <cell r="CZ105">
            <v>89583.26999999999</v>
          </cell>
          <cell r="DB105">
            <v>0</v>
          </cell>
          <cell r="DC105">
            <v>104988.80999999998</v>
          </cell>
          <cell r="DD105">
            <v>7541.9400000000005</v>
          </cell>
          <cell r="DE105">
            <v>0</v>
          </cell>
          <cell r="DF105">
            <v>112530.74999999999</v>
          </cell>
          <cell r="DH105">
            <v>7848926.4999999991</v>
          </cell>
          <cell r="DN105">
            <v>50426089.030000001</v>
          </cell>
          <cell r="DO105">
            <v>43985</v>
          </cell>
          <cell r="DP105">
            <v>50470074.030000001</v>
          </cell>
          <cell r="DR105">
            <v>64764586.330000006</v>
          </cell>
          <cell r="DS105">
            <v>0</v>
          </cell>
          <cell r="DT105">
            <v>140921.55000000002</v>
          </cell>
          <cell r="DU105">
            <v>2033054.8199999998</v>
          </cell>
          <cell r="DV105">
            <v>66938562.70000001</v>
          </cell>
          <cell r="DW105">
            <v>1322878.4899999995</v>
          </cell>
          <cell r="DY105">
            <v>0</v>
          </cell>
          <cell r="DZ105">
            <v>0</v>
          </cell>
          <cell r="EB105">
            <v>0</v>
          </cell>
        </row>
        <row r="106">
          <cell r="C106" t="str">
            <v>CHANGE</v>
          </cell>
          <cell r="D106">
            <v>-30582.140000000596</v>
          </cell>
          <cell r="E106">
            <v>-554.49000000208616</v>
          </cell>
          <cell r="F106">
            <v>0</v>
          </cell>
          <cell r="G106">
            <v>0</v>
          </cell>
          <cell r="H106">
            <v>0</v>
          </cell>
          <cell r="I106">
            <v>0</v>
          </cell>
          <cell r="J106">
            <v>-13599.19999999553</v>
          </cell>
          <cell r="K106">
            <v>-18439.80000000447</v>
          </cell>
          <cell r="L106">
            <v>0</v>
          </cell>
          <cell r="M106">
            <v>0</v>
          </cell>
          <cell r="AA106">
            <v>-63175.629999995232</v>
          </cell>
          <cell r="AC106">
            <v>1.7099999999627471</v>
          </cell>
          <cell r="AD106">
            <v>-62732.600000000093</v>
          </cell>
          <cell r="AE106">
            <v>0</v>
          </cell>
          <cell r="AF106">
            <v>0</v>
          </cell>
          <cell r="AO106">
            <v>-62730.890000000596</v>
          </cell>
          <cell r="AQ106">
            <v>-125906.52000001073</v>
          </cell>
          <cell r="AU106">
            <v>-5060.2800000030547</v>
          </cell>
          <cell r="AV106">
            <v>-22661.570000000298</v>
          </cell>
          <cell r="AW106">
            <v>9282.0500000007451</v>
          </cell>
          <cell r="AX106">
            <v>0</v>
          </cell>
          <cell r="AY106">
            <v>0</v>
          </cell>
          <cell r="AZ106">
            <v>-18439.80000000447</v>
          </cell>
          <cell r="BD106">
            <v>0</v>
          </cell>
          <cell r="BE106">
            <v>0</v>
          </cell>
          <cell r="BF106">
            <v>0</v>
          </cell>
          <cell r="BG106">
            <v>0</v>
          </cell>
          <cell r="BH106">
            <v>0</v>
          </cell>
          <cell r="BI106">
            <v>0</v>
          </cell>
          <cell r="BJ106">
            <v>-22661.570000000298</v>
          </cell>
          <cell r="BK106">
            <v>-1730.1999999992549</v>
          </cell>
          <cell r="BL106">
            <v>-24391.769999995828</v>
          </cell>
          <cell r="BN106">
            <v>0</v>
          </cell>
          <cell r="BO106">
            <v>0</v>
          </cell>
          <cell r="BP106">
            <v>0</v>
          </cell>
          <cell r="BQ106">
            <v>0</v>
          </cell>
          <cell r="BR106">
            <v>0</v>
          </cell>
          <cell r="BS106">
            <v>0</v>
          </cell>
          <cell r="BT106">
            <v>0</v>
          </cell>
          <cell r="BU106">
            <v>0</v>
          </cell>
          <cell r="BV106">
            <v>-11809</v>
          </cell>
          <cell r="BW106">
            <v>0</v>
          </cell>
          <cell r="BX106">
            <v>0</v>
          </cell>
          <cell r="BY106">
            <v>0</v>
          </cell>
          <cell r="BZ106">
            <v>-1790.1999999992549</v>
          </cell>
          <cell r="CA106">
            <v>-13599.19999999553</v>
          </cell>
          <cell r="CC106">
            <v>0</v>
          </cell>
          <cell r="CD106">
            <v>0</v>
          </cell>
          <cell r="CE106">
            <v>0</v>
          </cell>
          <cell r="CF106">
            <v>0</v>
          </cell>
          <cell r="CH106">
            <v>0</v>
          </cell>
          <cell r="CP106">
            <v>0</v>
          </cell>
          <cell r="CQ106">
            <v>1.6100000003352761</v>
          </cell>
          <cell r="CR106">
            <v>0</v>
          </cell>
          <cell r="CS106">
            <v>0</v>
          </cell>
          <cell r="CT106">
            <v>1.6100000003352761</v>
          </cell>
          <cell r="CV106">
            <v>0</v>
          </cell>
          <cell r="CW106">
            <v>-36.830000000001746</v>
          </cell>
          <cell r="CX106">
            <v>0</v>
          </cell>
          <cell r="CY106">
            <v>0</v>
          </cell>
          <cell r="CZ106">
            <v>-36.829999999987194</v>
          </cell>
          <cell r="DB106">
            <v>0</v>
          </cell>
          <cell r="DC106">
            <v>36.930000000007567</v>
          </cell>
          <cell r="DD106">
            <v>0</v>
          </cell>
          <cell r="DF106">
            <v>36.930000000007567</v>
          </cell>
          <cell r="DH106">
            <v>1.7099999999627471</v>
          </cell>
          <cell r="DN106">
            <v>-554.49000000208616</v>
          </cell>
          <cell r="DO106">
            <v>0</v>
          </cell>
          <cell r="DP106">
            <v>-554.49000000208616</v>
          </cell>
          <cell r="DR106">
            <v>0</v>
          </cell>
          <cell r="DS106">
            <v>0</v>
          </cell>
          <cell r="DT106">
            <v>0</v>
          </cell>
          <cell r="DU106">
            <v>-43861.410000000149</v>
          </cell>
          <cell r="DV106">
            <v>-43861.410000003874</v>
          </cell>
          <cell r="DW106">
            <v>-43861.410000000149</v>
          </cell>
          <cell r="DY106">
            <v>0</v>
          </cell>
          <cell r="DZ106">
            <v>0</v>
          </cell>
          <cell r="EB106">
            <v>0</v>
          </cell>
        </row>
        <row r="107">
          <cell r="F107">
            <v>0</v>
          </cell>
          <cell r="AU107">
            <v>51635.23</v>
          </cell>
          <cell r="AW107">
            <v>7681854.4467079993</v>
          </cell>
          <cell r="BN107">
            <v>9460803.6099999994</v>
          </cell>
          <cell r="BR107">
            <v>161686.7738</v>
          </cell>
          <cell r="BT107">
            <v>61674</v>
          </cell>
          <cell r="BX107">
            <v>0</v>
          </cell>
          <cell r="BY107">
            <v>0</v>
          </cell>
          <cell r="DN107">
            <v>4452724.66</v>
          </cell>
          <cell r="DV107">
            <v>-33634.278599999991</v>
          </cell>
          <cell r="DW107">
            <v>-1184931.55</v>
          </cell>
        </row>
        <row r="112">
          <cell r="D112" t="str">
            <v>Financial SWAPs</v>
          </cell>
          <cell r="G112" t="str">
            <v xml:space="preserve">   Chats Falls</v>
          </cell>
          <cell r="L112" t="str">
            <v>Water</v>
          </cell>
          <cell r="AW112" t="str">
            <v>ISO  -  60202</v>
          </cell>
          <cell r="BC112" t="str">
            <v>Transm. Charges -  60240</v>
          </cell>
          <cell r="BI112" t="str">
            <v>Saunders (230kV - H4)</v>
          </cell>
          <cell r="BK112" t="str">
            <v>Chats Falls (115kV - H5)</v>
          </cell>
          <cell r="BN112" t="str">
            <v>TOTAL</v>
          </cell>
          <cell r="BT112" t="str">
            <v>Non-ISO's  -  60204</v>
          </cell>
          <cell r="CE112" t="str">
            <v>NYPA</v>
          </cell>
          <cell r="CG112" t="str">
            <v>Manitoba</v>
          </cell>
          <cell r="CQ112" t="str">
            <v>Energy (100)</v>
          </cell>
          <cell r="CY112" t="str">
            <v>CMSC (105)</v>
          </cell>
          <cell r="DG112" t="str">
            <v>IOG (130)</v>
          </cell>
          <cell r="DU112" t="str">
            <v>Saunders (230kV - H4)</v>
          </cell>
          <cell r="DX112" t="str">
            <v>Chats Falls (115kV - H5)</v>
          </cell>
          <cell r="EF112" t="str">
            <v>Transm. Charges -  60240</v>
          </cell>
          <cell r="EP112" t="str">
            <v>IC Financial SWAPs - 60220</v>
          </cell>
        </row>
        <row r="113">
          <cell r="C113" t="str">
            <v>Month (Wrksht)</v>
          </cell>
          <cell r="D113" t="str">
            <v>IC 60220</v>
          </cell>
          <cell r="E113" t="str">
            <v>IMO 60120</v>
          </cell>
          <cell r="F113" t="str">
            <v>Trans Chrg 60240</v>
          </cell>
          <cell r="G113">
            <v>60040</v>
          </cell>
          <cell r="H113">
            <v>60038</v>
          </cell>
          <cell r="I113" t="str">
            <v>NON-ISO 60204</v>
          </cell>
          <cell r="J113" t="str">
            <v>ISO   60202</v>
          </cell>
          <cell r="K113" t="str">
            <v>FTR   50350</v>
          </cell>
          <cell r="L113" t="str">
            <v>Trsfr 50000 / 60370</v>
          </cell>
          <cell r="M113" t="str">
            <v>GAS</v>
          </cell>
          <cell r="AA113" t="str">
            <v>Total</v>
          </cell>
          <cell r="AC113" t="str">
            <v>IMO  60206</v>
          </cell>
          <cell r="AD113" t="str">
            <v>IMO Uplifts 60242</v>
          </cell>
          <cell r="AE113" t="str">
            <v>Chats Falls</v>
          </cell>
          <cell r="AF113" t="str">
            <v>HQ Seg</v>
          </cell>
          <cell r="AG113" t="str">
            <v>Internal Cost (Fortis)</v>
          </cell>
          <cell r="AH113" t="str">
            <v>Domes.</v>
          </cell>
          <cell r="AO113" t="str">
            <v>Total</v>
          </cell>
          <cell r="AQ113" t="str">
            <v>GRAND TOTAL PURCHASES</v>
          </cell>
          <cell r="AU113" t="str">
            <v>MISO</v>
          </cell>
          <cell r="AV113" t="str">
            <v>ISONE</v>
          </cell>
          <cell r="AW113" t="str">
            <v>PJM</v>
          </cell>
          <cell r="AX113" t="str">
            <v>NYISO</v>
          </cell>
          <cell r="AY113" t="str">
            <v>Ancill</v>
          </cell>
          <cell r="AZ113" t="str">
            <v>Total</v>
          </cell>
          <cell r="BA113" t="str">
            <v>?GL60202</v>
          </cell>
          <cell r="BB113" t="str">
            <v>MISO Tx</v>
          </cell>
          <cell r="BC113" t="str">
            <v>NYISO Tx</v>
          </cell>
          <cell r="BD113" t="str">
            <v>HQ Tx</v>
          </cell>
          <cell r="BE113" t="str">
            <v>Other</v>
          </cell>
          <cell r="BF113" t="str">
            <v>Total</v>
          </cell>
          <cell r="BH113" t="str">
            <v>HQEM / HQ Dist</v>
          </cell>
          <cell r="BI113" t="str">
            <v>Brascan / CETC</v>
          </cell>
          <cell r="BJ113" t="str">
            <v>NY ZoneM / / NE / NB</v>
          </cell>
          <cell r="BK113" t="str">
            <v>HQEM / HQ Dist</v>
          </cell>
          <cell r="BL113" t="str">
            <v>Brascan / CETC</v>
          </cell>
          <cell r="BM113" t="str">
            <v>NY ZoneM / NE / NB</v>
          </cell>
          <cell r="BN113" t="str">
            <v>Energy (Inter)</v>
          </cell>
          <cell r="BP113" t="str">
            <v>DTE</v>
          </cell>
          <cell r="BQ113" t="str">
            <v>PSEG</v>
          </cell>
          <cell r="BR113" t="str">
            <v>OPGET (old is AEP)</v>
          </cell>
          <cell r="BS113" t="str">
            <v>TPS-MI</v>
          </cell>
          <cell r="BT113" t="str">
            <v>SRE</v>
          </cell>
          <cell r="BU113" t="str">
            <v>NPES</v>
          </cell>
          <cell r="BV113" t="str">
            <v>MAN</v>
          </cell>
          <cell r="BW113" t="str">
            <v>EXEL</v>
          </cell>
          <cell r="BX113" t="str">
            <v>CGE</v>
          </cell>
          <cell r="BY113" t="str">
            <v>CEC / CETC</v>
          </cell>
          <cell r="BZ113" t="str">
            <v>DECO</v>
          </cell>
          <cell r="CA113" t="str">
            <v>CPS</v>
          </cell>
          <cell r="CB113" t="str">
            <v>EMERAD</v>
          </cell>
          <cell r="CC113" t="str">
            <v>TOTAL</v>
          </cell>
          <cell r="CD113" t="str">
            <v>?GL60204</v>
          </cell>
          <cell r="CE113" t="str">
            <v>(into IMO) GL50000</v>
          </cell>
          <cell r="CF113" t="str">
            <v>(into NYISO) GL60370</v>
          </cell>
          <cell r="CG113" t="str">
            <v>RRP GL60370</v>
          </cell>
          <cell r="CH113" t="str">
            <v>Total</v>
          </cell>
          <cell r="CI113" t="str">
            <v>?GL60370</v>
          </cell>
          <cell r="CO113" t="str">
            <v>to Other</v>
          </cell>
          <cell r="CP113" t="str">
            <v>to NYISO</v>
          </cell>
          <cell r="CQ113" t="str">
            <v>to MISO</v>
          </cell>
          <cell r="CR113" t="str">
            <v>to MP</v>
          </cell>
          <cell r="CS113" t="str">
            <v>to NYMPA</v>
          </cell>
          <cell r="CT113" t="str">
            <v>to OPGET</v>
          </cell>
          <cell r="CV113" t="str">
            <v>TOTAL</v>
          </cell>
          <cell r="CX113" t="str">
            <v>to NYISO</v>
          </cell>
          <cell r="CY113" t="str">
            <v>to MISO</v>
          </cell>
          <cell r="CZ113" t="str">
            <v>to MP</v>
          </cell>
          <cell r="DA113" t="str">
            <v>Adjust / Other</v>
          </cell>
          <cell r="DB113" t="str">
            <v>to NYMPA</v>
          </cell>
          <cell r="DC113" t="str">
            <v>to OPGET</v>
          </cell>
          <cell r="DD113" t="str">
            <v>TOTAL</v>
          </cell>
          <cell r="DF113" t="str">
            <v>to NYISO</v>
          </cell>
          <cell r="DG113" t="str">
            <v>to MISO</v>
          </cell>
          <cell r="DH113" t="str">
            <v>to OPGET</v>
          </cell>
          <cell r="DI113" t="str">
            <v>to NYMPA</v>
          </cell>
          <cell r="DJ113" t="str">
            <v>to Other</v>
          </cell>
          <cell r="DK113" t="str">
            <v>TOTAL</v>
          </cell>
          <cell r="DM113" t="str">
            <v>TOTAL</v>
          </cell>
          <cell r="DO113" t="str">
            <v>NYISO</v>
          </cell>
          <cell r="DP113" t="str">
            <v>MISO</v>
          </cell>
          <cell r="DQ113" t="str">
            <v>OPGET (old MP)</v>
          </cell>
          <cell r="DR113" t="str">
            <v>Adjust / NBPG</v>
          </cell>
          <cell r="DS113" t="str">
            <v>NYMPA</v>
          </cell>
          <cell r="DT113" t="str">
            <v>HQEM / HQ Dist</v>
          </cell>
          <cell r="DU113" t="str">
            <v>Brascan / CETC</v>
          </cell>
          <cell r="DV113" t="str">
            <v>NY ZoneM NE / NB</v>
          </cell>
          <cell r="DX113" t="str">
            <v>HQEM / HQ Dist</v>
          </cell>
          <cell r="DY113" t="str">
            <v>Brascan / CETC</v>
          </cell>
          <cell r="DZ113" t="str">
            <v>NY ZoneM / NE</v>
          </cell>
          <cell r="EA113" t="str">
            <v>TOTAL</v>
          </cell>
          <cell r="EE113" t="str">
            <v>MISO Tx</v>
          </cell>
          <cell r="EF113" t="str">
            <v>NYISO Tx</v>
          </cell>
          <cell r="EG113" t="str">
            <v>HQ Tx</v>
          </cell>
          <cell r="EH113" t="str">
            <v>BECO</v>
          </cell>
          <cell r="EI113" t="str">
            <v>CMPC</v>
          </cell>
          <cell r="EJ113" t="str">
            <v>TUIC</v>
          </cell>
          <cell r="EK113" t="str">
            <v>MISO Tx for sales</v>
          </cell>
          <cell r="EM113" t="str">
            <v>Total</v>
          </cell>
          <cell r="EO113" t="str">
            <v>NYISO</v>
          </cell>
          <cell r="EP113" t="str">
            <v>MISO</v>
          </cell>
          <cell r="EQ113" t="str">
            <v>MISO (virtuals)</v>
          </cell>
          <cell r="ER113" t="str">
            <v>PJM</v>
          </cell>
          <cell r="ES113" t="str">
            <v>TOTAL</v>
          </cell>
          <cell r="ET113" t="str">
            <v>FIMAT</v>
          </cell>
          <cell r="EV113" t="str">
            <v>FOREIGN RATE ADJ</v>
          </cell>
        </row>
        <row r="115">
          <cell r="C115" t="str">
            <v>mmmyy</v>
          </cell>
          <cell r="D115" t="str">
            <v>zzz = SUMIF( mmmyy!$S:$V, "P60220", mmmyy!$AM:$AP ) - SUMIF( mmmyy!$S:$V, "S60220", mmmyy!$AM:$AP )</v>
          </cell>
          <cell r="E115" t="str">
            <v>zzz = SUMIF( mmmyy!$S:$V, "P60120", mmmyy!$AM:$AP ) - SUMIF( mmmyy!$S:$V, "S60120", mmmyy!$AM:$AP )</v>
          </cell>
          <cell r="F115" t="str">
            <v>zzz = SUMIF( mmmyy!$S:$V, "P60240",  mmmyy!$AM:$AO ) - SUMIF( mmmyy!$S:$V, "S60240", mmmyy!$AM:$AO)</v>
          </cell>
          <cell r="G115" t="str">
            <v>zzz = SUMIF( mmmyy!$S:$V, "P60040",  mmmyy!$AM:$AO)</v>
          </cell>
          <cell r="H115" t="str">
            <v>zzz = SUMIF( mmmyy!$S:$V, "P60038",  mmmyy!$AM:$AO)</v>
          </cell>
          <cell r="I115" t="str">
            <v>zzz = SUMIF( mmmyy!$S:$V, "P60204",  mmmyy!$AM:$AO) - SUMIF( mmmyy!$S:$V, "S60204",  mmmyy!$AM:$AO)</v>
          </cell>
          <cell r="J115" t="str">
            <v>zzz = SUMIF( mmmyy!$S:$V, "P60202",  mmmyy!$AM:$AO) - SUMIF( mmmyy!$S:$V, "S60202",  mmmyy!$AM:$AO)</v>
          </cell>
          <cell r="K115" t="str">
            <v>zzz = SUMIF( mmmyy!$S:$V, "P50350",  mmmyy!$AM:$AO)</v>
          </cell>
          <cell r="L115" t="str">
            <v>zzz = SUMIF( mmmyy!$S:$V, "P60370",  mmmyy!$AM:$AO) - SUMIF( mmmyy!$S:$V, "S60370",  mmmyy!$AM:$AO)</v>
          </cell>
          <cell r="AA115" t="str">
            <v>zzz = SUM(D114:L114)</v>
          </cell>
          <cell r="AC115" t="str">
            <v>zzz = SUMIF( mmmyy!$S:$V, "P60206",  mmmyy!$AM:$AO
)</v>
          </cell>
          <cell r="AD115" t="str">
            <v>zzz = SUMIF( mmmyy!$S:$V, "P60242",  mmmyy!$AM:$AO)</v>
          </cell>
          <cell r="AE115" t="str">
            <v>zzz = -SUMIF( mmmyy!$S:$V, "IMOcf_6*",  mmmyy!$AM:$AO)</v>
          </cell>
          <cell r="AF115" t="str">
            <v>zzz = SUMIF( mmmyy!$S:$V, "Internal_hq",  mmmyy!$AM:$AO)</v>
          </cell>
          <cell r="AG115" t="str">
            <v>zzz = SUMIF( mmmyy!$S:$V, "Internal_fort",  mmmyy!$AM:$AO)</v>
          </cell>
          <cell r="AH115" t="str">
            <v>zzz = SUMIF( mmmyy!S:V, "Internal_dom_P",  mmmyy!$AM:$AO)</v>
          </cell>
          <cell r="AO115" t="str">
            <v>zzz = SUM(AC114:AN114)</v>
          </cell>
          <cell r="AQ115" t="str">
            <v>zzz = AA114+AO114</v>
          </cell>
          <cell r="AS115" t="str">
            <v>zzz = IF( AND(BA114="ok", BG114="ok", BO114=0, CD114="ok", CI114="ok", EU114="ok", ROUND(DN114,2)=0, ROUND(EB114,2)=0), "ok", "Err")</v>
          </cell>
          <cell r="AU115" t="str">
            <v>zzz = DSUM( mmmyy!$3:$10000, Table2!$D$18, Table2!$B$18:$C$19) + DSUM( mmmyy!$3:$10000, Table2!$P$18, Table2!$N$18:$O$19) - DSUM( mmmyy!$3:$10000, Table2!$D$18, Table2!$B$21:$C$22) - DSUM( mmmyy!$3:$10000, Table2!$P$18, Table2!$N$21:$O$22)</v>
          </cell>
          <cell r="AV115" t="str">
            <v>zzz = SUMIF( mmmyy!R:R,  "ISONE* P *",mmmyy!AM:AM )</v>
          </cell>
          <cell r="AW115" t="str">
            <v>zzz = SUMIF( mmmyy!R:R,  "PJM* P *",mmmyy!AM:AM )</v>
          </cell>
          <cell r="AX115" t="str">
            <v>zzz = SUMIF( mmmyy!R:R, "NYISO * P *",mmmyy!AM:AM ) + SUMIF( mmmyy!R:R, "NYISO VR* P *",mmmyy!AP:AP )</v>
          </cell>
          <cell r="AY115" t="str">
            <v>zzz = SUMIF( mmmyy!R:R, "NYISO TER* P *", mmmyy!AP:AP) + SUMIF( mmmyy!R:R, "NYISO ADJ* P *", mmmyy!AP:AP) +  SUMIF( mmmyy!R:R, "NYISO S* P *", mmmyy!AP:AP)</v>
          </cell>
          <cell r="AZ115" t="str">
            <v>zzz = SUM(AU114:AY114)</v>
          </cell>
          <cell r="BA115" t="str">
            <v>zzz = IF(ABS( AZ114 -J114 )&lt;1, "ok",  TEXT(AZ114 - J114,"$#,##0") )</v>
          </cell>
          <cell r="BB115" t="str">
            <v>zzz = EE114</v>
          </cell>
          <cell r="BC115" t="str">
            <v>zzz = SUMIF( mmmyy!R:R, "NYISO TRNSM*P *", mmmyy!AP:AP) + SUMIF( mmmyy!R:R, "NYPA Tx*P *", mmmyy!AP:AP)</v>
          </cell>
          <cell r="BD115" t="str">
            <v>zzz = SUMIF( mmmyy!R:R, "HQTE* P *", mmmyy!AM:AM ) + SUMIF( mmmyy!R:R, "HQTE* P *",  mmmyy!AP:AP )</v>
          </cell>
          <cell r="BE115" t="str">
            <v>zzz = SUM( EH114:EL114  )</v>
          </cell>
          <cell r="BF115" t="str">
            <v>zzz = SUM(BB114:BE114)</v>
          </cell>
          <cell r="BG115" t="str">
            <v>zzz = IF(ABS( BF114 - F114 )&lt;1, "ok",  TEXT(BF114 - F114,"$#,##0") )</v>
          </cell>
          <cell r="BH115" t="str">
            <v>zzz = SUMIF( mmmyy!R:R, "HQIMO4 * P *",mmmyy!AM:AM ) + SUMIF( mmmyy!R:R, "HDIMO4 * P *",mmmyy!AM:AM )</v>
          </cell>
          <cell r="BI115" t="str">
            <v>zzz = SUMIF( mmmyy!R:R, "BZIMO4 * P *",mmmyy!AM:AM ) + SUMIF( mmmyy!R:R, "CEIMO4 * P *",mmmyy!AM:AM )</v>
          </cell>
          <cell r="BJ115" t="str">
            <v>zzz = SUMIF( mmmyy!R:R, "NZIMO4 * P *",mmmyy!AM:AM ) +  SUMIF( mmmyy!R:R, "NEIMO4 * P *",mmmyy!AM:AM ) +  SUMIF( mmmyy!R:R, "NBIMO4 * P *",mmmyy!AM:AM ) +  SUMIF( mmmyy!R:R, "EMIMO4 * P *",mmmyy!AM:AM )</v>
          </cell>
          <cell r="BK115" t="str">
            <v>zzz = SUMIF( mmmyy!R:R, "HQIMO5 * P *",mmmyy!AM:AM ) + SUMIF( mmmyy!R:R, "HDIMO5 * P *",mmmyy!AM:AM )</v>
          </cell>
          <cell r="BL115" t="str">
            <v>zzz = SUMIF( mmmyy!R:R, "BZIMO5 * P *",mmmyy!AM:AM ) + SUMIF( mmmyy!R:R, "CEIMO5 * P *",mmmyy!AM:AM )</v>
          </cell>
          <cell r="BM115" t="str">
            <v>zzz = SUMIF( mmmyy!R:R, "NZIMO5 * P *",mmmyy!AM:AM ) + SUMIF( mmmyy!R:R, "NEIMO5 * P *",mmmyy!AM:AM ) + SUMIF( mmmyy!R:R, "NBIMO5 * P *",mmmyy!AM:AM )</v>
          </cell>
          <cell r="BN115" t="str">
            <v>zzz = SUM(BH114:BM114)</v>
          </cell>
          <cell r="BO115" t="str">
            <v>zzz = BN114 - AF114</v>
          </cell>
          <cell r="BP115" t="str">
            <v>zzz = SUMIF( mmmyy!R:R, "DTE * P *", mmmyy!AM:AP )</v>
          </cell>
          <cell r="BQ115" t="str">
            <v>zzz = SUMIF( mmmyy!R:R, "PSEG * P *", mmmyy!AM:AP )</v>
          </cell>
          <cell r="BR115" t="str">
            <v>zzz = SUMIF( mmmyy!R:R, "OPGET * P *", mmmyy!AM:AM ) + SUMIF( mmmyy!R:R, "OPGET * P *", mmmyy!AP:AP )</v>
          </cell>
          <cell r="BS115" t="str">
            <v>zzz = SUMIF( mmmyy!R:R, "TPS-MI * P *", mmmyy!AM:AP )</v>
          </cell>
          <cell r="BT115" t="str">
            <v>zzz = SUMIF( mmmyy!R:R, "SRE * P *", mmmyy!AM:AP )</v>
          </cell>
          <cell r="BU115" t="str">
            <v>zzz = SUMIF( mmmyy!R:R, "NPES * P *", mmmyy!AM:AP )</v>
          </cell>
          <cell r="BV115" t="str">
            <v>zzz = SUMIF( mmmyy!R:R, "MAN FIRM*P *", mmmyy!AM:AP ) + SUMIF( mmmyy!R:R, "MAN FUND*P *", mmmyy!AP:AP )</v>
          </cell>
          <cell r="BW115" t="str">
            <v>zzz = SUMIF( mmmyy!R:R, "EXEL * P *", mmmyy!AM:AP )</v>
          </cell>
          <cell r="BX115" t="str">
            <v>zzz = SUMIF( mmmyy!R:R, "CGE * P *", mmmyy!AM:AP ) - SUMIF( mmmyy!R:R, "CGE * S *", mmmyy!AM:AP )</v>
          </cell>
          <cell r="BY115" t="str">
            <v>zzz = SUMIF( mmmyy!R:R, "CEC * P *", mmmyy!AM:AP ) + SUMIF( mmmyy!R:R, "CETC * P *", mmmyy!AM:AP )</v>
          </cell>
          <cell r="BZ115" t="str">
            <v>zzz = SUMIF( mmmyy!R:R, "DECO * P *", mmmyy!AM:AP )</v>
          </cell>
          <cell r="CA115" t="str">
            <v>zzz = SUMIF( mmmyy!R:R, "CPS * P *", mmmyy!AM:AP )</v>
          </cell>
          <cell r="CB115" t="str">
            <v>zzz = SUMIF( mmmyy!R:R, "EMERAD * P *", mmmyy!AM:AP )</v>
          </cell>
          <cell r="CC115" t="str">
            <v>zzz = SUM(BP114:CB114)</v>
          </cell>
          <cell r="CD115" t="str">
            <v>zzz = IF(ABS(CC114-I114)&lt;1, "ok",  TEXT(CC114-I114,"$#,##0") )</v>
          </cell>
          <cell r="CE115" t="str">
            <v>zzz = SUMIF( mmmyy!R:R, "NYPA * P *", mmmyy!AM:AM )</v>
          </cell>
          <cell r="CF115" t="str">
            <v>zzz = -SUMIF( mmmyy!R:R, "NYPA * S *",  mmmyy!AP:AP )</v>
          </cell>
          <cell r="CG115" t="str">
            <v>zzz = SUMIF( mmmyy!R:R, "MAN RRP* P *",  mmmyy!AM:AM ) + SUMIF( mmmyy!R:R, "MAN RRP* P *",  mmmyy!AP:AP ) + SUMIF( mmmyy!R:R, "MAN FUND* P *",  mmmyy!AM:AM ) - SUMIF( mmmyy!R:R, "MAN FUND* S *",  mmmyy!AM:AM )</v>
          </cell>
          <cell r="CH115" t="str">
            <v>zzz = SUM(CE114:CG114)</v>
          </cell>
          <cell r="CI115" t="str">
            <v>zzz = IF(ABS( CH114 - L114 )&lt;1, "ok",  TEXT(CH114 - L114,"$#,##0") )</v>
          </cell>
          <cell r="CO115" t="str">
            <v>zzz = SUMIF( mmmyy!R:R, "ZZIMO SF* P *",mmmyy!AM:AM ) - SUM(CP114:CT114)</v>
          </cell>
          <cell r="CP115" t="str">
            <v>zzz = SUMIF( mmmyy!R:R, "ZZIMO TER* P *",mmmyy!AM:AM )  + SUMIF( mmmyy!R:R, "ZZIMO SWAP*P *",mmmyy!AM:AM ) + SUMIF( mmmyy!R:R, "ZZIMO HSWAP*P *",mmmyy!AM:AM ) + SUMIF( mmmyy!R:R, "ZZIMO S???O? P *",mmmyy!AM:AM )</v>
          </cell>
          <cell r="CQ115" t="str">
            <v>zzz = SUMIF( mmmyy!R:R, "ZZIMO SF??W P *",mmmyy!AM:AM ) + SUMIF( mmmyy!R:R, "ZZIMO SF??I P *",mmmyy!AM:AM ) + SUMIF( mmmyy!R:R, "ZZIMO SF??N P *",mmmyy!AM:AM )</v>
          </cell>
          <cell r="CR115" t="str">
            <v>zzz = SUMIF( mmmyy!R:R, "ZZIMO OSF* P *",mmmyy!AM:AM )</v>
          </cell>
          <cell r="CS115" t="str">
            <v>zzz = SUMIF( mmmyy!R:R, "ZZIMO LTP* P *",mmmyy!AM:AM )</v>
          </cell>
          <cell r="CT115" t="str">
            <v>zzz = SUMIF( mmmyy!R:R, "ZZIMO SF??H? P *",mmmyy!AM:AM ) + SUMIF( mmmyy!R:R, "ZZIMO SF??M? P *",mmmyy!AM:AM ) + SUMIF( mmmyy!R:R, "ZZIMO SF??S? P *",mmmyy!AM:AM ) + SUMIF( mmmyy!R:R, "ZZIMO SF??N? P *",mmmyy!AM:AM )</v>
          </cell>
          <cell r="CV115" t="str">
            <v>zzz = SUM(CO114:CU114)</v>
          </cell>
          <cell r="CX115" t="str">
            <v>zzz = SUMIF( mmmyy!R:R, "ZZIMO TER* P *", mmmyy!AN:AN ) + SUMIF( mmmyy!R:R, "ZZIMO SWAP*P *", mmmyy!AN:AN ) + SUMIF( mmmyy!R:R, "ZZIMO S???O? P *", mmmyy!AN:AN ) + SUMIF( mmmyy!R:R, "ZZIMO S???M? P *", mmmyy!AN:AN )</v>
          </cell>
          <cell r="CY115" t="str">
            <v>zzz = SUMIF( mmmyy!R:R, "ZZIMO SF??W P *", mmmyy!AN:AN ) + SUMIF( mmmyy!R:R, "ZZIMO SF??I P *", mmmyy!AN:AN )</v>
          </cell>
          <cell r="CZ115" t="str">
            <v>zzz = SUMIF( mmmyy!R:R, "ZZIMO OSF* P *", mmmyy!AN:AN )</v>
          </cell>
          <cell r="DA115" t="str">
            <v>zzz = SUMIF( mmmyy!R:R, "ZZIMO ADJUST P *", mmmyy!AN:AN ) + SUMIF( mmmyy!R:R, "ZZIMO SF??Z? P *", mmmyy!AN:AN )</v>
          </cell>
          <cell r="DB115" t="str">
            <v>zzz = SUMIF( mmmyy!R:R, "ZZIMO LTP* P *", mmmyy!AN:AN )</v>
          </cell>
          <cell r="DC115" t="str">
            <v>zzz = SUMIF( mmmyy!R:R, "ZZIMO SF??H* P *", mmmyy!AN:AN )</v>
          </cell>
          <cell r="DD115" t="str">
            <v>zzz = SUM(CX114:DC114)</v>
          </cell>
          <cell r="DF115" t="str">
            <v>zzz = SUMIF( mmmyy!R:R, "ZZIMO TER* P *", mmmyy!AO:AO )  + SUMIF( mmmyy!R:R, "ZZIMO SWAP*P *", mmmyy!AO:AO )  + SUMIF( mmmyy!R:R, "NZIMO* TER*P *", mmmyy!AO:AO ) + SUMIF( mmmyy!R:R, "ZZIMO S???O? P *",mmmyy!AO:AO )</v>
          </cell>
          <cell r="DG115" t="str">
            <v>zzz = SUMIF( mmmyy!R:R, "ZZIMO SF??I P *", mmmyy!AO:AO ) + SUMIF( mmmyy!R:R, "ZZIMO SF??W P *", mmmyy!AO:AO )</v>
          </cell>
          <cell r="DH115" t="str">
            <v>zzz = SUMIF( mmmyy!R:R, "ZZIMO SF??H? P *", mmmyy!AO:AO )</v>
          </cell>
          <cell r="DI115" t="str">
            <v>zzz = SUMIF( mmmyy!R:R, "ZZIMO LTP* P *", mmmyy!AO:AO )</v>
          </cell>
          <cell r="DJ115" t="str">
            <v>zzz = SUMIF( mmmyy!R:R, "ZZIMO SF??Z? P *", mmmyy!AO:AO )</v>
          </cell>
          <cell r="DK115" t="str">
            <v>zzz = SUM(DF114:DJ114)</v>
          </cell>
          <cell r="DM115" t="str">
            <v>zzz = DK114 + DD114 + CV114</v>
          </cell>
          <cell r="DN115" t="str">
            <v>zzz = DM114 - AC114</v>
          </cell>
          <cell r="DO115" t="str">
            <v>zzz = SUMIF( mmmyy!R:R, "ZZIMO TER* P *", mmmyy!AP:AP )  + SUMIF( mmmyy!R:R, "ZZIMO SWAP*P *", mmmyy!AP:AP )  + SUMIF( mmmyy!R:R, "ZZIMO HSWAP*P *", mmmyy!AP:AP )  + SUMIF( mmmyy!R:R, "ZZIMO S???O? P *", mmmyy!AP:AP )</v>
          </cell>
          <cell r="DP115" t="str">
            <v>zzz = SUMIF( mmmyy!R:R, "ZZIMO SF??I P *", mmmyy!AP:AP ) + SUMIF( mmmyy!R:R, "ZZIMO SF??W P *", mmmyy!AP:AP ) + SUMIF( mmmyy!R:R, "ZZIMO SF??N P *", mmmyy!AP:AP )</v>
          </cell>
          <cell r="DQ115" t="str">
            <v>zzz = SUMIF( mmmyy!R:R, "ZZIMO SF??H? P *", mmmyy!AP:AP ) + SUMIF( mmmyy!R:R, "ZZIMO SF??M? P *", mmmyy!AP:AP )  + SUMIF( mmmyy!R:R, "ZZIMO SF??S? P *", mmmyy!AP:AP ) + SUMIF( mmmyy!R:R, "ZZIMO SF??N? P *", mmmyy!AP:AP )</v>
          </cell>
          <cell r="DR115" t="str">
            <v>zzz = SUMIF( mmmyy!R:R, "ZZIM O ADJUST P *", mmmyy!AP:AP ) + SUMIF( mmmyy!R:R, "ZZIMO SF* P *", mmmyy!AP:AP ) - SUM(DO114:DQ114)</v>
          </cell>
          <cell r="DS115" t="str">
            <v>zzz = SUMIF( mmmyy!R:R, "ZZIMO LTP* P *", mmmyy!AP:AP )</v>
          </cell>
          <cell r="DT115" t="str">
            <v>zzz = SUMIF( mmmyy!R:R, "HQIMO4 * P *", mmmyy!AP:AP ) + SUMIF( mmmyy!R:R, "HDIMO4 * P *", mmmyy!AP:AP )</v>
          </cell>
          <cell r="DU115" t="str">
            <v>zzz = SUMIF( mmmyy!R:R, "BZIMO4 * P *", mmmyy!AP:AP ) +  SUMIF( mmmyy!R:R, "CEIMO4 * P *", mmmyy!AP:AP )</v>
          </cell>
          <cell r="DV115" t="str">
            <v>zzz = SUMIF( mmmyy!R:R, "NZIMO4 * P *", mmmyy!AP:AP ) + SUMIF( mmmyy!R:R, "NEIMO4 * P *", mmmyy!AP:AP )+ SUMIF( mmmyy!R:R, "NBIMO4 * P *", mmmyy!AP:AP )+ SUMIF( mmmyy!R:R, "EMIMO4 * P *", mmmyy!AP:AP )</v>
          </cell>
          <cell r="DX115" t="str">
            <v>zzz = SUMIF( mmmyy!R:R, "HQIMO5 * P *", mmmyy!AP:AP ) + SUMIF( mmmyy!R:R, "HDIMO5 * P *", mmmyy!AP:AP )</v>
          </cell>
          <cell r="DY115" t="str">
            <v>zzz = SUMIF( mmmyy!R:R, "BZIMO5 * P *", mmmyy!AP:AP ) +  SUMIF( mmmyy!R:R, "CEIMO5 * P *", mmmyy!AP:AP )</v>
          </cell>
          <cell r="DZ115" t="str">
            <v>zzz = SUMIF( mmmyy!R:R, "NZIMO5 * P *", mmmyy!AP:AP ) + SUMIF( mmmyy!R:R, "NEIMO5 * P *", mmmyy!AP:AP ) + SUMIF( mmmyy!R:R, "NBIMO5 * P *", mmmyy!AP:AP )</v>
          </cell>
          <cell r="EA115" t="str">
            <v>zzz = SUM(DO114:DZ114)</v>
          </cell>
          <cell r="EB115" t="str">
            <v>zzz = ROUND(EA114 - AD114,2)</v>
          </cell>
          <cell r="EE115" t="str">
            <v>zzz = SUMIF( mmmyy!R:R, "MISO TRN* P *", mmmyy!P:P )  -  SUMIF( mmmyy!R:R, "MISO TRN* S *", mmmyy!P:P ) - EK114</v>
          </cell>
          <cell r="EF115" t="str">
            <v>zzz = SUMIF( mmmyy!R:R, "NYISO TRNSM*P *", mmmyy!AP:AP) + SUMIF( mmmyy!R:R, "NYPA Tx*P *", mmmyy!AP:AP)</v>
          </cell>
          <cell r="EG115" t="str">
            <v>zzz = SUMIF( mmmyy!R:R, "HQTE* * P *", mmmyy!AM:AM ) + SUMIF( mmmyy!R:R, "HQTE* * P *",  mmmyy!AP:AP )</v>
          </cell>
          <cell r="EH115" t="str">
            <v>zzz = SUMIF( mmmyy!R:R, "BECO * P *", mmmyy!AM:AM ) + SUMIF( mmmyy!R:R, "BECO * P *",  mmmyy!AP:AP )</v>
          </cell>
          <cell r="EI115" t="str">
            <v>zzz = SUMIF( mmmyy!R:R, "CMPC * P *", mmmyy!AM:AM ) + SUMIF( mmmyy!R:R, "CMPC * P *",  mmmyy!AP:AP )</v>
          </cell>
          <cell r="EJ115" t="str">
            <v>zzz = SUMIF( mmmyy!R:R, "TUIC * P *", mmmyy!AM:AM ) + SUMIF( mmmyy!R:R, "TUIC * P *",  mmmyy!AP:AP )</v>
          </cell>
          <cell r="EK115" t="str">
            <v>zzz = -SUMIF( mmmyy!R:R, "MISO Tx*S *", mmmyy!AM:AM ) +  SUMIF( mmmyy!R:R, "MISO TRN*S P *", mmmyy!P:P )</v>
          </cell>
          <cell r="EM115" t="str">
            <v>zzz = SUM(EE114:EL114)</v>
          </cell>
          <cell r="EN115" t="str">
            <v>zzz = IF(ABS( EM114 - F114 )&lt;1, "ok",  TEXT(EM114 - F114,"$#,##0") )</v>
          </cell>
          <cell r="EO115" t="str">
            <v>zzz = SUMIF( mmmyy!R:R, "*-u*FA*P f", mmmyy!AM:AM ) - SUMIF( mmmyy!R:R, "*-u*IA*S f", mmmyy!AM:AM )  + SUMIF( mmmyy!R:R, "*-u*$N*P f", mmmyy!AM:AM )</v>
          </cell>
          <cell r="EP115" t="str">
            <v>zzz = SUMIF( mmmyy!R:R, "*-u*FM*P f", mmmyy!AM:AM ) - SUMIF( mmmyy!R:R, "*-u*IM*S f", mmmyy!AM:AM ) + SUMIF( mmmyy!R:R, "*-u*FC*P f", mmmyy!AM:AM ) - SUMIF( mmmyy!R:R, "*-u*IC*S f", mmmyy!AM:AM )  + SUMIF( mmmyy!R:R, "*-u*$M*P f", mmmyy!AM:AM )</v>
          </cell>
          <cell r="EQ115" t="str">
            <v>zzz = SUMIF( mmmyy!R:R, "MISO VR* P *", mmmyy!P:P )</v>
          </cell>
          <cell r="ER115" t="str">
            <v>zzz = SUMIF( mmmyy!R:R, "*-u*FW*P f", mmmyy!AM:AM )  + SUMIF( mmmyy!R:R, "*-u*FD*P f", mmmyy!AM:AM ) + SUMIF( mmmyy!R:R, "*-u*$P*P f", mmmyy!AM:AM ) + SUMIF( mmmyy!R:R, "*-u*$P*P f", mmmyy!AP:AP )</v>
          </cell>
          <cell r="ES115" t="str">
            <v>zzz = SUM(EO114:ER114)</v>
          </cell>
          <cell r="ET115" t="str">
            <v>zzz = SUMIF( mmmyy!R:R, "FIM-UF * P f", mmmyy!AM:AM ) +  SUMIF( mmmyy!R:R, "NEW-UF * P f", mmmyy!AM:AM )</v>
          </cell>
          <cell r="EU115" t="str">
            <v>zzz = IF(ABS( ES114 - D114 )&lt;1, "ok",  TEXT(ES114 - D114,"$#,##0") )</v>
          </cell>
          <cell r="EV115" t="str">
            <v>zzz = SUMIF( mmmyy!Q:Q, "* EXRATE P",  mmmyy!$P:$P ) + SUMIF( mmmyy!Q:Q, "UNKN * D$* P",  mmmyy!$P:$P )</v>
          </cell>
        </row>
        <row r="117">
          <cell r="C117" t="str">
            <v>Jan04</v>
          </cell>
          <cell r="D117">
            <v>-1226695.5</v>
          </cell>
          <cell r="E117">
            <v>-684405.75</v>
          </cell>
          <cell r="F117">
            <v>287785.76</v>
          </cell>
          <cell r="G117">
            <v>-60393</v>
          </cell>
          <cell r="H117">
            <v>-365.69</v>
          </cell>
          <cell r="I117">
            <v>7587290.7400000021</v>
          </cell>
          <cell r="J117">
            <v>1130145.67</v>
          </cell>
          <cell r="K117">
            <v>0</v>
          </cell>
          <cell r="L117">
            <v>-1045869.68</v>
          </cell>
          <cell r="AA117">
            <v>5987492.5500000026</v>
          </cell>
          <cell r="AC117">
            <v>9158550.0600000005</v>
          </cell>
          <cell r="AD117">
            <v>791564.31</v>
          </cell>
          <cell r="AE117">
            <v>60758.69</v>
          </cell>
          <cell r="AF117">
            <v>2883593.12</v>
          </cell>
          <cell r="AG117">
            <v>5664.95</v>
          </cell>
          <cell r="AO117">
            <v>12900131.129999999</v>
          </cell>
          <cell r="AQ117">
            <v>18887623.68</v>
          </cell>
          <cell r="AS117" t="str">
            <v>ok</v>
          </cell>
          <cell r="AU117">
            <v>0</v>
          </cell>
          <cell r="AX117">
            <v>1084268.3600000001</v>
          </cell>
          <cell r="AY117">
            <v>45877.31</v>
          </cell>
          <cell r="AZ117">
            <v>1130145.67</v>
          </cell>
          <cell r="BA117" t="str">
            <v>ok</v>
          </cell>
          <cell r="BB117">
            <v>241908.45</v>
          </cell>
          <cell r="BC117">
            <v>45877.31</v>
          </cell>
          <cell r="BF117">
            <v>287785.76</v>
          </cell>
          <cell r="BP117">
            <v>2645588.7000000002</v>
          </cell>
          <cell r="BQ117">
            <v>2592721.6800000002</v>
          </cell>
          <cell r="BR117">
            <v>456326.81</v>
          </cell>
          <cell r="BS117">
            <v>1892653.55</v>
          </cell>
          <cell r="BT117">
            <v>0</v>
          </cell>
          <cell r="BU117">
            <v>0</v>
          </cell>
          <cell r="BV117">
            <v>0</v>
          </cell>
          <cell r="BW117">
            <v>0</v>
          </cell>
          <cell r="BX117">
            <v>0</v>
          </cell>
          <cell r="BY117">
            <v>0</v>
          </cell>
          <cell r="BZ117">
            <v>0</v>
          </cell>
          <cell r="CC117">
            <v>7587290.7400000021</v>
          </cell>
          <cell r="CD117" t="str">
            <v>ok</v>
          </cell>
          <cell r="CE117">
            <v>80467.87</v>
          </cell>
          <cell r="CF117">
            <v>34563.949999999997</v>
          </cell>
          <cell r="CG117">
            <v>-1160901.5</v>
          </cell>
          <cell r="CH117">
            <v>-1045869.68</v>
          </cell>
          <cell r="CI117" t="str">
            <v>ok</v>
          </cell>
          <cell r="CP117">
            <v>6964126.4300000034</v>
          </cell>
          <cell r="CS117">
            <v>4419702.32</v>
          </cell>
          <cell r="CV117">
            <v>11383828.750000004</v>
          </cell>
          <cell r="CX117">
            <v>-1546390.57</v>
          </cell>
          <cell r="DB117">
            <v>-680447.27</v>
          </cell>
          <cell r="DD117">
            <v>-2226837.84</v>
          </cell>
          <cell r="DF117">
            <v>1559.15</v>
          </cell>
          <cell r="DK117">
            <v>1559.15</v>
          </cell>
          <cell r="DM117">
            <v>9158550.0600000042</v>
          </cell>
          <cell r="DO117">
            <v>438864.25</v>
          </cell>
          <cell r="DS117">
            <v>272749.06</v>
          </cell>
          <cell r="EA117">
            <v>711613.31</v>
          </cell>
          <cell r="EE117">
            <v>241908.45</v>
          </cell>
          <cell r="EF117">
            <v>45877.31</v>
          </cell>
          <cell r="EM117">
            <v>287785.76</v>
          </cell>
        </row>
        <row r="118">
          <cell r="C118" t="str">
            <v>Feb04</v>
          </cell>
          <cell r="D118">
            <v>35545</v>
          </cell>
          <cell r="E118">
            <v>178389.5</v>
          </cell>
          <cell r="F118">
            <v>261152.77</v>
          </cell>
          <cell r="G118">
            <v>-53979</v>
          </cell>
          <cell r="H118">
            <v>-192.8</v>
          </cell>
          <cell r="I118">
            <v>4763271.21</v>
          </cell>
          <cell r="J118">
            <v>638950.30000000005</v>
          </cell>
          <cell r="K118">
            <v>0</v>
          </cell>
          <cell r="L118">
            <v>-254419.3</v>
          </cell>
          <cell r="AA118">
            <v>5568717.6799999997</v>
          </cell>
          <cell r="AC118">
            <v>5544961.1899999995</v>
          </cell>
          <cell r="AD118">
            <v>570813.79</v>
          </cell>
          <cell r="AE118">
            <v>54171.8</v>
          </cell>
          <cell r="AF118">
            <v>1366864.22</v>
          </cell>
          <cell r="AG118">
            <v>5036.8999999999996</v>
          </cell>
          <cell r="AO118">
            <v>7541847.8999999994</v>
          </cell>
          <cell r="AQ118">
            <v>13110565.579999998</v>
          </cell>
          <cell r="AS118" t="str">
            <v>ok</v>
          </cell>
          <cell r="AU118">
            <v>0</v>
          </cell>
          <cell r="AX118">
            <v>607836.01</v>
          </cell>
          <cell r="AY118">
            <v>31114.29</v>
          </cell>
          <cell r="AZ118">
            <v>638950.30000000005</v>
          </cell>
          <cell r="BA118" t="str">
            <v>ok</v>
          </cell>
          <cell r="BB118">
            <v>230038.48</v>
          </cell>
          <cell r="BC118">
            <v>31114.29</v>
          </cell>
          <cell r="BF118">
            <v>261152.77</v>
          </cell>
          <cell r="BG118" t="str">
            <v>ok</v>
          </cell>
          <cell r="BP118">
            <v>905017.85</v>
          </cell>
          <cell r="BQ118">
            <v>1450437.68</v>
          </cell>
          <cell r="BR118">
            <v>0</v>
          </cell>
          <cell r="BS118">
            <v>2407815.6800000002</v>
          </cell>
          <cell r="BT118">
            <v>0</v>
          </cell>
          <cell r="BU118">
            <v>0</v>
          </cell>
          <cell r="BV118">
            <v>-0.38000000000465661</v>
          </cell>
          <cell r="BW118">
            <v>0</v>
          </cell>
          <cell r="BX118">
            <v>0</v>
          </cell>
          <cell r="BY118">
            <v>0</v>
          </cell>
          <cell r="BZ118">
            <v>0</v>
          </cell>
          <cell r="CC118">
            <v>4763270.83</v>
          </cell>
          <cell r="CD118" t="str">
            <v>ok</v>
          </cell>
          <cell r="CE118">
            <v>2145.75</v>
          </cell>
          <cell r="CF118">
            <v>39578.730000000003</v>
          </cell>
          <cell r="CG118">
            <v>-296143.40000000002</v>
          </cell>
          <cell r="CH118">
            <v>-254418.92</v>
          </cell>
          <cell r="CI118" t="str">
            <v>ok</v>
          </cell>
          <cell r="CP118">
            <v>2849881.73</v>
          </cell>
          <cell r="CS118">
            <v>2718365.8</v>
          </cell>
          <cell r="CV118">
            <v>5568247.5299999993</v>
          </cell>
          <cell r="CX118">
            <v>-23286.34</v>
          </cell>
          <cell r="DB118">
            <v>0</v>
          </cell>
          <cell r="DD118">
            <v>-23286.34</v>
          </cell>
          <cell r="DF118">
            <v>0</v>
          </cell>
          <cell r="DK118">
            <v>0</v>
          </cell>
          <cell r="DM118">
            <v>5544961.1899999995</v>
          </cell>
          <cell r="DO118">
            <v>290716.71000000002</v>
          </cell>
          <cell r="DS118">
            <v>247628.08</v>
          </cell>
          <cell r="EA118">
            <v>538344.79</v>
          </cell>
          <cell r="EE118">
            <v>230038.48</v>
          </cell>
          <cell r="EF118">
            <v>31114.29</v>
          </cell>
          <cell r="EM118">
            <v>261152.77</v>
          </cell>
        </row>
        <row r="119">
          <cell r="C119" t="str">
            <v>Mar04</v>
          </cell>
          <cell r="D119">
            <v>-1454.25</v>
          </cell>
          <cell r="E119">
            <v>-82780</v>
          </cell>
          <cell r="F119">
            <v>264530.64</v>
          </cell>
          <cell r="G119">
            <v>-56085</v>
          </cell>
          <cell r="H119">
            <v>-125.6</v>
          </cell>
          <cell r="I119">
            <v>4135658.64</v>
          </cell>
          <cell r="J119">
            <v>301179.61</v>
          </cell>
          <cell r="K119">
            <v>0</v>
          </cell>
          <cell r="L119">
            <v>241661.5</v>
          </cell>
          <cell r="AA119">
            <v>4802585.54</v>
          </cell>
          <cell r="AC119">
            <v>7644811.3000000007</v>
          </cell>
          <cell r="AD119">
            <v>626260.44999999995</v>
          </cell>
          <cell r="AE119">
            <v>56210.6</v>
          </cell>
          <cell r="AF119">
            <v>3621014.79</v>
          </cell>
          <cell r="AG119">
            <v>4004.72</v>
          </cell>
          <cell r="AO119">
            <v>11952301.859999999</v>
          </cell>
          <cell r="AQ119">
            <v>16754887.4</v>
          </cell>
          <cell r="AS119" t="str">
            <v>ok</v>
          </cell>
          <cell r="AU119">
            <v>0</v>
          </cell>
          <cell r="AX119">
            <v>289353.82</v>
          </cell>
          <cell r="AY119">
            <v>11825.79</v>
          </cell>
          <cell r="AZ119">
            <v>301179.61</v>
          </cell>
          <cell r="BA119" t="str">
            <v>ok</v>
          </cell>
          <cell r="BB119">
            <v>252704.85</v>
          </cell>
          <cell r="BC119">
            <v>11825.79</v>
          </cell>
          <cell r="BF119">
            <v>264530.64</v>
          </cell>
          <cell r="BP119">
            <v>801082.26</v>
          </cell>
          <cell r="BQ119">
            <v>1267320.8</v>
          </cell>
          <cell r="BR119">
            <v>0</v>
          </cell>
          <cell r="BS119">
            <v>2067255.58</v>
          </cell>
          <cell r="BT119">
            <v>0</v>
          </cell>
          <cell r="BU119">
            <v>0</v>
          </cell>
          <cell r="BV119">
            <v>0</v>
          </cell>
          <cell r="BW119">
            <v>0</v>
          </cell>
          <cell r="BX119">
            <v>0</v>
          </cell>
          <cell r="BY119">
            <v>0</v>
          </cell>
          <cell r="BZ119">
            <v>0</v>
          </cell>
          <cell r="CC119">
            <v>4135658.64</v>
          </cell>
          <cell r="CD119" t="str">
            <v>ok</v>
          </cell>
          <cell r="CE119">
            <v>119009.51</v>
          </cell>
          <cell r="CF119">
            <v>89060.39</v>
          </cell>
          <cell r="CG119">
            <v>33591.599999999999</v>
          </cell>
          <cell r="CH119">
            <v>241661.5</v>
          </cell>
          <cell r="CI119" t="str">
            <v>ok</v>
          </cell>
          <cell r="CP119">
            <v>6278470.0200000014</v>
          </cell>
          <cell r="CS119">
            <v>1573540.85</v>
          </cell>
          <cell r="CV119">
            <v>7852010.870000001</v>
          </cell>
          <cell r="CX119">
            <v>-207199.57</v>
          </cell>
          <cell r="DB119">
            <v>0</v>
          </cell>
          <cell r="DD119">
            <v>-207199.57</v>
          </cell>
          <cell r="DF119">
            <v>0</v>
          </cell>
          <cell r="DK119">
            <v>0</v>
          </cell>
          <cell r="DM119">
            <v>7644811.3000000007</v>
          </cell>
          <cell r="DO119">
            <v>433316.82</v>
          </cell>
          <cell r="DS119">
            <v>108069.63</v>
          </cell>
          <cell r="EA119">
            <v>541386.44999999995</v>
          </cell>
          <cell r="EE119">
            <v>252704.85</v>
          </cell>
          <cell r="EF119">
            <v>11825.79</v>
          </cell>
          <cell r="EM119">
            <v>264530.64</v>
          </cell>
        </row>
        <row r="120">
          <cell r="C120" t="str">
            <v>Apr04</v>
          </cell>
          <cell r="D120">
            <v>-21433</v>
          </cell>
          <cell r="E120">
            <v>71395.75</v>
          </cell>
          <cell r="F120">
            <v>234642.52</v>
          </cell>
          <cell r="G120">
            <v>-58458</v>
          </cell>
          <cell r="H120">
            <v>-33.44</v>
          </cell>
          <cell r="I120">
            <v>2004077.08</v>
          </cell>
          <cell r="J120">
            <v>0</v>
          </cell>
          <cell r="K120">
            <v>0</v>
          </cell>
          <cell r="L120">
            <v>103417.86</v>
          </cell>
          <cell r="AA120">
            <v>2333608.77</v>
          </cell>
          <cell r="AC120">
            <v>8622685.6400000006</v>
          </cell>
          <cell r="AD120">
            <v>893851.11</v>
          </cell>
          <cell r="AE120">
            <v>58491.44</v>
          </cell>
          <cell r="AF120">
            <v>9644581.389999995</v>
          </cell>
          <cell r="AG120">
            <v>3626.57</v>
          </cell>
          <cell r="AO120">
            <v>19223236.149999995</v>
          </cell>
          <cell r="AQ120">
            <v>21556844.919999994</v>
          </cell>
          <cell r="AS120" t="str">
            <v>ok</v>
          </cell>
          <cell r="AU120">
            <v>0</v>
          </cell>
          <cell r="AX120">
            <v>0</v>
          </cell>
          <cell r="AY120">
            <v>0</v>
          </cell>
          <cell r="AZ120">
            <v>0</v>
          </cell>
          <cell r="BA120" t="str">
            <v>ok</v>
          </cell>
          <cell r="BB120">
            <v>234642.52</v>
          </cell>
          <cell r="BC120">
            <v>0</v>
          </cell>
          <cell r="BF120">
            <v>234642.52</v>
          </cell>
          <cell r="BP120">
            <v>257604.44</v>
          </cell>
          <cell r="BQ120">
            <v>479975.84</v>
          </cell>
          <cell r="BR120">
            <v>724026.86</v>
          </cell>
          <cell r="BS120">
            <v>542469.93999999994</v>
          </cell>
          <cell r="BT120">
            <v>0</v>
          </cell>
          <cell r="BU120">
            <v>0</v>
          </cell>
          <cell r="BV120">
            <v>0</v>
          </cell>
          <cell r="BW120">
            <v>0</v>
          </cell>
          <cell r="BX120">
            <v>0</v>
          </cell>
          <cell r="BY120">
            <v>0</v>
          </cell>
          <cell r="BZ120">
            <v>0</v>
          </cell>
          <cell r="CC120">
            <v>2004077.08</v>
          </cell>
          <cell r="CD120" t="str">
            <v>ok</v>
          </cell>
          <cell r="CE120">
            <v>60704.99</v>
          </cell>
          <cell r="CF120">
            <v>22524.87</v>
          </cell>
          <cell r="CG120">
            <v>20188</v>
          </cell>
          <cell r="CH120">
            <v>103417.86</v>
          </cell>
          <cell r="CI120" t="str">
            <v>ok</v>
          </cell>
          <cell r="CP120">
            <v>8501834.0500000007</v>
          </cell>
          <cell r="CS120">
            <v>165627.62</v>
          </cell>
          <cell r="CV120">
            <v>8667461.6699999999</v>
          </cell>
          <cell r="CX120">
            <v>-44776.03</v>
          </cell>
          <cell r="DB120">
            <v>0</v>
          </cell>
          <cell r="DD120">
            <v>-44776.03</v>
          </cell>
          <cell r="DF120">
            <v>0</v>
          </cell>
          <cell r="DK120">
            <v>0</v>
          </cell>
          <cell r="DM120">
            <v>8622685.6400000006</v>
          </cell>
          <cell r="DO120">
            <v>650380.88</v>
          </cell>
          <cell r="DS120">
            <v>12750.23</v>
          </cell>
          <cell r="EA120">
            <v>663131.11</v>
          </cell>
          <cell r="EE120">
            <v>234642.52</v>
          </cell>
          <cell r="EF120">
            <v>0</v>
          </cell>
          <cell r="EM120">
            <v>234642.52</v>
          </cell>
        </row>
        <row r="121">
          <cell r="C121" t="str">
            <v>May04</v>
          </cell>
          <cell r="D121">
            <v>-220889</v>
          </cell>
          <cell r="E121">
            <v>-446504</v>
          </cell>
          <cell r="F121">
            <v>254234.60499999995</v>
          </cell>
          <cell r="G121">
            <v>-59171</v>
          </cell>
          <cell r="H121">
            <v>-53.59</v>
          </cell>
          <cell r="I121">
            <v>2937653.57</v>
          </cell>
          <cell r="J121">
            <v>48986.995000000003</v>
          </cell>
          <cell r="K121">
            <v>0</v>
          </cell>
          <cell r="L121">
            <v>437386.01</v>
          </cell>
          <cell r="AA121">
            <v>2951643.59</v>
          </cell>
          <cell r="AC121">
            <v>16151508.98</v>
          </cell>
          <cell r="AD121">
            <v>1914044.29</v>
          </cell>
          <cell r="AE121">
            <v>59224.59</v>
          </cell>
          <cell r="AF121">
            <v>7784727.2799999956</v>
          </cell>
          <cell r="AG121">
            <v>2599.56</v>
          </cell>
          <cell r="AO121">
            <v>25912104.699999992</v>
          </cell>
          <cell r="AQ121">
            <v>28863748.289999992</v>
          </cell>
          <cell r="AS121" t="str">
            <v>ok</v>
          </cell>
          <cell r="AU121">
            <v>0</v>
          </cell>
          <cell r="AX121">
            <v>46923.75</v>
          </cell>
          <cell r="AY121">
            <v>2063.2449999999999</v>
          </cell>
          <cell r="AZ121">
            <v>48986.995000000003</v>
          </cell>
          <cell r="BA121" t="str">
            <v>ok</v>
          </cell>
          <cell r="BB121">
            <v>252171.36</v>
          </cell>
          <cell r="BC121">
            <v>2063.2449999999999</v>
          </cell>
          <cell r="BF121">
            <v>254234.60499999995</v>
          </cell>
          <cell r="BP121">
            <v>26248.32</v>
          </cell>
          <cell r="BQ121">
            <v>1048222.5</v>
          </cell>
          <cell r="BR121">
            <v>1577995.02</v>
          </cell>
          <cell r="BS121">
            <v>285187.73</v>
          </cell>
          <cell r="BT121">
            <v>0</v>
          </cell>
          <cell r="BU121">
            <v>0</v>
          </cell>
          <cell r="BV121">
            <v>0</v>
          </cell>
          <cell r="BW121">
            <v>0</v>
          </cell>
          <cell r="BX121">
            <v>0</v>
          </cell>
          <cell r="BY121">
            <v>0</v>
          </cell>
          <cell r="BZ121">
            <v>0</v>
          </cell>
          <cell r="CC121">
            <v>2937653.57</v>
          </cell>
          <cell r="CD121" t="str">
            <v>ok</v>
          </cell>
          <cell r="CE121">
            <v>393915.6</v>
          </cell>
          <cell r="CF121">
            <v>41098.81</v>
          </cell>
          <cell r="CG121">
            <v>2371.6</v>
          </cell>
          <cell r="CH121">
            <v>437386.01</v>
          </cell>
          <cell r="CI121" t="str">
            <v>ok</v>
          </cell>
          <cell r="CP121">
            <v>16030431.230000002</v>
          </cell>
          <cell r="CS121">
            <v>186189.95</v>
          </cell>
          <cell r="CV121">
            <v>16216621.180000002</v>
          </cell>
          <cell r="CX121">
            <v>-65112.2</v>
          </cell>
          <cell r="DB121">
            <v>0</v>
          </cell>
          <cell r="DD121">
            <v>-65112.2</v>
          </cell>
          <cell r="DF121">
            <v>0</v>
          </cell>
          <cell r="DK121">
            <v>0</v>
          </cell>
          <cell r="DM121">
            <v>16151508.980000002</v>
          </cell>
          <cell r="DO121">
            <v>1690341</v>
          </cell>
          <cell r="DS121">
            <v>18862.29</v>
          </cell>
          <cell r="EA121">
            <v>1709203.29</v>
          </cell>
          <cell r="EE121">
            <v>252171.36</v>
          </cell>
          <cell r="EF121">
            <v>2063.2449999999999</v>
          </cell>
          <cell r="EM121">
            <v>254234.60499999995</v>
          </cell>
        </row>
        <row r="122">
          <cell r="C122" t="str">
            <v>Jun04</v>
          </cell>
          <cell r="D122">
            <v>198390</v>
          </cell>
          <cell r="E122">
            <v>495486.5</v>
          </cell>
          <cell r="F122">
            <v>244944</v>
          </cell>
          <cell r="G122">
            <v>-49837</v>
          </cell>
          <cell r="H122">
            <v>-317.41000000000003</v>
          </cell>
          <cell r="I122">
            <v>4035768.09</v>
          </cell>
          <cell r="J122">
            <v>0</v>
          </cell>
          <cell r="K122">
            <v>0</v>
          </cell>
          <cell r="L122">
            <v>118541.34</v>
          </cell>
          <cell r="AA122">
            <v>5042975.5199999996</v>
          </cell>
          <cell r="AC122">
            <v>14232172.050000004</v>
          </cell>
          <cell r="AD122">
            <v>1584292.32</v>
          </cell>
          <cell r="AE122">
            <v>50154.41</v>
          </cell>
          <cell r="AF122">
            <v>6858809.9300000025</v>
          </cell>
          <cell r="AG122">
            <v>1842.94</v>
          </cell>
          <cell r="AO122">
            <v>22727271.65000001</v>
          </cell>
          <cell r="AQ122">
            <v>27770247.170000006</v>
          </cell>
          <cell r="AS122" t="str">
            <v>ok</v>
          </cell>
          <cell r="AU122">
            <v>0</v>
          </cell>
          <cell r="AX122">
            <v>0</v>
          </cell>
          <cell r="AY122">
            <v>0</v>
          </cell>
          <cell r="AZ122">
            <v>0</v>
          </cell>
          <cell r="BA122" t="str">
            <v>ok</v>
          </cell>
          <cell r="BB122">
            <v>244944</v>
          </cell>
          <cell r="BC122">
            <v>0</v>
          </cell>
          <cell r="BF122">
            <v>244944</v>
          </cell>
          <cell r="BP122">
            <v>0</v>
          </cell>
          <cell r="BQ122">
            <v>970396.29</v>
          </cell>
          <cell r="BR122">
            <v>1718724.68</v>
          </cell>
          <cell r="BS122">
            <v>14047.08</v>
          </cell>
          <cell r="BT122">
            <v>1332600.04</v>
          </cell>
          <cell r="BU122">
            <v>0</v>
          </cell>
          <cell r="BV122">
            <v>0</v>
          </cell>
          <cell r="BW122">
            <v>0</v>
          </cell>
          <cell r="BX122">
            <v>0</v>
          </cell>
          <cell r="BY122">
            <v>0</v>
          </cell>
          <cell r="BZ122">
            <v>0</v>
          </cell>
          <cell r="CC122">
            <v>4035768.09</v>
          </cell>
          <cell r="CD122" t="str">
            <v>ok</v>
          </cell>
          <cell r="CE122">
            <v>68120.08</v>
          </cell>
          <cell r="CF122">
            <v>50421.26</v>
          </cell>
          <cell r="CG122">
            <v>0</v>
          </cell>
          <cell r="CH122">
            <v>118541.34</v>
          </cell>
          <cell r="CI122" t="str">
            <v>ok</v>
          </cell>
          <cell r="CP122">
            <v>14101225.370000007</v>
          </cell>
          <cell r="CS122">
            <v>171159.58</v>
          </cell>
          <cell r="CV122">
            <v>14272384.950000007</v>
          </cell>
          <cell r="CX122">
            <v>-40212.9</v>
          </cell>
          <cell r="DB122">
            <v>0</v>
          </cell>
          <cell r="DD122">
            <v>-40212.9</v>
          </cell>
          <cell r="DF122">
            <v>0</v>
          </cell>
          <cell r="DK122">
            <v>0</v>
          </cell>
          <cell r="DM122">
            <v>14232172.050000006</v>
          </cell>
          <cell r="DO122">
            <v>1382525.9</v>
          </cell>
          <cell r="DS122">
            <v>16034.42</v>
          </cell>
          <cell r="EA122">
            <v>1398560.32</v>
          </cell>
          <cell r="EE122">
            <v>244944</v>
          </cell>
          <cell r="EF122">
            <v>0</v>
          </cell>
          <cell r="EM122">
            <v>244944</v>
          </cell>
        </row>
        <row r="123">
          <cell r="C123" t="str">
            <v>Jul04</v>
          </cell>
          <cell r="D123">
            <v>2216.5</v>
          </cell>
          <cell r="E123">
            <v>1335468.75</v>
          </cell>
          <cell r="F123">
            <v>248783.7</v>
          </cell>
          <cell r="G123">
            <v>-51193</v>
          </cell>
          <cell r="H123">
            <v>-183.5</v>
          </cell>
          <cell r="I123">
            <v>2276130.13</v>
          </cell>
          <cell r="J123">
            <v>0</v>
          </cell>
          <cell r="K123">
            <v>0</v>
          </cell>
          <cell r="L123">
            <v>75005.070000000007</v>
          </cell>
          <cell r="AA123">
            <v>3886227.65</v>
          </cell>
          <cell r="AC123">
            <v>10796666.070000002</v>
          </cell>
          <cell r="AD123">
            <v>1405869.9</v>
          </cell>
          <cell r="AE123">
            <v>51376.5</v>
          </cell>
          <cell r="AF123">
            <v>3202242.4</v>
          </cell>
          <cell r="AG123">
            <v>1842.94</v>
          </cell>
          <cell r="AO123">
            <v>15457997.810000001</v>
          </cell>
          <cell r="AQ123">
            <v>19344225.460000001</v>
          </cell>
          <cell r="AS123" t="str">
            <v>ok</v>
          </cell>
          <cell r="AU123">
            <v>0</v>
          </cell>
          <cell r="AX123">
            <v>0</v>
          </cell>
          <cell r="AY123">
            <v>0</v>
          </cell>
          <cell r="AZ123">
            <v>0</v>
          </cell>
          <cell r="BA123" t="str">
            <v>ok</v>
          </cell>
          <cell r="BB123">
            <v>248783.7</v>
          </cell>
          <cell r="BC123">
            <v>0</v>
          </cell>
          <cell r="BF123">
            <v>248783.7</v>
          </cell>
          <cell r="BP123">
            <v>0</v>
          </cell>
          <cell r="BQ123">
            <v>738120.01</v>
          </cell>
          <cell r="BR123">
            <v>1350119.7</v>
          </cell>
          <cell r="BS123">
            <v>187890.42</v>
          </cell>
          <cell r="BT123">
            <v>0</v>
          </cell>
          <cell r="BU123">
            <v>0</v>
          </cell>
          <cell r="BV123">
            <v>0</v>
          </cell>
          <cell r="BW123">
            <v>0</v>
          </cell>
          <cell r="BX123">
            <v>0</v>
          </cell>
          <cell r="BY123">
            <v>0</v>
          </cell>
          <cell r="BZ123">
            <v>0</v>
          </cell>
          <cell r="CC123">
            <v>2276130.13</v>
          </cell>
          <cell r="CD123" t="str">
            <v>ok</v>
          </cell>
          <cell r="CE123">
            <v>20137.14</v>
          </cell>
          <cell r="CF123">
            <v>54867.93</v>
          </cell>
          <cell r="CG123">
            <v>0</v>
          </cell>
          <cell r="CH123">
            <v>75005.070000000007</v>
          </cell>
          <cell r="CI123" t="str">
            <v>ok</v>
          </cell>
          <cell r="CP123">
            <v>10663986.880000005</v>
          </cell>
          <cell r="CS123">
            <v>174570.27</v>
          </cell>
          <cell r="CV123">
            <v>10838557.150000004</v>
          </cell>
          <cell r="CX123">
            <v>-41891.08</v>
          </cell>
          <cell r="DB123">
            <v>0</v>
          </cell>
          <cell r="DD123">
            <v>-41891.08</v>
          </cell>
          <cell r="DF123">
            <v>0</v>
          </cell>
          <cell r="DK123">
            <v>0</v>
          </cell>
          <cell r="DM123">
            <v>10796666.070000004</v>
          </cell>
          <cell r="DO123">
            <v>1283697.04</v>
          </cell>
          <cell r="DS123">
            <v>20306.86</v>
          </cell>
          <cell r="EA123">
            <v>1304003.8999999999</v>
          </cell>
          <cell r="EE123">
            <v>248783.7</v>
          </cell>
          <cell r="EF123">
            <v>0</v>
          </cell>
          <cell r="EM123">
            <v>248783.7</v>
          </cell>
        </row>
        <row r="124">
          <cell r="C124" t="str">
            <v>Aug04</v>
          </cell>
          <cell r="D124">
            <v>50129.5</v>
          </cell>
          <cell r="E124">
            <v>1667670.75</v>
          </cell>
          <cell r="F124">
            <v>244717.54</v>
          </cell>
          <cell r="G124">
            <v>-1738</v>
          </cell>
          <cell r="H124">
            <v>-314.61</v>
          </cell>
          <cell r="I124">
            <v>5643325.1400000006</v>
          </cell>
          <cell r="J124">
            <v>6713.54</v>
          </cell>
          <cell r="K124">
            <v>0</v>
          </cell>
          <cell r="L124">
            <v>62160.18</v>
          </cell>
          <cell r="AA124">
            <v>7672664.04</v>
          </cell>
          <cell r="AC124">
            <v>10046005.019999996</v>
          </cell>
          <cell r="AD124">
            <v>741046.29</v>
          </cell>
          <cell r="AE124">
            <v>2052.61</v>
          </cell>
          <cell r="AF124">
            <v>2587330.27</v>
          </cell>
          <cell r="AG124">
            <v>1635.31</v>
          </cell>
          <cell r="AO124">
            <v>13378069.499999994</v>
          </cell>
          <cell r="AQ124">
            <v>21050733.539999995</v>
          </cell>
          <cell r="AS124" t="str">
            <v>ok</v>
          </cell>
          <cell r="AU124">
            <v>0</v>
          </cell>
          <cell r="AX124">
            <v>6395.68</v>
          </cell>
          <cell r="AY124">
            <v>317.86</v>
          </cell>
          <cell r="AZ124">
            <v>6713.54</v>
          </cell>
          <cell r="BA124" t="str">
            <v>ok</v>
          </cell>
          <cell r="BB124">
            <v>244399.68</v>
          </cell>
          <cell r="BC124">
            <v>317.86</v>
          </cell>
          <cell r="BF124">
            <v>244717.54</v>
          </cell>
          <cell r="BP124">
            <v>0</v>
          </cell>
          <cell r="BQ124">
            <v>3854439.98</v>
          </cell>
          <cell r="BR124">
            <v>1265663.47</v>
          </cell>
          <cell r="BS124">
            <v>262520.32000000001</v>
          </cell>
          <cell r="BT124">
            <v>0</v>
          </cell>
          <cell r="BU124">
            <v>45285.5</v>
          </cell>
          <cell r="BV124">
            <v>215415.87</v>
          </cell>
          <cell r="BW124">
            <v>0</v>
          </cell>
          <cell r="BX124">
            <v>0</v>
          </cell>
          <cell r="BY124">
            <v>0</v>
          </cell>
          <cell r="BZ124">
            <v>0</v>
          </cell>
          <cell r="CC124">
            <v>5643325.1399999997</v>
          </cell>
          <cell r="CD124" t="str">
            <v>ok</v>
          </cell>
          <cell r="CE124">
            <v>0</v>
          </cell>
          <cell r="CF124">
            <v>60396.18</v>
          </cell>
          <cell r="CG124">
            <v>1764</v>
          </cell>
          <cell r="CH124">
            <v>62160.18</v>
          </cell>
          <cell r="CI124" t="str">
            <v>ok</v>
          </cell>
          <cell r="CP124">
            <v>9930181.3099999968</v>
          </cell>
          <cell r="CS124">
            <v>131503.01</v>
          </cell>
          <cell r="CV124">
            <v>10061684.319999997</v>
          </cell>
          <cell r="CX124">
            <v>-15679.3</v>
          </cell>
          <cell r="DB124">
            <v>0</v>
          </cell>
          <cell r="DD124">
            <v>-15679.3</v>
          </cell>
          <cell r="DF124">
            <v>0</v>
          </cell>
          <cell r="DK124">
            <v>0</v>
          </cell>
          <cell r="DM124">
            <v>10046005.019999996</v>
          </cell>
          <cell r="DO124">
            <v>652451.93000000005</v>
          </cell>
          <cell r="DS124">
            <v>8425.36</v>
          </cell>
          <cell r="EA124">
            <v>660877.29</v>
          </cell>
          <cell r="EE124">
            <v>244399.68</v>
          </cell>
          <cell r="EF124">
            <v>317.86</v>
          </cell>
          <cell r="EM124">
            <v>244717.54</v>
          </cell>
        </row>
        <row r="125">
          <cell r="C125" t="str">
            <v>Sep04</v>
          </cell>
          <cell r="D125">
            <v>63903</v>
          </cell>
          <cell r="E125">
            <v>-160615.75</v>
          </cell>
          <cell r="F125">
            <v>240386.3</v>
          </cell>
          <cell r="G125">
            <v>-22820</v>
          </cell>
          <cell r="H125">
            <v>-436.36</v>
          </cell>
          <cell r="I125">
            <v>5297863.79</v>
          </cell>
          <cell r="J125">
            <v>93722.62</v>
          </cell>
          <cell r="K125">
            <v>0</v>
          </cell>
          <cell r="L125">
            <v>606271.13</v>
          </cell>
          <cell r="AA125">
            <v>6118274.7300000004</v>
          </cell>
          <cell r="AC125">
            <v>2613954.6800000002</v>
          </cell>
          <cell r="AD125">
            <v>297739.82</v>
          </cell>
          <cell r="AE125">
            <v>23256.36</v>
          </cell>
          <cell r="AF125">
            <v>1280192.6000000001</v>
          </cell>
          <cell r="AG125">
            <v>2022.46</v>
          </cell>
          <cell r="AO125">
            <v>4217165.92</v>
          </cell>
          <cell r="AQ125">
            <v>10335440.649999999</v>
          </cell>
          <cell r="AS125" t="str">
            <v>ok</v>
          </cell>
          <cell r="AU125">
            <v>0</v>
          </cell>
          <cell r="AX125">
            <v>89117.6</v>
          </cell>
          <cell r="AY125">
            <v>4605.0200000000004</v>
          </cell>
          <cell r="AZ125">
            <v>93722.62</v>
          </cell>
          <cell r="BA125" t="str">
            <v>ok</v>
          </cell>
          <cell r="BB125">
            <v>235781.28</v>
          </cell>
          <cell r="BC125">
            <v>4605.0200000000004</v>
          </cell>
          <cell r="BF125">
            <v>240386.3</v>
          </cell>
          <cell r="BP125">
            <v>1219813.04</v>
          </cell>
          <cell r="BQ125">
            <v>741844</v>
          </cell>
          <cell r="BR125">
            <v>1896247.08</v>
          </cell>
          <cell r="BS125">
            <v>801069.35</v>
          </cell>
          <cell r="BT125">
            <v>0</v>
          </cell>
          <cell r="BU125">
            <v>0</v>
          </cell>
          <cell r="BV125">
            <v>638890.31999999995</v>
          </cell>
          <cell r="BW125">
            <v>0</v>
          </cell>
          <cell r="BX125">
            <v>0</v>
          </cell>
          <cell r="BY125">
            <v>0</v>
          </cell>
          <cell r="BZ125">
            <v>0</v>
          </cell>
          <cell r="CC125">
            <v>5297863.79</v>
          </cell>
          <cell r="CD125" t="str">
            <v>ok</v>
          </cell>
          <cell r="CE125">
            <v>522377.77</v>
          </cell>
          <cell r="CF125">
            <v>48754.76</v>
          </cell>
          <cell r="CG125">
            <v>35138.6</v>
          </cell>
          <cell r="CH125">
            <v>606271.13</v>
          </cell>
          <cell r="CI125" t="str">
            <v>ok</v>
          </cell>
          <cell r="CP125">
            <v>2481286.11</v>
          </cell>
          <cell r="CS125">
            <v>142473.48000000001</v>
          </cell>
          <cell r="CV125">
            <v>2623759.59</v>
          </cell>
          <cell r="CX125">
            <v>-9804.91</v>
          </cell>
          <cell r="DB125">
            <v>0</v>
          </cell>
          <cell r="DD125">
            <v>-9804.91</v>
          </cell>
          <cell r="DF125">
            <v>0</v>
          </cell>
          <cell r="DK125">
            <v>0</v>
          </cell>
          <cell r="DM125">
            <v>2613954.6800000002</v>
          </cell>
          <cell r="DO125">
            <v>242880.03</v>
          </cell>
          <cell r="DS125">
            <v>12963.79</v>
          </cell>
          <cell r="EA125">
            <v>255843.82</v>
          </cell>
          <cell r="EE125">
            <v>235781.28</v>
          </cell>
          <cell r="EF125">
            <v>4605.0200000000004</v>
          </cell>
          <cell r="EM125">
            <v>240386.3</v>
          </cell>
        </row>
        <row r="126">
          <cell r="C126" t="str">
            <v>Oct04</v>
          </cell>
          <cell r="D126">
            <v>7933.5</v>
          </cell>
          <cell r="E126">
            <v>33861.750000000058</v>
          </cell>
          <cell r="F126">
            <v>232758.3249999999</v>
          </cell>
          <cell r="G126">
            <v>-11940</v>
          </cell>
          <cell r="H126">
            <v>-374.3</v>
          </cell>
          <cell r="I126">
            <v>3708773.08</v>
          </cell>
          <cell r="J126">
            <v>4412.7049999999999</v>
          </cell>
          <cell r="K126">
            <v>0</v>
          </cell>
          <cell r="L126">
            <v>1279176.6499999999</v>
          </cell>
          <cell r="AA126">
            <v>5254601.71</v>
          </cell>
          <cell r="AC126">
            <v>4041418.04</v>
          </cell>
          <cell r="AD126">
            <v>284411.27</v>
          </cell>
          <cell r="AE126">
            <v>12314.3</v>
          </cell>
          <cell r="AF126">
            <v>526585.26</v>
          </cell>
          <cell r="AG126">
            <v>2071.02</v>
          </cell>
          <cell r="AO126">
            <v>4866799.8899999997</v>
          </cell>
          <cell r="AQ126">
            <v>10121401.6</v>
          </cell>
          <cell r="AS126" t="str">
            <v>ok</v>
          </cell>
          <cell r="AU126">
            <v>0</v>
          </cell>
          <cell r="AX126">
            <v>4139.5</v>
          </cell>
          <cell r="AY126">
            <v>273.20499999999998</v>
          </cell>
          <cell r="AZ126">
            <v>4412.7049999999999</v>
          </cell>
          <cell r="BA126" t="str">
            <v>ok</v>
          </cell>
          <cell r="BB126">
            <v>232485.12</v>
          </cell>
          <cell r="BC126">
            <v>273.20499999999998</v>
          </cell>
          <cell r="BF126">
            <v>232758.3249999999</v>
          </cell>
          <cell r="BG126" t="str">
            <v>ok</v>
          </cell>
          <cell r="BP126">
            <v>2162839.19</v>
          </cell>
          <cell r="BQ126">
            <v>0</v>
          </cell>
          <cell r="BR126">
            <v>0</v>
          </cell>
          <cell r="BS126">
            <v>866365.24</v>
          </cell>
          <cell r="BT126">
            <v>0</v>
          </cell>
          <cell r="BU126">
            <v>22920</v>
          </cell>
          <cell r="BV126">
            <v>643504.65</v>
          </cell>
          <cell r="BW126">
            <v>13144</v>
          </cell>
          <cell r="BX126">
            <v>0</v>
          </cell>
          <cell r="BY126">
            <v>0</v>
          </cell>
          <cell r="BZ126">
            <v>0</v>
          </cell>
          <cell r="CC126">
            <v>3708773.08</v>
          </cell>
          <cell r="CD126" t="str">
            <v>ok</v>
          </cell>
          <cell r="CE126">
            <v>1243647.23</v>
          </cell>
          <cell r="CF126">
            <v>33736.019999999997</v>
          </cell>
          <cell r="CG126">
            <v>1793.4</v>
          </cell>
          <cell r="CH126">
            <v>1279176.6499999999</v>
          </cell>
          <cell r="CI126" t="str">
            <v>ok</v>
          </cell>
          <cell r="CP126">
            <v>3880149.48</v>
          </cell>
          <cell r="CS126">
            <v>183268.67</v>
          </cell>
          <cell r="CV126">
            <v>4063418.15</v>
          </cell>
          <cell r="CX126">
            <v>-22000.11</v>
          </cell>
          <cell r="DB126">
            <v>0</v>
          </cell>
          <cell r="DD126">
            <v>-22000.11</v>
          </cell>
          <cell r="DF126">
            <v>0</v>
          </cell>
          <cell r="DK126">
            <v>0</v>
          </cell>
          <cell r="DM126">
            <v>4041418.04</v>
          </cell>
          <cell r="DO126">
            <v>256363.27</v>
          </cell>
          <cell r="DS126">
            <v>14099</v>
          </cell>
          <cell r="EA126">
            <v>270462.27</v>
          </cell>
          <cell r="EE126">
            <v>232485.12</v>
          </cell>
          <cell r="EF126">
            <v>273.20499999999998</v>
          </cell>
          <cell r="EM126">
            <v>232758.3249999999</v>
          </cell>
          <cell r="EN126" t="str">
            <v>ok</v>
          </cell>
        </row>
        <row r="127">
          <cell r="C127" t="str">
            <v>Nov04</v>
          </cell>
          <cell r="D127">
            <v>-188394.5</v>
          </cell>
          <cell r="E127">
            <v>-277528.75</v>
          </cell>
          <cell r="F127">
            <v>229316.77499999988</v>
          </cell>
          <cell r="G127">
            <v>-16860</v>
          </cell>
          <cell r="H127">
            <v>-489.6</v>
          </cell>
          <cell r="I127">
            <v>4420730.37</v>
          </cell>
          <cell r="J127">
            <v>330301.12500000012</v>
          </cell>
          <cell r="K127">
            <v>0</v>
          </cell>
          <cell r="L127">
            <v>133205.21</v>
          </cell>
          <cell r="AA127">
            <v>4630280.63</v>
          </cell>
          <cell r="AC127">
            <v>5473569.6499999966</v>
          </cell>
          <cell r="AD127">
            <v>570014.38</v>
          </cell>
          <cell r="AE127">
            <v>17349.599999999999</v>
          </cell>
          <cell r="AF127">
            <v>2361165.3199999998</v>
          </cell>
          <cell r="AG127">
            <v>2864.88</v>
          </cell>
          <cell r="AO127">
            <v>8424963.8299999963</v>
          </cell>
          <cell r="AQ127">
            <v>13055244.459999997</v>
          </cell>
          <cell r="AS127" t="str">
            <v>ok</v>
          </cell>
          <cell r="AU127">
            <v>0</v>
          </cell>
          <cell r="AX127">
            <v>317805.15000000002</v>
          </cell>
          <cell r="AY127">
            <v>12495.974999999999</v>
          </cell>
          <cell r="AZ127">
            <v>330301.125</v>
          </cell>
          <cell r="BA127" t="str">
            <v>ok</v>
          </cell>
          <cell r="BB127">
            <v>216820.8</v>
          </cell>
          <cell r="BC127">
            <v>12495.974999999999</v>
          </cell>
          <cell r="BF127">
            <v>229316.77499999985</v>
          </cell>
          <cell r="BG127" t="str">
            <v>ok</v>
          </cell>
          <cell r="BP127">
            <v>1698355.63</v>
          </cell>
          <cell r="BQ127">
            <v>0</v>
          </cell>
          <cell r="BR127">
            <v>0</v>
          </cell>
          <cell r="BS127">
            <v>1653535.5</v>
          </cell>
          <cell r="BT127">
            <v>0</v>
          </cell>
          <cell r="BU127">
            <v>77540</v>
          </cell>
          <cell r="BV127">
            <v>0</v>
          </cell>
          <cell r="BW127">
            <v>680603.4</v>
          </cell>
          <cell r="BX127">
            <v>310695.84000000003</v>
          </cell>
          <cell r="BY127">
            <v>0</v>
          </cell>
          <cell r="BZ127">
            <v>0</v>
          </cell>
          <cell r="CC127">
            <v>4420730.37</v>
          </cell>
          <cell r="CD127" t="str">
            <v>ok</v>
          </cell>
          <cell r="CE127">
            <v>0</v>
          </cell>
          <cell r="CF127">
            <v>133205.21</v>
          </cell>
          <cell r="CG127">
            <v>0</v>
          </cell>
          <cell r="CH127">
            <v>133205.21</v>
          </cell>
          <cell r="CI127" t="str">
            <v>ok</v>
          </cell>
          <cell r="CP127">
            <v>5239098.84</v>
          </cell>
          <cell r="CS127">
            <v>264083.64</v>
          </cell>
          <cell r="CV127">
            <v>5503182.4799999995</v>
          </cell>
          <cell r="CX127">
            <v>-26321.62</v>
          </cell>
          <cell r="DB127">
            <v>0</v>
          </cell>
          <cell r="DD127">
            <v>-26321.62</v>
          </cell>
          <cell r="DF127">
            <v>-3291.21</v>
          </cell>
          <cell r="DK127">
            <v>-3291.21</v>
          </cell>
          <cell r="DM127">
            <v>5473569.6499999994</v>
          </cell>
          <cell r="DO127">
            <v>483955.19</v>
          </cell>
          <cell r="DS127">
            <v>23034.19</v>
          </cell>
          <cell r="EA127">
            <v>506989.38</v>
          </cell>
          <cell r="EE127">
            <v>216820.8</v>
          </cell>
          <cell r="EF127">
            <v>12495.974999999999</v>
          </cell>
          <cell r="EM127">
            <v>229316.77499999985</v>
          </cell>
          <cell r="EN127" t="str">
            <v>ok</v>
          </cell>
        </row>
        <row r="128">
          <cell r="C128" t="str">
            <v>Dec04</v>
          </cell>
          <cell r="D128">
            <v>59427</v>
          </cell>
          <cell r="E128">
            <v>158239</v>
          </cell>
          <cell r="F128">
            <v>221156.18</v>
          </cell>
          <cell r="G128">
            <v>-18088</v>
          </cell>
          <cell r="H128">
            <v>-489.6</v>
          </cell>
          <cell r="I128">
            <v>3592331.96</v>
          </cell>
          <cell r="J128">
            <v>64948.97</v>
          </cell>
          <cell r="K128">
            <v>0</v>
          </cell>
          <cell r="L128">
            <v>143836.04</v>
          </cell>
          <cell r="AA128">
            <v>4221361.55</v>
          </cell>
          <cell r="AC128">
            <v>10239863.82</v>
          </cell>
          <cell r="AD128">
            <v>892776.23</v>
          </cell>
          <cell r="AE128">
            <v>18577.599999999999</v>
          </cell>
          <cell r="AF128">
            <v>4554984.72</v>
          </cell>
          <cell r="AG128">
            <v>5809.2</v>
          </cell>
          <cell r="AO128">
            <v>15712011.57</v>
          </cell>
          <cell r="AQ128">
            <v>19933373.120000001</v>
          </cell>
          <cell r="AS128" t="str">
            <v>ok</v>
          </cell>
          <cell r="AU128">
            <v>0</v>
          </cell>
          <cell r="AX128">
            <v>62216.31</v>
          </cell>
          <cell r="AY128">
            <v>2732.66</v>
          </cell>
          <cell r="AZ128">
            <v>64948.97</v>
          </cell>
          <cell r="BA128" t="str">
            <v>ok</v>
          </cell>
          <cell r="BB128">
            <v>218423.52</v>
          </cell>
          <cell r="BC128">
            <v>2732.66</v>
          </cell>
          <cell r="BF128">
            <v>221156.18</v>
          </cell>
          <cell r="BG128" t="str">
            <v>ok</v>
          </cell>
          <cell r="BP128">
            <v>2539454.2400000002</v>
          </cell>
          <cell r="BQ128">
            <v>0</v>
          </cell>
          <cell r="BR128">
            <v>0</v>
          </cell>
          <cell r="BS128">
            <v>464326.68</v>
          </cell>
          <cell r="BT128">
            <v>0</v>
          </cell>
          <cell r="BU128">
            <v>0</v>
          </cell>
          <cell r="BV128">
            <v>0</v>
          </cell>
          <cell r="BW128">
            <v>0</v>
          </cell>
          <cell r="BX128">
            <v>143398.07999999999</v>
          </cell>
          <cell r="BY128">
            <v>445152.96</v>
          </cell>
          <cell r="BZ128">
            <v>0</v>
          </cell>
          <cell r="CC128">
            <v>3592331.96</v>
          </cell>
          <cell r="CD128" t="str">
            <v>ok</v>
          </cell>
          <cell r="CE128">
            <v>0</v>
          </cell>
          <cell r="CF128">
            <v>143836.04</v>
          </cell>
          <cell r="CG128">
            <v>0</v>
          </cell>
          <cell r="CH128">
            <v>143836.04</v>
          </cell>
          <cell r="CI128" t="str">
            <v>ok</v>
          </cell>
          <cell r="CP128">
            <v>8952774.879999999</v>
          </cell>
          <cell r="CS128">
            <v>1475617.26</v>
          </cell>
          <cell r="CV128">
            <v>10428392.139999999</v>
          </cell>
          <cell r="CX128">
            <v>-133664.15</v>
          </cell>
          <cell r="DB128">
            <v>-54864.17</v>
          </cell>
          <cell r="DD128">
            <v>-188528.32</v>
          </cell>
          <cell r="DF128">
            <v>0</v>
          </cell>
          <cell r="DK128">
            <v>0</v>
          </cell>
          <cell r="DM128">
            <v>10239863.819999998</v>
          </cell>
          <cell r="DO128">
            <v>658389.82999999996</v>
          </cell>
          <cell r="DS128">
            <v>114361.4</v>
          </cell>
          <cell r="EA128">
            <v>772751.23</v>
          </cell>
          <cell r="EE128">
            <v>218423.52</v>
          </cell>
          <cell r="EF128">
            <v>2732.66</v>
          </cell>
          <cell r="EM128">
            <v>221156.18</v>
          </cell>
          <cell r="EN128" t="str">
            <v>ok</v>
          </cell>
        </row>
        <row r="129">
          <cell r="C129" t="str">
            <v>Jan05</v>
          </cell>
          <cell r="D129">
            <v>13956.25</v>
          </cell>
          <cell r="E129">
            <v>-212455.5</v>
          </cell>
          <cell r="F129">
            <v>259749.63</v>
          </cell>
          <cell r="G129">
            <v>-52809</v>
          </cell>
          <cell r="H129">
            <v>-333.5</v>
          </cell>
          <cell r="I129">
            <v>4166585.15</v>
          </cell>
          <cell r="J129">
            <v>0</v>
          </cell>
          <cell r="K129">
            <v>0</v>
          </cell>
          <cell r="L129">
            <v>96064.44</v>
          </cell>
          <cell r="AA129">
            <v>4270757.47</v>
          </cell>
          <cell r="AC129">
            <v>17707850.20000001</v>
          </cell>
          <cell r="AD129">
            <v>1497700</v>
          </cell>
          <cell r="AE129">
            <v>53142.5</v>
          </cell>
          <cell r="AF129">
            <v>5120156.45</v>
          </cell>
          <cell r="AG129">
            <v>7460.83</v>
          </cell>
          <cell r="AO129">
            <v>24386309.980000008</v>
          </cell>
          <cell r="AQ129">
            <v>28657067.450000007</v>
          </cell>
          <cell r="AS129" t="str">
            <v>ok</v>
          </cell>
          <cell r="AU129">
            <v>0</v>
          </cell>
          <cell r="AX129">
            <v>0</v>
          </cell>
          <cell r="AY129">
            <v>0</v>
          </cell>
          <cell r="AZ129">
            <v>0</v>
          </cell>
          <cell r="BA129" t="str">
            <v>ok</v>
          </cell>
          <cell r="BB129">
            <v>259749.63</v>
          </cell>
          <cell r="BC129">
            <v>0</v>
          </cell>
          <cell r="BD129">
            <v>0</v>
          </cell>
          <cell r="BF129">
            <v>259749.63</v>
          </cell>
          <cell r="BG129" t="str">
            <v>ok</v>
          </cell>
          <cell r="BH129">
            <v>4939780.6500000004</v>
          </cell>
          <cell r="BI129">
            <v>89660</v>
          </cell>
          <cell r="BK129">
            <v>90715.8</v>
          </cell>
          <cell r="BN129">
            <v>5120156.45</v>
          </cell>
          <cell r="BP129">
            <v>1950845.44</v>
          </cell>
          <cell r="BQ129">
            <v>0</v>
          </cell>
          <cell r="BR129">
            <v>0</v>
          </cell>
          <cell r="BS129">
            <v>1432476.03</v>
          </cell>
          <cell r="BT129">
            <v>0</v>
          </cell>
          <cell r="BU129">
            <v>0</v>
          </cell>
          <cell r="BV129">
            <v>0</v>
          </cell>
          <cell r="BW129">
            <v>0</v>
          </cell>
          <cell r="BX129">
            <v>12136.32</v>
          </cell>
          <cell r="BY129">
            <v>771127.36</v>
          </cell>
          <cell r="BZ129">
            <v>0</v>
          </cell>
          <cell r="CA129">
            <v>0</v>
          </cell>
          <cell r="CC129">
            <v>4166585.15</v>
          </cell>
          <cell r="CD129" t="str">
            <v>ok</v>
          </cell>
          <cell r="CE129">
            <v>14236.52</v>
          </cell>
          <cell r="CF129">
            <v>81827.92</v>
          </cell>
          <cell r="CG129">
            <v>0</v>
          </cell>
          <cell r="CH129">
            <v>96064.44</v>
          </cell>
          <cell r="CI129" t="str">
            <v>ok</v>
          </cell>
          <cell r="CP129">
            <v>13488481.820000004</v>
          </cell>
          <cell r="CQ129">
            <v>30479.11</v>
          </cell>
          <cell r="CR129">
            <v>257538.02</v>
          </cell>
          <cell r="CS129">
            <v>4063073.2</v>
          </cell>
          <cell r="CV129">
            <v>17839572.150000002</v>
          </cell>
          <cell r="CX129">
            <v>-83637.98</v>
          </cell>
          <cell r="CY129">
            <v>0</v>
          </cell>
          <cell r="CZ129">
            <v>0</v>
          </cell>
          <cell r="DA129">
            <v>-48083.97</v>
          </cell>
          <cell r="DB129">
            <v>0</v>
          </cell>
          <cell r="DD129">
            <v>-131721.95000000001</v>
          </cell>
          <cell r="DF129">
            <v>0</v>
          </cell>
          <cell r="DG129">
            <v>0</v>
          </cell>
          <cell r="DK129">
            <v>0</v>
          </cell>
          <cell r="DM129">
            <v>17707850.200000003</v>
          </cell>
          <cell r="DO129">
            <v>917912.55</v>
          </cell>
          <cell r="DP129">
            <v>2118.6799999999998</v>
          </cell>
          <cell r="DQ129">
            <v>19682.78</v>
          </cell>
          <cell r="DR129">
            <v>183175.84</v>
          </cell>
          <cell r="DS129">
            <v>282834.15000000002</v>
          </cell>
          <cell r="DT129">
            <v>89660</v>
          </cell>
          <cell r="DX129">
            <v>2316</v>
          </cell>
          <cell r="EA129">
            <v>1497700</v>
          </cell>
          <cell r="EB129">
            <v>0</v>
          </cell>
          <cell r="EE129">
            <v>259749.63</v>
          </cell>
          <cell r="EF129">
            <v>0</v>
          </cell>
          <cell r="EG129">
            <v>0</v>
          </cell>
          <cell r="EM129">
            <v>259749.63</v>
          </cell>
          <cell r="EN129" t="str">
            <v>ok</v>
          </cell>
          <cell r="EO129">
            <v>13956.25</v>
          </cell>
          <cell r="ES129">
            <v>13956.25</v>
          </cell>
          <cell r="EU129" t="str">
            <v>ok</v>
          </cell>
        </row>
        <row r="130">
          <cell r="C130" t="str">
            <v>Feb05</v>
          </cell>
          <cell r="D130">
            <v>954204</v>
          </cell>
          <cell r="E130">
            <v>1618907.75</v>
          </cell>
          <cell r="F130">
            <v>251717.76000000001</v>
          </cell>
          <cell r="G130">
            <v>-43912</v>
          </cell>
          <cell r="H130">
            <v>-658.9</v>
          </cell>
          <cell r="I130">
            <v>1783372.24</v>
          </cell>
          <cell r="J130">
            <v>0</v>
          </cell>
          <cell r="K130">
            <v>0</v>
          </cell>
          <cell r="L130">
            <v>264335.15000000002</v>
          </cell>
          <cell r="AA130">
            <v>4827966</v>
          </cell>
          <cell r="AC130">
            <v>12923850.719999999</v>
          </cell>
          <cell r="AD130">
            <v>1132610.3</v>
          </cell>
          <cell r="AE130">
            <v>44570.9</v>
          </cell>
          <cell r="AF130">
            <v>4649764.43</v>
          </cell>
          <cell r="AG130">
            <v>4581.1899999999996</v>
          </cell>
          <cell r="AO130">
            <v>18755377.540000003</v>
          </cell>
          <cell r="AQ130">
            <v>23583343.540000007</v>
          </cell>
          <cell r="AS130" t="str">
            <v>ok</v>
          </cell>
          <cell r="AU130">
            <v>0</v>
          </cell>
          <cell r="AX130">
            <v>0</v>
          </cell>
          <cell r="AY130">
            <v>0</v>
          </cell>
          <cell r="AZ130">
            <v>0</v>
          </cell>
          <cell r="BA130" t="str">
            <v>ok</v>
          </cell>
          <cell r="BB130">
            <v>251717.76000000001</v>
          </cell>
          <cell r="BC130">
            <v>0</v>
          </cell>
          <cell r="BD130">
            <v>0</v>
          </cell>
          <cell r="BF130">
            <v>251717.76000000001</v>
          </cell>
          <cell r="BG130" t="str">
            <v>ok</v>
          </cell>
          <cell r="BH130">
            <v>4249814.3</v>
          </cell>
          <cell r="BI130">
            <v>99950</v>
          </cell>
          <cell r="BK130">
            <v>300000.13</v>
          </cell>
          <cell r="BN130">
            <v>4649764.43</v>
          </cell>
          <cell r="BP130">
            <v>1144442.72</v>
          </cell>
          <cell r="BQ130">
            <v>0</v>
          </cell>
          <cell r="BR130">
            <v>0</v>
          </cell>
          <cell r="BS130">
            <v>274547.59999999998</v>
          </cell>
          <cell r="BT130">
            <v>0</v>
          </cell>
          <cell r="BU130">
            <v>0</v>
          </cell>
          <cell r="BV130">
            <v>0</v>
          </cell>
          <cell r="BW130">
            <v>0</v>
          </cell>
          <cell r="BX130">
            <v>0</v>
          </cell>
          <cell r="BY130">
            <v>229602.24</v>
          </cell>
          <cell r="BZ130">
            <v>134779.68</v>
          </cell>
          <cell r="CA130">
            <v>0</v>
          </cell>
          <cell r="CC130">
            <v>1783372.24</v>
          </cell>
          <cell r="CD130" t="str">
            <v>ok</v>
          </cell>
          <cell r="CE130">
            <v>227071.35999999999</v>
          </cell>
          <cell r="CF130">
            <v>37263.79</v>
          </cell>
          <cell r="CG130">
            <v>0</v>
          </cell>
          <cell r="CH130">
            <v>264335.15000000002</v>
          </cell>
          <cell r="CI130" t="str">
            <v>ok</v>
          </cell>
          <cell r="CP130">
            <v>10174077.960000001</v>
          </cell>
          <cell r="CQ130">
            <v>0</v>
          </cell>
          <cell r="CR130">
            <v>0</v>
          </cell>
          <cell r="CS130">
            <v>2641042.54</v>
          </cell>
          <cell r="CV130">
            <v>12815120.5</v>
          </cell>
          <cell r="CX130">
            <v>-6922.59</v>
          </cell>
          <cell r="CY130">
            <v>0</v>
          </cell>
          <cell r="CZ130">
            <v>0</v>
          </cell>
          <cell r="DA130">
            <v>115652.81</v>
          </cell>
          <cell r="DB130">
            <v>0</v>
          </cell>
          <cell r="DD130">
            <v>108730.22</v>
          </cell>
          <cell r="DF130">
            <v>0</v>
          </cell>
          <cell r="DG130">
            <v>0</v>
          </cell>
          <cell r="DK130">
            <v>0</v>
          </cell>
          <cell r="DM130">
            <v>12923850.720000001</v>
          </cell>
          <cell r="DO130">
            <v>707890.16</v>
          </cell>
          <cell r="DP130">
            <v>0</v>
          </cell>
          <cell r="DQ130">
            <v>0</v>
          </cell>
          <cell r="DR130">
            <v>132468.6</v>
          </cell>
          <cell r="DS130">
            <v>185012.54</v>
          </cell>
          <cell r="DT130">
            <v>99950</v>
          </cell>
          <cell r="DX130">
            <v>7289</v>
          </cell>
          <cell r="EA130">
            <v>1132610.3</v>
          </cell>
          <cell r="EB130">
            <v>9.3132257461547852E-10</v>
          </cell>
          <cell r="EE130">
            <v>251717.76000000001</v>
          </cell>
          <cell r="EF130">
            <v>0</v>
          </cell>
          <cell r="EG130">
            <v>0</v>
          </cell>
          <cell r="EM130">
            <v>251717.76000000001</v>
          </cell>
          <cell r="EN130" t="str">
            <v>ok</v>
          </cell>
          <cell r="EO130">
            <v>954204</v>
          </cell>
          <cell r="ES130">
            <v>954204</v>
          </cell>
        </row>
        <row r="131">
          <cell r="C131" t="str">
            <v>Mar05</v>
          </cell>
          <cell r="D131">
            <v>-38782.5</v>
          </cell>
          <cell r="E131">
            <v>-553057.75</v>
          </cell>
          <cell r="F131">
            <v>406009.44499999989</v>
          </cell>
          <cell r="G131">
            <v>-37838</v>
          </cell>
          <cell r="H131">
            <v>-1125.01</v>
          </cell>
          <cell r="I131">
            <v>1107106.56</v>
          </cell>
          <cell r="J131">
            <v>68429.965000000011</v>
          </cell>
          <cell r="K131">
            <v>0</v>
          </cell>
          <cell r="L131">
            <v>322045.78999999998</v>
          </cell>
          <cell r="AA131">
            <v>1272788.5</v>
          </cell>
          <cell r="AC131">
            <v>11428502.719999995</v>
          </cell>
          <cell r="AD131">
            <v>1039485.07</v>
          </cell>
          <cell r="AE131">
            <v>38963.01</v>
          </cell>
          <cell r="AF131">
            <v>1835212.21</v>
          </cell>
          <cell r="AG131">
            <v>5675.68</v>
          </cell>
          <cell r="AO131">
            <v>14347838.689999996</v>
          </cell>
          <cell r="AQ131">
            <v>15620627.189999996</v>
          </cell>
          <cell r="AS131" t="str">
            <v>ok</v>
          </cell>
          <cell r="AU131">
            <v>0</v>
          </cell>
          <cell r="AX131">
            <v>66917.259999999995</v>
          </cell>
          <cell r="AY131">
            <v>1512.7049999999999</v>
          </cell>
          <cell r="AZ131">
            <v>68429.965000000011</v>
          </cell>
          <cell r="BA131" t="str">
            <v>ok</v>
          </cell>
          <cell r="BB131">
            <v>404496.74</v>
          </cell>
          <cell r="BC131">
            <v>1512.7049999999999</v>
          </cell>
          <cell r="BD131">
            <v>0</v>
          </cell>
          <cell r="BF131">
            <v>406009.44499999989</v>
          </cell>
          <cell r="BG131" t="str">
            <v>ok</v>
          </cell>
          <cell r="BH131">
            <v>1669502.1</v>
          </cell>
          <cell r="BI131">
            <v>30330</v>
          </cell>
          <cell r="BK131">
            <v>135380.10999999999</v>
          </cell>
          <cell r="BN131">
            <v>1835212.21</v>
          </cell>
          <cell r="BP131">
            <v>1107106.56</v>
          </cell>
          <cell r="BQ131">
            <v>0</v>
          </cell>
          <cell r="BR131">
            <v>0</v>
          </cell>
          <cell r="BS131">
            <v>0</v>
          </cell>
          <cell r="BT131">
            <v>0</v>
          </cell>
          <cell r="BU131">
            <v>0</v>
          </cell>
          <cell r="BV131">
            <v>0</v>
          </cell>
          <cell r="BW131">
            <v>0</v>
          </cell>
          <cell r="BX131">
            <v>0</v>
          </cell>
          <cell r="BY131">
            <v>0</v>
          </cell>
          <cell r="BZ131">
            <v>0</v>
          </cell>
          <cell r="CA131">
            <v>0</v>
          </cell>
          <cell r="CC131">
            <v>1107106.56</v>
          </cell>
          <cell r="CD131" t="str">
            <v>ok</v>
          </cell>
          <cell r="CE131">
            <v>275351.11</v>
          </cell>
          <cell r="CF131">
            <v>46694.68</v>
          </cell>
          <cell r="CG131">
            <v>0</v>
          </cell>
          <cell r="CH131">
            <v>322045.78999999998</v>
          </cell>
          <cell r="CI131" t="str">
            <v>ok</v>
          </cell>
          <cell r="CP131">
            <v>9274331.6900000013</v>
          </cell>
          <cell r="CQ131">
            <v>0</v>
          </cell>
          <cell r="CR131">
            <v>0</v>
          </cell>
          <cell r="CS131">
            <v>2155878.61</v>
          </cell>
          <cell r="CV131">
            <v>11430210.300000001</v>
          </cell>
          <cell r="CX131">
            <v>-1707.58</v>
          </cell>
          <cell r="CY131">
            <v>0</v>
          </cell>
          <cell r="CZ131">
            <v>0</v>
          </cell>
          <cell r="DA131">
            <v>0</v>
          </cell>
          <cell r="DB131">
            <v>0</v>
          </cell>
          <cell r="DD131">
            <v>-1707.58</v>
          </cell>
          <cell r="DF131">
            <v>0</v>
          </cell>
          <cell r="DG131">
            <v>0</v>
          </cell>
          <cell r="DK131">
            <v>0</v>
          </cell>
          <cell r="DM131">
            <v>11428502.720000001</v>
          </cell>
          <cell r="DO131">
            <v>621807.41</v>
          </cell>
          <cell r="DP131">
            <v>0</v>
          </cell>
          <cell r="DQ131">
            <v>0</v>
          </cell>
          <cell r="DR131">
            <v>236692.47</v>
          </cell>
          <cell r="DS131">
            <v>147817.19</v>
          </cell>
          <cell r="DT131">
            <v>30330</v>
          </cell>
          <cell r="DX131">
            <v>2838</v>
          </cell>
          <cell r="EA131">
            <v>1039485.07</v>
          </cell>
          <cell r="EB131">
            <v>0</v>
          </cell>
          <cell r="EE131">
            <v>404496.74</v>
          </cell>
          <cell r="EF131">
            <v>1512.7049999999999</v>
          </cell>
          <cell r="EG131">
            <v>0</v>
          </cell>
          <cell r="EM131">
            <v>406009.44499999989</v>
          </cell>
          <cell r="EN131" t="str">
            <v>ok</v>
          </cell>
          <cell r="EO131">
            <v>-38782.5</v>
          </cell>
          <cell r="ES131">
            <v>-38782.5</v>
          </cell>
        </row>
        <row r="132">
          <cell r="C132" t="str">
            <v>Apr05</v>
          </cell>
          <cell r="D132">
            <v>-165224.5</v>
          </cell>
          <cell r="E132">
            <v>-360327.5</v>
          </cell>
          <cell r="F132">
            <v>481359.44</v>
          </cell>
          <cell r="G132">
            <v>-34976</v>
          </cell>
          <cell r="H132">
            <v>-77.94</v>
          </cell>
          <cell r="I132">
            <v>483381</v>
          </cell>
          <cell r="J132">
            <v>2933182.88</v>
          </cell>
          <cell r="K132">
            <v>3249</v>
          </cell>
          <cell r="L132">
            <v>54301.34</v>
          </cell>
          <cell r="AA132">
            <v>3394867.72</v>
          </cell>
          <cell r="AC132">
            <v>3711041.84</v>
          </cell>
          <cell r="AD132">
            <v>314568.84000000003</v>
          </cell>
          <cell r="AE132">
            <v>35053.94</v>
          </cell>
          <cell r="AF132">
            <v>4678008.5</v>
          </cell>
          <cell r="AG132">
            <v>4384.6400000000003</v>
          </cell>
          <cell r="AO132">
            <v>8743057.7600000016</v>
          </cell>
          <cell r="AQ132">
            <v>12137925.480000002</v>
          </cell>
          <cell r="AS132" t="str">
            <v>ok</v>
          </cell>
          <cell r="AU132">
            <v>2899333.82</v>
          </cell>
          <cell r="AX132">
            <v>33717.47</v>
          </cell>
          <cell r="AY132">
            <v>131.59</v>
          </cell>
          <cell r="AZ132">
            <v>2933182.88</v>
          </cell>
          <cell r="BA132" t="str">
            <v>ok</v>
          </cell>
          <cell r="BB132">
            <v>481227.85</v>
          </cell>
          <cell r="BC132">
            <v>131.59</v>
          </cell>
          <cell r="BD132">
            <v>0</v>
          </cell>
          <cell r="BF132">
            <v>481359.44</v>
          </cell>
          <cell r="BG132" t="str">
            <v>ok</v>
          </cell>
          <cell r="BH132">
            <v>4262048.4800000004</v>
          </cell>
          <cell r="BI132">
            <v>89508</v>
          </cell>
          <cell r="BK132">
            <v>326452.02</v>
          </cell>
          <cell r="BN132">
            <v>4678008.5</v>
          </cell>
          <cell r="BP132">
            <v>430157</v>
          </cell>
          <cell r="BQ132">
            <v>0</v>
          </cell>
          <cell r="BR132">
            <v>0</v>
          </cell>
          <cell r="BS132">
            <v>0</v>
          </cell>
          <cell r="BT132">
            <v>0</v>
          </cell>
          <cell r="BU132">
            <v>0</v>
          </cell>
          <cell r="BV132">
            <v>0</v>
          </cell>
          <cell r="BW132">
            <v>0</v>
          </cell>
          <cell r="BX132">
            <v>0</v>
          </cell>
          <cell r="BY132">
            <v>0</v>
          </cell>
          <cell r="BZ132">
            <v>0</v>
          </cell>
          <cell r="CA132">
            <v>53224</v>
          </cell>
          <cell r="CC132">
            <v>483381</v>
          </cell>
          <cell r="CD132" t="str">
            <v>ok</v>
          </cell>
          <cell r="CE132">
            <v>0</v>
          </cell>
          <cell r="CF132">
            <v>54301.34</v>
          </cell>
          <cell r="CG132">
            <v>0</v>
          </cell>
          <cell r="CH132">
            <v>54301.34</v>
          </cell>
          <cell r="CI132" t="str">
            <v>ok</v>
          </cell>
          <cell r="CP132">
            <v>3400865.36</v>
          </cell>
          <cell r="CQ132">
            <v>20857.09</v>
          </cell>
          <cell r="CR132">
            <v>0</v>
          </cell>
          <cell r="CS132">
            <v>308481.36</v>
          </cell>
          <cell r="CV132">
            <v>3730203.81</v>
          </cell>
          <cell r="CX132">
            <v>-19161.97</v>
          </cell>
          <cell r="CY132">
            <v>0</v>
          </cell>
          <cell r="CZ132">
            <v>0</v>
          </cell>
          <cell r="DA132">
            <v>0</v>
          </cell>
          <cell r="DB132">
            <v>0</v>
          </cell>
          <cell r="DD132">
            <v>-19161.97</v>
          </cell>
          <cell r="DF132">
            <v>0</v>
          </cell>
          <cell r="DG132">
            <v>0</v>
          </cell>
          <cell r="DK132">
            <v>0</v>
          </cell>
          <cell r="DM132">
            <v>3711041.84</v>
          </cell>
          <cell r="DO132">
            <v>303885.24</v>
          </cell>
          <cell r="DP132">
            <v>1398.66</v>
          </cell>
          <cell r="DQ132">
            <v>0</v>
          </cell>
          <cell r="DR132">
            <v>-114788.6</v>
          </cell>
          <cell r="DS132">
            <v>27166.54</v>
          </cell>
          <cell r="DT132">
            <v>89508</v>
          </cell>
          <cell r="DX132">
            <v>7399</v>
          </cell>
          <cell r="EA132">
            <v>314568.84000000003</v>
          </cell>
          <cell r="EB132">
            <v>0</v>
          </cell>
          <cell r="EE132">
            <v>481227.85</v>
          </cell>
          <cell r="EF132">
            <v>131.59</v>
          </cell>
          <cell r="EG132">
            <v>0</v>
          </cell>
          <cell r="EM132">
            <v>481359.44</v>
          </cell>
          <cell r="EN132" t="str">
            <v>ok</v>
          </cell>
          <cell r="EO132">
            <v>-165224.5</v>
          </cell>
          <cell r="ES132">
            <v>-165224.5</v>
          </cell>
        </row>
        <row r="133">
          <cell r="C133" t="str">
            <v>May05</v>
          </cell>
          <cell r="D133">
            <v>-77144.5</v>
          </cell>
          <cell r="E133">
            <v>-383992.65</v>
          </cell>
          <cell r="F133">
            <v>623253.42000000004</v>
          </cell>
          <cell r="G133">
            <v>-39190</v>
          </cell>
          <cell r="H133">
            <v>-234.86</v>
          </cell>
          <cell r="I133">
            <v>0</v>
          </cell>
          <cell r="J133">
            <v>3877333.15</v>
          </cell>
          <cell r="K133">
            <v>9496.07</v>
          </cell>
          <cell r="L133">
            <v>318874.53999999998</v>
          </cell>
          <cell r="AA133">
            <v>4328395.17</v>
          </cell>
          <cell r="AC133">
            <v>14037506.749999993</v>
          </cell>
          <cell r="AD133">
            <v>1517792.36</v>
          </cell>
          <cell r="AE133">
            <v>39424.86</v>
          </cell>
          <cell r="AF133">
            <v>5752930.240000003</v>
          </cell>
          <cell r="AG133">
            <v>2801.04</v>
          </cell>
          <cell r="AO133">
            <v>21350455.249999996</v>
          </cell>
          <cell r="AQ133">
            <v>25678850.419999994</v>
          </cell>
          <cell r="AS133" t="str">
            <v>ok</v>
          </cell>
          <cell r="AU133">
            <v>3877333.15</v>
          </cell>
          <cell r="AX133">
            <v>0</v>
          </cell>
          <cell r="AY133">
            <v>0</v>
          </cell>
          <cell r="AZ133">
            <v>3877333.15</v>
          </cell>
          <cell r="BA133" t="str">
            <v>ok</v>
          </cell>
          <cell r="BB133">
            <v>621254.22</v>
          </cell>
          <cell r="BC133">
            <v>0</v>
          </cell>
          <cell r="BD133">
            <v>1999.2</v>
          </cell>
          <cell r="BF133">
            <v>623253.42000000004</v>
          </cell>
          <cell r="BG133" t="str">
            <v>ok</v>
          </cell>
          <cell r="BH133">
            <v>5090004.25</v>
          </cell>
          <cell r="BI133">
            <v>124682.8</v>
          </cell>
          <cell r="BK133">
            <v>538243.18999999994</v>
          </cell>
          <cell r="BN133">
            <v>5752930.2400000021</v>
          </cell>
          <cell r="BP133">
            <v>0</v>
          </cell>
          <cell r="BQ133">
            <v>0</v>
          </cell>
          <cell r="BR133">
            <v>0</v>
          </cell>
          <cell r="BS133">
            <v>0</v>
          </cell>
          <cell r="BT133">
            <v>0</v>
          </cell>
          <cell r="BU133">
            <v>0</v>
          </cell>
          <cell r="BV133">
            <v>0</v>
          </cell>
          <cell r="BW133">
            <v>0</v>
          </cell>
          <cell r="BX133">
            <v>0</v>
          </cell>
          <cell r="BY133">
            <v>0</v>
          </cell>
          <cell r="BZ133">
            <v>0</v>
          </cell>
          <cell r="CA133">
            <v>0</v>
          </cell>
          <cell r="CC133">
            <v>0</v>
          </cell>
          <cell r="CD133" t="str">
            <v>ok</v>
          </cell>
          <cell r="CE133">
            <v>269988.69</v>
          </cell>
          <cell r="CF133">
            <v>48885.85</v>
          </cell>
          <cell r="CG133">
            <v>0</v>
          </cell>
          <cell r="CH133">
            <v>318874.53999999998</v>
          </cell>
          <cell r="CI133" t="str">
            <v>ok</v>
          </cell>
          <cell r="CP133">
            <v>14378957.41</v>
          </cell>
          <cell r="CQ133">
            <v>0</v>
          </cell>
          <cell r="CR133">
            <v>0</v>
          </cell>
          <cell r="CS133">
            <v>198664.81</v>
          </cell>
          <cell r="CV133">
            <v>14577622.220000001</v>
          </cell>
          <cell r="CX133">
            <v>-530399.15</v>
          </cell>
          <cell r="CY133">
            <v>0</v>
          </cell>
          <cell r="CZ133">
            <v>0</v>
          </cell>
          <cell r="DA133">
            <v>0</v>
          </cell>
          <cell r="DB133">
            <v>-9716.32</v>
          </cell>
          <cell r="DD133">
            <v>-540115.47</v>
          </cell>
          <cell r="DF133">
            <v>0</v>
          </cell>
          <cell r="DG133">
            <v>0</v>
          </cell>
          <cell r="DK133">
            <v>0</v>
          </cell>
          <cell r="DM133">
            <v>14037506.75</v>
          </cell>
          <cell r="DO133">
            <v>1149760.6000000001</v>
          </cell>
          <cell r="DP133">
            <v>0</v>
          </cell>
          <cell r="DQ133">
            <v>0</v>
          </cell>
          <cell r="DR133">
            <v>215166.79</v>
          </cell>
          <cell r="DS133">
            <v>15954.17</v>
          </cell>
          <cell r="DT133">
            <v>124682.8</v>
          </cell>
          <cell r="DX133">
            <v>12228</v>
          </cell>
          <cell r="EA133">
            <v>1517792.36</v>
          </cell>
          <cell r="EB133">
            <v>0</v>
          </cell>
          <cell r="EE133">
            <v>621254.22</v>
          </cell>
          <cell r="EF133">
            <v>0</v>
          </cell>
          <cell r="EG133">
            <v>1999.2</v>
          </cell>
          <cell r="EM133">
            <v>623253.42000000004</v>
          </cell>
          <cell r="EN133" t="str">
            <v>ok</v>
          </cell>
          <cell r="EO133">
            <v>-77144.5</v>
          </cell>
          <cell r="ES133">
            <v>-77144.5</v>
          </cell>
        </row>
        <row r="134">
          <cell r="C134" t="str">
            <v>Jun05</v>
          </cell>
          <cell r="D134">
            <v>-204912.5</v>
          </cell>
          <cell r="E134">
            <v>-875216.80000000075</v>
          </cell>
          <cell r="F134">
            <v>522232.01</v>
          </cell>
          <cell r="G134">
            <v>-25111</v>
          </cell>
          <cell r="H134">
            <v>-497.1</v>
          </cell>
          <cell r="I134">
            <v>0</v>
          </cell>
          <cell r="J134">
            <v>4713942.9800000004</v>
          </cell>
          <cell r="K134">
            <v>-116940.05</v>
          </cell>
          <cell r="L134">
            <v>45510.97</v>
          </cell>
          <cell r="AA134">
            <v>4059008.51</v>
          </cell>
          <cell r="AC134">
            <v>10171596.359999999</v>
          </cell>
          <cell r="AD134">
            <v>1125138.94</v>
          </cell>
          <cell r="AE134">
            <v>25608.1</v>
          </cell>
          <cell r="AF134">
            <v>5451856.7600000016</v>
          </cell>
          <cell r="AG134">
            <v>2217.2600000000002</v>
          </cell>
          <cell r="AO134">
            <v>16776417.420000002</v>
          </cell>
          <cell r="AQ134">
            <v>20835425.93</v>
          </cell>
          <cell r="AS134" t="str">
            <v>ok</v>
          </cell>
          <cell r="AU134">
            <v>4713942.9800000004</v>
          </cell>
          <cell r="AX134">
            <v>0</v>
          </cell>
          <cell r="AY134">
            <v>0</v>
          </cell>
          <cell r="AZ134">
            <v>4713942.9800000004</v>
          </cell>
          <cell r="BA134" t="str">
            <v>ok</v>
          </cell>
          <cell r="BB134">
            <v>522232.01</v>
          </cell>
          <cell r="BC134">
            <v>0</v>
          </cell>
          <cell r="BD134">
            <v>0</v>
          </cell>
          <cell r="BF134">
            <v>522232.01</v>
          </cell>
          <cell r="BG134" t="str">
            <v>ok</v>
          </cell>
          <cell r="BH134">
            <v>5256383.3</v>
          </cell>
          <cell r="BI134">
            <v>115065</v>
          </cell>
          <cell r="BK134">
            <v>80408.460000000006</v>
          </cell>
          <cell r="BN134">
            <v>5451856.7600000007</v>
          </cell>
          <cell r="BP134">
            <v>0</v>
          </cell>
          <cell r="BQ134">
            <v>0</v>
          </cell>
          <cell r="BR134">
            <v>0</v>
          </cell>
          <cell r="BS134">
            <v>0</v>
          </cell>
          <cell r="BT134">
            <v>0</v>
          </cell>
          <cell r="BU134">
            <v>0</v>
          </cell>
          <cell r="BV134">
            <v>0</v>
          </cell>
          <cell r="BW134">
            <v>0</v>
          </cell>
          <cell r="BX134">
            <v>0</v>
          </cell>
          <cell r="BY134">
            <v>0</v>
          </cell>
          <cell r="BZ134">
            <v>0</v>
          </cell>
          <cell r="CA134">
            <v>0</v>
          </cell>
          <cell r="CC134">
            <v>0</v>
          </cell>
          <cell r="CD134" t="str">
            <v>ok</v>
          </cell>
          <cell r="CE134">
            <v>317.33</v>
          </cell>
          <cell r="CF134">
            <v>45193.64</v>
          </cell>
          <cell r="CG134">
            <v>0</v>
          </cell>
          <cell r="CH134">
            <v>45510.97</v>
          </cell>
          <cell r="CI134" t="str">
            <v>ok</v>
          </cell>
          <cell r="CP134">
            <v>10071943.430000002</v>
          </cell>
          <cell r="CQ134">
            <v>0</v>
          </cell>
          <cell r="CR134">
            <v>13454.28</v>
          </cell>
          <cell r="CS134">
            <v>238150.81</v>
          </cell>
          <cell r="CV134">
            <v>10323548.520000001</v>
          </cell>
          <cell r="CX134">
            <v>-112721.51</v>
          </cell>
          <cell r="CY134">
            <v>0</v>
          </cell>
          <cell r="CZ134">
            <v>0</v>
          </cell>
          <cell r="DA134">
            <v>-39230.65</v>
          </cell>
          <cell r="DB134">
            <v>0</v>
          </cell>
          <cell r="DD134">
            <v>-151952.16</v>
          </cell>
          <cell r="DF134">
            <v>0</v>
          </cell>
          <cell r="DG134">
            <v>0</v>
          </cell>
          <cell r="DK134">
            <v>0</v>
          </cell>
          <cell r="DM134">
            <v>10171596.360000001</v>
          </cell>
          <cell r="DO134">
            <v>878981.47</v>
          </cell>
          <cell r="DP134">
            <v>0</v>
          </cell>
          <cell r="DQ134">
            <v>1621.42</v>
          </cell>
          <cell r="DR134">
            <v>107223.76</v>
          </cell>
          <cell r="DS134">
            <v>20108.29</v>
          </cell>
          <cell r="DT134">
            <v>115065</v>
          </cell>
          <cell r="DX134">
            <v>2139</v>
          </cell>
          <cell r="EA134">
            <v>1125138.94</v>
          </cell>
          <cell r="EB134">
            <v>0</v>
          </cell>
          <cell r="EE134">
            <v>522232.01</v>
          </cell>
          <cell r="EF134">
            <v>0</v>
          </cell>
          <cell r="EG134">
            <v>0</v>
          </cell>
          <cell r="EM134">
            <v>522232.01</v>
          </cell>
          <cell r="EN134" t="str">
            <v>ok</v>
          </cell>
          <cell r="EO134">
            <v>-204912.5</v>
          </cell>
          <cell r="ES134">
            <v>-204912.5</v>
          </cell>
        </row>
        <row r="135">
          <cell r="C135" t="str">
            <v>Jul05</v>
          </cell>
          <cell r="D135">
            <v>-579089</v>
          </cell>
          <cell r="E135">
            <v>-695193</v>
          </cell>
          <cell r="F135">
            <v>451810.68</v>
          </cell>
          <cell r="G135">
            <v>-11608</v>
          </cell>
          <cell r="H135">
            <v>-319.99</v>
          </cell>
          <cell r="I135">
            <v>454464</v>
          </cell>
          <cell r="J135">
            <v>3608749.76</v>
          </cell>
          <cell r="K135">
            <v>-91185.1</v>
          </cell>
          <cell r="L135">
            <v>41479.480000000003</v>
          </cell>
          <cell r="AA135">
            <v>3179108.83</v>
          </cell>
          <cell r="AC135">
            <v>7772197.5899999971</v>
          </cell>
          <cell r="AD135">
            <v>1016477.18</v>
          </cell>
          <cell r="AE135">
            <v>11927.99</v>
          </cell>
          <cell r="AF135">
            <v>2754556.44</v>
          </cell>
          <cell r="AG135">
            <v>2007.72</v>
          </cell>
          <cell r="AO135">
            <v>11557166.919999998</v>
          </cell>
          <cell r="AQ135">
            <v>14736275.749999998</v>
          </cell>
          <cell r="AS135" t="str">
            <v>ok</v>
          </cell>
          <cell r="AU135">
            <v>3302664.11</v>
          </cell>
          <cell r="AX135">
            <v>286097.46999999997</v>
          </cell>
          <cell r="AY135">
            <v>19988.18</v>
          </cell>
          <cell r="AZ135">
            <v>3608749.76</v>
          </cell>
          <cell r="BA135" t="str">
            <v>ok</v>
          </cell>
          <cell r="BB135">
            <v>431822.5</v>
          </cell>
          <cell r="BC135">
            <v>19988.18</v>
          </cell>
          <cell r="BD135">
            <v>0</v>
          </cell>
          <cell r="BF135">
            <v>451810.68</v>
          </cell>
          <cell r="BG135" t="str">
            <v>ok</v>
          </cell>
          <cell r="BH135">
            <v>2690714.44</v>
          </cell>
          <cell r="BI135">
            <v>63842</v>
          </cell>
          <cell r="BK135">
            <v>0</v>
          </cell>
          <cell r="BN135">
            <v>2754556.44</v>
          </cell>
          <cell r="BP135">
            <v>0</v>
          </cell>
          <cell r="BQ135">
            <v>0</v>
          </cell>
          <cell r="BR135">
            <v>0</v>
          </cell>
          <cell r="BS135">
            <v>0</v>
          </cell>
          <cell r="BT135">
            <v>0</v>
          </cell>
          <cell r="BU135">
            <v>0</v>
          </cell>
          <cell r="BV135">
            <v>0</v>
          </cell>
          <cell r="BW135">
            <v>0</v>
          </cell>
          <cell r="BX135">
            <v>0</v>
          </cell>
          <cell r="BY135">
            <v>0</v>
          </cell>
          <cell r="BZ135">
            <v>0</v>
          </cell>
          <cell r="CA135">
            <v>454464</v>
          </cell>
          <cell r="CC135">
            <v>454464</v>
          </cell>
          <cell r="CD135" t="str">
            <v>ok</v>
          </cell>
          <cell r="CE135">
            <v>169.4</v>
          </cell>
          <cell r="CF135">
            <v>41310.080000000002</v>
          </cell>
          <cell r="CG135">
            <v>0</v>
          </cell>
          <cell r="CH135">
            <v>41479.480000000003</v>
          </cell>
          <cell r="CI135" t="str">
            <v>ok</v>
          </cell>
          <cell r="CP135">
            <v>6611068.9099999983</v>
          </cell>
          <cell r="CQ135">
            <v>2593328.9500000002</v>
          </cell>
          <cell r="CR135">
            <v>0</v>
          </cell>
          <cell r="CS135">
            <v>276725.53000000003</v>
          </cell>
          <cell r="CV135">
            <v>9481123.3899999987</v>
          </cell>
          <cell r="CX135">
            <v>-167806.12</v>
          </cell>
          <cell r="CY135">
            <v>-1506704.37</v>
          </cell>
          <cell r="CZ135">
            <v>0</v>
          </cell>
          <cell r="DA135">
            <v>-6417.03</v>
          </cell>
          <cell r="DB135">
            <v>-27998.28</v>
          </cell>
          <cell r="DD135">
            <v>-1708925.8</v>
          </cell>
          <cell r="DF135">
            <v>0</v>
          </cell>
          <cell r="DG135">
            <v>0</v>
          </cell>
          <cell r="DK135">
            <v>0</v>
          </cell>
          <cell r="DM135">
            <v>7772197.5899999989</v>
          </cell>
          <cell r="DO135">
            <v>632753.29</v>
          </cell>
          <cell r="DP135">
            <v>209366.34</v>
          </cell>
          <cell r="DQ135">
            <v>0</v>
          </cell>
          <cell r="DR135">
            <v>82986.320000000007</v>
          </cell>
          <cell r="DS135">
            <v>27529.23</v>
          </cell>
          <cell r="DT135">
            <v>63842</v>
          </cell>
          <cell r="DX135">
            <v>0</v>
          </cell>
          <cell r="EA135">
            <v>1016477.18</v>
          </cell>
          <cell r="EB135">
            <v>-9.3132257461547852E-10</v>
          </cell>
          <cell r="EE135">
            <v>431822.5</v>
          </cell>
          <cell r="EF135">
            <v>19988.18</v>
          </cell>
          <cell r="EG135">
            <v>0</v>
          </cell>
          <cell r="EM135">
            <v>451810.68</v>
          </cell>
          <cell r="EN135" t="str">
            <v>ok</v>
          </cell>
          <cell r="EO135">
            <v>-579089</v>
          </cell>
          <cell r="ES135">
            <v>-579089</v>
          </cell>
        </row>
        <row r="136">
          <cell r="C136" t="str">
            <v>Aug05</v>
          </cell>
          <cell r="D136">
            <v>-1104227</v>
          </cell>
          <cell r="E136">
            <v>-1210763.5</v>
          </cell>
          <cell r="F136">
            <v>533224</v>
          </cell>
          <cell r="G136">
            <v>-13572</v>
          </cell>
          <cell r="H136">
            <v>-403.85</v>
          </cell>
          <cell r="I136">
            <v>663586.56000000006</v>
          </cell>
          <cell r="J136">
            <v>6533617.4699999942</v>
          </cell>
          <cell r="K136">
            <v>116003.97</v>
          </cell>
          <cell r="L136">
            <v>24108.560000000001</v>
          </cell>
          <cell r="AA136">
            <v>5541574.2099999934</v>
          </cell>
          <cell r="AC136">
            <v>11258417.149999982</v>
          </cell>
          <cell r="AD136">
            <v>1411625.35</v>
          </cell>
          <cell r="AE136">
            <v>13975.85</v>
          </cell>
          <cell r="AF136">
            <v>4777202.91</v>
          </cell>
          <cell r="AG136">
            <v>1800.1</v>
          </cell>
          <cell r="AO136">
            <v>17463021.359999985</v>
          </cell>
          <cell r="AQ136">
            <v>23004595.569999978</v>
          </cell>
          <cell r="AS136" t="str">
            <v>ok</v>
          </cell>
          <cell r="AU136">
            <v>6533617.4700000007</v>
          </cell>
          <cell r="AX136">
            <v>0</v>
          </cell>
          <cell r="AY136">
            <v>0</v>
          </cell>
          <cell r="AZ136">
            <v>6533617.4700000007</v>
          </cell>
          <cell r="BA136" t="str">
            <v>ok</v>
          </cell>
          <cell r="BB136">
            <v>504860.35</v>
          </cell>
          <cell r="BC136">
            <v>0</v>
          </cell>
          <cell r="BD136">
            <v>28363.65</v>
          </cell>
          <cell r="BF136">
            <v>533224</v>
          </cell>
          <cell r="BG136" t="str">
            <v>ok</v>
          </cell>
          <cell r="BH136">
            <v>4554830.1900000004</v>
          </cell>
          <cell r="BI136">
            <v>93309</v>
          </cell>
          <cell r="BK136">
            <v>129063.72</v>
          </cell>
          <cell r="BN136">
            <v>4777202.91</v>
          </cell>
          <cell r="BP136">
            <v>663586.56000000006</v>
          </cell>
          <cell r="BQ136">
            <v>0</v>
          </cell>
          <cell r="BR136">
            <v>0</v>
          </cell>
          <cell r="BS136">
            <v>0</v>
          </cell>
          <cell r="BT136">
            <v>0</v>
          </cell>
          <cell r="BU136">
            <v>0</v>
          </cell>
          <cell r="BV136">
            <v>0</v>
          </cell>
          <cell r="BW136">
            <v>0</v>
          </cell>
          <cell r="BX136">
            <v>0</v>
          </cell>
          <cell r="BY136">
            <v>0</v>
          </cell>
          <cell r="BZ136">
            <v>0</v>
          </cell>
          <cell r="CA136">
            <v>0</v>
          </cell>
          <cell r="CC136">
            <v>663586.56000000006</v>
          </cell>
          <cell r="CD136" t="str">
            <v>ok</v>
          </cell>
          <cell r="CE136">
            <v>0</v>
          </cell>
          <cell r="CF136">
            <v>24108.560000000001</v>
          </cell>
          <cell r="CG136">
            <v>0</v>
          </cell>
          <cell r="CH136">
            <v>24108.560000000001</v>
          </cell>
          <cell r="CI136" t="str">
            <v>ok</v>
          </cell>
          <cell r="CP136">
            <v>9230889.5799999982</v>
          </cell>
          <cell r="CQ136">
            <v>4784369.17</v>
          </cell>
          <cell r="CR136">
            <v>0</v>
          </cell>
          <cell r="CS136">
            <v>245728.43</v>
          </cell>
          <cell r="CV136">
            <v>14260987.179999998</v>
          </cell>
          <cell r="CX136">
            <v>-527277.52</v>
          </cell>
          <cell r="CY136">
            <v>-2455625.1800000002</v>
          </cell>
          <cell r="CZ136">
            <v>0</v>
          </cell>
          <cell r="DA136">
            <v>574.97</v>
          </cell>
          <cell r="DB136">
            <v>0</v>
          </cell>
          <cell r="DD136">
            <v>-2982327.73</v>
          </cell>
          <cell r="DF136">
            <v>-20242.3</v>
          </cell>
          <cell r="DG136">
            <v>0</v>
          </cell>
          <cell r="DK136">
            <v>-20242.3</v>
          </cell>
          <cell r="DM136">
            <v>11258417.149999999</v>
          </cell>
          <cell r="DO136">
            <v>663708.66</v>
          </cell>
          <cell r="DP136">
            <v>435996.23</v>
          </cell>
          <cell r="DQ136">
            <v>0</v>
          </cell>
          <cell r="DR136">
            <v>191760.85</v>
          </cell>
          <cell r="DS136">
            <v>23994.61</v>
          </cell>
          <cell r="DT136">
            <v>93309</v>
          </cell>
          <cell r="DX136">
            <v>2856</v>
          </cell>
          <cell r="EA136">
            <v>1411625.35</v>
          </cell>
          <cell r="EB136">
            <v>0</v>
          </cell>
          <cell r="EE136">
            <v>504860.35</v>
          </cell>
          <cell r="EF136">
            <v>0</v>
          </cell>
          <cell r="EG136">
            <v>28363.65</v>
          </cell>
          <cell r="EM136">
            <v>533224</v>
          </cell>
          <cell r="EN136" t="str">
            <v>ok</v>
          </cell>
          <cell r="EO136">
            <v>-1104227</v>
          </cell>
          <cell r="ES136">
            <v>-1104227</v>
          </cell>
        </row>
        <row r="137">
          <cell r="C137" t="str">
            <v>Sep05</v>
          </cell>
          <cell r="D137">
            <v>-1699264.5</v>
          </cell>
          <cell r="E137">
            <v>-1312925.8999999999</v>
          </cell>
          <cell r="F137">
            <v>627981.12</v>
          </cell>
          <cell r="G137">
            <v>-12022</v>
          </cell>
          <cell r="H137">
            <v>-648.67999999999995</v>
          </cell>
          <cell r="I137">
            <v>1577471.12</v>
          </cell>
          <cell r="J137">
            <v>6438025.4199999934</v>
          </cell>
          <cell r="K137">
            <v>0</v>
          </cell>
          <cell r="L137">
            <v>29681.84</v>
          </cell>
          <cell r="AA137">
            <v>5648298.4199999925</v>
          </cell>
          <cell r="AC137">
            <v>17179484.28000002</v>
          </cell>
          <cell r="AD137">
            <v>1612088.55</v>
          </cell>
          <cell r="AE137">
            <v>12670.68</v>
          </cell>
          <cell r="AF137">
            <v>9130854.8500000015</v>
          </cell>
          <cell r="AG137">
            <v>2473.6799999999998</v>
          </cell>
          <cell r="AO137">
            <v>27937572.040000018</v>
          </cell>
          <cell r="AQ137">
            <v>33585870.460000008</v>
          </cell>
          <cell r="AS137" t="str">
            <v>ok</v>
          </cell>
          <cell r="AU137">
            <v>6431932.6299999971</v>
          </cell>
          <cell r="AX137">
            <v>6028.29</v>
          </cell>
          <cell r="AY137">
            <v>64.5</v>
          </cell>
          <cell r="AZ137">
            <v>6438025.4199999971</v>
          </cell>
          <cell r="BA137" t="str">
            <v>ok</v>
          </cell>
          <cell r="BB137">
            <v>476143.52</v>
          </cell>
          <cell r="BC137">
            <v>64.5</v>
          </cell>
          <cell r="BD137">
            <v>151773.1</v>
          </cell>
          <cell r="BE137">
            <v>0</v>
          </cell>
          <cell r="BF137">
            <v>627981.12</v>
          </cell>
          <cell r="BG137" t="str">
            <v>ok</v>
          </cell>
          <cell r="BH137">
            <v>8604725.5200000014</v>
          </cell>
          <cell r="BI137">
            <v>134813</v>
          </cell>
          <cell r="BK137">
            <v>391316.33</v>
          </cell>
          <cell r="BN137">
            <v>9130854.8500000015</v>
          </cell>
          <cell r="BP137">
            <v>1577471.12</v>
          </cell>
          <cell r="BQ137">
            <v>0</v>
          </cell>
          <cell r="BR137">
            <v>0</v>
          </cell>
          <cell r="BS137">
            <v>0</v>
          </cell>
          <cell r="BT137">
            <v>0</v>
          </cell>
          <cell r="BU137">
            <v>0</v>
          </cell>
          <cell r="BV137">
            <v>0</v>
          </cell>
          <cell r="BW137">
            <v>0</v>
          </cell>
          <cell r="BX137">
            <v>0</v>
          </cell>
          <cell r="BY137">
            <v>0</v>
          </cell>
          <cell r="BZ137">
            <v>0</v>
          </cell>
          <cell r="CA137">
            <v>0</v>
          </cell>
          <cell r="CC137">
            <v>1577471.12</v>
          </cell>
          <cell r="CD137" t="str">
            <v>ok</v>
          </cell>
          <cell r="CE137">
            <v>1656.59</v>
          </cell>
          <cell r="CF137">
            <v>13703.25</v>
          </cell>
          <cell r="CG137">
            <v>14322</v>
          </cell>
          <cell r="CH137">
            <v>29681.84</v>
          </cell>
          <cell r="CI137" t="str">
            <v>ok</v>
          </cell>
          <cell r="CP137">
            <v>16064728.090000009</v>
          </cell>
          <cell r="CQ137">
            <v>2022833.96</v>
          </cell>
          <cell r="CR137">
            <v>0</v>
          </cell>
          <cell r="CS137">
            <v>276479.31</v>
          </cell>
          <cell r="CV137">
            <v>18364041.360000007</v>
          </cell>
          <cell r="CX137">
            <v>-136862.82</v>
          </cell>
          <cell r="CY137">
            <v>-1030311.66</v>
          </cell>
          <cell r="CZ137">
            <v>0</v>
          </cell>
          <cell r="DA137">
            <v>-17382.599999999999</v>
          </cell>
          <cell r="DB137">
            <v>0</v>
          </cell>
          <cell r="DD137">
            <v>-1184557.08</v>
          </cell>
          <cell r="DF137">
            <v>0</v>
          </cell>
          <cell r="DG137">
            <v>0</v>
          </cell>
          <cell r="DK137">
            <v>0</v>
          </cell>
          <cell r="DM137">
            <v>17179484.280000009</v>
          </cell>
          <cell r="DO137">
            <v>1090424.2</v>
          </cell>
          <cell r="DP137">
            <v>146721.14000000001</v>
          </cell>
          <cell r="DQ137">
            <v>0</v>
          </cell>
          <cell r="DR137">
            <v>215317.7</v>
          </cell>
          <cell r="DS137">
            <v>18582.509999999998</v>
          </cell>
          <cell r="DT137">
            <v>134813</v>
          </cell>
          <cell r="DX137">
            <v>6230</v>
          </cell>
          <cell r="EA137">
            <v>1612088.55</v>
          </cell>
          <cell r="EB137">
            <v>0</v>
          </cell>
          <cell r="EE137">
            <v>476143.52</v>
          </cell>
          <cell r="EF137">
            <v>64.5</v>
          </cell>
          <cell r="EG137">
            <v>151773.1</v>
          </cell>
          <cell r="EH137">
            <v>0</v>
          </cell>
          <cell r="EM137">
            <v>627981.12</v>
          </cell>
          <cell r="EN137" t="str">
            <v>ok</v>
          </cell>
          <cell r="EO137">
            <v>-1699264.5</v>
          </cell>
          <cell r="ES137">
            <v>-1699264.5</v>
          </cell>
        </row>
        <row r="138">
          <cell r="C138" t="str">
            <v>Oct05</v>
          </cell>
          <cell r="D138">
            <v>-1054814</v>
          </cell>
          <cell r="E138">
            <v>604289.25</v>
          </cell>
          <cell r="F138">
            <v>501685.46500000008</v>
          </cell>
          <cell r="G138">
            <v>-21846</v>
          </cell>
          <cell r="H138">
            <v>-1080.24</v>
          </cell>
          <cell r="I138">
            <v>261011.52</v>
          </cell>
          <cell r="J138">
            <v>5001090.115000003</v>
          </cell>
          <cell r="K138">
            <v>0</v>
          </cell>
          <cell r="L138">
            <v>38159.15</v>
          </cell>
          <cell r="AA138">
            <v>5328495.26</v>
          </cell>
          <cell r="AC138">
            <v>14819718.009999989</v>
          </cell>
          <cell r="AD138">
            <v>1358744.44</v>
          </cell>
          <cell r="AE138">
            <v>22926.240000000002</v>
          </cell>
          <cell r="AF138">
            <v>11134093.220000003</v>
          </cell>
          <cell r="AG138">
            <v>4008.58</v>
          </cell>
          <cell r="AO138">
            <v>27339490.489999987</v>
          </cell>
          <cell r="AQ138">
            <v>32667985.749999993</v>
          </cell>
          <cell r="AS138" t="str">
            <v>ok</v>
          </cell>
          <cell r="AU138">
            <v>4961603.5599999996</v>
          </cell>
          <cell r="AX138">
            <v>38527.760000000002</v>
          </cell>
          <cell r="AY138">
            <v>958.79499999999996</v>
          </cell>
          <cell r="AZ138">
            <v>5001090.1150000002</v>
          </cell>
          <cell r="BA138" t="str">
            <v>ok</v>
          </cell>
          <cell r="BB138">
            <v>381846.46</v>
          </cell>
          <cell r="BC138">
            <v>958.79499999999996</v>
          </cell>
          <cell r="BD138">
            <v>118880.21</v>
          </cell>
          <cell r="BE138">
            <v>0</v>
          </cell>
          <cell r="BF138">
            <v>501685.46499999997</v>
          </cell>
          <cell r="BG138" t="str">
            <v>ok</v>
          </cell>
          <cell r="BH138">
            <v>10347137.299999999</v>
          </cell>
          <cell r="BI138">
            <v>174709</v>
          </cell>
          <cell r="BK138">
            <v>612246.92000000004</v>
          </cell>
          <cell r="BN138">
            <v>11134093.219999999</v>
          </cell>
          <cell r="BP138">
            <v>261011.52</v>
          </cell>
          <cell r="BQ138">
            <v>0</v>
          </cell>
          <cell r="BR138">
            <v>0</v>
          </cell>
          <cell r="BS138">
            <v>0</v>
          </cell>
          <cell r="BT138">
            <v>0</v>
          </cell>
          <cell r="BU138">
            <v>0</v>
          </cell>
          <cell r="BV138">
            <v>0</v>
          </cell>
          <cell r="BW138">
            <v>0</v>
          </cell>
          <cell r="BX138">
            <v>0</v>
          </cell>
          <cell r="BY138">
            <v>0</v>
          </cell>
          <cell r="BZ138">
            <v>0</v>
          </cell>
          <cell r="CA138">
            <v>0</v>
          </cell>
          <cell r="CC138">
            <v>261011.52</v>
          </cell>
          <cell r="CD138" t="str">
            <v>ok</v>
          </cell>
          <cell r="CE138">
            <v>0</v>
          </cell>
          <cell r="CF138">
            <v>8896.35</v>
          </cell>
          <cell r="CG138">
            <v>29262.799999999999</v>
          </cell>
          <cell r="CH138">
            <v>38159.15</v>
          </cell>
          <cell r="CI138" t="str">
            <v>ok</v>
          </cell>
          <cell r="CP138">
            <v>14455613.989999995</v>
          </cell>
          <cell r="CQ138">
            <v>354822.08</v>
          </cell>
          <cell r="CR138">
            <v>0</v>
          </cell>
          <cell r="CS138">
            <v>337431.37</v>
          </cell>
          <cell r="CV138">
            <v>15147867.439999994</v>
          </cell>
          <cell r="CX138">
            <v>-166210.44</v>
          </cell>
          <cell r="CY138">
            <v>-161938.99</v>
          </cell>
          <cell r="CZ138">
            <v>0</v>
          </cell>
          <cell r="DA138">
            <v>0</v>
          </cell>
          <cell r="DB138">
            <v>0</v>
          </cell>
          <cell r="DD138">
            <v>-328149.43</v>
          </cell>
          <cell r="DF138">
            <v>0</v>
          </cell>
          <cell r="DG138">
            <v>0</v>
          </cell>
          <cell r="DK138">
            <v>0</v>
          </cell>
          <cell r="DM138">
            <v>14819718.009999994</v>
          </cell>
          <cell r="DO138">
            <v>974398.38</v>
          </cell>
          <cell r="DP138">
            <v>38147.879999999997</v>
          </cell>
          <cell r="DQ138">
            <v>0</v>
          </cell>
          <cell r="DR138">
            <v>137712.74</v>
          </cell>
          <cell r="DS138">
            <v>23318.44</v>
          </cell>
          <cell r="DT138">
            <v>174709</v>
          </cell>
          <cell r="DX138">
            <v>10458</v>
          </cell>
          <cell r="EA138">
            <v>1358744.44</v>
          </cell>
          <cell r="EB138">
            <v>0</v>
          </cell>
          <cell r="EE138">
            <v>381846.46</v>
          </cell>
          <cell r="EF138">
            <v>958.79499999999996</v>
          </cell>
          <cell r="EG138">
            <v>118880.21</v>
          </cell>
          <cell r="EH138">
            <v>0</v>
          </cell>
          <cell r="EM138">
            <v>501685.46499999997</v>
          </cell>
          <cell r="EN138" t="str">
            <v>ok</v>
          </cell>
          <cell r="EO138">
            <v>-1054814</v>
          </cell>
          <cell r="ES138">
            <v>-1054814</v>
          </cell>
        </row>
        <row r="139">
          <cell r="C139" t="str">
            <v>Nov05</v>
          </cell>
          <cell r="D139">
            <v>564848.5</v>
          </cell>
          <cell r="E139">
            <v>3453308</v>
          </cell>
          <cell r="F139">
            <v>388267.5849999999</v>
          </cell>
          <cell r="G139">
            <v>-27195</v>
          </cell>
          <cell r="H139">
            <v>-600.66</v>
          </cell>
          <cell r="I139">
            <v>0</v>
          </cell>
          <cell r="J139">
            <v>4955163.5650000013</v>
          </cell>
          <cell r="K139">
            <v>0</v>
          </cell>
          <cell r="L139">
            <v>121101.49</v>
          </cell>
          <cell r="AA139">
            <v>9454893.4800000023</v>
          </cell>
          <cell r="AC139">
            <v>15968933.060000027</v>
          </cell>
          <cell r="AD139">
            <v>1462259</v>
          </cell>
          <cell r="AE139">
            <v>27795.66</v>
          </cell>
          <cell r="AF139">
            <v>6824604.709999999</v>
          </cell>
          <cell r="AG139">
            <v>4054.2</v>
          </cell>
          <cell r="AO139">
            <v>24287646.630000029</v>
          </cell>
          <cell r="AQ139">
            <v>33742540.110000029</v>
          </cell>
          <cell r="AS139" t="str">
            <v>ok</v>
          </cell>
          <cell r="AU139">
            <v>4894847</v>
          </cell>
          <cell r="AX139">
            <v>58490.96</v>
          </cell>
          <cell r="AY139">
            <v>1825.605</v>
          </cell>
          <cell r="AZ139">
            <v>4955163.5650000013</v>
          </cell>
          <cell r="BA139" t="str">
            <v>ok</v>
          </cell>
          <cell r="BB139">
            <v>386441.98</v>
          </cell>
          <cell r="BC139">
            <v>1825.605</v>
          </cell>
          <cell r="BD139">
            <v>0</v>
          </cell>
          <cell r="BE139">
            <v>0</v>
          </cell>
          <cell r="BF139">
            <v>388267.5849999999</v>
          </cell>
          <cell r="BG139" t="str">
            <v>ok</v>
          </cell>
          <cell r="BH139">
            <v>6461981.4499999983</v>
          </cell>
          <cell r="BI139">
            <v>148807</v>
          </cell>
          <cell r="BK139">
            <v>213816.26</v>
          </cell>
          <cell r="BN139">
            <v>6824604.7099999981</v>
          </cell>
          <cell r="BP139">
            <v>0</v>
          </cell>
          <cell r="BQ139">
            <v>0</v>
          </cell>
          <cell r="BR139">
            <v>0</v>
          </cell>
          <cell r="BS139">
            <v>0</v>
          </cell>
          <cell r="BT139">
            <v>0</v>
          </cell>
          <cell r="BU139">
            <v>0</v>
          </cell>
          <cell r="BV139">
            <v>0</v>
          </cell>
          <cell r="BW139">
            <v>0</v>
          </cell>
          <cell r="BX139">
            <v>0</v>
          </cell>
          <cell r="BY139">
            <v>0</v>
          </cell>
          <cell r="BZ139">
            <v>0</v>
          </cell>
          <cell r="CA139">
            <v>0</v>
          </cell>
          <cell r="CC139">
            <v>0</v>
          </cell>
          <cell r="CD139" t="str">
            <v>ok</v>
          </cell>
          <cell r="CE139">
            <v>0</v>
          </cell>
          <cell r="CF139">
            <v>80645.69</v>
          </cell>
          <cell r="CG139">
            <v>40455.800000000003</v>
          </cell>
          <cell r="CH139">
            <v>121101.49</v>
          </cell>
          <cell r="CI139" t="str">
            <v>ok</v>
          </cell>
          <cell r="CP139">
            <v>15337524.869999995</v>
          </cell>
          <cell r="CQ139">
            <v>619296.79</v>
          </cell>
          <cell r="CR139">
            <v>0</v>
          </cell>
          <cell r="CS139">
            <v>336833.79</v>
          </cell>
          <cell r="CV139">
            <v>16293655.449999996</v>
          </cell>
          <cell r="CX139">
            <v>-79856.100000000006</v>
          </cell>
          <cell r="CY139">
            <v>-244866.29</v>
          </cell>
          <cell r="CZ139">
            <v>0</v>
          </cell>
          <cell r="DB139">
            <v>0</v>
          </cell>
          <cell r="DD139">
            <v>-324722.39</v>
          </cell>
          <cell r="DF139">
            <v>0</v>
          </cell>
          <cell r="DG139">
            <v>0</v>
          </cell>
          <cell r="DK139">
            <v>0</v>
          </cell>
          <cell r="DM139">
            <v>15968933.059999995</v>
          </cell>
          <cell r="DO139">
            <v>1224205.3999999999</v>
          </cell>
          <cell r="DP139">
            <v>57298.21</v>
          </cell>
          <cell r="DQ139">
            <v>0</v>
          </cell>
          <cell r="DS139">
            <v>26652.39</v>
          </cell>
          <cell r="DT139">
            <v>148807</v>
          </cell>
          <cell r="DX139">
            <v>5296</v>
          </cell>
          <cell r="EA139">
            <v>1462259</v>
          </cell>
          <cell r="EB139">
            <v>0</v>
          </cell>
          <cell r="EE139">
            <v>386441.98</v>
          </cell>
          <cell r="EF139">
            <v>1825.605</v>
          </cell>
          <cell r="EG139">
            <v>0</v>
          </cell>
          <cell r="EH139">
            <v>0</v>
          </cell>
          <cell r="EM139">
            <v>388267.5849999999</v>
          </cell>
          <cell r="EN139" t="str">
            <v>ok</v>
          </cell>
          <cell r="EO139">
            <v>564848.5</v>
          </cell>
          <cell r="ES139">
            <v>564848.5</v>
          </cell>
        </row>
        <row r="140">
          <cell r="C140" t="str">
            <v>Dec05</v>
          </cell>
          <cell r="D140">
            <v>-252909.75</v>
          </cell>
          <cell r="E140">
            <v>-145287.25</v>
          </cell>
          <cell r="F140">
            <v>386431.2</v>
          </cell>
          <cell r="G140">
            <v>-52368</v>
          </cell>
          <cell r="H140">
            <v>-225.17</v>
          </cell>
          <cell r="I140">
            <v>0</v>
          </cell>
          <cell r="J140">
            <v>2977745.56</v>
          </cell>
          <cell r="K140">
            <v>0</v>
          </cell>
          <cell r="L140">
            <v>120054.45</v>
          </cell>
          <cell r="AA140">
            <v>3033441.04</v>
          </cell>
          <cell r="AC140">
            <v>14318463.889999995</v>
          </cell>
          <cell r="AD140">
            <v>676136.35</v>
          </cell>
          <cell r="AE140">
            <v>52593.17</v>
          </cell>
          <cell r="AF140">
            <v>7552700.9299999997</v>
          </cell>
          <cell r="AG140">
            <v>6700.68</v>
          </cell>
          <cell r="AO140">
            <v>22606595.019999996</v>
          </cell>
          <cell r="AQ140">
            <v>25640036.059999995</v>
          </cell>
          <cell r="AS140" t="str">
            <v>ok</v>
          </cell>
          <cell r="AU140">
            <v>2930777.52</v>
          </cell>
          <cell r="AX140">
            <v>45890.45</v>
          </cell>
          <cell r="AY140">
            <v>1077.5899999999999</v>
          </cell>
          <cell r="AZ140">
            <v>2977745.56</v>
          </cell>
          <cell r="BA140" t="str">
            <v>ok</v>
          </cell>
          <cell r="BB140">
            <v>385353.61</v>
          </cell>
          <cell r="BC140">
            <v>1077.5899999999999</v>
          </cell>
          <cell r="BD140">
            <v>0</v>
          </cell>
          <cell r="BE140">
            <v>0</v>
          </cell>
          <cell r="BF140">
            <v>386431.2</v>
          </cell>
          <cell r="BG140" t="str">
            <v>ok</v>
          </cell>
          <cell r="BH140">
            <v>6971168.1000000006</v>
          </cell>
          <cell r="BI140">
            <v>117280</v>
          </cell>
          <cell r="BK140">
            <v>464252.83</v>
          </cell>
          <cell r="BN140">
            <v>7552700.9300000006</v>
          </cell>
          <cell r="BP140">
            <v>0</v>
          </cell>
          <cell r="BQ140">
            <v>0</v>
          </cell>
          <cell r="BR140">
            <v>0</v>
          </cell>
          <cell r="BS140">
            <v>0</v>
          </cell>
          <cell r="BT140">
            <v>0</v>
          </cell>
          <cell r="BU140">
            <v>0</v>
          </cell>
          <cell r="BV140">
            <v>0</v>
          </cell>
          <cell r="BW140">
            <v>0</v>
          </cell>
          <cell r="BX140">
            <v>0</v>
          </cell>
          <cell r="BY140">
            <v>0</v>
          </cell>
          <cell r="BZ140">
            <v>0</v>
          </cell>
          <cell r="CA140">
            <v>0</v>
          </cell>
          <cell r="CC140">
            <v>0</v>
          </cell>
          <cell r="CD140" t="str">
            <v>ok</v>
          </cell>
          <cell r="CE140">
            <v>0</v>
          </cell>
          <cell r="CF140">
            <v>91040.85</v>
          </cell>
          <cell r="CG140">
            <v>29013.599999999999</v>
          </cell>
          <cell r="CH140">
            <v>120054.45</v>
          </cell>
          <cell r="CI140" t="str">
            <v>ok</v>
          </cell>
          <cell r="CP140">
            <v>11151822.92</v>
          </cell>
          <cell r="CQ140">
            <v>1144937.49</v>
          </cell>
          <cell r="CR140">
            <v>0</v>
          </cell>
          <cell r="CS140">
            <v>2553116.7000000002</v>
          </cell>
          <cell r="CV140">
            <v>14849877.109999999</v>
          </cell>
          <cell r="CX140">
            <v>-81998.7</v>
          </cell>
          <cell r="CY140">
            <v>-233818.67</v>
          </cell>
          <cell r="CZ140">
            <v>0</v>
          </cell>
          <cell r="DA140">
            <v>-1098.9100000000001</v>
          </cell>
          <cell r="DB140">
            <v>-214496.94</v>
          </cell>
          <cell r="DD140">
            <v>-531413.22</v>
          </cell>
          <cell r="DF140">
            <v>0</v>
          </cell>
          <cell r="DG140">
            <v>0</v>
          </cell>
          <cell r="DK140">
            <v>0</v>
          </cell>
          <cell r="DM140">
            <v>14318463.889999999</v>
          </cell>
          <cell r="DO140">
            <v>709204.52</v>
          </cell>
          <cell r="DP140">
            <v>65072.1</v>
          </cell>
          <cell r="DQ140">
            <v>0</v>
          </cell>
          <cell r="DR140">
            <v>-386379.76</v>
          </cell>
          <cell r="DS140">
            <v>162996.49</v>
          </cell>
          <cell r="DT140">
            <v>117280</v>
          </cell>
          <cell r="DX140">
            <v>7963</v>
          </cell>
          <cell r="EA140">
            <v>676136.35</v>
          </cell>
          <cell r="EB140">
            <v>0</v>
          </cell>
          <cell r="EE140">
            <v>385353.61</v>
          </cell>
          <cell r="EF140">
            <v>1077.5899999999999</v>
          </cell>
          <cell r="EG140">
            <v>0</v>
          </cell>
          <cell r="EH140">
            <v>0</v>
          </cell>
          <cell r="EM140">
            <v>386431.2</v>
          </cell>
          <cell r="EN140" t="str">
            <v>ok</v>
          </cell>
          <cell r="EO140">
            <v>-252909.75</v>
          </cell>
          <cell r="ES140">
            <v>-252909.75</v>
          </cell>
        </row>
        <row r="141">
          <cell r="C141" t="str">
            <v>Jan06</v>
          </cell>
          <cell r="D141">
            <v>2279795.75</v>
          </cell>
          <cell r="E141">
            <v>4544532.05</v>
          </cell>
          <cell r="F141">
            <v>399998.3</v>
          </cell>
          <cell r="G141">
            <v>-52376</v>
          </cell>
          <cell r="H141">
            <v>-269.83</v>
          </cell>
          <cell r="I141">
            <v>0</v>
          </cell>
          <cell r="J141">
            <v>3874908.71</v>
          </cell>
          <cell r="K141">
            <v>0</v>
          </cell>
          <cell r="L141">
            <v>168568.76</v>
          </cell>
          <cell r="AA141">
            <v>11215157.739999998</v>
          </cell>
          <cell r="AC141">
            <v>12807469.859999998</v>
          </cell>
          <cell r="AD141">
            <v>1326587.6200000001</v>
          </cell>
          <cell r="AE141">
            <v>52645.83</v>
          </cell>
          <cell r="AF141">
            <v>7917751.3699999992</v>
          </cell>
          <cell r="AG141">
            <v>4865.38</v>
          </cell>
          <cell r="AO141">
            <v>22109320.059999999</v>
          </cell>
          <cell r="AQ141">
            <v>33324477.799999997</v>
          </cell>
          <cell r="AS141" t="str">
            <v>ok</v>
          </cell>
          <cell r="AU141">
            <v>3851242.97</v>
          </cell>
          <cell r="AV141">
            <v>0</v>
          </cell>
          <cell r="AX141">
            <v>22240.6</v>
          </cell>
          <cell r="AY141">
            <v>1425.14</v>
          </cell>
          <cell r="AZ141">
            <v>3874908.71</v>
          </cell>
          <cell r="BA141" t="str">
            <v>ok</v>
          </cell>
          <cell r="BB141">
            <v>398573.16</v>
          </cell>
          <cell r="BC141">
            <v>1425.14</v>
          </cell>
          <cell r="BD141">
            <v>0</v>
          </cell>
          <cell r="BE141">
            <v>0</v>
          </cell>
          <cell r="BF141">
            <v>399998.3</v>
          </cell>
          <cell r="BG141" t="str">
            <v>ok</v>
          </cell>
          <cell r="BH141">
            <v>2441688.39</v>
          </cell>
          <cell r="BI141">
            <v>5195478.18</v>
          </cell>
          <cell r="BJ141">
            <v>0</v>
          </cell>
          <cell r="BK141">
            <v>245547.68</v>
          </cell>
          <cell r="BL141">
            <v>35037.120000000003</v>
          </cell>
          <cell r="BM141">
            <v>0</v>
          </cell>
          <cell r="BN141">
            <v>7917751.3700000001</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t="str">
            <v>ok</v>
          </cell>
          <cell r="CE141">
            <v>63599.6</v>
          </cell>
          <cell r="CF141">
            <v>91604.76</v>
          </cell>
          <cell r="CG141">
            <v>13364.4</v>
          </cell>
          <cell r="CH141">
            <v>168568.76</v>
          </cell>
          <cell r="CI141" t="str">
            <v>ok</v>
          </cell>
          <cell r="CP141">
            <v>8429632.2999999989</v>
          </cell>
          <cell r="CQ141">
            <v>210566.47</v>
          </cell>
          <cell r="CR141">
            <v>0</v>
          </cell>
          <cell r="CS141">
            <v>4227164.2</v>
          </cell>
          <cell r="CV141">
            <v>12867362.970000003</v>
          </cell>
          <cell r="CX141">
            <v>-17510.36</v>
          </cell>
          <cell r="CY141">
            <v>-42382.75</v>
          </cell>
          <cell r="CZ141">
            <v>0</v>
          </cell>
          <cell r="DA141">
            <v>0</v>
          </cell>
          <cell r="DB141">
            <v>0</v>
          </cell>
          <cell r="DD141">
            <v>-59893.11</v>
          </cell>
          <cell r="DF141">
            <v>0</v>
          </cell>
          <cell r="DG141">
            <v>0</v>
          </cell>
          <cell r="DI141">
            <v>0</v>
          </cell>
          <cell r="DK141">
            <v>0</v>
          </cell>
          <cell r="DM141">
            <v>12807469.860000003</v>
          </cell>
          <cell r="DN141">
            <v>0</v>
          </cell>
          <cell r="DO141">
            <v>595406.4</v>
          </cell>
          <cell r="DP141">
            <v>14876.5</v>
          </cell>
          <cell r="DQ141">
            <v>0</v>
          </cell>
          <cell r="DR141">
            <v>268829.65000000002</v>
          </cell>
          <cell r="DS141">
            <v>297466.07</v>
          </cell>
          <cell r="DT141">
            <v>50533</v>
          </cell>
          <cell r="DU141">
            <v>93337</v>
          </cell>
          <cell r="DV141">
            <v>0</v>
          </cell>
          <cell r="DX141">
            <v>5551</v>
          </cell>
          <cell r="DY141">
            <v>588</v>
          </cell>
          <cell r="DZ141">
            <v>0</v>
          </cell>
          <cell r="EA141">
            <v>1326587.6200000001</v>
          </cell>
          <cell r="EB141">
            <v>0</v>
          </cell>
          <cell r="EE141">
            <v>398573.16</v>
          </cell>
          <cell r="EF141">
            <v>1425.14</v>
          </cell>
          <cell r="EG141">
            <v>0</v>
          </cell>
          <cell r="EH141">
            <v>0</v>
          </cell>
          <cell r="EI141">
            <v>0</v>
          </cell>
          <cell r="EJ141">
            <v>0</v>
          </cell>
          <cell r="EM141">
            <v>399998.3</v>
          </cell>
          <cell r="EN141" t="str">
            <v>ok</v>
          </cell>
          <cell r="EO141">
            <v>2279795.75</v>
          </cell>
          <cell r="EP141">
            <v>0</v>
          </cell>
          <cell r="ER141">
            <v>0</v>
          </cell>
          <cell r="ES141">
            <v>2279795.75</v>
          </cell>
        </row>
        <row r="142">
          <cell r="C142" t="str">
            <v>Feb06</v>
          </cell>
          <cell r="D142">
            <v>2369788.63</v>
          </cell>
          <cell r="E142">
            <v>4968413.8099999996</v>
          </cell>
          <cell r="F142">
            <v>390355.36</v>
          </cell>
          <cell r="G142">
            <v>-46301</v>
          </cell>
          <cell r="H142">
            <v>-131.93</v>
          </cell>
          <cell r="I142">
            <v>0</v>
          </cell>
          <cell r="J142">
            <v>2623513.39</v>
          </cell>
          <cell r="K142">
            <v>0</v>
          </cell>
          <cell r="L142">
            <v>509595.59</v>
          </cell>
          <cell r="AA142">
            <v>10815233.850000001</v>
          </cell>
          <cell r="AC142">
            <v>9278488.6299999896</v>
          </cell>
          <cell r="AD142">
            <v>780872.45</v>
          </cell>
          <cell r="AE142">
            <v>46432.93</v>
          </cell>
          <cell r="AF142">
            <v>4370895.12</v>
          </cell>
          <cell r="AG142">
            <v>3349.15</v>
          </cell>
          <cell r="AO142">
            <v>14480038.279999992</v>
          </cell>
          <cell r="AQ142">
            <v>25295272.129999995</v>
          </cell>
          <cell r="AS142" t="str">
            <v>ok</v>
          </cell>
          <cell r="AU142">
            <v>2617497.31</v>
          </cell>
          <cell r="AV142">
            <v>0</v>
          </cell>
          <cell r="AX142">
            <v>5588.36</v>
          </cell>
          <cell r="AY142">
            <v>427.72</v>
          </cell>
          <cell r="AZ142">
            <v>2623513.39</v>
          </cell>
          <cell r="BA142" t="str">
            <v>ok</v>
          </cell>
          <cell r="BB142">
            <v>389927.64</v>
          </cell>
          <cell r="BC142">
            <v>427.72</v>
          </cell>
          <cell r="BD142">
            <v>0</v>
          </cell>
          <cell r="BE142">
            <v>0</v>
          </cell>
          <cell r="BF142">
            <v>390355.36</v>
          </cell>
          <cell r="BG142" t="str">
            <v>ok</v>
          </cell>
          <cell r="BH142">
            <v>3317892.3</v>
          </cell>
          <cell r="BI142">
            <v>769637</v>
          </cell>
          <cell r="BJ142">
            <v>0</v>
          </cell>
          <cell r="BK142">
            <v>283365.82</v>
          </cell>
          <cell r="BL142">
            <v>0</v>
          </cell>
          <cell r="BM142">
            <v>0</v>
          </cell>
          <cell r="BN142">
            <v>4370895.12</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t="str">
            <v>ok</v>
          </cell>
          <cell r="CE142">
            <v>453073.17</v>
          </cell>
          <cell r="CF142">
            <v>55934.42</v>
          </cell>
          <cell r="CG142">
            <v>588</v>
          </cell>
          <cell r="CH142">
            <v>509595.59</v>
          </cell>
          <cell r="CI142" t="str">
            <v>ok</v>
          </cell>
          <cell r="CP142">
            <v>6461226.0999999996</v>
          </cell>
          <cell r="CQ142">
            <v>198645.98</v>
          </cell>
          <cell r="CR142">
            <v>0</v>
          </cell>
          <cell r="CS142">
            <v>2694724.81</v>
          </cell>
          <cell r="CV142">
            <v>9354596.8900000006</v>
          </cell>
          <cell r="CX142">
            <v>-25640.240000000002</v>
          </cell>
          <cell r="CY142">
            <v>-51468.02</v>
          </cell>
          <cell r="CZ142">
            <v>0</v>
          </cell>
          <cell r="DA142">
            <v>1000</v>
          </cell>
          <cell r="DB142">
            <v>0</v>
          </cell>
          <cell r="DD142">
            <v>-76108.259999999995</v>
          </cell>
          <cell r="DF142">
            <v>0</v>
          </cell>
          <cell r="DG142">
            <v>0</v>
          </cell>
          <cell r="DI142">
            <v>0</v>
          </cell>
          <cell r="DK142">
            <v>0</v>
          </cell>
          <cell r="DM142">
            <v>9278488.6300000008</v>
          </cell>
          <cell r="DN142">
            <v>0</v>
          </cell>
          <cell r="DO142">
            <v>479780.9</v>
          </cell>
          <cell r="DP142">
            <v>11309.18</v>
          </cell>
          <cell r="DQ142">
            <v>0</v>
          </cell>
          <cell r="DR142">
            <v>-7563.12</v>
          </cell>
          <cell r="DS142">
            <v>193808.49</v>
          </cell>
          <cell r="DT142">
            <v>80910</v>
          </cell>
          <cell r="DU142">
            <v>15584</v>
          </cell>
          <cell r="DV142">
            <v>0</v>
          </cell>
          <cell r="DX142">
            <v>7043</v>
          </cell>
          <cell r="DY142">
            <v>0</v>
          </cell>
          <cell r="DZ142">
            <v>0</v>
          </cell>
          <cell r="EA142">
            <v>780872.45</v>
          </cell>
          <cell r="EB142">
            <v>0</v>
          </cell>
          <cell r="EE142">
            <v>389927.64</v>
          </cell>
          <cell r="EF142">
            <v>427.72</v>
          </cell>
          <cell r="EG142">
            <v>0</v>
          </cell>
          <cell r="EH142">
            <v>0</v>
          </cell>
          <cell r="EI142">
            <v>0</v>
          </cell>
          <cell r="EJ142">
            <v>0</v>
          </cell>
          <cell r="EM142">
            <v>390355.36</v>
          </cell>
          <cell r="EN142" t="str">
            <v>ok</v>
          </cell>
          <cell r="EO142">
            <v>2369788.63</v>
          </cell>
          <cell r="EP142">
            <v>0</v>
          </cell>
          <cell r="ER142">
            <v>0</v>
          </cell>
          <cell r="ES142">
            <v>2369788.63</v>
          </cell>
        </row>
        <row r="143">
          <cell r="C143" t="str">
            <v>Mar06</v>
          </cell>
          <cell r="D143">
            <v>-65098.720000000001</v>
          </cell>
          <cell r="E143">
            <v>1338028.8</v>
          </cell>
          <cell r="F143">
            <v>393971.11</v>
          </cell>
          <cell r="G143">
            <v>-53302</v>
          </cell>
          <cell r="H143">
            <v>-111.09</v>
          </cell>
          <cell r="I143">
            <v>0</v>
          </cell>
          <cell r="J143">
            <v>2250189.5699999998</v>
          </cell>
          <cell r="K143">
            <v>0</v>
          </cell>
          <cell r="L143">
            <v>422070.41</v>
          </cell>
          <cell r="AA143">
            <v>4285748.08</v>
          </cell>
          <cell r="AC143">
            <v>8936022.0099999979</v>
          </cell>
          <cell r="AD143">
            <v>1601195.88</v>
          </cell>
          <cell r="AE143">
            <v>53413.09</v>
          </cell>
          <cell r="AF143">
            <v>3101682.22</v>
          </cell>
          <cell r="AG143">
            <v>2822.98</v>
          </cell>
          <cell r="AO143">
            <v>13695136.18</v>
          </cell>
          <cell r="AQ143">
            <v>17980884.259999998</v>
          </cell>
          <cell r="AS143" t="str">
            <v>ok</v>
          </cell>
          <cell r="AU143">
            <v>2220440.94</v>
          </cell>
          <cell r="AV143">
            <v>0</v>
          </cell>
          <cell r="AX143">
            <v>28399.7</v>
          </cell>
          <cell r="AY143">
            <v>1348.93</v>
          </cell>
          <cell r="AZ143">
            <v>2250189.5699999998</v>
          </cell>
          <cell r="BA143" t="str">
            <v>ok</v>
          </cell>
          <cell r="BB143">
            <v>392622.18</v>
          </cell>
          <cell r="BC143">
            <v>1348.93</v>
          </cell>
          <cell r="BD143">
            <v>0</v>
          </cell>
          <cell r="BE143">
            <v>0</v>
          </cell>
          <cell r="BF143">
            <v>393971.11</v>
          </cell>
          <cell r="BG143" t="str">
            <v>ok</v>
          </cell>
          <cell r="BH143">
            <v>2538901.25</v>
          </cell>
          <cell r="BI143">
            <v>318386.57</v>
          </cell>
          <cell r="BJ143">
            <v>0</v>
          </cell>
          <cell r="BK143">
            <v>139295.01</v>
          </cell>
          <cell r="BL143">
            <v>105099.39</v>
          </cell>
          <cell r="BM143">
            <v>0</v>
          </cell>
          <cell r="BN143">
            <v>3101682.22</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t="str">
            <v>ok</v>
          </cell>
          <cell r="CE143">
            <v>336338.69</v>
          </cell>
          <cell r="CF143">
            <v>79867.12</v>
          </cell>
          <cell r="CG143">
            <v>5864.6</v>
          </cell>
          <cell r="CH143">
            <v>422070.41</v>
          </cell>
          <cell r="CI143" t="str">
            <v>ok</v>
          </cell>
          <cell r="CP143">
            <v>6702346.4199999971</v>
          </cell>
          <cell r="CQ143">
            <v>385451.2</v>
          </cell>
          <cell r="CR143">
            <v>0</v>
          </cell>
          <cell r="CS143">
            <v>1941328.13</v>
          </cell>
          <cell r="CV143">
            <v>9029125.7499999981</v>
          </cell>
          <cell r="CX143">
            <v>-35356</v>
          </cell>
          <cell r="CY143">
            <v>-59144.6</v>
          </cell>
          <cell r="CZ143">
            <v>0</v>
          </cell>
          <cell r="DA143">
            <v>1396.86</v>
          </cell>
          <cell r="DB143">
            <v>0</v>
          </cell>
          <cell r="DD143">
            <v>-93103.74</v>
          </cell>
          <cell r="DF143">
            <v>0</v>
          </cell>
          <cell r="DG143">
            <v>0</v>
          </cell>
          <cell r="DI143">
            <v>0</v>
          </cell>
          <cell r="DK143">
            <v>0</v>
          </cell>
          <cell r="DM143">
            <v>8936022.0099999979</v>
          </cell>
          <cell r="DN143">
            <v>0</v>
          </cell>
          <cell r="DO143">
            <v>524914.19999999995</v>
          </cell>
          <cell r="DP143">
            <v>27155.74</v>
          </cell>
          <cell r="DQ143">
            <v>0</v>
          </cell>
          <cell r="DR143">
            <v>816904.44</v>
          </cell>
          <cell r="DS143">
            <v>152999.5</v>
          </cell>
          <cell r="DT143">
            <v>65570</v>
          </cell>
          <cell r="DU143">
            <v>7628</v>
          </cell>
          <cell r="DV143">
            <v>0</v>
          </cell>
          <cell r="DX143">
            <v>3535</v>
          </cell>
          <cell r="DY143">
            <v>2489</v>
          </cell>
          <cell r="DZ143">
            <v>0</v>
          </cell>
          <cell r="EA143">
            <v>1601195.88</v>
          </cell>
          <cell r="EB143">
            <v>0</v>
          </cell>
          <cell r="EE143">
            <v>392622.18</v>
          </cell>
          <cell r="EF143">
            <v>1348.93</v>
          </cell>
          <cell r="EG143">
            <v>0</v>
          </cell>
          <cell r="EH143">
            <v>0</v>
          </cell>
          <cell r="EI143">
            <v>0</v>
          </cell>
          <cell r="EJ143">
            <v>0</v>
          </cell>
          <cell r="EM143">
            <v>393971.11</v>
          </cell>
          <cell r="EN143" t="str">
            <v>ok</v>
          </cell>
          <cell r="EO143">
            <v>-65098.720000000001</v>
          </cell>
          <cell r="EP143">
            <v>0</v>
          </cell>
          <cell r="ER143">
            <v>0</v>
          </cell>
          <cell r="ES143">
            <v>-65098.720000000001</v>
          </cell>
        </row>
        <row r="144">
          <cell r="C144" t="str">
            <v>Apr06</v>
          </cell>
          <cell r="D144">
            <v>1511.5</v>
          </cell>
          <cell r="E144">
            <v>1112900.28</v>
          </cell>
          <cell r="F144">
            <v>402034.64500000048</v>
          </cell>
          <cell r="G144">
            <v>-55692</v>
          </cell>
          <cell r="H144">
            <v>-0.61</v>
          </cell>
          <cell r="I144">
            <v>0</v>
          </cell>
          <cell r="J144">
            <v>874984.39500000048</v>
          </cell>
          <cell r="K144">
            <v>0</v>
          </cell>
          <cell r="L144">
            <v>41546.910000000003</v>
          </cell>
          <cell r="AA144">
            <v>2377285.12</v>
          </cell>
          <cell r="AC144">
            <v>11800092.339999981</v>
          </cell>
          <cell r="AD144">
            <v>1687065.68</v>
          </cell>
          <cell r="AE144">
            <v>55692.61</v>
          </cell>
          <cell r="AF144">
            <v>3585245.91</v>
          </cell>
          <cell r="AG144">
            <v>1932.29</v>
          </cell>
          <cell r="AO144">
            <v>17130028.829999983</v>
          </cell>
          <cell r="AQ144">
            <v>19507313.949999988</v>
          </cell>
          <cell r="AS144" t="str">
            <v>ok</v>
          </cell>
          <cell r="AU144">
            <v>851777.72</v>
          </cell>
          <cell r="AV144">
            <v>0</v>
          </cell>
          <cell r="AX144">
            <v>22061.95</v>
          </cell>
          <cell r="AY144">
            <v>1144.7249999999999</v>
          </cell>
          <cell r="AZ144">
            <v>874984.39500000002</v>
          </cell>
          <cell r="BA144" t="str">
            <v>ok</v>
          </cell>
          <cell r="BB144">
            <v>393401.12</v>
          </cell>
          <cell r="BC144">
            <v>1144.7249999999999</v>
          </cell>
          <cell r="BD144">
            <v>7488.8</v>
          </cell>
          <cell r="BE144">
            <v>0</v>
          </cell>
          <cell r="BF144">
            <v>402034.64500000043</v>
          </cell>
          <cell r="BG144" t="str">
            <v>ok</v>
          </cell>
          <cell r="BH144">
            <v>3099641</v>
          </cell>
          <cell r="BI144">
            <v>0</v>
          </cell>
          <cell r="BJ144">
            <v>11978.38</v>
          </cell>
          <cell r="BK144">
            <v>317073.59000000003</v>
          </cell>
          <cell r="BL144">
            <v>156552.94</v>
          </cell>
          <cell r="BM144">
            <v>0</v>
          </cell>
          <cell r="BN144">
            <v>3585245.91</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t="str">
            <v>ok</v>
          </cell>
          <cell r="CE144">
            <v>0</v>
          </cell>
          <cell r="CF144">
            <v>32844.51</v>
          </cell>
          <cell r="CG144">
            <v>8702.4</v>
          </cell>
          <cell r="CH144">
            <v>41546.910000000003</v>
          </cell>
          <cell r="CI144" t="str">
            <v>ok</v>
          </cell>
          <cell r="CP144">
            <v>12114740.769999983</v>
          </cell>
          <cell r="CQ144">
            <v>361305.68</v>
          </cell>
          <cell r="CR144">
            <v>0</v>
          </cell>
          <cell r="CS144">
            <v>336307.56</v>
          </cell>
          <cell r="CV144">
            <v>12812354.009999983</v>
          </cell>
          <cell r="CX144">
            <v>-964286.31</v>
          </cell>
          <cell r="CY144">
            <v>-47975.33</v>
          </cell>
          <cell r="CZ144">
            <v>0</v>
          </cell>
          <cell r="DA144">
            <v>-0.03</v>
          </cell>
          <cell r="DB144">
            <v>0</v>
          </cell>
          <cell r="DD144">
            <v>-1012261.67</v>
          </cell>
          <cell r="DF144">
            <v>0</v>
          </cell>
          <cell r="DG144">
            <v>0</v>
          </cell>
          <cell r="DI144">
            <v>0</v>
          </cell>
          <cell r="DK144">
            <v>0</v>
          </cell>
          <cell r="DM144">
            <v>11800092.339999983</v>
          </cell>
          <cell r="DN144">
            <v>0</v>
          </cell>
          <cell r="DO144">
            <v>1301413.95</v>
          </cell>
          <cell r="DP144">
            <v>56094.46</v>
          </cell>
          <cell r="DQ144">
            <v>0</v>
          </cell>
          <cell r="DR144">
            <v>183997.04</v>
          </cell>
          <cell r="DS144">
            <v>36489.230000000003</v>
          </cell>
          <cell r="DT144">
            <v>94810</v>
          </cell>
          <cell r="DU144">
            <v>0</v>
          </cell>
          <cell r="DV144">
            <v>851</v>
          </cell>
          <cell r="DX144">
            <v>9930</v>
          </cell>
          <cell r="DY144">
            <v>3480</v>
          </cell>
          <cell r="DZ144">
            <v>0</v>
          </cell>
          <cell r="EA144">
            <v>1687065.68</v>
          </cell>
          <cell r="EB144">
            <v>0</v>
          </cell>
          <cell r="EE144">
            <v>393401.12</v>
          </cell>
          <cell r="EF144">
            <v>1144.7249999999999</v>
          </cell>
          <cell r="EG144">
            <v>7488.8</v>
          </cell>
          <cell r="EH144">
            <v>0</v>
          </cell>
          <cell r="EI144">
            <v>0</v>
          </cell>
          <cell r="EJ144">
            <v>0</v>
          </cell>
          <cell r="EM144">
            <v>402034.64500000043</v>
          </cell>
          <cell r="EN144" t="str">
            <v>ok</v>
          </cell>
          <cell r="EO144">
            <v>1511.5</v>
          </cell>
          <cell r="EP144">
            <v>0</v>
          </cell>
          <cell r="ER144">
            <v>0</v>
          </cell>
          <cell r="ES144">
            <v>1511.5</v>
          </cell>
        </row>
        <row r="145">
          <cell r="C145" t="str">
            <v>May06</v>
          </cell>
          <cell r="D145">
            <v>-225.17999999999302</v>
          </cell>
          <cell r="E145">
            <v>946619.81000000425</v>
          </cell>
          <cell r="F145">
            <v>389737.01999999938</v>
          </cell>
          <cell r="G145">
            <v>-52948</v>
          </cell>
          <cell r="H145">
            <v>-172.78</v>
          </cell>
          <cell r="I145">
            <v>0</v>
          </cell>
          <cell r="J145">
            <v>1477026.77</v>
          </cell>
          <cell r="K145">
            <v>0</v>
          </cell>
          <cell r="L145">
            <v>20962.61</v>
          </cell>
          <cell r="AA145">
            <v>2781000.25</v>
          </cell>
          <cell r="AC145">
            <v>6987938.1500000022</v>
          </cell>
          <cell r="AD145">
            <v>1038328.62</v>
          </cell>
          <cell r="AE145">
            <v>53120.78</v>
          </cell>
          <cell r="AF145">
            <v>4576520.28</v>
          </cell>
          <cell r="AG145">
            <v>3001.54</v>
          </cell>
          <cell r="AO145">
            <v>12658909.370000001</v>
          </cell>
          <cell r="AQ145">
            <v>15439909.620000005</v>
          </cell>
          <cell r="AS145" t="str">
            <v>ok</v>
          </cell>
          <cell r="AU145">
            <v>1477026.77</v>
          </cell>
          <cell r="AV145">
            <v>0</v>
          </cell>
          <cell r="AX145">
            <v>0</v>
          </cell>
          <cell r="AY145">
            <v>0</v>
          </cell>
          <cell r="AZ145">
            <v>1477026.77</v>
          </cell>
          <cell r="BA145" t="str">
            <v>ok</v>
          </cell>
          <cell r="BB145">
            <v>389737.01999999938</v>
          </cell>
          <cell r="BC145">
            <v>0</v>
          </cell>
          <cell r="BD145">
            <v>0</v>
          </cell>
          <cell r="BE145">
            <v>0</v>
          </cell>
          <cell r="BF145">
            <v>389737.01999999938</v>
          </cell>
          <cell r="BG145" t="str">
            <v>ok</v>
          </cell>
          <cell r="BH145">
            <v>4071222.28</v>
          </cell>
          <cell r="BI145">
            <v>0</v>
          </cell>
          <cell r="BJ145">
            <v>0</v>
          </cell>
          <cell r="BK145">
            <v>505298</v>
          </cell>
          <cell r="BL145">
            <v>0</v>
          </cell>
          <cell r="BM145">
            <v>0</v>
          </cell>
          <cell r="BN145">
            <v>4576520.28</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t="str">
            <v>ok</v>
          </cell>
          <cell r="CE145">
            <v>0</v>
          </cell>
          <cell r="CF145">
            <v>20364.810000000001</v>
          </cell>
          <cell r="CG145">
            <v>597.79999999999995</v>
          </cell>
          <cell r="CH145">
            <v>20962.61</v>
          </cell>
          <cell r="CI145" t="str">
            <v>ok</v>
          </cell>
          <cell r="CP145">
            <v>6668865.7600000016</v>
          </cell>
          <cell r="CQ145">
            <v>222627.41</v>
          </cell>
          <cell r="CR145">
            <v>0</v>
          </cell>
          <cell r="CS145">
            <v>206808.18</v>
          </cell>
          <cell r="CV145">
            <v>7098301.3500000015</v>
          </cell>
          <cell r="CX145">
            <v>-72546.53</v>
          </cell>
          <cell r="CY145">
            <v>-37816.67</v>
          </cell>
          <cell r="CZ145">
            <v>0</v>
          </cell>
          <cell r="DA145">
            <v>0</v>
          </cell>
          <cell r="DB145">
            <v>0</v>
          </cell>
          <cell r="DD145">
            <v>-110363.2</v>
          </cell>
          <cell r="DF145">
            <v>0</v>
          </cell>
          <cell r="DG145">
            <v>0</v>
          </cell>
          <cell r="DI145">
            <v>0</v>
          </cell>
          <cell r="DK145">
            <v>0</v>
          </cell>
          <cell r="DM145">
            <v>6987938.1500000013</v>
          </cell>
          <cell r="DN145">
            <v>0</v>
          </cell>
          <cell r="DO145">
            <v>794598.32</v>
          </cell>
          <cell r="DP145">
            <v>20275.560000000001</v>
          </cell>
          <cell r="DQ145">
            <v>0</v>
          </cell>
          <cell r="DR145">
            <v>57959.88</v>
          </cell>
          <cell r="DS145">
            <v>22948.86</v>
          </cell>
          <cell r="DT145">
            <v>126704</v>
          </cell>
          <cell r="DU145">
            <v>0</v>
          </cell>
          <cell r="DV145">
            <v>0</v>
          </cell>
          <cell r="DX145">
            <v>15842</v>
          </cell>
          <cell r="DY145">
            <v>0</v>
          </cell>
          <cell r="DZ145">
            <v>0</v>
          </cell>
          <cell r="EA145">
            <v>1038328.62</v>
          </cell>
          <cell r="EB145">
            <v>0</v>
          </cell>
          <cell r="EE145">
            <v>389737.01999999938</v>
          </cell>
          <cell r="EF145">
            <v>0</v>
          </cell>
          <cell r="EG145">
            <v>0</v>
          </cell>
          <cell r="EH145">
            <v>0</v>
          </cell>
          <cell r="EI145">
            <v>0</v>
          </cell>
          <cell r="EJ145">
            <v>0</v>
          </cell>
          <cell r="EM145">
            <v>389737.01999999938</v>
          </cell>
          <cell r="EN145" t="str">
            <v>ok</v>
          </cell>
          <cell r="EO145">
            <v>-225.17999999999302</v>
          </cell>
          <cell r="EP145">
            <v>0</v>
          </cell>
          <cell r="ER145">
            <v>0</v>
          </cell>
          <cell r="ES145">
            <v>-225.17999999999302</v>
          </cell>
        </row>
        <row r="146">
          <cell r="C146" t="str">
            <v>Jun06</v>
          </cell>
          <cell r="D146">
            <v>837262</v>
          </cell>
          <cell r="E146">
            <v>2117279.25</v>
          </cell>
          <cell r="F146">
            <v>405916.79499999946</v>
          </cell>
          <cell r="G146">
            <v>-30586</v>
          </cell>
          <cell r="H146">
            <v>-111.09</v>
          </cell>
          <cell r="I146">
            <v>0</v>
          </cell>
          <cell r="J146">
            <v>2124280.6350000007</v>
          </cell>
          <cell r="K146">
            <v>0</v>
          </cell>
          <cell r="L146">
            <v>16337.23</v>
          </cell>
          <cell r="AA146">
            <v>5470378.8200000003</v>
          </cell>
          <cell r="AC146">
            <v>8319002.4699999942</v>
          </cell>
          <cell r="AD146">
            <v>1024008.45</v>
          </cell>
          <cell r="AE146">
            <v>30697.09</v>
          </cell>
          <cell r="AF146">
            <v>3554660.34</v>
          </cell>
          <cell r="AG146">
            <v>1769.47</v>
          </cell>
          <cell r="AO146">
            <v>12930137.819999995</v>
          </cell>
          <cell r="AQ146">
            <v>18400516.639999993</v>
          </cell>
          <cell r="AS146" t="str">
            <v>ok</v>
          </cell>
          <cell r="AU146">
            <v>2115002.7799999998</v>
          </cell>
          <cell r="AV146">
            <v>0</v>
          </cell>
          <cell r="AX146">
            <v>8808.75</v>
          </cell>
          <cell r="AY146">
            <v>469.10500000000002</v>
          </cell>
          <cell r="AZ146">
            <v>2124280.6350000002</v>
          </cell>
          <cell r="BA146" t="str">
            <v>ok</v>
          </cell>
          <cell r="BB146">
            <v>402545.25</v>
          </cell>
          <cell r="BC146">
            <v>469.10500000000002</v>
          </cell>
          <cell r="BD146">
            <v>2006.4</v>
          </cell>
          <cell r="BE146">
            <v>896.04</v>
          </cell>
          <cell r="BF146">
            <v>405916.79499999952</v>
          </cell>
          <cell r="BG146" t="str">
            <v>ok</v>
          </cell>
          <cell r="BH146">
            <v>3295423.75</v>
          </cell>
          <cell r="BI146">
            <v>0</v>
          </cell>
          <cell r="BJ146">
            <v>0</v>
          </cell>
          <cell r="BK146">
            <v>259236.59</v>
          </cell>
          <cell r="BL146">
            <v>0</v>
          </cell>
          <cell r="BM146">
            <v>0</v>
          </cell>
          <cell r="BN146">
            <v>3554660.34</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t="str">
            <v>ok</v>
          </cell>
          <cell r="CE146">
            <v>0</v>
          </cell>
          <cell r="CF146">
            <v>15452.43</v>
          </cell>
          <cell r="CG146">
            <v>884.8</v>
          </cell>
          <cell r="CH146">
            <v>16337.23</v>
          </cell>
          <cell r="CI146" t="str">
            <v>ok</v>
          </cell>
          <cell r="CP146">
            <v>7853651.2299999986</v>
          </cell>
          <cell r="CQ146">
            <v>435387.74</v>
          </cell>
          <cell r="CR146">
            <v>0</v>
          </cell>
          <cell r="CS146">
            <v>199401.99</v>
          </cell>
          <cell r="CV146">
            <v>8488440.959999999</v>
          </cell>
          <cell r="CX146">
            <v>-12653.42</v>
          </cell>
          <cell r="CY146">
            <v>-155621.87</v>
          </cell>
          <cell r="CZ146">
            <v>0</v>
          </cell>
          <cell r="DA146">
            <v>-1163.2</v>
          </cell>
          <cell r="DB146">
            <v>0</v>
          </cell>
          <cell r="DD146">
            <v>-169438.49</v>
          </cell>
          <cell r="DF146">
            <v>0</v>
          </cell>
          <cell r="DG146">
            <v>0</v>
          </cell>
          <cell r="DI146">
            <v>0</v>
          </cell>
          <cell r="DK146">
            <v>0</v>
          </cell>
          <cell r="DM146">
            <v>8319002.4699999988</v>
          </cell>
          <cell r="DN146">
            <v>0</v>
          </cell>
          <cell r="DO146">
            <v>854295.87</v>
          </cell>
          <cell r="DP146">
            <v>41735.94</v>
          </cell>
          <cell r="DQ146">
            <v>0</v>
          </cell>
          <cell r="DR146">
            <v>579.41999999999996</v>
          </cell>
          <cell r="DS146">
            <v>20751.22</v>
          </cell>
          <cell r="DT146">
            <v>100088</v>
          </cell>
          <cell r="DU146">
            <v>0</v>
          </cell>
          <cell r="DV146">
            <v>0</v>
          </cell>
          <cell r="DX146">
            <v>6558</v>
          </cell>
          <cell r="DY146">
            <v>0</v>
          </cell>
          <cell r="DZ146">
            <v>0</v>
          </cell>
          <cell r="EA146">
            <v>1024008.45</v>
          </cell>
          <cell r="EB146">
            <v>0</v>
          </cell>
          <cell r="EE146">
            <v>402545.25</v>
          </cell>
          <cell r="EF146">
            <v>469.10500000000002</v>
          </cell>
          <cell r="EG146">
            <v>2006.4</v>
          </cell>
          <cell r="EH146">
            <v>896.04</v>
          </cell>
          <cell r="EI146">
            <v>0</v>
          </cell>
          <cell r="EJ146">
            <v>0</v>
          </cell>
          <cell r="EM146">
            <v>405916.79499999952</v>
          </cell>
          <cell r="EN146" t="str">
            <v>ok</v>
          </cell>
          <cell r="EO146">
            <v>837262</v>
          </cell>
          <cell r="EP146">
            <v>0</v>
          </cell>
          <cell r="ER146">
            <v>0</v>
          </cell>
          <cell r="ES146">
            <v>837262</v>
          </cell>
        </row>
        <row r="147">
          <cell r="C147" t="str">
            <v>Jul06</v>
          </cell>
          <cell r="D147">
            <v>2016997.5</v>
          </cell>
          <cell r="E147">
            <v>2529498.7000000002</v>
          </cell>
          <cell r="F147">
            <v>387006.38499999943</v>
          </cell>
          <cell r="G147">
            <v>-21404</v>
          </cell>
          <cell r="H147">
            <v>-496.94</v>
          </cell>
          <cell r="I147">
            <v>0</v>
          </cell>
          <cell r="J147">
            <v>2449221.6250000014</v>
          </cell>
          <cell r="K147">
            <v>0</v>
          </cell>
          <cell r="L147">
            <v>39683.85</v>
          </cell>
          <cell r="AA147">
            <v>7400507.1199999973</v>
          </cell>
          <cell r="AC147">
            <v>5591765.7999999952</v>
          </cell>
          <cell r="AD147">
            <v>758682.67</v>
          </cell>
          <cell r="AE147">
            <v>21900.94</v>
          </cell>
          <cell r="AF147">
            <v>2998813.39</v>
          </cell>
          <cell r="AG147">
            <v>1697.47</v>
          </cell>
          <cell r="AO147">
            <v>9372860.2699999958</v>
          </cell>
          <cell r="AQ147">
            <v>16773367.389999993</v>
          </cell>
          <cell r="AS147" t="str">
            <v>ok</v>
          </cell>
          <cell r="AU147">
            <v>2439985.0299999998</v>
          </cell>
          <cell r="AV147">
            <v>0</v>
          </cell>
          <cell r="AX147">
            <v>8943.44</v>
          </cell>
          <cell r="AY147">
            <v>293.15499999999997</v>
          </cell>
          <cell r="AZ147">
            <v>2449221.6249999995</v>
          </cell>
          <cell r="BA147" t="str">
            <v>ok</v>
          </cell>
          <cell r="BB147">
            <v>386713.2299999994</v>
          </cell>
          <cell r="BC147">
            <v>293.15499999999997</v>
          </cell>
          <cell r="BD147">
            <v>0</v>
          </cell>
          <cell r="BE147">
            <v>0</v>
          </cell>
          <cell r="BF147">
            <v>387006.38499999943</v>
          </cell>
          <cell r="BG147" t="str">
            <v>ok</v>
          </cell>
          <cell r="BH147">
            <v>2851959.57</v>
          </cell>
          <cell r="BI147">
            <v>0</v>
          </cell>
          <cell r="BJ147">
            <v>0</v>
          </cell>
          <cell r="BK147">
            <v>146853.82</v>
          </cell>
          <cell r="BL147">
            <v>0</v>
          </cell>
          <cell r="BM147">
            <v>0</v>
          </cell>
          <cell r="BN147">
            <v>2998813.39</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t="str">
            <v>ok</v>
          </cell>
          <cell r="CE147">
            <v>0</v>
          </cell>
          <cell r="CF147">
            <v>24786.45</v>
          </cell>
          <cell r="CG147">
            <v>14897.4</v>
          </cell>
          <cell r="CH147">
            <v>39683.85</v>
          </cell>
          <cell r="CI147" t="str">
            <v>ok</v>
          </cell>
          <cell r="CP147">
            <v>5140963.7300000004</v>
          </cell>
          <cell r="CQ147">
            <v>164531.72</v>
          </cell>
          <cell r="CR147">
            <v>191625.29</v>
          </cell>
          <cell r="CS147">
            <v>227882.54</v>
          </cell>
          <cell r="CV147">
            <v>5725003.2799999984</v>
          </cell>
          <cell r="CX147">
            <v>-36374.370000000003</v>
          </cell>
          <cell r="CY147">
            <v>-65644.22</v>
          </cell>
          <cell r="CZ147">
            <v>-56670.97</v>
          </cell>
          <cell r="DA147">
            <v>5000</v>
          </cell>
          <cell r="DB147">
            <v>0</v>
          </cell>
          <cell r="DD147">
            <v>-153689.56</v>
          </cell>
          <cell r="DF147">
            <v>14967.2</v>
          </cell>
          <cell r="DG147">
            <v>5484.88</v>
          </cell>
          <cell r="DI147">
            <v>0</v>
          </cell>
          <cell r="DK147">
            <v>20452.080000000002</v>
          </cell>
          <cell r="DM147">
            <v>5591765.7999999989</v>
          </cell>
          <cell r="DN147">
            <v>0</v>
          </cell>
          <cell r="DO147">
            <v>557354.59</v>
          </cell>
          <cell r="DP147">
            <v>13146.69</v>
          </cell>
          <cell r="DQ147">
            <v>15193.25</v>
          </cell>
          <cell r="DR147">
            <v>62689.7</v>
          </cell>
          <cell r="DS147">
            <v>21500.44</v>
          </cell>
          <cell r="DT147">
            <v>84233</v>
          </cell>
          <cell r="DU147">
            <v>0</v>
          </cell>
          <cell r="DV147">
            <v>0</v>
          </cell>
          <cell r="DX147">
            <v>4565</v>
          </cell>
          <cell r="DY147">
            <v>0</v>
          </cell>
          <cell r="DZ147">
            <v>0</v>
          </cell>
          <cell r="EA147">
            <v>758682.67</v>
          </cell>
          <cell r="EB147">
            <v>0</v>
          </cell>
          <cell r="EE147">
            <v>386713.2299999994</v>
          </cell>
          <cell r="EF147">
            <v>293.15499999999997</v>
          </cell>
          <cell r="EG147">
            <v>0</v>
          </cell>
          <cell r="EH147">
            <v>0</v>
          </cell>
          <cell r="EI147">
            <v>0</v>
          </cell>
          <cell r="EJ147">
            <v>0</v>
          </cell>
          <cell r="EM147">
            <v>387006.38499999943</v>
          </cell>
          <cell r="EN147" t="str">
            <v>ok</v>
          </cell>
          <cell r="EO147">
            <v>2016997.5</v>
          </cell>
          <cell r="EP147">
            <v>0</v>
          </cell>
          <cell r="ER147">
            <v>0</v>
          </cell>
          <cell r="ES147">
            <v>2016997.5</v>
          </cell>
        </row>
        <row r="148">
          <cell r="C148" t="str">
            <v>Aug06</v>
          </cell>
          <cell r="D148">
            <v>1709083.5</v>
          </cell>
          <cell r="E148">
            <v>1633279.1</v>
          </cell>
          <cell r="F148">
            <v>393298.51500000077</v>
          </cell>
          <cell r="G148">
            <v>-23599</v>
          </cell>
          <cell r="H148">
            <v>-456.23</v>
          </cell>
          <cell r="I148">
            <v>0</v>
          </cell>
          <cell r="J148">
            <v>248516.62499999919</v>
          </cell>
          <cell r="K148">
            <v>0</v>
          </cell>
          <cell r="L148">
            <v>59763.4</v>
          </cell>
          <cell r="AA148">
            <v>4019885.91</v>
          </cell>
          <cell r="AC148">
            <v>9317881.3200000022</v>
          </cell>
          <cell r="AD148">
            <v>1044434.27</v>
          </cell>
          <cell r="AE148">
            <v>24055.23</v>
          </cell>
          <cell r="AF148">
            <v>4028306.05</v>
          </cell>
          <cell r="AG148">
            <v>2467.3000000000002</v>
          </cell>
          <cell r="AO148">
            <v>14417144.170000006</v>
          </cell>
          <cell r="AQ148">
            <v>18437030.080000006</v>
          </cell>
          <cell r="AS148" t="str">
            <v>ok</v>
          </cell>
          <cell r="AU148">
            <v>188455.42</v>
          </cell>
          <cell r="AV148">
            <v>69.739999999999995</v>
          </cell>
          <cell r="AX148">
            <v>57455.88</v>
          </cell>
          <cell r="AY148">
            <v>2535.585</v>
          </cell>
          <cell r="AZ148">
            <v>248516.62500000017</v>
          </cell>
          <cell r="BA148" t="str">
            <v>ok</v>
          </cell>
          <cell r="BB148">
            <v>390762.93000000081</v>
          </cell>
          <cell r="BC148">
            <v>2535.585</v>
          </cell>
          <cell r="BD148">
            <v>0</v>
          </cell>
          <cell r="BE148">
            <v>0</v>
          </cell>
          <cell r="BF148">
            <v>393298.51500000083</v>
          </cell>
          <cell r="BG148" t="str">
            <v>ok</v>
          </cell>
          <cell r="BH148">
            <v>3928700.8</v>
          </cell>
          <cell r="BI148">
            <v>0</v>
          </cell>
          <cell r="BJ148">
            <v>0</v>
          </cell>
          <cell r="BK148">
            <v>99605.25</v>
          </cell>
          <cell r="BL148">
            <v>0</v>
          </cell>
          <cell r="BM148">
            <v>0</v>
          </cell>
          <cell r="BN148">
            <v>4028306.05</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t="str">
            <v>ok</v>
          </cell>
          <cell r="CE148">
            <v>0</v>
          </cell>
          <cell r="CF148">
            <v>28722.6</v>
          </cell>
          <cell r="CG148">
            <v>31040.799999999999</v>
          </cell>
          <cell r="CH148">
            <v>59763.4</v>
          </cell>
          <cell r="CI148" t="str">
            <v>ok</v>
          </cell>
          <cell r="CP148">
            <v>8343502.1999999974</v>
          </cell>
          <cell r="CQ148">
            <v>807916.79</v>
          </cell>
          <cell r="CR148">
            <v>41239.5</v>
          </cell>
          <cell r="CS148">
            <v>206522.85</v>
          </cell>
          <cell r="CV148">
            <v>9399181.339999998</v>
          </cell>
          <cell r="CX148">
            <v>-83481.97</v>
          </cell>
          <cell r="CY148">
            <v>-34724.06</v>
          </cell>
          <cell r="CZ148">
            <v>-1.74</v>
          </cell>
          <cell r="DA148">
            <v>98</v>
          </cell>
          <cell r="DB148">
            <v>0</v>
          </cell>
          <cell r="DD148">
            <v>-118109.77</v>
          </cell>
          <cell r="DF148">
            <v>34583.629999999997</v>
          </cell>
          <cell r="DG148">
            <v>2226.12</v>
          </cell>
          <cell r="DI148">
            <v>0</v>
          </cell>
          <cell r="DK148">
            <v>36809.75</v>
          </cell>
          <cell r="DM148">
            <v>9317881.3199999984</v>
          </cell>
          <cell r="DN148">
            <v>0</v>
          </cell>
          <cell r="DO148">
            <v>805264.81</v>
          </cell>
          <cell r="DP148">
            <v>60846.99</v>
          </cell>
          <cell r="DQ148">
            <v>2751.62</v>
          </cell>
          <cell r="DR148">
            <v>41043.94</v>
          </cell>
          <cell r="DS148">
            <v>18972.91</v>
          </cell>
          <cell r="DT148">
            <v>112320</v>
          </cell>
          <cell r="DU148">
            <v>0</v>
          </cell>
          <cell r="DV148">
            <v>0</v>
          </cell>
          <cell r="DX148">
            <v>3234</v>
          </cell>
          <cell r="DY148">
            <v>0</v>
          </cell>
          <cell r="DZ148">
            <v>0</v>
          </cell>
          <cell r="EA148">
            <v>1044434.27</v>
          </cell>
          <cell r="EB148">
            <v>0</v>
          </cell>
          <cell r="EE148">
            <v>390762.93000000081</v>
          </cell>
          <cell r="EF148">
            <v>2535.585</v>
          </cell>
          <cell r="EG148">
            <v>0</v>
          </cell>
          <cell r="EH148">
            <v>0</v>
          </cell>
          <cell r="EI148">
            <v>0</v>
          </cell>
          <cell r="EJ148">
            <v>0</v>
          </cell>
          <cell r="EM148">
            <v>393298.51500000083</v>
          </cell>
          <cell r="EN148" t="str">
            <v>ok</v>
          </cell>
          <cell r="EO148">
            <v>1709083.5</v>
          </cell>
          <cell r="EP148">
            <v>0</v>
          </cell>
          <cell r="ER148">
            <v>0</v>
          </cell>
          <cell r="ES148">
            <v>1709083.5</v>
          </cell>
        </row>
        <row r="149">
          <cell r="C149" t="str">
            <v>Sep06</v>
          </cell>
          <cell r="D149">
            <v>1333525.5</v>
          </cell>
          <cell r="E149">
            <v>3177170.4</v>
          </cell>
          <cell r="F149">
            <v>398313.84499999869</v>
          </cell>
          <cell r="G149">
            <v>-25482</v>
          </cell>
          <cell r="H149">
            <v>-580.95000000000005</v>
          </cell>
          <cell r="I149">
            <v>0</v>
          </cell>
          <cell r="J149">
            <v>2691088.3049999983</v>
          </cell>
          <cell r="K149">
            <v>0</v>
          </cell>
          <cell r="L149">
            <v>438062.32</v>
          </cell>
          <cell r="AA149">
            <v>8012097.4199999962</v>
          </cell>
          <cell r="AC149">
            <v>7521346.5899999989</v>
          </cell>
          <cell r="AD149">
            <v>885519.93</v>
          </cell>
          <cell r="AE149">
            <v>26062.95</v>
          </cell>
          <cell r="AF149">
            <v>2924651.13</v>
          </cell>
          <cell r="AG149">
            <v>1487.64</v>
          </cell>
          <cell r="AO149">
            <v>11359068.239999998</v>
          </cell>
          <cell r="AQ149">
            <v>19371165.659999996</v>
          </cell>
          <cell r="AS149" t="str">
            <v>ok</v>
          </cell>
          <cell r="AU149">
            <v>2675015.63</v>
          </cell>
          <cell r="AV149">
            <v>0</v>
          </cell>
          <cell r="AX149">
            <v>15580.63</v>
          </cell>
          <cell r="AY149">
            <v>492.04500000000002</v>
          </cell>
          <cell r="AZ149">
            <v>2691088.3050000011</v>
          </cell>
          <cell r="BA149" t="str">
            <v>ok</v>
          </cell>
          <cell r="BB149">
            <v>397821.79999999865</v>
          </cell>
          <cell r="BC149">
            <v>492.04500000000002</v>
          </cell>
          <cell r="BD149">
            <v>0</v>
          </cell>
          <cell r="BE149">
            <v>0</v>
          </cell>
          <cell r="BF149">
            <v>398313.84499999863</v>
          </cell>
          <cell r="BG149" t="str">
            <v>ok</v>
          </cell>
          <cell r="BH149">
            <v>2833265.4</v>
          </cell>
          <cell r="BI149">
            <v>45840.5</v>
          </cell>
          <cell r="BJ149">
            <v>0</v>
          </cell>
          <cell r="BK149">
            <v>45545.23</v>
          </cell>
          <cell r="BL149">
            <v>0</v>
          </cell>
          <cell r="BM149">
            <v>0</v>
          </cell>
          <cell r="BN149">
            <v>2924651.13</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t="str">
            <v>ok</v>
          </cell>
          <cell r="CE149">
            <v>381668.85</v>
          </cell>
          <cell r="CF149">
            <v>19695.27</v>
          </cell>
          <cell r="CG149">
            <v>36698.199999999997</v>
          </cell>
          <cell r="CH149">
            <v>438062.32</v>
          </cell>
          <cell r="CI149" t="str">
            <v>ok</v>
          </cell>
          <cell r="CP149">
            <v>7407242.8900000006</v>
          </cell>
          <cell r="CQ149">
            <v>21125.68</v>
          </cell>
          <cell r="CR149">
            <v>0</v>
          </cell>
          <cell r="CS149">
            <v>145926.32999999999</v>
          </cell>
          <cell r="CV149">
            <v>7574294.9000000004</v>
          </cell>
          <cell r="CX149">
            <v>-56939.13</v>
          </cell>
          <cell r="CY149">
            <v>-3710.52</v>
          </cell>
          <cell r="CZ149">
            <v>0</v>
          </cell>
          <cell r="DA149">
            <v>0</v>
          </cell>
          <cell r="DB149">
            <v>0</v>
          </cell>
          <cell r="DD149">
            <v>-60649.65</v>
          </cell>
          <cell r="DF149">
            <v>7701.34</v>
          </cell>
          <cell r="DG149">
            <v>0</v>
          </cell>
          <cell r="DI149">
            <v>0</v>
          </cell>
          <cell r="DK149">
            <v>7701.34</v>
          </cell>
          <cell r="DM149">
            <v>7521346.5900000008</v>
          </cell>
          <cell r="DN149">
            <v>0</v>
          </cell>
          <cell r="DO149">
            <v>772389</v>
          </cell>
          <cell r="DP149">
            <v>2062.67</v>
          </cell>
          <cell r="DQ149">
            <v>0</v>
          </cell>
          <cell r="DR149">
            <v>0</v>
          </cell>
          <cell r="DS149">
            <v>14519.26</v>
          </cell>
          <cell r="DT149">
            <v>93855</v>
          </cell>
          <cell r="DU149">
            <v>1190</v>
          </cell>
          <cell r="DV149">
            <v>0</v>
          </cell>
          <cell r="DX149">
            <v>1504</v>
          </cell>
          <cell r="DY149">
            <v>0</v>
          </cell>
          <cell r="DZ149">
            <v>0</v>
          </cell>
          <cell r="EA149">
            <v>885519.93</v>
          </cell>
          <cell r="EB149">
            <v>0</v>
          </cell>
          <cell r="EE149">
            <v>397821.79999999865</v>
          </cell>
          <cell r="EF149">
            <v>492.04500000000002</v>
          </cell>
          <cell r="EG149">
            <v>0</v>
          </cell>
          <cell r="EH149">
            <v>0</v>
          </cell>
          <cell r="EI149">
            <v>0</v>
          </cell>
          <cell r="EJ149">
            <v>0</v>
          </cell>
          <cell r="EM149">
            <v>398313.84499999863</v>
          </cell>
          <cell r="EN149" t="str">
            <v>ok</v>
          </cell>
          <cell r="EO149">
            <v>1014798.5</v>
          </cell>
          <cell r="EP149">
            <v>318727</v>
          </cell>
          <cell r="ER149">
            <v>0</v>
          </cell>
          <cell r="ES149">
            <v>1333525.5</v>
          </cell>
        </row>
        <row r="150">
          <cell r="C150" t="str">
            <v>Oct06</v>
          </cell>
          <cell r="D150">
            <v>1052300</v>
          </cell>
          <cell r="E150">
            <v>2145223.35</v>
          </cell>
          <cell r="F150">
            <v>466065.43500000099</v>
          </cell>
          <cell r="G150">
            <v>-35711</v>
          </cell>
          <cell r="H150">
            <v>-84.81</v>
          </cell>
          <cell r="I150">
            <v>1.1200000000000001</v>
          </cell>
          <cell r="J150">
            <v>2608011.7950000027</v>
          </cell>
          <cell r="K150">
            <v>0</v>
          </cell>
          <cell r="L150">
            <v>-565186.69999999995</v>
          </cell>
          <cell r="AA150">
            <v>5670619.1900000023</v>
          </cell>
          <cell r="AC150">
            <v>7873879.8099999977</v>
          </cell>
          <cell r="AD150">
            <v>1150353.23</v>
          </cell>
          <cell r="AE150">
            <v>35795.81</v>
          </cell>
          <cell r="AF150">
            <v>3911550.77</v>
          </cell>
          <cell r="AG150">
            <v>2170.8000000000002</v>
          </cell>
          <cell r="AO150">
            <v>12973750.419999998</v>
          </cell>
          <cell r="AQ150">
            <v>18644369.609999999</v>
          </cell>
          <cell r="AS150" t="str">
            <v>ok</v>
          </cell>
          <cell r="AU150">
            <v>2605353.36</v>
          </cell>
          <cell r="AV150">
            <v>0</v>
          </cell>
          <cell r="AX150">
            <v>2519.9899999999998</v>
          </cell>
          <cell r="AY150">
            <v>138.44499999999999</v>
          </cell>
          <cell r="AZ150">
            <v>2608011.7950000009</v>
          </cell>
          <cell r="BA150" t="str">
            <v>ok</v>
          </cell>
          <cell r="BB150">
            <v>465926.99000000104</v>
          </cell>
          <cell r="BC150">
            <v>138.44499999999999</v>
          </cell>
          <cell r="BD150">
            <v>0</v>
          </cell>
          <cell r="BE150">
            <v>0</v>
          </cell>
          <cell r="BF150">
            <v>466065.43500000105</v>
          </cell>
          <cell r="BG150" t="str">
            <v>ok</v>
          </cell>
          <cell r="BH150">
            <v>3515885.5</v>
          </cell>
          <cell r="BI150">
            <v>172065.6</v>
          </cell>
          <cell r="BJ150">
            <v>0</v>
          </cell>
          <cell r="BK150">
            <v>223599.67</v>
          </cell>
          <cell r="BL150">
            <v>0</v>
          </cell>
          <cell r="BM150">
            <v>0</v>
          </cell>
          <cell r="BN150">
            <v>3911550.77</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1.1200000000000001</v>
          </cell>
          <cell r="CC150">
            <v>1.1200000000000001</v>
          </cell>
          <cell r="CD150" t="str">
            <v>ok</v>
          </cell>
          <cell r="CE150">
            <v>0</v>
          </cell>
          <cell r="CF150">
            <v>25100.95</v>
          </cell>
          <cell r="CG150">
            <v>-590287.65</v>
          </cell>
          <cell r="CH150">
            <v>-565186.69999999995</v>
          </cell>
          <cell r="CI150" t="str">
            <v>ok</v>
          </cell>
          <cell r="CP150">
            <v>7677806.9799999939</v>
          </cell>
          <cell r="CQ150">
            <v>20838.77</v>
          </cell>
          <cell r="CR150">
            <v>0</v>
          </cell>
          <cell r="CS150">
            <v>184631.93</v>
          </cell>
          <cell r="CV150">
            <v>7883277.6799999932</v>
          </cell>
          <cell r="CX150">
            <v>-16872.509999999998</v>
          </cell>
          <cell r="CY150">
            <v>0</v>
          </cell>
          <cell r="CZ150">
            <v>0</v>
          </cell>
          <cell r="DA150">
            <v>0</v>
          </cell>
          <cell r="DB150">
            <v>0</v>
          </cell>
          <cell r="DD150">
            <v>-16872.509999999998</v>
          </cell>
          <cell r="DF150">
            <v>7474.64</v>
          </cell>
          <cell r="DG150">
            <v>0</v>
          </cell>
          <cell r="DI150">
            <v>0</v>
          </cell>
          <cell r="DK150">
            <v>7474.64</v>
          </cell>
          <cell r="DM150">
            <v>7873879.8099999931</v>
          </cell>
          <cell r="DN150">
            <v>0</v>
          </cell>
          <cell r="DO150">
            <v>997543.87</v>
          </cell>
          <cell r="DP150">
            <v>1847.15</v>
          </cell>
          <cell r="DQ150">
            <v>0</v>
          </cell>
          <cell r="DR150">
            <v>0</v>
          </cell>
          <cell r="DS150">
            <v>23104.21</v>
          </cell>
          <cell r="DT150">
            <v>115505</v>
          </cell>
          <cell r="DU150">
            <v>5040</v>
          </cell>
          <cell r="DV150">
            <v>0</v>
          </cell>
          <cell r="DX150">
            <v>7313</v>
          </cell>
          <cell r="DY150">
            <v>0</v>
          </cell>
          <cell r="DZ150">
            <v>0</v>
          </cell>
          <cell r="EA150">
            <v>1150353.23</v>
          </cell>
          <cell r="EB150">
            <v>0</v>
          </cell>
          <cell r="EE150">
            <v>465926.99000000104</v>
          </cell>
          <cell r="EF150">
            <v>138.44499999999999</v>
          </cell>
          <cell r="EG150">
            <v>0</v>
          </cell>
          <cell r="EH150">
            <v>0</v>
          </cell>
          <cell r="EI150">
            <v>0</v>
          </cell>
          <cell r="EJ150">
            <v>0</v>
          </cell>
          <cell r="EM150">
            <v>466065.43500000105</v>
          </cell>
          <cell r="EN150" t="str">
            <v>ok</v>
          </cell>
          <cell r="EO150">
            <v>1046628</v>
          </cell>
          <cell r="EP150">
            <v>5672</v>
          </cell>
          <cell r="ER150">
            <v>0</v>
          </cell>
          <cell r="ES150">
            <v>1052300</v>
          </cell>
          <cell r="ET150">
            <v>0</v>
          </cell>
        </row>
        <row r="151">
          <cell r="C151" t="str">
            <v>Nov06</v>
          </cell>
          <cell r="D151">
            <v>781603.5</v>
          </cell>
          <cell r="E151">
            <v>1875890.65</v>
          </cell>
          <cell r="F151">
            <v>680303.87499999953</v>
          </cell>
          <cell r="G151">
            <v>-40251</v>
          </cell>
          <cell r="H151">
            <v>-33.5</v>
          </cell>
          <cell r="I151">
            <v>0</v>
          </cell>
          <cell r="J151">
            <v>4308983.8849999988</v>
          </cell>
          <cell r="K151">
            <v>0</v>
          </cell>
          <cell r="L151">
            <v>-479264.62</v>
          </cell>
          <cell r="AA151">
            <v>7127232.7899999982</v>
          </cell>
          <cell r="AC151">
            <v>4856291.3499999996</v>
          </cell>
          <cell r="AD151">
            <v>693024.06</v>
          </cell>
          <cell r="AE151">
            <v>40284.5</v>
          </cell>
          <cell r="AF151">
            <v>7788721.4000000004</v>
          </cell>
          <cell r="AG151">
            <v>2684.46</v>
          </cell>
          <cell r="AO151">
            <v>13381005.770000001</v>
          </cell>
          <cell r="AQ151">
            <v>20508238.559999999</v>
          </cell>
          <cell r="AS151" t="str">
            <v>ok</v>
          </cell>
          <cell r="AU151">
            <v>4303387</v>
          </cell>
          <cell r="AV151">
            <v>0</v>
          </cell>
          <cell r="AX151">
            <v>5266.37</v>
          </cell>
          <cell r="AY151">
            <v>330.51499999999999</v>
          </cell>
          <cell r="AZ151">
            <v>4308983.8849999998</v>
          </cell>
          <cell r="BA151" t="str">
            <v>ok</v>
          </cell>
          <cell r="BB151">
            <v>593677.35999999929</v>
          </cell>
          <cell r="BC151">
            <v>330.51499999999999</v>
          </cell>
          <cell r="BD151">
            <v>64900</v>
          </cell>
          <cell r="BE151">
            <v>21396</v>
          </cell>
          <cell r="BF151">
            <v>680303.8749999993</v>
          </cell>
          <cell r="BG151" t="str">
            <v>ok</v>
          </cell>
          <cell r="BH151">
            <v>7392798.4200000009</v>
          </cell>
          <cell r="BI151">
            <v>0</v>
          </cell>
          <cell r="BJ151">
            <v>74324.28</v>
          </cell>
          <cell r="BK151">
            <v>321598.7</v>
          </cell>
          <cell r="BL151">
            <v>0</v>
          </cell>
          <cell r="BM151">
            <v>0</v>
          </cell>
          <cell r="BN151">
            <v>7788721.4000000013</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t="str">
            <v>ok</v>
          </cell>
          <cell r="CE151">
            <v>0</v>
          </cell>
          <cell r="CF151">
            <v>125048.57</v>
          </cell>
          <cell r="CG151">
            <v>-604313.18999999994</v>
          </cell>
          <cell r="CH151">
            <v>-479264.62</v>
          </cell>
          <cell r="CI151" t="str">
            <v>ok</v>
          </cell>
          <cell r="CP151">
            <v>4508636.5999999996</v>
          </cell>
          <cell r="CQ151">
            <v>18914.57</v>
          </cell>
          <cell r="CR151">
            <v>0</v>
          </cell>
          <cell r="CS151">
            <v>393026.32</v>
          </cell>
          <cell r="CV151">
            <v>4920577.49</v>
          </cell>
          <cell r="CX151">
            <v>-59844.66</v>
          </cell>
          <cell r="CY151">
            <v>-10457.34</v>
          </cell>
          <cell r="CZ151">
            <v>0</v>
          </cell>
          <cell r="DA151">
            <v>0</v>
          </cell>
          <cell r="DB151">
            <v>0</v>
          </cell>
          <cell r="DD151">
            <v>-70302</v>
          </cell>
          <cell r="DF151">
            <v>6015.86</v>
          </cell>
          <cell r="DG151">
            <v>0</v>
          </cell>
          <cell r="DI151">
            <v>0</v>
          </cell>
          <cell r="DK151">
            <v>6015.86</v>
          </cell>
          <cell r="DM151">
            <v>4856291.3499999996</v>
          </cell>
          <cell r="DN151">
            <v>0</v>
          </cell>
          <cell r="DO151">
            <v>471512.11</v>
          </cell>
          <cell r="DP151">
            <v>2074.16</v>
          </cell>
          <cell r="DQ151">
            <v>0</v>
          </cell>
          <cell r="DR151">
            <v>0</v>
          </cell>
          <cell r="DS151">
            <v>41406.79</v>
          </cell>
          <cell r="DT151">
            <v>168882</v>
          </cell>
          <cell r="DU151">
            <v>0</v>
          </cell>
          <cell r="DV151">
            <v>2026</v>
          </cell>
          <cell r="DX151">
            <v>7123</v>
          </cell>
          <cell r="DY151">
            <v>0</v>
          </cell>
          <cell r="DZ151">
            <v>0</v>
          </cell>
          <cell r="EA151">
            <v>693024.06</v>
          </cell>
          <cell r="EB151">
            <v>0</v>
          </cell>
          <cell r="EE151">
            <v>593677.35999999929</v>
          </cell>
          <cell r="EF151">
            <v>330.51499999999999</v>
          </cell>
          <cell r="EG151">
            <v>64900</v>
          </cell>
          <cell r="EH151">
            <v>21396</v>
          </cell>
          <cell r="EI151">
            <v>0</v>
          </cell>
          <cell r="EJ151">
            <v>0</v>
          </cell>
          <cell r="EM151">
            <v>680303.8749999993</v>
          </cell>
          <cell r="EN151" t="str">
            <v>ok</v>
          </cell>
          <cell r="EO151">
            <v>644057.5</v>
          </cell>
          <cell r="EP151">
            <v>0</v>
          </cell>
          <cell r="ER151">
            <v>137546</v>
          </cell>
          <cell r="ES151">
            <v>781603.5</v>
          </cell>
          <cell r="ET151">
            <v>196761</v>
          </cell>
          <cell r="EU151" t="str">
            <v>ok</v>
          </cell>
        </row>
        <row r="152">
          <cell r="C152" t="str">
            <v>Dec06</v>
          </cell>
          <cell r="D152">
            <v>5499047.25</v>
          </cell>
          <cell r="E152">
            <v>2424298.6</v>
          </cell>
          <cell r="F152">
            <v>689404.35999999871</v>
          </cell>
          <cell r="G152">
            <v>-44001</v>
          </cell>
          <cell r="H152">
            <v>-24.06</v>
          </cell>
          <cell r="I152">
            <v>0</v>
          </cell>
          <cell r="J152">
            <v>1218167.81</v>
          </cell>
          <cell r="K152">
            <v>331.16</v>
          </cell>
          <cell r="L152">
            <v>-113988.38</v>
          </cell>
          <cell r="AA152">
            <v>9673235.7399999965</v>
          </cell>
          <cell r="AC152">
            <v>4603959.5199999996</v>
          </cell>
          <cell r="AD152">
            <v>562869.26</v>
          </cell>
          <cell r="AE152">
            <v>44025.06</v>
          </cell>
          <cell r="AF152">
            <v>50138.04</v>
          </cell>
          <cell r="AG152">
            <v>0</v>
          </cell>
          <cell r="AO152">
            <v>5260991.88</v>
          </cell>
          <cell r="AQ152">
            <v>14934227.619999994</v>
          </cell>
          <cell r="AS152" t="str">
            <v>ok</v>
          </cell>
          <cell r="AU152">
            <v>1197652.3999999999</v>
          </cell>
          <cell r="AV152">
            <v>0</v>
          </cell>
          <cell r="AX152">
            <v>19498.919999999998</v>
          </cell>
          <cell r="AY152">
            <v>1016.49</v>
          </cell>
          <cell r="AZ152">
            <v>1218167.81</v>
          </cell>
          <cell r="BA152" t="str">
            <v>ok</v>
          </cell>
          <cell r="BB152">
            <v>609622.01999999839</v>
          </cell>
          <cell r="BC152">
            <v>1016.49</v>
          </cell>
          <cell r="BD152">
            <v>48170.89</v>
          </cell>
          <cell r="BE152">
            <v>30594.959999999999</v>
          </cell>
          <cell r="BF152">
            <v>689404.35999999836</v>
          </cell>
          <cell r="BG152" t="str">
            <v>ok</v>
          </cell>
          <cell r="BH152">
            <v>50138.04</v>
          </cell>
          <cell r="BI152">
            <v>0</v>
          </cell>
          <cell r="BJ152">
            <v>0</v>
          </cell>
          <cell r="BK152">
            <v>0</v>
          </cell>
          <cell r="BL152">
            <v>0</v>
          </cell>
          <cell r="BM152">
            <v>0</v>
          </cell>
          <cell r="BN152">
            <v>50138.04</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t="str">
            <v>ok</v>
          </cell>
          <cell r="CE152">
            <v>0</v>
          </cell>
          <cell r="CF152">
            <v>54193.86</v>
          </cell>
          <cell r="CG152">
            <v>-168182.24</v>
          </cell>
          <cell r="CH152">
            <v>-113988.38</v>
          </cell>
          <cell r="CI152" t="str">
            <v>ok</v>
          </cell>
          <cell r="CP152">
            <v>3131311.86</v>
          </cell>
          <cell r="CQ152">
            <v>132312.79</v>
          </cell>
          <cell r="CR152">
            <v>0</v>
          </cell>
          <cell r="CS152">
            <v>1345490.05</v>
          </cell>
          <cell r="CV152">
            <v>4609114.7</v>
          </cell>
          <cell r="CX152">
            <v>-18422.59</v>
          </cell>
          <cell r="CY152">
            <v>-3982.77</v>
          </cell>
          <cell r="CZ152">
            <v>0</v>
          </cell>
          <cell r="DA152">
            <v>0</v>
          </cell>
          <cell r="DB152">
            <v>0</v>
          </cell>
          <cell r="DD152">
            <v>-22405.360000000001</v>
          </cell>
          <cell r="DF152">
            <v>17250.18</v>
          </cell>
          <cell r="DG152">
            <v>0</v>
          </cell>
          <cell r="DI152">
            <v>0</v>
          </cell>
          <cell r="DK152">
            <v>17250.18</v>
          </cell>
          <cell r="DM152">
            <v>4603959.5199999996</v>
          </cell>
          <cell r="DN152">
            <v>0</v>
          </cell>
          <cell r="DO152">
            <v>398436.85</v>
          </cell>
          <cell r="DP152">
            <v>14474.57</v>
          </cell>
          <cell r="DQ152">
            <v>0</v>
          </cell>
          <cell r="DR152">
            <v>0</v>
          </cell>
          <cell r="DS152">
            <v>145421.84</v>
          </cell>
          <cell r="DT152">
            <v>4536</v>
          </cell>
          <cell r="DU152">
            <v>0</v>
          </cell>
          <cell r="DV152">
            <v>0</v>
          </cell>
          <cell r="DX152">
            <v>0</v>
          </cell>
          <cell r="DY152">
            <v>0</v>
          </cell>
          <cell r="DZ152">
            <v>0</v>
          </cell>
          <cell r="EA152">
            <v>562869.26</v>
          </cell>
          <cell r="EB152">
            <v>0</v>
          </cell>
          <cell r="EE152">
            <v>609622.01999999839</v>
          </cell>
          <cell r="EF152">
            <v>1016.49</v>
          </cell>
          <cell r="EG152">
            <v>48170.89</v>
          </cell>
          <cell r="EH152">
            <v>5554.08</v>
          </cell>
          <cell r="EI152">
            <v>18392.400000000001</v>
          </cell>
          <cell r="EJ152">
            <v>6648.48</v>
          </cell>
          <cell r="EK152">
            <v>0</v>
          </cell>
          <cell r="EM152">
            <v>689404.35999999836</v>
          </cell>
          <cell r="EN152" t="str">
            <v>ok</v>
          </cell>
          <cell r="EO152">
            <v>1452716.4</v>
          </cell>
          <cell r="EP152">
            <v>0</v>
          </cell>
          <cell r="EQ152">
            <v>0</v>
          </cell>
          <cell r="ER152">
            <v>4046330.85</v>
          </cell>
          <cell r="ES152">
            <v>5499047.25</v>
          </cell>
          <cell r="ET152">
            <v>2766924</v>
          </cell>
          <cell r="EU152" t="str">
            <v>ok</v>
          </cell>
        </row>
        <row r="153">
          <cell r="C153" t="str">
            <v>Jan07</v>
          </cell>
          <cell r="D153">
            <v>11899224.33</v>
          </cell>
          <cell r="E153">
            <v>3991289.31</v>
          </cell>
          <cell r="F153">
            <v>440284.81999999937</v>
          </cell>
          <cell r="G153">
            <v>-46113</v>
          </cell>
          <cell r="H153">
            <v>-13.18</v>
          </cell>
          <cell r="I153">
            <v>0</v>
          </cell>
          <cell r="J153">
            <v>2052274.02</v>
          </cell>
          <cell r="K153">
            <v>-2112.17</v>
          </cell>
          <cell r="L153">
            <v>-85854.89</v>
          </cell>
          <cell r="AA153">
            <v>18248979.240000002</v>
          </cell>
          <cell r="AC153">
            <v>7242193.5699999994</v>
          </cell>
          <cell r="AD153">
            <v>783721.14</v>
          </cell>
          <cell r="AE153">
            <v>46126.18</v>
          </cell>
          <cell r="AF153">
            <v>1062770.24</v>
          </cell>
          <cell r="AG153">
            <v>3629.57</v>
          </cell>
          <cell r="AO153">
            <v>9138440.6999999993</v>
          </cell>
          <cell r="AQ153">
            <v>27387419.940000001</v>
          </cell>
          <cell r="AS153" t="str">
            <v>ok</v>
          </cell>
          <cell r="AU153">
            <v>1975726.04</v>
          </cell>
          <cell r="AV153">
            <v>0</v>
          </cell>
          <cell r="AX153">
            <v>72348.38</v>
          </cell>
          <cell r="AY153">
            <v>4199.6000000000004</v>
          </cell>
          <cell r="AZ153">
            <v>2052274.02</v>
          </cell>
          <cell r="BA153" t="str">
            <v>ok</v>
          </cell>
          <cell r="BB153">
            <v>436085.21999999939</v>
          </cell>
          <cell r="BC153">
            <v>4199.6000000000004</v>
          </cell>
          <cell r="BD153">
            <v>0</v>
          </cell>
          <cell r="BE153">
            <v>0</v>
          </cell>
          <cell r="BF153">
            <v>440284.81999999937</v>
          </cell>
          <cell r="BG153" t="str">
            <v>ok</v>
          </cell>
          <cell r="BH153">
            <v>991552.8</v>
          </cell>
          <cell r="BI153">
            <v>0</v>
          </cell>
          <cell r="BJ153">
            <v>0</v>
          </cell>
          <cell r="BK153">
            <v>71217.440000000002</v>
          </cell>
          <cell r="BL153">
            <v>0</v>
          </cell>
          <cell r="BM153">
            <v>0</v>
          </cell>
          <cell r="BN153">
            <v>1062770.24</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t="str">
            <v>ok</v>
          </cell>
          <cell r="CE153">
            <v>101091.01</v>
          </cell>
          <cell r="CF153">
            <v>52240.4</v>
          </cell>
          <cell r="CG153">
            <v>-239186.3</v>
          </cell>
          <cell r="CH153">
            <v>-85854.89</v>
          </cell>
          <cell r="CI153" t="str">
            <v>ok</v>
          </cell>
          <cell r="CP153">
            <v>4009156.83</v>
          </cell>
          <cell r="CQ153">
            <v>82627.12</v>
          </cell>
          <cell r="CR153">
            <v>0</v>
          </cell>
          <cell r="CS153">
            <v>3188889.34</v>
          </cell>
          <cell r="CV153">
            <v>7280673.2899999991</v>
          </cell>
          <cell r="CX153">
            <v>-24161.67</v>
          </cell>
          <cell r="CY153">
            <v>-24580.080000000002</v>
          </cell>
          <cell r="CZ153">
            <v>0</v>
          </cell>
          <cell r="DA153">
            <v>0</v>
          </cell>
          <cell r="DB153">
            <v>0</v>
          </cell>
          <cell r="DD153">
            <v>-48741.75</v>
          </cell>
          <cell r="DF153">
            <v>8971.11</v>
          </cell>
          <cell r="DG153">
            <v>1290.92</v>
          </cell>
          <cell r="DI153">
            <v>0</v>
          </cell>
          <cell r="DK153">
            <v>10262.030000000001</v>
          </cell>
          <cell r="DM153">
            <v>7242193.5699999994</v>
          </cell>
          <cell r="DN153">
            <v>0</v>
          </cell>
          <cell r="DO153">
            <v>444483.19</v>
          </cell>
          <cell r="DP153">
            <v>6316.71</v>
          </cell>
          <cell r="DQ153">
            <v>0</v>
          </cell>
          <cell r="DR153">
            <v>0</v>
          </cell>
          <cell r="DS153">
            <v>294868.24</v>
          </cell>
          <cell r="DT153">
            <v>35700</v>
          </cell>
          <cell r="DU153">
            <v>0</v>
          </cell>
          <cell r="DV153">
            <v>0</v>
          </cell>
          <cell r="DX153">
            <v>2353</v>
          </cell>
          <cell r="DY153">
            <v>0</v>
          </cell>
          <cell r="DZ153">
            <v>0</v>
          </cell>
          <cell r="EA153">
            <v>783721.14</v>
          </cell>
          <cell r="EB153">
            <v>0</v>
          </cell>
          <cell r="EE153">
            <v>436085.21999999939</v>
          </cell>
          <cell r="EF153">
            <v>4199.6000000000004</v>
          </cell>
          <cell r="EG153">
            <v>0</v>
          </cell>
          <cell r="EH153">
            <v>0</v>
          </cell>
          <cell r="EI153">
            <v>0</v>
          </cell>
          <cell r="EJ153">
            <v>0</v>
          </cell>
          <cell r="EK153">
            <v>0</v>
          </cell>
          <cell r="EM153">
            <v>440284.81999999937</v>
          </cell>
          <cell r="EN153" t="str">
            <v>ok</v>
          </cell>
          <cell r="EO153">
            <v>7699998</v>
          </cell>
          <cell r="EP153">
            <v>0</v>
          </cell>
          <cell r="EQ153">
            <v>0</v>
          </cell>
          <cell r="ER153">
            <v>4199226.33</v>
          </cell>
          <cell r="ES153">
            <v>11899224.33</v>
          </cell>
          <cell r="ET153">
            <v>6762719.3200000003</v>
          </cell>
          <cell r="EU153" t="str">
            <v>ok</v>
          </cell>
        </row>
        <row r="154">
          <cell r="C154" t="str">
            <v>Feb07</v>
          </cell>
          <cell r="D154">
            <v>-5252404.8</v>
          </cell>
          <cell r="E154">
            <v>1393638.93</v>
          </cell>
          <cell r="F154">
            <v>448499.78500000038</v>
          </cell>
          <cell r="G154">
            <v>-48010</v>
          </cell>
          <cell r="H154">
            <v>-84.47</v>
          </cell>
          <cell r="I154">
            <v>0</v>
          </cell>
          <cell r="J154">
            <v>2067008.5850000004</v>
          </cell>
          <cell r="K154">
            <v>-354.88</v>
          </cell>
          <cell r="L154">
            <v>627138.6199999986</v>
          </cell>
          <cell r="AA154">
            <v>-764568.23000000103</v>
          </cell>
          <cell r="AC154">
            <v>13709609.240000004</v>
          </cell>
          <cell r="AD154">
            <v>1078544</v>
          </cell>
          <cell r="AE154">
            <v>48094.47</v>
          </cell>
          <cell r="AF154">
            <v>1439493.53</v>
          </cell>
          <cell r="AG154">
            <v>4682.3</v>
          </cell>
          <cell r="AO154">
            <v>16280423.540000005</v>
          </cell>
          <cell r="AQ154">
            <v>15515855.310000004</v>
          </cell>
          <cell r="AS154" t="str">
            <v>ok</v>
          </cell>
          <cell r="AU154">
            <v>2045856.22</v>
          </cell>
          <cell r="AV154">
            <v>373.16</v>
          </cell>
          <cell r="AX154">
            <v>19980.71</v>
          </cell>
          <cell r="AY154">
            <v>798.495</v>
          </cell>
          <cell r="AZ154">
            <v>2067008.5850000002</v>
          </cell>
          <cell r="BA154" t="str">
            <v>ok</v>
          </cell>
          <cell r="BB154">
            <v>434267.67</v>
          </cell>
          <cell r="BC154">
            <v>798.495</v>
          </cell>
          <cell r="BD154">
            <v>13433.62</v>
          </cell>
          <cell r="BE154">
            <v>0</v>
          </cell>
          <cell r="BF154">
            <v>448499.78500000027</v>
          </cell>
          <cell r="BG154" t="str">
            <v>ok</v>
          </cell>
          <cell r="BH154">
            <v>1390813.04</v>
          </cell>
          <cell r="BI154">
            <v>0</v>
          </cell>
          <cell r="BJ154">
            <v>48680.49</v>
          </cell>
          <cell r="BK154">
            <v>0</v>
          </cell>
          <cell r="BL154">
            <v>0</v>
          </cell>
          <cell r="BM154">
            <v>0</v>
          </cell>
          <cell r="BN154">
            <v>1439493.53</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t="str">
            <v>ok</v>
          </cell>
          <cell r="CE154">
            <v>1188552.55</v>
          </cell>
          <cell r="CF154">
            <v>813.65</v>
          </cell>
          <cell r="CG154">
            <v>-562227.57999999996</v>
          </cell>
          <cell r="CH154">
            <v>627138.62</v>
          </cell>
          <cell r="CI154" t="str">
            <v>ok</v>
          </cell>
          <cell r="CP154">
            <v>9745517.4600000009</v>
          </cell>
          <cell r="CQ154">
            <v>380473.44</v>
          </cell>
          <cell r="CR154">
            <v>0</v>
          </cell>
          <cell r="CS154">
            <v>3593266.06</v>
          </cell>
          <cell r="CV154">
            <v>13719256.960000001</v>
          </cell>
          <cell r="CX154">
            <v>-3377.16</v>
          </cell>
          <cell r="CY154">
            <v>-7975.5</v>
          </cell>
          <cell r="CZ154">
            <v>0</v>
          </cell>
          <cell r="DA154">
            <v>0</v>
          </cell>
          <cell r="DB154">
            <v>0</v>
          </cell>
          <cell r="DD154">
            <v>-11352.66</v>
          </cell>
          <cell r="DF154">
            <v>1198.74</v>
          </cell>
          <cell r="DG154">
            <v>506.2</v>
          </cell>
          <cell r="DI154">
            <v>0</v>
          </cell>
          <cell r="DK154">
            <v>1704.94</v>
          </cell>
          <cell r="DM154">
            <v>13709609.24</v>
          </cell>
          <cell r="DN154">
            <v>0</v>
          </cell>
          <cell r="DO154">
            <v>744129.58</v>
          </cell>
          <cell r="DP154">
            <v>26858.97</v>
          </cell>
          <cell r="DQ154">
            <v>0</v>
          </cell>
          <cell r="DR154">
            <v>0</v>
          </cell>
          <cell r="DS154">
            <v>277135.45</v>
          </cell>
          <cell r="DT154">
            <v>28894</v>
          </cell>
          <cell r="DU154">
            <v>0</v>
          </cell>
          <cell r="DV154">
            <v>1526</v>
          </cell>
          <cell r="DX154">
            <v>0</v>
          </cell>
          <cell r="DY154">
            <v>0</v>
          </cell>
          <cell r="DZ154">
            <v>0</v>
          </cell>
          <cell r="EA154">
            <v>1078544</v>
          </cell>
          <cell r="EB154">
            <v>0</v>
          </cell>
          <cell r="EE154">
            <v>434267.67</v>
          </cell>
          <cell r="EF154">
            <v>798.495</v>
          </cell>
          <cell r="EG154">
            <v>13433.62</v>
          </cell>
          <cell r="EH154">
            <v>0</v>
          </cell>
          <cell r="EI154">
            <v>0</v>
          </cell>
          <cell r="EJ154">
            <v>0</v>
          </cell>
          <cell r="EK154">
            <v>0</v>
          </cell>
          <cell r="EM154">
            <v>448499.78500000027</v>
          </cell>
          <cell r="EN154" t="str">
            <v>ok</v>
          </cell>
          <cell r="EO154">
            <v>926537.5</v>
          </cell>
          <cell r="EP154">
            <v>945</v>
          </cell>
          <cell r="EQ154">
            <v>0</v>
          </cell>
          <cell r="ER154">
            <v>-6179887.2999999998</v>
          </cell>
          <cell r="ES154">
            <v>-5252404.8</v>
          </cell>
          <cell r="ET154">
            <v>-6607526.1100000003</v>
          </cell>
          <cell r="EU154" t="str">
            <v>ok</v>
          </cell>
        </row>
        <row r="155">
          <cell r="C155" t="str">
            <v>Mar07</v>
          </cell>
          <cell r="D155">
            <v>-1565214.86</v>
          </cell>
          <cell r="E155">
            <v>941976.54</v>
          </cell>
          <cell r="F155">
            <v>445822.54000000173</v>
          </cell>
          <cell r="G155">
            <v>-60146</v>
          </cell>
          <cell r="H155">
            <v>-89.23</v>
          </cell>
          <cell r="I155">
            <v>0</v>
          </cell>
          <cell r="J155">
            <v>2428535.36</v>
          </cell>
          <cell r="K155">
            <v>0</v>
          </cell>
          <cell r="L155">
            <v>-179789.52</v>
          </cell>
          <cell r="AA155">
            <v>2011094.83</v>
          </cell>
          <cell r="AC155">
            <v>7356573.3400000045</v>
          </cell>
          <cell r="AD155">
            <v>764093.49</v>
          </cell>
          <cell r="AE155">
            <v>60235.23</v>
          </cell>
          <cell r="AF155">
            <v>2618503.5699999998</v>
          </cell>
          <cell r="AG155">
            <v>3751.74</v>
          </cell>
          <cell r="AO155">
            <v>10803157.370000005</v>
          </cell>
          <cell r="AQ155">
            <v>12814252.200000005</v>
          </cell>
          <cell r="AS155" t="str">
            <v>ok</v>
          </cell>
          <cell r="AU155">
            <v>2236955.42</v>
          </cell>
          <cell r="AV155">
            <v>3.92</v>
          </cell>
          <cell r="AX155">
            <v>183240.82</v>
          </cell>
          <cell r="AY155">
            <v>8335.2000000000007</v>
          </cell>
          <cell r="AZ155">
            <v>2428535.36</v>
          </cell>
          <cell r="BA155" t="str">
            <v>ok</v>
          </cell>
          <cell r="BB155">
            <v>437487.34000000166</v>
          </cell>
          <cell r="BC155">
            <v>8335.2000000000007</v>
          </cell>
          <cell r="BD155">
            <v>0</v>
          </cell>
          <cell r="BE155">
            <v>0</v>
          </cell>
          <cell r="BF155">
            <v>445822.54000000167</v>
          </cell>
          <cell r="BG155" t="str">
            <v>ok</v>
          </cell>
          <cell r="BH155">
            <v>2508620.04</v>
          </cell>
          <cell r="BI155">
            <v>0</v>
          </cell>
          <cell r="BJ155">
            <v>0</v>
          </cell>
          <cell r="BK155">
            <v>109883.53</v>
          </cell>
          <cell r="BL155">
            <v>0</v>
          </cell>
          <cell r="BM155">
            <v>0</v>
          </cell>
          <cell r="BN155">
            <v>2618503.5699999998</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t="str">
            <v>ok</v>
          </cell>
          <cell r="CE155">
            <v>100063.34</v>
          </cell>
          <cell r="CF155">
            <v>15919.02</v>
          </cell>
          <cell r="CG155">
            <v>-295771.88</v>
          </cell>
          <cell r="CH155">
            <v>-179789.52</v>
          </cell>
          <cell r="CI155" t="str">
            <v>ok</v>
          </cell>
          <cell r="CP155">
            <v>4854203.46</v>
          </cell>
          <cell r="CQ155">
            <v>225832.34</v>
          </cell>
          <cell r="CR155">
            <v>0</v>
          </cell>
          <cell r="CS155">
            <v>2294671.52</v>
          </cell>
          <cell r="CV155">
            <v>7374707.3200000031</v>
          </cell>
          <cell r="CX155">
            <v>-12263.52</v>
          </cell>
          <cell r="CY155">
            <v>-18371.439999999999</v>
          </cell>
          <cell r="CZ155">
            <v>0</v>
          </cell>
          <cell r="DA155">
            <v>0</v>
          </cell>
          <cell r="DB155">
            <v>0</v>
          </cell>
          <cell r="DD155">
            <v>-30634.959999999999</v>
          </cell>
          <cell r="DF155">
            <v>12500.98</v>
          </cell>
          <cell r="DG155">
            <v>0</v>
          </cell>
          <cell r="DI155">
            <v>0</v>
          </cell>
          <cell r="DK155">
            <v>12500.98</v>
          </cell>
          <cell r="DM155">
            <v>7356573.3400000026</v>
          </cell>
          <cell r="DN155">
            <v>0</v>
          </cell>
          <cell r="DO155">
            <v>477975.03</v>
          </cell>
          <cell r="DP155">
            <v>14727.3</v>
          </cell>
          <cell r="DQ155">
            <v>0</v>
          </cell>
          <cell r="DR155">
            <v>0</v>
          </cell>
          <cell r="DS155">
            <v>200801.16</v>
          </cell>
          <cell r="DT155">
            <v>67323</v>
          </cell>
          <cell r="DU155">
            <v>0</v>
          </cell>
          <cell r="DV155">
            <v>0</v>
          </cell>
          <cell r="DX155">
            <v>3267</v>
          </cell>
          <cell r="DY155">
            <v>0</v>
          </cell>
          <cell r="DZ155">
            <v>0</v>
          </cell>
          <cell r="EA155">
            <v>764093.49</v>
          </cell>
          <cell r="EB155">
            <v>0</v>
          </cell>
          <cell r="EE155">
            <v>437487.34000000166</v>
          </cell>
          <cell r="EF155">
            <v>8335.2000000000007</v>
          </cell>
          <cell r="EG155">
            <v>0</v>
          </cell>
          <cell r="EH155">
            <v>0</v>
          </cell>
          <cell r="EI155">
            <v>0</v>
          </cell>
          <cell r="EJ155">
            <v>0</v>
          </cell>
          <cell r="EK155">
            <v>0</v>
          </cell>
          <cell r="EM155">
            <v>445822.54000000167</v>
          </cell>
          <cell r="EN155" t="str">
            <v>ok</v>
          </cell>
          <cell r="EO155">
            <v>12612</v>
          </cell>
          <cell r="EP155">
            <v>0</v>
          </cell>
          <cell r="EQ155">
            <v>0</v>
          </cell>
          <cell r="ER155">
            <v>-1577826.86</v>
          </cell>
          <cell r="ES155">
            <v>-1565214.86</v>
          </cell>
          <cell r="ET155">
            <v>-1295998.6000000001</v>
          </cell>
          <cell r="EU155" t="str">
            <v>ok</v>
          </cell>
        </row>
        <row r="156">
          <cell r="C156" t="str">
            <v>Apr07</v>
          </cell>
          <cell r="D156">
            <v>-1438421.45</v>
          </cell>
          <cell r="E156">
            <v>1439780.95</v>
          </cell>
          <cell r="F156">
            <v>396835.24</v>
          </cell>
          <cell r="G156">
            <v>-62721</v>
          </cell>
          <cell r="H156">
            <v>-144.84</v>
          </cell>
          <cell r="I156">
            <v>0</v>
          </cell>
          <cell r="J156">
            <v>328708.02</v>
          </cell>
          <cell r="K156">
            <v>0</v>
          </cell>
          <cell r="L156">
            <v>-46251.25</v>
          </cell>
          <cell r="AA156">
            <v>617785.66999999853</v>
          </cell>
          <cell r="AC156">
            <v>6360341.8699999992</v>
          </cell>
          <cell r="AD156">
            <v>708006.92</v>
          </cell>
          <cell r="AE156">
            <v>62865.84</v>
          </cell>
          <cell r="AF156">
            <v>2632978.8199999998</v>
          </cell>
          <cell r="AG156">
            <v>2320.92</v>
          </cell>
          <cell r="AO156">
            <v>9766514.3699999992</v>
          </cell>
          <cell r="AQ156">
            <v>10384300.039999997</v>
          </cell>
          <cell r="AS156" t="str">
            <v>ok</v>
          </cell>
          <cell r="AU156">
            <v>286124.87</v>
          </cell>
          <cell r="AV156">
            <v>34.94</v>
          </cell>
          <cell r="AX156">
            <v>40534.519999999997</v>
          </cell>
          <cell r="AY156">
            <v>2013.69</v>
          </cell>
          <cell r="AZ156">
            <v>328708.02</v>
          </cell>
          <cell r="BA156" t="str">
            <v>ok</v>
          </cell>
          <cell r="BB156">
            <v>431615.16</v>
          </cell>
          <cell r="BC156">
            <v>2013.69</v>
          </cell>
          <cell r="BD156">
            <v>-36793.61</v>
          </cell>
          <cell r="BE156">
            <v>0</v>
          </cell>
          <cell r="BF156">
            <v>396835.24</v>
          </cell>
          <cell r="BG156" t="str">
            <v>ok</v>
          </cell>
          <cell r="BH156">
            <v>2601576.6</v>
          </cell>
          <cell r="BI156">
            <v>0</v>
          </cell>
          <cell r="BJ156">
            <v>0</v>
          </cell>
          <cell r="BK156">
            <v>31402.22</v>
          </cell>
          <cell r="BL156">
            <v>0</v>
          </cell>
          <cell r="BM156">
            <v>0</v>
          </cell>
          <cell r="BN156">
            <v>2632978.8199999998</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t="str">
            <v>ok</v>
          </cell>
          <cell r="CE156">
            <v>195573.97</v>
          </cell>
          <cell r="CF156">
            <v>12573.53</v>
          </cell>
          <cell r="CG156">
            <v>-254398.75</v>
          </cell>
          <cell r="CH156">
            <v>-46251.25</v>
          </cell>
          <cell r="CI156" t="str">
            <v>ok</v>
          </cell>
          <cell r="CP156">
            <v>4764237.24</v>
          </cell>
          <cell r="CQ156">
            <v>1196889.69</v>
          </cell>
          <cell r="CR156">
            <v>0</v>
          </cell>
          <cell r="CS156">
            <v>433753.03</v>
          </cell>
          <cell r="CV156">
            <v>6394879.9599999981</v>
          </cell>
          <cell r="CX156">
            <v>-22378.32</v>
          </cell>
          <cell r="CY156">
            <v>-38053.480000000003</v>
          </cell>
          <cell r="CZ156">
            <v>0</v>
          </cell>
          <cell r="DA156">
            <v>0</v>
          </cell>
          <cell r="DB156">
            <v>0</v>
          </cell>
          <cell r="DD156">
            <v>-60431.8</v>
          </cell>
          <cell r="DF156">
            <v>24740.95</v>
          </cell>
          <cell r="DG156">
            <v>1152.76</v>
          </cell>
          <cell r="DI156">
            <v>0</v>
          </cell>
          <cell r="DK156">
            <v>25893.71</v>
          </cell>
          <cell r="DM156">
            <v>6360341.8699999982</v>
          </cell>
          <cell r="DN156">
            <v>0</v>
          </cell>
          <cell r="DO156">
            <v>486640.31</v>
          </cell>
          <cell r="DP156">
            <v>92379.07</v>
          </cell>
          <cell r="DQ156">
            <v>0</v>
          </cell>
          <cell r="DR156">
            <v>0</v>
          </cell>
          <cell r="DS156">
            <v>40496.54</v>
          </cell>
          <cell r="DT156">
            <v>87585</v>
          </cell>
          <cell r="DU156">
            <v>0</v>
          </cell>
          <cell r="DV156">
            <v>0</v>
          </cell>
          <cell r="DX156">
            <v>906</v>
          </cell>
          <cell r="DY156">
            <v>0</v>
          </cell>
          <cell r="DZ156">
            <v>0</v>
          </cell>
          <cell r="EA156">
            <v>708006.92</v>
          </cell>
          <cell r="EB156">
            <v>0</v>
          </cell>
          <cell r="EE156">
            <v>431615.16</v>
          </cell>
          <cell r="EF156">
            <v>2013.69</v>
          </cell>
          <cell r="EG156">
            <v>-36793.61</v>
          </cell>
          <cell r="EH156">
            <v>0</v>
          </cell>
          <cell r="EI156">
            <v>0</v>
          </cell>
          <cell r="EJ156">
            <v>0</v>
          </cell>
          <cell r="EK156">
            <v>0</v>
          </cell>
          <cell r="EM156">
            <v>396835.24</v>
          </cell>
          <cell r="EN156" t="str">
            <v>ok</v>
          </cell>
          <cell r="EO156">
            <v>-4847</v>
          </cell>
          <cell r="EP156">
            <v>0</v>
          </cell>
          <cell r="EQ156">
            <v>0</v>
          </cell>
          <cell r="ER156">
            <v>-1433574.45</v>
          </cell>
          <cell r="ES156">
            <v>-1438421.45</v>
          </cell>
          <cell r="ET156">
            <v>-1292124.2</v>
          </cell>
          <cell r="EU156" t="str">
            <v>ok</v>
          </cell>
        </row>
        <row r="157">
          <cell r="C157" t="str">
            <v>May07</v>
          </cell>
          <cell r="D157">
            <v>-1645686.42</v>
          </cell>
          <cell r="E157">
            <v>2648903.4700000002</v>
          </cell>
          <cell r="F157">
            <v>447040.31000000163</v>
          </cell>
          <cell r="G157">
            <v>0</v>
          </cell>
          <cell r="H157">
            <v>0</v>
          </cell>
          <cell r="I157">
            <v>0</v>
          </cell>
          <cell r="J157">
            <v>489186.69</v>
          </cell>
          <cell r="K157">
            <v>0</v>
          </cell>
          <cell r="L157">
            <v>39517.18</v>
          </cell>
          <cell r="AA157">
            <v>1978961.23</v>
          </cell>
          <cell r="AC157">
            <v>3614993.32</v>
          </cell>
          <cell r="AD157">
            <v>548397.35</v>
          </cell>
          <cell r="AE157">
            <v>0</v>
          </cell>
          <cell r="AF157">
            <v>3112177.23</v>
          </cell>
          <cell r="AG157">
            <v>1386</v>
          </cell>
          <cell r="AO157">
            <v>7276953.9000000004</v>
          </cell>
          <cell r="AQ157">
            <v>9255915.1300000027</v>
          </cell>
          <cell r="AS157" t="str">
            <v>ok</v>
          </cell>
          <cell r="AU157">
            <v>320156.86</v>
          </cell>
          <cell r="AV157">
            <v>15.18</v>
          </cell>
          <cell r="AX157">
            <v>153972.16</v>
          </cell>
          <cell r="AY157">
            <v>15042.49</v>
          </cell>
          <cell r="AZ157">
            <v>489186.69</v>
          </cell>
          <cell r="BA157" t="str">
            <v>ok</v>
          </cell>
          <cell r="BB157">
            <v>412948.70000000153</v>
          </cell>
          <cell r="BC157">
            <v>15042.49</v>
          </cell>
          <cell r="BD157">
            <v>19049.12</v>
          </cell>
          <cell r="BE157">
            <v>0</v>
          </cell>
          <cell r="BF157">
            <v>447040.31000000151</v>
          </cell>
          <cell r="BG157" t="str">
            <v>ok</v>
          </cell>
          <cell r="BH157">
            <v>2922479.81</v>
          </cell>
          <cell r="BI157">
            <v>0</v>
          </cell>
          <cell r="BJ157">
            <v>0</v>
          </cell>
          <cell r="BK157">
            <v>121479.36</v>
          </cell>
          <cell r="BL157">
            <v>6345.7</v>
          </cell>
          <cell r="BM157">
            <v>61872.36</v>
          </cell>
          <cell r="BN157">
            <v>3112177.23</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t="str">
            <v>ok</v>
          </cell>
          <cell r="CE157">
            <v>0</v>
          </cell>
          <cell r="CF157">
            <v>30845.94</v>
          </cell>
          <cell r="CG157">
            <v>8671.24</v>
          </cell>
          <cell r="CH157">
            <v>39517.18</v>
          </cell>
          <cell r="CI157" t="str">
            <v>ok</v>
          </cell>
          <cell r="CP157">
            <v>1659600.02</v>
          </cell>
          <cell r="CQ157">
            <v>1958289.59</v>
          </cell>
          <cell r="CR157">
            <v>0</v>
          </cell>
          <cell r="CS157">
            <v>172898.19</v>
          </cell>
          <cell r="CV157">
            <v>3790787.8</v>
          </cell>
          <cell r="CX157">
            <v>779.75</v>
          </cell>
          <cell r="CY157">
            <v>-194306.19</v>
          </cell>
          <cell r="CZ157">
            <v>0</v>
          </cell>
          <cell r="DA157">
            <v>0</v>
          </cell>
          <cell r="DB157">
            <v>0</v>
          </cell>
          <cell r="DD157">
            <v>-193526.44</v>
          </cell>
          <cell r="DF157">
            <v>17310.71</v>
          </cell>
          <cell r="DG157">
            <v>421.25</v>
          </cell>
          <cell r="DI157">
            <v>0</v>
          </cell>
          <cell r="DK157">
            <v>17731.96</v>
          </cell>
          <cell r="DM157">
            <v>3614993.32</v>
          </cell>
          <cell r="DN157">
            <v>0</v>
          </cell>
          <cell r="DO157">
            <v>222692.49</v>
          </cell>
          <cell r="DP157">
            <v>178588.59</v>
          </cell>
          <cell r="DQ157">
            <v>0</v>
          </cell>
          <cell r="DR157">
            <v>0</v>
          </cell>
          <cell r="DS157">
            <v>19217.27</v>
          </cell>
          <cell r="DT157">
            <v>120543</v>
          </cell>
          <cell r="DU157">
            <v>0</v>
          </cell>
          <cell r="DV157">
            <v>0</v>
          </cell>
          <cell r="DX157">
            <v>5456</v>
          </cell>
          <cell r="DY157">
            <v>184</v>
          </cell>
          <cell r="DZ157">
            <v>1716</v>
          </cell>
          <cell r="EA157">
            <v>548397.35</v>
          </cell>
          <cell r="EB157">
            <v>0</v>
          </cell>
          <cell r="EE157">
            <v>412948.70000000153</v>
          </cell>
          <cell r="EF157">
            <v>15042.49</v>
          </cell>
          <cell r="EG157">
            <v>19049.12</v>
          </cell>
          <cell r="EH157">
            <v>0</v>
          </cell>
          <cell r="EI157">
            <v>0</v>
          </cell>
          <cell r="EJ157">
            <v>0</v>
          </cell>
          <cell r="EK157">
            <v>0</v>
          </cell>
          <cell r="EM157">
            <v>447040.31000000151</v>
          </cell>
          <cell r="EN157" t="str">
            <v>ok</v>
          </cell>
          <cell r="EO157">
            <v>88320.15</v>
          </cell>
          <cell r="EP157">
            <v>0</v>
          </cell>
          <cell r="EQ157">
            <v>0</v>
          </cell>
          <cell r="ER157">
            <v>-1734006.57</v>
          </cell>
          <cell r="ES157">
            <v>-1645686.42</v>
          </cell>
          <cell r="ET157">
            <v>-1651641.57</v>
          </cell>
          <cell r="EU157" t="str">
            <v>ok</v>
          </cell>
        </row>
        <row r="158">
          <cell r="C158" t="str">
            <v>Jun07</v>
          </cell>
          <cell r="D158">
            <v>635149.29000000143</v>
          </cell>
          <cell r="E158">
            <v>1853414.18</v>
          </cell>
          <cell r="F158">
            <v>415362.36999999854</v>
          </cell>
          <cell r="G158">
            <v>0</v>
          </cell>
          <cell r="H158">
            <v>0</v>
          </cell>
          <cell r="I158">
            <v>0</v>
          </cell>
          <cell r="J158">
            <v>509289.27</v>
          </cell>
          <cell r="K158">
            <v>0</v>
          </cell>
          <cell r="L158">
            <v>20067.34</v>
          </cell>
          <cell r="AA158">
            <v>3433282.45</v>
          </cell>
          <cell r="AC158">
            <v>7047863.1299999924</v>
          </cell>
          <cell r="AD158">
            <v>884958.42</v>
          </cell>
          <cell r="AE158">
            <v>0</v>
          </cell>
          <cell r="AF158">
            <v>4144149.28</v>
          </cell>
          <cell r="AG158">
            <v>1066.8</v>
          </cell>
          <cell r="AO158">
            <v>12078037.629999995</v>
          </cell>
          <cell r="AQ158">
            <v>15511320.079999994</v>
          </cell>
          <cell r="AS158" t="str">
            <v>ok</v>
          </cell>
          <cell r="AU158">
            <v>495551.66</v>
          </cell>
          <cell r="AV158">
            <v>0</v>
          </cell>
          <cell r="AX158">
            <v>13291.91</v>
          </cell>
          <cell r="AY158">
            <v>445.7</v>
          </cell>
          <cell r="AZ158">
            <v>509289.27</v>
          </cell>
          <cell r="BA158" t="str">
            <v>ok</v>
          </cell>
          <cell r="BB158">
            <v>413443.22999999864</v>
          </cell>
          <cell r="BC158">
            <v>445.7</v>
          </cell>
          <cell r="BD158">
            <v>1473.44</v>
          </cell>
          <cell r="BE158">
            <v>0</v>
          </cell>
          <cell r="BF158">
            <v>415362.36999999866</v>
          </cell>
          <cell r="BG158" t="str">
            <v>ok</v>
          </cell>
          <cell r="BH158">
            <v>4057106.19</v>
          </cell>
          <cell r="BI158">
            <v>0</v>
          </cell>
          <cell r="BJ158">
            <v>0</v>
          </cell>
          <cell r="BK158">
            <v>80600.73</v>
          </cell>
          <cell r="BL158">
            <v>2901.68</v>
          </cell>
          <cell r="BM158">
            <v>3540.68</v>
          </cell>
          <cell r="BN158">
            <v>4144149.28</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t="str">
            <v>ok</v>
          </cell>
          <cell r="CE158">
            <v>0</v>
          </cell>
          <cell r="CF158">
            <v>19743.93</v>
          </cell>
          <cell r="CG158">
            <v>323.41000000000003</v>
          </cell>
          <cell r="CH158">
            <v>20067.34</v>
          </cell>
          <cell r="CI158" t="str">
            <v>ok</v>
          </cell>
          <cell r="CP158">
            <v>5619873.4799999949</v>
          </cell>
          <cell r="CQ158">
            <v>1535554.86</v>
          </cell>
          <cell r="CR158">
            <v>0</v>
          </cell>
          <cell r="CS158">
            <v>196394.56</v>
          </cell>
          <cell r="CV158">
            <v>7351822.8999999939</v>
          </cell>
          <cell r="CX158">
            <v>-207271.53</v>
          </cell>
          <cell r="CY158">
            <v>-126356.73</v>
          </cell>
          <cell r="CZ158">
            <v>0</v>
          </cell>
          <cell r="DA158">
            <v>0</v>
          </cell>
          <cell r="DB158">
            <v>0</v>
          </cell>
          <cell r="DD158">
            <v>-333628.26</v>
          </cell>
          <cell r="DF158">
            <v>27754.47</v>
          </cell>
          <cell r="DG158">
            <v>1914.02</v>
          </cell>
          <cell r="DI158">
            <v>0</v>
          </cell>
          <cell r="DK158">
            <v>29668.49</v>
          </cell>
          <cell r="DM158">
            <v>7047863.1299999934</v>
          </cell>
          <cell r="DN158">
            <v>0</v>
          </cell>
          <cell r="DO158">
            <v>582777.9</v>
          </cell>
          <cell r="DP158">
            <v>145432.23000000001</v>
          </cell>
          <cell r="DQ158">
            <v>0</v>
          </cell>
          <cell r="DR158">
            <v>0</v>
          </cell>
          <cell r="DS158">
            <v>21562.29</v>
          </cell>
          <cell r="DT158">
            <v>131654</v>
          </cell>
          <cell r="DU158">
            <v>0</v>
          </cell>
          <cell r="DV158">
            <v>0</v>
          </cell>
          <cell r="DX158">
            <v>3218</v>
          </cell>
          <cell r="DY158">
            <v>138</v>
          </cell>
          <cell r="DZ158">
            <v>176</v>
          </cell>
          <cell r="EA158">
            <v>884958.42</v>
          </cell>
          <cell r="EB158">
            <v>0</v>
          </cell>
          <cell r="EE158">
            <v>413443.22999999864</v>
          </cell>
          <cell r="EF158">
            <v>445.7</v>
          </cell>
          <cell r="EG158">
            <v>1473.44</v>
          </cell>
          <cell r="EH158">
            <v>0</v>
          </cell>
          <cell r="EI158">
            <v>0</v>
          </cell>
          <cell r="EJ158">
            <v>0</v>
          </cell>
          <cell r="EK158">
            <v>0</v>
          </cell>
          <cell r="EM158">
            <v>415362.36999999866</v>
          </cell>
          <cell r="EN158" t="str">
            <v>ok</v>
          </cell>
          <cell r="EO158">
            <v>74343.5</v>
          </cell>
          <cell r="EP158">
            <v>0</v>
          </cell>
          <cell r="EQ158">
            <v>0</v>
          </cell>
          <cell r="ER158">
            <v>560805.79000000167</v>
          </cell>
          <cell r="ES158">
            <v>635149.29000000167</v>
          </cell>
          <cell r="ET158">
            <v>709655.52000000176</v>
          </cell>
          <cell r="EU158" t="str">
            <v>ok</v>
          </cell>
        </row>
        <row r="159">
          <cell r="C159" t="str">
            <v>Jul07</v>
          </cell>
          <cell r="D159">
            <v>4266580.53</v>
          </cell>
          <cell r="E159">
            <v>3555765.68</v>
          </cell>
          <cell r="F159">
            <v>409494.13</v>
          </cell>
          <cell r="G159">
            <v>0</v>
          </cell>
          <cell r="H159">
            <v>0</v>
          </cell>
          <cell r="I159">
            <v>0</v>
          </cell>
          <cell r="J159">
            <v>497700.19</v>
          </cell>
          <cell r="K159">
            <v>0</v>
          </cell>
          <cell r="L159">
            <v>5861.46</v>
          </cell>
          <cell r="AA159">
            <v>8735401.9900000021</v>
          </cell>
          <cell r="AC159">
            <v>9968106.889999995</v>
          </cell>
          <cell r="AD159">
            <v>986563.88999999932</v>
          </cell>
          <cell r="AE159">
            <v>0</v>
          </cell>
          <cell r="AF159">
            <v>5070402.42</v>
          </cell>
          <cell r="AG159">
            <v>842.88</v>
          </cell>
          <cell r="AO159">
            <v>16025916.079999996</v>
          </cell>
          <cell r="AQ159">
            <v>24761318.07</v>
          </cell>
          <cell r="AS159" t="str">
            <v>ok</v>
          </cell>
          <cell r="AU159">
            <v>497700.19</v>
          </cell>
          <cell r="AV159">
            <v>0</v>
          </cell>
          <cell r="AX159">
            <v>0</v>
          </cell>
          <cell r="AY159">
            <v>0</v>
          </cell>
          <cell r="AZ159">
            <v>497700.19</v>
          </cell>
          <cell r="BA159" t="str">
            <v>ok</v>
          </cell>
          <cell r="BB159">
            <v>409309.95</v>
          </cell>
          <cell r="BC159">
            <v>0</v>
          </cell>
          <cell r="BD159">
            <v>184.18</v>
          </cell>
          <cell r="BE159">
            <v>0</v>
          </cell>
          <cell r="BF159">
            <v>409494.13</v>
          </cell>
          <cell r="BG159" t="str">
            <v>ok</v>
          </cell>
          <cell r="BH159">
            <v>4854167.9800000004</v>
          </cell>
          <cell r="BI159">
            <v>0</v>
          </cell>
          <cell r="BJ159">
            <v>0</v>
          </cell>
          <cell r="BK159">
            <v>216234.44</v>
          </cell>
          <cell r="BL159">
            <v>0</v>
          </cell>
          <cell r="BM159">
            <v>0</v>
          </cell>
          <cell r="BN159">
            <v>5070402.42</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t="str">
            <v>ok</v>
          </cell>
          <cell r="CE159">
            <v>0</v>
          </cell>
          <cell r="CF159">
            <v>5861.46</v>
          </cell>
          <cell r="CG159">
            <v>0</v>
          </cell>
          <cell r="CH159">
            <v>5861.46</v>
          </cell>
          <cell r="CI159" t="str">
            <v>ok</v>
          </cell>
          <cell r="CP159">
            <v>6747046.549999997</v>
          </cell>
          <cell r="CQ159">
            <v>2613444.48</v>
          </cell>
          <cell r="CR159">
            <v>0</v>
          </cell>
          <cell r="CS159">
            <v>216371.16</v>
          </cell>
          <cell r="CV159">
            <v>9576862.1899999976</v>
          </cell>
          <cell r="CX159">
            <v>600725</v>
          </cell>
          <cell r="CY159">
            <v>-147800.5</v>
          </cell>
          <cell r="CZ159">
            <v>0</v>
          </cell>
          <cell r="DA159">
            <v>0</v>
          </cell>
          <cell r="DB159">
            <v>-79171.95</v>
          </cell>
          <cell r="DD159">
            <v>373752.55</v>
          </cell>
          <cell r="DF159">
            <v>17492.150000000001</v>
          </cell>
          <cell r="DG159">
            <v>0</v>
          </cell>
          <cell r="DI159">
            <v>0</v>
          </cell>
          <cell r="DK159">
            <v>17492.150000000001</v>
          </cell>
          <cell r="DM159">
            <v>9968106.8899999969</v>
          </cell>
          <cell r="DN159">
            <v>0</v>
          </cell>
          <cell r="DO159">
            <v>615059.36</v>
          </cell>
          <cell r="DP159">
            <v>200690.05</v>
          </cell>
          <cell r="DQ159">
            <v>0</v>
          </cell>
          <cell r="DR159">
            <v>0</v>
          </cell>
          <cell r="DS159">
            <v>19318.48</v>
          </cell>
          <cell r="DT159">
            <v>144547</v>
          </cell>
          <cell r="DU159">
            <v>0</v>
          </cell>
          <cell r="DV159">
            <v>0</v>
          </cell>
          <cell r="DX159">
            <v>6949</v>
          </cell>
          <cell r="DY159">
            <v>0</v>
          </cell>
          <cell r="DZ159">
            <v>0</v>
          </cell>
          <cell r="EA159">
            <v>986563.89</v>
          </cell>
          <cell r="EB159">
            <v>0</v>
          </cell>
          <cell r="EE159">
            <v>409309.95</v>
          </cell>
          <cell r="EF159">
            <v>0</v>
          </cell>
          <cell r="EG159">
            <v>184.18</v>
          </cell>
          <cell r="EH159">
            <v>0</v>
          </cell>
          <cell r="EI159">
            <v>0</v>
          </cell>
          <cell r="EJ159">
            <v>0</v>
          </cell>
          <cell r="EK159">
            <v>0</v>
          </cell>
          <cell r="EM159">
            <v>409494.13</v>
          </cell>
          <cell r="EN159" t="str">
            <v>ok</v>
          </cell>
          <cell r="EO159">
            <v>672440.77</v>
          </cell>
          <cell r="EP159">
            <v>0</v>
          </cell>
          <cell r="EQ159">
            <v>0</v>
          </cell>
          <cell r="ER159">
            <v>3594139.76</v>
          </cell>
          <cell r="ES159">
            <v>4266580.53</v>
          </cell>
          <cell r="ET159">
            <v>4034825.26</v>
          </cell>
          <cell r="EU159" t="str">
            <v>ok</v>
          </cell>
        </row>
        <row r="160">
          <cell r="C160" t="str">
            <v>Aug07</v>
          </cell>
          <cell r="D160">
            <v>205992.91999999274</v>
          </cell>
          <cell r="E160">
            <v>2253790.15</v>
          </cell>
          <cell r="F160">
            <v>417143.10999999946</v>
          </cell>
          <cell r="G160">
            <v>0</v>
          </cell>
          <cell r="H160">
            <v>0</v>
          </cell>
          <cell r="I160">
            <v>-53084.5</v>
          </cell>
          <cell r="J160">
            <v>1529448.59</v>
          </cell>
          <cell r="K160">
            <v>0</v>
          </cell>
          <cell r="L160">
            <v>14225.35</v>
          </cell>
          <cell r="AA160">
            <v>4367515.6199999936</v>
          </cell>
          <cell r="AC160">
            <v>8196552.7199999914</v>
          </cell>
          <cell r="AD160">
            <v>940183.8900000006</v>
          </cell>
          <cell r="AE160">
            <v>0</v>
          </cell>
          <cell r="AF160">
            <v>7797092.6500000022</v>
          </cell>
          <cell r="AG160">
            <v>1158.19</v>
          </cell>
          <cell r="AO160">
            <v>16934987.449999996</v>
          </cell>
          <cell r="AQ160">
            <v>21302503.069999989</v>
          </cell>
          <cell r="AS160" t="str">
            <v>ok</v>
          </cell>
          <cell r="AU160">
            <v>1455981.16</v>
          </cell>
          <cell r="AV160">
            <v>0</v>
          </cell>
          <cell r="AX160">
            <v>71734.62</v>
          </cell>
          <cell r="AY160">
            <v>1732.81</v>
          </cell>
          <cell r="AZ160">
            <v>1529448.59</v>
          </cell>
          <cell r="BA160" t="str">
            <v>ok</v>
          </cell>
          <cell r="BB160">
            <v>409700.70999999944</v>
          </cell>
          <cell r="BC160">
            <v>1732.81</v>
          </cell>
          <cell r="BD160">
            <v>5709.59</v>
          </cell>
          <cell r="BE160">
            <v>0</v>
          </cell>
          <cell r="BF160">
            <v>417143.10999999946</v>
          </cell>
          <cell r="BG160" t="str">
            <v>ok</v>
          </cell>
          <cell r="BH160">
            <v>7685229.3399999999</v>
          </cell>
          <cell r="BI160">
            <v>0</v>
          </cell>
          <cell r="BJ160">
            <v>0</v>
          </cell>
          <cell r="BK160">
            <v>95103.27</v>
          </cell>
          <cell r="BL160">
            <v>0</v>
          </cell>
          <cell r="BM160">
            <v>16760.04</v>
          </cell>
          <cell r="BN160">
            <v>7797092.6499999994</v>
          </cell>
          <cell r="BO160">
            <v>0</v>
          </cell>
          <cell r="BP160">
            <v>0</v>
          </cell>
          <cell r="BQ160">
            <v>0</v>
          </cell>
          <cell r="BR160">
            <v>0</v>
          </cell>
          <cell r="BS160">
            <v>0</v>
          </cell>
          <cell r="BT160">
            <v>0</v>
          </cell>
          <cell r="BU160">
            <v>0</v>
          </cell>
          <cell r="BV160">
            <v>-53084.5</v>
          </cell>
          <cell r="BW160">
            <v>0</v>
          </cell>
          <cell r="BX160">
            <v>0</v>
          </cell>
          <cell r="BY160">
            <v>0</v>
          </cell>
          <cell r="BZ160">
            <v>0</v>
          </cell>
          <cell r="CA160">
            <v>0</v>
          </cell>
          <cell r="CB160">
            <v>0</v>
          </cell>
          <cell r="CC160">
            <v>-53084.5</v>
          </cell>
          <cell r="CD160" t="str">
            <v>ok</v>
          </cell>
          <cell r="CE160">
            <v>0</v>
          </cell>
          <cell r="CF160">
            <v>13299.95</v>
          </cell>
          <cell r="CG160">
            <v>925.4</v>
          </cell>
          <cell r="CH160">
            <v>14225.35</v>
          </cell>
          <cell r="CI160" t="str">
            <v>ok</v>
          </cell>
          <cell r="CP160">
            <v>5810485.0000000009</v>
          </cell>
          <cell r="CQ160">
            <v>2639036.87</v>
          </cell>
          <cell r="CR160">
            <v>0</v>
          </cell>
          <cell r="CS160">
            <v>251295.76</v>
          </cell>
          <cell r="CV160">
            <v>8700817.6300000008</v>
          </cell>
          <cell r="CX160">
            <v>-25342.65</v>
          </cell>
          <cell r="CY160">
            <v>-489592.8</v>
          </cell>
          <cell r="CZ160">
            <v>0</v>
          </cell>
          <cell r="DA160">
            <v>0</v>
          </cell>
          <cell r="DB160">
            <v>0</v>
          </cell>
          <cell r="DD160">
            <v>-514935.45</v>
          </cell>
          <cell r="DF160">
            <v>10670.54</v>
          </cell>
          <cell r="DG160">
            <v>0</v>
          </cell>
          <cell r="DI160">
            <v>0</v>
          </cell>
          <cell r="DK160">
            <v>10670.54</v>
          </cell>
          <cell r="DM160">
            <v>8196552.7200000007</v>
          </cell>
          <cell r="DN160">
            <v>9.3132257461547852E-9</v>
          </cell>
          <cell r="DO160">
            <v>536383.77</v>
          </cell>
          <cell r="DP160">
            <v>194314.78</v>
          </cell>
          <cell r="DQ160">
            <v>0</v>
          </cell>
          <cell r="DR160">
            <v>0</v>
          </cell>
          <cell r="DS160">
            <v>22128.34</v>
          </cell>
          <cell r="DT160">
            <v>183856</v>
          </cell>
          <cell r="DU160">
            <v>0</v>
          </cell>
          <cell r="DV160">
            <v>0</v>
          </cell>
          <cell r="DX160">
            <v>2863</v>
          </cell>
          <cell r="DY160">
            <v>0</v>
          </cell>
          <cell r="DZ160">
            <v>638</v>
          </cell>
          <cell r="EA160">
            <v>940183.89</v>
          </cell>
          <cell r="EB160">
            <v>0</v>
          </cell>
          <cell r="EE160">
            <v>409700.70999999944</v>
          </cell>
          <cell r="EF160">
            <v>1732.81</v>
          </cell>
          <cell r="EG160">
            <v>5709.59</v>
          </cell>
          <cell r="EH160">
            <v>0</v>
          </cell>
          <cell r="EI160">
            <v>0</v>
          </cell>
          <cell r="EJ160">
            <v>0</v>
          </cell>
          <cell r="EK160">
            <v>0</v>
          </cell>
          <cell r="EM160">
            <v>417143.10999999946</v>
          </cell>
          <cell r="EN160" t="str">
            <v>ok</v>
          </cell>
          <cell r="EO160">
            <v>134513.5</v>
          </cell>
          <cell r="EP160">
            <v>0</v>
          </cell>
          <cell r="EQ160">
            <v>-12273.01</v>
          </cell>
          <cell r="ER160">
            <v>83752.419999993042</v>
          </cell>
          <cell r="ES160">
            <v>205992.90999999305</v>
          </cell>
          <cell r="ET160">
            <v>112357.91999999307</v>
          </cell>
          <cell r="EU160" t="str">
            <v>ok</v>
          </cell>
        </row>
        <row r="161">
          <cell r="C161" t="str">
            <v>Sep07</v>
          </cell>
          <cell r="D161">
            <v>-11942851.570000004</v>
          </cell>
          <cell r="E161">
            <v>1579220.74</v>
          </cell>
          <cell r="F161">
            <v>419796.90999999881</v>
          </cell>
          <cell r="G161">
            <v>0</v>
          </cell>
          <cell r="H161">
            <v>0</v>
          </cell>
          <cell r="I161">
            <v>0</v>
          </cell>
          <cell r="J161">
            <v>2643563.16</v>
          </cell>
          <cell r="K161">
            <v>7399.1400000000058</v>
          </cell>
          <cell r="L161">
            <v>37575.9</v>
          </cell>
          <cell r="AA161">
            <v>-7255295.7200000072</v>
          </cell>
          <cell r="AC161">
            <v>6636279.3299999963</v>
          </cell>
          <cell r="AD161">
            <v>894173.82000000076</v>
          </cell>
          <cell r="AE161">
            <v>0</v>
          </cell>
          <cell r="AF161">
            <v>7157736.5199999977</v>
          </cell>
          <cell r="AG161">
            <v>1767.35</v>
          </cell>
          <cell r="AO161">
            <v>14689957.019999994</v>
          </cell>
          <cell r="AQ161">
            <v>7434661.2999999868</v>
          </cell>
          <cell r="AS161" t="str">
            <v>ok</v>
          </cell>
          <cell r="AU161">
            <v>2601299.5299999998</v>
          </cell>
          <cell r="AV161">
            <v>0</v>
          </cell>
          <cell r="AX161">
            <v>40888.199999999997</v>
          </cell>
          <cell r="AY161">
            <v>1375.43</v>
          </cell>
          <cell r="AZ161">
            <v>2643563.16</v>
          </cell>
          <cell r="BA161" t="str">
            <v>ok</v>
          </cell>
          <cell r="BB161">
            <v>410537.47999999876</v>
          </cell>
          <cell r="BC161">
            <v>1375.43</v>
          </cell>
          <cell r="BD161">
            <v>0</v>
          </cell>
          <cell r="BE161">
            <v>7884</v>
          </cell>
          <cell r="BF161">
            <v>419796.90999999875</v>
          </cell>
          <cell r="BG161" t="str">
            <v>ok</v>
          </cell>
          <cell r="BH161">
            <v>7157736.5199999977</v>
          </cell>
          <cell r="BI161">
            <v>0</v>
          </cell>
          <cell r="BJ161">
            <v>0</v>
          </cell>
          <cell r="BK161">
            <v>0</v>
          </cell>
          <cell r="BL161">
            <v>0</v>
          </cell>
          <cell r="BM161">
            <v>0</v>
          </cell>
          <cell r="BN161">
            <v>7157736.5199999977</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t="str">
            <v>ok</v>
          </cell>
          <cell r="CE161">
            <v>0</v>
          </cell>
          <cell r="CF161">
            <v>19163.099999999999</v>
          </cell>
          <cell r="CG161">
            <v>18412.8</v>
          </cell>
          <cell r="CH161">
            <v>37575.9</v>
          </cell>
          <cell r="CI161" t="str">
            <v>ok</v>
          </cell>
          <cell r="CP161">
            <v>6265390.3199999966</v>
          </cell>
          <cell r="CQ161">
            <v>278934.01</v>
          </cell>
          <cell r="CR161">
            <v>0</v>
          </cell>
          <cell r="CS161">
            <v>164669.45000000001</v>
          </cell>
          <cell r="CV161">
            <v>6708993.7799999965</v>
          </cell>
          <cell r="CX161">
            <v>-65571.81</v>
          </cell>
          <cell r="CY161">
            <v>-42705.47</v>
          </cell>
          <cell r="CZ161">
            <v>0</v>
          </cell>
          <cell r="DA161">
            <v>0</v>
          </cell>
          <cell r="DB161">
            <v>0</v>
          </cell>
          <cell r="DD161">
            <v>-108277.28</v>
          </cell>
          <cell r="DF161">
            <v>34865.49</v>
          </cell>
          <cell r="DG161">
            <v>697.34</v>
          </cell>
          <cell r="DI161">
            <v>0</v>
          </cell>
          <cell r="DK161">
            <v>35562.83</v>
          </cell>
          <cell r="DM161">
            <v>6636279.3299999963</v>
          </cell>
          <cell r="DN161">
            <v>0</v>
          </cell>
          <cell r="DO161">
            <v>659627.37</v>
          </cell>
          <cell r="DP161">
            <v>25613.15</v>
          </cell>
          <cell r="DQ161">
            <v>0</v>
          </cell>
          <cell r="DR161">
            <v>0</v>
          </cell>
          <cell r="DS161">
            <v>16959.3</v>
          </cell>
          <cell r="DT161">
            <v>191974</v>
          </cell>
          <cell r="DU161">
            <v>0</v>
          </cell>
          <cell r="DV161">
            <v>0</v>
          </cell>
          <cell r="DX161">
            <v>0</v>
          </cell>
          <cell r="DY161">
            <v>0</v>
          </cell>
          <cell r="DZ161">
            <v>0</v>
          </cell>
          <cell r="EA161">
            <v>894173.82</v>
          </cell>
          <cell r="EB161">
            <v>0</v>
          </cell>
          <cell r="EE161">
            <v>410537.47999999876</v>
          </cell>
          <cell r="EF161">
            <v>1375.43</v>
          </cell>
          <cell r="EG161">
            <v>0</v>
          </cell>
          <cell r="EH161">
            <v>0</v>
          </cell>
          <cell r="EI161">
            <v>0</v>
          </cell>
          <cell r="EJ161">
            <v>0</v>
          </cell>
          <cell r="EK161">
            <v>7884</v>
          </cell>
          <cell r="EM161">
            <v>419796.90999999875</v>
          </cell>
          <cell r="EN161" t="str">
            <v>ok</v>
          </cell>
          <cell r="EO161">
            <v>557230.21</v>
          </cell>
          <cell r="EP161">
            <v>0</v>
          </cell>
          <cell r="EQ161">
            <v>0</v>
          </cell>
          <cell r="ER161">
            <v>-12500081.780000003</v>
          </cell>
          <cell r="ES161">
            <v>-11942851.570000004</v>
          </cell>
          <cell r="ET161">
            <v>-11428765.080000008</v>
          </cell>
          <cell r="EU161" t="str">
            <v>ok</v>
          </cell>
        </row>
        <row r="162">
          <cell r="C162" t="str">
            <v>Oct07</v>
          </cell>
          <cell r="D162">
            <v>-2972796.26</v>
          </cell>
          <cell r="E162">
            <v>561825.55000000005</v>
          </cell>
          <cell r="F162">
            <v>391094.40499999939</v>
          </cell>
          <cell r="G162">
            <v>0</v>
          </cell>
          <cell r="H162">
            <v>0</v>
          </cell>
          <cell r="I162">
            <v>0</v>
          </cell>
          <cell r="J162">
            <v>1369905.5849999988</v>
          </cell>
          <cell r="K162">
            <v>1889.45</v>
          </cell>
          <cell r="L162">
            <v>17099.23</v>
          </cell>
          <cell r="AA162">
            <v>-630982.04</v>
          </cell>
          <cell r="AC162">
            <v>5749481.2200000044</v>
          </cell>
          <cell r="AD162">
            <v>609728.85</v>
          </cell>
          <cell r="AE162">
            <v>0</v>
          </cell>
          <cell r="AF162">
            <v>1456318.84</v>
          </cell>
          <cell r="AG162">
            <v>1115.1500000000001</v>
          </cell>
          <cell r="AH162">
            <v>0</v>
          </cell>
          <cell r="AO162">
            <v>7816644.0600000052</v>
          </cell>
          <cell r="AQ162">
            <v>7185662.0200000051</v>
          </cell>
          <cell r="AS162" t="str">
            <v>ok</v>
          </cell>
          <cell r="AU162">
            <v>1354919.1</v>
          </cell>
          <cell r="AV162">
            <v>0</v>
          </cell>
          <cell r="AX162">
            <v>14804.56</v>
          </cell>
          <cell r="AY162">
            <v>181.92500000000001</v>
          </cell>
          <cell r="AZ162">
            <v>1369905.585</v>
          </cell>
          <cell r="BA162" t="str">
            <v>ok</v>
          </cell>
          <cell r="BB162">
            <v>390912.47999999934</v>
          </cell>
          <cell r="BC162">
            <v>181.92500000000001</v>
          </cell>
          <cell r="BD162">
            <v>0</v>
          </cell>
          <cell r="BE162">
            <v>0</v>
          </cell>
          <cell r="BF162">
            <v>391094.40499999933</v>
          </cell>
          <cell r="BG162" t="str">
            <v>ok</v>
          </cell>
          <cell r="BH162">
            <v>1456318.84</v>
          </cell>
          <cell r="BI162">
            <v>0</v>
          </cell>
          <cell r="BJ162">
            <v>0</v>
          </cell>
          <cell r="BK162">
            <v>0</v>
          </cell>
          <cell r="BL162">
            <v>0</v>
          </cell>
          <cell r="BM162">
            <v>0</v>
          </cell>
          <cell r="BN162">
            <v>1456318.84</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t="str">
            <v>ok</v>
          </cell>
          <cell r="CE162">
            <v>0</v>
          </cell>
          <cell r="CF162">
            <v>5162.83</v>
          </cell>
          <cell r="CG162">
            <v>11936.4</v>
          </cell>
          <cell r="CH162">
            <v>17099.23</v>
          </cell>
          <cell r="CI162" t="str">
            <v>ok</v>
          </cell>
          <cell r="CP162">
            <v>5086848.8099999996</v>
          </cell>
          <cell r="CQ162">
            <v>422424.26</v>
          </cell>
          <cell r="CR162">
            <v>0</v>
          </cell>
          <cell r="CS162">
            <v>223005.83</v>
          </cell>
          <cell r="CV162">
            <v>5732278.9000000022</v>
          </cell>
          <cell r="CX162">
            <v>-6891.02</v>
          </cell>
          <cell r="CY162">
            <v>-13168.81</v>
          </cell>
          <cell r="CZ162">
            <v>0</v>
          </cell>
          <cell r="DA162">
            <v>0</v>
          </cell>
          <cell r="DB162">
            <v>0</v>
          </cell>
          <cell r="DD162">
            <v>-20059.830000000002</v>
          </cell>
          <cell r="DF162">
            <v>37262.15</v>
          </cell>
          <cell r="DG162">
            <v>0</v>
          </cell>
          <cell r="DI162">
            <v>0</v>
          </cell>
          <cell r="DK162">
            <v>37262.15</v>
          </cell>
          <cell r="DM162">
            <v>5749481.2200000025</v>
          </cell>
          <cell r="DN162">
            <v>0</v>
          </cell>
          <cell r="DO162">
            <v>514446.56</v>
          </cell>
          <cell r="DP162">
            <v>31850.27</v>
          </cell>
          <cell r="DQ162">
            <v>0</v>
          </cell>
          <cell r="DR162">
            <v>0</v>
          </cell>
          <cell r="DS162">
            <v>21271.02</v>
          </cell>
          <cell r="DT162">
            <v>42161</v>
          </cell>
          <cell r="DU162">
            <v>0</v>
          </cell>
          <cell r="DV162">
            <v>0</v>
          </cell>
          <cell r="DX162">
            <v>0</v>
          </cell>
          <cell r="DY162">
            <v>0</v>
          </cell>
          <cell r="DZ162">
            <v>0</v>
          </cell>
          <cell r="EA162">
            <v>609728.85</v>
          </cell>
          <cell r="EB162">
            <v>0</v>
          </cell>
          <cell r="EE162">
            <v>390912.47999999934</v>
          </cell>
          <cell r="EF162">
            <v>181.92500000000001</v>
          </cell>
          <cell r="EG162">
            <v>0</v>
          </cell>
          <cell r="EH162">
            <v>0</v>
          </cell>
          <cell r="EI162">
            <v>0</v>
          </cell>
          <cell r="EJ162">
            <v>0</v>
          </cell>
          <cell r="EK162">
            <v>0</v>
          </cell>
          <cell r="EM162">
            <v>391094.40499999933</v>
          </cell>
          <cell r="EN162" t="str">
            <v>ok</v>
          </cell>
          <cell r="EO162">
            <v>-665545</v>
          </cell>
          <cell r="EP162">
            <v>0</v>
          </cell>
          <cell r="EQ162">
            <v>0</v>
          </cell>
          <cell r="ER162">
            <v>-2307251.2599999998</v>
          </cell>
          <cell r="ES162">
            <v>-2972796.26</v>
          </cell>
          <cell r="ET162">
            <v>-2925137.26</v>
          </cell>
          <cell r="EU162" t="str">
            <v>ok</v>
          </cell>
        </row>
        <row r="163">
          <cell r="C163" t="str">
            <v>Nov07</v>
          </cell>
          <cell r="D163">
            <v>-685236.93</v>
          </cell>
          <cell r="E163">
            <v>1064113.95</v>
          </cell>
          <cell r="F163">
            <v>393526.84000000055</v>
          </cell>
          <cell r="G163">
            <v>0</v>
          </cell>
          <cell r="H163">
            <v>0</v>
          </cell>
          <cell r="I163">
            <v>0</v>
          </cell>
          <cell r="J163">
            <v>2385035.9300000002</v>
          </cell>
          <cell r="K163">
            <v>707.62</v>
          </cell>
          <cell r="L163">
            <v>40911.01</v>
          </cell>
          <cell r="AA163">
            <v>3199058.42</v>
          </cell>
          <cell r="AC163">
            <v>6726283.5699999938</v>
          </cell>
          <cell r="AD163">
            <v>780454.06</v>
          </cell>
          <cell r="AE163">
            <v>0</v>
          </cell>
          <cell r="AF163">
            <v>2870266.02</v>
          </cell>
          <cell r="AG163">
            <v>2873.34</v>
          </cell>
          <cell r="AH163">
            <v>0</v>
          </cell>
          <cell r="AO163">
            <v>10379876.989999995</v>
          </cell>
          <cell r="AQ163">
            <v>13578935.409999996</v>
          </cell>
          <cell r="AS163" t="str">
            <v>ok</v>
          </cell>
          <cell r="AU163">
            <v>2320758.29</v>
          </cell>
          <cell r="AV163">
            <v>0</v>
          </cell>
          <cell r="AX163">
            <v>60830.400000000001</v>
          </cell>
          <cell r="AY163">
            <v>3447.24</v>
          </cell>
          <cell r="AZ163">
            <v>2385035.9300000002</v>
          </cell>
          <cell r="BA163" t="str">
            <v>ok</v>
          </cell>
          <cell r="BB163">
            <v>361472.10000000056</v>
          </cell>
          <cell r="BC163">
            <v>3447.24</v>
          </cell>
          <cell r="BD163">
            <v>0</v>
          </cell>
          <cell r="BE163">
            <v>28607.5</v>
          </cell>
          <cell r="BF163">
            <v>393526.84000000055</v>
          </cell>
          <cell r="BG163" t="str">
            <v>ok</v>
          </cell>
          <cell r="BH163">
            <v>110547.95</v>
          </cell>
          <cell r="BI163">
            <v>2739220.46</v>
          </cell>
          <cell r="BJ163">
            <v>0</v>
          </cell>
          <cell r="BK163">
            <v>20497.61</v>
          </cell>
          <cell r="BL163">
            <v>0</v>
          </cell>
          <cell r="BM163">
            <v>0</v>
          </cell>
          <cell r="BN163">
            <v>2870266.02</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t="str">
            <v>ok</v>
          </cell>
          <cell r="CE163">
            <v>0</v>
          </cell>
          <cell r="CF163">
            <v>37070.81</v>
          </cell>
          <cell r="CG163">
            <v>3840.2</v>
          </cell>
          <cell r="CH163">
            <v>40911.01</v>
          </cell>
          <cell r="CI163" t="str">
            <v>ok</v>
          </cell>
          <cell r="CP163">
            <v>5623988.759999997</v>
          </cell>
          <cell r="CQ163">
            <v>801332.58</v>
          </cell>
          <cell r="CR163">
            <v>47833.31</v>
          </cell>
          <cell r="CS163">
            <v>512834.27</v>
          </cell>
          <cell r="CV163">
            <v>6985988.9199999962</v>
          </cell>
          <cell r="CX163">
            <v>-10519.51</v>
          </cell>
          <cell r="CY163">
            <v>-262972.34999999998</v>
          </cell>
          <cell r="CZ163">
            <v>-4516.57</v>
          </cell>
          <cell r="DA163">
            <v>0</v>
          </cell>
          <cell r="DB163">
            <v>0</v>
          </cell>
          <cell r="DD163">
            <v>-278008.43</v>
          </cell>
          <cell r="DF163">
            <v>18303.080000000002</v>
          </cell>
          <cell r="DG163">
            <v>0</v>
          </cell>
          <cell r="DI163">
            <v>0</v>
          </cell>
          <cell r="DK163">
            <v>18303.080000000002</v>
          </cell>
          <cell r="DM163">
            <v>6726283.5699999966</v>
          </cell>
          <cell r="DN163">
            <v>0</v>
          </cell>
          <cell r="DO163">
            <v>581903.69999999995</v>
          </cell>
          <cell r="DP163">
            <v>68395.91</v>
          </cell>
          <cell r="DQ163">
            <v>4258.92</v>
          </cell>
          <cell r="DR163">
            <v>0</v>
          </cell>
          <cell r="DS163">
            <v>50987.53</v>
          </cell>
          <cell r="DT163">
            <v>4602</v>
          </cell>
          <cell r="DU163">
            <v>69681</v>
          </cell>
          <cell r="DV163">
            <v>0</v>
          </cell>
          <cell r="DX163">
            <v>625</v>
          </cell>
          <cell r="DY163">
            <v>0</v>
          </cell>
          <cell r="DZ163">
            <v>0</v>
          </cell>
          <cell r="EA163">
            <v>780454.06</v>
          </cell>
          <cell r="EB163">
            <v>0</v>
          </cell>
          <cell r="EE163">
            <v>361472.10000000056</v>
          </cell>
          <cell r="EF163">
            <v>3447.24</v>
          </cell>
          <cell r="EG163">
            <v>0</v>
          </cell>
          <cell r="EH163">
            <v>0</v>
          </cell>
          <cell r="EI163">
            <v>0</v>
          </cell>
          <cell r="EJ163">
            <v>0</v>
          </cell>
          <cell r="EK163">
            <v>28607.5</v>
          </cell>
          <cell r="EM163">
            <v>393526.84000000055</v>
          </cell>
          <cell r="EN163" t="str">
            <v>ok</v>
          </cell>
          <cell r="EO163">
            <v>-2675.5</v>
          </cell>
          <cell r="EP163">
            <v>0</v>
          </cell>
          <cell r="EQ163">
            <v>0</v>
          </cell>
          <cell r="ER163">
            <v>-682561.43</v>
          </cell>
          <cell r="ES163">
            <v>-685236.93</v>
          </cell>
          <cell r="ET163">
            <v>-685236.93</v>
          </cell>
          <cell r="EU163" t="str">
            <v>ok</v>
          </cell>
        </row>
        <row r="164">
          <cell r="C164" t="str">
            <v>Dec07</v>
          </cell>
          <cell r="D164">
            <v>-2904806.51</v>
          </cell>
          <cell r="E164">
            <v>691873.74999999942</v>
          </cell>
          <cell r="F164">
            <v>471163.76500000129</v>
          </cell>
          <cell r="G164">
            <v>0</v>
          </cell>
          <cell r="H164">
            <v>0</v>
          </cell>
          <cell r="I164">
            <v>0</v>
          </cell>
          <cell r="J164">
            <v>4349051.9850000041</v>
          </cell>
          <cell r="K164">
            <v>0</v>
          </cell>
          <cell r="L164">
            <v>47168.38</v>
          </cell>
          <cell r="AA164">
            <v>2654451.37</v>
          </cell>
          <cell r="AC164">
            <v>10533853.620000001</v>
          </cell>
          <cell r="AD164">
            <v>1121354.81</v>
          </cell>
          <cell r="AE164">
            <v>0</v>
          </cell>
          <cell r="AF164">
            <v>7378611.7200000016</v>
          </cell>
          <cell r="AG164">
            <v>3474.86</v>
          </cell>
          <cell r="AH164">
            <v>0</v>
          </cell>
          <cell r="AO164">
            <v>19037295.010000002</v>
          </cell>
          <cell r="AQ164">
            <v>21691746.380000003</v>
          </cell>
          <cell r="AS164" t="str">
            <v>ok</v>
          </cell>
          <cell r="AU164">
            <v>4323764.5599999996</v>
          </cell>
          <cell r="AV164">
            <v>17757.88</v>
          </cell>
          <cell r="AX164">
            <v>7029.37</v>
          </cell>
          <cell r="AY164">
            <v>500.17500000000001</v>
          </cell>
          <cell r="AZ164">
            <v>4349051.9849999994</v>
          </cell>
          <cell r="BA164" t="str">
            <v>ok</v>
          </cell>
          <cell r="BB164">
            <v>412542.31000000122</v>
          </cell>
          <cell r="BC164">
            <v>500.17500000000001</v>
          </cell>
          <cell r="BD164">
            <v>58121.279999999999</v>
          </cell>
          <cell r="BE164">
            <v>0</v>
          </cell>
          <cell r="BF164">
            <v>471163.76500000118</v>
          </cell>
          <cell r="BG164" t="str">
            <v>ok</v>
          </cell>
          <cell r="BH164">
            <v>5362678.2</v>
          </cell>
          <cell r="BI164">
            <v>1418640.11</v>
          </cell>
          <cell r="BJ164">
            <v>0</v>
          </cell>
          <cell r="BK164">
            <v>113900.91</v>
          </cell>
          <cell r="BL164">
            <v>294961.05</v>
          </cell>
          <cell r="BM164">
            <v>188431.45</v>
          </cell>
          <cell r="BN164">
            <v>7378611.7199999997</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t="str">
            <v>ok</v>
          </cell>
          <cell r="CE164">
            <v>0</v>
          </cell>
          <cell r="CF164">
            <v>47011.58</v>
          </cell>
          <cell r="CG164">
            <v>156.80000000000001</v>
          </cell>
          <cell r="CH164">
            <v>47168.38</v>
          </cell>
          <cell r="CI164" t="str">
            <v>ok</v>
          </cell>
          <cell r="CP164">
            <v>10151754.399999999</v>
          </cell>
          <cell r="CQ164">
            <v>523296.51</v>
          </cell>
          <cell r="CR164">
            <v>0</v>
          </cell>
          <cell r="CS164">
            <v>0</v>
          </cell>
          <cell r="CV164">
            <v>10675050.909999998</v>
          </cell>
          <cell r="CX164">
            <v>-24272.32</v>
          </cell>
          <cell r="CY164">
            <v>-138426.70000000001</v>
          </cell>
          <cell r="CZ164">
            <v>0</v>
          </cell>
          <cell r="DA164">
            <v>0</v>
          </cell>
          <cell r="DB164">
            <v>0</v>
          </cell>
          <cell r="DD164">
            <v>-162699.01999999999</v>
          </cell>
          <cell r="DF164">
            <v>18833.18</v>
          </cell>
          <cell r="DG164">
            <v>2668.55</v>
          </cell>
          <cell r="DI164">
            <v>0</v>
          </cell>
          <cell r="DK164">
            <v>21501.73</v>
          </cell>
          <cell r="DM164">
            <v>10533853.619999999</v>
          </cell>
          <cell r="DN164">
            <v>0</v>
          </cell>
          <cell r="DO164">
            <v>899686.18</v>
          </cell>
          <cell r="DP164">
            <v>42298.63</v>
          </cell>
          <cell r="DQ164">
            <v>0</v>
          </cell>
          <cell r="DR164">
            <v>0</v>
          </cell>
          <cell r="DS164">
            <v>0</v>
          </cell>
          <cell r="DT164">
            <v>140315</v>
          </cell>
          <cell r="DU164">
            <v>23226</v>
          </cell>
          <cell r="DV164">
            <v>0</v>
          </cell>
          <cell r="DX164">
            <v>4078</v>
          </cell>
          <cell r="DY164">
            <v>5031</v>
          </cell>
          <cell r="DZ164">
            <v>6720</v>
          </cell>
          <cell r="EA164">
            <v>1121354.81</v>
          </cell>
          <cell r="EB164">
            <v>0</v>
          </cell>
          <cell r="EE164">
            <v>412542.31000000122</v>
          </cell>
          <cell r="EF164">
            <v>500.17500000000001</v>
          </cell>
          <cell r="EG164">
            <v>58121.279999999999</v>
          </cell>
          <cell r="EH164">
            <v>0</v>
          </cell>
          <cell r="EI164">
            <v>0</v>
          </cell>
          <cell r="EJ164">
            <v>0</v>
          </cell>
          <cell r="EK164">
            <v>0</v>
          </cell>
          <cell r="EM164">
            <v>471163.76500000118</v>
          </cell>
          <cell r="EN164" t="str">
            <v>ok</v>
          </cell>
          <cell r="EO164">
            <v>-1907692.78</v>
          </cell>
          <cell r="EP164">
            <v>-2868.3</v>
          </cell>
          <cell r="EQ164">
            <v>0</v>
          </cell>
          <cell r="ER164">
            <v>-994245.42999999854</v>
          </cell>
          <cell r="ES164">
            <v>-2904806.51</v>
          </cell>
          <cell r="ET164">
            <v>-2889005.23</v>
          </cell>
          <cell r="EU164" t="str">
            <v>ok</v>
          </cell>
        </row>
        <row r="165">
          <cell r="C165" t="str">
            <v>Jan08</v>
          </cell>
          <cell r="D165">
            <v>3958262.81</v>
          </cell>
          <cell r="E165">
            <v>8119508.700000003</v>
          </cell>
          <cell r="F165">
            <v>739772.93</v>
          </cell>
          <cell r="G165">
            <v>0</v>
          </cell>
          <cell r="H165">
            <v>0</v>
          </cell>
          <cell r="I165">
            <v>0</v>
          </cell>
          <cell r="J165">
            <v>397257.53</v>
          </cell>
          <cell r="K165">
            <v>0</v>
          </cell>
          <cell r="L165">
            <v>641414.73</v>
          </cell>
          <cell r="AA165">
            <v>13856216.700000001</v>
          </cell>
          <cell r="AC165">
            <v>14776507.870000005</v>
          </cell>
          <cell r="AD165">
            <v>1673041.3</v>
          </cell>
          <cell r="AE165">
            <v>0</v>
          </cell>
          <cell r="AF165">
            <v>8477208.1500000022</v>
          </cell>
          <cell r="AG165">
            <v>2591.06</v>
          </cell>
          <cell r="AH165">
            <v>0</v>
          </cell>
          <cell r="AO165">
            <v>24929348.380000006</v>
          </cell>
          <cell r="AQ165">
            <v>38785565.080000006</v>
          </cell>
          <cell r="AS165" t="str">
            <v>ok</v>
          </cell>
          <cell r="AU165">
            <v>346458.45</v>
          </cell>
          <cell r="AV165">
            <v>0</v>
          </cell>
          <cell r="AX165">
            <v>40892.39</v>
          </cell>
          <cell r="AY165">
            <v>9906.69</v>
          </cell>
          <cell r="AZ165">
            <v>397257.53</v>
          </cell>
          <cell r="BA165" t="str">
            <v>ok</v>
          </cell>
          <cell r="BB165">
            <v>417958.65</v>
          </cell>
          <cell r="BC165">
            <v>9906.69</v>
          </cell>
          <cell r="BD165">
            <v>311907.59000000003</v>
          </cell>
          <cell r="BE165">
            <v>0</v>
          </cell>
          <cell r="BF165">
            <v>739772.93</v>
          </cell>
          <cell r="BG165" t="str">
            <v>ok</v>
          </cell>
          <cell r="BH165">
            <v>1840291.59</v>
          </cell>
          <cell r="BI165">
            <v>5196776.13</v>
          </cell>
          <cell r="BJ165">
            <v>890947.6</v>
          </cell>
          <cell r="BK165">
            <v>71561.279999999999</v>
          </cell>
          <cell r="BL165">
            <v>17837.21</v>
          </cell>
          <cell r="BM165">
            <v>459794.34</v>
          </cell>
          <cell r="BN165">
            <v>8477208.1500000004</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t="str">
            <v>ok</v>
          </cell>
          <cell r="CE165">
            <v>605575.59</v>
          </cell>
          <cell r="CF165">
            <v>34597.339999999997</v>
          </cell>
          <cell r="CG165">
            <v>1241.8</v>
          </cell>
          <cell r="CH165">
            <v>641414.73</v>
          </cell>
          <cell r="CI165" t="str">
            <v>ok</v>
          </cell>
          <cell r="CP165">
            <v>8145838.29</v>
          </cell>
          <cell r="CQ165">
            <v>3294700.44</v>
          </cell>
          <cell r="CR165">
            <v>0</v>
          </cell>
          <cell r="CS165">
            <v>3430551.82</v>
          </cell>
          <cell r="CV165">
            <v>14871090.550000001</v>
          </cell>
          <cell r="CX165">
            <v>-24189.06</v>
          </cell>
          <cell r="CY165">
            <v>-111868.71</v>
          </cell>
          <cell r="CZ165">
            <v>0</v>
          </cell>
          <cell r="DA165">
            <v>0</v>
          </cell>
          <cell r="DB165">
            <v>0</v>
          </cell>
          <cell r="DD165">
            <v>-136057.76999999999</v>
          </cell>
          <cell r="DF165">
            <v>40544.19</v>
          </cell>
          <cell r="DG165">
            <v>930.9</v>
          </cell>
          <cell r="DI165">
            <v>0</v>
          </cell>
          <cell r="DK165">
            <v>41475.089999999997</v>
          </cell>
          <cell r="DM165">
            <v>14776507.870000001</v>
          </cell>
          <cell r="DN165">
            <v>0</v>
          </cell>
          <cell r="DO165">
            <v>855115.5</v>
          </cell>
          <cell r="DP165">
            <v>231771.18</v>
          </cell>
          <cell r="DQ165">
            <v>0</v>
          </cell>
          <cell r="DR165">
            <v>0</v>
          </cell>
          <cell r="DS165">
            <v>366250.62</v>
          </cell>
          <cell r="DT165">
            <v>51440</v>
          </cell>
          <cell r="DU165">
            <v>128651</v>
          </cell>
          <cell r="DV165">
            <v>23128</v>
          </cell>
          <cell r="DX165">
            <v>3379</v>
          </cell>
          <cell r="DY165">
            <v>472</v>
          </cell>
          <cell r="DZ165">
            <v>12834</v>
          </cell>
          <cell r="EA165">
            <v>1673041.3</v>
          </cell>
          <cell r="EB165">
            <v>0</v>
          </cell>
          <cell r="EE165">
            <v>417958.65</v>
          </cell>
          <cell r="EF165">
            <v>9906.69</v>
          </cell>
          <cell r="EG165">
            <v>311907.59000000003</v>
          </cell>
          <cell r="EH165">
            <v>0</v>
          </cell>
          <cell r="EI165">
            <v>0</v>
          </cell>
          <cell r="EJ165">
            <v>0</v>
          </cell>
          <cell r="EK165">
            <v>0</v>
          </cell>
          <cell r="EM165">
            <v>739772.93</v>
          </cell>
          <cell r="EN165" t="str">
            <v>ok</v>
          </cell>
          <cell r="EO165">
            <v>2280362</v>
          </cell>
          <cell r="EP165">
            <v>0</v>
          </cell>
          <cell r="EQ165">
            <v>1319.55</v>
          </cell>
          <cell r="ER165">
            <v>1676581.26</v>
          </cell>
          <cell r="ES165">
            <v>3958262.81</v>
          </cell>
          <cell r="ET165">
            <v>3586823.26</v>
          </cell>
          <cell r="EU165" t="str">
            <v>ok</v>
          </cell>
        </row>
        <row r="166">
          <cell r="C166" t="str">
            <v>Feb08</v>
          </cell>
          <cell r="D166">
            <v>901942.77</v>
          </cell>
          <cell r="E166">
            <v>2962025.9</v>
          </cell>
          <cell r="F166">
            <v>523842.3300000017</v>
          </cell>
          <cell r="G166">
            <v>0</v>
          </cell>
          <cell r="H166">
            <v>0</v>
          </cell>
          <cell r="I166">
            <v>0</v>
          </cell>
          <cell r="J166">
            <v>642315.43999999994</v>
          </cell>
          <cell r="K166">
            <v>0</v>
          </cell>
          <cell r="L166">
            <v>5994125.4999999991</v>
          </cell>
          <cell r="AA166">
            <v>11024251.940000001</v>
          </cell>
          <cell r="AC166">
            <v>11089479.980000004</v>
          </cell>
          <cell r="AD166">
            <v>1042791.63</v>
          </cell>
          <cell r="AE166">
            <v>0</v>
          </cell>
          <cell r="AF166">
            <v>6763475.1400000025</v>
          </cell>
          <cell r="AG166">
            <v>3897.07</v>
          </cell>
          <cell r="AH166">
            <v>0</v>
          </cell>
          <cell r="AO166">
            <v>18899643.820000008</v>
          </cell>
          <cell r="AQ166">
            <v>29923895.760000009</v>
          </cell>
          <cell r="AS166" t="str">
            <v>ok</v>
          </cell>
          <cell r="AU166">
            <v>571575.06999999995</v>
          </cell>
          <cell r="AV166">
            <v>0</v>
          </cell>
          <cell r="AX166">
            <v>66323.679999999993</v>
          </cell>
          <cell r="AY166">
            <v>4416.6899999999996</v>
          </cell>
          <cell r="AZ166">
            <v>642315.43999999994</v>
          </cell>
          <cell r="BA166" t="str">
            <v>ok</v>
          </cell>
          <cell r="BB166">
            <v>309553.570000001</v>
          </cell>
          <cell r="BC166">
            <v>4416.6899999999996</v>
          </cell>
          <cell r="BD166">
            <v>209872.07</v>
          </cell>
          <cell r="BE166">
            <v>0</v>
          </cell>
          <cell r="BF166">
            <v>523842.33000000089</v>
          </cell>
          <cell r="BG166" t="str">
            <v>ok</v>
          </cell>
          <cell r="BH166">
            <v>44064</v>
          </cell>
          <cell r="BI166">
            <v>5780297.1500000013</v>
          </cell>
          <cell r="BJ166">
            <v>800418.9</v>
          </cell>
          <cell r="BK166">
            <v>12572.77</v>
          </cell>
          <cell r="BL166">
            <v>88857</v>
          </cell>
          <cell r="BM166">
            <v>37265.32</v>
          </cell>
          <cell r="BN166">
            <v>6763475.1400000006</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t="str">
            <v>ok</v>
          </cell>
          <cell r="CE166">
            <v>5989537.8399999999</v>
          </cell>
          <cell r="CF166">
            <v>1940.26</v>
          </cell>
          <cell r="CG166">
            <v>2647.4</v>
          </cell>
          <cell r="CH166">
            <v>5994125.5</v>
          </cell>
          <cell r="CI166" t="str">
            <v>ok</v>
          </cell>
          <cell r="CP166">
            <v>4735280.2300000004</v>
          </cell>
          <cell r="CQ166">
            <v>3067114.32</v>
          </cell>
          <cell r="CR166">
            <v>0</v>
          </cell>
          <cell r="CS166">
            <v>3599506.92</v>
          </cell>
          <cell r="CV166">
            <v>11401901.470000003</v>
          </cell>
          <cell r="CX166">
            <v>-193506.17</v>
          </cell>
          <cell r="CY166">
            <v>-163621.48000000001</v>
          </cell>
          <cell r="CZ166">
            <v>0</v>
          </cell>
          <cell r="DA166">
            <v>0</v>
          </cell>
          <cell r="DB166">
            <v>0</v>
          </cell>
          <cell r="DD166">
            <v>-357127.65</v>
          </cell>
          <cell r="DF166">
            <v>44702.49</v>
          </cell>
          <cell r="DG166">
            <v>0</v>
          </cell>
          <cell r="DI166">
            <v>3.67</v>
          </cell>
          <cell r="DK166">
            <v>44706.16</v>
          </cell>
          <cell r="DM166">
            <v>11089479.980000002</v>
          </cell>
          <cell r="DN166">
            <v>0</v>
          </cell>
          <cell r="DO166">
            <v>382002.02</v>
          </cell>
          <cell r="DP166">
            <v>208843.96</v>
          </cell>
          <cell r="DQ166">
            <v>0</v>
          </cell>
          <cell r="DR166">
            <v>0</v>
          </cell>
          <cell r="DS166">
            <v>313010.65000000002</v>
          </cell>
          <cell r="DT166">
            <v>1200</v>
          </cell>
          <cell r="DU166">
            <v>113349</v>
          </cell>
          <cell r="DV166">
            <v>20741</v>
          </cell>
          <cell r="DX166">
            <v>784</v>
          </cell>
          <cell r="DY166">
            <v>1755</v>
          </cell>
          <cell r="DZ166">
            <v>1106</v>
          </cell>
          <cell r="EA166">
            <v>1042791.63</v>
          </cell>
          <cell r="EB166">
            <v>0</v>
          </cell>
          <cell r="EE166">
            <v>309553.570000001</v>
          </cell>
          <cell r="EF166">
            <v>4416.6899999999996</v>
          </cell>
          <cell r="EG166">
            <v>117246.47</v>
          </cell>
          <cell r="EH166">
            <v>0</v>
          </cell>
          <cell r="EI166">
            <v>0</v>
          </cell>
          <cell r="EJ166">
            <v>0</v>
          </cell>
          <cell r="EK166">
            <v>0</v>
          </cell>
          <cell r="EM166">
            <v>431216.73000000103</v>
          </cell>
          <cell r="EN166" t="str">
            <v>-$92,626</v>
          </cell>
          <cell r="EO166">
            <v>1474267.5</v>
          </cell>
          <cell r="EP166">
            <v>0</v>
          </cell>
          <cell r="EQ166">
            <v>0</v>
          </cell>
          <cell r="ER166">
            <v>-572324.73000000406</v>
          </cell>
          <cell r="ES166">
            <v>901942.76999999594</v>
          </cell>
          <cell r="ET166">
            <v>744936.27</v>
          </cell>
          <cell r="EU166" t="str">
            <v>ok</v>
          </cell>
        </row>
        <row r="167">
          <cell r="C167" t="str">
            <v>Mar08</v>
          </cell>
          <cell r="D167">
            <v>-96983.5</v>
          </cell>
          <cell r="E167">
            <v>-248181.72</v>
          </cell>
          <cell r="F167">
            <v>324307.64</v>
          </cell>
          <cell r="G167">
            <v>0</v>
          </cell>
          <cell r="H167">
            <v>0</v>
          </cell>
          <cell r="I167">
            <v>0</v>
          </cell>
          <cell r="J167">
            <v>717579.25</v>
          </cell>
          <cell r="K167">
            <v>0</v>
          </cell>
          <cell r="L167">
            <v>21708.33</v>
          </cell>
          <cell r="AA167">
            <v>718430</v>
          </cell>
          <cell r="AC167">
            <v>11682034.670000006</v>
          </cell>
          <cell r="AD167">
            <v>881323.94000000053</v>
          </cell>
          <cell r="AE167">
            <v>0</v>
          </cell>
          <cell r="AF167">
            <v>1247568.45</v>
          </cell>
          <cell r="AG167">
            <v>0</v>
          </cell>
          <cell r="AH167">
            <v>0</v>
          </cell>
          <cell r="AO167">
            <v>13810927.060000006</v>
          </cell>
          <cell r="AQ167">
            <v>14529357.060000006</v>
          </cell>
          <cell r="AS167" t="str">
            <v>ok</v>
          </cell>
          <cell r="AU167">
            <v>708051.61</v>
          </cell>
          <cell r="AV167">
            <v>0</v>
          </cell>
          <cell r="AX167">
            <v>9406.08</v>
          </cell>
          <cell r="AY167">
            <v>121.56</v>
          </cell>
          <cell r="AZ167">
            <v>717579.25</v>
          </cell>
          <cell r="BA167" t="str">
            <v>ok</v>
          </cell>
          <cell r="BB167">
            <v>311256.52</v>
          </cell>
          <cell r="BC167">
            <v>121.56</v>
          </cell>
          <cell r="BD167">
            <v>12929.56</v>
          </cell>
          <cell r="BE167">
            <v>0</v>
          </cell>
          <cell r="BF167">
            <v>324307.64</v>
          </cell>
          <cell r="BG167" t="str">
            <v>ok</v>
          </cell>
          <cell r="BH167">
            <v>249851</v>
          </cell>
          <cell r="BI167">
            <v>640709.02</v>
          </cell>
          <cell r="BJ167">
            <v>0</v>
          </cell>
          <cell r="BK167">
            <v>45681.75</v>
          </cell>
          <cell r="BL167">
            <v>252891.96</v>
          </cell>
          <cell r="BM167">
            <v>58434.720000000001</v>
          </cell>
          <cell r="BN167">
            <v>1247568.45</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t="str">
            <v>ok</v>
          </cell>
          <cell r="CE167">
            <v>0</v>
          </cell>
          <cell r="CF167">
            <v>8490.93</v>
          </cell>
          <cell r="CG167">
            <v>13217.4</v>
          </cell>
          <cell r="CH167">
            <v>21708.33</v>
          </cell>
          <cell r="CI167" t="str">
            <v>ok</v>
          </cell>
          <cell r="CP167">
            <v>6661545.7199999979</v>
          </cell>
          <cell r="CQ167">
            <v>2571926.73</v>
          </cell>
          <cell r="CR167">
            <v>0</v>
          </cell>
          <cell r="CS167">
            <v>2574199.17</v>
          </cell>
          <cell r="CV167">
            <v>11807671.619999999</v>
          </cell>
          <cell r="CX167">
            <v>-4947.4799999999996</v>
          </cell>
          <cell r="CY167">
            <v>-130592.41</v>
          </cell>
          <cell r="CZ167">
            <v>0</v>
          </cell>
          <cell r="DA167">
            <v>0</v>
          </cell>
          <cell r="DB167">
            <v>0</v>
          </cell>
          <cell r="DD167">
            <v>-135539.89000000001</v>
          </cell>
          <cell r="DF167">
            <v>9902.94</v>
          </cell>
          <cell r="DG167">
            <v>0</v>
          </cell>
          <cell r="DI167">
            <v>0</v>
          </cell>
          <cell r="DK167">
            <v>9902.94</v>
          </cell>
          <cell r="DM167">
            <v>11682034.67</v>
          </cell>
          <cell r="DN167">
            <v>0</v>
          </cell>
          <cell r="DO167">
            <v>510335.9</v>
          </cell>
          <cell r="DP167">
            <v>152499.34</v>
          </cell>
          <cell r="DQ167">
            <v>0</v>
          </cell>
          <cell r="DR167">
            <v>0</v>
          </cell>
          <cell r="DS167">
            <v>194101.7</v>
          </cell>
          <cell r="DT167">
            <v>5250</v>
          </cell>
          <cell r="DU167">
            <v>12366</v>
          </cell>
          <cell r="DV167">
            <v>0</v>
          </cell>
          <cell r="DX167">
            <v>945</v>
          </cell>
          <cell r="DY167">
            <v>4194</v>
          </cell>
          <cell r="DZ167">
            <v>1632</v>
          </cell>
          <cell r="EA167">
            <v>881323.94</v>
          </cell>
          <cell r="EB167">
            <v>0</v>
          </cell>
          <cell r="EE167">
            <v>311256.52</v>
          </cell>
          <cell r="EF167">
            <v>121.56</v>
          </cell>
          <cell r="EG167">
            <v>12929.56</v>
          </cell>
          <cell r="EH167">
            <v>0</v>
          </cell>
          <cell r="EI167">
            <v>0</v>
          </cell>
          <cell r="EJ167">
            <v>0</v>
          </cell>
          <cell r="EK167">
            <v>0</v>
          </cell>
          <cell r="EM167">
            <v>324307.64</v>
          </cell>
          <cell r="EN167" t="str">
            <v>ok</v>
          </cell>
          <cell r="EO167">
            <v>-96983.5</v>
          </cell>
          <cell r="EP167">
            <v>0</v>
          </cell>
          <cell r="EQ167">
            <v>0</v>
          </cell>
          <cell r="ER167">
            <v>0</v>
          </cell>
          <cell r="ES167">
            <v>-96983.5</v>
          </cell>
          <cell r="ET167">
            <v>-96983.5</v>
          </cell>
          <cell r="EU167" t="str">
            <v>ok</v>
          </cell>
        </row>
        <row r="168">
          <cell r="C168" t="str">
            <v>Apr08</v>
          </cell>
          <cell r="D168">
            <v>331429.84999999998</v>
          </cell>
          <cell r="E168">
            <v>1218583.25</v>
          </cell>
          <cell r="F168">
            <v>726263.93000000063</v>
          </cell>
          <cell r="G168">
            <v>0</v>
          </cell>
          <cell r="H168">
            <v>0</v>
          </cell>
          <cell r="I168">
            <v>0</v>
          </cell>
          <cell r="J168">
            <v>774245.31</v>
          </cell>
          <cell r="K168">
            <v>0</v>
          </cell>
          <cell r="L168">
            <v>51397.11</v>
          </cell>
          <cell r="AA168">
            <v>3101919.45</v>
          </cell>
          <cell r="AC168">
            <v>16683682.500000013</v>
          </cell>
          <cell r="AD168">
            <v>1437835.23</v>
          </cell>
          <cell r="AE168">
            <v>0</v>
          </cell>
          <cell r="AF168">
            <v>1733353.52</v>
          </cell>
          <cell r="AG168">
            <v>0</v>
          </cell>
          <cell r="AH168">
            <v>0</v>
          </cell>
          <cell r="AO168">
            <v>19854871.250000015</v>
          </cell>
          <cell r="AQ168">
            <v>22956790.700000014</v>
          </cell>
          <cell r="AS168" t="str">
            <v>ok</v>
          </cell>
          <cell r="AU168">
            <v>771039.47</v>
          </cell>
          <cell r="AV168">
            <v>0</v>
          </cell>
          <cell r="AX168">
            <v>3205.84</v>
          </cell>
          <cell r="AY168">
            <v>0</v>
          </cell>
          <cell r="AZ168">
            <v>774245.31</v>
          </cell>
          <cell r="BA168" t="str">
            <v>ok</v>
          </cell>
          <cell r="BB168">
            <v>299590.17000000051</v>
          </cell>
          <cell r="BC168">
            <v>0</v>
          </cell>
          <cell r="BD168">
            <v>426673.76</v>
          </cell>
          <cell r="BE168">
            <v>0</v>
          </cell>
          <cell r="BF168">
            <v>726263.93</v>
          </cell>
          <cell r="BG168" t="str">
            <v>ok</v>
          </cell>
          <cell r="BH168">
            <v>529032.35</v>
          </cell>
          <cell r="BI168">
            <v>0</v>
          </cell>
          <cell r="BJ168">
            <v>1095269.8</v>
          </cell>
          <cell r="BK168">
            <v>0</v>
          </cell>
          <cell r="BL168">
            <v>0</v>
          </cell>
          <cell r="BM168">
            <v>109051.37</v>
          </cell>
          <cell r="BN168">
            <v>1733353.52</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t="str">
            <v>ok</v>
          </cell>
          <cell r="CE168">
            <v>27112.93</v>
          </cell>
          <cell r="CF168">
            <v>797.78</v>
          </cell>
          <cell r="CG168">
            <v>23486.400000000001</v>
          </cell>
          <cell r="CH168">
            <v>51397.11</v>
          </cell>
          <cell r="CI168" t="str">
            <v>ok</v>
          </cell>
          <cell r="CP168">
            <v>13933420.989999998</v>
          </cell>
          <cell r="CQ168">
            <v>2282561.7200000002</v>
          </cell>
          <cell r="CR168">
            <v>0</v>
          </cell>
          <cell r="CS168">
            <v>660829.16</v>
          </cell>
          <cell r="CV168">
            <v>16876811.869999997</v>
          </cell>
          <cell r="CX168">
            <v>-77445.179999999993</v>
          </cell>
          <cell r="CY168">
            <v>-128808.49</v>
          </cell>
          <cell r="CZ168">
            <v>0</v>
          </cell>
          <cell r="DA168">
            <v>0</v>
          </cell>
          <cell r="DB168">
            <v>0</v>
          </cell>
          <cell r="DD168">
            <v>-206253.67</v>
          </cell>
          <cell r="DF168">
            <v>13124.3</v>
          </cell>
          <cell r="DG168">
            <v>0</v>
          </cell>
          <cell r="DI168">
            <v>0</v>
          </cell>
          <cell r="DK168">
            <v>13124.3</v>
          </cell>
          <cell r="DM168">
            <v>16683682.499999998</v>
          </cell>
          <cell r="DN168">
            <v>-1.4901161193847656E-8</v>
          </cell>
          <cell r="DO168">
            <v>1113003</v>
          </cell>
          <cell r="DP168">
            <v>207425.26</v>
          </cell>
          <cell r="DQ168">
            <v>0</v>
          </cell>
          <cell r="DR168">
            <v>0</v>
          </cell>
          <cell r="DS168">
            <v>53489.97</v>
          </cell>
          <cell r="DT168">
            <v>18889</v>
          </cell>
          <cell r="DU168">
            <v>0</v>
          </cell>
          <cell r="DV168">
            <v>41486</v>
          </cell>
          <cell r="DX168">
            <v>0</v>
          </cell>
          <cell r="DY168">
            <v>0</v>
          </cell>
          <cell r="DZ168">
            <v>3542</v>
          </cell>
          <cell r="EA168">
            <v>1437835.23</v>
          </cell>
          <cell r="EB168">
            <v>0</v>
          </cell>
          <cell r="EE168">
            <v>299590.17000000051</v>
          </cell>
          <cell r="EF168">
            <v>0</v>
          </cell>
          <cell r="EG168">
            <v>426673.76</v>
          </cell>
          <cell r="EH168">
            <v>0</v>
          </cell>
          <cell r="EI168">
            <v>0</v>
          </cell>
          <cell r="EJ168">
            <v>0</v>
          </cell>
          <cell r="EK168">
            <v>0</v>
          </cell>
          <cell r="EM168">
            <v>726263.93</v>
          </cell>
          <cell r="EN168" t="str">
            <v>ok</v>
          </cell>
          <cell r="EO168">
            <v>170479.5</v>
          </cell>
          <cell r="EP168">
            <v>0</v>
          </cell>
          <cell r="EQ168">
            <v>0</v>
          </cell>
          <cell r="ER168">
            <v>160950.35</v>
          </cell>
          <cell r="ES168">
            <v>331429.84999999998</v>
          </cell>
          <cell r="ET168">
            <v>200565.85</v>
          </cell>
          <cell r="EU168" t="str">
            <v>ok</v>
          </cell>
        </row>
        <row r="169">
          <cell r="C169" t="str">
            <v>May08</v>
          </cell>
          <cell r="D169">
            <v>331207.67</v>
          </cell>
          <cell r="E169">
            <v>2313806.4</v>
          </cell>
          <cell r="F169">
            <v>533300.92999999924</v>
          </cell>
          <cell r="G169">
            <v>0</v>
          </cell>
          <cell r="H169">
            <v>0</v>
          </cell>
          <cell r="I169">
            <v>0</v>
          </cell>
          <cell r="J169">
            <v>191429.22</v>
          </cell>
          <cell r="K169">
            <v>0</v>
          </cell>
          <cell r="L169">
            <v>35871</v>
          </cell>
          <cell r="AA169">
            <v>3405615.22</v>
          </cell>
          <cell r="AC169">
            <v>9779460.8500000071</v>
          </cell>
          <cell r="AD169">
            <v>1272744.6200000001</v>
          </cell>
          <cell r="AE169">
            <v>0</v>
          </cell>
          <cell r="AF169">
            <v>6703405.0799999991</v>
          </cell>
          <cell r="AG169">
            <v>0</v>
          </cell>
          <cell r="AH169">
            <v>0</v>
          </cell>
          <cell r="AO169">
            <v>17755610.550000004</v>
          </cell>
          <cell r="AQ169">
            <v>21161225.770000003</v>
          </cell>
          <cell r="AS169" t="str">
            <v>ok</v>
          </cell>
          <cell r="AU169">
            <v>191429.22</v>
          </cell>
          <cell r="AV169">
            <v>0</v>
          </cell>
          <cell r="AX169">
            <v>0</v>
          </cell>
          <cell r="AY169">
            <v>0</v>
          </cell>
          <cell r="AZ169">
            <v>191429.22</v>
          </cell>
          <cell r="BA169" t="str">
            <v>ok</v>
          </cell>
          <cell r="BB169">
            <v>318275.28999999998</v>
          </cell>
          <cell r="BC169">
            <v>0</v>
          </cell>
          <cell r="BD169">
            <v>215025.64</v>
          </cell>
          <cell r="BE169">
            <v>0</v>
          </cell>
          <cell r="BF169">
            <v>533300.93000000005</v>
          </cell>
          <cell r="BG169" t="str">
            <v>ok</v>
          </cell>
          <cell r="BH169">
            <v>4029251.03</v>
          </cell>
          <cell r="BI169">
            <v>1926577.04</v>
          </cell>
          <cell r="BJ169">
            <v>223844.77</v>
          </cell>
          <cell r="BK169">
            <v>140946.12</v>
          </cell>
          <cell r="BL169">
            <v>210022.14</v>
          </cell>
          <cell r="BM169">
            <v>172763.98</v>
          </cell>
          <cell r="BN169">
            <v>6703405.0800000001</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t="str">
            <v>ok</v>
          </cell>
          <cell r="CE169">
            <v>0</v>
          </cell>
          <cell r="CF169">
            <v>22782.400000000001</v>
          </cell>
          <cell r="CG169">
            <v>13088.6</v>
          </cell>
          <cell r="CH169">
            <v>35871</v>
          </cell>
          <cell r="CI169" t="str">
            <v>ok</v>
          </cell>
          <cell r="CP169">
            <v>7171476.9499999983</v>
          </cell>
          <cell r="CQ169">
            <v>2550901.0699999998</v>
          </cell>
          <cell r="CR169">
            <v>0</v>
          </cell>
          <cell r="CS169">
            <v>200609.9</v>
          </cell>
          <cell r="CV169">
            <v>9922987.9199999981</v>
          </cell>
          <cell r="CX169">
            <v>-75845.27</v>
          </cell>
          <cell r="CY169">
            <v>-92003.7</v>
          </cell>
          <cell r="CZ169">
            <v>0</v>
          </cell>
          <cell r="DA169">
            <v>0</v>
          </cell>
          <cell r="DB169">
            <v>0</v>
          </cell>
          <cell r="DD169">
            <v>-167848.97</v>
          </cell>
          <cell r="DF169">
            <v>24212.34</v>
          </cell>
          <cell r="DG169">
            <v>64.98</v>
          </cell>
          <cell r="DI169">
            <v>44.58</v>
          </cell>
          <cell r="DK169">
            <v>24321.9</v>
          </cell>
          <cell r="DM169">
            <v>9779460.8499999978</v>
          </cell>
          <cell r="DN169">
            <v>0</v>
          </cell>
          <cell r="DO169">
            <v>837175.78</v>
          </cell>
          <cell r="DP169">
            <v>208956.19</v>
          </cell>
          <cell r="DQ169">
            <v>0</v>
          </cell>
          <cell r="DR169">
            <v>0</v>
          </cell>
          <cell r="DS169">
            <v>23141.65</v>
          </cell>
          <cell r="DT169">
            <v>114796</v>
          </cell>
          <cell r="DU169">
            <v>55425</v>
          </cell>
          <cell r="DV169">
            <v>14830</v>
          </cell>
          <cell r="DX169">
            <v>4074</v>
          </cell>
          <cell r="DY169">
            <v>5830</v>
          </cell>
          <cell r="DZ169">
            <v>8516</v>
          </cell>
          <cell r="EA169">
            <v>1272744.6200000001</v>
          </cell>
          <cell r="EB169">
            <v>0</v>
          </cell>
          <cell r="EE169">
            <v>318275.28999999998</v>
          </cell>
          <cell r="EF169">
            <v>0</v>
          </cell>
          <cell r="EG169">
            <v>215025.64</v>
          </cell>
          <cell r="EH169">
            <v>0</v>
          </cell>
          <cell r="EI169">
            <v>0</v>
          </cell>
          <cell r="EJ169">
            <v>0</v>
          </cell>
          <cell r="EK169">
            <v>0</v>
          </cell>
          <cell r="EM169">
            <v>533300.93000000005</v>
          </cell>
          <cell r="EN169" t="str">
            <v>ok</v>
          </cell>
          <cell r="EO169">
            <v>319307.5</v>
          </cell>
          <cell r="EP169">
            <v>0</v>
          </cell>
          <cell r="EQ169">
            <v>11900.17</v>
          </cell>
          <cell r="ER169">
            <v>0</v>
          </cell>
          <cell r="ES169">
            <v>331207.67</v>
          </cell>
          <cell r="ET169">
            <v>152840</v>
          </cell>
          <cell r="EU169" t="str">
            <v>ok</v>
          </cell>
        </row>
        <row r="170">
          <cell r="C170" t="str">
            <v>Jun08</v>
          </cell>
          <cell r="D170">
            <v>-1851797</v>
          </cell>
          <cell r="E170">
            <v>-321918.28999999998</v>
          </cell>
          <cell r="F170">
            <v>480553.08999999886</v>
          </cell>
          <cell r="G170">
            <v>0</v>
          </cell>
          <cell r="H170">
            <v>0</v>
          </cell>
          <cell r="I170">
            <v>0</v>
          </cell>
          <cell r="J170">
            <v>453272.8</v>
          </cell>
          <cell r="K170">
            <v>0</v>
          </cell>
          <cell r="L170">
            <v>78260.63</v>
          </cell>
          <cell r="AA170">
            <v>-1161628.77</v>
          </cell>
          <cell r="AC170">
            <v>14277731.530000009</v>
          </cell>
          <cell r="AD170">
            <v>1622304.04</v>
          </cell>
          <cell r="AE170">
            <v>0</v>
          </cell>
          <cell r="AF170">
            <v>10948082.140000002</v>
          </cell>
          <cell r="AG170">
            <v>0</v>
          </cell>
          <cell r="AH170">
            <v>0</v>
          </cell>
          <cell r="AO170">
            <v>26848117.710000008</v>
          </cell>
          <cell r="AQ170">
            <v>25686488.940000005</v>
          </cell>
          <cell r="AS170" t="str">
            <v>ok</v>
          </cell>
          <cell r="AU170">
            <v>453272.8</v>
          </cell>
          <cell r="AV170">
            <v>0</v>
          </cell>
          <cell r="AX170">
            <v>0</v>
          </cell>
          <cell r="AY170">
            <v>0</v>
          </cell>
          <cell r="AZ170">
            <v>453272.8</v>
          </cell>
          <cell r="BA170" t="str">
            <v>ok</v>
          </cell>
          <cell r="BB170">
            <v>311225.64999999915</v>
          </cell>
          <cell r="BC170">
            <v>0</v>
          </cell>
          <cell r="BD170">
            <v>169327.44</v>
          </cell>
          <cell r="BE170">
            <v>0</v>
          </cell>
          <cell r="BF170">
            <v>480553.08999999915</v>
          </cell>
          <cell r="BG170" t="str">
            <v>ok</v>
          </cell>
          <cell r="BH170">
            <v>5904044.7000000002</v>
          </cell>
          <cell r="BI170">
            <v>4179028.21</v>
          </cell>
          <cell r="BJ170">
            <v>99472.320000000007</v>
          </cell>
          <cell r="BK170">
            <v>3380.58</v>
          </cell>
          <cell r="BL170">
            <v>0</v>
          </cell>
          <cell r="BM170">
            <v>762156.33</v>
          </cell>
          <cell r="BN170">
            <v>10948082.140000001</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t="str">
            <v>ok</v>
          </cell>
          <cell r="CE170">
            <v>36647.4</v>
          </cell>
          <cell r="CF170">
            <v>41201.629999999997</v>
          </cell>
          <cell r="CG170">
            <v>411.6</v>
          </cell>
          <cell r="CH170">
            <v>78260.63</v>
          </cell>
          <cell r="CI170" t="str">
            <v>ok</v>
          </cell>
          <cell r="CP170">
            <v>11190093.250000004</v>
          </cell>
          <cell r="CQ170">
            <v>3993890.25</v>
          </cell>
          <cell r="CR170">
            <v>0</v>
          </cell>
          <cell r="CS170">
            <v>340105.22</v>
          </cell>
          <cell r="CV170">
            <v>15524088.720000004</v>
          </cell>
          <cell r="CX170">
            <v>-112753.29</v>
          </cell>
          <cell r="CY170">
            <v>-1207628.71</v>
          </cell>
          <cell r="CZ170">
            <v>0</v>
          </cell>
          <cell r="DA170">
            <v>0</v>
          </cell>
          <cell r="DB170">
            <v>0</v>
          </cell>
          <cell r="DD170">
            <v>-1320382</v>
          </cell>
          <cell r="DF170">
            <v>73373.36</v>
          </cell>
          <cell r="DG170">
            <v>651.45000000000005</v>
          </cell>
          <cell r="DI170">
            <v>0</v>
          </cell>
          <cell r="DK170">
            <v>74024.81</v>
          </cell>
          <cell r="DM170">
            <v>14277731.530000005</v>
          </cell>
          <cell r="DN170">
            <v>0</v>
          </cell>
          <cell r="DO170">
            <v>1052167.17</v>
          </cell>
          <cell r="DP170">
            <v>323815.34000000003</v>
          </cell>
          <cell r="DQ170">
            <v>0</v>
          </cell>
          <cell r="DR170">
            <v>0</v>
          </cell>
          <cell r="DS170">
            <v>32510.53</v>
          </cell>
          <cell r="DT170">
            <v>138124</v>
          </cell>
          <cell r="DU170">
            <v>59637</v>
          </cell>
          <cell r="DV170">
            <v>3838</v>
          </cell>
          <cell r="DX170">
            <v>378</v>
          </cell>
          <cell r="DY170">
            <v>0</v>
          </cell>
          <cell r="DZ170">
            <v>11834</v>
          </cell>
          <cell r="EA170">
            <v>1622304.04</v>
          </cell>
          <cell r="EB170">
            <v>0</v>
          </cell>
          <cell r="EE170">
            <v>311225.64999999915</v>
          </cell>
          <cell r="EF170">
            <v>0</v>
          </cell>
          <cell r="EG170">
            <v>169327.44</v>
          </cell>
          <cell r="EH170">
            <v>0</v>
          </cell>
          <cell r="EI170">
            <v>0</v>
          </cell>
          <cell r="EJ170">
            <v>0</v>
          </cell>
          <cell r="EK170">
            <v>0</v>
          </cell>
          <cell r="EM170">
            <v>480553.08999999915</v>
          </cell>
          <cell r="EN170" t="str">
            <v>ok</v>
          </cell>
          <cell r="EO170">
            <v>-1851797</v>
          </cell>
          <cell r="EP170">
            <v>0</v>
          </cell>
          <cell r="EQ170">
            <v>0</v>
          </cell>
          <cell r="ER170">
            <v>0</v>
          </cell>
          <cell r="ES170">
            <v>-1851797</v>
          </cell>
          <cell r="ET170">
            <v>-395334.5</v>
          </cell>
          <cell r="EU170" t="str">
            <v>ok</v>
          </cell>
        </row>
        <row r="171">
          <cell r="C171" t="str">
            <v>Jul08</v>
          </cell>
          <cell r="D171">
            <v>-1744770.46</v>
          </cell>
          <cell r="E171">
            <v>1482291.94</v>
          </cell>
          <cell r="F171">
            <v>915481.98000000068</v>
          </cell>
          <cell r="G171">
            <v>0</v>
          </cell>
          <cell r="H171">
            <v>0</v>
          </cell>
          <cell r="I171">
            <v>0</v>
          </cell>
          <cell r="J171">
            <v>384800.66</v>
          </cell>
          <cell r="K171">
            <v>0</v>
          </cell>
          <cell r="L171">
            <v>37879.69</v>
          </cell>
          <cell r="AA171">
            <v>1075683.81</v>
          </cell>
          <cell r="AC171">
            <v>11135155.529999999</v>
          </cell>
          <cell r="AD171">
            <v>1013319.74</v>
          </cell>
          <cell r="AE171">
            <v>0</v>
          </cell>
          <cell r="AF171">
            <v>7897920.3800000027</v>
          </cell>
          <cell r="AG171">
            <v>0</v>
          </cell>
          <cell r="AH171">
            <v>0</v>
          </cell>
          <cell r="AO171">
            <v>20046395.650000002</v>
          </cell>
          <cell r="AQ171">
            <v>21122079.460000001</v>
          </cell>
          <cell r="AS171" t="str">
            <v>ok</v>
          </cell>
          <cell r="AU171">
            <v>366363.34</v>
          </cell>
          <cell r="AV171">
            <v>0</v>
          </cell>
          <cell r="AX171">
            <v>18158.13</v>
          </cell>
          <cell r="AY171">
            <v>279.19</v>
          </cell>
          <cell r="AZ171">
            <v>384800.66</v>
          </cell>
          <cell r="BA171" t="str">
            <v>ok</v>
          </cell>
          <cell r="BB171">
            <v>327557.12</v>
          </cell>
          <cell r="BC171">
            <v>279.19</v>
          </cell>
          <cell r="BD171">
            <v>587645.67000000004</v>
          </cell>
          <cell r="BE171">
            <v>0</v>
          </cell>
          <cell r="BF171">
            <v>915481.98</v>
          </cell>
          <cell r="BG171" t="str">
            <v>ok</v>
          </cell>
          <cell r="BH171">
            <v>43153.52</v>
          </cell>
          <cell r="BI171">
            <v>5380627.0099999998</v>
          </cell>
          <cell r="BJ171">
            <v>1207065.31</v>
          </cell>
          <cell r="BK171">
            <v>134.4</v>
          </cell>
          <cell r="BL171">
            <v>0</v>
          </cell>
          <cell r="BM171">
            <v>1266940.1399999999</v>
          </cell>
          <cell r="BN171">
            <v>7897920.3799999999</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t="str">
            <v>ok</v>
          </cell>
          <cell r="CE171">
            <v>0</v>
          </cell>
          <cell r="CF171">
            <v>37879.69</v>
          </cell>
          <cell r="CG171">
            <v>0</v>
          </cell>
          <cell r="CH171">
            <v>37879.69</v>
          </cell>
          <cell r="CI171" t="str">
            <v>ok</v>
          </cell>
          <cell r="CP171">
            <v>8630656.8000000007</v>
          </cell>
          <cell r="CQ171">
            <v>2468125.46</v>
          </cell>
          <cell r="CR171">
            <v>0</v>
          </cell>
          <cell r="CS171">
            <v>383322.89</v>
          </cell>
          <cell r="CV171">
            <v>11482105.150000002</v>
          </cell>
          <cell r="CX171">
            <v>-32387.91</v>
          </cell>
          <cell r="CY171">
            <v>-327929.17</v>
          </cell>
          <cell r="CZ171">
            <v>0</v>
          </cell>
          <cell r="DA171">
            <v>0</v>
          </cell>
          <cell r="DB171">
            <v>0</v>
          </cell>
          <cell r="DD171">
            <v>-360317.08</v>
          </cell>
          <cell r="DF171">
            <v>13007.04</v>
          </cell>
          <cell r="DG171">
            <v>360.42</v>
          </cell>
          <cell r="DI171">
            <v>0</v>
          </cell>
          <cell r="DK171">
            <v>13367.46</v>
          </cell>
          <cell r="DM171">
            <v>11135155.530000003</v>
          </cell>
          <cell r="DN171">
            <v>0</v>
          </cell>
          <cell r="DO171">
            <v>659312.31999999995</v>
          </cell>
          <cell r="DP171">
            <v>170511.35</v>
          </cell>
          <cell r="DQ171">
            <v>0</v>
          </cell>
          <cell r="DR171">
            <v>0</v>
          </cell>
          <cell r="DS171">
            <v>28847.07</v>
          </cell>
          <cell r="DT171">
            <v>12293</v>
          </cell>
          <cell r="DU171">
            <v>89599</v>
          </cell>
          <cell r="DV171">
            <v>24791</v>
          </cell>
          <cell r="DX171">
            <v>84</v>
          </cell>
          <cell r="DY171">
            <v>0</v>
          </cell>
          <cell r="DZ171">
            <v>27882</v>
          </cell>
          <cell r="EA171">
            <v>1013319.74</v>
          </cell>
          <cell r="EB171">
            <v>0</v>
          </cell>
          <cell r="EE171">
            <v>327557.12</v>
          </cell>
          <cell r="EF171">
            <v>279.19</v>
          </cell>
          <cell r="EG171">
            <v>587645.67000000004</v>
          </cell>
          <cell r="EH171">
            <v>0</v>
          </cell>
          <cell r="EI171">
            <v>0</v>
          </cell>
          <cell r="EJ171">
            <v>0</v>
          </cell>
          <cell r="EK171">
            <v>0</v>
          </cell>
          <cell r="EM171">
            <v>915481.98</v>
          </cell>
          <cell r="EN171" t="str">
            <v>ok</v>
          </cell>
          <cell r="EO171">
            <v>-1478180.5</v>
          </cell>
          <cell r="EP171">
            <v>0</v>
          </cell>
          <cell r="EQ171">
            <v>0</v>
          </cell>
          <cell r="ER171">
            <v>-266589.96000000002</v>
          </cell>
          <cell r="ES171">
            <v>-1744770.46</v>
          </cell>
          <cell r="ET171">
            <v>-1744770.46</v>
          </cell>
          <cell r="EU171" t="str">
            <v>ok</v>
          </cell>
        </row>
        <row r="172">
          <cell r="C172" t="str">
            <v>Aug08</v>
          </cell>
          <cell r="D172">
            <v>1685954.74</v>
          </cell>
          <cell r="E172">
            <v>3419011.11</v>
          </cell>
          <cell r="F172">
            <v>1182775.75</v>
          </cell>
          <cell r="G172">
            <v>0</v>
          </cell>
          <cell r="H172">
            <v>0</v>
          </cell>
          <cell r="I172">
            <v>0</v>
          </cell>
          <cell r="J172">
            <v>167255.56</v>
          </cell>
          <cell r="K172">
            <v>0</v>
          </cell>
          <cell r="L172">
            <v>46715.53</v>
          </cell>
          <cell r="AA172">
            <v>6501712.6900000004</v>
          </cell>
          <cell r="AC172">
            <v>8332192.2000000058</v>
          </cell>
          <cell r="AD172">
            <v>914525.74</v>
          </cell>
          <cell r="AE172">
            <v>0</v>
          </cell>
          <cell r="AF172">
            <v>6610405.4700000016</v>
          </cell>
          <cell r="AG172">
            <v>15676.62</v>
          </cell>
          <cell r="AH172">
            <v>0</v>
          </cell>
          <cell r="AO172">
            <v>15872800.030000007</v>
          </cell>
          <cell r="AQ172">
            <v>22374512.720000006</v>
          </cell>
          <cell r="AS172" t="str">
            <v>ok</v>
          </cell>
          <cell r="AU172">
            <v>166914.97</v>
          </cell>
          <cell r="AV172">
            <v>0</v>
          </cell>
          <cell r="AX172">
            <v>331.33</v>
          </cell>
          <cell r="AY172">
            <v>9.26</v>
          </cell>
          <cell r="AZ172">
            <v>167255.56</v>
          </cell>
          <cell r="BA172" t="str">
            <v>ok</v>
          </cell>
          <cell r="BB172">
            <v>318899.78000000003</v>
          </cell>
          <cell r="BC172">
            <v>9.26</v>
          </cell>
          <cell r="BD172">
            <v>863866.71</v>
          </cell>
          <cell r="BE172">
            <v>0</v>
          </cell>
          <cell r="BF172">
            <v>1182775.75</v>
          </cell>
          <cell r="BG172" t="str">
            <v>ok</v>
          </cell>
          <cell r="BH172">
            <v>3061646.31</v>
          </cell>
          <cell r="BI172">
            <v>271908.76</v>
          </cell>
          <cell r="BJ172">
            <v>3111240.86</v>
          </cell>
          <cell r="BK172">
            <v>1548.03</v>
          </cell>
          <cell r="BL172">
            <v>6543.25</v>
          </cell>
          <cell r="BM172">
            <v>157518.26</v>
          </cell>
          <cell r="BN172">
            <v>6610405.4700000007</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t="str">
            <v>ok</v>
          </cell>
          <cell r="CE172">
            <v>18155.939999999999</v>
          </cell>
          <cell r="CF172">
            <v>28559.59</v>
          </cell>
          <cell r="CG172">
            <v>0</v>
          </cell>
          <cell r="CH172">
            <v>46715.53</v>
          </cell>
          <cell r="CI172" t="str">
            <v>ok</v>
          </cell>
          <cell r="CP172">
            <v>6341719.5200000014</v>
          </cell>
          <cell r="CQ172">
            <v>2463084.7200000002</v>
          </cell>
          <cell r="CR172">
            <v>0</v>
          </cell>
          <cell r="CS172">
            <v>263402.92</v>
          </cell>
          <cell r="CV172">
            <v>9068207.1600000001</v>
          </cell>
          <cell r="CX172">
            <v>-384370.2</v>
          </cell>
          <cell r="CY172">
            <v>-349427.81</v>
          </cell>
          <cell r="CZ172">
            <v>0</v>
          </cell>
          <cell r="DA172">
            <v>0</v>
          </cell>
          <cell r="DB172">
            <v>-5877.66</v>
          </cell>
          <cell r="DD172">
            <v>-739675.67</v>
          </cell>
          <cell r="DF172">
            <v>3553.69</v>
          </cell>
          <cell r="DG172">
            <v>107.02</v>
          </cell>
          <cell r="DI172">
            <v>0</v>
          </cell>
          <cell r="DK172">
            <v>3660.71</v>
          </cell>
          <cell r="DM172">
            <v>8332192.2000000002</v>
          </cell>
          <cell r="DN172">
            <v>0</v>
          </cell>
          <cell r="DO172">
            <v>529977.24</v>
          </cell>
          <cell r="DP172">
            <v>199437.52</v>
          </cell>
          <cell r="DQ172">
            <v>0</v>
          </cell>
          <cell r="DR172">
            <v>0</v>
          </cell>
          <cell r="DS172">
            <v>22576.98</v>
          </cell>
          <cell r="DT172">
            <v>71931</v>
          </cell>
          <cell r="DU172">
            <v>4140</v>
          </cell>
          <cell r="DV172">
            <v>80510</v>
          </cell>
          <cell r="DX172">
            <v>33</v>
          </cell>
          <cell r="DY172">
            <v>280</v>
          </cell>
          <cell r="DZ172">
            <v>5640</v>
          </cell>
          <cell r="EA172">
            <v>914525.74</v>
          </cell>
          <cell r="EB172">
            <v>0</v>
          </cell>
          <cell r="EE172">
            <v>318899.78000000003</v>
          </cell>
          <cell r="EF172">
            <v>9.26</v>
          </cell>
          <cell r="EG172">
            <v>863866.71</v>
          </cell>
          <cell r="EH172">
            <v>0</v>
          </cell>
          <cell r="EI172">
            <v>0</v>
          </cell>
          <cell r="EJ172">
            <v>0</v>
          </cell>
          <cell r="EK172">
            <v>0</v>
          </cell>
          <cell r="EM172">
            <v>1182775.75</v>
          </cell>
          <cell r="EN172" t="str">
            <v>ok</v>
          </cell>
          <cell r="EO172">
            <v>1038852.91</v>
          </cell>
          <cell r="EP172">
            <v>0</v>
          </cell>
          <cell r="EQ172">
            <v>0</v>
          </cell>
          <cell r="ER172">
            <v>647101.82999999996</v>
          </cell>
          <cell r="ES172">
            <v>1685954.74</v>
          </cell>
          <cell r="ET172">
            <v>1685954.74</v>
          </cell>
          <cell r="EU172" t="str">
            <v>ok</v>
          </cell>
        </row>
        <row r="173">
          <cell r="C173" t="str">
            <v>Sep08</v>
          </cell>
          <cell r="D173">
            <v>95858</v>
          </cell>
          <cell r="E173">
            <v>459249.23</v>
          </cell>
          <cell r="F173">
            <v>571471.06500000018</v>
          </cell>
          <cell r="G173">
            <v>0</v>
          </cell>
          <cell r="H173">
            <v>0</v>
          </cell>
          <cell r="I173">
            <v>0</v>
          </cell>
          <cell r="J173">
            <v>1068457.1550000005</v>
          </cell>
          <cell r="K173">
            <v>0</v>
          </cell>
          <cell r="L173">
            <v>18142.810000000001</v>
          </cell>
          <cell r="AA173">
            <v>2213178.2599999998</v>
          </cell>
          <cell r="AC173">
            <v>7228295.7100000056</v>
          </cell>
          <cell r="AD173">
            <v>755875.69</v>
          </cell>
          <cell r="AE173">
            <v>0</v>
          </cell>
          <cell r="AF173">
            <v>6938320.3200000003</v>
          </cell>
          <cell r="AG173">
            <v>0</v>
          </cell>
          <cell r="AH173">
            <v>0</v>
          </cell>
          <cell r="AO173">
            <v>14922491.720000006</v>
          </cell>
          <cell r="AQ173">
            <v>17135669.980000008</v>
          </cell>
          <cell r="AS173" t="str">
            <v>ok</v>
          </cell>
          <cell r="AU173">
            <v>1068391.04</v>
          </cell>
          <cell r="AV173">
            <v>0</v>
          </cell>
          <cell r="AX173">
            <v>64.88</v>
          </cell>
          <cell r="AY173">
            <v>1.2350000000000001</v>
          </cell>
          <cell r="AZ173">
            <v>1068457.1550000003</v>
          </cell>
          <cell r="BA173" t="str">
            <v>ok</v>
          </cell>
          <cell r="BB173">
            <v>329313.59999999998</v>
          </cell>
          <cell r="BC173">
            <v>1.2350000000000001</v>
          </cell>
          <cell r="BD173">
            <v>242156.23</v>
          </cell>
          <cell r="BE173">
            <v>0</v>
          </cell>
          <cell r="BF173">
            <v>571471.06499999983</v>
          </cell>
          <cell r="BG173" t="str">
            <v>ok</v>
          </cell>
          <cell r="BH173">
            <v>5016380.7300000004</v>
          </cell>
          <cell r="BI173">
            <v>1211051.8700000001</v>
          </cell>
          <cell r="BJ173">
            <v>680357.74</v>
          </cell>
          <cell r="BK173">
            <v>0</v>
          </cell>
          <cell r="BL173">
            <v>0</v>
          </cell>
          <cell r="BM173">
            <v>30529.98</v>
          </cell>
          <cell r="BN173">
            <v>6938320.3200000012</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t="str">
            <v>ok</v>
          </cell>
          <cell r="CE173">
            <v>0</v>
          </cell>
          <cell r="CF173">
            <v>18142.810000000001</v>
          </cell>
          <cell r="CG173">
            <v>0</v>
          </cell>
          <cell r="CH173">
            <v>18142.810000000001</v>
          </cell>
          <cell r="CI173" t="str">
            <v>ok</v>
          </cell>
          <cell r="CP173">
            <v>5951271.2600000054</v>
          </cell>
          <cell r="CQ173">
            <v>1206560.73</v>
          </cell>
          <cell r="CR173">
            <v>0</v>
          </cell>
          <cell r="CS173">
            <v>241819.78</v>
          </cell>
          <cell r="CV173">
            <v>7399651.7700000061</v>
          </cell>
          <cell r="CX173">
            <v>-14410.76</v>
          </cell>
          <cell r="CY173">
            <v>-166481.04999999999</v>
          </cell>
          <cell r="CZ173">
            <v>0</v>
          </cell>
          <cell r="DA173">
            <v>0</v>
          </cell>
          <cell r="DB173">
            <v>0</v>
          </cell>
          <cell r="DD173">
            <v>-180891.81</v>
          </cell>
          <cell r="DF173">
            <v>9394.7199999999993</v>
          </cell>
          <cell r="DG173">
            <v>0</v>
          </cell>
          <cell r="DI173">
            <v>141.03</v>
          </cell>
          <cell r="DK173">
            <v>9535.75</v>
          </cell>
          <cell r="DM173">
            <v>7228295.7100000065</v>
          </cell>
          <cell r="DN173">
            <v>0</v>
          </cell>
          <cell r="DO173">
            <v>493571.48</v>
          </cell>
          <cell r="DP173">
            <v>93483.02</v>
          </cell>
          <cell r="DQ173">
            <v>0</v>
          </cell>
          <cell r="DR173">
            <v>0</v>
          </cell>
          <cell r="DS173">
            <v>21634.19</v>
          </cell>
          <cell r="DT173">
            <v>93404</v>
          </cell>
          <cell r="DU173">
            <v>26021</v>
          </cell>
          <cell r="DV173">
            <v>26238</v>
          </cell>
          <cell r="DX173">
            <v>0</v>
          </cell>
          <cell r="DY173">
            <v>0</v>
          </cell>
          <cell r="DZ173">
            <v>1524</v>
          </cell>
          <cell r="EA173">
            <v>755875.69</v>
          </cell>
          <cell r="EB173">
            <v>0</v>
          </cell>
          <cell r="EE173">
            <v>329313.59999999998</v>
          </cell>
          <cell r="EF173">
            <v>1.2350000000000001</v>
          </cell>
          <cell r="EG173">
            <v>242156.23</v>
          </cell>
          <cell r="EH173">
            <v>0</v>
          </cell>
          <cell r="EI173">
            <v>0</v>
          </cell>
          <cell r="EJ173">
            <v>0</v>
          </cell>
          <cell r="EK173">
            <v>0</v>
          </cell>
          <cell r="EM173">
            <v>571471.06499999983</v>
          </cell>
          <cell r="EN173" t="str">
            <v>ok</v>
          </cell>
          <cell r="EO173">
            <v>95858</v>
          </cell>
          <cell r="EP173">
            <v>0</v>
          </cell>
          <cell r="EQ173">
            <v>0</v>
          </cell>
          <cell r="ER173">
            <v>0</v>
          </cell>
          <cell r="ES173">
            <v>95858</v>
          </cell>
          <cell r="ET173">
            <v>95015</v>
          </cell>
          <cell r="EU173" t="str">
            <v>ok</v>
          </cell>
        </row>
        <row r="174">
          <cell r="C174" t="str">
            <v>Oct08</v>
          </cell>
          <cell r="D174">
            <v>1405860.34</v>
          </cell>
          <cell r="E174">
            <v>2122329.7200000002</v>
          </cell>
          <cell r="F174">
            <v>397871.18</v>
          </cell>
          <cell r="G174">
            <v>0</v>
          </cell>
          <cell r="H174">
            <v>0</v>
          </cell>
          <cell r="I174">
            <v>0</v>
          </cell>
          <cell r="J174">
            <v>2322722.17</v>
          </cell>
          <cell r="K174">
            <v>0</v>
          </cell>
          <cell r="L174">
            <v>32158</v>
          </cell>
          <cell r="AA174">
            <v>6280941.4100000001</v>
          </cell>
          <cell r="AC174">
            <v>7003129.7099999962</v>
          </cell>
          <cell r="AD174">
            <v>842877.59</v>
          </cell>
          <cell r="AE174">
            <v>0</v>
          </cell>
          <cell r="AF174">
            <v>6308877.3299999991</v>
          </cell>
          <cell r="AG174">
            <v>0</v>
          </cell>
          <cell r="AH174">
            <v>0</v>
          </cell>
          <cell r="AO174">
            <v>14154884.629999995</v>
          </cell>
          <cell r="AQ174">
            <v>20435826.039999995</v>
          </cell>
          <cell r="AS174" t="str">
            <v>ok</v>
          </cell>
          <cell r="AU174">
            <v>2313998.11</v>
          </cell>
          <cell r="AV174">
            <v>0</v>
          </cell>
          <cell r="AX174">
            <v>8328.8799999999992</v>
          </cell>
          <cell r="AY174">
            <v>395.18</v>
          </cell>
          <cell r="AZ174">
            <v>2322722.17</v>
          </cell>
          <cell r="BA174" t="str">
            <v>ok</v>
          </cell>
          <cell r="BB174">
            <v>339353.28</v>
          </cell>
          <cell r="BC174">
            <v>395.18</v>
          </cell>
          <cell r="BD174">
            <v>58122.720000000001</v>
          </cell>
          <cell r="BE174">
            <v>0</v>
          </cell>
          <cell r="BF174">
            <v>397871.18</v>
          </cell>
          <cell r="BG174" t="str">
            <v>ok</v>
          </cell>
          <cell r="BH174">
            <v>4460494.09</v>
          </cell>
          <cell r="BI174">
            <v>1650218.48</v>
          </cell>
          <cell r="BJ174">
            <v>119267.81</v>
          </cell>
          <cell r="BK174">
            <v>31576.799999999999</v>
          </cell>
          <cell r="BL174">
            <v>0</v>
          </cell>
          <cell r="BM174">
            <v>47320.15</v>
          </cell>
          <cell r="BN174">
            <v>6308877.3300000001</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t="str">
            <v>ok</v>
          </cell>
          <cell r="CE174">
            <v>0</v>
          </cell>
          <cell r="CF174">
            <v>15366.4</v>
          </cell>
          <cell r="CG174">
            <v>16791.599999999999</v>
          </cell>
          <cell r="CH174">
            <v>32158</v>
          </cell>
          <cell r="CI174" t="str">
            <v>ok</v>
          </cell>
          <cell r="CP174">
            <v>6339740.1499999976</v>
          </cell>
          <cell r="CQ174">
            <v>721410.9</v>
          </cell>
          <cell r="CR174">
            <v>0</v>
          </cell>
          <cell r="CS174">
            <v>255958.33</v>
          </cell>
          <cell r="CV174">
            <v>7317109.3799999971</v>
          </cell>
          <cell r="CX174">
            <v>-15490.53</v>
          </cell>
          <cell r="CY174">
            <v>-302116.92</v>
          </cell>
          <cell r="CZ174">
            <v>0</v>
          </cell>
          <cell r="DA174">
            <v>0</v>
          </cell>
          <cell r="DB174">
            <v>0</v>
          </cell>
          <cell r="DD174">
            <v>-317607.45</v>
          </cell>
          <cell r="DF174">
            <v>3627.78</v>
          </cell>
          <cell r="DG174">
            <v>0</v>
          </cell>
          <cell r="DI174">
            <v>0</v>
          </cell>
          <cell r="DK174">
            <v>3627.78</v>
          </cell>
          <cell r="DM174">
            <v>7003129.7099999972</v>
          </cell>
          <cell r="DN174">
            <v>0</v>
          </cell>
          <cell r="DO174">
            <v>591790.12</v>
          </cell>
          <cell r="DP174">
            <v>72560.61</v>
          </cell>
          <cell r="DQ174">
            <v>0</v>
          </cell>
          <cell r="DR174">
            <v>0</v>
          </cell>
          <cell r="DS174">
            <v>25769.86</v>
          </cell>
          <cell r="DT174">
            <v>113057</v>
          </cell>
          <cell r="DU174">
            <v>33464</v>
          </cell>
          <cell r="DV174">
            <v>3261</v>
          </cell>
          <cell r="DX174">
            <v>1020</v>
          </cell>
          <cell r="DY174">
            <v>0</v>
          </cell>
          <cell r="DZ174">
            <v>1955</v>
          </cell>
          <cell r="EA174">
            <v>842877.59</v>
          </cell>
          <cell r="EB174">
            <v>0</v>
          </cell>
          <cell r="EE174">
            <v>339353.28</v>
          </cell>
          <cell r="EF174">
            <v>395.18</v>
          </cell>
          <cell r="EG174">
            <v>58122.720000000001</v>
          </cell>
          <cell r="EH174">
            <v>0</v>
          </cell>
          <cell r="EI174">
            <v>0</v>
          </cell>
          <cell r="EJ174">
            <v>0</v>
          </cell>
          <cell r="EK174">
            <v>0</v>
          </cell>
          <cell r="EM174">
            <v>397871.18</v>
          </cell>
          <cell r="EN174" t="str">
            <v>ok</v>
          </cell>
          <cell r="EO174">
            <v>1405860.34</v>
          </cell>
          <cell r="EP174">
            <v>0</v>
          </cell>
          <cell r="EQ174">
            <v>0</v>
          </cell>
          <cell r="ER174">
            <v>0</v>
          </cell>
          <cell r="ES174">
            <v>1405860.34</v>
          </cell>
          <cell r="ET174">
            <v>552987.34</v>
          </cell>
          <cell r="EU174" t="str">
            <v>ok</v>
          </cell>
          <cell r="EV174">
            <v>271774.84000000003</v>
          </cell>
        </row>
        <row r="175">
          <cell r="C175" t="str">
            <v>Nov08</v>
          </cell>
          <cell r="D175">
            <v>1261252.3999999999</v>
          </cell>
          <cell r="E175">
            <v>658480.69999999995</v>
          </cell>
          <cell r="F175">
            <v>450178.68499999942</v>
          </cell>
          <cell r="G175">
            <v>0</v>
          </cell>
          <cell r="H175">
            <v>0</v>
          </cell>
          <cell r="I175">
            <v>0</v>
          </cell>
          <cell r="J175">
            <v>1793193.7150000005</v>
          </cell>
          <cell r="K175">
            <v>0</v>
          </cell>
          <cell r="L175">
            <v>115467.13</v>
          </cell>
          <cell r="AA175">
            <v>4278572.63</v>
          </cell>
          <cell r="AC175">
            <v>5372023.2099999972</v>
          </cell>
          <cell r="AD175">
            <v>683574.1</v>
          </cell>
          <cell r="AE175">
            <v>0</v>
          </cell>
          <cell r="AF175">
            <v>7151236.919999999</v>
          </cell>
          <cell r="AG175">
            <v>0</v>
          </cell>
          <cell r="AH175">
            <v>0</v>
          </cell>
          <cell r="AO175">
            <v>13206834.229999997</v>
          </cell>
          <cell r="AQ175">
            <v>17485406.859999996</v>
          </cell>
          <cell r="AS175" t="str">
            <v>ok</v>
          </cell>
          <cell r="AU175">
            <v>1792341.11</v>
          </cell>
          <cell r="AV175">
            <v>0</v>
          </cell>
          <cell r="AX175">
            <v>803.36</v>
          </cell>
          <cell r="AY175">
            <v>49.244999999999997</v>
          </cell>
          <cell r="AZ175">
            <v>1793193.7150000005</v>
          </cell>
          <cell r="BA175" t="str">
            <v>ok</v>
          </cell>
          <cell r="BB175">
            <v>352803.86</v>
          </cell>
          <cell r="BC175">
            <v>49.244999999999997</v>
          </cell>
          <cell r="BD175">
            <v>97325.58</v>
          </cell>
          <cell r="BE175">
            <v>0</v>
          </cell>
          <cell r="BF175">
            <v>450178.68499999971</v>
          </cell>
          <cell r="BG175" t="str">
            <v>ok</v>
          </cell>
          <cell r="BH175">
            <v>6466662.5599999977</v>
          </cell>
          <cell r="BI175">
            <v>0</v>
          </cell>
          <cell r="BJ175">
            <v>318722.75</v>
          </cell>
          <cell r="BK175">
            <v>159247.32</v>
          </cell>
          <cell r="BL175">
            <v>0</v>
          </cell>
          <cell r="BM175">
            <v>206604.29</v>
          </cell>
          <cell r="BN175">
            <v>7151236.9199999981</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t="str">
            <v>ok</v>
          </cell>
          <cell r="CE175">
            <v>0</v>
          </cell>
          <cell r="CF175">
            <v>93169.33</v>
          </cell>
          <cell r="CG175">
            <v>22297.8</v>
          </cell>
          <cell r="CH175">
            <v>115467.13</v>
          </cell>
          <cell r="CI175" t="str">
            <v>ok</v>
          </cell>
          <cell r="CP175">
            <v>4283873.04</v>
          </cell>
          <cell r="CQ175">
            <v>724731.44</v>
          </cell>
          <cell r="CR175">
            <v>0</v>
          </cell>
          <cell r="CS175">
            <v>581755.52</v>
          </cell>
          <cell r="CV175">
            <v>5590360</v>
          </cell>
          <cell r="CX175">
            <v>0</v>
          </cell>
          <cell r="CY175">
            <v>-223424.06</v>
          </cell>
          <cell r="CZ175">
            <v>0</v>
          </cell>
          <cell r="DA175">
            <v>0</v>
          </cell>
          <cell r="DB175">
            <v>0</v>
          </cell>
          <cell r="DD175">
            <v>-223424.06</v>
          </cell>
          <cell r="DF175">
            <v>5087.2700000000004</v>
          </cell>
          <cell r="DG175">
            <v>0</v>
          </cell>
          <cell r="DI175">
            <v>0</v>
          </cell>
          <cell r="DK175">
            <v>5087.2700000000004</v>
          </cell>
          <cell r="DM175">
            <v>5372023.21</v>
          </cell>
          <cell r="DN175">
            <v>0</v>
          </cell>
          <cell r="DO175">
            <v>398929.05</v>
          </cell>
          <cell r="DP175">
            <v>62693.21</v>
          </cell>
          <cell r="DQ175">
            <v>0</v>
          </cell>
          <cell r="DR175">
            <v>0</v>
          </cell>
          <cell r="DS175">
            <v>55951.839999999997</v>
          </cell>
          <cell r="DT175">
            <v>152187</v>
          </cell>
          <cell r="DU175">
            <v>0</v>
          </cell>
          <cell r="DV175">
            <v>5352</v>
          </cell>
          <cell r="DX175">
            <v>4516</v>
          </cell>
          <cell r="DY175">
            <v>0</v>
          </cell>
          <cell r="DZ175">
            <v>3945</v>
          </cell>
          <cell r="EA175">
            <v>683574.1</v>
          </cell>
          <cell r="EB175">
            <v>0</v>
          </cell>
          <cell r="EE175">
            <v>352803.86</v>
          </cell>
          <cell r="EF175">
            <v>49.244999999999997</v>
          </cell>
          <cell r="EG175">
            <v>97325.58</v>
          </cell>
          <cell r="EH175">
            <v>0</v>
          </cell>
          <cell r="EI175">
            <v>0</v>
          </cell>
          <cell r="EJ175">
            <v>0</v>
          </cell>
          <cell r="EK175">
            <v>0</v>
          </cell>
          <cell r="EM175">
            <v>450178.68499999971</v>
          </cell>
          <cell r="EN175" t="str">
            <v>ok</v>
          </cell>
          <cell r="EO175">
            <v>1261252.3999999999</v>
          </cell>
          <cell r="EP175">
            <v>0</v>
          </cell>
          <cell r="EQ175">
            <v>0</v>
          </cell>
          <cell r="ER175">
            <v>0</v>
          </cell>
          <cell r="ES175">
            <v>1261252.3999999999</v>
          </cell>
          <cell r="ET175">
            <v>368040.5</v>
          </cell>
          <cell r="EU175" t="str">
            <v>ok</v>
          </cell>
          <cell r="EV175">
            <v>0</v>
          </cell>
        </row>
        <row r="176">
          <cell r="C176" t="str">
            <v>Dec08</v>
          </cell>
          <cell r="D176">
            <v>1625348.6</v>
          </cell>
          <cell r="E176">
            <v>1881987.6</v>
          </cell>
          <cell r="F176">
            <v>441843.52499999973</v>
          </cell>
          <cell r="G176">
            <v>0</v>
          </cell>
          <cell r="H176">
            <v>0</v>
          </cell>
          <cell r="I176">
            <v>0</v>
          </cell>
          <cell r="J176">
            <v>621071.71500000008</v>
          </cell>
          <cell r="K176">
            <v>0</v>
          </cell>
          <cell r="L176">
            <v>67852.89</v>
          </cell>
          <cell r="AA176">
            <v>4638104.33</v>
          </cell>
          <cell r="AC176">
            <v>6696197.3599999985</v>
          </cell>
          <cell r="AD176">
            <v>614331.73</v>
          </cell>
          <cell r="AE176">
            <v>0</v>
          </cell>
          <cell r="AF176">
            <v>3562829.64</v>
          </cell>
          <cell r="AG176">
            <v>0</v>
          </cell>
          <cell r="AH176">
            <v>0</v>
          </cell>
          <cell r="AO176">
            <v>10873358.729999999</v>
          </cell>
          <cell r="AQ176">
            <v>15511463.059999999</v>
          </cell>
          <cell r="AS176" t="str">
            <v>ok</v>
          </cell>
          <cell r="AU176">
            <v>616413.98</v>
          </cell>
          <cell r="AV176">
            <v>0</v>
          </cell>
          <cell r="AX176">
            <v>4528.99</v>
          </cell>
          <cell r="AY176">
            <v>128.745</v>
          </cell>
          <cell r="AZ176">
            <v>621071.71499999997</v>
          </cell>
          <cell r="BA176" t="str">
            <v>ok</v>
          </cell>
          <cell r="BB176">
            <v>390987.18</v>
          </cell>
          <cell r="BC176">
            <v>128.745</v>
          </cell>
          <cell r="BD176">
            <v>50727.6</v>
          </cell>
          <cell r="BE176">
            <v>0</v>
          </cell>
          <cell r="BF176">
            <v>441843.52499999985</v>
          </cell>
          <cell r="BG176" t="str">
            <v>ok</v>
          </cell>
          <cell r="BH176">
            <v>554358.43000000005</v>
          </cell>
          <cell r="BI176">
            <v>2755397.95</v>
          </cell>
          <cell r="BJ176">
            <v>85631.88</v>
          </cell>
          <cell r="BK176">
            <v>46573.56</v>
          </cell>
          <cell r="BL176">
            <v>65534.82</v>
          </cell>
          <cell r="BM176">
            <v>55333</v>
          </cell>
          <cell r="BN176">
            <v>3562829.64</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t="str">
            <v>ok</v>
          </cell>
          <cell r="CE176">
            <v>0</v>
          </cell>
          <cell r="CF176">
            <v>63545.09</v>
          </cell>
          <cell r="CG176">
            <v>4307.8</v>
          </cell>
          <cell r="CH176">
            <v>67852.89</v>
          </cell>
          <cell r="CI176" t="str">
            <v>ok</v>
          </cell>
          <cell r="CP176">
            <v>3509578.48</v>
          </cell>
          <cell r="CQ176">
            <v>1816351.52</v>
          </cell>
          <cell r="CR176">
            <v>0</v>
          </cell>
          <cell r="CS176">
            <v>1724843.01</v>
          </cell>
          <cell r="CV176">
            <v>7050773.0099999998</v>
          </cell>
          <cell r="CX176">
            <v>-142068.19</v>
          </cell>
          <cell r="CY176">
            <v>-59601.36</v>
          </cell>
          <cell r="CZ176">
            <v>0</v>
          </cell>
          <cell r="DA176">
            <v>0</v>
          </cell>
          <cell r="DB176">
            <v>-158293.87</v>
          </cell>
          <cell r="DD176">
            <v>-359963.42</v>
          </cell>
          <cell r="DF176">
            <v>5357.09</v>
          </cell>
          <cell r="DG176">
            <v>30.68</v>
          </cell>
          <cell r="DI176">
            <v>0</v>
          </cell>
          <cell r="DK176">
            <v>5387.77</v>
          </cell>
          <cell r="DM176">
            <v>6696197.3599999994</v>
          </cell>
          <cell r="DN176">
            <v>0</v>
          </cell>
          <cell r="DO176">
            <v>270227.71000000002</v>
          </cell>
          <cell r="DP176">
            <v>124205.75</v>
          </cell>
          <cell r="DQ176">
            <v>0</v>
          </cell>
          <cell r="DR176">
            <v>0</v>
          </cell>
          <cell r="DS176">
            <v>131345.26999999999</v>
          </cell>
          <cell r="DT176">
            <v>11611</v>
          </cell>
          <cell r="DU176">
            <v>69480</v>
          </cell>
          <cell r="DV176">
            <v>3982</v>
          </cell>
          <cell r="DX176">
            <v>996</v>
          </cell>
          <cell r="DY176">
            <v>736</v>
          </cell>
          <cell r="DZ176">
            <v>1748</v>
          </cell>
          <cell r="EA176">
            <v>614331.73</v>
          </cell>
          <cell r="EB176">
            <v>0</v>
          </cell>
          <cell r="EE176">
            <v>390987.18</v>
          </cell>
          <cell r="EF176">
            <v>128.745</v>
          </cell>
          <cell r="EG176">
            <v>50727.6</v>
          </cell>
          <cell r="EH176">
            <v>0</v>
          </cell>
          <cell r="EI176">
            <v>0</v>
          </cell>
          <cell r="EJ176">
            <v>0</v>
          </cell>
          <cell r="EK176">
            <v>0</v>
          </cell>
          <cell r="EM176">
            <v>441843.52499999985</v>
          </cell>
          <cell r="EN176" t="str">
            <v>ok</v>
          </cell>
          <cell r="EO176">
            <v>1632958</v>
          </cell>
          <cell r="EP176">
            <v>0</v>
          </cell>
          <cell r="EQ176">
            <v>-7609.4</v>
          </cell>
          <cell r="ER176">
            <v>0</v>
          </cell>
          <cell r="ES176">
            <v>1625348.6</v>
          </cell>
          <cell r="ET176">
            <v>450039</v>
          </cell>
          <cell r="EU176" t="str">
            <v>ok</v>
          </cell>
          <cell r="EV176">
            <v>0</v>
          </cell>
        </row>
        <row r="177">
          <cell r="C177" t="str">
            <v>Jan09</v>
          </cell>
          <cell r="D177">
            <v>-546342.5</v>
          </cell>
          <cell r="E177">
            <v>1108956.6100000001</v>
          </cell>
          <cell r="F177">
            <v>545935.97999999928</v>
          </cell>
          <cell r="G177">
            <v>0</v>
          </cell>
          <cell r="H177">
            <v>0</v>
          </cell>
          <cell r="I177">
            <v>0</v>
          </cell>
          <cell r="J177">
            <v>4190501</v>
          </cell>
          <cell r="K177">
            <v>0</v>
          </cell>
          <cell r="L177">
            <v>83998.67</v>
          </cell>
          <cell r="AA177">
            <v>5383049.7599999961</v>
          </cell>
          <cell r="AC177">
            <v>9972286.3999999948</v>
          </cell>
          <cell r="AD177">
            <v>864464.44</v>
          </cell>
          <cell r="AE177">
            <v>0</v>
          </cell>
          <cell r="AF177">
            <v>7448809.1599999992</v>
          </cell>
          <cell r="AG177">
            <v>0</v>
          </cell>
          <cell r="AH177">
            <v>0</v>
          </cell>
          <cell r="AO177">
            <v>18285559.999999993</v>
          </cell>
          <cell r="AQ177">
            <v>23668609.75999999</v>
          </cell>
          <cell r="AS177" t="str">
            <v>ok</v>
          </cell>
          <cell r="AU177">
            <v>4105106.34</v>
          </cell>
          <cell r="AV177">
            <v>0</v>
          </cell>
          <cell r="AX177">
            <v>81580.649999999994</v>
          </cell>
          <cell r="AY177">
            <v>3814.01</v>
          </cell>
          <cell r="AZ177">
            <v>4190501</v>
          </cell>
          <cell r="BA177" t="str">
            <v>ok</v>
          </cell>
          <cell r="BB177">
            <v>408805.87</v>
          </cell>
          <cell r="BC177">
            <v>3814.01</v>
          </cell>
          <cell r="BD177">
            <v>133316.1</v>
          </cell>
          <cell r="BE177">
            <v>0</v>
          </cell>
          <cell r="BF177">
            <v>545935.98</v>
          </cell>
          <cell r="BG177" t="str">
            <v>ok</v>
          </cell>
          <cell r="BH177">
            <v>4211584.95</v>
          </cell>
          <cell r="BI177">
            <v>2623997.6800000002</v>
          </cell>
          <cell r="BJ177">
            <v>567889.75</v>
          </cell>
          <cell r="BK177">
            <v>0</v>
          </cell>
          <cell r="BL177">
            <v>0</v>
          </cell>
          <cell r="BM177">
            <v>45336.78</v>
          </cell>
          <cell r="BN177">
            <v>7448809.1600000001</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t="str">
            <v>ok</v>
          </cell>
          <cell r="CE177">
            <v>63658.03</v>
          </cell>
          <cell r="CF177">
            <v>20223.04</v>
          </cell>
          <cell r="CG177">
            <v>117.6</v>
          </cell>
          <cell r="CH177">
            <v>83998.67</v>
          </cell>
          <cell r="CI177" t="str">
            <v>ok</v>
          </cell>
          <cell r="CP177">
            <v>9979582.3199999947</v>
          </cell>
          <cell r="CQ177">
            <v>295567.01</v>
          </cell>
          <cell r="CR177">
            <v>0</v>
          </cell>
          <cell r="CS177">
            <v>0</v>
          </cell>
          <cell r="CV177">
            <v>10275149.329999994</v>
          </cell>
          <cell r="CX177">
            <v>-309698.94</v>
          </cell>
          <cell r="CY177">
            <v>-11540.52</v>
          </cell>
          <cell r="CZ177">
            <v>0</v>
          </cell>
          <cell r="DA177">
            <v>0</v>
          </cell>
          <cell r="DB177">
            <v>0</v>
          </cell>
          <cell r="DD177">
            <v>-321239.46000000002</v>
          </cell>
          <cell r="DF177">
            <v>18072.919999999998</v>
          </cell>
          <cell r="DG177">
            <v>303.61</v>
          </cell>
          <cell r="DI177">
            <v>0</v>
          </cell>
          <cell r="DK177">
            <v>18376.53</v>
          </cell>
          <cell r="DM177">
            <v>9972286.3999999948</v>
          </cell>
          <cell r="DN177">
            <v>0</v>
          </cell>
          <cell r="DO177">
            <v>713667.99</v>
          </cell>
          <cell r="DP177">
            <v>23038.45</v>
          </cell>
          <cell r="DQ177">
            <v>0</v>
          </cell>
          <cell r="DR177">
            <v>0</v>
          </cell>
          <cell r="DS177">
            <v>0</v>
          </cell>
          <cell r="DT177">
            <v>77511</v>
          </cell>
          <cell r="DU177">
            <v>37639</v>
          </cell>
          <cell r="DV177">
            <v>11546</v>
          </cell>
          <cell r="DX177">
            <v>0</v>
          </cell>
          <cell r="DY177">
            <v>0</v>
          </cell>
          <cell r="DZ177">
            <v>1062</v>
          </cell>
          <cell r="EA177">
            <v>864464.44</v>
          </cell>
          <cell r="EB177">
            <v>0</v>
          </cell>
          <cell r="EE177">
            <v>408805.87</v>
          </cell>
          <cell r="EF177">
            <v>3814.01</v>
          </cell>
          <cell r="EG177">
            <v>133316.1</v>
          </cell>
          <cell r="EH177">
            <v>0</v>
          </cell>
          <cell r="EI177">
            <v>0</v>
          </cell>
          <cell r="EJ177">
            <v>0</v>
          </cell>
          <cell r="EK177">
            <v>0</v>
          </cell>
          <cell r="EM177">
            <v>545935.98</v>
          </cell>
          <cell r="EN177" t="str">
            <v>ok</v>
          </cell>
          <cell r="EO177">
            <v>-546342.5</v>
          </cell>
          <cell r="EP177">
            <v>0</v>
          </cell>
          <cell r="EQ177">
            <v>0</v>
          </cell>
          <cell r="ER177">
            <v>0</v>
          </cell>
          <cell r="ES177">
            <v>-546342.5</v>
          </cell>
          <cell r="ET177">
            <v>-542690</v>
          </cell>
          <cell r="EU177" t="str">
            <v>ok</v>
          </cell>
          <cell r="EV177">
            <v>0</v>
          </cell>
        </row>
        <row r="178">
          <cell r="C178" t="str">
            <v>Feb09</v>
          </cell>
          <cell r="D178">
            <v>768259.5</v>
          </cell>
          <cell r="E178">
            <v>1766959.95</v>
          </cell>
          <cell r="F178">
            <v>751893.06</v>
          </cell>
          <cell r="G178">
            <v>0</v>
          </cell>
          <cell r="H178">
            <v>0</v>
          </cell>
          <cell r="I178">
            <v>0</v>
          </cell>
          <cell r="J178">
            <v>2471738.75</v>
          </cell>
          <cell r="K178">
            <v>0</v>
          </cell>
          <cell r="L178">
            <v>310927.17</v>
          </cell>
          <cell r="AA178">
            <v>6069778.4299999988</v>
          </cell>
          <cell r="AC178">
            <v>4079218.3</v>
          </cell>
          <cell r="AD178">
            <v>483180.38</v>
          </cell>
          <cell r="AE178">
            <v>0</v>
          </cell>
          <cell r="AF178">
            <v>5780267.169999999</v>
          </cell>
          <cell r="AG178">
            <v>0</v>
          </cell>
          <cell r="AH178">
            <v>0</v>
          </cell>
          <cell r="AO178">
            <v>10342665.849999998</v>
          </cell>
          <cell r="AQ178">
            <v>16412444.279999997</v>
          </cell>
          <cell r="AS178" t="str">
            <v>ok</v>
          </cell>
          <cell r="AU178">
            <v>2392772.86</v>
          </cell>
          <cell r="AV178">
            <v>0</v>
          </cell>
          <cell r="AX178">
            <v>74358.09</v>
          </cell>
          <cell r="AY178">
            <v>4607.8</v>
          </cell>
          <cell r="AZ178">
            <v>2471738.75</v>
          </cell>
          <cell r="BA178" t="str">
            <v>ok</v>
          </cell>
          <cell r="BB178">
            <v>371741.18</v>
          </cell>
          <cell r="BC178">
            <v>4607.8</v>
          </cell>
          <cell r="BD178">
            <v>375544.08</v>
          </cell>
          <cell r="BE178">
            <v>0</v>
          </cell>
          <cell r="BF178">
            <v>751893.06</v>
          </cell>
          <cell r="BG178" t="str">
            <v>ok</v>
          </cell>
          <cell r="BH178">
            <v>4160655.14</v>
          </cell>
          <cell r="BI178">
            <v>0</v>
          </cell>
          <cell r="BJ178">
            <v>1460455.02</v>
          </cell>
          <cell r="BK178">
            <v>12900.24</v>
          </cell>
          <cell r="BL178">
            <v>0</v>
          </cell>
          <cell r="BM178">
            <v>146256.76999999999</v>
          </cell>
          <cell r="BN178">
            <v>5780267.1699999999</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t="str">
            <v>ok</v>
          </cell>
          <cell r="CE178">
            <v>303978.51</v>
          </cell>
          <cell r="CF178">
            <v>6313.06</v>
          </cell>
          <cell r="CG178">
            <v>635.6</v>
          </cell>
          <cell r="CH178">
            <v>310927.17</v>
          </cell>
          <cell r="CI178" t="str">
            <v>ok</v>
          </cell>
          <cell r="CP178">
            <v>3518254.68</v>
          </cell>
          <cell r="CQ178">
            <v>674557.73</v>
          </cell>
          <cell r="CR178">
            <v>0</v>
          </cell>
          <cell r="CS178">
            <v>0</v>
          </cell>
          <cell r="CV178">
            <v>4192812.41</v>
          </cell>
          <cell r="CX178">
            <v>-20901.72</v>
          </cell>
          <cell r="CY178">
            <v>-102647.37</v>
          </cell>
          <cell r="CZ178">
            <v>0</v>
          </cell>
          <cell r="DA178">
            <v>0</v>
          </cell>
          <cell r="DB178">
            <v>0</v>
          </cell>
          <cell r="DD178">
            <v>-123549.09</v>
          </cell>
          <cell r="DF178">
            <v>9954.98</v>
          </cell>
          <cell r="DG178">
            <v>0</v>
          </cell>
          <cell r="DI178">
            <v>0</v>
          </cell>
          <cell r="DK178">
            <v>9954.98</v>
          </cell>
          <cell r="DM178">
            <v>4079218.3</v>
          </cell>
          <cell r="DN178">
            <v>0</v>
          </cell>
          <cell r="DO178">
            <v>296370.21999999997</v>
          </cell>
          <cell r="DP178">
            <v>62123.16</v>
          </cell>
          <cell r="DQ178">
            <v>0</v>
          </cell>
          <cell r="DR178">
            <v>0</v>
          </cell>
          <cell r="DS178">
            <v>0</v>
          </cell>
          <cell r="DT178">
            <v>85008</v>
          </cell>
          <cell r="DU178">
            <v>0</v>
          </cell>
          <cell r="DV178">
            <v>35595</v>
          </cell>
          <cell r="DX178">
            <v>322</v>
          </cell>
          <cell r="DY178">
            <v>0</v>
          </cell>
          <cell r="DZ178">
            <v>3762</v>
          </cell>
          <cell r="EA178">
            <v>483180.38</v>
          </cell>
          <cell r="EB178">
            <v>0</v>
          </cell>
          <cell r="EE178">
            <v>371741.18</v>
          </cell>
          <cell r="EF178">
            <v>4607.8</v>
          </cell>
          <cell r="EG178">
            <v>375544.08</v>
          </cell>
          <cell r="EH178">
            <v>0</v>
          </cell>
          <cell r="EI178">
            <v>0</v>
          </cell>
          <cell r="EJ178">
            <v>0</v>
          </cell>
          <cell r="EK178">
            <v>0</v>
          </cell>
          <cell r="EM178">
            <v>751893.06</v>
          </cell>
          <cell r="EN178" t="str">
            <v>ok</v>
          </cell>
          <cell r="EO178">
            <v>768259.5</v>
          </cell>
          <cell r="EP178">
            <v>0</v>
          </cell>
          <cell r="EQ178">
            <v>0</v>
          </cell>
          <cell r="ER178">
            <v>0</v>
          </cell>
          <cell r="ES178">
            <v>768259.5</v>
          </cell>
          <cell r="ET178">
            <v>698282</v>
          </cell>
          <cell r="EU178" t="str">
            <v>ok</v>
          </cell>
          <cell r="EV178">
            <v>0</v>
          </cell>
        </row>
        <row r="179">
          <cell r="C179" t="str">
            <v>Mar09</v>
          </cell>
          <cell r="D179">
            <v>1861108.13</v>
          </cell>
          <cell r="E179">
            <v>4231799.2699999996</v>
          </cell>
          <cell r="F179">
            <v>1016423.79</v>
          </cell>
          <cell r="G179">
            <v>0</v>
          </cell>
          <cell r="H179">
            <v>0</v>
          </cell>
          <cell r="I179">
            <v>0</v>
          </cell>
          <cell r="J179">
            <v>559295.17999999924</v>
          </cell>
          <cell r="K179">
            <v>0</v>
          </cell>
          <cell r="L179">
            <v>12206.34</v>
          </cell>
          <cell r="AA179">
            <v>7680832.709999999</v>
          </cell>
          <cell r="AC179">
            <v>2096525.27</v>
          </cell>
          <cell r="AD179">
            <v>364307.27</v>
          </cell>
          <cell r="AE179">
            <v>0</v>
          </cell>
          <cell r="AF179">
            <v>2109037.44</v>
          </cell>
          <cell r="AG179">
            <v>0</v>
          </cell>
          <cell r="AH179">
            <v>0</v>
          </cell>
          <cell r="AO179">
            <v>4569869.9800000004</v>
          </cell>
          <cell r="AQ179">
            <v>12250702.689999998</v>
          </cell>
          <cell r="AS179" t="str">
            <v>ok</v>
          </cell>
          <cell r="AU179">
            <v>456812.7</v>
          </cell>
          <cell r="AV179">
            <v>0</v>
          </cell>
          <cell r="AX179">
            <v>94167.05</v>
          </cell>
          <cell r="AY179">
            <v>8315.43</v>
          </cell>
          <cell r="AZ179">
            <v>559295.18000000005</v>
          </cell>
          <cell r="BA179" t="str">
            <v>ok</v>
          </cell>
          <cell r="BB179">
            <v>408723.84</v>
          </cell>
          <cell r="BC179">
            <v>8315.43</v>
          </cell>
          <cell r="BD179">
            <v>599384.52</v>
          </cell>
          <cell r="BE179">
            <v>0</v>
          </cell>
          <cell r="BF179">
            <v>1016423.79</v>
          </cell>
          <cell r="BG179" t="str">
            <v>ok</v>
          </cell>
          <cell r="BH179">
            <v>1246956.07</v>
          </cell>
          <cell r="BI179">
            <v>-66806.66</v>
          </cell>
          <cell r="BJ179">
            <v>770858.85</v>
          </cell>
          <cell r="BK179">
            <v>34342.720000000001</v>
          </cell>
          <cell r="BL179">
            <v>67155.399999999994</v>
          </cell>
          <cell r="BM179">
            <v>56531.06</v>
          </cell>
          <cell r="BN179">
            <v>2109037.44</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t="str">
            <v>ok</v>
          </cell>
          <cell r="CE179">
            <v>0</v>
          </cell>
          <cell r="CF179">
            <v>12206.34</v>
          </cell>
          <cell r="CG179">
            <v>0</v>
          </cell>
          <cell r="CH179">
            <v>12206.34</v>
          </cell>
          <cell r="CI179" t="str">
            <v>ok</v>
          </cell>
          <cell r="CP179">
            <v>1206691.6399999999</v>
          </cell>
          <cell r="CQ179">
            <v>1219956.2</v>
          </cell>
          <cell r="CR179">
            <v>0</v>
          </cell>
          <cell r="CS179">
            <v>0</v>
          </cell>
          <cell r="CV179">
            <v>2426647.84</v>
          </cell>
          <cell r="CX179">
            <v>-34584.620000000003</v>
          </cell>
          <cell r="CY179">
            <v>-297669.13</v>
          </cell>
          <cell r="CZ179">
            <v>0</v>
          </cell>
          <cell r="DA179">
            <v>0</v>
          </cell>
          <cell r="DB179">
            <v>0</v>
          </cell>
          <cell r="DD179">
            <v>-332253.75</v>
          </cell>
          <cell r="DF179">
            <v>2131.1799999999998</v>
          </cell>
          <cell r="DG179">
            <v>0</v>
          </cell>
          <cell r="DI179">
            <v>0</v>
          </cell>
          <cell r="DK179">
            <v>2131.1799999999998</v>
          </cell>
          <cell r="DM179">
            <v>2096525.27</v>
          </cell>
          <cell r="DN179">
            <v>0</v>
          </cell>
          <cell r="DO179">
            <v>126829.96</v>
          </cell>
          <cell r="DP179">
            <v>137610.31</v>
          </cell>
          <cell r="DQ179">
            <v>0</v>
          </cell>
          <cell r="DR179">
            <v>0</v>
          </cell>
          <cell r="DS179">
            <v>0</v>
          </cell>
          <cell r="DT179">
            <v>36277</v>
          </cell>
          <cell r="DU179">
            <v>6404</v>
          </cell>
          <cell r="DV179">
            <v>49157</v>
          </cell>
          <cell r="DX179">
            <v>1082</v>
          </cell>
          <cell r="DY179">
            <v>2852</v>
          </cell>
          <cell r="DZ179">
            <v>4095</v>
          </cell>
          <cell r="EA179">
            <v>364307.27</v>
          </cell>
          <cell r="EB179">
            <v>0</v>
          </cell>
          <cell r="EE179">
            <v>408723.84</v>
          </cell>
          <cell r="EF179">
            <v>8315.43</v>
          </cell>
          <cell r="EG179">
            <v>599384.52</v>
          </cell>
          <cell r="EH179">
            <v>0</v>
          </cell>
          <cell r="EI179">
            <v>0</v>
          </cell>
          <cell r="EJ179">
            <v>0</v>
          </cell>
          <cell r="EK179">
            <v>0</v>
          </cell>
          <cell r="EM179">
            <v>1016423.79</v>
          </cell>
          <cell r="EN179" t="str">
            <v>ok</v>
          </cell>
          <cell r="EO179">
            <v>1861430.5</v>
          </cell>
          <cell r="EP179">
            <v>0</v>
          </cell>
          <cell r="EQ179">
            <v>-322.37</v>
          </cell>
          <cell r="ER179">
            <v>0</v>
          </cell>
          <cell r="ES179">
            <v>1861108.13</v>
          </cell>
          <cell r="ET179">
            <v>1084491</v>
          </cell>
          <cell r="EU179" t="str">
            <v>ok</v>
          </cell>
          <cell r="EV179">
            <v>0</v>
          </cell>
        </row>
        <row r="180">
          <cell r="C180" t="str">
            <v>Apr09</v>
          </cell>
          <cell r="D180">
            <v>2028272.92</v>
          </cell>
          <cell r="E180">
            <v>5517452.4700000007</v>
          </cell>
          <cell r="F180">
            <v>1431454.03</v>
          </cell>
          <cell r="G180">
            <v>0</v>
          </cell>
          <cell r="H180">
            <v>0</v>
          </cell>
          <cell r="I180">
            <v>0</v>
          </cell>
          <cell r="J180">
            <v>116326.6</v>
          </cell>
          <cell r="K180">
            <v>0</v>
          </cell>
          <cell r="L180">
            <v>21140.67</v>
          </cell>
          <cell r="AA180">
            <v>9114646.6899999995</v>
          </cell>
          <cell r="AC180">
            <v>514816.31</v>
          </cell>
          <cell r="AD180">
            <v>287302.99</v>
          </cell>
          <cell r="AE180">
            <v>0</v>
          </cell>
          <cell r="AF180">
            <v>1508265.34</v>
          </cell>
          <cell r="AG180">
            <v>0</v>
          </cell>
          <cell r="AH180">
            <v>0</v>
          </cell>
          <cell r="AO180">
            <v>2310384.6400000001</v>
          </cell>
          <cell r="AQ180">
            <v>11425031.33</v>
          </cell>
          <cell r="AS180" t="str">
            <v>ok</v>
          </cell>
          <cell r="AU180">
            <v>116326.6</v>
          </cell>
          <cell r="AV180">
            <v>0</v>
          </cell>
          <cell r="AX180">
            <v>0</v>
          </cell>
          <cell r="AY180">
            <v>0</v>
          </cell>
          <cell r="AZ180">
            <v>116326.6</v>
          </cell>
          <cell r="BA180" t="str">
            <v>ok</v>
          </cell>
          <cell r="BB180">
            <v>393674.33000000077</v>
          </cell>
          <cell r="BC180">
            <v>0</v>
          </cell>
          <cell r="BD180">
            <v>1037779.7</v>
          </cell>
          <cell r="BE180">
            <v>0</v>
          </cell>
          <cell r="BF180">
            <v>1431454.03</v>
          </cell>
          <cell r="BG180" t="str">
            <v>ok</v>
          </cell>
          <cell r="BH180">
            <v>689032.1</v>
          </cell>
          <cell r="BI180">
            <v>0</v>
          </cell>
          <cell r="BJ180">
            <v>628158.56000000006</v>
          </cell>
          <cell r="BK180">
            <v>178885.54</v>
          </cell>
          <cell r="BL180">
            <v>2133.1799999999998</v>
          </cell>
          <cell r="BM180">
            <v>10055.959999999999</v>
          </cell>
          <cell r="BN180">
            <v>1508265.34</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t="str">
            <v>ok</v>
          </cell>
          <cell r="CE180">
            <v>-13421.58</v>
          </cell>
          <cell r="CF180">
            <v>34562.25</v>
          </cell>
          <cell r="CG180">
            <v>0</v>
          </cell>
          <cell r="CH180">
            <v>21140.67</v>
          </cell>
          <cell r="CI180" t="str">
            <v>ok</v>
          </cell>
          <cell r="CP180">
            <v>376748.94</v>
          </cell>
          <cell r="CQ180">
            <v>348513.66</v>
          </cell>
          <cell r="CR180">
            <v>0</v>
          </cell>
          <cell r="CS180">
            <v>0</v>
          </cell>
          <cell r="CT180">
            <v>0</v>
          </cell>
          <cell r="CV180">
            <v>725262.6</v>
          </cell>
          <cell r="CX180">
            <v>1722.72</v>
          </cell>
          <cell r="CY180">
            <v>-217614.25</v>
          </cell>
          <cell r="CZ180">
            <v>0</v>
          </cell>
          <cell r="DA180">
            <v>0</v>
          </cell>
          <cell r="DB180">
            <v>0</v>
          </cell>
          <cell r="DD180">
            <v>-215891.53</v>
          </cell>
          <cell r="DF180">
            <v>5445.24</v>
          </cell>
          <cell r="DG180">
            <v>0</v>
          </cell>
          <cell r="DH180">
            <v>0</v>
          </cell>
          <cell r="DI180">
            <v>0</v>
          </cell>
          <cell r="DK180">
            <v>5445.24</v>
          </cell>
          <cell r="DM180">
            <v>514816.31</v>
          </cell>
          <cell r="DN180">
            <v>0</v>
          </cell>
          <cell r="DO180">
            <v>68235.429999999993</v>
          </cell>
          <cell r="DP180">
            <v>55907.56</v>
          </cell>
          <cell r="DQ180">
            <v>0</v>
          </cell>
          <cell r="DR180">
            <v>0</v>
          </cell>
          <cell r="DS180">
            <v>0</v>
          </cell>
          <cell r="DT180">
            <v>63647</v>
          </cell>
          <cell r="DU180">
            <v>0</v>
          </cell>
          <cell r="DV180">
            <v>80210</v>
          </cell>
          <cell r="DX180">
            <v>12053</v>
          </cell>
          <cell r="DY180">
            <v>2310</v>
          </cell>
          <cell r="DZ180">
            <v>4940</v>
          </cell>
          <cell r="EA180">
            <v>287302.99</v>
          </cell>
          <cell r="EB180">
            <v>0</v>
          </cell>
          <cell r="EE180">
            <v>393674.33000000077</v>
          </cell>
          <cell r="EF180">
            <v>0</v>
          </cell>
          <cell r="EG180">
            <v>1037779.7</v>
          </cell>
          <cell r="EH180">
            <v>0</v>
          </cell>
          <cell r="EI180">
            <v>0</v>
          </cell>
          <cell r="EJ180">
            <v>0</v>
          </cell>
          <cell r="EK180">
            <v>0</v>
          </cell>
          <cell r="EM180">
            <v>1431454.03</v>
          </cell>
          <cell r="EN180" t="str">
            <v>ok</v>
          </cell>
          <cell r="EO180">
            <v>2013163.5</v>
          </cell>
          <cell r="EP180">
            <v>0</v>
          </cell>
          <cell r="EQ180">
            <v>15109.42</v>
          </cell>
          <cell r="ER180">
            <v>0</v>
          </cell>
          <cell r="ES180">
            <v>2028272.92</v>
          </cell>
          <cell r="ET180">
            <v>1019925</v>
          </cell>
          <cell r="EU180" t="str">
            <v>ok</v>
          </cell>
          <cell r="EV180">
            <v>0</v>
          </cell>
        </row>
        <row r="181">
          <cell r="C181" t="str">
            <v>May09</v>
          </cell>
          <cell r="D181">
            <v>1868559.38</v>
          </cell>
          <cell r="E181">
            <v>4390426.32</v>
          </cell>
          <cell r="F181">
            <v>429234.80999999936</v>
          </cell>
          <cell r="G181">
            <v>0</v>
          </cell>
          <cell r="H181">
            <v>0</v>
          </cell>
          <cell r="I181">
            <v>0</v>
          </cell>
          <cell r="J181">
            <v>723162.86</v>
          </cell>
          <cell r="K181">
            <v>0</v>
          </cell>
          <cell r="L181">
            <v>78128.63</v>
          </cell>
          <cell r="AA181">
            <v>7489511.9999999991</v>
          </cell>
          <cell r="AC181">
            <v>1669000.03</v>
          </cell>
          <cell r="AD181">
            <v>471498.6</v>
          </cell>
          <cell r="AE181">
            <v>0</v>
          </cell>
          <cell r="AF181">
            <v>1123220.21</v>
          </cell>
          <cell r="AG181">
            <v>0</v>
          </cell>
          <cell r="AH181">
            <v>0</v>
          </cell>
          <cell r="AO181">
            <v>3263718.84</v>
          </cell>
          <cell r="AQ181">
            <v>10753230.84</v>
          </cell>
          <cell r="AS181" t="str">
            <v>ok</v>
          </cell>
          <cell r="AU181">
            <v>616879.64</v>
          </cell>
          <cell r="AV181">
            <v>0</v>
          </cell>
          <cell r="AX181">
            <v>93479.65</v>
          </cell>
          <cell r="AY181">
            <v>12803.57</v>
          </cell>
          <cell r="AZ181">
            <v>723162.86</v>
          </cell>
          <cell r="BA181" t="str">
            <v>ok</v>
          </cell>
          <cell r="BB181">
            <v>387129.64</v>
          </cell>
          <cell r="BC181">
            <v>12803.57</v>
          </cell>
          <cell r="BD181">
            <v>29301.599999999999</v>
          </cell>
          <cell r="BE181">
            <v>0</v>
          </cell>
          <cell r="BF181">
            <v>429234.81</v>
          </cell>
          <cell r="BG181" t="str">
            <v>ok</v>
          </cell>
          <cell r="BH181">
            <v>1076550.49</v>
          </cell>
          <cell r="BI181">
            <v>0</v>
          </cell>
          <cell r="BJ181">
            <v>0</v>
          </cell>
          <cell r="BK181">
            <v>35978.400000000001</v>
          </cell>
          <cell r="BL181">
            <v>0</v>
          </cell>
          <cell r="BM181">
            <v>10691.32</v>
          </cell>
          <cell r="BN181">
            <v>1123220.21</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t="str">
            <v>ok</v>
          </cell>
          <cell r="CE181">
            <v>21829.13</v>
          </cell>
          <cell r="CF181">
            <v>56299.5</v>
          </cell>
          <cell r="CG181">
            <v>0</v>
          </cell>
          <cell r="CH181">
            <v>78128.63</v>
          </cell>
          <cell r="CI181" t="str">
            <v>ok</v>
          </cell>
          <cell r="CP181">
            <v>1131094.94</v>
          </cell>
          <cell r="CQ181">
            <v>725335.51</v>
          </cell>
          <cell r="CR181">
            <v>0</v>
          </cell>
          <cell r="CS181">
            <v>0</v>
          </cell>
          <cell r="CT181">
            <v>0</v>
          </cell>
          <cell r="CV181">
            <v>1856430.45</v>
          </cell>
          <cell r="CX181">
            <v>-21054.68</v>
          </cell>
          <cell r="CY181">
            <v>-186107.67</v>
          </cell>
          <cell r="CZ181">
            <v>0</v>
          </cell>
          <cell r="DA181">
            <v>0</v>
          </cell>
          <cell r="DB181">
            <v>0</v>
          </cell>
          <cell r="DD181">
            <v>-207162.35</v>
          </cell>
          <cell r="DF181">
            <v>19731.93</v>
          </cell>
          <cell r="DG181">
            <v>0</v>
          </cell>
          <cell r="DH181">
            <v>0</v>
          </cell>
          <cell r="DI181">
            <v>0</v>
          </cell>
          <cell r="DK181">
            <v>19731.93</v>
          </cell>
          <cell r="DM181">
            <v>1669000.03</v>
          </cell>
          <cell r="DN181">
            <v>0</v>
          </cell>
          <cell r="DO181">
            <v>226648.56</v>
          </cell>
          <cell r="DP181">
            <v>161310.04</v>
          </cell>
          <cell r="DQ181">
            <v>0</v>
          </cell>
          <cell r="DR181">
            <v>0</v>
          </cell>
          <cell r="DS181">
            <v>0</v>
          </cell>
          <cell r="DT181">
            <v>79734</v>
          </cell>
          <cell r="DU181">
            <v>0</v>
          </cell>
          <cell r="DV181">
            <v>0</v>
          </cell>
          <cell r="DX181">
            <v>1064</v>
          </cell>
          <cell r="DY181">
            <v>0</v>
          </cell>
          <cell r="DZ181">
            <v>2742</v>
          </cell>
          <cell r="EA181">
            <v>471498.6</v>
          </cell>
          <cell r="EB181">
            <v>0</v>
          </cell>
          <cell r="EE181">
            <v>387129.64</v>
          </cell>
          <cell r="EF181">
            <v>12803.57</v>
          </cell>
          <cell r="EG181">
            <v>29301.599999999999</v>
          </cell>
          <cell r="EH181">
            <v>0</v>
          </cell>
          <cell r="EI181">
            <v>0</v>
          </cell>
          <cell r="EJ181">
            <v>0</v>
          </cell>
          <cell r="EK181">
            <v>0</v>
          </cell>
          <cell r="EM181">
            <v>429234.81</v>
          </cell>
          <cell r="EN181" t="str">
            <v>ok</v>
          </cell>
          <cell r="EO181">
            <v>1880147.5</v>
          </cell>
          <cell r="EP181">
            <v>0</v>
          </cell>
          <cell r="EQ181">
            <v>-11588.12</v>
          </cell>
          <cell r="ER181">
            <v>0</v>
          </cell>
          <cell r="ES181">
            <v>1868559.38</v>
          </cell>
          <cell r="ET181">
            <v>935844</v>
          </cell>
          <cell r="EU181" t="str">
            <v>ok</v>
          </cell>
          <cell r="EV181">
            <v>0</v>
          </cell>
        </row>
        <row r="182">
          <cell r="C182" t="str">
            <v>Jun09</v>
          </cell>
          <cell r="D182">
            <v>1777623.88</v>
          </cell>
          <cell r="E182">
            <v>4767379.4000000004</v>
          </cell>
          <cell r="F182">
            <v>510608.00500000006</v>
          </cell>
          <cell r="G182">
            <v>0</v>
          </cell>
          <cell r="H182">
            <v>0</v>
          </cell>
          <cell r="I182">
            <v>0</v>
          </cell>
          <cell r="J182">
            <v>88864.645000000033</v>
          </cell>
          <cell r="K182">
            <v>0</v>
          </cell>
          <cell r="L182">
            <v>38205.69</v>
          </cell>
          <cell r="AA182">
            <v>7182681.6200000001</v>
          </cell>
          <cell r="AC182">
            <v>3302769.64</v>
          </cell>
          <cell r="AD182">
            <v>628342.78</v>
          </cell>
          <cell r="AE182">
            <v>0</v>
          </cell>
          <cell r="AF182">
            <v>283258.65999999997</v>
          </cell>
          <cell r="AG182">
            <v>0</v>
          </cell>
          <cell r="AH182">
            <v>0</v>
          </cell>
          <cell r="AO182">
            <v>4214371.08</v>
          </cell>
          <cell r="AQ182">
            <v>11397052.700000003</v>
          </cell>
          <cell r="AS182" t="str">
            <v>ok</v>
          </cell>
          <cell r="AU182">
            <v>59464.27</v>
          </cell>
          <cell r="AV182">
            <v>0</v>
          </cell>
          <cell r="AX182">
            <v>27105.55</v>
          </cell>
          <cell r="AY182">
            <v>2294.8249999999998</v>
          </cell>
          <cell r="AZ182">
            <v>88864.645000000019</v>
          </cell>
          <cell r="BA182" t="str">
            <v>ok</v>
          </cell>
          <cell r="BB182">
            <v>359934.68</v>
          </cell>
          <cell r="BC182">
            <v>2294.8249999999998</v>
          </cell>
          <cell r="BD182">
            <v>148378.5</v>
          </cell>
          <cell r="BE182">
            <v>0</v>
          </cell>
          <cell r="BF182">
            <v>510608.00499999954</v>
          </cell>
          <cell r="BG182" t="str">
            <v>ok</v>
          </cell>
          <cell r="BH182">
            <v>191785.57</v>
          </cell>
          <cell r="BI182">
            <v>0</v>
          </cell>
          <cell r="BJ182">
            <v>82143.490000000005</v>
          </cell>
          <cell r="BK182">
            <v>0</v>
          </cell>
          <cell r="BL182">
            <v>0</v>
          </cell>
          <cell r="BM182">
            <v>9329.6</v>
          </cell>
          <cell r="BN182">
            <v>283258.65999999997</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t="str">
            <v>ok</v>
          </cell>
          <cell r="CE182">
            <v>0</v>
          </cell>
          <cell r="CF182">
            <v>38205.69</v>
          </cell>
          <cell r="CG182">
            <v>0</v>
          </cell>
          <cell r="CH182">
            <v>38205.69</v>
          </cell>
          <cell r="CI182" t="str">
            <v>ok</v>
          </cell>
          <cell r="CP182">
            <v>2206442</v>
          </cell>
          <cell r="CQ182">
            <v>1170860.73</v>
          </cell>
          <cell r="CR182">
            <v>0</v>
          </cell>
          <cell r="CS182">
            <v>0</v>
          </cell>
          <cell r="CT182">
            <v>0</v>
          </cell>
          <cell r="CV182">
            <v>3377302.73</v>
          </cell>
          <cell r="CX182">
            <v>7816.03</v>
          </cell>
          <cell r="CY182">
            <v>-116013.96</v>
          </cell>
          <cell r="CZ182">
            <v>0</v>
          </cell>
          <cell r="DA182">
            <v>0</v>
          </cell>
          <cell r="DB182">
            <v>0</v>
          </cell>
          <cell r="DD182">
            <v>-108197.93</v>
          </cell>
          <cell r="DF182">
            <v>33664.839999999997</v>
          </cell>
          <cell r="DG182">
            <v>0</v>
          </cell>
          <cell r="DH182">
            <v>0</v>
          </cell>
          <cell r="DI182">
            <v>0</v>
          </cell>
          <cell r="DK182">
            <v>33664.839999999997</v>
          </cell>
          <cell r="DM182">
            <v>3302769.64</v>
          </cell>
          <cell r="DN182">
            <v>0</v>
          </cell>
          <cell r="DO182">
            <v>358256.38</v>
          </cell>
          <cell r="DP182">
            <v>209474.4</v>
          </cell>
          <cell r="DQ182">
            <v>0</v>
          </cell>
          <cell r="DR182">
            <v>0</v>
          </cell>
          <cell r="DS182">
            <v>0</v>
          </cell>
          <cell r="DT182">
            <v>44302</v>
          </cell>
          <cell r="DU182">
            <v>0</v>
          </cell>
          <cell r="DV182">
            <v>12550</v>
          </cell>
          <cell r="DX182">
            <v>0</v>
          </cell>
          <cell r="DY182">
            <v>0</v>
          </cell>
          <cell r="DZ182">
            <v>3760</v>
          </cell>
          <cell r="EA182">
            <v>628342.78</v>
          </cell>
          <cell r="EB182">
            <v>0</v>
          </cell>
          <cell r="EE182">
            <v>359934.68</v>
          </cell>
          <cell r="EF182">
            <v>2294.8249999999998</v>
          </cell>
          <cell r="EG182">
            <v>148378.5</v>
          </cell>
          <cell r="EH182">
            <v>0</v>
          </cell>
          <cell r="EI182">
            <v>0</v>
          </cell>
          <cell r="EJ182">
            <v>0</v>
          </cell>
          <cell r="EK182">
            <v>0</v>
          </cell>
          <cell r="EM182">
            <v>510608.00499999954</v>
          </cell>
          <cell r="EN182" t="str">
            <v>ok</v>
          </cell>
          <cell r="EO182">
            <v>1784254.89</v>
          </cell>
          <cell r="EP182">
            <v>0</v>
          </cell>
          <cell r="EQ182">
            <v>-6631.01</v>
          </cell>
          <cell r="ER182">
            <v>0</v>
          </cell>
          <cell r="ES182">
            <v>1777623.88</v>
          </cell>
          <cell r="ET182">
            <v>1076884.8</v>
          </cell>
          <cell r="EU182" t="str">
            <v>ok</v>
          </cell>
          <cell r="EV182">
            <v>0</v>
          </cell>
        </row>
        <row r="183">
          <cell r="C183" t="str">
            <v>Jul09</v>
          </cell>
          <cell r="D183">
            <v>4443131.6100000041</v>
          </cell>
          <cell r="E183">
            <v>6841124.0599999996</v>
          </cell>
          <cell r="F183">
            <v>758752.62999999814</v>
          </cell>
          <cell r="G183">
            <v>0</v>
          </cell>
          <cell r="H183">
            <v>0</v>
          </cell>
          <cell r="I183">
            <v>249.8</v>
          </cell>
          <cell r="J183">
            <v>169036.86999999985</v>
          </cell>
          <cell r="K183">
            <v>0</v>
          </cell>
          <cell r="L183">
            <v>50429.319999999992</v>
          </cell>
          <cell r="AA183">
            <v>12262724.290000003</v>
          </cell>
          <cell r="AC183">
            <v>3544677.47</v>
          </cell>
          <cell r="AD183">
            <v>778518.98000000033</v>
          </cell>
          <cell r="AE183">
            <v>0</v>
          </cell>
          <cell r="AF183">
            <v>514444.67000000004</v>
          </cell>
          <cell r="AG183">
            <v>0</v>
          </cell>
          <cell r="AH183">
            <v>0</v>
          </cell>
          <cell r="AO183">
            <v>4837641.12</v>
          </cell>
          <cell r="AQ183">
            <v>17100365.410000004</v>
          </cell>
          <cell r="AS183" t="str">
            <v>ok</v>
          </cell>
          <cell r="AU183">
            <v>174003.46000000005</v>
          </cell>
          <cell r="AV183">
            <v>0</v>
          </cell>
          <cell r="AW183">
            <v>0</v>
          </cell>
          <cell r="AX183">
            <v>-5059.37</v>
          </cell>
          <cell r="AY183">
            <v>92.78</v>
          </cell>
          <cell r="AZ183">
            <v>169036.87000000005</v>
          </cell>
          <cell r="BA183" t="str">
            <v>ok</v>
          </cell>
          <cell r="BB183">
            <v>383024.70999999892</v>
          </cell>
          <cell r="BC183">
            <v>92.78</v>
          </cell>
          <cell r="BD183">
            <v>375635.13999999996</v>
          </cell>
          <cell r="BE183">
            <v>0</v>
          </cell>
          <cell r="BF183">
            <v>758752.62999999896</v>
          </cell>
          <cell r="BG183" t="str">
            <v>ok</v>
          </cell>
          <cell r="BH183">
            <v>0</v>
          </cell>
          <cell r="BI183">
            <v>0</v>
          </cell>
          <cell r="BJ183">
            <v>511498.75</v>
          </cell>
          <cell r="BK183">
            <v>0</v>
          </cell>
          <cell r="BL183">
            <v>0</v>
          </cell>
          <cell r="BM183">
            <v>2945.92</v>
          </cell>
          <cell r="BN183">
            <v>514444.67</v>
          </cell>
          <cell r="BO183">
            <v>0</v>
          </cell>
          <cell r="BP183">
            <v>0</v>
          </cell>
          <cell r="BQ183">
            <v>0</v>
          </cell>
          <cell r="BR183">
            <v>249.8</v>
          </cell>
          <cell r="BS183">
            <v>0</v>
          </cell>
          <cell r="BT183">
            <v>0</v>
          </cell>
          <cell r="BU183">
            <v>0</v>
          </cell>
          <cell r="BV183">
            <v>0</v>
          </cell>
          <cell r="BW183">
            <v>0</v>
          </cell>
          <cell r="BX183">
            <v>0</v>
          </cell>
          <cell r="BY183">
            <v>0</v>
          </cell>
          <cell r="BZ183">
            <v>0</v>
          </cell>
          <cell r="CA183">
            <v>0</v>
          </cell>
          <cell r="CB183">
            <v>0</v>
          </cell>
          <cell r="CC183">
            <v>249.8</v>
          </cell>
          <cell r="CD183" t="str">
            <v>ok</v>
          </cell>
          <cell r="CE183">
            <v>0</v>
          </cell>
          <cell r="CF183">
            <v>50429.319999999992</v>
          </cell>
          <cell r="CG183">
            <v>0</v>
          </cell>
          <cell r="CH183">
            <v>50429.319999999992</v>
          </cell>
          <cell r="CI183" t="str">
            <v>ok</v>
          </cell>
          <cell r="CP183">
            <v>2562119.7799999993</v>
          </cell>
          <cell r="CQ183">
            <v>1156426.8999999999</v>
          </cell>
          <cell r="CR183">
            <v>0</v>
          </cell>
          <cell r="CS183">
            <v>0</v>
          </cell>
          <cell r="CT183">
            <v>200.31</v>
          </cell>
          <cell r="CV183">
            <v>3718746.9899999993</v>
          </cell>
          <cell r="CX183">
            <v>-67602.820000000007</v>
          </cell>
          <cell r="CY183">
            <v>-137598.03</v>
          </cell>
          <cell r="CZ183">
            <v>0</v>
          </cell>
          <cell r="DA183">
            <v>0</v>
          </cell>
          <cell r="DB183">
            <v>0</v>
          </cell>
          <cell r="DC183">
            <v>0</v>
          </cell>
          <cell r="DD183">
            <v>-205200.85</v>
          </cell>
          <cell r="DF183">
            <v>31131.329999999998</v>
          </cell>
          <cell r="DG183">
            <v>0</v>
          </cell>
          <cell r="DH183">
            <v>0</v>
          </cell>
          <cell r="DI183">
            <v>0</v>
          </cell>
          <cell r="DK183">
            <v>31131.329999999998</v>
          </cell>
          <cell r="DM183">
            <v>3544677.4699999993</v>
          </cell>
          <cell r="DN183">
            <v>0</v>
          </cell>
          <cell r="DO183">
            <v>511917.43999999959</v>
          </cell>
          <cell r="DP183">
            <v>223967.69</v>
          </cell>
          <cell r="DQ183">
            <v>169.85</v>
          </cell>
          <cell r="DR183">
            <v>0</v>
          </cell>
          <cell r="DS183">
            <v>0</v>
          </cell>
          <cell r="DT183">
            <v>0</v>
          </cell>
          <cell r="DU183">
            <v>0</v>
          </cell>
          <cell r="DV183">
            <v>42095</v>
          </cell>
          <cell r="DX183">
            <v>0</v>
          </cell>
          <cell r="DY183">
            <v>0</v>
          </cell>
          <cell r="DZ183">
            <v>369</v>
          </cell>
          <cell r="EA183">
            <v>778518.97999999963</v>
          </cell>
          <cell r="EB183">
            <v>0</v>
          </cell>
          <cell r="EE183">
            <v>383024.70999999892</v>
          </cell>
          <cell r="EF183">
            <v>92.78</v>
          </cell>
          <cell r="EG183">
            <v>375635.13999999996</v>
          </cell>
          <cell r="EH183">
            <v>0</v>
          </cell>
          <cell r="EI183">
            <v>0</v>
          </cell>
          <cell r="EJ183">
            <v>0</v>
          </cell>
          <cell r="EK183">
            <v>0</v>
          </cell>
          <cell r="EM183">
            <v>758752.62999999896</v>
          </cell>
          <cell r="EN183" t="str">
            <v>ok</v>
          </cell>
          <cell r="EO183">
            <v>2811739.3000000035</v>
          </cell>
          <cell r="EP183">
            <v>0</v>
          </cell>
          <cell r="EQ183">
            <v>-540.30999999999995</v>
          </cell>
          <cell r="ER183">
            <v>1631932.6200000003</v>
          </cell>
          <cell r="ES183">
            <v>4443131.6100000041</v>
          </cell>
          <cell r="ET183">
            <v>3489607.6000000006</v>
          </cell>
          <cell r="EU183" t="str">
            <v>ok</v>
          </cell>
          <cell r="EV183">
            <v>0</v>
          </cell>
        </row>
        <row r="184">
          <cell r="C184" t="str">
            <v>Aug09</v>
          </cell>
          <cell r="D184">
            <v>3875097.91</v>
          </cell>
          <cell r="E184">
            <v>5407891.4400000013</v>
          </cell>
          <cell r="F184">
            <v>552611.07000000135</v>
          </cell>
          <cell r="G184">
            <v>0</v>
          </cell>
          <cell r="H184">
            <v>0</v>
          </cell>
          <cell r="I184">
            <v>44.54</v>
          </cell>
          <cell r="J184">
            <v>232733.32</v>
          </cell>
          <cell r="K184">
            <v>0</v>
          </cell>
          <cell r="L184">
            <v>71928.3</v>
          </cell>
          <cell r="AA184">
            <v>10140306.580000002</v>
          </cell>
          <cell r="AC184">
            <v>3053942.46</v>
          </cell>
          <cell r="AD184">
            <v>508020.37</v>
          </cell>
          <cell r="AE184">
            <v>0</v>
          </cell>
          <cell r="AF184">
            <v>208542.17</v>
          </cell>
          <cell r="AG184">
            <v>0</v>
          </cell>
          <cell r="AH184">
            <v>0</v>
          </cell>
          <cell r="AO184">
            <v>3770505</v>
          </cell>
          <cell r="AQ184">
            <v>13910811.580000002</v>
          </cell>
          <cell r="AS184" t="str">
            <v>ok</v>
          </cell>
          <cell r="AU184">
            <v>220332.14</v>
          </cell>
          <cell r="AV184">
            <v>0</v>
          </cell>
          <cell r="AW184">
            <v>0</v>
          </cell>
          <cell r="AX184">
            <v>11083.64</v>
          </cell>
          <cell r="AY184">
            <v>1317.54</v>
          </cell>
          <cell r="AZ184">
            <v>232733.32</v>
          </cell>
          <cell r="BA184" t="str">
            <v>ok</v>
          </cell>
          <cell r="BB184">
            <v>362834.13000000094</v>
          </cell>
          <cell r="BC184">
            <v>1317.54</v>
          </cell>
          <cell r="BD184">
            <v>188459.4</v>
          </cell>
          <cell r="BE184">
            <v>0</v>
          </cell>
          <cell r="BF184">
            <v>552611.07000000088</v>
          </cell>
          <cell r="BG184" t="str">
            <v>ok</v>
          </cell>
          <cell r="BH184">
            <v>0</v>
          </cell>
          <cell r="BI184">
            <v>0</v>
          </cell>
          <cell r="BJ184">
            <v>207033.60000000001</v>
          </cell>
          <cell r="BK184">
            <v>0</v>
          </cell>
          <cell r="BL184">
            <v>0</v>
          </cell>
          <cell r="BM184">
            <v>1508.57</v>
          </cell>
          <cell r="BN184">
            <v>208542.17</v>
          </cell>
          <cell r="BO184">
            <v>0</v>
          </cell>
          <cell r="BP184">
            <v>0</v>
          </cell>
          <cell r="BQ184">
            <v>0</v>
          </cell>
          <cell r="BR184">
            <v>44.54</v>
          </cell>
          <cell r="BS184">
            <v>0</v>
          </cell>
          <cell r="BT184">
            <v>0</v>
          </cell>
          <cell r="BU184">
            <v>0</v>
          </cell>
          <cell r="BV184">
            <v>0</v>
          </cell>
          <cell r="BW184">
            <v>0</v>
          </cell>
          <cell r="BX184">
            <v>0</v>
          </cell>
          <cell r="BY184">
            <v>0</v>
          </cell>
          <cell r="BZ184">
            <v>0</v>
          </cell>
          <cell r="CA184">
            <v>0</v>
          </cell>
          <cell r="CB184">
            <v>0</v>
          </cell>
          <cell r="CC184">
            <v>44.54</v>
          </cell>
          <cell r="CD184" t="str">
            <v>ok</v>
          </cell>
          <cell r="CE184">
            <v>0</v>
          </cell>
          <cell r="CF184">
            <v>71928.3</v>
          </cell>
          <cell r="CG184">
            <v>0</v>
          </cell>
          <cell r="CH184">
            <v>71928.3</v>
          </cell>
          <cell r="CI184" t="str">
            <v>ok</v>
          </cell>
          <cell r="CP184">
            <v>2464117.5699999998</v>
          </cell>
          <cell r="CQ184">
            <v>578776.81999999995</v>
          </cell>
          <cell r="CR184">
            <v>0</v>
          </cell>
          <cell r="CS184">
            <v>0</v>
          </cell>
          <cell r="CT184">
            <v>18934.57</v>
          </cell>
          <cell r="CV184">
            <v>3061828.96</v>
          </cell>
          <cell r="CX184">
            <v>-2406.27</v>
          </cell>
          <cell r="CY184">
            <v>-32969.379999999997</v>
          </cell>
          <cell r="CZ184">
            <v>0</v>
          </cell>
          <cell r="DA184">
            <v>0</v>
          </cell>
          <cell r="DB184">
            <v>0</v>
          </cell>
          <cell r="DD184">
            <v>-35375.65</v>
          </cell>
          <cell r="DF184">
            <v>26874.26</v>
          </cell>
          <cell r="DG184">
            <v>586.22</v>
          </cell>
          <cell r="DH184">
            <v>28.67</v>
          </cell>
          <cell r="DI184">
            <v>0</v>
          </cell>
          <cell r="DK184">
            <v>27489.15</v>
          </cell>
          <cell r="DM184">
            <v>3053942.46</v>
          </cell>
          <cell r="DN184">
            <v>0</v>
          </cell>
          <cell r="DO184">
            <v>388021.06</v>
          </cell>
          <cell r="DP184">
            <v>95295.98</v>
          </cell>
          <cell r="DQ184">
            <v>3041.33</v>
          </cell>
          <cell r="DR184">
            <v>0</v>
          </cell>
          <cell r="DS184">
            <v>0</v>
          </cell>
          <cell r="DT184">
            <v>0</v>
          </cell>
          <cell r="DU184">
            <v>0</v>
          </cell>
          <cell r="DV184">
            <v>21570</v>
          </cell>
          <cell r="DX184">
            <v>0</v>
          </cell>
          <cell r="DY184">
            <v>0</v>
          </cell>
          <cell r="DZ184">
            <v>92</v>
          </cell>
          <cell r="EA184">
            <v>508020.37</v>
          </cell>
          <cell r="EB184">
            <v>0</v>
          </cell>
          <cell r="EE184">
            <v>362834.13000000094</v>
          </cell>
          <cell r="EF184">
            <v>1317.54</v>
          </cell>
          <cell r="EG184">
            <v>188459.4</v>
          </cell>
          <cell r="EH184">
            <v>0</v>
          </cell>
          <cell r="EI184">
            <v>0</v>
          </cell>
          <cell r="EJ184">
            <v>0</v>
          </cell>
          <cell r="EK184">
            <v>0</v>
          </cell>
          <cell r="EM184">
            <v>552611.07000000088</v>
          </cell>
          <cell r="EN184" t="str">
            <v>ok</v>
          </cell>
          <cell r="EO184">
            <v>2404366.36</v>
          </cell>
          <cell r="EP184">
            <v>0</v>
          </cell>
          <cell r="EQ184">
            <v>-93691.7</v>
          </cell>
          <cell r="ER184">
            <v>1564423.25</v>
          </cell>
          <cell r="ES184">
            <v>3875097.91</v>
          </cell>
          <cell r="ET184">
            <v>3155832.74</v>
          </cell>
          <cell r="EU184" t="str">
            <v>ok</v>
          </cell>
          <cell r="EV184">
            <v>0</v>
          </cell>
        </row>
        <row r="185">
          <cell r="C185" t="str">
            <v>Sep09</v>
          </cell>
          <cell r="D185">
            <v>2321187.189999999</v>
          </cell>
          <cell r="E185">
            <v>5143883.5699999994</v>
          </cell>
          <cell r="F185">
            <v>396005.65000000072</v>
          </cell>
          <cell r="G185">
            <v>0</v>
          </cell>
          <cell r="H185">
            <v>0</v>
          </cell>
          <cell r="I185">
            <v>0</v>
          </cell>
          <cell r="J185">
            <v>22830.760000000009</v>
          </cell>
          <cell r="K185">
            <v>0</v>
          </cell>
          <cell r="L185">
            <v>99275.48000000001</v>
          </cell>
          <cell r="AA185">
            <v>7983182.6499999985</v>
          </cell>
          <cell r="AC185">
            <v>1490650.3400000008</v>
          </cell>
          <cell r="AD185">
            <v>412105.17999999988</v>
          </cell>
          <cell r="AE185">
            <v>0</v>
          </cell>
          <cell r="AF185">
            <v>45832.229999999996</v>
          </cell>
          <cell r="AG185">
            <v>0</v>
          </cell>
          <cell r="AH185">
            <v>0</v>
          </cell>
          <cell r="AO185">
            <v>1948587.7500000007</v>
          </cell>
          <cell r="AQ185">
            <v>9931770.3999999985</v>
          </cell>
          <cell r="AS185" t="str">
            <v>ok</v>
          </cell>
          <cell r="AU185">
            <v>24541.14</v>
          </cell>
          <cell r="AV185">
            <v>0</v>
          </cell>
          <cell r="AW185">
            <v>-1.38</v>
          </cell>
          <cell r="AX185">
            <v>-1709</v>
          </cell>
          <cell r="AY185">
            <v>0</v>
          </cell>
          <cell r="AZ185">
            <v>22830.76</v>
          </cell>
          <cell r="BA185" t="str">
            <v>ok</v>
          </cell>
          <cell r="BB185">
            <v>359032.34000000067</v>
          </cell>
          <cell r="BC185">
            <v>0</v>
          </cell>
          <cell r="BD185">
            <v>36973.31</v>
          </cell>
          <cell r="BE185">
            <v>0</v>
          </cell>
          <cell r="BF185">
            <v>396005.65000000066</v>
          </cell>
          <cell r="BG185" t="str">
            <v>ok</v>
          </cell>
          <cell r="BH185">
            <v>0</v>
          </cell>
          <cell r="BI185">
            <v>3151.8</v>
          </cell>
          <cell r="BJ185">
            <v>42680.429999999993</v>
          </cell>
          <cell r="BK185">
            <v>0</v>
          </cell>
          <cell r="BL185">
            <v>0</v>
          </cell>
          <cell r="BM185">
            <v>0</v>
          </cell>
          <cell r="BN185">
            <v>45832.229999999996</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t="str">
            <v>ok</v>
          </cell>
          <cell r="CE185">
            <v>63190.45</v>
          </cell>
          <cell r="CF185">
            <v>36085.030000000006</v>
          </cell>
          <cell r="CG185">
            <v>0</v>
          </cell>
          <cell r="CH185">
            <v>99275.48000000001</v>
          </cell>
          <cell r="CI185" t="str">
            <v>ok</v>
          </cell>
          <cell r="CP185">
            <v>1286163.3800000008</v>
          </cell>
          <cell r="CQ185">
            <v>847114.63</v>
          </cell>
          <cell r="CR185">
            <v>0</v>
          </cell>
          <cell r="CS185">
            <v>0</v>
          </cell>
          <cell r="CT185">
            <v>4177.78</v>
          </cell>
          <cell r="CV185">
            <v>2137455.7900000005</v>
          </cell>
          <cell r="CX185">
            <v>-12581.41</v>
          </cell>
          <cell r="CY185">
            <v>-664990.78999999992</v>
          </cell>
          <cell r="CZ185">
            <v>0</v>
          </cell>
          <cell r="DA185">
            <v>0</v>
          </cell>
          <cell r="DB185">
            <v>0</v>
          </cell>
          <cell r="DC185">
            <v>0</v>
          </cell>
          <cell r="DD185">
            <v>-677572.2</v>
          </cell>
          <cell r="DF185">
            <v>30766.75</v>
          </cell>
          <cell r="DG185">
            <v>0</v>
          </cell>
          <cell r="DH185">
            <v>0</v>
          </cell>
          <cell r="DI185">
            <v>0</v>
          </cell>
          <cell r="DK185">
            <v>30766.75</v>
          </cell>
          <cell r="DM185">
            <v>1490650.3400000005</v>
          </cell>
          <cell r="DN185">
            <v>0</v>
          </cell>
          <cell r="DO185">
            <v>307406.77</v>
          </cell>
          <cell r="DP185">
            <v>100021.87000000001</v>
          </cell>
          <cell r="DQ185">
            <v>1181.54</v>
          </cell>
          <cell r="DR185">
            <v>0</v>
          </cell>
          <cell r="DS185">
            <v>0</v>
          </cell>
          <cell r="DT185">
            <v>0</v>
          </cell>
          <cell r="DU185">
            <v>180</v>
          </cell>
          <cell r="DV185">
            <v>3315</v>
          </cell>
          <cell r="DX185">
            <v>0</v>
          </cell>
          <cell r="DY185">
            <v>0</v>
          </cell>
          <cell r="DZ185">
            <v>0</v>
          </cell>
          <cell r="EA185">
            <v>412105.18</v>
          </cell>
          <cell r="EB185">
            <v>0</v>
          </cell>
          <cell r="EE185">
            <v>359032.34000000067</v>
          </cell>
          <cell r="EF185">
            <v>0</v>
          </cell>
          <cell r="EG185">
            <v>36973.31</v>
          </cell>
          <cell r="EH185">
            <v>0</v>
          </cell>
          <cell r="EI185">
            <v>0</v>
          </cell>
          <cell r="EJ185">
            <v>0</v>
          </cell>
          <cell r="EK185">
            <v>0</v>
          </cell>
          <cell r="EM185">
            <v>396005.65000000066</v>
          </cell>
          <cell r="EN185" t="str">
            <v>ok</v>
          </cell>
          <cell r="EO185">
            <v>2260136.8899999997</v>
          </cell>
          <cell r="EP185">
            <v>0</v>
          </cell>
          <cell r="EQ185">
            <v>61050.30000000001</v>
          </cell>
          <cell r="ER185">
            <v>0</v>
          </cell>
          <cell r="ES185">
            <v>2321187.1899999995</v>
          </cell>
          <cell r="ET185">
            <v>1298308.52</v>
          </cell>
          <cell r="EU185" t="str">
            <v>ok</v>
          </cell>
          <cell r="EV185">
            <v>0</v>
          </cell>
        </row>
        <row r="186">
          <cell r="C186" t="str">
            <v>Oct09</v>
          </cell>
          <cell r="D186">
            <v>1519813.1999999997</v>
          </cell>
          <cell r="E186">
            <v>3945565.3899999997</v>
          </cell>
          <cell r="F186">
            <v>381045.89500000025</v>
          </cell>
          <cell r="G186">
            <v>0</v>
          </cell>
          <cell r="H186">
            <v>0</v>
          </cell>
          <cell r="I186">
            <v>0</v>
          </cell>
          <cell r="J186">
            <v>121411.36500000002</v>
          </cell>
          <cell r="K186">
            <v>0</v>
          </cell>
          <cell r="L186">
            <v>63781.7</v>
          </cell>
          <cell r="AA186">
            <v>6031617.5500000007</v>
          </cell>
          <cell r="AC186">
            <v>5487645.3599999966</v>
          </cell>
          <cell r="AD186">
            <v>374251.86999999976</v>
          </cell>
          <cell r="AE186">
            <v>0</v>
          </cell>
          <cell r="AF186">
            <v>1190674.0499999998</v>
          </cell>
          <cell r="AG186">
            <v>0</v>
          </cell>
          <cell r="AH186">
            <v>0</v>
          </cell>
          <cell r="AO186">
            <v>7052571.2799999965</v>
          </cell>
          <cell r="AQ186">
            <v>13084188.829999998</v>
          </cell>
          <cell r="AS186" t="str">
            <v>ok</v>
          </cell>
          <cell r="AU186">
            <v>103683.73000000001</v>
          </cell>
          <cell r="AV186">
            <v>0</v>
          </cell>
          <cell r="AW186">
            <v>0</v>
          </cell>
          <cell r="AX186">
            <v>15976.84</v>
          </cell>
          <cell r="AY186">
            <v>1750.7950000000001</v>
          </cell>
          <cell r="AZ186">
            <v>121411.36500000001</v>
          </cell>
          <cell r="BA186" t="str">
            <v>ok</v>
          </cell>
          <cell r="BB186">
            <v>344747.40000000026</v>
          </cell>
          <cell r="BC186">
            <v>1750.7950000000001</v>
          </cell>
          <cell r="BD186">
            <v>34547.700000000019</v>
          </cell>
          <cell r="BE186">
            <v>0</v>
          </cell>
          <cell r="BF186">
            <v>381045.89500000025</v>
          </cell>
          <cell r="BG186" t="str">
            <v>ok</v>
          </cell>
          <cell r="BH186">
            <v>0</v>
          </cell>
          <cell r="BI186">
            <v>896873.39999999979</v>
          </cell>
          <cell r="BJ186">
            <v>293800.65000000002</v>
          </cell>
          <cell r="BK186">
            <v>0</v>
          </cell>
          <cell r="BL186">
            <v>0</v>
          </cell>
          <cell r="BM186">
            <v>0</v>
          </cell>
          <cell r="BN186">
            <v>1190674.0499999998</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t="str">
            <v>ok</v>
          </cell>
          <cell r="CE186">
            <v>20091.66</v>
          </cell>
          <cell r="CF186">
            <v>43690.04</v>
          </cell>
          <cell r="CG186">
            <v>0</v>
          </cell>
          <cell r="CH186">
            <v>63781.7</v>
          </cell>
          <cell r="CI186" t="str">
            <v>ok</v>
          </cell>
          <cell r="CP186">
            <v>3849940.9099999997</v>
          </cell>
          <cell r="CQ186">
            <v>1808503.8400000005</v>
          </cell>
          <cell r="CR186">
            <v>0</v>
          </cell>
          <cell r="CS186">
            <v>0</v>
          </cell>
          <cell r="CT186">
            <v>0</v>
          </cell>
          <cell r="CV186">
            <v>5658444.75</v>
          </cell>
          <cell r="CX186">
            <v>-15881.04</v>
          </cell>
          <cell r="CY186">
            <v>-166791.35</v>
          </cell>
          <cell r="CZ186">
            <v>0</v>
          </cell>
          <cell r="DA186">
            <v>0</v>
          </cell>
          <cell r="DB186">
            <v>0</v>
          </cell>
          <cell r="DC186">
            <v>0</v>
          </cell>
          <cell r="DD186">
            <v>-182672.39</v>
          </cell>
          <cell r="DF186">
            <v>11872.999999999998</v>
          </cell>
          <cell r="DG186">
            <v>0</v>
          </cell>
          <cell r="DH186">
            <v>0</v>
          </cell>
          <cell r="DI186">
            <v>0</v>
          </cell>
          <cell r="DK186">
            <v>11872.999999999998</v>
          </cell>
          <cell r="DM186">
            <v>5487645.3600000003</v>
          </cell>
          <cell r="DN186">
            <v>0</v>
          </cell>
          <cell r="DO186">
            <v>217878.30000000002</v>
          </cell>
          <cell r="DP186">
            <v>101905.56999999999</v>
          </cell>
          <cell r="DQ186">
            <v>0</v>
          </cell>
          <cell r="DR186">
            <v>0</v>
          </cell>
          <cell r="DS186">
            <v>0</v>
          </cell>
          <cell r="DT186">
            <v>0</v>
          </cell>
          <cell r="DU186">
            <v>43920</v>
          </cell>
          <cell r="DV186">
            <v>10548</v>
          </cell>
          <cell r="DX186">
            <v>0</v>
          </cell>
          <cell r="DY186">
            <v>0</v>
          </cell>
          <cell r="DZ186">
            <v>0</v>
          </cell>
          <cell r="EA186">
            <v>374251.87</v>
          </cell>
          <cell r="EB186">
            <v>0</v>
          </cell>
          <cell r="EE186">
            <v>344747.40000000026</v>
          </cell>
          <cell r="EF186">
            <v>1750.7950000000001</v>
          </cell>
          <cell r="EG186">
            <v>34547.700000000019</v>
          </cell>
          <cell r="EH186">
            <v>0</v>
          </cell>
          <cell r="EI186">
            <v>0</v>
          </cell>
          <cell r="EJ186">
            <v>0</v>
          </cell>
          <cell r="EK186">
            <v>0</v>
          </cell>
          <cell r="EM186">
            <v>381045.89500000025</v>
          </cell>
          <cell r="EN186" t="str">
            <v>ok</v>
          </cell>
          <cell r="EO186">
            <v>1542609.6999999997</v>
          </cell>
          <cell r="EP186">
            <v>0</v>
          </cell>
          <cell r="EQ186">
            <v>-22796.499999999996</v>
          </cell>
          <cell r="ER186">
            <v>0</v>
          </cell>
          <cell r="ES186">
            <v>1519813.1999999997</v>
          </cell>
          <cell r="ET186">
            <v>736985.25000000047</v>
          </cell>
          <cell r="EU186" t="str">
            <v>ok</v>
          </cell>
          <cell r="EV186">
            <v>0</v>
          </cell>
        </row>
        <row r="187">
          <cell r="C187" t="str">
            <v>Nov09</v>
          </cell>
          <cell r="D187">
            <v>1868700.0400000003</v>
          </cell>
          <cell r="E187">
            <v>4313816.87</v>
          </cell>
          <cell r="F187">
            <v>390760.72499999899</v>
          </cell>
          <cell r="G187">
            <v>0</v>
          </cell>
          <cell r="H187">
            <v>0</v>
          </cell>
          <cell r="I187">
            <v>0</v>
          </cell>
          <cell r="J187">
            <v>186276.16499999989</v>
          </cell>
          <cell r="K187">
            <v>0</v>
          </cell>
          <cell r="L187">
            <v>-49171.490000000005</v>
          </cell>
          <cell r="AA187">
            <v>6710382.3099999987</v>
          </cell>
          <cell r="AC187">
            <v>1316984.7099999995</v>
          </cell>
          <cell r="AD187">
            <v>406799.81999999995</v>
          </cell>
          <cell r="AE187">
            <v>0</v>
          </cell>
          <cell r="AF187">
            <v>3710978.3499999996</v>
          </cell>
          <cell r="AG187">
            <v>0</v>
          </cell>
          <cell r="AH187">
            <v>0</v>
          </cell>
          <cell r="AO187">
            <v>5434762.879999999</v>
          </cell>
          <cell r="AQ187">
            <v>12145145.189999998</v>
          </cell>
          <cell r="AS187" t="str">
            <v>ok</v>
          </cell>
          <cell r="AU187">
            <v>178343.13999999998</v>
          </cell>
          <cell r="AV187">
            <v>0</v>
          </cell>
          <cell r="AW187">
            <v>0</v>
          </cell>
          <cell r="AX187">
            <v>7177.1</v>
          </cell>
          <cell r="AY187">
            <v>755.92499999999995</v>
          </cell>
          <cell r="AZ187">
            <v>186276.16499999998</v>
          </cell>
          <cell r="BA187" t="str">
            <v>ok</v>
          </cell>
          <cell r="BB187">
            <v>349915.19999999908</v>
          </cell>
          <cell r="BC187">
            <v>755.92499999999995</v>
          </cell>
          <cell r="BD187">
            <v>40089.599999999999</v>
          </cell>
          <cell r="BE187">
            <v>0</v>
          </cell>
          <cell r="BF187">
            <v>390760.72499999905</v>
          </cell>
          <cell r="BG187" t="str">
            <v>ok</v>
          </cell>
          <cell r="BH187">
            <v>3451359.8299999991</v>
          </cell>
          <cell r="BI187">
            <v>0</v>
          </cell>
          <cell r="BJ187">
            <v>55801.62</v>
          </cell>
          <cell r="BK187">
            <v>183453.19999999998</v>
          </cell>
          <cell r="BL187">
            <v>0</v>
          </cell>
          <cell r="BM187">
            <v>20363.699999999997</v>
          </cell>
          <cell r="BN187">
            <v>3710978.3499999996</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t="str">
            <v>ok</v>
          </cell>
          <cell r="CE187">
            <v>14835.35</v>
          </cell>
          <cell r="CF187">
            <v>87433.17</v>
          </cell>
          <cell r="CG187">
            <v>-151440.01000000004</v>
          </cell>
          <cell r="CH187">
            <v>-49171.490000000034</v>
          </cell>
          <cell r="CI187" t="str">
            <v>ok</v>
          </cell>
          <cell r="CO187">
            <v>0</v>
          </cell>
          <cell r="CP187">
            <v>518271.61999999994</v>
          </cell>
          <cell r="CQ187">
            <v>745793.39000000013</v>
          </cell>
          <cell r="CR187">
            <v>0</v>
          </cell>
          <cell r="CS187">
            <v>0</v>
          </cell>
          <cell r="CT187">
            <v>556012.07999999996</v>
          </cell>
          <cell r="CV187">
            <v>1820077.0899999999</v>
          </cell>
          <cell r="CX187">
            <v>-3161.2699999999995</v>
          </cell>
          <cell r="CY187">
            <v>-404628.01</v>
          </cell>
          <cell r="CZ187">
            <v>0</v>
          </cell>
          <cell r="DA187">
            <v>0</v>
          </cell>
          <cell r="DB187">
            <v>0</v>
          </cell>
          <cell r="DC187">
            <v>-102020.44</v>
          </cell>
          <cell r="DD187">
            <v>-509809.72000000003</v>
          </cell>
          <cell r="DF187">
            <v>6717.34</v>
          </cell>
          <cell r="DG187">
            <v>0</v>
          </cell>
          <cell r="DH187">
            <v>0</v>
          </cell>
          <cell r="DI187">
            <v>0</v>
          </cell>
          <cell r="DJ187">
            <v>0</v>
          </cell>
          <cell r="DK187">
            <v>6717.34</v>
          </cell>
          <cell r="DM187">
            <v>1316984.71</v>
          </cell>
          <cell r="DN187">
            <v>0</v>
          </cell>
          <cell r="DO187">
            <v>88357.97</v>
          </cell>
          <cell r="DP187">
            <v>88490.76</v>
          </cell>
          <cell r="DQ187">
            <v>65952.09</v>
          </cell>
          <cell r="DR187">
            <v>0</v>
          </cell>
          <cell r="DS187">
            <v>0</v>
          </cell>
          <cell r="DT187">
            <v>153833</v>
          </cell>
          <cell r="DU187">
            <v>0</v>
          </cell>
          <cell r="DV187">
            <v>2115</v>
          </cell>
          <cell r="DX187">
            <v>6230</v>
          </cell>
          <cell r="DY187">
            <v>0</v>
          </cell>
          <cell r="DZ187">
            <v>1821</v>
          </cell>
          <cell r="EA187">
            <v>406799.81999999995</v>
          </cell>
          <cell r="EB187">
            <v>0</v>
          </cell>
          <cell r="EE187">
            <v>349915.19999999908</v>
          </cell>
          <cell r="EF187">
            <v>755.92499999999995</v>
          </cell>
          <cell r="EG187">
            <v>40089.599999999999</v>
          </cell>
          <cell r="EH187">
            <v>0</v>
          </cell>
          <cell r="EI187">
            <v>0</v>
          </cell>
          <cell r="EJ187">
            <v>0</v>
          </cell>
          <cell r="EK187">
            <v>0</v>
          </cell>
          <cell r="EM187">
            <v>390760.72499999905</v>
          </cell>
          <cell r="EN187" t="str">
            <v>ok</v>
          </cell>
          <cell r="EO187">
            <v>1856808.4300000006</v>
          </cell>
          <cell r="EP187">
            <v>0</v>
          </cell>
          <cell r="EQ187">
            <v>11891.61</v>
          </cell>
          <cell r="ER187">
            <v>0</v>
          </cell>
          <cell r="ES187">
            <v>1868700.0400000007</v>
          </cell>
          <cell r="ET187">
            <v>799004.16000000015</v>
          </cell>
          <cell r="EU187" t="str">
            <v>ok</v>
          </cell>
          <cell r="EV187">
            <v>0</v>
          </cell>
        </row>
        <row r="188">
          <cell r="C188" t="str">
            <v>Dec09</v>
          </cell>
          <cell r="D188">
            <v>305448.09999999998</v>
          </cell>
          <cell r="E188">
            <v>2658412.7599999998</v>
          </cell>
          <cell r="F188">
            <v>1443221.6050000021</v>
          </cell>
          <cell r="G188">
            <v>0</v>
          </cell>
          <cell r="H188">
            <v>0</v>
          </cell>
          <cell r="I188">
            <v>0</v>
          </cell>
          <cell r="J188">
            <v>1179170.7450000003</v>
          </cell>
          <cell r="K188">
            <v>0</v>
          </cell>
          <cell r="L188">
            <v>-274061.98999999987</v>
          </cell>
          <cell r="AA188">
            <v>5312191.2200000016</v>
          </cell>
          <cell r="AC188">
            <v>2233575.3199999994</v>
          </cell>
          <cell r="AD188">
            <v>387113.03999999986</v>
          </cell>
          <cell r="AE188">
            <v>0</v>
          </cell>
          <cell r="AF188">
            <v>5836119.8899999997</v>
          </cell>
          <cell r="AG188">
            <v>0</v>
          </cell>
          <cell r="AH188">
            <v>0</v>
          </cell>
          <cell r="AO188">
            <v>8456808.25</v>
          </cell>
          <cell r="AQ188">
            <v>13768999.470000003</v>
          </cell>
          <cell r="AS188" t="str">
            <v>ok</v>
          </cell>
          <cell r="AU188">
            <v>1134141.82</v>
          </cell>
          <cell r="AV188">
            <v>0</v>
          </cell>
          <cell r="AW188">
            <v>0</v>
          </cell>
          <cell r="AX188">
            <v>41616.42</v>
          </cell>
          <cell r="AY188">
            <v>3412.5050000000001</v>
          </cell>
          <cell r="AZ188">
            <v>1179170.7449999999</v>
          </cell>
          <cell r="BA188" t="str">
            <v>ok</v>
          </cell>
          <cell r="BB188">
            <v>356696.05999999959</v>
          </cell>
          <cell r="BC188">
            <v>3412.5050000000001</v>
          </cell>
          <cell r="BD188">
            <v>1083113.0399999993</v>
          </cell>
          <cell r="BE188">
            <v>0</v>
          </cell>
          <cell r="BF188">
            <v>1443221.6049999991</v>
          </cell>
          <cell r="BG188" t="str">
            <v>ok</v>
          </cell>
          <cell r="BH188">
            <v>135691.95000000001</v>
          </cell>
          <cell r="BI188">
            <v>1282369.2600000002</v>
          </cell>
          <cell r="BJ188">
            <v>4096937.3600000003</v>
          </cell>
          <cell r="BK188">
            <v>321121.31999999995</v>
          </cell>
          <cell r="BL188">
            <v>0</v>
          </cell>
          <cell r="BM188">
            <v>0</v>
          </cell>
          <cell r="BN188">
            <v>5836119.8900000006</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t="str">
            <v>ok</v>
          </cell>
          <cell r="CE188">
            <v>0</v>
          </cell>
          <cell r="CF188">
            <v>90705.9</v>
          </cell>
          <cell r="CG188">
            <v>-364767.8899999999</v>
          </cell>
          <cell r="CH188">
            <v>-274061.98999999987</v>
          </cell>
          <cell r="CI188" t="str">
            <v>ok</v>
          </cell>
          <cell r="CO188">
            <v>0</v>
          </cell>
          <cell r="CP188">
            <v>1518734.2700000005</v>
          </cell>
          <cell r="CQ188">
            <v>656435.87999999989</v>
          </cell>
          <cell r="CR188">
            <v>0</v>
          </cell>
          <cell r="CS188">
            <v>0</v>
          </cell>
          <cell r="CT188">
            <v>90155.709999999992</v>
          </cell>
          <cell r="CV188">
            <v>2265325.8600000003</v>
          </cell>
          <cell r="CX188">
            <v>-12039.41</v>
          </cell>
          <cell r="CY188">
            <v>-37775.30999999999</v>
          </cell>
          <cell r="CZ188">
            <v>0</v>
          </cell>
          <cell r="DA188">
            <v>0</v>
          </cell>
          <cell r="DB188">
            <v>0</v>
          </cell>
          <cell r="DC188">
            <v>0</v>
          </cell>
          <cell r="DD188">
            <v>-49814.719999999987</v>
          </cell>
          <cell r="DF188">
            <v>18064.18</v>
          </cell>
          <cell r="DG188">
            <v>0</v>
          </cell>
          <cell r="DH188">
            <v>0</v>
          </cell>
          <cell r="DI188">
            <v>0</v>
          </cell>
          <cell r="DJ188">
            <v>0</v>
          </cell>
          <cell r="DK188">
            <v>18064.18</v>
          </cell>
          <cell r="DM188">
            <v>2233575.3200000003</v>
          </cell>
          <cell r="DN188">
            <v>0</v>
          </cell>
          <cell r="DO188">
            <v>145883.94999999995</v>
          </cell>
          <cell r="DP188">
            <v>64304.58</v>
          </cell>
          <cell r="DQ188">
            <v>10802.51</v>
          </cell>
          <cell r="DR188">
            <v>0</v>
          </cell>
          <cell r="DS188">
            <v>0</v>
          </cell>
          <cell r="DT188">
            <v>4051</v>
          </cell>
          <cell r="DU188">
            <v>36517</v>
          </cell>
          <cell r="DV188">
            <v>115731</v>
          </cell>
          <cell r="DX188">
            <v>9823</v>
          </cell>
          <cell r="DY188">
            <v>0</v>
          </cell>
          <cell r="DZ188">
            <v>0</v>
          </cell>
          <cell r="EA188">
            <v>387113.04</v>
          </cell>
          <cell r="EB188">
            <v>0</v>
          </cell>
          <cell r="EE188">
            <v>356696.05999999959</v>
          </cell>
          <cell r="EF188">
            <v>3412.5050000000001</v>
          </cell>
          <cell r="EG188">
            <v>1083113.0399999993</v>
          </cell>
          <cell r="EH188">
            <v>0</v>
          </cell>
          <cell r="EI188">
            <v>0</v>
          </cell>
          <cell r="EJ188">
            <v>0</v>
          </cell>
          <cell r="EK188">
            <v>0</v>
          </cell>
          <cell r="EM188">
            <v>1443221.6049999991</v>
          </cell>
          <cell r="EN188" t="str">
            <v>ok</v>
          </cell>
          <cell r="EO188">
            <v>387903.47000000015</v>
          </cell>
          <cell r="EP188">
            <v>0</v>
          </cell>
          <cell r="EQ188">
            <v>-6159.2099999999991</v>
          </cell>
          <cell r="ER188">
            <v>-76296.160000000003</v>
          </cell>
          <cell r="ES188">
            <v>305448.10000000009</v>
          </cell>
          <cell r="ET188">
            <v>305644.11</v>
          </cell>
          <cell r="EU188" t="str">
            <v>ok</v>
          </cell>
          <cell r="EV188">
            <v>0</v>
          </cell>
        </row>
        <row r="189">
          <cell r="C189" t="str">
            <v>Jan10</v>
          </cell>
          <cell r="D189">
            <v>-228490.3500000007</v>
          </cell>
          <cell r="E189">
            <v>268047.22000000003</v>
          </cell>
          <cell r="F189">
            <v>1443685.7750000001</v>
          </cell>
          <cell r="G189">
            <v>0</v>
          </cell>
          <cell r="H189">
            <v>0</v>
          </cell>
          <cell r="I189">
            <v>0</v>
          </cell>
          <cell r="J189">
            <v>683162.22499999998</v>
          </cell>
          <cell r="K189">
            <v>0</v>
          </cell>
          <cell r="L189">
            <v>782212.20000000007</v>
          </cell>
          <cell r="AA189">
            <v>2948617.07</v>
          </cell>
          <cell r="AC189">
            <v>5531898.3200000003</v>
          </cell>
          <cell r="AD189">
            <v>669509.24000000011</v>
          </cell>
          <cell r="AE189">
            <v>0</v>
          </cell>
          <cell r="AF189">
            <v>4115769.1000000006</v>
          </cell>
          <cell r="AG189">
            <v>0</v>
          </cell>
          <cell r="AH189">
            <v>0</v>
          </cell>
          <cell r="AO189">
            <v>10317176.66</v>
          </cell>
          <cell r="AQ189">
            <v>13265793.73</v>
          </cell>
          <cell r="AS189" t="str">
            <v>Err</v>
          </cell>
          <cell r="AU189">
            <v>675455.58999999985</v>
          </cell>
          <cell r="AV189">
            <v>0</v>
          </cell>
          <cell r="AW189">
            <v>0</v>
          </cell>
          <cell r="AX189">
            <v>7112.7</v>
          </cell>
          <cell r="AY189">
            <v>593.93500000000006</v>
          </cell>
          <cell r="AZ189">
            <v>683162.22499999986</v>
          </cell>
          <cell r="BA189" t="str">
            <v>ok</v>
          </cell>
          <cell r="BB189">
            <v>350619.99999999942</v>
          </cell>
          <cell r="BC189">
            <v>593.93500000000006</v>
          </cell>
          <cell r="BD189">
            <v>1092471.8399999994</v>
          </cell>
          <cell r="BE189">
            <v>0</v>
          </cell>
          <cell r="BF189">
            <v>1443685.7749999987</v>
          </cell>
          <cell r="BG189" t="str">
            <v>ok</v>
          </cell>
          <cell r="BH189">
            <v>0</v>
          </cell>
          <cell r="BI189">
            <v>0</v>
          </cell>
          <cell r="BJ189">
            <v>4115769.1</v>
          </cell>
          <cell r="BK189">
            <v>0</v>
          </cell>
          <cell r="BL189">
            <v>0</v>
          </cell>
          <cell r="BM189">
            <v>0</v>
          </cell>
          <cell r="BN189">
            <v>4115769.1</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t="str">
            <v>ok</v>
          </cell>
          <cell r="CE189">
            <v>1026500.26</v>
          </cell>
          <cell r="CF189">
            <v>19441.66</v>
          </cell>
          <cell r="CG189">
            <v>-263729.71999999997</v>
          </cell>
          <cell r="CH189">
            <v>782212.20000000007</v>
          </cell>
          <cell r="CI189" t="str">
            <v>ok</v>
          </cell>
          <cell r="CO189">
            <v>32376.360000002198</v>
          </cell>
          <cell r="CP189">
            <v>2750024.5199999996</v>
          </cell>
          <cell r="CQ189">
            <v>1216813.8400000003</v>
          </cell>
          <cell r="CR189">
            <v>0</v>
          </cell>
          <cell r="CS189">
            <v>0</v>
          </cell>
          <cell r="CT189">
            <v>1618246.27</v>
          </cell>
          <cell r="CV189">
            <v>5617460.9900000021</v>
          </cell>
          <cell r="CX189">
            <v>-10367.94</v>
          </cell>
          <cell r="CY189">
            <v>-52473.049999999996</v>
          </cell>
          <cell r="CZ189">
            <v>0</v>
          </cell>
          <cell r="DA189">
            <v>-23269.360000000001</v>
          </cell>
          <cell r="DB189">
            <v>0</v>
          </cell>
          <cell r="DC189">
            <v>-4008.73</v>
          </cell>
          <cell r="DD189">
            <v>-90119.08</v>
          </cell>
          <cell r="DF189">
            <v>4464.3100000000004</v>
          </cell>
          <cell r="DG189">
            <v>0</v>
          </cell>
          <cell r="DH189">
            <v>0</v>
          </cell>
          <cell r="DI189">
            <v>0</v>
          </cell>
          <cell r="DJ189">
            <v>92.1</v>
          </cell>
          <cell r="DK189">
            <v>4556.4100000000008</v>
          </cell>
          <cell r="DM189">
            <v>5531898.3200000022</v>
          </cell>
          <cell r="DN189">
            <v>0</v>
          </cell>
          <cell r="DO189">
            <v>273132.04000000004</v>
          </cell>
          <cell r="DP189">
            <v>119105.37</v>
          </cell>
          <cell r="DQ189">
            <v>161560.78000000003</v>
          </cell>
          <cell r="DR189">
            <v>4789.0500000000466</v>
          </cell>
          <cell r="DS189">
            <v>0</v>
          </cell>
          <cell r="DT189">
            <v>0</v>
          </cell>
          <cell r="DU189">
            <v>0</v>
          </cell>
          <cell r="DV189">
            <v>110922</v>
          </cell>
          <cell r="DX189">
            <v>0</v>
          </cell>
          <cell r="DY189">
            <v>0</v>
          </cell>
          <cell r="DZ189">
            <v>0</v>
          </cell>
          <cell r="EA189">
            <v>669509.24000000011</v>
          </cell>
          <cell r="EB189">
            <v>0</v>
          </cell>
          <cell r="EE189">
            <v>350619.99999999942</v>
          </cell>
          <cell r="EF189">
            <v>593.93500000000006</v>
          </cell>
          <cell r="EG189">
            <v>1092471.8399999994</v>
          </cell>
          <cell r="EH189">
            <v>0</v>
          </cell>
          <cell r="EI189">
            <v>0</v>
          </cell>
          <cell r="EJ189">
            <v>0</v>
          </cell>
          <cell r="EK189">
            <v>0</v>
          </cell>
          <cell r="EM189">
            <v>1443685.7749999987</v>
          </cell>
          <cell r="EN189" t="str">
            <v>ok</v>
          </cell>
          <cell r="EO189">
            <v>-151763.81</v>
          </cell>
          <cell r="EP189">
            <v>0</v>
          </cell>
          <cell r="EQ189">
            <v>781.34</v>
          </cell>
          <cell r="ER189">
            <v>-75250.37000000081</v>
          </cell>
          <cell r="ES189">
            <v>-226232.84000000081</v>
          </cell>
          <cell r="ET189">
            <v>-218183.69000000061</v>
          </cell>
          <cell r="EU189" t="str">
            <v>$2,258</v>
          </cell>
          <cell r="EV189">
            <v>0</v>
          </cell>
        </row>
        <row r="190">
          <cell r="C190" t="str">
            <v>Feb10</v>
          </cell>
          <cell r="D190">
            <v>1158556.1599999999</v>
          </cell>
          <cell r="E190">
            <v>608470.65</v>
          </cell>
          <cell r="F190">
            <v>1437730.910000002</v>
          </cell>
          <cell r="G190">
            <v>0</v>
          </cell>
          <cell r="H190">
            <v>0</v>
          </cell>
          <cell r="I190">
            <v>0</v>
          </cell>
          <cell r="J190">
            <v>1035826.2499999999</v>
          </cell>
          <cell r="K190">
            <v>0</v>
          </cell>
          <cell r="L190">
            <v>-164756.53000000003</v>
          </cell>
          <cell r="AA190">
            <v>4075827.4400000013</v>
          </cell>
          <cell r="AC190">
            <v>3116278.51</v>
          </cell>
          <cell r="AD190">
            <v>423767.35000000009</v>
          </cell>
          <cell r="AE190">
            <v>0</v>
          </cell>
          <cell r="AF190">
            <v>4039584.8699999992</v>
          </cell>
          <cell r="AG190">
            <v>0</v>
          </cell>
          <cell r="AH190">
            <v>0</v>
          </cell>
          <cell r="AO190">
            <v>7579630.7299999986</v>
          </cell>
          <cell r="AQ190">
            <v>11655458.17</v>
          </cell>
          <cell r="AS190" t="str">
            <v>ok</v>
          </cell>
          <cell r="AU190">
            <v>895298.13999999978</v>
          </cell>
          <cell r="AV190">
            <v>0</v>
          </cell>
          <cell r="AW190">
            <v>0</v>
          </cell>
          <cell r="AX190">
            <v>128535.38</v>
          </cell>
          <cell r="AY190">
            <v>11992.73</v>
          </cell>
          <cell r="AZ190">
            <v>1035826.2499999998</v>
          </cell>
          <cell r="BA190" t="str">
            <v>ok</v>
          </cell>
          <cell r="BB190">
            <v>447142.4599999981</v>
          </cell>
          <cell r="BC190">
            <v>11992.73</v>
          </cell>
          <cell r="BD190">
            <v>978595.71999999939</v>
          </cell>
          <cell r="BE190">
            <v>0</v>
          </cell>
          <cell r="BF190">
            <v>1437730.9099999974</v>
          </cell>
          <cell r="BG190" t="str">
            <v>ok</v>
          </cell>
          <cell r="BH190">
            <v>0</v>
          </cell>
          <cell r="BI190">
            <v>0</v>
          </cell>
          <cell r="BJ190">
            <v>4039584.8699999992</v>
          </cell>
          <cell r="BK190">
            <v>0</v>
          </cell>
          <cell r="BL190">
            <v>0</v>
          </cell>
          <cell r="BM190">
            <v>0</v>
          </cell>
          <cell r="BN190">
            <v>4039584.8699999992</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t="str">
            <v>ok</v>
          </cell>
          <cell r="CE190">
            <v>52423.490000000005</v>
          </cell>
          <cell r="CF190">
            <v>10645.74</v>
          </cell>
          <cell r="CG190">
            <v>-227825.76000000007</v>
          </cell>
          <cell r="CH190">
            <v>-164756.53000000006</v>
          </cell>
          <cell r="CI190" t="str">
            <v>ok</v>
          </cell>
          <cell r="CO190">
            <v>39491.310000000056</v>
          </cell>
          <cell r="CP190">
            <v>311396.05999999994</v>
          </cell>
          <cell r="CQ190">
            <v>454901.56</v>
          </cell>
          <cell r="CR190">
            <v>0</v>
          </cell>
          <cell r="CS190">
            <v>0</v>
          </cell>
          <cell r="CT190">
            <v>2325433.9899999993</v>
          </cell>
          <cell r="CV190">
            <v>3131222.919999999</v>
          </cell>
          <cell r="CX190">
            <v>-1892.54</v>
          </cell>
          <cell r="CY190">
            <v>-6760.16</v>
          </cell>
          <cell r="CZ190">
            <v>0</v>
          </cell>
          <cell r="DA190">
            <v>0</v>
          </cell>
          <cell r="DB190">
            <v>0</v>
          </cell>
          <cell r="DC190">
            <v>-7621.87</v>
          </cell>
          <cell r="DD190">
            <v>-16274.57</v>
          </cell>
          <cell r="DF190">
            <v>1330.1599999999999</v>
          </cell>
          <cell r="DG190">
            <v>0</v>
          </cell>
          <cell r="DH190">
            <v>0</v>
          </cell>
          <cell r="DI190">
            <v>0</v>
          </cell>
          <cell r="DJ190">
            <v>0</v>
          </cell>
          <cell r="DK190">
            <v>1330.1599999999999</v>
          </cell>
          <cell r="DM190">
            <v>3116278.5099999988</v>
          </cell>
          <cell r="DN190">
            <v>0</v>
          </cell>
          <cell r="DO190">
            <v>32321.079999999998</v>
          </cell>
          <cell r="DP190">
            <v>38664.29</v>
          </cell>
          <cell r="DQ190">
            <v>236646.45999999996</v>
          </cell>
          <cell r="DR190">
            <v>3616.5200000000186</v>
          </cell>
          <cell r="DS190">
            <v>0</v>
          </cell>
          <cell r="DT190">
            <v>0</v>
          </cell>
          <cell r="DU190">
            <v>0</v>
          </cell>
          <cell r="DV190">
            <v>112519</v>
          </cell>
          <cell r="DX190">
            <v>0</v>
          </cell>
          <cell r="DY190">
            <v>0</v>
          </cell>
          <cell r="DZ190">
            <v>0</v>
          </cell>
          <cell r="EA190">
            <v>423767.35</v>
          </cell>
          <cell r="EB190">
            <v>0</v>
          </cell>
          <cell r="EE190">
            <v>447142.4599999981</v>
          </cell>
          <cell r="EF190">
            <v>11992.73</v>
          </cell>
          <cell r="EG190">
            <v>978595.71999999939</v>
          </cell>
          <cell r="EH190">
            <v>0</v>
          </cell>
          <cell r="EI190">
            <v>0</v>
          </cell>
          <cell r="EJ190">
            <v>0</v>
          </cell>
          <cell r="EK190">
            <v>0</v>
          </cell>
          <cell r="EM190">
            <v>1437730.9099999974</v>
          </cell>
          <cell r="EN190" t="str">
            <v>ok</v>
          </cell>
          <cell r="EO190">
            <v>242659.24</v>
          </cell>
          <cell r="EP190">
            <v>-9567.9199999999983</v>
          </cell>
          <cell r="EQ190">
            <v>0</v>
          </cell>
          <cell r="ER190">
            <v>925464.83999999973</v>
          </cell>
          <cell r="ES190">
            <v>1158556.1599999997</v>
          </cell>
          <cell r="ET190">
            <v>808069.88999999943</v>
          </cell>
          <cell r="EU190" t="str">
            <v>ok</v>
          </cell>
          <cell r="EV190">
            <v>0</v>
          </cell>
        </row>
        <row r="191">
          <cell r="C191" t="str">
            <v>Mar10</v>
          </cell>
        </row>
        <row r="192">
          <cell r="C192" t="str">
            <v>Apr10</v>
          </cell>
        </row>
        <row r="193">
          <cell r="C193" t="str">
            <v>May10</v>
          </cell>
        </row>
        <row r="194">
          <cell r="C194" t="str">
            <v>Jun10</v>
          </cell>
        </row>
        <row r="196">
          <cell r="C196" t="str">
            <v>Q1 - 10</v>
          </cell>
          <cell r="D196">
            <v>930065.80999999924</v>
          </cell>
          <cell r="E196">
            <v>876517.87000000011</v>
          </cell>
          <cell r="F196">
            <v>2881416.6850000024</v>
          </cell>
          <cell r="G196">
            <v>0</v>
          </cell>
          <cell r="H196">
            <v>0</v>
          </cell>
          <cell r="I196">
            <v>0</v>
          </cell>
          <cell r="J196">
            <v>1718988.4749999999</v>
          </cell>
          <cell r="K196">
            <v>0</v>
          </cell>
          <cell r="L196">
            <v>617455.67000000004</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7024444.5100000016</v>
          </cell>
          <cell r="AC196">
            <v>8648176.8300000001</v>
          </cell>
          <cell r="AD196">
            <v>1093276.5900000003</v>
          </cell>
          <cell r="AE196">
            <v>0</v>
          </cell>
          <cell r="AF196">
            <v>8155353.9699999997</v>
          </cell>
          <cell r="AG196">
            <v>0</v>
          </cell>
          <cell r="AH196">
            <v>0</v>
          </cell>
          <cell r="AO196">
            <v>17896807.390000001</v>
          </cell>
          <cell r="AQ196">
            <v>24921251.899999999</v>
          </cell>
          <cell r="AU196">
            <v>1570753.7299999995</v>
          </cell>
          <cell r="AV196">
            <v>0</v>
          </cell>
          <cell r="AW196">
            <v>0</v>
          </cell>
          <cell r="AX196">
            <v>135648.08000000002</v>
          </cell>
          <cell r="AY196">
            <v>12586.664999999999</v>
          </cell>
          <cell r="AZ196">
            <v>1718988.4749999996</v>
          </cell>
          <cell r="BB196">
            <v>797762.45999999752</v>
          </cell>
          <cell r="BC196">
            <v>12586.664999999999</v>
          </cell>
          <cell r="BD196">
            <v>2071067.5599999987</v>
          </cell>
          <cell r="BE196">
            <v>0</v>
          </cell>
          <cell r="BF196">
            <v>2881416.6849999959</v>
          </cell>
          <cell r="BH196">
            <v>0</v>
          </cell>
          <cell r="BI196">
            <v>0</v>
          </cell>
          <cell r="BJ196">
            <v>8155353.9699999988</v>
          </cell>
          <cell r="BK196">
            <v>0</v>
          </cell>
          <cell r="BL196">
            <v>0</v>
          </cell>
          <cell r="BM196">
            <v>0</v>
          </cell>
          <cell r="BN196">
            <v>8155353.9699999988</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E196">
            <v>1078923.75</v>
          </cell>
          <cell r="CF196">
            <v>30087.4</v>
          </cell>
          <cell r="CG196">
            <v>-491555.48000000004</v>
          </cell>
          <cell r="CH196">
            <v>617455.67000000004</v>
          </cell>
          <cell r="CO196">
            <v>71867.670000002254</v>
          </cell>
          <cell r="CP196">
            <v>3061420.5799999996</v>
          </cell>
          <cell r="CQ196">
            <v>1671715.4000000004</v>
          </cell>
          <cell r="CR196">
            <v>0</v>
          </cell>
          <cell r="CS196">
            <v>0</v>
          </cell>
          <cell r="CT196">
            <v>3943680.2599999993</v>
          </cell>
          <cell r="CU196">
            <v>0</v>
          </cell>
          <cell r="CV196">
            <v>8748683.9100000001</v>
          </cell>
          <cell r="CX196">
            <v>-12260.48</v>
          </cell>
          <cell r="CY196">
            <v>-59233.209999999992</v>
          </cell>
          <cell r="CZ196">
            <v>0</v>
          </cell>
          <cell r="DA196">
            <v>-23269.360000000001</v>
          </cell>
          <cell r="DB196">
            <v>0</v>
          </cell>
          <cell r="DC196">
            <v>-11630.6</v>
          </cell>
          <cell r="DD196">
            <v>-106393.65</v>
          </cell>
          <cell r="DF196">
            <v>5794.47</v>
          </cell>
          <cell r="DG196">
            <v>0</v>
          </cell>
          <cell r="DH196">
            <v>0</v>
          </cell>
          <cell r="DI196">
            <v>0</v>
          </cell>
          <cell r="DJ196">
            <v>92.1</v>
          </cell>
          <cell r="DK196">
            <v>5886.5700000000006</v>
          </cell>
          <cell r="DM196">
            <v>8648176.8300000019</v>
          </cell>
          <cell r="DO196">
            <v>305453.12000000005</v>
          </cell>
          <cell r="DP196">
            <v>157769.66</v>
          </cell>
          <cell r="DQ196">
            <v>398207.24</v>
          </cell>
          <cell r="DR196">
            <v>8405.5700000000652</v>
          </cell>
          <cell r="DS196">
            <v>0</v>
          </cell>
          <cell r="DT196">
            <v>0</v>
          </cell>
          <cell r="DU196">
            <v>0</v>
          </cell>
          <cell r="DV196">
            <v>223441</v>
          </cell>
          <cell r="DW196">
            <v>0</v>
          </cell>
          <cell r="DX196">
            <v>0</v>
          </cell>
          <cell r="DY196">
            <v>0</v>
          </cell>
          <cell r="DZ196">
            <v>0</v>
          </cell>
          <cell r="EA196">
            <v>1093276.5900000001</v>
          </cell>
          <cell r="EE196">
            <v>797762.45999999752</v>
          </cell>
          <cell r="EF196">
            <v>12586.664999999999</v>
          </cell>
          <cell r="EG196">
            <v>2071067.5599999987</v>
          </cell>
          <cell r="EH196">
            <v>0</v>
          </cell>
          <cell r="EI196">
            <v>0</v>
          </cell>
          <cell r="EJ196">
            <v>0</v>
          </cell>
          <cell r="EK196">
            <v>0</v>
          </cell>
          <cell r="EM196">
            <v>2881416.6849999959</v>
          </cell>
          <cell r="EO196">
            <v>90895.43</v>
          </cell>
          <cell r="EP196">
            <v>-9567.9199999999983</v>
          </cell>
          <cell r="EQ196">
            <v>781.34</v>
          </cell>
          <cell r="ER196">
            <v>850214.46999999892</v>
          </cell>
          <cell r="ES196">
            <v>932323.3199999989</v>
          </cell>
          <cell r="ET196">
            <v>589886.19999999879</v>
          </cell>
          <cell r="EV196">
            <v>0</v>
          </cell>
        </row>
        <row r="197">
          <cell r="C197" t="str">
            <v>Q2 - 10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C197">
            <v>0</v>
          </cell>
          <cell r="AD197">
            <v>0</v>
          </cell>
          <cell r="AE197">
            <v>0</v>
          </cell>
          <cell r="AF197">
            <v>0</v>
          </cell>
          <cell r="AG197">
            <v>0</v>
          </cell>
          <cell r="AH197">
            <v>0</v>
          </cell>
          <cell r="AO197">
            <v>0</v>
          </cell>
          <cell r="AQ197">
            <v>0</v>
          </cell>
          <cell r="AU197">
            <v>0</v>
          </cell>
          <cell r="AV197">
            <v>0</v>
          </cell>
          <cell r="AW197">
            <v>0</v>
          </cell>
          <cell r="AX197">
            <v>0</v>
          </cell>
          <cell r="AY197">
            <v>0</v>
          </cell>
          <cell r="AZ197">
            <v>0</v>
          </cell>
          <cell r="BB197">
            <v>0</v>
          </cell>
          <cell r="BC197">
            <v>0</v>
          </cell>
          <cell r="BD197">
            <v>0</v>
          </cell>
          <cell r="BE197">
            <v>0</v>
          </cell>
          <cell r="BF197">
            <v>0</v>
          </cell>
          <cell r="BH197">
            <v>0</v>
          </cell>
          <cell r="BI197">
            <v>0</v>
          </cell>
          <cell r="BJ197">
            <v>0</v>
          </cell>
          <cell r="BK197">
            <v>0</v>
          </cell>
          <cell r="BL197">
            <v>0</v>
          </cell>
          <cell r="BM197">
            <v>0</v>
          </cell>
          <cell r="BN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E197">
            <v>0</v>
          </cell>
          <cell r="CF197">
            <v>0</v>
          </cell>
          <cell r="CG197">
            <v>0</v>
          </cell>
          <cell r="CH197">
            <v>0</v>
          </cell>
          <cell r="CO197">
            <v>0</v>
          </cell>
          <cell r="CP197">
            <v>0</v>
          </cell>
          <cell r="CQ197">
            <v>0</v>
          </cell>
          <cell r="CR197">
            <v>0</v>
          </cell>
          <cell r="CS197">
            <v>0</v>
          </cell>
          <cell r="CT197">
            <v>0</v>
          </cell>
          <cell r="CU197">
            <v>0</v>
          </cell>
          <cell r="CV197">
            <v>0</v>
          </cell>
          <cell r="CX197">
            <v>0</v>
          </cell>
          <cell r="CY197">
            <v>0</v>
          </cell>
          <cell r="CZ197">
            <v>0</v>
          </cell>
          <cell r="DA197">
            <v>0</v>
          </cell>
          <cell r="DB197">
            <v>0</v>
          </cell>
          <cell r="DC197">
            <v>0</v>
          </cell>
          <cell r="DD197">
            <v>0</v>
          </cell>
          <cell r="DF197">
            <v>0</v>
          </cell>
          <cell r="DG197">
            <v>0</v>
          </cell>
          <cell r="DH197">
            <v>0</v>
          </cell>
          <cell r="DI197">
            <v>0</v>
          </cell>
          <cell r="DJ197">
            <v>0</v>
          </cell>
          <cell r="DK197">
            <v>0</v>
          </cell>
          <cell r="DM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E197">
            <v>0</v>
          </cell>
          <cell r="EF197">
            <v>0</v>
          </cell>
          <cell r="EG197">
            <v>0</v>
          </cell>
          <cell r="EH197">
            <v>0</v>
          </cell>
          <cell r="EI197">
            <v>0</v>
          </cell>
          <cell r="EJ197">
            <v>0</v>
          </cell>
          <cell r="EK197">
            <v>0</v>
          </cell>
          <cell r="EM197">
            <v>0</v>
          </cell>
          <cell r="EO197">
            <v>0</v>
          </cell>
          <cell r="EP197">
            <v>0</v>
          </cell>
          <cell r="EQ197">
            <v>0</v>
          </cell>
          <cell r="ER197">
            <v>0</v>
          </cell>
          <cell r="ES197">
            <v>0</v>
          </cell>
          <cell r="ET197">
            <v>0</v>
          </cell>
          <cell r="EV197">
            <v>0</v>
          </cell>
        </row>
        <row r="198">
          <cell r="C198" t="str">
            <v>Q3 - 10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O198">
            <v>0</v>
          </cell>
          <cell r="CP198">
            <v>0</v>
          </cell>
          <cell r="CQ198">
            <v>0</v>
          </cell>
          <cell r="CR198">
            <v>0</v>
          </cell>
          <cell r="CS198">
            <v>0</v>
          </cell>
          <cell r="CT198">
            <v>0</v>
          </cell>
          <cell r="CU198">
            <v>0</v>
          </cell>
          <cell r="CV198">
            <v>0</v>
          </cell>
          <cell r="CX198">
            <v>0</v>
          </cell>
          <cell r="CY198">
            <v>0</v>
          </cell>
          <cell r="CZ198">
            <v>0</v>
          </cell>
          <cell r="DA198">
            <v>0</v>
          </cell>
          <cell r="DB198">
            <v>0</v>
          </cell>
          <cell r="DC198">
            <v>0</v>
          </cell>
          <cell r="DD198">
            <v>0</v>
          </cell>
          <cell r="DF198">
            <v>0</v>
          </cell>
          <cell r="DG198">
            <v>0</v>
          </cell>
          <cell r="DH198">
            <v>0</v>
          </cell>
          <cell r="DI198">
            <v>0</v>
          </cell>
          <cell r="DJ198">
            <v>0</v>
          </cell>
          <cell r="DK198">
            <v>0</v>
          </cell>
          <cell r="DM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cell r="ER198">
            <v>0</v>
          </cell>
          <cell r="ES198">
            <v>0</v>
          </cell>
          <cell r="ET198">
            <v>0</v>
          </cell>
          <cell r="EU198">
            <v>0</v>
          </cell>
          <cell r="EV198">
            <v>0</v>
          </cell>
        </row>
        <row r="199">
          <cell r="C199" t="str">
            <v>Q4 - 10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0</v>
          </cell>
          <cell r="CE199">
            <v>0</v>
          </cell>
          <cell r="CF199">
            <v>0</v>
          </cell>
          <cell r="CG199">
            <v>0</v>
          </cell>
          <cell r="CH199">
            <v>0</v>
          </cell>
          <cell r="CO199">
            <v>0</v>
          </cell>
          <cell r="CP199">
            <v>0</v>
          </cell>
          <cell r="CQ199">
            <v>0</v>
          </cell>
          <cell r="CR199">
            <v>0</v>
          </cell>
          <cell r="CS199">
            <v>0</v>
          </cell>
          <cell r="CT199">
            <v>0</v>
          </cell>
          <cell r="CU199">
            <v>0</v>
          </cell>
          <cell r="CV199">
            <v>0</v>
          </cell>
          <cell r="CX199">
            <v>0</v>
          </cell>
          <cell r="CY199">
            <v>0</v>
          </cell>
          <cell r="CZ199">
            <v>0</v>
          </cell>
          <cell r="DA199">
            <v>0</v>
          </cell>
          <cell r="DB199">
            <v>0</v>
          </cell>
          <cell r="DC199">
            <v>0</v>
          </cell>
          <cell r="DD199">
            <v>0</v>
          </cell>
          <cell r="DF199">
            <v>0</v>
          </cell>
          <cell r="DG199">
            <v>0</v>
          </cell>
          <cell r="DH199">
            <v>0</v>
          </cell>
          <cell r="DI199">
            <v>0</v>
          </cell>
          <cell r="DJ199">
            <v>0</v>
          </cell>
          <cell r="DK199">
            <v>0</v>
          </cell>
          <cell r="DM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cell r="ER199">
            <v>0</v>
          </cell>
          <cell r="ES199">
            <v>0</v>
          </cell>
          <cell r="ET199">
            <v>0</v>
          </cell>
          <cell r="EU199">
            <v>0</v>
          </cell>
          <cell r="EV199">
            <v>0</v>
          </cell>
        </row>
        <row r="200">
          <cell r="C200">
            <v>2004</v>
          </cell>
          <cell r="D200">
            <v>-1241321.75</v>
          </cell>
          <cell r="E200">
            <v>2288677.75</v>
          </cell>
          <cell r="F200">
            <v>2964409.1149999998</v>
          </cell>
          <cell r="G200">
            <v>-460562</v>
          </cell>
          <cell r="H200">
            <v>-3376.5</v>
          </cell>
          <cell r="I200">
            <v>50402873.799999997</v>
          </cell>
          <cell r="J200">
            <v>2619361.5350000006</v>
          </cell>
          <cell r="K200">
            <v>0</v>
          </cell>
          <cell r="L200">
            <v>1900372.01</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58470433.960000008</v>
          </cell>
          <cell r="AC200">
            <v>104566166.5</v>
          </cell>
          <cell r="AD200">
            <v>10572684.160000002</v>
          </cell>
          <cell r="AE200">
            <v>463938.5</v>
          </cell>
          <cell r="AF200">
            <v>46672091.299999997</v>
          </cell>
          <cell r="AG200">
            <v>39021.449999999997</v>
          </cell>
          <cell r="AH200">
            <v>0</v>
          </cell>
          <cell r="AO200">
            <v>162313901.90999997</v>
          </cell>
          <cell r="AQ200">
            <v>220784335.86999997</v>
          </cell>
          <cell r="AU200">
            <v>0</v>
          </cell>
          <cell r="AV200">
            <v>0</v>
          </cell>
          <cell r="AX200">
            <v>2508056.1800000002</v>
          </cell>
          <cell r="AY200">
            <v>111305.35500000001</v>
          </cell>
          <cell r="AZ200">
            <v>2619361.5350000006</v>
          </cell>
          <cell r="BB200">
            <v>2853103.76</v>
          </cell>
          <cell r="BC200">
            <v>111305.35500000001</v>
          </cell>
          <cell r="BD200">
            <v>0</v>
          </cell>
          <cell r="BE200">
            <v>0</v>
          </cell>
          <cell r="BF200">
            <v>2964409.1149999998</v>
          </cell>
          <cell r="BH200">
            <v>0</v>
          </cell>
          <cell r="BI200">
            <v>0</v>
          </cell>
          <cell r="BJ200">
            <v>0</v>
          </cell>
          <cell r="BK200">
            <v>0</v>
          </cell>
          <cell r="BL200">
            <v>0</v>
          </cell>
          <cell r="BM200">
            <v>0</v>
          </cell>
          <cell r="BN200">
            <v>0</v>
          </cell>
          <cell r="BP200">
            <v>12256003.67</v>
          </cell>
          <cell r="BQ200">
            <v>13143478.780000001</v>
          </cell>
          <cell r="BR200">
            <v>8989103.620000001</v>
          </cell>
          <cell r="BS200">
            <v>11445137.07</v>
          </cell>
          <cell r="BT200">
            <v>1332600.04</v>
          </cell>
          <cell r="BU200">
            <v>145745.5</v>
          </cell>
          <cell r="BV200">
            <v>1497810.46</v>
          </cell>
          <cell r="BW200">
            <v>693747.4</v>
          </cell>
          <cell r="BX200">
            <v>454093.92</v>
          </cell>
          <cell r="BY200">
            <v>445152.96</v>
          </cell>
          <cell r="BZ200">
            <v>0</v>
          </cell>
          <cell r="CA200">
            <v>0</v>
          </cell>
          <cell r="CB200">
            <v>0</v>
          </cell>
          <cell r="CC200">
            <v>50402873.420000002</v>
          </cell>
          <cell r="CE200">
            <v>2510525.94</v>
          </cell>
          <cell r="CF200">
            <v>752044.15</v>
          </cell>
          <cell r="CG200">
            <v>-1362197.7</v>
          </cell>
          <cell r="CH200">
            <v>1900372.39</v>
          </cell>
          <cell r="CP200">
            <v>95873446.330000013</v>
          </cell>
          <cell r="CQ200">
            <v>0</v>
          </cell>
          <cell r="CR200">
            <v>0</v>
          </cell>
          <cell r="CS200">
            <v>11606102.449999999</v>
          </cell>
          <cell r="CV200">
            <v>107479548.78000002</v>
          </cell>
          <cell r="CX200">
            <v>-2176338.7799999998</v>
          </cell>
          <cell r="CY200">
            <v>0</v>
          </cell>
          <cell r="CZ200">
            <v>0</v>
          </cell>
          <cell r="DA200">
            <v>0</v>
          </cell>
          <cell r="DB200">
            <v>-735311.44</v>
          </cell>
          <cell r="DD200">
            <v>-2911650.22</v>
          </cell>
          <cell r="DF200">
            <v>-1732.06</v>
          </cell>
          <cell r="DG200">
            <v>0</v>
          </cell>
          <cell r="DI200">
            <v>0</v>
          </cell>
          <cell r="DK200">
            <v>-1732.06</v>
          </cell>
          <cell r="DM200">
            <v>104566166.50000003</v>
          </cell>
          <cell r="DO200">
            <v>8463882.8499999996</v>
          </cell>
          <cell r="DP200">
            <v>0</v>
          </cell>
          <cell r="DQ200">
            <v>0</v>
          </cell>
          <cell r="DR200">
            <v>0</v>
          </cell>
          <cell r="DS200">
            <v>869284.31</v>
          </cell>
          <cell r="DT200">
            <v>0</v>
          </cell>
          <cell r="DU200">
            <v>0</v>
          </cell>
          <cell r="DV200">
            <v>0</v>
          </cell>
          <cell r="DX200">
            <v>0</v>
          </cell>
          <cell r="DY200">
            <v>0</v>
          </cell>
          <cell r="DZ200">
            <v>0</v>
          </cell>
          <cell r="EA200">
            <v>9333167.160000002</v>
          </cell>
          <cell r="EE200">
            <v>2853103.76</v>
          </cell>
          <cell r="EF200">
            <v>111305.35500000001</v>
          </cell>
          <cell r="EG200">
            <v>0</v>
          </cell>
          <cell r="EH200">
            <v>0</v>
          </cell>
          <cell r="EI200">
            <v>0</v>
          </cell>
          <cell r="EJ200">
            <v>0</v>
          </cell>
          <cell r="EK200">
            <v>0</v>
          </cell>
          <cell r="EM200">
            <v>2964409.1149999998</v>
          </cell>
          <cell r="EO200">
            <v>0</v>
          </cell>
          <cell r="EP200">
            <v>0</v>
          </cell>
          <cell r="EQ200">
            <v>0</v>
          </cell>
          <cell r="ER200">
            <v>0</v>
          </cell>
          <cell r="ES200">
            <v>0</v>
          </cell>
          <cell r="ET200">
            <v>0</v>
          </cell>
          <cell r="EV200">
            <v>0</v>
          </cell>
        </row>
        <row r="201">
          <cell r="C201">
            <v>2005</v>
          </cell>
          <cell r="D201">
            <v>-3643359.5</v>
          </cell>
          <cell r="E201">
            <v>-72714.850000000559</v>
          </cell>
          <cell r="F201">
            <v>5433721.7550000008</v>
          </cell>
          <cell r="G201">
            <v>-372447</v>
          </cell>
          <cell r="H201">
            <v>-6205.9</v>
          </cell>
          <cell r="I201">
            <v>10496978.149999999</v>
          </cell>
          <cell r="J201">
            <v>41107280.864999995</v>
          </cell>
          <cell r="K201">
            <v>-79376.11</v>
          </cell>
          <cell r="L201">
            <v>1475717.2</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54339594.609999985</v>
          </cell>
          <cell r="AC201">
            <v>151297562.56999999</v>
          </cell>
          <cell r="AD201">
            <v>14164626.379999999</v>
          </cell>
          <cell r="AE201">
            <v>378652.9</v>
          </cell>
          <cell r="AF201">
            <v>69661941.650000006</v>
          </cell>
          <cell r="AG201">
            <v>48165.599999999999</v>
          </cell>
          <cell r="AH201">
            <v>0</v>
          </cell>
          <cell r="AO201">
            <v>235550949.10000002</v>
          </cell>
          <cell r="AQ201">
            <v>289890543.71000004</v>
          </cell>
          <cell r="AU201">
            <v>40546052.240000002</v>
          </cell>
          <cell r="AV201">
            <v>0</v>
          </cell>
          <cell r="AX201">
            <v>535669.66</v>
          </cell>
          <cell r="AY201">
            <v>25558.964999999997</v>
          </cell>
          <cell r="AZ201">
            <v>41107280.864999995</v>
          </cell>
          <cell r="BB201">
            <v>5107146.63</v>
          </cell>
          <cell r="BC201">
            <v>25558.964999999997</v>
          </cell>
          <cell r="BD201">
            <v>301016.15999999997</v>
          </cell>
          <cell r="BE201">
            <v>0</v>
          </cell>
          <cell r="BF201">
            <v>5433721.7550000008</v>
          </cell>
          <cell r="BH201">
            <v>65098090.079999998</v>
          </cell>
          <cell r="BI201">
            <v>1281955.8</v>
          </cell>
          <cell r="BJ201">
            <v>0</v>
          </cell>
          <cell r="BK201">
            <v>3281895.77</v>
          </cell>
          <cell r="BL201">
            <v>0</v>
          </cell>
          <cell r="BM201">
            <v>0</v>
          </cell>
          <cell r="BN201">
            <v>69661941.650000006</v>
          </cell>
          <cell r="BP201">
            <v>7134620.9200000009</v>
          </cell>
          <cell r="BQ201">
            <v>0</v>
          </cell>
          <cell r="BR201">
            <v>0</v>
          </cell>
          <cell r="BS201">
            <v>1707023.63</v>
          </cell>
          <cell r="BT201">
            <v>0</v>
          </cell>
          <cell r="BU201">
            <v>0</v>
          </cell>
          <cell r="BV201">
            <v>0</v>
          </cell>
          <cell r="BW201">
            <v>0</v>
          </cell>
          <cell r="BX201">
            <v>12136.32</v>
          </cell>
          <cell r="BY201">
            <v>1000729.6</v>
          </cell>
          <cell r="BZ201">
            <v>134779.68</v>
          </cell>
          <cell r="CA201">
            <v>507688</v>
          </cell>
          <cell r="CB201">
            <v>0</v>
          </cell>
          <cell r="CC201">
            <v>10496978.149999999</v>
          </cell>
          <cell r="CE201">
            <v>788791</v>
          </cell>
          <cell r="CF201">
            <v>573872</v>
          </cell>
          <cell r="CG201">
            <v>113054.2</v>
          </cell>
          <cell r="CH201">
            <v>1475717.2</v>
          </cell>
          <cell r="CP201">
            <v>133640306.03</v>
          </cell>
          <cell r="CQ201">
            <v>11570924.640000002</v>
          </cell>
          <cell r="CR201">
            <v>270992.3</v>
          </cell>
          <cell r="CS201">
            <v>13631606.459999997</v>
          </cell>
          <cell r="CV201">
            <v>159113829.43000001</v>
          </cell>
          <cell r="CX201">
            <v>-1914562.48</v>
          </cell>
          <cell r="CY201">
            <v>-5633265.1600000001</v>
          </cell>
          <cell r="CZ201">
            <v>0</v>
          </cell>
          <cell r="DA201">
            <v>4014.62</v>
          </cell>
          <cell r="DB201">
            <v>-252211.54</v>
          </cell>
          <cell r="DD201">
            <v>-7796024.5599999987</v>
          </cell>
          <cell r="DF201">
            <v>-20242.3</v>
          </cell>
          <cell r="DG201">
            <v>0</v>
          </cell>
          <cell r="DI201">
            <v>0</v>
          </cell>
          <cell r="DK201">
            <v>-20242.3</v>
          </cell>
          <cell r="DM201">
            <v>151297562.56999999</v>
          </cell>
          <cell r="DO201">
            <v>9874931.8800000008</v>
          </cell>
          <cell r="DP201">
            <v>956119.24</v>
          </cell>
          <cell r="DQ201">
            <v>21304.2</v>
          </cell>
          <cell r="DR201">
            <v>1001336.71</v>
          </cell>
          <cell r="DS201">
            <v>961966.55</v>
          </cell>
          <cell r="DT201">
            <v>1281955.8</v>
          </cell>
          <cell r="DU201">
            <v>0</v>
          </cell>
          <cell r="DV201">
            <v>0</v>
          </cell>
          <cell r="DX201">
            <v>67012</v>
          </cell>
          <cell r="DY201">
            <v>0</v>
          </cell>
          <cell r="DZ201">
            <v>0</v>
          </cell>
          <cell r="EA201">
            <v>14164626.379999999</v>
          </cell>
          <cell r="EE201">
            <v>5107146.63</v>
          </cell>
          <cell r="EF201">
            <v>25558.964999999997</v>
          </cell>
          <cell r="EG201">
            <v>301016.15999999997</v>
          </cell>
          <cell r="EH201">
            <v>0</v>
          </cell>
          <cell r="EI201">
            <v>0</v>
          </cell>
          <cell r="EJ201">
            <v>0</v>
          </cell>
          <cell r="EK201">
            <v>0</v>
          </cell>
          <cell r="EM201">
            <v>5433721.7550000008</v>
          </cell>
          <cell r="EO201">
            <v>-3643359.5</v>
          </cell>
          <cell r="EP201">
            <v>0</v>
          </cell>
          <cell r="EQ201">
            <v>0</v>
          </cell>
          <cell r="ER201">
            <v>0</v>
          </cell>
          <cell r="ES201">
            <v>-3643359.5</v>
          </cell>
          <cell r="ET201">
            <v>0</v>
          </cell>
          <cell r="EV201">
            <v>0</v>
          </cell>
        </row>
        <row r="202">
          <cell r="C202">
            <v>2006</v>
          </cell>
          <cell r="D202">
            <v>17815591.23</v>
          </cell>
          <cell r="E202">
            <v>28813134.800000004</v>
          </cell>
          <cell r="F202">
            <v>5396405.6449999968</v>
          </cell>
          <cell r="G202">
            <v>-481653</v>
          </cell>
          <cell r="H202">
            <v>-2473.8200000000002</v>
          </cell>
          <cell r="I202">
            <v>1.1200000000000001</v>
          </cell>
          <cell r="J202">
            <v>26748893.515000001</v>
          </cell>
          <cell r="K202">
            <v>331.16</v>
          </cell>
          <cell r="L202">
            <v>558151.38</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78848382.029999986</v>
          </cell>
          <cell r="AC202">
            <v>97894137.849999949</v>
          </cell>
          <cell r="AD202">
            <v>12552942.120000001</v>
          </cell>
          <cell r="AE202">
            <v>484126.82</v>
          </cell>
          <cell r="AF202">
            <v>48808936.020000003</v>
          </cell>
          <cell r="AG202">
            <v>28248.48</v>
          </cell>
          <cell r="AH202">
            <v>0</v>
          </cell>
          <cell r="AO202">
            <v>159768391.28999996</v>
          </cell>
          <cell r="AQ202">
            <v>238616773.31999999</v>
          </cell>
          <cell r="AU202">
            <v>26542837.329999998</v>
          </cell>
          <cell r="AV202">
            <v>69.739999999999995</v>
          </cell>
          <cell r="AX202">
            <v>196364.59</v>
          </cell>
          <cell r="AY202">
            <v>9621.8549999999977</v>
          </cell>
          <cell r="AZ202">
            <v>26748893.514999997</v>
          </cell>
          <cell r="BB202">
            <v>5211330.7</v>
          </cell>
          <cell r="BC202">
            <v>9621.8549999999977</v>
          </cell>
          <cell r="BD202">
            <v>122566.09</v>
          </cell>
          <cell r="BE202">
            <v>52887</v>
          </cell>
          <cell r="BF202">
            <v>5396405.6449999977</v>
          </cell>
          <cell r="BH202">
            <v>39337516.699999996</v>
          </cell>
          <cell r="BI202">
            <v>6501407.8499999996</v>
          </cell>
          <cell r="BJ202">
            <v>86302.66</v>
          </cell>
          <cell r="BK202">
            <v>2587019.36</v>
          </cell>
          <cell r="BL202">
            <v>296689.45</v>
          </cell>
          <cell r="BM202">
            <v>0</v>
          </cell>
          <cell r="BN202">
            <v>48808936.020000003</v>
          </cell>
          <cell r="BP202">
            <v>0</v>
          </cell>
          <cell r="BQ202">
            <v>0</v>
          </cell>
          <cell r="BR202">
            <v>0</v>
          </cell>
          <cell r="BS202">
            <v>0</v>
          </cell>
          <cell r="BT202">
            <v>0</v>
          </cell>
          <cell r="BU202">
            <v>0</v>
          </cell>
          <cell r="BV202">
            <v>0</v>
          </cell>
          <cell r="BW202">
            <v>0</v>
          </cell>
          <cell r="BX202">
            <v>0</v>
          </cell>
          <cell r="BY202">
            <v>0</v>
          </cell>
          <cell r="BZ202">
            <v>0</v>
          </cell>
          <cell r="CA202">
            <v>0</v>
          </cell>
          <cell r="CB202">
            <v>1.1200000000000001</v>
          </cell>
          <cell r="CC202">
            <v>1.1200000000000001</v>
          </cell>
          <cell r="CE202">
            <v>1234680.31</v>
          </cell>
          <cell r="CF202">
            <v>573615.75</v>
          </cell>
          <cell r="CG202">
            <v>-1250144.68</v>
          </cell>
          <cell r="CH202">
            <v>558151.38</v>
          </cell>
          <cell r="CP202">
            <v>84439926.839999959</v>
          </cell>
          <cell r="CQ202">
            <v>2979624.8</v>
          </cell>
          <cell r="CR202">
            <v>232864.79</v>
          </cell>
          <cell r="CS202">
            <v>12109214.890000001</v>
          </cell>
          <cell r="CV202">
            <v>99761631.319999978</v>
          </cell>
          <cell r="CX202">
            <v>-1399928.09</v>
          </cell>
          <cell r="CY202">
            <v>-512928.15</v>
          </cell>
          <cell r="CZ202">
            <v>-56672.71</v>
          </cell>
          <cell r="DA202">
            <v>6331.63</v>
          </cell>
          <cell r="DB202">
            <v>0</v>
          </cell>
          <cell r="DD202">
            <v>-1963197.32</v>
          </cell>
          <cell r="DF202">
            <v>87992.85</v>
          </cell>
          <cell r="DG202">
            <v>7711</v>
          </cell>
          <cell r="DI202">
            <v>0</v>
          </cell>
          <cell r="DK202">
            <v>95703.85</v>
          </cell>
          <cell r="DM202">
            <v>97894137.849999949</v>
          </cell>
          <cell r="DO202">
            <v>8552910.8699999992</v>
          </cell>
          <cell r="DP202">
            <v>265899.61</v>
          </cell>
          <cell r="DQ202">
            <v>17944.87</v>
          </cell>
          <cell r="DR202">
            <v>1424440.95</v>
          </cell>
          <cell r="DS202">
            <v>989388.82</v>
          </cell>
          <cell r="DT202">
            <v>1097946</v>
          </cell>
          <cell r="DU202">
            <v>122779</v>
          </cell>
          <cell r="DV202">
            <v>2877</v>
          </cell>
          <cell r="DX202">
            <v>72198</v>
          </cell>
          <cell r="DY202">
            <v>6557</v>
          </cell>
          <cell r="DZ202">
            <v>0</v>
          </cell>
          <cell r="EA202">
            <v>12552942.120000001</v>
          </cell>
          <cell r="EE202">
            <v>5211330.7</v>
          </cell>
          <cell r="EF202">
            <v>9621.8549999999977</v>
          </cell>
          <cell r="EG202">
            <v>122566.09</v>
          </cell>
          <cell r="EH202">
            <v>27846.12</v>
          </cell>
          <cell r="EI202">
            <v>18392.400000000001</v>
          </cell>
          <cell r="EJ202">
            <v>6648.48</v>
          </cell>
          <cell r="EK202">
            <v>0</v>
          </cell>
          <cell r="EM202">
            <v>5396405.6449999977</v>
          </cell>
          <cell r="EO202">
            <v>13307315.380000001</v>
          </cell>
          <cell r="EP202">
            <v>324399</v>
          </cell>
          <cell r="EQ202">
            <v>0</v>
          </cell>
          <cell r="ER202">
            <v>4183876.85</v>
          </cell>
          <cell r="ES202">
            <v>17815591.23</v>
          </cell>
          <cell r="ET202">
            <v>2963685</v>
          </cell>
          <cell r="EV202">
            <v>0</v>
          </cell>
        </row>
        <row r="203">
          <cell r="C203">
            <v>2007</v>
          </cell>
          <cell r="D203">
            <v>-11400471.73000001</v>
          </cell>
          <cell r="E203">
            <v>21975593.199999999</v>
          </cell>
          <cell r="F203">
            <v>5096064.2250000015</v>
          </cell>
          <cell r="G203">
            <v>-216990</v>
          </cell>
          <cell r="H203">
            <v>-331.72</v>
          </cell>
          <cell r="I203">
            <v>-53084.5</v>
          </cell>
          <cell r="J203">
            <v>20649707.385000005</v>
          </cell>
          <cell r="K203">
            <v>7529.1600000000053</v>
          </cell>
          <cell r="L203">
            <v>537668.80999999854</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36595684.829999991</v>
          </cell>
          <cell r="AC203">
            <v>93142131.819999978</v>
          </cell>
          <cell r="AD203">
            <v>10100180.640000002</v>
          </cell>
          <cell r="AE203">
            <v>217321.72</v>
          </cell>
          <cell r="AF203">
            <v>46740500.840000004</v>
          </cell>
          <cell r="AG203">
            <v>28069.100000000002</v>
          </cell>
          <cell r="AH203">
            <v>0</v>
          </cell>
          <cell r="AO203">
            <v>150228204.11999997</v>
          </cell>
          <cell r="AQ203">
            <v>186823888.94999999</v>
          </cell>
          <cell r="AU203">
            <v>19914793.899999999</v>
          </cell>
          <cell r="AV203">
            <v>18185.080000000002</v>
          </cell>
          <cell r="AW203">
            <v>0</v>
          </cell>
          <cell r="AX203">
            <v>678655.65000000014</v>
          </cell>
          <cell r="AY203">
            <v>38072.755000000005</v>
          </cell>
          <cell r="AZ203">
            <v>20649707.385000002</v>
          </cell>
          <cell r="BB203">
            <v>4960322.3500000006</v>
          </cell>
          <cell r="BC203">
            <v>38072.755000000005</v>
          </cell>
          <cell r="BD203">
            <v>61177.62</v>
          </cell>
          <cell r="BE203">
            <v>36491.5</v>
          </cell>
          <cell r="BF203">
            <v>5096064.2250000015</v>
          </cell>
          <cell r="BH203">
            <v>41098827.31000001</v>
          </cell>
          <cell r="BI203">
            <v>4157860.5700000003</v>
          </cell>
          <cell r="BJ203">
            <v>48680.49</v>
          </cell>
          <cell r="BK203">
            <v>860319.51</v>
          </cell>
          <cell r="BL203">
            <v>304208.43</v>
          </cell>
          <cell r="BM203">
            <v>270604.53000000003</v>
          </cell>
          <cell r="BN203">
            <v>46740500.840000004</v>
          </cell>
          <cell r="BP203">
            <v>0</v>
          </cell>
          <cell r="BQ203">
            <v>0</v>
          </cell>
          <cell r="BR203">
            <v>0</v>
          </cell>
          <cell r="BS203">
            <v>0</v>
          </cell>
          <cell r="BT203">
            <v>0</v>
          </cell>
          <cell r="BU203">
            <v>0</v>
          </cell>
          <cell r="BV203">
            <v>-53084.5</v>
          </cell>
          <cell r="BW203">
            <v>0</v>
          </cell>
          <cell r="BX203">
            <v>0</v>
          </cell>
          <cell r="BY203">
            <v>0</v>
          </cell>
          <cell r="BZ203">
            <v>0</v>
          </cell>
          <cell r="CA203">
            <v>0</v>
          </cell>
          <cell r="CB203">
            <v>0</v>
          </cell>
          <cell r="CC203">
            <v>-53084.5</v>
          </cell>
          <cell r="CE203">
            <v>1585280.87</v>
          </cell>
          <cell r="CF203">
            <v>259706.2</v>
          </cell>
          <cell r="CG203">
            <v>-1307318.26</v>
          </cell>
          <cell r="CH203">
            <v>537668.80999999994</v>
          </cell>
          <cell r="CP203">
            <v>70338102.329999983</v>
          </cell>
          <cell r="CQ203">
            <v>12658135.75</v>
          </cell>
          <cell r="CR203">
            <v>47833.31</v>
          </cell>
          <cell r="CS203">
            <v>11248049.169999998</v>
          </cell>
          <cell r="CT203">
            <v>0</v>
          </cell>
          <cell r="CU203">
            <v>0</v>
          </cell>
          <cell r="CV203">
            <v>94292120.559999987</v>
          </cell>
          <cell r="CX203">
            <v>199455.23999999996</v>
          </cell>
          <cell r="CY203">
            <v>-1504310.05</v>
          </cell>
          <cell r="CZ203">
            <v>-4516.57</v>
          </cell>
          <cell r="DA203">
            <v>0</v>
          </cell>
          <cell r="DB203">
            <v>-79171.95</v>
          </cell>
          <cell r="DC203">
            <v>0</v>
          </cell>
          <cell r="DD203">
            <v>-1388543.33</v>
          </cell>
          <cell r="DF203">
            <v>229903.55</v>
          </cell>
          <cell r="DG203">
            <v>8651.0400000000009</v>
          </cell>
          <cell r="DH203">
            <v>0</v>
          </cell>
          <cell r="DI203">
            <v>0</v>
          </cell>
          <cell r="DJ203">
            <v>0</v>
          </cell>
          <cell r="DK203">
            <v>238554.59</v>
          </cell>
          <cell r="DM203">
            <v>93142131.819999993</v>
          </cell>
          <cell r="DO203">
            <v>6765805.4399999985</v>
          </cell>
          <cell r="DP203">
            <v>1027465.66</v>
          </cell>
          <cell r="DQ203">
            <v>4258.92</v>
          </cell>
          <cell r="DR203">
            <v>0</v>
          </cell>
          <cell r="DS203">
            <v>984745.62000000011</v>
          </cell>
          <cell r="DT203">
            <v>1179154</v>
          </cell>
          <cell r="DU203">
            <v>92907</v>
          </cell>
          <cell r="DV203">
            <v>1526</v>
          </cell>
          <cell r="DW203">
            <v>0</v>
          </cell>
          <cell r="DX203">
            <v>29715</v>
          </cell>
          <cell r="DY203">
            <v>5353</v>
          </cell>
          <cell r="DZ203">
            <v>9250</v>
          </cell>
          <cell r="EA203">
            <v>10100180.640000001</v>
          </cell>
          <cell r="EE203">
            <v>4960322.3500000006</v>
          </cell>
          <cell r="EF203">
            <v>38072.755000000005</v>
          </cell>
          <cell r="EG203">
            <v>61177.62</v>
          </cell>
          <cell r="EH203">
            <v>0</v>
          </cell>
          <cell r="EI203">
            <v>0</v>
          </cell>
          <cell r="EJ203">
            <v>0</v>
          </cell>
          <cell r="EK203">
            <v>36491.5</v>
          </cell>
          <cell r="EM203">
            <v>5096064.2250000015</v>
          </cell>
          <cell r="EO203">
            <v>7585235.3499999987</v>
          </cell>
          <cell r="EP203">
            <v>-1923.3000000000002</v>
          </cell>
          <cell r="EQ203">
            <v>-12273.01</v>
          </cell>
          <cell r="ER203">
            <v>-18971510.780000009</v>
          </cell>
          <cell r="ES203">
            <v>-11400471.74000001</v>
          </cell>
          <cell r="ET203">
            <v>-17155876.960000012</v>
          </cell>
          <cell r="EV203">
            <v>0</v>
          </cell>
        </row>
        <row r="204">
          <cell r="C204">
            <v>2008</v>
          </cell>
          <cell r="D204">
            <v>7903566.2199999988</v>
          </cell>
          <cell r="E204">
            <v>24067174.540000003</v>
          </cell>
          <cell r="F204">
            <v>7287663.0350000001</v>
          </cell>
          <cell r="G204">
            <v>0</v>
          </cell>
          <cell r="H204">
            <v>0</v>
          </cell>
          <cell r="I204">
            <v>0</v>
          </cell>
          <cell r="J204">
            <v>9533600.5250000004</v>
          </cell>
          <cell r="K204">
            <v>0</v>
          </cell>
          <cell r="L204">
            <v>7140993.3499999987</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55932997.669999994</v>
          </cell>
          <cell r="AC204">
            <v>124055891.12000003</v>
          </cell>
          <cell r="AD204">
            <v>12754545.35</v>
          </cell>
          <cell r="AE204">
            <v>0</v>
          </cell>
          <cell r="AF204">
            <v>74342682.540000007</v>
          </cell>
          <cell r="AG204">
            <v>22164.75</v>
          </cell>
          <cell r="AH204">
            <v>0</v>
          </cell>
          <cell r="AI204">
            <v>0</v>
          </cell>
          <cell r="AJ204">
            <v>0</v>
          </cell>
          <cell r="AK204">
            <v>0</v>
          </cell>
          <cell r="AL204">
            <v>0</v>
          </cell>
          <cell r="AM204">
            <v>0</v>
          </cell>
          <cell r="AN204">
            <v>0</v>
          </cell>
          <cell r="AO204">
            <v>211175283.76000002</v>
          </cell>
          <cell r="AQ204">
            <v>267108281.43000004</v>
          </cell>
          <cell r="AU204">
            <v>9366249.1699999999</v>
          </cell>
          <cell r="AV204">
            <v>0</v>
          </cell>
          <cell r="AW204">
            <v>0</v>
          </cell>
          <cell r="AX204">
            <v>152043.55999999997</v>
          </cell>
          <cell r="AY204">
            <v>15307.795000000004</v>
          </cell>
          <cell r="AZ204">
            <v>9533600.5250000004</v>
          </cell>
          <cell r="BB204">
            <v>4026774.6700000009</v>
          </cell>
          <cell r="BC204">
            <v>15307.795000000004</v>
          </cell>
          <cell r="BD204">
            <v>3245580.5700000003</v>
          </cell>
          <cell r="BE204">
            <v>0</v>
          </cell>
          <cell r="BF204">
            <v>7287663.0349999983</v>
          </cell>
          <cell r="BH204">
            <v>32199230.309999999</v>
          </cell>
          <cell r="BI204">
            <v>28992591.620000005</v>
          </cell>
          <cell r="BJ204">
            <v>8632239.7400000002</v>
          </cell>
          <cell r="BK204">
            <v>513222.61000000004</v>
          </cell>
          <cell r="BL204">
            <v>641686.38</v>
          </cell>
          <cell r="BM204">
            <v>3363711.88</v>
          </cell>
          <cell r="BN204">
            <v>74342682.540000007</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E204">
            <v>6677029.7000000002</v>
          </cell>
          <cell r="CF204">
            <v>366473.25</v>
          </cell>
          <cell r="CG204">
            <v>97490.4</v>
          </cell>
          <cell r="CH204">
            <v>7140993.3500000006</v>
          </cell>
          <cell r="CP204">
            <v>86894494.679999992</v>
          </cell>
          <cell r="CQ204">
            <v>27161359.300000001</v>
          </cell>
          <cell r="CR204">
            <v>0</v>
          </cell>
          <cell r="CS204">
            <v>14256904.640000001</v>
          </cell>
          <cell r="CT204">
            <v>0</v>
          </cell>
          <cell r="CU204">
            <v>0</v>
          </cell>
          <cell r="CV204">
            <v>128312758.62</v>
          </cell>
          <cell r="CX204">
            <v>-1077414.04</v>
          </cell>
          <cell r="CY204">
            <v>-3263503.8699999996</v>
          </cell>
          <cell r="CZ204">
            <v>0</v>
          </cell>
          <cell r="DA204">
            <v>0</v>
          </cell>
          <cell r="DB204">
            <v>-164171.53</v>
          </cell>
          <cell r="DC204">
            <v>0</v>
          </cell>
          <cell r="DD204">
            <v>-4505089.4400000004</v>
          </cell>
          <cell r="DF204">
            <v>245887.21</v>
          </cell>
          <cell r="DG204">
            <v>2145.4499999999998</v>
          </cell>
          <cell r="DH204">
            <v>0</v>
          </cell>
          <cell r="DI204">
            <v>189.28</v>
          </cell>
          <cell r="DJ204">
            <v>0</v>
          </cell>
          <cell r="DK204">
            <v>248221.93999999997</v>
          </cell>
          <cell r="DM204">
            <v>124055891.12</v>
          </cell>
          <cell r="DO204">
            <v>7693607.29</v>
          </cell>
          <cell r="DP204">
            <v>2056202.7300000002</v>
          </cell>
          <cell r="DQ204">
            <v>0</v>
          </cell>
          <cell r="DR204">
            <v>0</v>
          </cell>
          <cell r="DS204">
            <v>1268630.33</v>
          </cell>
          <cell r="DT204">
            <v>784182</v>
          </cell>
          <cell r="DU204">
            <v>592132</v>
          </cell>
          <cell r="DV204">
            <v>248157</v>
          </cell>
          <cell r="DW204">
            <v>0</v>
          </cell>
          <cell r="DX204">
            <v>16209</v>
          </cell>
          <cell r="DY204">
            <v>13267</v>
          </cell>
          <cell r="DZ204">
            <v>82158</v>
          </cell>
          <cell r="EA204">
            <v>12754545.35</v>
          </cell>
          <cell r="EE204">
            <v>4026774.6700000009</v>
          </cell>
          <cell r="EF204">
            <v>15307.795000000004</v>
          </cell>
          <cell r="EG204">
            <v>3152954.97</v>
          </cell>
          <cell r="EH204">
            <v>0</v>
          </cell>
          <cell r="EI204">
            <v>0</v>
          </cell>
          <cell r="EJ204">
            <v>0</v>
          </cell>
          <cell r="EK204">
            <v>0</v>
          </cell>
          <cell r="EL204">
            <v>0</v>
          </cell>
          <cell r="EM204">
            <v>7195037.4349999987</v>
          </cell>
          <cell r="EO204">
            <v>6252237.1500000004</v>
          </cell>
          <cell r="EP204">
            <v>0</v>
          </cell>
          <cell r="EQ204">
            <v>5610.32</v>
          </cell>
          <cell r="ER204">
            <v>1645718.7499999963</v>
          </cell>
          <cell r="ES204">
            <v>7903566.2199999951</v>
          </cell>
          <cell r="ET204">
            <v>5600113.4999999991</v>
          </cell>
          <cell r="EV204">
            <v>271774.84000000003</v>
          </cell>
        </row>
        <row r="205">
          <cell r="C205">
            <v>2009</v>
          </cell>
          <cell r="D205">
            <v>22090859.360000003</v>
          </cell>
          <cell r="E205">
            <v>50093668.109999999</v>
          </cell>
          <cell r="F205">
            <v>8607947.25</v>
          </cell>
          <cell r="G205">
            <v>0</v>
          </cell>
          <cell r="H205">
            <v>0</v>
          </cell>
          <cell r="I205">
            <v>294.34000000000003</v>
          </cell>
          <cell r="J205">
            <v>10061348.26</v>
          </cell>
          <cell r="K205">
            <v>0</v>
          </cell>
          <cell r="L205">
            <v>506788.49</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91360905.809999987</v>
          </cell>
          <cell r="AC205">
            <v>38762091.609999992</v>
          </cell>
          <cell r="AD205">
            <v>5965905.7200000007</v>
          </cell>
          <cell r="AE205">
            <v>0</v>
          </cell>
          <cell r="AF205">
            <v>29759449.340000004</v>
          </cell>
          <cell r="AG205">
            <v>0</v>
          </cell>
          <cell r="AH205">
            <v>0</v>
          </cell>
          <cell r="AI205">
            <v>0</v>
          </cell>
          <cell r="AJ205">
            <v>0</v>
          </cell>
          <cell r="AK205">
            <v>0</v>
          </cell>
          <cell r="AL205">
            <v>0</v>
          </cell>
          <cell r="AM205">
            <v>0</v>
          </cell>
          <cell r="AN205">
            <v>0</v>
          </cell>
          <cell r="AO205">
            <v>74487446.669999972</v>
          </cell>
          <cell r="AQ205">
            <v>165848352.47999999</v>
          </cell>
          <cell r="AU205">
            <v>9582407.839999998</v>
          </cell>
          <cell r="AV205">
            <v>0</v>
          </cell>
          <cell r="AW205">
            <v>-1.38</v>
          </cell>
          <cell r="AX205">
            <v>439776.61999999994</v>
          </cell>
          <cell r="AY205">
            <v>39165.18</v>
          </cell>
          <cell r="AZ205">
            <v>10061348.259999998</v>
          </cell>
          <cell r="BB205">
            <v>4486259.3800000008</v>
          </cell>
          <cell r="BC205">
            <v>39165.18</v>
          </cell>
          <cell r="BD205">
            <v>4082522.6900000004</v>
          </cell>
          <cell r="BE205">
            <v>0</v>
          </cell>
          <cell r="BF205">
            <v>8607947.2499999981</v>
          </cell>
          <cell r="BH205">
            <v>15163616.099999998</v>
          </cell>
          <cell r="BI205">
            <v>4739585.4800000004</v>
          </cell>
          <cell r="BJ205">
            <v>8717258.0800000019</v>
          </cell>
          <cell r="BK205">
            <v>766681.41999999993</v>
          </cell>
          <cell r="BL205">
            <v>69288.579999999987</v>
          </cell>
          <cell r="BM205">
            <v>303019.67999999993</v>
          </cell>
          <cell r="BN205">
            <v>29759449.340000004</v>
          </cell>
          <cell r="BP205">
            <v>0</v>
          </cell>
          <cell r="BQ205">
            <v>0</v>
          </cell>
          <cell r="BR205">
            <v>294.34000000000003</v>
          </cell>
          <cell r="BS205">
            <v>0</v>
          </cell>
          <cell r="BT205">
            <v>0</v>
          </cell>
          <cell r="BU205">
            <v>0</v>
          </cell>
          <cell r="BV205">
            <v>0</v>
          </cell>
          <cell r="BW205">
            <v>0</v>
          </cell>
          <cell r="BX205">
            <v>0</v>
          </cell>
          <cell r="BY205">
            <v>0</v>
          </cell>
          <cell r="BZ205">
            <v>0</v>
          </cell>
          <cell r="CA205">
            <v>0</v>
          </cell>
          <cell r="CB205">
            <v>0</v>
          </cell>
          <cell r="CC205">
            <v>294.34000000000003</v>
          </cell>
          <cell r="CE205">
            <v>474161.55</v>
          </cell>
          <cell r="CF205">
            <v>548081.64</v>
          </cell>
          <cell r="CG205">
            <v>-515454.69999999995</v>
          </cell>
          <cell r="CH205">
            <v>506788.49</v>
          </cell>
          <cell r="CP205">
            <v>30618162.050000001</v>
          </cell>
          <cell r="CQ205">
            <v>10227842.300000001</v>
          </cell>
          <cell r="CR205">
            <v>0</v>
          </cell>
          <cell r="CS205">
            <v>0</v>
          </cell>
          <cell r="CT205">
            <v>669480.44999999995</v>
          </cell>
          <cell r="CU205">
            <v>0</v>
          </cell>
          <cell r="CV205">
            <v>41515484.799999997</v>
          </cell>
          <cell r="CX205">
            <v>-490373.43</v>
          </cell>
          <cell r="CY205">
            <v>-2376345.77</v>
          </cell>
          <cell r="CZ205">
            <v>0</v>
          </cell>
          <cell r="DA205">
            <v>0</v>
          </cell>
          <cell r="DB205">
            <v>0</v>
          </cell>
          <cell r="DC205">
            <v>-102020.44</v>
          </cell>
          <cell r="DD205">
            <v>-2968739.6400000006</v>
          </cell>
          <cell r="DF205">
            <v>214427.94999999998</v>
          </cell>
          <cell r="DG205">
            <v>889.83</v>
          </cell>
          <cell r="DH205">
            <v>28.67</v>
          </cell>
          <cell r="DI205">
            <v>0</v>
          </cell>
          <cell r="DJ205">
            <v>0</v>
          </cell>
          <cell r="DK205">
            <v>215346.44999999998</v>
          </cell>
          <cell r="DM205">
            <v>38762091.609999999</v>
          </cell>
          <cell r="DO205">
            <v>3449474.0299999993</v>
          </cell>
          <cell r="DP205">
            <v>1323450.3700000003</v>
          </cell>
          <cell r="DQ205">
            <v>81147.319999999992</v>
          </cell>
          <cell r="DR205">
            <v>0</v>
          </cell>
          <cell r="DS205">
            <v>0</v>
          </cell>
          <cell r="DT205">
            <v>544363</v>
          </cell>
          <cell r="DU205">
            <v>124660</v>
          </cell>
          <cell r="DV205">
            <v>384432</v>
          </cell>
          <cell r="DW205">
            <v>0</v>
          </cell>
          <cell r="DX205">
            <v>30574</v>
          </cell>
          <cell r="DY205">
            <v>5162</v>
          </cell>
          <cell r="DZ205">
            <v>22643</v>
          </cell>
          <cell r="EA205">
            <v>5965905.7199999997</v>
          </cell>
          <cell r="EE205">
            <v>4486259.3800000008</v>
          </cell>
          <cell r="EF205">
            <v>39165.18</v>
          </cell>
          <cell r="EG205">
            <v>4082522.6900000004</v>
          </cell>
          <cell r="EH205">
            <v>0</v>
          </cell>
          <cell r="EI205">
            <v>0</v>
          </cell>
          <cell r="EJ205">
            <v>0</v>
          </cell>
          <cell r="EK205">
            <v>0</v>
          </cell>
          <cell r="EL205">
            <v>0</v>
          </cell>
          <cell r="EM205">
            <v>8607947.2499999981</v>
          </cell>
          <cell r="EO205">
            <v>19024477.539999999</v>
          </cell>
          <cell r="EP205">
            <v>0</v>
          </cell>
          <cell r="EQ205">
            <v>-53677.889999999978</v>
          </cell>
          <cell r="ER205">
            <v>3120059.71</v>
          </cell>
          <cell r="ES205">
            <v>22090859.360000003</v>
          </cell>
          <cell r="ET205">
            <v>14058119.18</v>
          </cell>
          <cell r="EV205">
            <v>0</v>
          </cell>
        </row>
        <row r="206">
          <cell r="C206">
            <v>2010</v>
          </cell>
          <cell r="D206">
            <v>930065.80999999924</v>
          </cell>
          <cell r="E206">
            <v>876517.87000000011</v>
          </cell>
          <cell r="F206">
            <v>2881416.6850000024</v>
          </cell>
          <cell r="G206">
            <v>0</v>
          </cell>
          <cell r="H206">
            <v>0</v>
          </cell>
          <cell r="I206">
            <v>0</v>
          </cell>
          <cell r="J206">
            <v>1718988.4749999999</v>
          </cell>
          <cell r="K206">
            <v>0</v>
          </cell>
          <cell r="L206">
            <v>617455.67000000004</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7024444.5100000016</v>
          </cell>
          <cell r="AC206">
            <v>8648176.8300000001</v>
          </cell>
          <cell r="AD206">
            <v>1093276.5900000003</v>
          </cell>
          <cell r="AE206">
            <v>0</v>
          </cell>
          <cell r="AF206">
            <v>8155353.9699999997</v>
          </cell>
          <cell r="AG206">
            <v>0</v>
          </cell>
          <cell r="AH206">
            <v>0</v>
          </cell>
          <cell r="AI206">
            <v>0</v>
          </cell>
          <cell r="AJ206">
            <v>0</v>
          </cell>
          <cell r="AK206">
            <v>0</v>
          </cell>
          <cell r="AL206">
            <v>0</v>
          </cell>
          <cell r="AM206">
            <v>0</v>
          </cell>
          <cell r="AN206">
            <v>0</v>
          </cell>
          <cell r="AO206">
            <v>17896807.390000001</v>
          </cell>
          <cell r="AQ206">
            <v>24921251.899999999</v>
          </cell>
          <cell r="AU206">
            <v>1570753.7299999995</v>
          </cell>
          <cell r="AV206">
            <v>0</v>
          </cell>
          <cell r="AW206">
            <v>0</v>
          </cell>
          <cell r="AX206">
            <v>135648.08000000002</v>
          </cell>
          <cell r="AY206">
            <v>12586.664999999999</v>
          </cell>
          <cell r="AZ206">
            <v>1718988.4749999996</v>
          </cell>
          <cell r="BB206">
            <v>797762.45999999752</v>
          </cell>
          <cell r="BC206">
            <v>12586.664999999999</v>
          </cell>
          <cell r="BD206">
            <v>2071067.5599999987</v>
          </cell>
          <cell r="BE206">
            <v>0</v>
          </cell>
          <cell r="BF206">
            <v>2881416.6849999959</v>
          </cell>
          <cell r="BH206">
            <v>0</v>
          </cell>
          <cell r="BI206">
            <v>0</v>
          </cell>
          <cell r="BJ206">
            <v>8155353.9699999988</v>
          </cell>
          <cell r="BK206">
            <v>0</v>
          </cell>
          <cell r="BL206">
            <v>0</v>
          </cell>
          <cell r="BM206">
            <v>0</v>
          </cell>
          <cell r="BN206">
            <v>8155353.9699999988</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E206">
            <v>1078923.75</v>
          </cell>
          <cell r="CF206">
            <v>30087.4</v>
          </cell>
          <cell r="CG206">
            <v>-491555.48000000004</v>
          </cell>
          <cell r="CH206">
            <v>617455.67000000004</v>
          </cell>
          <cell r="CO206">
            <v>71867.670000002254</v>
          </cell>
          <cell r="CP206">
            <v>3061420.5799999996</v>
          </cell>
          <cell r="CQ206">
            <v>1671715.4000000004</v>
          </cell>
          <cell r="CR206">
            <v>0</v>
          </cell>
          <cell r="CS206">
            <v>0</v>
          </cell>
          <cell r="CT206">
            <v>3943680.2599999993</v>
          </cell>
          <cell r="CU206">
            <v>0</v>
          </cell>
          <cell r="CV206">
            <v>8748683.9100000001</v>
          </cell>
          <cell r="CX206">
            <v>-12260.48</v>
          </cell>
          <cell r="CY206">
            <v>-59233.209999999992</v>
          </cell>
          <cell r="CZ206">
            <v>0</v>
          </cell>
          <cell r="DA206">
            <v>-23269.360000000001</v>
          </cell>
          <cell r="DB206">
            <v>0</v>
          </cell>
          <cell r="DC206">
            <v>-11630.6</v>
          </cell>
          <cell r="DD206">
            <v>-106393.65</v>
          </cell>
          <cell r="DF206">
            <v>5794.47</v>
          </cell>
          <cell r="DG206">
            <v>0</v>
          </cell>
          <cell r="DH206">
            <v>0</v>
          </cell>
          <cell r="DI206">
            <v>0</v>
          </cell>
          <cell r="DJ206">
            <v>92.1</v>
          </cell>
          <cell r="DK206">
            <v>5886.5700000000006</v>
          </cell>
          <cell r="DM206">
            <v>8648176.8300000019</v>
          </cell>
          <cell r="DO206">
            <v>305453.12000000005</v>
          </cell>
          <cell r="DP206">
            <v>157769.66</v>
          </cell>
          <cell r="DQ206">
            <v>398207.24</v>
          </cell>
          <cell r="DR206">
            <v>8405.5700000000652</v>
          </cell>
          <cell r="DS206">
            <v>0</v>
          </cell>
          <cell r="DT206">
            <v>0</v>
          </cell>
          <cell r="DU206">
            <v>0</v>
          </cell>
          <cell r="DV206">
            <v>223441</v>
          </cell>
          <cell r="DW206">
            <v>0</v>
          </cell>
          <cell r="DX206">
            <v>0</v>
          </cell>
          <cell r="DY206">
            <v>0</v>
          </cell>
          <cell r="DZ206">
            <v>0</v>
          </cell>
          <cell r="EA206">
            <v>1093276.5900000001</v>
          </cell>
          <cell r="EE206">
            <v>797762.45999999752</v>
          </cell>
          <cell r="EF206">
            <v>12586.664999999999</v>
          </cell>
          <cell r="EG206">
            <v>2071067.5599999987</v>
          </cell>
          <cell r="EH206">
            <v>0</v>
          </cell>
          <cell r="EI206">
            <v>0</v>
          </cell>
          <cell r="EJ206">
            <v>0</v>
          </cell>
          <cell r="EK206">
            <v>0</v>
          </cell>
          <cell r="EL206">
            <v>0</v>
          </cell>
          <cell r="EM206">
            <v>2881416.6849999959</v>
          </cell>
          <cell r="EO206">
            <v>90895.43</v>
          </cell>
          <cell r="EP206">
            <v>-9567.9199999999983</v>
          </cell>
          <cell r="EQ206">
            <v>781.34</v>
          </cell>
          <cell r="ER206">
            <v>850214.46999999892</v>
          </cell>
          <cell r="ES206">
            <v>932323.3199999989</v>
          </cell>
          <cell r="ET206">
            <v>589886.19999999879</v>
          </cell>
          <cell r="EV206">
            <v>0</v>
          </cell>
        </row>
        <row r="207">
          <cell r="C207" t="str">
            <v>End of Jan10</v>
          </cell>
          <cell r="D207">
            <v>22408711.510000002</v>
          </cell>
          <cell r="E207">
            <v>49252758.719999999</v>
          </cell>
          <cell r="F207">
            <v>9505697.0449999999</v>
          </cell>
          <cell r="G207">
            <v>0</v>
          </cell>
          <cell r="H207">
            <v>0</v>
          </cell>
          <cell r="I207">
            <v>294.34000000000003</v>
          </cell>
          <cell r="J207">
            <v>6554009.4849999985</v>
          </cell>
          <cell r="K207">
            <v>0</v>
          </cell>
          <cell r="L207">
            <v>1205002.02</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88926473.11999999</v>
          </cell>
          <cell r="AC207">
            <v>34321703.530000001</v>
          </cell>
          <cell r="AD207">
            <v>5770950.5200000014</v>
          </cell>
          <cell r="AE207">
            <v>0</v>
          </cell>
          <cell r="AF207">
            <v>26426409.280000001</v>
          </cell>
          <cell r="AG207">
            <v>0</v>
          </cell>
          <cell r="AH207">
            <v>0</v>
          </cell>
          <cell r="AO207">
            <v>66519063.329999998</v>
          </cell>
          <cell r="AQ207">
            <v>155445536.44999999</v>
          </cell>
          <cell r="AU207">
            <v>6152757.0900000008</v>
          </cell>
          <cell r="AV207">
            <v>0</v>
          </cell>
          <cell r="AW207">
            <v>-1.38</v>
          </cell>
          <cell r="AX207">
            <v>365308.67000000004</v>
          </cell>
          <cell r="AY207">
            <v>35945.104999999996</v>
          </cell>
          <cell r="AZ207">
            <v>6554009.4850000003</v>
          </cell>
          <cell r="BB207">
            <v>4428073.51</v>
          </cell>
          <cell r="BC207">
            <v>35945.104999999996</v>
          </cell>
          <cell r="BD207">
            <v>5041678.43</v>
          </cell>
          <cell r="BE207">
            <v>0</v>
          </cell>
          <cell r="BF207">
            <v>9505697.0449999962</v>
          </cell>
          <cell r="BH207">
            <v>10952031.149999999</v>
          </cell>
          <cell r="BI207">
            <v>2115587.7999999998</v>
          </cell>
          <cell r="BJ207">
            <v>12265137.430000002</v>
          </cell>
          <cell r="BK207">
            <v>766681.41999999993</v>
          </cell>
          <cell r="BL207">
            <v>69288.579999999987</v>
          </cell>
          <cell r="BM207">
            <v>257682.90000000002</v>
          </cell>
          <cell r="BN207">
            <v>26426409.280000001</v>
          </cell>
          <cell r="BP207">
            <v>0</v>
          </cell>
          <cell r="BQ207">
            <v>0</v>
          </cell>
          <cell r="BR207">
            <v>294.34000000000003</v>
          </cell>
          <cell r="BS207">
            <v>0</v>
          </cell>
          <cell r="BT207">
            <v>0</v>
          </cell>
          <cell r="BU207">
            <v>0</v>
          </cell>
          <cell r="BV207">
            <v>0</v>
          </cell>
          <cell r="BW207">
            <v>0</v>
          </cell>
          <cell r="BX207">
            <v>0</v>
          </cell>
          <cell r="BY207">
            <v>0</v>
          </cell>
          <cell r="BZ207">
            <v>0</v>
          </cell>
          <cell r="CA207">
            <v>0</v>
          </cell>
          <cell r="CB207">
            <v>0</v>
          </cell>
          <cell r="CC207">
            <v>294.34000000000003</v>
          </cell>
          <cell r="CE207">
            <v>1437003.78</v>
          </cell>
          <cell r="CF207">
            <v>547300.26</v>
          </cell>
          <cell r="CG207">
            <v>-779302.0199999999</v>
          </cell>
          <cell r="CH207">
            <v>1205002.02</v>
          </cell>
          <cell r="CO207">
            <v>32376.360000002198</v>
          </cell>
          <cell r="CP207">
            <v>23388604.25</v>
          </cell>
          <cell r="CQ207">
            <v>11149089.129999999</v>
          </cell>
          <cell r="CR207">
            <v>0</v>
          </cell>
          <cell r="CS207">
            <v>0</v>
          </cell>
          <cell r="CT207">
            <v>2287726.7199999997</v>
          </cell>
          <cell r="CU207">
            <v>0</v>
          </cell>
          <cell r="CV207">
            <v>36857796.460000001</v>
          </cell>
          <cell r="CX207">
            <v>-191042.43000000002</v>
          </cell>
          <cell r="CY207">
            <v>-2417278.2999999993</v>
          </cell>
          <cell r="CZ207">
            <v>0</v>
          </cell>
          <cell r="DA207">
            <v>-23269.360000000001</v>
          </cell>
          <cell r="DB207">
            <v>0</v>
          </cell>
          <cell r="DC207">
            <v>-106029.17</v>
          </cell>
          <cell r="DD207">
            <v>-2737619.2600000002</v>
          </cell>
          <cell r="DF207">
            <v>200819.34</v>
          </cell>
          <cell r="DG207">
            <v>586.22</v>
          </cell>
          <cell r="DH207">
            <v>28.67</v>
          </cell>
          <cell r="DI207">
            <v>0</v>
          </cell>
          <cell r="DJ207">
            <v>92.1</v>
          </cell>
          <cell r="DK207">
            <v>201526.33</v>
          </cell>
          <cell r="DM207">
            <v>34321703.530000001</v>
          </cell>
          <cell r="DO207">
            <v>3008938.0799999991</v>
          </cell>
          <cell r="DP207">
            <v>1419517.29</v>
          </cell>
          <cell r="DQ207">
            <v>242708.10000000003</v>
          </cell>
          <cell r="DR207">
            <v>4789.0500000000466</v>
          </cell>
          <cell r="DS207">
            <v>0</v>
          </cell>
          <cell r="DT207">
            <v>466852</v>
          </cell>
          <cell r="DU207">
            <v>87021</v>
          </cell>
          <cell r="DV207">
            <v>483808</v>
          </cell>
          <cell r="DW207">
            <v>0</v>
          </cell>
          <cell r="DX207">
            <v>30574</v>
          </cell>
          <cell r="DY207">
            <v>5162</v>
          </cell>
          <cell r="DZ207">
            <v>21581</v>
          </cell>
          <cell r="EA207">
            <v>5770950.5200000005</v>
          </cell>
          <cell r="EE207">
            <v>4428073.51</v>
          </cell>
          <cell r="EF207">
            <v>35945.104999999996</v>
          </cell>
          <cell r="EG207">
            <v>5041678.43</v>
          </cell>
          <cell r="EH207">
            <v>0</v>
          </cell>
          <cell r="EI207">
            <v>0</v>
          </cell>
          <cell r="EJ207">
            <v>0</v>
          </cell>
          <cell r="EK207">
            <v>0</v>
          </cell>
          <cell r="EL207">
            <v>0</v>
          </cell>
          <cell r="EM207">
            <v>9505697.0449999962</v>
          </cell>
          <cell r="EO207">
            <v>19419056.23</v>
          </cell>
          <cell r="EP207">
            <v>0</v>
          </cell>
          <cell r="EQ207">
            <v>-52896.549999999981</v>
          </cell>
          <cell r="ER207">
            <v>3044809.3399999989</v>
          </cell>
          <cell r="ES207">
            <v>22410969.020000003</v>
          </cell>
          <cell r="ET207">
            <v>14382625.489999998</v>
          </cell>
          <cell r="EV207">
            <v>0</v>
          </cell>
        </row>
        <row r="211">
          <cell r="C211" t="str">
            <v>Snapshot</v>
          </cell>
          <cell r="D211">
            <v>22349229.700000003</v>
          </cell>
          <cell r="E211">
            <v>49253687.420000002</v>
          </cell>
          <cell r="F211">
            <v>9508406.4399999995</v>
          </cell>
          <cell r="G211">
            <v>0</v>
          </cell>
          <cell r="H211">
            <v>0</v>
          </cell>
          <cell r="I211">
            <v>294.34000000000003</v>
          </cell>
          <cell r="J211">
            <v>6550108.919999999</v>
          </cell>
          <cell r="K211">
            <v>0</v>
          </cell>
          <cell r="L211">
            <v>1266620.3600000001</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88928347.179999992</v>
          </cell>
          <cell r="AC211">
            <v>34325660.07</v>
          </cell>
          <cell r="AD211">
            <v>5735001.4200000018</v>
          </cell>
          <cell r="AE211">
            <v>0</v>
          </cell>
          <cell r="AF211">
            <v>26426366.129999999</v>
          </cell>
          <cell r="AG211">
            <v>0</v>
          </cell>
          <cell r="AH211">
            <v>0</v>
          </cell>
          <cell r="AO211">
            <v>66487027.620000005</v>
          </cell>
          <cell r="AQ211">
            <v>155415374.79999998</v>
          </cell>
          <cell r="AU211">
            <v>6147528.8900000006</v>
          </cell>
          <cell r="AV211">
            <v>0</v>
          </cell>
          <cell r="AW211">
            <v>-1.38</v>
          </cell>
          <cell r="AX211">
            <v>365831.97000000003</v>
          </cell>
          <cell r="AY211">
            <v>36749.439999999995</v>
          </cell>
          <cell r="AZ211">
            <v>6550108.9199999999</v>
          </cell>
          <cell r="BB211">
            <v>4431767.08</v>
          </cell>
          <cell r="BC211">
            <v>35351.17</v>
          </cell>
          <cell r="BD211">
            <v>5041288.1900000004</v>
          </cell>
          <cell r="BE211">
            <v>0</v>
          </cell>
          <cell r="BF211">
            <v>9508406.4399999976</v>
          </cell>
          <cell r="BH211">
            <v>10952031.149999999</v>
          </cell>
          <cell r="BI211">
            <v>2115587.7999999998</v>
          </cell>
          <cell r="BJ211">
            <v>12265094.280000001</v>
          </cell>
          <cell r="BK211">
            <v>766681.41999999993</v>
          </cell>
          <cell r="BL211">
            <v>69288.579999999987</v>
          </cell>
          <cell r="BM211">
            <v>257682.90000000002</v>
          </cell>
          <cell r="BN211">
            <v>26426366.129999999</v>
          </cell>
          <cell r="BP211">
            <v>0</v>
          </cell>
          <cell r="BQ211">
            <v>0</v>
          </cell>
          <cell r="BR211">
            <v>294.34000000000003</v>
          </cell>
          <cell r="BS211">
            <v>0</v>
          </cell>
          <cell r="BT211">
            <v>0</v>
          </cell>
          <cell r="BU211">
            <v>0</v>
          </cell>
          <cell r="BV211">
            <v>0</v>
          </cell>
          <cell r="BW211">
            <v>0</v>
          </cell>
          <cell r="BX211">
            <v>0</v>
          </cell>
          <cell r="BY211">
            <v>0</v>
          </cell>
          <cell r="BZ211">
            <v>0</v>
          </cell>
          <cell r="CA211">
            <v>0</v>
          </cell>
          <cell r="CB211">
            <v>0</v>
          </cell>
          <cell r="CC211">
            <v>294.34000000000003</v>
          </cell>
          <cell r="CE211">
            <v>1499736.3800000001</v>
          </cell>
          <cell r="CF211">
            <v>547300.26</v>
          </cell>
          <cell r="CG211">
            <v>-780416.27999999991</v>
          </cell>
          <cell r="CH211">
            <v>1266620.3600000001</v>
          </cell>
          <cell r="CO211">
            <v>32376.36</v>
          </cell>
          <cell r="CP211">
            <v>23388610.710000001</v>
          </cell>
          <cell r="CQ211">
            <v>11149074.18</v>
          </cell>
          <cell r="CR211">
            <v>0</v>
          </cell>
          <cell r="CS211">
            <v>0</v>
          </cell>
          <cell r="CT211">
            <v>2287720.91</v>
          </cell>
          <cell r="CU211">
            <v>0</v>
          </cell>
          <cell r="CV211">
            <v>36857782.159999996</v>
          </cell>
          <cell r="CX211">
            <v>-191042.47000000003</v>
          </cell>
          <cell r="CY211">
            <v>-2413307.4299999997</v>
          </cell>
          <cell r="CZ211">
            <v>0</v>
          </cell>
          <cell r="DA211">
            <v>-23269.360000000001</v>
          </cell>
          <cell r="DB211">
            <v>0</v>
          </cell>
          <cell r="DC211">
            <v>-106029.17</v>
          </cell>
          <cell r="DD211">
            <v>-2733648.43</v>
          </cell>
          <cell r="DF211">
            <v>200819.35</v>
          </cell>
          <cell r="DG211">
            <v>586.22</v>
          </cell>
          <cell r="DH211">
            <v>28.67</v>
          </cell>
          <cell r="DI211">
            <v>0</v>
          </cell>
          <cell r="DJ211">
            <v>92.1</v>
          </cell>
          <cell r="DK211">
            <v>201526.34</v>
          </cell>
          <cell r="DM211">
            <v>34325660.07</v>
          </cell>
          <cell r="DO211">
            <v>2991008.1999999997</v>
          </cell>
          <cell r="DP211">
            <v>1407096.95</v>
          </cell>
          <cell r="DQ211">
            <v>238286.53999999998</v>
          </cell>
          <cell r="DR211">
            <v>3577.73</v>
          </cell>
          <cell r="DS211">
            <v>0</v>
          </cell>
          <cell r="DT211">
            <v>466852</v>
          </cell>
          <cell r="DU211">
            <v>87021</v>
          </cell>
          <cell r="DV211">
            <v>483842</v>
          </cell>
          <cell r="DW211">
            <v>0</v>
          </cell>
          <cell r="DX211">
            <v>30574</v>
          </cell>
          <cell r="DY211">
            <v>5162</v>
          </cell>
          <cell r="DZ211">
            <v>21581</v>
          </cell>
          <cell r="EA211">
            <v>5735001.4199999999</v>
          </cell>
          <cell r="EE211">
            <v>4431767.08</v>
          </cell>
          <cell r="EF211">
            <v>35351.17</v>
          </cell>
          <cell r="EG211">
            <v>5041288.1900000004</v>
          </cell>
          <cell r="EH211">
            <v>0</v>
          </cell>
          <cell r="EI211">
            <v>0</v>
          </cell>
          <cell r="EJ211">
            <v>0</v>
          </cell>
          <cell r="EK211">
            <v>0</v>
          </cell>
          <cell r="EL211">
            <v>0</v>
          </cell>
          <cell r="EM211">
            <v>9508406.4399999976</v>
          </cell>
          <cell r="EO211">
            <v>19419056.23</v>
          </cell>
          <cell r="EP211">
            <v>0</v>
          </cell>
          <cell r="EQ211">
            <v>-52862.169999999976</v>
          </cell>
          <cell r="ER211">
            <v>2980529.0299999993</v>
          </cell>
          <cell r="ES211">
            <v>22346723.090000004</v>
          </cell>
          <cell r="ET211">
            <v>14412930.279999999</v>
          </cell>
          <cell r="EV211">
            <v>0</v>
          </cell>
        </row>
        <row r="212">
          <cell r="C212" t="str">
            <v>CHANGE</v>
          </cell>
          <cell r="D212">
            <v>59481.809999998659</v>
          </cell>
          <cell r="E212">
            <v>-928.70000000298023</v>
          </cell>
          <cell r="F212">
            <v>-2709.394999999553</v>
          </cell>
          <cell r="G212">
            <v>0</v>
          </cell>
          <cell r="H212">
            <v>0</v>
          </cell>
          <cell r="I212">
            <v>0</v>
          </cell>
          <cell r="J212">
            <v>3900.5649999994785</v>
          </cell>
          <cell r="K212">
            <v>0</v>
          </cell>
          <cell r="L212">
            <v>-61618.340000000084</v>
          </cell>
          <cell r="M212">
            <v>0</v>
          </cell>
          <cell r="AA212">
            <v>-1874.0600000023842</v>
          </cell>
          <cell r="AC212">
            <v>-3956.5399999991059</v>
          </cell>
          <cell r="AD212">
            <v>35949.099999999627</v>
          </cell>
          <cell r="AE212">
            <v>0</v>
          </cell>
          <cell r="AF212">
            <v>43.150000002235174</v>
          </cell>
          <cell r="AG212">
            <v>0</v>
          </cell>
          <cell r="AH212">
            <v>0</v>
          </cell>
          <cell r="AO212">
            <v>32035.709999993443</v>
          </cell>
          <cell r="AQ212">
            <v>30161.65000000596</v>
          </cell>
          <cell r="AU212">
            <v>5228.2000000001863</v>
          </cell>
          <cell r="AV212">
            <v>0</v>
          </cell>
          <cell r="AW212">
            <v>0</v>
          </cell>
          <cell r="AX212">
            <v>-523.29999999998836</v>
          </cell>
          <cell r="AY212">
            <v>-804.33499999999913</v>
          </cell>
          <cell r="AZ212">
            <v>3900.5650000004098</v>
          </cell>
          <cell r="BB212">
            <v>-3693.570000000298</v>
          </cell>
          <cell r="BC212">
            <v>593.93499999999767</v>
          </cell>
          <cell r="BD212">
            <v>390.23999999929219</v>
          </cell>
          <cell r="BE212">
            <v>0</v>
          </cell>
          <cell r="BF212">
            <v>-2709.3950000014156</v>
          </cell>
          <cell r="BH212">
            <v>0</v>
          </cell>
          <cell r="BI212">
            <v>0</v>
          </cell>
          <cell r="BJ212">
            <v>43.150000000372529</v>
          </cell>
          <cell r="BK212">
            <v>0</v>
          </cell>
          <cell r="BL212">
            <v>0</v>
          </cell>
          <cell r="BM212">
            <v>0</v>
          </cell>
          <cell r="BN212">
            <v>43.150000002235174</v>
          </cell>
          <cell r="BP212">
            <v>0</v>
          </cell>
          <cell r="BQ212">
            <v>0</v>
          </cell>
          <cell r="BR212">
            <v>0</v>
          </cell>
          <cell r="BS212">
            <v>0</v>
          </cell>
          <cell r="BT212">
            <v>0</v>
          </cell>
          <cell r="BU212">
            <v>0</v>
          </cell>
          <cell r="BV212">
            <v>0</v>
          </cell>
          <cell r="BW212">
            <v>0</v>
          </cell>
          <cell r="BX212">
            <v>0</v>
          </cell>
          <cell r="BY212">
            <v>0</v>
          </cell>
          <cell r="BZ212">
            <v>0</v>
          </cell>
          <cell r="CA212">
            <v>0</v>
          </cell>
          <cell r="CC212">
            <v>0</v>
          </cell>
          <cell r="CE212">
            <v>-62732.600000000093</v>
          </cell>
          <cell r="CF212">
            <v>0</v>
          </cell>
          <cell r="CG212">
            <v>1114.2600000000093</v>
          </cell>
          <cell r="CH212">
            <v>-61618.340000000084</v>
          </cell>
          <cell r="CO212">
            <v>2.1973391994833946E-9</v>
          </cell>
          <cell r="CP212">
            <v>-6.4600000008940697</v>
          </cell>
          <cell r="CQ212">
            <v>14.949999999254942</v>
          </cell>
          <cell r="CR212">
            <v>0</v>
          </cell>
          <cell r="CS212">
            <v>0</v>
          </cell>
          <cell r="CT212">
            <v>5.8099999995902181</v>
          </cell>
          <cell r="CV212">
            <v>14.300000004470348</v>
          </cell>
          <cell r="CX212">
            <v>4.0000000008149073E-2</v>
          </cell>
          <cell r="CY212">
            <v>-3970.8699999996461</v>
          </cell>
          <cell r="CZ212">
            <v>0</v>
          </cell>
          <cell r="DA212">
            <v>0</v>
          </cell>
          <cell r="DB212">
            <v>0</v>
          </cell>
          <cell r="DC212">
            <v>0</v>
          </cell>
          <cell r="DD212">
            <v>-3970.8300000000745</v>
          </cell>
          <cell r="DF212">
            <v>-1.0000000009313226E-2</v>
          </cell>
          <cell r="DG212">
            <v>0</v>
          </cell>
          <cell r="DH212">
            <v>0</v>
          </cell>
          <cell r="DI212">
            <v>0</v>
          </cell>
          <cell r="DK212">
            <v>-1.0000000009313226E-2</v>
          </cell>
          <cell r="DM212">
            <v>-3956.5399999991059</v>
          </cell>
          <cell r="DO212">
            <v>17929.879999999423</v>
          </cell>
          <cell r="DP212">
            <v>12420.340000000084</v>
          </cell>
          <cell r="DQ212">
            <v>4421.5600000000559</v>
          </cell>
          <cell r="DR212">
            <v>1211.3200000000465</v>
          </cell>
          <cell r="DS212">
            <v>0</v>
          </cell>
          <cell r="DT212">
            <v>0</v>
          </cell>
          <cell r="DU212">
            <v>0</v>
          </cell>
          <cell r="DV212">
            <v>-34</v>
          </cell>
          <cell r="DX212">
            <v>0</v>
          </cell>
          <cell r="DY212">
            <v>0</v>
          </cell>
          <cell r="DZ212">
            <v>0</v>
          </cell>
          <cell r="EA212">
            <v>35949.100000000559</v>
          </cell>
          <cell r="EE212">
            <v>-3693.570000000298</v>
          </cell>
          <cell r="EF212">
            <v>593.93499999999767</v>
          </cell>
          <cell r="EG212">
            <v>390.23999999929219</v>
          </cell>
          <cell r="EH212">
            <v>0</v>
          </cell>
          <cell r="EI212">
            <v>0</v>
          </cell>
          <cell r="EJ212">
            <v>0</v>
          </cell>
          <cell r="EK212">
            <v>0</v>
          </cell>
          <cell r="EL212">
            <v>0</v>
          </cell>
          <cell r="EM212">
            <v>-2709.3950000014156</v>
          </cell>
          <cell r="EO212">
            <v>0</v>
          </cell>
          <cell r="EP212">
            <v>0</v>
          </cell>
          <cell r="EQ212">
            <v>-34.380000000004657</v>
          </cell>
          <cell r="ER212">
            <v>64280.30999999959</v>
          </cell>
          <cell r="ES212">
            <v>64245.929999999702</v>
          </cell>
          <cell r="ET212">
            <v>-30304.790000000969</v>
          </cell>
          <cell r="EV212">
            <v>0</v>
          </cell>
        </row>
        <row r="213">
          <cell r="E213">
            <v>1579220.74</v>
          </cell>
          <cell r="F213">
            <v>0</v>
          </cell>
        </row>
        <row r="214">
          <cell r="E214">
            <v>0</v>
          </cell>
          <cell r="AC214" t="str">
            <v>IESO Purchases</v>
          </cell>
          <cell r="AU214">
            <v>1975726.04</v>
          </cell>
          <cell r="AX214">
            <v>76547.98</v>
          </cell>
          <cell r="AY214" t="str">
            <v>Ancillary is estimated at</v>
          </cell>
          <cell r="BC214" t="str">
            <v>Transmission is est. at</v>
          </cell>
          <cell r="BD214" t="str">
            <v>Transmission is est. at</v>
          </cell>
          <cell r="CE214" t="str">
            <v>OPG pays NYPA HOEP</v>
          </cell>
          <cell r="CH214" t="str">
            <v>cost of $US2/MWh rental fee</v>
          </cell>
          <cell r="CS214">
            <v>0</v>
          </cell>
          <cell r="ED214" t="str">
            <v>Transmission is est. at</v>
          </cell>
          <cell r="EF214">
            <v>3131.3782810000002</v>
          </cell>
          <cell r="ES214">
            <v>-514086.49599999998</v>
          </cell>
        </row>
      </sheetData>
      <sheetData sheetId="18"/>
      <sheetData sheetId="19"/>
      <sheetData sheetId="20"/>
      <sheetData sheetId="21"/>
      <sheetData sheetId="22"/>
      <sheetData sheetId="23"/>
      <sheetData sheetId="24">
        <row r="2">
          <cell r="A2" t="str">
            <v>SBST</v>
          </cell>
          <cell r="D2" t="str">
            <v>PJM</v>
          </cell>
          <cell r="E2" t="str">
            <v>IMO_D</v>
          </cell>
          <cell r="F2" t="str">
            <v>S</v>
          </cell>
          <cell r="K2" t="str">
            <v>PHYSICAL</v>
          </cell>
          <cell r="AA2">
            <v>0</v>
          </cell>
          <cell r="AB2" t="str">
            <v>OPGET</v>
          </cell>
          <cell r="AD2" t="str">
            <v>N</v>
          </cell>
        </row>
        <row r="3">
          <cell r="A3" t="str">
            <v>ST</v>
          </cell>
          <cell r="D3" t="str">
            <v>NYISO</v>
          </cell>
          <cell r="E3" t="str">
            <v>ZODAM</v>
          </cell>
          <cell r="F3" t="str">
            <v>S</v>
          </cell>
          <cell r="K3" t="str">
            <v>PHYSICAL</v>
          </cell>
          <cell r="AA3">
            <v>0</v>
          </cell>
          <cell r="AB3" t="str">
            <v>OPGEM</v>
          </cell>
          <cell r="AD3" t="str">
            <v>N</v>
          </cell>
        </row>
        <row r="4">
          <cell r="A4" t="str">
            <v>ST</v>
          </cell>
          <cell r="D4" t="str">
            <v>NYISO</v>
          </cell>
          <cell r="E4" t="str">
            <v>ZODAM</v>
          </cell>
          <cell r="F4" t="str">
            <v>B</v>
          </cell>
          <cell r="K4" t="str">
            <v>PHYSICAL</v>
          </cell>
          <cell r="AA4">
            <v>-0.01</v>
          </cell>
          <cell r="AB4" t="str">
            <v>OPGEM</v>
          </cell>
          <cell r="AD4" t="str">
            <v>N</v>
          </cell>
        </row>
        <row r="5">
          <cell r="A5" t="str">
            <v>ST</v>
          </cell>
          <cell r="D5" t="str">
            <v>MISO</v>
          </cell>
          <cell r="E5" t="str">
            <v>ONT_D</v>
          </cell>
          <cell r="F5" t="str">
            <v>S</v>
          </cell>
          <cell r="K5" t="str">
            <v>PHYSICAL</v>
          </cell>
          <cell r="AA5">
            <v>0</v>
          </cell>
          <cell r="AB5" t="str">
            <v>OPGEM</v>
          </cell>
          <cell r="AD5" t="str">
            <v>N</v>
          </cell>
        </row>
        <row r="6">
          <cell r="A6" t="str">
            <v>ST</v>
          </cell>
          <cell r="D6" t="str">
            <v>MISO</v>
          </cell>
          <cell r="E6" t="str">
            <v>ONW_D</v>
          </cell>
          <cell r="F6" t="str">
            <v>S</v>
          </cell>
          <cell r="K6" t="str">
            <v>PHYSICAL</v>
          </cell>
          <cell r="AA6">
            <v>0</v>
          </cell>
          <cell r="AB6" t="str">
            <v>OPGEM</v>
          </cell>
          <cell r="AD6" t="str">
            <v>N</v>
          </cell>
        </row>
        <row r="7">
          <cell r="A7" t="str">
            <v>ST</v>
          </cell>
          <cell r="D7" t="str">
            <v>MISO</v>
          </cell>
          <cell r="E7" t="str">
            <v>ONT_D</v>
          </cell>
          <cell r="F7" t="str">
            <v>B</v>
          </cell>
          <cell r="K7" t="str">
            <v>PHYSICAL</v>
          </cell>
          <cell r="AA7">
            <v>0</v>
          </cell>
          <cell r="AB7" t="str">
            <v>OPGEM</v>
          </cell>
          <cell r="AD7" t="str">
            <v>N</v>
          </cell>
        </row>
        <row r="8">
          <cell r="A8" t="str">
            <v>SBST</v>
          </cell>
          <cell r="D8" t="str">
            <v>PJM</v>
          </cell>
          <cell r="E8" t="str">
            <v>IMO_R</v>
          </cell>
          <cell r="F8" t="str">
            <v>S</v>
          </cell>
          <cell r="K8" t="str">
            <v>PHYSICAL</v>
          </cell>
          <cell r="AA8">
            <v>-268.41000000000003</v>
          </cell>
          <cell r="AB8" t="str">
            <v>OPGET</v>
          </cell>
          <cell r="AD8" t="str">
            <v>N</v>
          </cell>
        </row>
        <row r="9">
          <cell r="A9" t="str">
            <v>RT</v>
          </cell>
          <cell r="D9" t="str">
            <v>NYISO</v>
          </cell>
          <cell r="E9" t="str">
            <v>ZOHAM</v>
          </cell>
          <cell r="F9" t="str">
            <v>S</v>
          </cell>
          <cell r="K9" t="str">
            <v>PHYSICAL</v>
          </cell>
          <cell r="AA9">
            <v>0</v>
          </cell>
          <cell r="AB9" t="str">
            <v>OPGEM</v>
          </cell>
          <cell r="AD9" t="str">
            <v>N</v>
          </cell>
        </row>
        <row r="10">
          <cell r="A10" t="str">
            <v>TROD</v>
          </cell>
          <cell r="D10" t="str">
            <v>CSHADJ</v>
          </cell>
          <cell r="E10" t="str">
            <v>CSHADJ</v>
          </cell>
          <cell r="F10" t="str">
            <v>S</v>
          </cell>
          <cell r="K10" t="str">
            <v>PHYSICAL</v>
          </cell>
          <cell r="AA10">
            <v>213553.77</v>
          </cell>
          <cell r="AB10" t="str">
            <v>OPGEM</v>
          </cell>
          <cell r="AD10" t="str">
            <v>N</v>
          </cell>
        </row>
        <row r="11">
          <cell r="A11" t="str">
            <v>TROD</v>
          </cell>
          <cell r="D11" t="str">
            <v>CSHADJ</v>
          </cell>
          <cell r="E11" t="str">
            <v>CSHADJ</v>
          </cell>
          <cell r="F11" t="str">
            <v>S</v>
          </cell>
          <cell r="K11" t="str">
            <v>PHYSICAL</v>
          </cell>
          <cell r="AA11">
            <v>323800.69</v>
          </cell>
          <cell r="AB11" t="str">
            <v>OPGEM</v>
          </cell>
          <cell r="AD11" t="str">
            <v>N</v>
          </cell>
        </row>
        <row r="12">
          <cell r="A12" t="str">
            <v>TROD</v>
          </cell>
          <cell r="D12" t="str">
            <v>CSHADJ</v>
          </cell>
          <cell r="E12" t="str">
            <v>CSHADJ</v>
          </cell>
          <cell r="F12" t="str">
            <v>S</v>
          </cell>
          <cell r="K12" t="str">
            <v>PHYSICAL</v>
          </cell>
          <cell r="AA12">
            <v>377913.1</v>
          </cell>
          <cell r="AB12" t="str">
            <v>OPGEM</v>
          </cell>
          <cell r="AD12" t="str">
            <v>N</v>
          </cell>
        </row>
        <row r="13">
          <cell r="A13" t="str">
            <v>TROD</v>
          </cell>
          <cell r="D13" t="str">
            <v>NYISO</v>
          </cell>
          <cell r="E13" t="str">
            <v>ZADAM</v>
          </cell>
          <cell r="F13" t="str">
            <v>B</v>
          </cell>
          <cell r="K13" t="str">
            <v>SWAP</v>
          </cell>
          <cell r="AA13">
            <v>-1828136.4</v>
          </cell>
          <cell r="AB13" t="str">
            <v>OPGEM</v>
          </cell>
          <cell r="AD13" t="str">
            <v>N</v>
          </cell>
        </row>
        <row r="14">
          <cell r="A14" t="str">
            <v>TROD</v>
          </cell>
          <cell r="D14" t="str">
            <v>NYISO</v>
          </cell>
          <cell r="E14" t="str">
            <v>ZADAM</v>
          </cell>
          <cell r="F14" t="str">
            <v>B</v>
          </cell>
          <cell r="K14" t="str">
            <v>SWAP</v>
          </cell>
          <cell r="AA14">
            <v>-128687.85</v>
          </cell>
          <cell r="AB14" t="str">
            <v>OPGEM</v>
          </cell>
          <cell r="AD14" t="str">
            <v>N</v>
          </cell>
        </row>
        <row r="15">
          <cell r="A15" t="str">
            <v>TROD</v>
          </cell>
          <cell r="D15" t="str">
            <v>MISO</v>
          </cell>
          <cell r="E15" t="str">
            <v>CIN_D</v>
          </cell>
          <cell r="F15" t="str">
            <v>B</v>
          </cell>
          <cell r="K15" t="str">
            <v>SWAP</v>
          </cell>
          <cell r="AA15">
            <v>-28068.33</v>
          </cell>
          <cell r="AB15" t="str">
            <v>OPGEM</v>
          </cell>
          <cell r="AD15" t="str">
            <v>N</v>
          </cell>
        </row>
        <row r="16">
          <cell r="A16" t="str">
            <v>TROD</v>
          </cell>
          <cell r="D16" t="str">
            <v>NYISO</v>
          </cell>
          <cell r="E16" t="str">
            <v>ZADAM</v>
          </cell>
          <cell r="F16" t="str">
            <v>S</v>
          </cell>
          <cell r="K16" t="str">
            <v>SWAP</v>
          </cell>
          <cell r="AA16">
            <v>-925.81</v>
          </cell>
          <cell r="AB16" t="str">
            <v>OPGEM</v>
          </cell>
          <cell r="AD16" t="str">
            <v>N</v>
          </cell>
        </row>
        <row r="17">
          <cell r="A17" t="str">
            <v>TROD</v>
          </cell>
          <cell r="D17" t="str">
            <v>NYISO</v>
          </cell>
          <cell r="E17" t="str">
            <v>ZADAM</v>
          </cell>
          <cell r="F17" t="str">
            <v>S</v>
          </cell>
          <cell r="K17" t="str">
            <v>SWAP</v>
          </cell>
          <cell r="AA17">
            <v>1365532.34</v>
          </cell>
          <cell r="AB17" t="str">
            <v>OPGEM</v>
          </cell>
          <cell r="AD17" t="str">
            <v>N</v>
          </cell>
        </row>
        <row r="18">
          <cell r="A18" t="str">
            <v>TROD</v>
          </cell>
          <cell r="D18" t="str">
            <v>NYISO</v>
          </cell>
          <cell r="E18" t="str">
            <v>ZADAM</v>
          </cell>
          <cell r="F18" t="str">
            <v>B</v>
          </cell>
          <cell r="K18" t="str">
            <v>SWAP</v>
          </cell>
          <cell r="AA18">
            <v>-364986.13</v>
          </cell>
          <cell r="AB18" t="str">
            <v>OPGEM</v>
          </cell>
          <cell r="AD18" t="str">
            <v>N</v>
          </cell>
        </row>
        <row r="19">
          <cell r="AD19">
            <v>0</v>
          </cell>
        </row>
        <row r="20">
          <cell r="AD20">
            <v>0</v>
          </cell>
        </row>
        <row r="21">
          <cell r="AD21">
            <v>0</v>
          </cell>
        </row>
        <row r="22">
          <cell r="AD22">
            <v>0</v>
          </cell>
        </row>
        <row r="23">
          <cell r="AD23">
            <v>0</v>
          </cell>
        </row>
        <row r="24">
          <cell r="AD24">
            <v>0</v>
          </cell>
        </row>
        <row r="25">
          <cell r="AD25">
            <v>0</v>
          </cell>
        </row>
        <row r="26">
          <cell r="AD26">
            <v>0</v>
          </cell>
        </row>
        <row r="27">
          <cell r="AD27">
            <v>0</v>
          </cell>
        </row>
        <row r="28">
          <cell r="AD28">
            <v>0</v>
          </cell>
        </row>
        <row r="29">
          <cell r="AD29">
            <v>0</v>
          </cell>
        </row>
        <row r="30">
          <cell r="AD30">
            <v>0</v>
          </cell>
        </row>
        <row r="31">
          <cell r="AD31">
            <v>0</v>
          </cell>
        </row>
        <row r="32">
          <cell r="AD32">
            <v>0</v>
          </cell>
        </row>
        <row r="33">
          <cell r="AD33">
            <v>0</v>
          </cell>
        </row>
        <row r="34">
          <cell r="AD34">
            <v>0</v>
          </cell>
        </row>
        <row r="35">
          <cell r="AD35">
            <v>0</v>
          </cell>
        </row>
        <row r="36">
          <cell r="AD36">
            <v>0</v>
          </cell>
        </row>
        <row r="37">
          <cell r="AD37">
            <v>0</v>
          </cell>
        </row>
        <row r="38">
          <cell r="AD38">
            <v>0</v>
          </cell>
        </row>
        <row r="39">
          <cell r="AD39">
            <v>0</v>
          </cell>
        </row>
        <row r="40">
          <cell r="AD40">
            <v>0</v>
          </cell>
        </row>
        <row r="41">
          <cell r="AD41">
            <v>0</v>
          </cell>
        </row>
        <row r="42">
          <cell r="AD42">
            <v>0</v>
          </cell>
        </row>
        <row r="43">
          <cell r="AD43">
            <v>0</v>
          </cell>
        </row>
        <row r="44">
          <cell r="AD44">
            <v>0</v>
          </cell>
        </row>
        <row r="45">
          <cell r="AD45">
            <v>0</v>
          </cell>
        </row>
        <row r="46">
          <cell r="AD46">
            <v>0</v>
          </cell>
        </row>
        <row r="47">
          <cell r="AD47">
            <v>0</v>
          </cell>
        </row>
        <row r="48">
          <cell r="AD48">
            <v>0</v>
          </cell>
        </row>
        <row r="49">
          <cell r="AD49">
            <v>0</v>
          </cell>
        </row>
        <row r="50">
          <cell r="AD50">
            <v>0</v>
          </cell>
        </row>
        <row r="51">
          <cell r="AD51">
            <v>0</v>
          </cell>
        </row>
        <row r="52">
          <cell r="AD52">
            <v>0</v>
          </cell>
        </row>
        <row r="53">
          <cell r="AD53">
            <v>0</v>
          </cell>
        </row>
        <row r="54">
          <cell r="AD54">
            <v>0</v>
          </cell>
        </row>
        <row r="55">
          <cell r="AD55">
            <v>0</v>
          </cell>
        </row>
        <row r="56">
          <cell r="AD56">
            <v>0</v>
          </cell>
        </row>
        <row r="57">
          <cell r="AD57">
            <v>0</v>
          </cell>
        </row>
        <row r="58">
          <cell r="AD58">
            <v>0</v>
          </cell>
        </row>
        <row r="59">
          <cell r="AD59">
            <v>0</v>
          </cell>
        </row>
        <row r="60">
          <cell r="AD60">
            <v>0</v>
          </cell>
        </row>
        <row r="61">
          <cell r="AD61">
            <v>0</v>
          </cell>
        </row>
        <row r="62">
          <cell r="AD62">
            <v>0</v>
          </cell>
        </row>
        <row r="63">
          <cell r="AD63">
            <v>0</v>
          </cell>
        </row>
        <row r="64">
          <cell r="AD64">
            <v>0</v>
          </cell>
        </row>
        <row r="65">
          <cell r="AD65">
            <v>0</v>
          </cell>
        </row>
        <row r="66">
          <cell r="AD66">
            <v>0</v>
          </cell>
        </row>
        <row r="67">
          <cell r="AD67">
            <v>0</v>
          </cell>
        </row>
        <row r="68">
          <cell r="AD68">
            <v>0</v>
          </cell>
        </row>
        <row r="69">
          <cell r="AD69">
            <v>0</v>
          </cell>
        </row>
        <row r="70">
          <cell r="AD70">
            <v>0</v>
          </cell>
        </row>
        <row r="71">
          <cell r="AD71">
            <v>0</v>
          </cell>
        </row>
        <row r="72">
          <cell r="AD72">
            <v>0</v>
          </cell>
        </row>
        <row r="73">
          <cell r="AD73">
            <v>0</v>
          </cell>
        </row>
        <row r="74">
          <cell r="AD74">
            <v>0</v>
          </cell>
        </row>
        <row r="75">
          <cell r="AD75">
            <v>0</v>
          </cell>
        </row>
        <row r="76">
          <cell r="AD76">
            <v>0</v>
          </cell>
        </row>
        <row r="77">
          <cell r="AD77">
            <v>0</v>
          </cell>
        </row>
        <row r="78">
          <cell r="AD78">
            <v>0</v>
          </cell>
        </row>
        <row r="79">
          <cell r="AD79">
            <v>0</v>
          </cell>
        </row>
        <row r="80">
          <cell r="AD80">
            <v>0</v>
          </cell>
        </row>
        <row r="81">
          <cell r="AD81">
            <v>0</v>
          </cell>
        </row>
        <row r="82">
          <cell r="AD82">
            <v>0</v>
          </cell>
        </row>
        <row r="83">
          <cell r="AD83">
            <v>0</v>
          </cell>
        </row>
        <row r="84">
          <cell r="AD84">
            <v>0</v>
          </cell>
        </row>
        <row r="85">
          <cell r="AD85">
            <v>0</v>
          </cell>
        </row>
        <row r="86">
          <cell r="AD86">
            <v>0</v>
          </cell>
        </row>
        <row r="87">
          <cell r="AD87">
            <v>0</v>
          </cell>
        </row>
        <row r="88">
          <cell r="AD88">
            <v>0</v>
          </cell>
        </row>
        <row r="89">
          <cell r="AD89">
            <v>0</v>
          </cell>
        </row>
        <row r="90">
          <cell r="AD90">
            <v>0</v>
          </cell>
        </row>
        <row r="91">
          <cell r="AD91">
            <v>0</v>
          </cell>
        </row>
        <row r="92">
          <cell r="AD92">
            <v>0</v>
          </cell>
        </row>
        <row r="93">
          <cell r="AD93">
            <v>0</v>
          </cell>
        </row>
        <row r="94">
          <cell r="AD94">
            <v>0</v>
          </cell>
        </row>
        <row r="95">
          <cell r="AD95">
            <v>0</v>
          </cell>
        </row>
        <row r="96">
          <cell r="AD96">
            <v>0</v>
          </cell>
        </row>
        <row r="97">
          <cell r="AD97">
            <v>0</v>
          </cell>
        </row>
        <row r="98">
          <cell r="AD98">
            <v>0</v>
          </cell>
        </row>
        <row r="99">
          <cell r="AD99">
            <v>0</v>
          </cell>
        </row>
        <row r="100">
          <cell r="AD100">
            <v>0</v>
          </cell>
        </row>
        <row r="101">
          <cell r="AD101">
            <v>0</v>
          </cell>
        </row>
        <row r="102">
          <cell r="AD102">
            <v>0</v>
          </cell>
        </row>
        <row r="103">
          <cell r="AD103">
            <v>0</v>
          </cell>
        </row>
        <row r="104">
          <cell r="AD104">
            <v>0</v>
          </cell>
        </row>
        <row r="105">
          <cell r="AD105">
            <v>0</v>
          </cell>
        </row>
        <row r="106">
          <cell r="AD106">
            <v>0</v>
          </cell>
        </row>
        <row r="107">
          <cell r="AD107">
            <v>0</v>
          </cell>
        </row>
        <row r="108">
          <cell r="AD108">
            <v>0</v>
          </cell>
        </row>
        <row r="109">
          <cell r="AD109">
            <v>0</v>
          </cell>
        </row>
        <row r="110">
          <cell r="AD110">
            <v>0</v>
          </cell>
        </row>
        <row r="111">
          <cell r="AD111">
            <v>0</v>
          </cell>
        </row>
        <row r="112">
          <cell r="AD112">
            <v>0</v>
          </cell>
        </row>
        <row r="113">
          <cell r="AD113">
            <v>0</v>
          </cell>
        </row>
        <row r="114">
          <cell r="AD114">
            <v>0</v>
          </cell>
        </row>
        <row r="115">
          <cell r="AD115">
            <v>0</v>
          </cell>
        </row>
        <row r="116">
          <cell r="AD116">
            <v>0</v>
          </cell>
        </row>
        <row r="117">
          <cell r="AD117">
            <v>0</v>
          </cell>
        </row>
        <row r="118">
          <cell r="AD118">
            <v>0</v>
          </cell>
        </row>
        <row r="119">
          <cell r="AD119">
            <v>0</v>
          </cell>
        </row>
        <row r="120">
          <cell r="AD120">
            <v>0</v>
          </cell>
        </row>
        <row r="121">
          <cell r="AD121">
            <v>0</v>
          </cell>
        </row>
        <row r="122">
          <cell r="AD122">
            <v>0</v>
          </cell>
        </row>
        <row r="123">
          <cell r="AD123">
            <v>0</v>
          </cell>
        </row>
        <row r="124">
          <cell r="AD124">
            <v>0</v>
          </cell>
        </row>
        <row r="125">
          <cell r="AD125">
            <v>0</v>
          </cell>
        </row>
        <row r="126">
          <cell r="AD126">
            <v>0</v>
          </cell>
        </row>
        <row r="127">
          <cell r="AD127">
            <v>0</v>
          </cell>
        </row>
        <row r="128">
          <cell r="AD128">
            <v>0</v>
          </cell>
        </row>
        <row r="129">
          <cell r="AD129">
            <v>0</v>
          </cell>
        </row>
        <row r="130">
          <cell r="AD130">
            <v>0</v>
          </cell>
        </row>
        <row r="131">
          <cell r="AD131">
            <v>0</v>
          </cell>
        </row>
        <row r="132">
          <cell r="AD132">
            <v>0</v>
          </cell>
        </row>
        <row r="133">
          <cell r="AD133">
            <v>0</v>
          </cell>
        </row>
        <row r="134">
          <cell r="AD134">
            <v>0</v>
          </cell>
        </row>
        <row r="135">
          <cell r="AD135">
            <v>0</v>
          </cell>
        </row>
        <row r="136">
          <cell r="AD136">
            <v>0</v>
          </cell>
        </row>
        <row r="137">
          <cell r="AD137">
            <v>0</v>
          </cell>
        </row>
        <row r="138">
          <cell r="AD138">
            <v>0</v>
          </cell>
        </row>
        <row r="139">
          <cell r="AD139">
            <v>0</v>
          </cell>
        </row>
        <row r="140">
          <cell r="AD140">
            <v>0</v>
          </cell>
        </row>
        <row r="141">
          <cell r="AD141">
            <v>0</v>
          </cell>
        </row>
        <row r="142">
          <cell r="AD142">
            <v>0</v>
          </cell>
        </row>
        <row r="143">
          <cell r="AD143">
            <v>0</v>
          </cell>
        </row>
        <row r="144">
          <cell r="AD144">
            <v>0</v>
          </cell>
        </row>
        <row r="145">
          <cell r="AD145">
            <v>0</v>
          </cell>
        </row>
        <row r="146">
          <cell r="AD146">
            <v>0</v>
          </cell>
        </row>
        <row r="147">
          <cell r="AD147">
            <v>0</v>
          </cell>
        </row>
        <row r="148">
          <cell r="AD148">
            <v>0</v>
          </cell>
        </row>
        <row r="149">
          <cell r="AD149">
            <v>0</v>
          </cell>
        </row>
        <row r="150">
          <cell r="AD150">
            <v>0</v>
          </cell>
        </row>
        <row r="151">
          <cell r="AD151">
            <v>0</v>
          </cell>
        </row>
        <row r="152">
          <cell r="AD152">
            <v>0</v>
          </cell>
        </row>
        <row r="153">
          <cell r="AD153">
            <v>0</v>
          </cell>
        </row>
        <row r="154">
          <cell r="AD154">
            <v>0</v>
          </cell>
        </row>
        <row r="155">
          <cell r="AD155">
            <v>0</v>
          </cell>
        </row>
        <row r="156">
          <cell r="AD156">
            <v>0</v>
          </cell>
        </row>
        <row r="157">
          <cell r="AD157">
            <v>0</v>
          </cell>
        </row>
        <row r="158">
          <cell r="AD158">
            <v>0</v>
          </cell>
        </row>
        <row r="159">
          <cell r="AD159">
            <v>0</v>
          </cell>
        </row>
        <row r="160">
          <cell r="AD160">
            <v>0</v>
          </cell>
        </row>
        <row r="161">
          <cell r="AD161">
            <v>0</v>
          </cell>
        </row>
        <row r="162">
          <cell r="AD162">
            <v>0</v>
          </cell>
        </row>
        <row r="163">
          <cell r="AD163">
            <v>0</v>
          </cell>
        </row>
        <row r="164">
          <cell r="AD164">
            <v>0</v>
          </cell>
        </row>
        <row r="165">
          <cell r="AD165">
            <v>0</v>
          </cell>
        </row>
        <row r="166">
          <cell r="AD166">
            <v>0</v>
          </cell>
        </row>
        <row r="167">
          <cell r="AD167">
            <v>0</v>
          </cell>
        </row>
        <row r="168">
          <cell r="AD168">
            <v>0</v>
          </cell>
        </row>
        <row r="169">
          <cell r="AD169">
            <v>0</v>
          </cell>
        </row>
        <row r="170">
          <cell r="AD170">
            <v>0</v>
          </cell>
        </row>
        <row r="171">
          <cell r="AD171">
            <v>0</v>
          </cell>
        </row>
        <row r="172">
          <cell r="AD172">
            <v>0</v>
          </cell>
        </row>
        <row r="173">
          <cell r="AD173">
            <v>0</v>
          </cell>
        </row>
        <row r="174">
          <cell r="AD174">
            <v>0</v>
          </cell>
        </row>
        <row r="175">
          <cell r="AD175">
            <v>0</v>
          </cell>
        </row>
        <row r="176">
          <cell r="AD176">
            <v>0</v>
          </cell>
        </row>
        <row r="177">
          <cell r="AD177">
            <v>0</v>
          </cell>
        </row>
        <row r="178">
          <cell r="AD178">
            <v>0</v>
          </cell>
        </row>
        <row r="179">
          <cell r="AD179">
            <v>0</v>
          </cell>
        </row>
        <row r="180">
          <cell r="AD180">
            <v>0</v>
          </cell>
        </row>
        <row r="181">
          <cell r="AD181">
            <v>0</v>
          </cell>
        </row>
        <row r="182">
          <cell r="AD182">
            <v>0</v>
          </cell>
        </row>
        <row r="183">
          <cell r="AD183">
            <v>0</v>
          </cell>
        </row>
        <row r="184">
          <cell r="AD184">
            <v>0</v>
          </cell>
        </row>
        <row r="185">
          <cell r="AD185">
            <v>0</v>
          </cell>
        </row>
        <row r="186">
          <cell r="AD186">
            <v>0</v>
          </cell>
        </row>
        <row r="187">
          <cell r="AD187">
            <v>0</v>
          </cell>
        </row>
        <row r="188">
          <cell r="AD188">
            <v>0</v>
          </cell>
        </row>
        <row r="189">
          <cell r="AD189">
            <v>0</v>
          </cell>
        </row>
        <row r="190">
          <cell r="AD190">
            <v>0</v>
          </cell>
        </row>
        <row r="191">
          <cell r="AD191">
            <v>0</v>
          </cell>
        </row>
        <row r="192">
          <cell r="AD192">
            <v>0</v>
          </cell>
        </row>
        <row r="193">
          <cell r="AD193">
            <v>0</v>
          </cell>
        </row>
        <row r="194">
          <cell r="AD194">
            <v>0</v>
          </cell>
        </row>
        <row r="195">
          <cell r="AD195">
            <v>0</v>
          </cell>
        </row>
        <row r="196">
          <cell r="AD196">
            <v>0</v>
          </cell>
        </row>
        <row r="197">
          <cell r="AD197">
            <v>0</v>
          </cell>
        </row>
        <row r="198">
          <cell r="AD198">
            <v>0</v>
          </cell>
        </row>
      </sheetData>
      <sheetData sheetId="25"/>
      <sheetData sheetId="26"/>
      <sheetData sheetId="27"/>
      <sheetData sheetId="28">
        <row r="10">
          <cell r="A10">
            <v>21471000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42">
          <cell r="A42">
            <v>1</v>
          </cell>
          <cell r="D42">
            <v>2010</v>
          </cell>
          <cell r="E42" t="str">
            <v>January</v>
          </cell>
          <cell r="G42">
            <v>954.88266499863892</v>
          </cell>
          <cell r="H42">
            <v>388.92931690403157</v>
          </cell>
          <cell r="I42">
            <v>1343.8119819026706</v>
          </cell>
          <cell r="K42">
            <v>483.94441731654615</v>
          </cell>
          <cell r="L42">
            <v>197.11340308676793</v>
          </cell>
          <cell r="M42">
            <v>681.05782040331405</v>
          </cell>
        </row>
        <row r="43">
          <cell r="A43">
            <v>2</v>
          </cell>
          <cell r="E43" t="str">
            <v>February</v>
          </cell>
          <cell r="G43">
            <v>821.15961187948744</v>
          </cell>
          <cell r="H43">
            <v>334.22634186487363</v>
          </cell>
          <cell r="I43">
            <v>1155.3859537443611</v>
          </cell>
          <cell r="K43">
            <v>416.17219000982311</v>
          </cell>
          <cell r="L43">
            <v>169.38936918062871</v>
          </cell>
          <cell r="M43">
            <v>585.56155919045182</v>
          </cell>
        </row>
        <row r="44">
          <cell r="A44">
            <v>3</v>
          </cell>
          <cell r="E44" t="str">
            <v>March</v>
          </cell>
          <cell r="G44">
            <v>834.52181103842815</v>
          </cell>
          <cell r="H44">
            <v>339.41973456849428</v>
          </cell>
          <cell r="I44">
            <v>1173.9415456069223</v>
          </cell>
          <cell r="K44">
            <v>422.94429083757285</v>
          </cell>
          <cell r="L44">
            <v>172.02143435258705</v>
          </cell>
          <cell r="M44">
            <v>594.9657251901599</v>
          </cell>
        </row>
        <row r="45">
          <cell r="A45">
            <v>4</v>
          </cell>
          <cell r="E45" t="str">
            <v>April</v>
          </cell>
          <cell r="G45">
            <v>450.62060597449903</v>
          </cell>
          <cell r="H45">
            <v>183.20637361859471</v>
          </cell>
          <cell r="I45">
            <v>633.82697959309371</v>
          </cell>
          <cell r="K45">
            <v>228.37918687053426</v>
          </cell>
          <cell r="L45">
            <v>92.850886270570911</v>
          </cell>
          <cell r="M45">
            <v>321.23007314110515</v>
          </cell>
        </row>
        <row r="46">
          <cell r="A46">
            <v>5</v>
          </cell>
          <cell r="E46" t="str">
            <v>May</v>
          </cell>
          <cell r="G46">
            <v>295.08916355122039</v>
          </cell>
          <cell r="H46">
            <v>119.94202422361721</v>
          </cell>
          <cell r="I46">
            <v>415.03118777483758</v>
          </cell>
          <cell r="K46">
            <v>149.55424215542328</v>
          </cell>
          <cell r="L46">
            <v>60.787859233729236</v>
          </cell>
          <cell r="M46">
            <v>210.3421013891525</v>
          </cell>
        </row>
        <row r="47">
          <cell r="A47">
            <v>6</v>
          </cell>
          <cell r="E47" t="str">
            <v>June</v>
          </cell>
          <cell r="G47">
            <v>273.89464351787854</v>
          </cell>
          <cell r="H47">
            <v>111.30075446356045</v>
          </cell>
          <cell r="I47">
            <v>385.19539798143899</v>
          </cell>
          <cell r="K47">
            <v>138.81264004679758</v>
          </cell>
          <cell r="L47">
            <v>56.408374285270448</v>
          </cell>
          <cell r="M47">
            <v>195.22101433206802</v>
          </cell>
        </row>
        <row r="48">
          <cell r="A48">
            <v>7</v>
          </cell>
          <cell r="E48" t="str">
            <v>July</v>
          </cell>
          <cell r="G48">
            <v>428.61473579392253</v>
          </cell>
          <cell r="H48">
            <v>174.10826607271991</v>
          </cell>
          <cell r="I48">
            <v>602.72300186664245</v>
          </cell>
          <cell r="K48">
            <v>217.22638411010519</v>
          </cell>
          <cell r="L48">
            <v>88.239871204151285</v>
          </cell>
          <cell r="M48">
            <v>305.4662553142565</v>
          </cell>
        </row>
        <row r="49">
          <cell r="A49">
            <v>8</v>
          </cell>
          <cell r="E49" t="str">
            <v>August</v>
          </cell>
          <cell r="G49">
            <v>552.76701122028658</v>
          </cell>
          <cell r="H49">
            <v>224.43195154108506</v>
          </cell>
          <cell r="I49">
            <v>777.1989627613716</v>
          </cell>
          <cell r="K49">
            <v>280.14804222798585</v>
          </cell>
          <cell r="L49">
            <v>113.74443583172656</v>
          </cell>
          <cell r="M49">
            <v>393.8924780597124</v>
          </cell>
        </row>
        <row r="50">
          <cell r="A50">
            <v>9</v>
          </cell>
          <cell r="E50" t="str">
            <v>September</v>
          </cell>
          <cell r="G50">
            <v>553.27165144204571</v>
          </cell>
          <cell r="H50">
            <v>224.52803191919296</v>
          </cell>
          <cell r="I50">
            <v>777.79968336123864</v>
          </cell>
          <cell r="K50">
            <v>280.40379911521978</v>
          </cell>
          <cell r="L50">
            <v>113.79313036174931</v>
          </cell>
          <cell r="M50">
            <v>394.1969294769691</v>
          </cell>
        </row>
        <row r="51">
          <cell r="A51">
            <v>10</v>
          </cell>
          <cell r="E51" t="str">
            <v>October</v>
          </cell>
          <cell r="G51">
            <v>822.93354141351972</v>
          </cell>
          <cell r="H51">
            <v>333.72060026389414</v>
          </cell>
          <cell r="I51">
            <v>1156.6541416774139</v>
          </cell>
          <cell r="K51">
            <v>417.07123585720905</v>
          </cell>
          <cell r="L51">
            <v>169.13305410300697</v>
          </cell>
          <cell r="M51">
            <v>586.20428996021599</v>
          </cell>
        </row>
        <row r="52">
          <cell r="A52">
            <v>11</v>
          </cell>
          <cell r="E52" t="str">
            <v>November</v>
          </cell>
          <cell r="G52">
            <v>879.49941969982444</v>
          </cell>
          <cell r="H52">
            <v>356.3830944267263</v>
          </cell>
          <cell r="I52">
            <v>1235.8825141265506</v>
          </cell>
          <cell r="K52">
            <v>445.7394084093869</v>
          </cell>
          <cell r="L52">
            <v>180.61864069346734</v>
          </cell>
          <cell r="M52">
            <v>626.35804910285424</v>
          </cell>
        </row>
        <row r="53">
          <cell r="A53">
            <v>12</v>
          </cell>
          <cell r="E53" t="str">
            <v>December</v>
          </cell>
          <cell r="G53">
            <v>935.96221913805459</v>
          </cell>
          <cell r="H53">
            <v>378.94842723767715</v>
          </cell>
          <cell r="I53">
            <v>1314.9106463757316</v>
          </cell>
          <cell r="K53">
            <v>474.35533953453125</v>
          </cell>
          <cell r="L53">
            <v>192.05498490520893</v>
          </cell>
          <cell r="M53">
            <v>666.41032443974018</v>
          </cell>
        </row>
        <row r="54">
          <cell r="G54">
            <v>7803.2170796678056</v>
          </cell>
          <cell r="H54">
            <v>3169.1449171044674</v>
          </cell>
          <cell r="I54">
            <v>10972.361996772273</v>
          </cell>
          <cell r="K54">
            <v>3954.7511764911355</v>
          </cell>
          <cell r="L54">
            <v>1606.1554435088647</v>
          </cell>
          <cell r="M54">
            <v>5560.9066200000007</v>
          </cell>
        </row>
      </sheetData>
      <sheetData sheetId="49"/>
      <sheetData sheetId="50"/>
      <sheetData sheetId="51"/>
      <sheetData sheetId="52"/>
      <sheetData sheetId="53"/>
      <sheetData sheetId="54"/>
      <sheetData sheetId="55">
        <row r="6">
          <cell r="A6">
            <v>5020000000</v>
          </cell>
        </row>
        <row r="32">
          <cell r="A32" t="str">
            <v>5020000000</v>
          </cell>
          <cell r="B32" t="str">
            <v>INTC000000</v>
          </cell>
          <cell r="C32" t="str">
            <v>ISO Market Outside Ontario</v>
          </cell>
          <cell r="D32">
            <v>0</v>
          </cell>
          <cell r="E32">
            <v>0</v>
          </cell>
          <cell r="F32">
            <v>0</v>
          </cell>
          <cell r="H32">
            <v>0</v>
          </cell>
          <cell r="I32">
            <v>0</v>
          </cell>
          <cell r="J32">
            <v>4478.83</v>
          </cell>
        </row>
        <row r="33">
          <cell r="A33" t="str">
            <v>5020200000</v>
          </cell>
          <cell r="B33" t="str">
            <v>INTC000000</v>
          </cell>
          <cell r="D33">
            <v>0</v>
          </cell>
          <cell r="E33">
            <v>0</v>
          </cell>
        </row>
        <row r="34">
          <cell r="A34" t="str">
            <v>5022000000</v>
          </cell>
          <cell r="B34" t="str">
            <v>INTC000000</v>
          </cell>
          <cell r="C34" t="str">
            <v>Swap Sales - Interconnect</v>
          </cell>
          <cell r="D34">
            <v>32035.32</v>
          </cell>
          <cell r="E34">
            <v>4478.83</v>
          </cell>
          <cell r="F34">
            <v>-27556.489999999998</v>
          </cell>
          <cell r="H34">
            <v>0</v>
          </cell>
          <cell r="I34">
            <v>0</v>
          </cell>
        </row>
        <row r="35">
          <cell r="A35" t="str">
            <v>6020200000</v>
          </cell>
          <cell r="B35" t="str">
            <v>INTC000000</v>
          </cell>
          <cell r="C35" t="str">
            <v>I/C ISO market purchases</v>
          </cell>
          <cell r="D35">
            <v>0</v>
          </cell>
          <cell r="E35">
            <v>0</v>
          </cell>
          <cell r="F35">
            <v>0</v>
          </cell>
          <cell r="H35">
            <v>0</v>
          </cell>
          <cell r="I35">
            <v>0</v>
          </cell>
          <cell r="J35">
            <v>4472629.17</v>
          </cell>
        </row>
        <row r="36">
          <cell r="A36" t="str">
            <v>6020400000</v>
          </cell>
          <cell r="B36" t="str">
            <v>INTC000000</v>
          </cell>
          <cell r="C36" t="str">
            <v>I/C Purchases</v>
          </cell>
          <cell r="D36">
            <v>1791534.05</v>
          </cell>
          <cell r="E36">
            <v>1780003.05</v>
          </cell>
          <cell r="F36">
            <v>-11531</v>
          </cell>
          <cell r="H36">
            <v>2692626.1199999996</v>
          </cell>
          <cell r="I36">
            <v>2692626.1199999996</v>
          </cell>
        </row>
        <row r="37">
          <cell r="A37">
            <v>6022000000</v>
          </cell>
          <cell r="B37" t="str">
            <v>INTC000000</v>
          </cell>
          <cell r="C37" t="str">
            <v>I/C Swap purchases</v>
          </cell>
          <cell r="D37">
            <v>0</v>
          </cell>
          <cell r="E37">
            <v>0</v>
          </cell>
          <cell r="F37">
            <v>0</v>
          </cell>
          <cell r="H37">
            <v>0</v>
          </cell>
          <cell r="I37">
            <v>0</v>
          </cell>
        </row>
        <row r="38">
          <cell r="A38" t="str">
            <v>5050000000</v>
          </cell>
          <cell r="B38" t="str">
            <v>INTC000000</v>
          </cell>
          <cell r="C38" t="str">
            <v>MtM of Interconnect Transactions</v>
          </cell>
          <cell r="D38">
            <v>17029.36</v>
          </cell>
          <cell r="E38">
            <v>0</v>
          </cell>
          <cell r="F38">
            <v>-17029.36</v>
          </cell>
          <cell r="I38">
            <v>12577.39</v>
          </cell>
          <cell r="J38">
            <v>12577.39</v>
          </cell>
        </row>
        <row r="39">
          <cell r="J39">
            <v>4489685.3899999997</v>
          </cell>
        </row>
        <row r="41">
          <cell r="A41" t="str">
            <v>Total OPGET</v>
          </cell>
          <cell r="D41">
            <v>1823569.37</v>
          </cell>
          <cell r="E41">
            <v>1784481.8800000001</v>
          </cell>
          <cell r="J41">
            <v>-433186.26394999959</v>
          </cell>
        </row>
      </sheetData>
      <sheetData sheetId="56">
        <row r="9">
          <cell r="E9" t="str">
            <v>Statement of Operations</v>
          </cell>
        </row>
        <row r="10">
          <cell r="E10" t="str">
            <v>=======================</v>
          </cell>
        </row>
        <row r="11">
          <cell r="E11" t="str">
            <v>REVENUES</v>
          </cell>
        </row>
        <row r="13">
          <cell r="E13" t="str">
            <v>*</v>
          </cell>
        </row>
        <row r="14">
          <cell r="E14" t="str">
            <v xml:space="preserve">  Trading Revenue</v>
          </cell>
        </row>
        <row r="15">
          <cell r="E15" t="str">
            <v xml:space="preserve">    Energy Marketing &amp; Other Products</v>
          </cell>
        </row>
        <row r="16">
          <cell r="E16">
            <v>5020200000</v>
          </cell>
          <cell r="H16" t="str">
            <v>ISO Market Outside Ontario</v>
          </cell>
          <cell r="K16">
            <v>-3675035.67</v>
          </cell>
          <cell r="M16">
            <v>-2259661.44</v>
          </cell>
          <cell r="O16">
            <v>-1415374.23</v>
          </cell>
          <cell r="Q16">
            <v>-62.6</v>
          </cell>
        </row>
        <row r="17">
          <cell r="E17">
            <v>5022000000</v>
          </cell>
          <cell r="H17" t="str">
            <v>Swap Sales Interconnect</v>
          </cell>
          <cell r="K17">
            <v>4670.12</v>
          </cell>
          <cell r="M17">
            <v>32224.25</v>
          </cell>
          <cell r="O17">
            <v>-27554.13</v>
          </cell>
          <cell r="Q17">
            <v>-85.5</v>
          </cell>
        </row>
        <row r="18">
          <cell r="E18" t="str">
            <v xml:space="preserve">      Total 502 Interconnect Power Trading Re</v>
          </cell>
          <cell r="K18">
            <v>-3670365.55</v>
          </cell>
          <cell r="M18">
            <v>-2227437.19</v>
          </cell>
          <cell r="O18">
            <v>-1442928.36</v>
          </cell>
          <cell r="Q18">
            <v>-64.8</v>
          </cell>
        </row>
        <row r="19">
          <cell r="E19" t="str">
            <v xml:space="preserve">    Total Energy Marketing &amp; Other Products</v>
          </cell>
          <cell r="K19">
            <v>-3670365.55</v>
          </cell>
          <cell r="M19">
            <v>-2227437.19</v>
          </cell>
          <cell r="O19">
            <v>-1442928.36</v>
          </cell>
          <cell r="Q19">
            <v>-64.8</v>
          </cell>
        </row>
        <row r="20">
          <cell r="E20" t="str">
            <v>*</v>
          </cell>
        </row>
        <row r="21">
          <cell r="E21" t="str">
            <v xml:space="preserve">    Mark to Market Net (Gains) and Losses</v>
          </cell>
        </row>
        <row r="22">
          <cell r="E22">
            <v>5050000000</v>
          </cell>
          <cell r="H22" t="str">
            <v>I/C Forward Sales Mark to Market</v>
          </cell>
          <cell r="K22">
            <v>0</v>
          </cell>
          <cell r="M22">
            <v>17047.46</v>
          </cell>
          <cell r="O22">
            <v>-17047.46</v>
          </cell>
          <cell r="Q22">
            <v>-100</v>
          </cell>
        </row>
        <row r="23">
          <cell r="E23" t="str">
            <v xml:space="preserve">      Total 504-5 Mark to Market (Gain) Loss</v>
          </cell>
          <cell r="K23">
            <v>0</v>
          </cell>
          <cell r="M23">
            <v>17047.46</v>
          </cell>
          <cell r="O23">
            <v>-17047.46</v>
          </cell>
          <cell r="Q23">
            <v>-100</v>
          </cell>
        </row>
        <row r="24">
          <cell r="E24" t="str">
            <v xml:space="preserve">    TotaI Mark to Market Net (Gains) &amp; Losses</v>
          </cell>
          <cell r="K24">
            <v>0</v>
          </cell>
          <cell r="M24">
            <v>17047.46</v>
          </cell>
          <cell r="O24">
            <v>-17047.46</v>
          </cell>
          <cell r="Q24">
            <v>-100</v>
          </cell>
        </row>
        <row r="25">
          <cell r="E25" t="str">
            <v>*</v>
          </cell>
        </row>
        <row r="26">
          <cell r="E26" t="str">
            <v xml:space="preserve">  Trading Purchases</v>
          </cell>
        </row>
        <row r="27">
          <cell r="E27" t="str">
            <v>COGS POWER TRADING INTERCONNECT</v>
          </cell>
        </row>
        <row r="28">
          <cell r="E28" t="str">
            <v>COGS POWER PURCH I/C TRADING</v>
          </cell>
        </row>
        <row r="29">
          <cell r="E29">
            <v>6020200000</v>
          </cell>
          <cell r="H29" t="str">
            <v>I/C ISO Market Purchases</v>
          </cell>
          <cell r="K29">
            <v>140198.84</v>
          </cell>
          <cell r="M29">
            <v>134448.99</v>
          </cell>
          <cell r="O29">
            <v>5749.85</v>
          </cell>
          <cell r="Q29">
            <v>4.3</v>
          </cell>
        </row>
        <row r="30">
          <cell r="E30" t="str">
            <v>TOTAL COGS POWER PURCH I/C TRADING</v>
          </cell>
          <cell r="K30">
            <v>140198.84</v>
          </cell>
          <cell r="M30">
            <v>134448.99</v>
          </cell>
          <cell r="O30">
            <v>5749.85</v>
          </cell>
          <cell r="Q30">
            <v>4.3</v>
          </cell>
        </row>
        <row r="31">
          <cell r="E31" t="str">
            <v>COGS POWER TRADING I/C MISC ACCTS</v>
          </cell>
        </row>
        <row r="32">
          <cell r="E32">
            <v>6020400000</v>
          </cell>
          <cell r="H32" t="str">
            <v>I/C Forward Purchases</v>
          </cell>
          <cell r="K32">
            <v>1780003.05</v>
          </cell>
          <cell r="M32">
            <v>1791534.05</v>
          </cell>
          <cell r="O32">
            <v>-11531</v>
          </cell>
          <cell r="Q32">
            <v>-0.6</v>
          </cell>
        </row>
        <row r="33">
          <cell r="E33">
            <v>6022000000</v>
          </cell>
          <cell r="H33" t="str">
            <v>I/C Swap Purchases</v>
          </cell>
          <cell r="K33">
            <v>28.59</v>
          </cell>
          <cell r="M33">
            <v>28.59</v>
          </cell>
          <cell r="O33">
            <v>0</v>
          </cell>
        </row>
        <row r="34">
          <cell r="E34">
            <v>6024000000</v>
          </cell>
          <cell r="H34" t="str">
            <v>I/C Transmission Charges</v>
          </cell>
          <cell r="K34">
            <v>54377.91</v>
          </cell>
          <cell r="M34">
            <v>53944.97</v>
          </cell>
          <cell r="O34">
            <v>432.94</v>
          </cell>
          <cell r="Q34">
            <v>0.8</v>
          </cell>
        </row>
        <row r="35">
          <cell r="E35" t="str">
            <v>TOTAL COGS POWER TRADING I/C MISC ACCTS</v>
          </cell>
          <cell r="K35">
            <v>1834409.55</v>
          </cell>
          <cell r="M35">
            <v>1845507.61</v>
          </cell>
          <cell r="O35">
            <v>-11098.06</v>
          </cell>
          <cell r="Q35">
            <v>-0.6</v>
          </cell>
        </row>
        <row r="36">
          <cell r="E36" t="str">
            <v xml:space="preserve">   TOTAL 602 COGS POWER TRADING INTERCONNECT</v>
          </cell>
          <cell r="K36">
            <v>1974608.39</v>
          </cell>
          <cell r="M36">
            <v>1979956.6</v>
          </cell>
          <cell r="O36">
            <v>-5348.21</v>
          </cell>
          <cell r="Q36">
            <v>-0.3</v>
          </cell>
        </row>
        <row r="37">
          <cell r="E37" t="str">
            <v xml:space="preserve">  Total COGS Trading</v>
          </cell>
          <cell r="K37">
            <v>1974608.39</v>
          </cell>
          <cell r="M37">
            <v>1979956.6</v>
          </cell>
          <cell r="O37">
            <v>-5348.21</v>
          </cell>
          <cell r="Q37">
            <v>-0.3</v>
          </cell>
        </row>
        <row r="38">
          <cell r="E38" t="str">
            <v xml:space="preserve">  Total Trading Revenue</v>
          </cell>
          <cell r="K38">
            <v>-1695757.16</v>
          </cell>
          <cell r="M38">
            <v>-230433.13</v>
          </cell>
          <cell r="O38">
            <v>-1465324.03</v>
          </cell>
          <cell r="Q38">
            <v>-635.9</v>
          </cell>
        </row>
        <row r="39">
          <cell r="E39" t="str">
            <v>*</v>
          </cell>
        </row>
        <row r="40">
          <cell r="E40" t="str">
            <v>TOTAL REVENUES</v>
          </cell>
          <cell r="K40">
            <v>-1695757.16</v>
          </cell>
          <cell r="M40">
            <v>-230433.13</v>
          </cell>
          <cell r="O40">
            <v>-1465324.03</v>
          </cell>
          <cell r="Q40">
            <v>-635.9</v>
          </cell>
        </row>
        <row r="42">
          <cell r="E42" t="str">
            <v>Loss (Income) before Income Tax</v>
          </cell>
          <cell r="K42">
            <v>-1695757.16</v>
          </cell>
          <cell r="M42">
            <v>-230433.13</v>
          </cell>
          <cell r="O42">
            <v>-1465324.03</v>
          </cell>
          <cell r="Q42">
            <v>-635.9</v>
          </cell>
        </row>
        <row r="44">
          <cell r="E44" t="str">
            <v>NET INCOME (LOSS)</v>
          </cell>
          <cell r="K44">
            <v>1695757.16</v>
          </cell>
          <cell r="M44">
            <v>230433.13</v>
          </cell>
          <cell r="O44">
            <v>1465324.03</v>
          </cell>
          <cell r="Q44">
            <v>635.9</v>
          </cell>
        </row>
      </sheetData>
      <sheetData sheetId="57"/>
      <sheetData sheetId="58">
        <row r="10">
          <cell r="D10" t="str">
            <v>MISO</v>
          </cell>
          <cell r="E10" t="str">
            <v>PJM</v>
          </cell>
          <cell r="G10" t="str">
            <v>SBST</v>
          </cell>
          <cell r="K10">
            <v>9734.2065000000002</v>
          </cell>
          <cell r="L10">
            <v>-9578.6099999999988</v>
          </cell>
        </row>
        <row r="11">
          <cell r="D11" t="str">
            <v>MISO Transm</v>
          </cell>
          <cell r="E11">
            <v>0</v>
          </cell>
          <cell r="G11" t="str">
            <v>SBTX</v>
          </cell>
          <cell r="K11">
            <v>0</v>
          </cell>
          <cell r="L11">
            <v>-77434.27200000007</v>
          </cell>
        </row>
        <row r="12">
          <cell r="D12" t="str">
            <v>MISO Transm</v>
          </cell>
          <cell r="E12">
            <v>0</v>
          </cell>
          <cell r="G12" t="str">
            <v>SBRT</v>
          </cell>
          <cell r="K12">
            <v>0</v>
          </cell>
          <cell r="L12">
            <v>-22.364999999999998</v>
          </cell>
        </row>
        <row r="13">
          <cell r="D13" t="str">
            <v>MISO Transm</v>
          </cell>
          <cell r="E13">
            <v>0</v>
          </cell>
          <cell r="G13" t="str">
            <v>SBTX</v>
          </cell>
          <cell r="K13">
            <v>0</v>
          </cell>
          <cell r="L13">
            <v>-17798.735999999997</v>
          </cell>
        </row>
        <row r="14">
          <cell r="D14" t="str">
            <v>MISO Transm</v>
          </cell>
          <cell r="E14">
            <v>0</v>
          </cell>
          <cell r="G14" t="str">
            <v>SBST</v>
          </cell>
          <cell r="K14">
            <v>0</v>
          </cell>
          <cell r="L14">
            <v>-1581.5519999999999</v>
          </cell>
        </row>
        <row r="15">
          <cell r="D15" t="str">
            <v>MISO Transm</v>
          </cell>
          <cell r="E15">
            <v>0</v>
          </cell>
          <cell r="G15" t="str">
            <v>SBTX</v>
          </cell>
          <cell r="K15">
            <v>0</v>
          </cell>
          <cell r="L15">
            <v>-652.70400000000006</v>
          </cell>
        </row>
        <row r="16">
          <cell r="D16" t="str">
            <v>MISO Transm</v>
          </cell>
          <cell r="E16">
            <v>0</v>
          </cell>
          <cell r="G16" t="str">
            <v>SBRT</v>
          </cell>
          <cell r="K16">
            <v>0</v>
          </cell>
          <cell r="L16">
            <v>-156.55500000000001</v>
          </cell>
        </row>
        <row r="17">
          <cell r="D17" t="str">
            <v>MISO Transm</v>
          </cell>
          <cell r="E17">
            <v>0</v>
          </cell>
          <cell r="G17" t="str">
            <v>SBRT</v>
          </cell>
          <cell r="K17">
            <v>0</v>
          </cell>
          <cell r="L17">
            <v>-72.419999999999987</v>
          </cell>
        </row>
        <row r="18">
          <cell r="D18" t="str">
            <v>MISO Uplifts</v>
          </cell>
          <cell r="E18">
            <v>0</v>
          </cell>
          <cell r="G18" t="str">
            <v>SBRT</v>
          </cell>
          <cell r="K18">
            <v>0</v>
          </cell>
          <cell r="L18">
            <v>1.4434800000000001</v>
          </cell>
        </row>
        <row r="19">
          <cell r="D19" t="str">
            <v>MISO Uplifts</v>
          </cell>
          <cell r="E19">
            <v>0</v>
          </cell>
          <cell r="G19" t="str">
            <v>SBST</v>
          </cell>
          <cell r="K19">
            <v>-35.006549999999997</v>
          </cell>
          <cell r="L19">
            <v>-1688.9602</v>
          </cell>
        </row>
        <row r="20">
          <cell r="D20" t="str">
            <v>MISO Uplifts</v>
          </cell>
          <cell r="E20">
            <v>0</v>
          </cell>
          <cell r="G20" t="str">
            <v>SBTX</v>
          </cell>
          <cell r="K20">
            <v>0</v>
          </cell>
          <cell r="L20">
            <v>-131.91105999999999</v>
          </cell>
        </row>
        <row r="21">
          <cell r="D21" t="str">
            <v>MISO Uplifts</v>
          </cell>
          <cell r="E21">
            <v>0</v>
          </cell>
          <cell r="G21" t="str">
            <v>SBRT</v>
          </cell>
          <cell r="K21">
            <v>0.43665000000000004</v>
          </cell>
          <cell r="L21">
            <v>0.44730000000000009</v>
          </cell>
        </row>
        <row r="22">
          <cell r="D22" t="str">
            <v>MISO Uplifts</v>
          </cell>
          <cell r="E22">
            <v>0</v>
          </cell>
          <cell r="G22" t="str">
            <v>SBST</v>
          </cell>
          <cell r="K22">
            <v>0</v>
          </cell>
          <cell r="L22">
            <v>30.602350000000005</v>
          </cell>
        </row>
        <row r="23">
          <cell r="D23" t="str">
            <v>MISO Uplifts</v>
          </cell>
          <cell r="E23">
            <v>0</v>
          </cell>
          <cell r="G23" t="str">
            <v>SBRT</v>
          </cell>
          <cell r="K23">
            <v>0.37274999999999997</v>
          </cell>
          <cell r="L23">
            <v>-291.90192000000002</v>
          </cell>
        </row>
        <row r="24">
          <cell r="D24" t="str">
            <v>MISO Uplifts</v>
          </cell>
          <cell r="E24">
            <v>0</v>
          </cell>
          <cell r="G24" t="str">
            <v>SBST</v>
          </cell>
          <cell r="K24">
            <v>0</v>
          </cell>
          <cell r="L24">
            <v>-571.80585999999994</v>
          </cell>
        </row>
        <row r="25">
          <cell r="D25" t="str">
            <v>MISO Uplifts</v>
          </cell>
          <cell r="E25">
            <v>0</v>
          </cell>
          <cell r="G25" t="str">
            <v>SBRT</v>
          </cell>
          <cell r="K25">
            <v>0</v>
          </cell>
          <cell r="L25">
            <v>-115.72725999999999</v>
          </cell>
        </row>
        <row r="26">
          <cell r="D26" t="str">
            <v>MISO Uplifts</v>
          </cell>
          <cell r="E26">
            <v>0</v>
          </cell>
          <cell r="G26" t="str">
            <v>SBST</v>
          </cell>
          <cell r="K26">
            <v>0</v>
          </cell>
          <cell r="L26">
            <v>-295.61005999999998</v>
          </cell>
        </row>
        <row r="27">
          <cell r="D27" t="str">
            <v>MISO Uplifts</v>
          </cell>
          <cell r="E27">
            <v>0</v>
          </cell>
          <cell r="G27" t="str">
            <v>SBRT</v>
          </cell>
          <cell r="K27">
            <v>0</v>
          </cell>
          <cell r="L27">
            <v>-27.165569999999999</v>
          </cell>
        </row>
        <row r="28">
          <cell r="D28" t="str">
            <v>MISO Uplifts</v>
          </cell>
          <cell r="E28">
            <v>0</v>
          </cell>
          <cell r="G28" t="str">
            <v>SBST</v>
          </cell>
          <cell r="K28">
            <v>0</v>
          </cell>
          <cell r="L28">
            <v>-91.749749999999992</v>
          </cell>
        </row>
        <row r="29">
          <cell r="D29" t="str">
            <v>MISO Uplifts</v>
          </cell>
          <cell r="E29">
            <v>0</v>
          </cell>
          <cell r="G29" t="str">
            <v>SBRT</v>
          </cell>
          <cell r="K29">
            <v>0</v>
          </cell>
          <cell r="L29">
            <v>-45.196329999999989</v>
          </cell>
        </row>
        <row r="30">
          <cell r="D30" t="str">
            <v>MISO Uplifts</v>
          </cell>
          <cell r="E30">
            <v>0</v>
          </cell>
          <cell r="G30" t="str">
            <v>SBRT</v>
          </cell>
          <cell r="K30">
            <v>0</v>
          </cell>
          <cell r="L30">
            <v>-95.157379999999989</v>
          </cell>
        </row>
        <row r="31">
          <cell r="D31" t="str">
            <v>MISO Uplifts</v>
          </cell>
          <cell r="E31">
            <v>0</v>
          </cell>
          <cell r="G31" t="str">
            <v>SBST</v>
          </cell>
          <cell r="K31">
            <v>-203.83035000000001</v>
          </cell>
          <cell r="L31">
            <v>-925.00574999999981</v>
          </cell>
        </row>
        <row r="32">
          <cell r="D32" t="str">
            <v>MISO Wheel Thru</v>
          </cell>
          <cell r="E32">
            <v>0</v>
          </cell>
          <cell r="G32" t="str">
            <v>SBRT</v>
          </cell>
          <cell r="K32">
            <v>0</v>
          </cell>
          <cell r="L32">
            <v>-8177.5918499999998</v>
          </cell>
        </row>
        <row r="33">
          <cell r="D33" t="str">
            <v>MISO Wheel Thru</v>
          </cell>
          <cell r="E33">
            <v>0</v>
          </cell>
          <cell r="G33" t="str">
            <v>SBST</v>
          </cell>
          <cell r="K33">
            <v>0</v>
          </cell>
          <cell r="L33">
            <v>1464.17265</v>
          </cell>
        </row>
        <row r="34">
          <cell r="D34" t="str">
            <v>MISO Wheel Thru</v>
          </cell>
          <cell r="E34">
            <v>0</v>
          </cell>
          <cell r="G34" t="str">
            <v>SBST</v>
          </cell>
          <cell r="K34">
            <v>-28.669799999999999</v>
          </cell>
          <cell r="L34">
            <v>-96016.152619999979</v>
          </cell>
        </row>
        <row r="35">
          <cell r="D35" t="str">
            <v>MISO Wheel Thru</v>
          </cell>
          <cell r="E35">
            <v>0</v>
          </cell>
          <cell r="G35" t="str">
            <v>SBRT</v>
          </cell>
          <cell r="K35">
            <v>292.97414000000003</v>
          </cell>
          <cell r="L35">
            <v>-25437.24322</v>
          </cell>
        </row>
        <row r="36">
          <cell r="D36" t="str">
            <v>MISO Wheel Thru</v>
          </cell>
          <cell r="E36">
            <v>0</v>
          </cell>
          <cell r="G36" t="str">
            <v>SBST</v>
          </cell>
          <cell r="K36">
            <v>9.1909499999999991</v>
          </cell>
          <cell r="L36">
            <v>-30228.524300000001</v>
          </cell>
        </row>
        <row r="37">
          <cell r="D37" t="str">
            <v>MISO Wheel Thru</v>
          </cell>
          <cell r="E37">
            <v>0</v>
          </cell>
          <cell r="G37" t="str">
            <v>SBRT</v>
          </cell>
          <cell r="K37">
            <v>-275.33526999999998</v>
          </cell>
          <cell r="L37">
            <v>-3792.0533399999999</v>
          </cell>
        </row>
        <row r="38">
          <cell r="D38" t="str">
            <v>MISO Wheel Thru</v>
          </cell>
          <cell r="E38">
            <v>0</v>
          </cell>
          <cell r="G38" t="str">
            <v>SBST</v>
          </cell>
          <cell r="K38">
            <v>603.98131999999998</v>
          </cell>
          <cell r="L38">
            <v>0</v>
          </cell>
        </row>
        <row r="39">
          <cell r="D39" t="str">
            <v>MISO Wheel Thru</v>
          </cell>
          <cell r="E39">
            <v>0</v>
          </cell>
          <cell r="G39" t="str">
            <v>SBST</v>
          </cell>
          <cell r="K39">
            <v>0</v>
          </cell>
          <cell r="L39">
            <v>-3460.3039800000006</v>
          </cell>
        </row>
        <row r="40">
          <cell r="D40" t="str">
            <v>MISO Wheel Thru</v>
          </cell>
          <cell r="E40">
            <v>0</v>
          </cell>
          <cell r="G40" t="str">
            <v>SBRT</v>
          </cell>
          <cell r="K40">
            <v>0</v>
          </cell>
          <cell r="L40">
            <v>-31453.3246</v>
          </cell>
        </row>
        <row r="41">
          <cell r="D41" t="str">
            <v>MISO Wheel Thru</v>
          </cell>
          <cell r="E41">
            <v>0</v>
          </cell>
          <cell r="G41" t="str">
            <v>SBST</v>
          </cell>
          <cell r="K41">
            <v>-36.667949999999998</v>
          </cell>
          <cell r="L41">
            <v>-1917.7348499999994</v>
          </cell>
        </row>
        <row r="42">
          <cell r="D42" t="str">
            <v>MISO Wheel Thru</v>
          </cell>
          <cell r="E42">
            <v>0</v>
          </cell>
          <cell r="G42" t="str">
            <v>SBRT</v>
          </cell>
          <cell r="K42">
            <v>0</v>
          </cell>
          <cell r="L42">
            <v>-433.66113999999999</v>
          </cell>
        </row>
        <row r="43">
          <cell r="D43" t="str">
            <v>MISO Wheel Thru</v>
          </cell>
          <cell r="E43">
            <v>0</v>
          </cell>
          <cell r="G43" t="str">
            <v>SBST</v>
          </cell>
          <cell r="K43">
            <v>-443.54714999999999</v>
          </cell>
          <cell r="L43">
            <v>0</v>
          </cell>
        </row>
        <row r="44">
          <cell r="D44" t="str">
            <v>MISO Wheel Thru</v>
          </cell>
          <cell r="E44">
            <v>0</v>
          </cell>
          <cell r="G44" t="str">
            <v>SBST</v>
          </cell>
          <cell r="K44">
            <v>5772.1935000000003</v>
          </cell>
          <cell r="L44">
            <v>-29355.691949999993</v>
          </cell>
        </row>
        <row r="45">
          <cell r="D45" t="str">
            <v xml:space="preserve">NYISO Uplifts </v>
          </cell>
          <cell r="E45">
            <v>0</v>
          </cell>
          <cell r="G45" t="str">
            <v>ADJT</v>
          </cell>
          <cell r="K45">
            <v>-6.5165800000000003</v>
          </cell>
          <cell r="L45">
            <v>0</v>
          </cell>
        </row>
        <row r="46">
          <cell r="D46" t="str">
            <v>NYISO Wheel Thru</v>
          </cell>
          <cell r="E46">
            <v>0</v>
          </cell>
          <cell r="G46" t="str">
            <v>SBRT</v>
          </cell>
          <cell r="K46">
            <v>0</v>
          </cell>
          <cell r="L46">
            <v>-45.501000000000005</v>
          </cell>
        </row>
        <row r="47">
          <cell r="D47" t="str">
            <v>OPG-CF SWAP</v>
          </cell>
          <cell r="E47">
            <v>0</v>
          </cell>
          <cell r="G47" t="str">
            <v>SBST</v>
          </cell>
          <cell r="K47">
            <v>0</v>
          </cell>
          <cell r="L47">
            <v>-817</v>
          </cell>
        </row>
        <row r="48">
          <cell r="D48" t="str">
            <v>OPG-CF SWAP</v>
          </cell>
          <cell r="E48">
            <v>0</v>
          </cell>
          <cell r="G48" t="str">
            <v>SBST</v>
          </cell>
          <cell r="K48">
            <v>0</v>
          </cell>
          <cell r="L48">
            <v>-82098</v>
          </cell>
        </row>
        <row r="49">
          <cell r="D49" t="str">
            <v>OPG-UF SWAP</v>
          </cell>
          <cell r="E49">
            <v>0</v>
          </cell>
          <cell r="G49" t="str">
            <v>SBST</v>
          </cell>
          <cell r="K49">
            <v>20157.886900000005</v>
          </cell>
          <cell r="L49">
            <v>-34994.834999999999</v>
          </cell>
        </row>
        <row r="50">
          <cell r="D50" t="str">
            <v>OPG-UF SWAP</v>
          </cell>
          <cell r="E50">
            <v>0</v>
          </cell>
          <cell r="G50" t="str">
            <v>SBST</v>
          </cell>
          <cell r="K50">
            <v>48394.664999999994</v>
          </cell>
          <cell r="L50">
            <v>0</v>
          </cell>
        </row>
        <row r="51">
          <cell r="D51" t="str">
            <v>PJM</v>
          </cell>
          <cell r="E51" t="str">
            <v>MISO</v>
          </cell>
          <cell r="G51" t="str">
            <v>SBRT</v>
          </cell>
          <cell r="K51">
            <v>1661.13375</v>
          </cell>
          <cell r="L51">
            <v>-1321.5052499999999</v>
          </cell>
        </row>
        <row r="52">
          <cell r="D52" t="str">
            <v>PJM</v>
          </cell>
          <cell r="E52" t="str">
            <v>MISO</v>
          </cell>
          <cell r="G52" t="str">
            <v>SBRT</v>
          </cell>
          <cell r="K52">
            <v>10958.317500000001</v>
          </cell>
          <cell r="L52">
            <v>-9383.9279999999999</v>
          </cell>
        </row>
        <row r="53">
          <cell r="D53" t="str">
            <v>PJM</v>
          </cell>
          <cell r="E53" t="str">
            <v>MISO</v>
          </cell>
          <cell r="G53" t="str">
            <v>SBRT</v>
          </cell>
          <cell r="K53">
            <v>4028.1601499999997</v>
          </cell>
          <cell r="L53">
            <v>-4995.9682499999999</v>
          </cell>
        </row>
        <row r="54">
          <cell r="D54" t="str">
            <v>PJM</v>
          </cell>
          <cell r="E54" t="str">
            <v>OPG</v>
          </cell>
          <cell r="G54" t="str">
            <v>SBRT</v>
          </cell>
          <cell r="K54">
            <v>111127.63799999999</v>
          </cell>
          <cell r="L54">
            <v>-133850.84999999998</v>
          </cell>
        </row>
        <row r="55">
          <cell r="D55" t="str">
            <v>PJM</v>
          </cell>
          <cell r="E55" t="str">
            <v>OPG</v>
          </cell>
          <cell r="G55" t="str">
            <v>SBST</v>
          </cell>
          <cell r="K55">
            <v>5482.8329999999996</v>
          </cell>
          <cell r="L55">
            <v>-101092.5</v>
          </cell>
        </row>
        <row r="56">
          <cell r="D56" t="str">
            <v>PJM</v>
          </cell>
          <cell r="E56" t="str">
            <v>OPG</v>
          </cell>
          <cell r="G56" t="str">
            <v>SBRT</v>
          </cell>
          <cell r="K56">
            <v>214.3777</v>
          </cell>
          <cell r="L56">
            <v>0</v>
          </cell>
        </row>
        <row r="57">
          <cell r="D57" t="str">
            <v>PJM</v>
          </cell>
          <cell r="E57" t="str">
            <v>OPG</v>
          </cell>
          <cell r="G57" t="str">
            <v>SBST</v>
          </cell>
          <cell r="K57">
            <v>4420012.45156</v>
          </cell>
          <cell r="L57">
            <v>-3436883.4499999993</v>
          </cell>
        </row>
        <row r="58">
          <cell r="D58" t="str">
            <v>PJM</v>
          </cell>
          <cell r="E58" t="str">
            <v>OPG</v>
          </cell>
          <cell r="G58" t="str">
            <v>SBRT</v>
          </cell>
          <cell r="K58">
            <v>243952.59572000001</v>
          </cell>
          <cell r="L58">
            <v>-138668.03</v>
          </cell>
        </row>
        <row r="59">
          <cell r="D59" t="str">
            <v>PJM</v>
          </cell>
          <cell r="E59" t="str">
            <v>OPG</v>
          </cell>
          <cell r="G59" t="str">
            <v>SBST</v>
          </cell>
          <cell r="K59">
            <v>58989.249540000004</v>
          </cell>
          <cell r="L59">
            <v>0</v>
          </cell>
        </row>
        <row r="60">
          <cell r="D60" t="str">
            <v>PJM</v>
          </cell>
          <cell r="E60" t="str">
            <v>OPG</v>
          </cell>
          <cell r="G60" t="str">
            <v>SBRT</v>
          </cell>
          <cell r="K60">
            <v>98743.429029999999</v>
          </cell>
          <cell r="L60">
            <v>-19006.760000000002</v>
          </cell>
        </row>
        <row r="61">
          <cell r="D61" t="str">
            <v>PJM</v>
          </cell>
          <cell r="E61" t="str">
            <v>OPG</v>
          </cell>
          <cell r="G61" t="str">
            <v>SBST</v>
          </cell>
          <cell r="K61">
            <v>9906.7602999999999</v>
          </cell>
          <cell r="L61">
            <v>0</v>
          </cell>
        </row>
        <row r="62">
          <cell r="D62" t="str">
            <v>PJM</v>
          </cell>
          <cell r="E62" t="str">
            <v>OPG</v>
          </cell>
          <cell r="G62" t="str">
            <v>SBST</v>
          </cell>
          <cell r="K62">
            <v>151737.32613999999</v>
          </cell>
          <cell r="L62">
            <v>-478850.55999999994</v>
          </cell>
        </row>
        <row r="63">
          <cell r="D63" t="str">
            <v>PJM</v>
          </cell>
          <cell r="E63" t="str">
            <v>OPG</v>
          </cell>
          <cell r="G63" t="str">
            <v>SBRT</v>
          </cell>
          <cell r="K63">
            <v>27099.506500000003</v>
          </cell>
          <cell r="L63">
            <v>-18773.25</v>
          </cell>
        </row>
        <row r="64">
          <cell r="D64" t="str">
            <v>PJM</v>
          </cell>
          <cell r="E64" t="str">
            <v>OPG</v>
          </cell>
          <cell r="G64" t="str">
            <v>SBST</v>
          </cell>
          <cell r="K64">
            <v>7646.9506000000001</v>
          </cell>
          <cell r="L64">
            <v>0</v>
          </cell>
        </row>
        <row r="65">
          <cell r="D65" t="str">
            <v>PJM</v>
          </cell>
          <cell r="E65" t="str">
            <v>OPG</v>
          </cell>
          <cell r="G65" t="str">
            <v>SBRT</v>
          </cell>
          <cell r="K65">
            <v>30874.091640000002</v>
          </cell>
          <cell r="L65">
            <v>-18445.34</v>
          </cell>
        </row>
        <row r="66">
          <cell r="D66" t="str">
            <v>PJM</v>
          </cell>
          <cell r="E66" t="str">
            <v>OPG</v>
          </cell>
          <cell r="G66" t="str">
            <v>SBST</v>
          </cell>
          <cell r="K66">
            <v>67451.31</v>
          </cell>
          <cell r="L66">
            <v>0</v>
          </cell>
        </row>
        <row r="67">
          <cell r="D67" t="str">
            <v>PJM</v>
          </cell>
          <cell r="E67" t="str">
            <v>OPG</v>
          </cell>
          <cell r="G67" t="str">
            <v>SBRT</v>
          </cell>
          <cell r="K67">
            <v>0</v>
          </cell>
          <cell r="L67">
            <v>-217.4</v>
          </cell>
        </row>
        <row r="68">
          <cell r="D68" t="str">
            <v>PJM</v>
          </cell>
          <cell r="E68" t="str">
            <v>OPG</v>
          </cell>
          <cell r="G68" t="str">
            <v>SBST</v>
          </cell>
          <cell r="K68">
            <v>6823.8916499999987</v>
          </cell>
          <cell r="L68">
            <v>-126841.03</v>
          </cell>
        </row>
        <row r="69">
          <cell r="D69" t="str">
            <v>PJM Transm</v>
          </cell>
          <cell r="E69">
            <v>0</v>
          </cell>
          <cell r="G69" t="str">
            <v>SBST</v>
          </cell>
          <cell r="K69">
            <v>0</v>
          </cell>
          <cell r="L69">
            <v>-142.70999999999998</v>
          </cell>
        </row>
        <row r="70">
          <cell r="D70" t="str">
            <v>PJM Transm</v>
          </cell>
          <cell r="E70">
            <v>0</v>
          </cell>
          <cell r="G70" t="str">
            <v>SBTX</v>
          </cell>
          <cell r="K70">
            <v>0</v>
          </cell>
          <cell r="L70">
            <v>-18451.440000000002</v>
          </cell>
        </row>
        <row r="71">
          <cell r="D71" t="str">
            <v>PJM Virtuals</v>
          </cell>
          <cell r="E71">
            <v>0</v>
          </cell>
          <cell r="G71" t="str">
            <v>SBST</v>
          </cell>
          <cell r="K71">
            <v>-188.803</v>
          </cell>
          <cell r="L71">
            <v>0</v>
          </cell>
        </row>
        <row r="1112">
          <cell r="D1112" t="str">
            <v>PJM</v>
          </cell>
          <cell r="E1112" t="str">
            <v>MISO</v>
          </cell>
          <cell r="K1112">
            <v>4028.1601499999997</v>
          </cell>
          <cell r="L1112">
            <v>-4995.9682499999999</v>
          </cell>
        </row>
        <row r="1113">
          <cell r="D1113" t="str">
            <v>PJM</v>
          </cell>
          <cell r="E1113" t="str">
            <v>MISO</v>
          </cell>
          <cell r="K1113">
            <v>10958.317500000001</v>
          </cell>
          <cell r="L1113">
            <v>-9383.9279999999999</v>
          </cell>
        </row>
        <row r="1114">
          <cell r="D1114" t="str">
            <v>PJM</v>
          </cell>
          <cell r="E1114" t="str">
            <v>MISO</v>
          </cell>
          <cell r="K1114">
            <v>1661.13375</v>
          </cell>
          <cell r="L1114">
            <v>-1321.5052499999999</v>
          </cell>
        </row>
        <row r="1115">
          <cell r="D1115" t="str">
            <v>MISO Transm</v>
          </cell>
          <cell r="E1115">
            <v>0</v>
          </cell>
          <cell r="K1115">
            <v>0</v>
          </cell>
          <cell r="L1115">
            <v>-72.419999999999987</v>
          </cell>
        </row>
        <row r="1116">
          <cell r="D1116" t="str">
            <v>MISO Transm</v>
          </cell>
          <cell r="E1116">
            <v>0</v>
          </cell>
          <cell r="K1116">
            <v>0</v>
          </cell>
          <cell r="L1116">
            <v>-156.55500000000001</v>
          </cell>
        </row>
        <row r="1117">
          <cell r="D1117" t="str">
            <v>MISO Transm</v>
          </cell>
          <cell r="E1117">
            <v>0</v>
          </cell>
          <cell r="K1117">
            <v>0</v>
          </cell>
          <cell r="L1117">
            <v>-22.364999999999998</v>
          </cell>
        </row>
        <row r="1118">
          <cell r="D1118" t="str">
            <v>MISO Transm</v>
          </cell>
          <cell r="E1118">
            <v>0</v>
          </cell>
          <cell r="K1118">
            <v>0</v>
          </cell>
          <cell r="L1118">
            <v>-62673.120000000083</v>
          </cell>
        </row>
        <row r="1119">
          <cell r="D1119" t="str">
            <v>MISO Uplifts</v>
          </cell>
          <cell r="E1119">
            <v>0</v>
          </cell>
          <cell r="K1119">
            <v>-203.83035000000001</v>
          </cell>
          <cell r="L1119">
            <v>-925.00574999999981</v>
          </cell>
        </row>
        <row r="1120">
          <cell r="D1120" t="str">
            <v>MISO Uplifts</v>
          </cell>
          <cell r="E1120">
            <v>0</v>
          </cell>
          <cell r="K1120">
            <v>0</v>
          </cell>
          <cell r="L1120">
            <v>-94.550699999999992</v>
          </cell>
        </row>
        <row r="1121">
          <cell r="D1121" t="str">
            <v>MISO Uplifts</v>
          </cell>
          <cell r="E1121">
            <v>0</v>
          </cell>
          <cell r="K1121">
            <v>0</v>
          </cell>
          <cell r="L1121">
            <v>7.4550000000000005E-2</v>
          </cell>
        </row>
        <row r="1122">
          <cell r="D1122" t="str">
            <v>MISO Uplifts</v>
          </cell>
          <cell r="E1122">
            <v>0</v>
          </cell>
          <cell r="K1122">
            <v>0</v>
          </cell>
          <cell r="L1122">
            <v>-91.749749999999992</v>
          </cell>
        </row>
        <row r="1123">
          <cell r="D1123" t="str">
            <v>MISO Uplifts</v>
          </cell>
          <cell r="E1123">
            <v>0</v>
          </cell>
          <cell r="K1123">
            <v>0</v>
          </cell>
          <cell r="L1123">
            <v>-5.3250000000000006E-2</v>
          </cell>
        </row>
        <row r="1124">
          <cell r="D1124" t="str">
            <v>MISO Uplifts</v>
          </cell>
          <cell r="E1124">
            <v>0</v>
          </cell>
          <cell r="K1124">
            <v>0</v>
          </cell>
          <cell r="L1124">
            <v>-116.55359999999999</v>
          </cell>
        </row>
        <row r="1125">
          <cell r="D1125" t="str">
            <v>MISO Uplifts</v>
          </cell>
          <cell r="E1125">
            <v>0</v>
          </cell>
          <cell r="K1125">
            <v>0</v>
          </cell>
          <cell r="L1125">
            <v>-441.46379999999994</v>
          </cell>
        </row>
        <row r="1126">
          <cell r="D1126" t="str">
            <v>MISO Uplifts</v>
          </cell>
          <cell r="E1126">
            <v>0</v>
          </cell>
          <cell r="K1126">
            <v>0.37274999999999997</v>
          </cell>
          <cell r="L1126">
            <v>-87.649500000000003</v>
          </cell>
        </row>
        <row r="1127">
          <cell r="D1127" t="str">
            <v>MISO Uplifts</v>
          </cell>
          <cell r="E1127">
            <v>0</v>
          </cell>
          <cell r="K1127">
            <v>0</v>
          </cell>
          <cell r="L1127">
            <v>-0.20235</v>
          </cell>
        </row>
        <row r="1128">
          <cell r="D1128" t="str">
            <v>MISO Uplifts</v>
          </cell>
          <cell r="E1128">
            <v>0</v>
          </cell>
          <cell r="K1128">
            <v>0.43665000000000004</v>
          </cell>
          <cell r="L1128">
            <v>0.44730000000000009</v>
          </cell>
        </row>
        <row r="1129">
          <cell r="D1129" t="str">
            <v>MISO Uplifts</v>
          </cell>
          <cell r="E1129">
            <v>0</v>
          </cell>
          <cell r="K1129">
            <v>-35.006549999999997</v>
          </cell>
          <cell r="L1129">
            <v>-324.50549999999993</v>
          </cell>
        </row>
        <row r="1130">
          <cell r="D1130" t="str">
            <v>MISO Wheel Thru</v>
          </cell>
          <cell r="E1130">
            <v>0</v>
          </cell>
          <cell r="K1130">
            <v>5772.1935000000003</v>
          </cell>
          <cell r="L1130">
            <v>-29355.691949999993</v>
          </cell>
        </row>
        <row r="1131">
          <cell r="D1131" t="str">
            <v>MISO Wheel Thru</v>
          </cell>
          <cell r="E1131">
            <v>0</v>
          </cell>
          <cell r="K1131">
            <v>-380.00265000000002</v>
          </cell>
          <cell r="L1131">
            <v>0</v>
          </cell>
        </row>
        <row r="1132">
          <cell r="D1132" t="str">
            <v>MISO Wheel Thru</v>
          </cell>
          <cell r="E1132">
            <v>0</v>
          </cell>
          <cell r="K1132">
            <v>-36.667949999999998</v>
          </cell>
          <cell r="L1132">
            <v>-1917.7348499999994</v>
          </cell>
        </row>
        <row r="1133">
          <cell r="D1133" t="str">
            <v>MISO Wheel Thru</v>
          </cell>
          <cell r="E1133">
            <v>0</v>
          </cell>
          <cell r="K1133">
            <v>-93.62415</v>
          </cell>
          <cell r="L1133">
            <v>0</v>
          </cell>
        </row>
        <row r="1134">
          <cell r="D1134" t="str">
            <v>MISO Wheel Thru</v>
          </cell>
          <cell r="E1134">
            <v>0</v>
          </cell>
          <cell r="K1134">
            <v>9.1909499999999991</v>
          </cell>
          <cell r="L1134">
            <v>-21951.6309</v>
          </cell>
        </row>
        <row r="1135">
          <cell r="D1135" t="str">
            <v>MISO Wheel Thru</v>
          </cell>
          <cell r="E1135">
            <v>0</v>
          </cell>
          <cell r="K1135">
            <v>0</v>
          </cell>
          <cell r="L1135">
            <v>-223.863</v>
          </cell>
        </row>
        <row r="1136">
          <cell r="D1136" t="str">
            <v>MISO Wheel Thru</v>
          </cell>
          <cell r="E1136">
            <v>0</v>
          </cell>
          <cell r="K1136">
            <v>-28.669799999999999</v>
          </cell>
          <cell r="L1136">
            <v>-35433.380700000002</v>
          </cell>
        </row>
        <row r="1137">
          <cell r="D1137" t="str">
            <v>MISO Wheel Thru</v>
          </cell>
          <cell r="E1137">
            <v>0</v>
          </cell>
          <cell r="K1137">
            <v>0</v>
          </cell>
          <cell r="L1137">
            <v>1464.17265</v>
          </cell>
        </row>
        <row r="1138">
          <cell r="D1138" t="str">
            <v>MISO Wheel Thru</v>
          </cell>
          <cell r="E1138">
            <v>0</v>
          </cell>
          <cell r="K1138">
            <v>0</v>
          </cell>
          <cell r="L1138">
            <v>-8177.5918499999998</v>
          </cell>
        </row>
        <row r="1139">
          <cell r="D1139" t="str">
            <v>PJM</v>
          </cell>
          <cell r="E1139" t="str">
            <v>OPG</v>
          </cell>
          <cell r="K1139">
            <v>6823.8916499999987</v>
          </cell>
          <cell r="L1139">
            <v>-126841.03</v>
          </cell>
        </row>
        <row r="1140">
          <cell r="D1140" t="str">
            <v>PJM</v>
          </cell>
          <cell r="E1140" t="str">
            <v>OPG</v>
          </cell>
          <cell r="K1140">
            <v>4152.2645999999995</v>
          </cell>
          <cell r="L1140">
            <v>0</v>
          </cell>
        </row>
        <row r="1141">
          <cell r="D1141" t="str">
            <v>PJM</v>
          </cell>
          <cell r="E1141" t="str">
            <v>OPG</v>
          </cell>
          <cell r="K1141">
            <v>123715.93799999999</v>
          </cell>
          <cell r="L1141">
            <v>-106304.72</v>
          </cell>
        </row>
        <row r="1142">
          <cell r="D1142" t="str">
            <v>PJM</v>
          </cell>
          <cell r="E1142" t="str">
            <v>OPG</v>
          </cell>
          <cell r="K1142">
            <v>1928.9705999999999</v>
          </cell>
          <cell r="L1142">
            <v>0</v>
          </cell>
        </row>
        <row r="1143">
          <cell r="D1143" t="str">
            <v>PJM</v>
          </cell>
          <cell r="E1143" t="str">
            <v>OPG</v>
          </cell>
          <cell r="K1143">
            <v>70930.309949999995</v>
          </cell>
          <cell r="L1143">
            <v>0</v>
          </cell>
        </row>
        <row r="1144">
          <cell r="D1144" t="str">
            <v>PJM</v>
          </cell>
          <cell r="E1144" t="str">
            <v>OPG</v>
          </cell>
          <cell r="K1144">
            <v>1835.5062</v>
          </cell>
          <cell r="L1144">
            <v>0</v>
          </cell>
        </row>
        <row r="1145">
          <cell r="D1145" t="str">
            <v>PJM</v>
          </cell>
          <cell r="E1145" t="str">
            <v>OPG</v>
          </cell>
          <cell r="K1145">
            <v>11586.6036</v>
          </cell>
          <cell r="L1145">
            <v>-13118.29</v>
          </cell>
        </row>
        <row r="1146">
          <cell r="D1146" t="str">
            <v>PJM</v>
          </cell>
          <cell r="E1146" t="str">
            <v>OPG</v>
          </cell>
          <cell r="K1146">
            <v>2637383.5724999998</v>
          </cell>
          <cell r="L1146">
            <v>-2211418.7299999995</v>
          </cell>
        </row>
        <row r="1147">
          <cell r="D1147" t="str">
            <v>PJM</v>
          </cell>
          <cell r="E1147" t="str">
            <v>OPG</v>
          </cell>
          <cell r="K1147">
            <v>5482.8329999999996</v>
          </cell>
          <cell r="L1147">
            <v>-101092.5</v>
          </cell>
        </row>
        <row r="1148">
          <cell r="D1148" t="str">
            <v>PJM</v>
          </cell>
          <cell r="E1148" t="str">
            <v>OPG</v>
          </cell>
          <cell r="K1148">
            <v>111127.63799999999</v>
          </cell>
          <cell r="L1148">
            <v>-133850.84999999998</v>
          </cell>
        </row>
        <row r="1149">
          <cell r="D1149" t="str">
            <v>OPG-CF SWAP</v>
          </cell>
          <cell r="E1149">
            <v>0</v>
          </cell>
          <cell r="K1149">
            <v>0</v>
          </cell>
          <cell r="L1149">
            <v>-82098</v>
          </cell>
        </row>
        <row r="1150">
          <cell r="D1150" t="str">
            <v>OPG-CF SWAP</v>
          </cell>
          <cell r="E1150">
            <v>0</v>
          </cell>
          <cell r="K1150">
            <v>0</v>
          </cell>
          <cell r="L1150">
            <v>-817</v>
          </cell>
        </row>
        <row r="1151">
          <cell r="D1151" t="str">
            <v>OPG-UF SWAP</v>
          </cell>
          <cell r="E1151">
            <v>0</v>
          </cell>
          <cell r="K1151">
            <v>48394.664999999994</v>
          </cell>
          <cell r="L1151">
            <v>0</v>
          </cell>
        </row>
        <row r="1152">
          <cell r="D1152" t="str">
            <v>OPG-UF SWAP</v>
          </cell>
          <cell r="E1152">
            <v>0</v>
          </cell>
          <cell r="K1152">
            <v>24639.840000000004</v>
          </cell>
          <cell r="L1152">
            <v>-34994.834999999999</v>
          </cell>
        </row>
        <row r="1153">
          <cell r="D1153" t="str">
            <v>MISO</v>
          </cell>
          <cell r="E1153" t="str">
            <v>PJM</v>
          </cell>
          <cell r="K1153">
            <v>9734.2065000000002</v>
          </cell>
          <cell r="L1153">
            <v>-9578.6099999999988</v>
          </cell>
        </row>
        <row r="1154">
          <cell r="D1154" t="str">
            <v>PJM Transm</v>
          </cell>
          <cell r="E1154">
            <v>0</v>
          </cell>
          <cell r="K1154">
            <v>0</v>
          </cell>
          <cell r="L1154">
            <v>-142.70999999999998</v>
          </cell>
        </row>
      </sheetData>
      <sheetData sheetId="59">
        <row r="30">
          <cell r="B30" t="str">
            <v>May09</v>
          </cell>
          <cell r="BU30" t="str">
            <v>May</v>
          </cell>
          <cell r="BV30" t="str">
            <v>09</v>
          </cell>
        </row>
        <row r="31">
          <cell r="B31" t="str">
            <v>Jun09</v>
          </cell>
          <cell r="E31">
            <v>0</v>
          </cell>
          <cell r="F31">
            <v>1715.1961600000002</v>
          </cell>
          <cell r="G31">
            <v>0</v>
          </cell>
          <cell r="AA31">
            <v>1715.1961600000002</v>
          </cell>
          <cell r="AB31">
            <v>0</v>
          </cell>
          <cell r="AC31">
            <v>1499.2732000000001</v>
          </cell>
          <cell r="AD31">
            <v>109.90688</v>
          </cell>
          <cell r="AE31">
            <v>0</v>
          </cell>
          <cell r="AF31">
            <v>0</v>
          </cell>
          <cell r="BA31">
            <v>1609.1800800000001</v>
          </cell>
          <cell r="BB31">
            <v>0</v>
          </cell>
          <cell r="BC31">
            <v>0</v>
          </cell>
          <cell r="BH31">
            <v>106.0160800000001</v>
          </cell>
          <cell r="BI31">
            <v>0</v>
          </cell>
          <cell r="BK31">
            <v>0</v>
          </cell>
          <cell r="BL31">
            <v>1715.1961600000002</v>
          </cell>
          <cell r="BM31">
            <v>0</v>
          </cell>
          <cell r="BN31">
            <v>1499.2732000000001</v>
          </cell>
          <cell r="BP31">
            <v>0</v>
          </cell>
          <cell r="BQ31">
            <v>0</v>
          </cell>
          <cell r="BR31">
            <v>0</v>
          </cell>
          <cell r="BS31">
            <v>0</v>
          </cell>
          <cell r="BU31" t="str">
            <v>Jun</v>
          </cell>
          <cell r="BV31" t="str">
            <v>09</v>
          </cell>
        </row>
        <row r="32">
          <cell r="B32" t="str">
            <v>Jul09</v>
          </cell>
          <cell r="E32">
            <v>0</v>
          </cell>
          <cell r="F32">
            <v>1082.8567999999998</v>
          </cell>
          <cell r="G32">
            <v>0</v>
          </cell>
          <cell r="AA32">
            <v>1082.8567999999998</v>
          </cell>
          <cell r="AB32">
            <v>0</v>
          </cell>
          <cell r="AC32">
            <v>1258.5139399999998</v>
          </cell>
          <cell r="AD32">
            <v>88.370100000000008</v>
          </cell>
          <cell r="AE32">
            <v>0</v>
          </cell>
          <cell r="AF32">
            <v>0</v>
          </cell>
          <cell r="BA32">
            <v>1346.8840399999999</v>
          </cell>
          <cell r="BB32">
            <v>0</v>
          </cell>
          <cell r="BC32">
            <v>0</v>
          </cell>
          <cell r="BH32">
            <v>-264.02724000000012</v>
          </cell>
          <cell r="BI32">
            <v>0</v>
          </cell>
          <cell r="BK32">
            <v>163.25</v>
          </cell>
          <cell r="BL32">
            <v>919.60679999999979</v>
          </cell>
          <cell r="BM32">
            <v>291.3</v>
          </cell>
          <cell r="BN32">
            <v>967.21393999999987</v>
          </cell>
          <cell r="BP32">
            <v>0</v>
          </cell>
          <cell r="BQ32">
            <v>0</v>
          </cell>
          <cell r="BR32">
            <v>0</v>
          </cell>
          <cell r="BS32">
            <v>0</v>
          </cell>
          <cell r="BU32" t="str">
            <v>Jul</v>
          </cell>
          <cell r="BV32" t="str">
            <v>09</v>
          </cell>
        </row>
        <row r="33">
          <cell r="B33" t="str">
            <v>Aug09</v>
          </cell>
          <cell r="E33">
            <v>0</v>
          </cell>
          <cell r="F33">
            <v>28491.846290000001</v>
          </cell>
          <cell r="G33">
            <v>0</v>
          </cell>
          <cell r="AA33">
            <v>28491.846290000001</v>
          </cell>
          <cell r="AB33">
            <v>0</v>
          </cell>
          <cell r="AC33">
            <v>28248.317869999999</v>
          </cell>
          <cell r="AD33">
            <v>1397.0244600000001</v>
          </cell>
          <cell r="AE33">
            <v>0</v>
          </cell>
          <cell r="AF33">
            <v>0</v>
          </cell>
          <cell r="BA33">
            <v>29645.342329999999</v>
          </cell>
          <cell r="BB33">
            <v>0</v>
          </cell>
          <cell r="BC33">
            <v>0</v>
          </cell>
          <cell r="BH33">
            <v>-1153.4960399999982</v>
          </cell>
          <cell r="BI33">
            <v>2.7284841053187847E-12</v>
          </cell>
          <cell r="BK33">
            <v>44.54</v>
          </cell>
          <cell r="BL33">
            <v>28447.30629</v>
          </cell>
          <cell r="BM33">
            <v>24553.25</v>
          </cell>
          <cell r="BN33">
            <v>3695.0678699999989</v>
          </cell>
          <cell r="BP33">
            <v>0</v>
          </cell>
          <cell r="BQ33">
            <v>0</v>
          </cell>
          <cell r="BR33">
            <v>0</v>
          </cell>
          <cell r="BS33">
            <v>0</v>
          </cell>
          <cell r="BU33" t="str">
            <v>Aug</v>
          </cell>
          <cell r="BV33" t="str">
            <v>09</v>
          </cell>
        </row>
        <row r="34">
          <cell r="B34" t="str">
            <v>Sep09</v>
          </cell>
          <cell r="E34">
            <v>0</v>
          </cell>
          <cell r="F34">
            <v>0</v>
          </cell>
          <cell r="G34">
            <v>0</v>
          </cell>
          <cell r="AA34">
            <v>0</v>
          </cell>
          <cell r="AB34">
            <v>0</v>
          </cell>
          <cell r="AC34">
            <v>0</v>
          </cell>
          <cell r="AD34">
            <v>0</v>
          </cell>
          <cell r="AE34">
            <v>0</v>
          </cell>
          <cell r="AF34">
            <v>0</v>
          </cell>
          <cell r="BA34">
            <v>0</v>
          </cell>
          <cell r="BB34">
            <v>0</v>
          </cell>
          <cell r="BC34">
            <v>0</v>
          </cell>
          <cell r="BH34">
            <v>0</v>
          </cell>
          <cell r="BI34">
            <v>0</v>
          </cell>
          <cell r="BU34" t="str">
            <v>Sep</v>
          </cell>
          <cell r="BV34" t="str">
            <v>09</v>
          </cell>
        </row>
        <row r="35">
          <cell r="B35" t="str">
            <v>Oct09</v>
          </cell>
          <cell r="E35">
            <v>0</v>
          </cell>
          <cell r="F35">
            <v>495.86432000000002</v>
          </cell>
          <cell r="G35">
            <v>-0.28944000000000003</v>
          </cell>
          <cell r="AA35">
            <v>495.57488000000001</v>
          </cell>
          <cell r="AB35">
            <v>0</v>
          </cell>
          <cell r="AC35">
            <v>630.80768</v>
          </cell>
          <cell r="AD35">
            <v>10.05536</v>
          </cell>
          <cell r="AE35">
            <v>0</v>
          </cell>
          <cell r="AF35">
            <v>-18.609919999999999</v>
          </cell>
          <cell r="BA35">
            <v>622.25311999999997</v>
          </cell>
          <cell r="BB35">
            <v>0</v>
          </cell>
          <cell r="BC35">
            <v>0</v>
          </cell>
          <cell r="BH35">
            <v>-126.67823999999996</v>
          </cell>
          <cell r="BI35">
            <v>0</v>
          </cell>
          <cell r="BK35">
            <v>0</v>
          </cell>
          <cell r="BL35">
            <v>495.86432000000002</v>
          </cell>
          <cell r="BM35">
            <v>0</v>
          </cell>
          <cell r="BN35">
            <v>630.80768</v>
          </cell>
          <cell r="BP35">
            <v>0</v>
          </cell>
          <cell r="BQ35">
            <v>-0.28944000000000003</v>
          </cell>
          <cell r="BR35">
            <v>0</v>
          </cell>
          <cell r="BS35">
            <v>-18.609919999999999</v>
          </cell>
          <cell r="BU35" t="str">
            <v>Oct</v>
          </cell>
          <cell r="BV35" t="str">
            <v>09</v>
          </cell>
        </row>
        <row r="36">
          <cell r="B36" t="str">
            <v>Nov09</v>
          </cell>
          <cell r="E36">
            <v>0</v>
          </cell>
          <cell r="F36">
            <v>538683.07922999992</v>
          </cell>
          <cell r="G36">
            <v>0</v>
          </cell>
          <cell r="AA36">
            <v>538683.07922999992</v>
          </cell>
          <cell r="AB36">
            <v>0</v>
          </cell>
          <cell r="AC36">
            <v>431241.24889999989</v>
          </cell>
          <cell r="AD36">
            <v>44004.227549999974</v>
          </cell>
          <cell r="AE36">
            <v>0</v>
          </cell>
          <cell r="AF36">
            <v>554.11649999999997</v>
          </cell>
          <cell r="BA36">
            <v>475799.59294999985</v>
          </cell>
          <cell r="BB36">
            <v>-3.4924596548080444E-10</v>
          </cell>
          <cell r="BC36">
            <v>0</v>
          </cell>
          <cell r="BH36">
            <v>62883.48628000007</v>
          </cell>
          <cell r="BI36">
            <v>1.0913936421275139E-10</v>
          </cell>
          <cell r="BK36">
            <v>0</v>
          </cell>
          <cell r="BL36">
            <v>538683.07922999992</v>
          </cell>
          <cell r="BM36">
            <v>355877.42</v>
          </cell>
          <cell r="BN36">
            <v>75363.828899999906</v>
          </cell>
          <cell r="BP36">
            <v>0</v>
          </cell>
          <cell r="BQ36">
            <v>0</v>
          </cell>
          <cell r="BR36">
            <v>0</v>
          </cell>
          <cell r="BS36">
            <v>554.11649999999997</v>
          </cell>
          <cell r="BU36" t="str">
            <v>Nov</v>
          </cell>
          <cell r="BV36" t="str">
            <v>09</v>
          </cell>
        </row>
        <row r="37">
          <cell r="B37" t="str">
            <v>Dec09</v>
          </cell>
          <cell r="E37">
            <v>0</v>
          </cell>
          <cell r="F37">
            <v>115783.06123999995</v>
          </cell>
          <cell r="G37">
            <v>6.82822</v>
          </cell>
          <cell r="AA37">
            <v>115789.88945999995</v>
          </cell>
          <cell r="AB37">
            <v>266.3640000000014</v>
          </cell>
          <cell r="AC37">
            <v>110127.05409999999</v>
          </cell>
          <cell r="AD37">
            <v>16884.200899999982</v>
          </cell>
          <cell r="AE37">
            <v>0</v>
          </cell>
          <cell r="AF37">
            <v>-13.910119999999999</v>
          </cell>
          <cell r="BA37">
            <v>126997.34487999998</v>
          </cell>
          <cell r="BB37">
            <v>-266.36400000004505</v>
          </cell>
          <cell r="BC37">
            <v>0</v>
          </cell>
          <cell r="BH37">
            <v>-11207.455420000028</v>
          </cell>
          <cell r="BI37">
            <v>-2.9103830456733704E-11</v>
          </cell>
          <cell r="BK37">
            <v>0</v>
          </cell>
          <cell r="BL37">
            <v>115783.06123999995</v>
          </cell>
          <cell r="BM37">
            <v>103329.17</v>
          </cell>
          <cell r="BN37">
            <v>6797.8840999999957</v>
          </cell>
          <cell r="BP37">
            <v>0</v>
          </cell>
          <cell r="BQ37">
            <v>6.82822</v>
          </cell>
          <cell r="BR37">
            <v>0</v>
          </cell>
          <cell r="BS37">
            <v>-13.910119999999999</v>
          </cell>
          <cell r="BU37" t="str">
            <v>Dec</v>
          </cell>
          <cell r="BV37" t="str">
            <v>09</v>
          </cell>
        </row>
        <row r="38">
          <cell r="B38" t="str">
            <v>Jan10</v>
          </cell>
          <cell r="E38">
            <v>0</v>
          </cell>
          <cell r="F38">
            <v>2265740.0665400005</v>
          </cell>
          <cell r="G38">
            <v>-4670.7560999999987</v>
          </cell>
          <cell r="AA38">
            <v>2261069.3104400006</v>
          </cell>
          <cell r="AB38">
            <v>0</v>
          </cell>
          <cell r="AC38">
            <v>1915427.4252599995</v>
          </cell>
          <cell r="AD38">
            <v>53245.58400000001</v>
          </cell>
          <cell r="AE38">
            <v>0</v>
          </cell>
          <cell r="AF38">
            <v>0</v>
          </cell>
          <cell r="BA38">
            <v>1968673.0092599995</v>
          </cell>
          <cell r="BB38">
            <v>3.0267983675003052E-9</v>
          </cell>
          <cell r="BC38">
            <v>0</v>
          </cell>
          <cell r="BH38">
            <v>292396.30118000112</v>
          </cell>
          <cell r="BI38">
            <v>1.6298145055770874E-9</v>
          </cell>
          <cell r="BK38">
            <v>0</v>
          </cell>
          <cell r="BL38">
            <v>2265740.0665400005</v>
          </cell>
          <cell r="BM38">
            <v>1780003.0499999998</v>
          </cell>
          <cell r="BN38">
            <v>135424.37525999965</v>
          </cell>
          <cell r="BP38">
            <v>0</v>
          </cell>
          <cell r="BQ38">
            <v>-4670.7560999999987</v>
          </cell>
          <cell r="BR38">
            <v>0</v>
          </cell>
          <cell r="BS38">
            <v>0</v>
          </cell>
          <cell r="BU38" t="str">
            <v>Jan</v>
          </cell>
          <cell r="BV38" t="str">
            <v>10</v>
          </cell>
        </row>
        <row r="39">
          <cell r="B39" t="str">
            <v>Feb10</v>
          </cell>
          <cell r="E39">
            <v>0</v>
          </cell>
          <cell r="F39">
            <v>3006353.7384000001</v>
          </cell>
          <cell r="G39">
            <v>73034.505000000005</v>
          </cell>
          <cell r="AA39">
            <v>3079388.2434</v>
          </cell>
          <cell r="AB39">
            <v>4.6566128730773926E-10</v>
          </cell>
          <cell r="AC39">
            <v>2815583.0644499995</v>
          </cell>
          <cell r="AD39">
            <v>63067.170000000078</v>
          </cell>
          <cell r="AE39">
            <v>82915</v>
          </cell>
          <cell r="AF39">
            <v>34994.834999999999</v>
          </cell>
          <cell r="BA39">
            <v>2996560.0694499994</v>
          </cell>
          <cell r="BB39">
            <v>4.1909515857696533E-9</v>
          </cell>
          <cell r="BC39">
            <v>0</v>
          </cell>
          <cell r="BH39">
            <v>82828.173950000666</v>
          </cell>
          <cell r="BI39">
            <v>7.8580342233181E-10</v>
          </cell>
          <cell r="BK39">
            <v>0</v>
          </cell>
          <cell r="BL39">
            <v>3006353.7384000001</v>
          </cell>
          <cell r="BM39">
            <v>2692626.1199999996</v>
          </cell>
          <cell r="BN39">
            <v>122956.94444999984</v>
          </cell>
          <cell r="BP39">
            <v>0</v>
          </cell>
          <cell r="BQ39">
            <v>73034.505000000005</v>
          </cell>
          <cell r="BR39">
            <v>0</v>
          </cell>
          <cell r="BS39">
            <v>34994.834999999999</v>
          </cell>
          <cell r="BU39" t="str">
            <v>Feb</v>
          </cell>
          <cell r="BV39" t="str">
            <v>10</v>
          </cell>
        </row>
        <row r="40">
          <cell r="B40" t="str">
            <v>Mar10</v>
          </cell>
          <cell r="BU40" t="str">
            <v>Mar</v>
          </cell>
          <cell r="BV40" t="str">
            <v>10</v>
          </cell>
        </row>
        <row r="41">
          <cell r="B41" t="str">
            <v>Apr10</v>
          </cell>
          <cell r="BU41" t="str">
            <v>Apr</v>
          </cell>
          <cell r="BV41" t="str">
            <v>10</v>
          </cell>
        </row>
        <row r="42">
          <cell r="B42" t="str">
            <v>May10</v>
          </cell>
          <cell r="BU42" t="str">
            <v>May</v>
          </cell>
          <cell r="BV42" t="str">
            <v>10</v>
          </cell>
        </row>
        <row r="43">
          <cell r="B43" t="str">
            <v>Jun10</v>
          </cell>
          <cell r="BU43" t="str">
            <v>Jun</v>
          </cell>
          <cell r="BV43" t="str">
            <v>10</v>
          </cell>
        </row>
        <row r="44">
          <cell r="B44" t="str">
            <v>Jul10</v>
          </cell>
          <cell r="BU44" t="str">
            <v>Jul</v>
          </cell>
          <cell r="BV44" t="str">
            <v>10</v>
          </cell>
        </row>
        <row r="45">
          <cell r="B45" t="str">
            <v>Aug10</v>
          </cell>
          <cell r="BU45" t="str">
            <v>Aug</v>
          </cell>
          <cell r="BV45" t="str">
            <v>10</v>
          </cell>
        </row>
        <row r="46">
          <cell r="B46" t="str">
            <v>Sep10</v>
          </cell>
          <cell r="BU46" t="str">
            <v>Sep</v>
          </cell>
          <cell r="BV46" t="str">
            <v>10</v>
          </cell>
        </row>
        <row r="47">
          <cell r="B47" t="str">
            <v>Oct10</v>
          </cell>
          <cell r="BU47" t="str">
            <v>Oct</v>
          </cell>
          <cell r="BV47" t="str">
            <v>10</v>
          </cell>
        </row>
        <row r="48">
          <cell r="B48" t="str">
            <v>Nov10</v>
          </cell>
          <cell r="BU48" t="str">
            <v>Nov</v>
          </cell>
          <cell r="BV48" t="str">
            <v>10</v>
          </cell>
        </row>
        <row r="49">
          <cell r="B49" t="str">
            <v>Dec10</v>
          </cell>
          <cell r="BU49" t="str">
            <v>Dec</v>
          </cell>
          <cell r="BV49" t="str">
            <v>10</v>
          </cell>
        </row>
        <row r="50">
          <cell r="B50" t="str">
            <v>Jan11</v>
          </cell>
          <cell r="BU50" t="str">
            <v>Jan</v>
          </cell>
          <cell r="BV50" t="str">
            <v>11</v>
          </cell>
        </row>
        <row r="51">
          <cell r="B51" t="str">
            <v>Feb11</v>
          </cell>
          <cell r="BU51" t="str">
            <v>Feb</v>
          </cell>
          <cell r="BV51" t="str">
            <v>11</v>
          </cell>
        </row>
        <row r="52">
          <cell r="B52" t="str">
            <v>Mar11</v>
          </cell>
          <cell r="BU52" t="str">
            <v>Mar</v>
          </cell>
          <cell r="BV52" t="str">
            <v>11</v>
          </cell>
        </row>
        <row r="53">
          <cell r="B53" t="str">
            <v>Apr11</v>
          </cell>
          <cell r="BU53" t="str">
            <v>Apr</v>
          </cell>
          <cell r="BV53" t="str">
            <v>11</v>
          </cell>
        </row>
        <row r="54">
          <cell r="B54" t="str">
            <v>May11</v>
          </cell>
          <cell r="BU54" t="str">
            <v>May</v>
          </cell>
          <cell r="BV54" t="str">
            <v>11</v>
          </cell>
        </row>
        <row r="55">
          <cell r="B55" t="str">
            <v>Jun11</v>
          </cell>
          <cell r="BU55" t="str">
            <v>Jun</v>
          </cell>
          <cell r="BV55" t="str">
            <v>11</v>
          </cell>
        </row>
        <row r="56">
          <cell r="B56" t="str">
            <v>Jul11</v>
          </cell>
          <cell r="BU56" t="str">
            <v>Jul</v>
          </cell>
          <cell r="BV56" t="str">
            <v>11</v>
          </cell>
        </row>
        <row r="57">
          <cell r="B57" t="str">
            <v>Aug11</v>
          </cell>
          <cell r="BU57" t="str">
            <v>Aug</v>
          </cell>
          <cell r="BV57" t="str">
            <v>11</v>
          </cell>
        </row>
        <row r="58">
          <cell r="B58" t="str">
            <v>Sep11</v>
          </cell>
          <cell r="BU58" t="str">
            <v>Sep</v>
          </cell>
          <cell r="BV58" t="str">
            <v>11</v>
          </cell>
        </row>
        <row r="59">
          <cell r="B59" t="str">
            <v>Oct11</v>
          </cell>
          <cell r="BU59" t="str">
            <v>Oct</v>
          </cell>
          <cell r="BV59" t="str">
            <v>11</v>
          </cell>
        </row>
        <row r="60">
          <cell r="B60" t="str">
            <v>Nov11</v>
          </cell>
          <cell r="BU60" t="str">
            <v>Nov</v>
          </cell>
          <cell r="BV60" t="str">
            <v>11</v>
          </cell>
        </row>
        <row r="61">
          <cell r="B61" t="str">
            <v>Dec11</v>
          </cell>
          <cell r="BU61" t="str">
            <v>Dec</v>
          </cell>
          <cell r="BV61" t="str">
            <v>11</v>
          </cell>
        </row>
        <row r="62">
          <cell r="B62" t="str">
            <v>Jan12</v>
          </cell>
          <cell r="BU62" t="str">
            <v>Jan</v>
          </cell>
          <cell r="BV62">
            <v>12</v>
          </cell>
        </row>
        <row r="63">
          <cell r="B63" t="str">
            <v>Feb12</v>
          </cell>
          <cell r="BU63" t="str">
            <v>Feb</v>
          </cell>
          <cell r="BV63">
            <v>12</v>
          </cell>
        </row>
        <row r="64">
          <cell r="B64" t="str">
            <v>Mar12</v>
          </cell>
          <cell r="BU64" t="str">
            <v>Mar</v>
          </cell>
          <cell r="BV64">
            <v>12</v>
          </cell>
        </row>
        <row r="65">
          <cell r="B65" t="str">
            <v>Apr12</v>
          </cell>
          <cell r="BU65" t="str">
            <v>Apr</v>
          </cell>
          <cell r="BV65">
            <v>12</v>
          </cell>
        </row>
        <row r="66">
          <cell r="B66" t="str">
            <v>May12</v>
          </cell>
          <cell r="BU66" t="str">
            <v>May</v>
          </cell>
          <cell r="BV66">
            <v>12</v>
          </cell>
        </row>
        <row r="67">
          <cell r="B67" t="str">
            <v>Jun12</v>
          </cell>
          <cell r="BU67" t="str">
            <v>Jun</v>
          </cell>
          <cell r="BV67">
            <v>12</v>
          </cell>
        </row>
        <row r="68">
          <cell r="B68" t="str">
            <v>Jul12</v>
          </cell>
          <cell r="BU68" t="str">
            <v>Jul</v>
          </cell>
          <cell r="BV68">
            <v>12</v>
          </cell>
        </row>
        <row r="69">
          <cell r="B69" t="str">
            <v>Aug12</v>
          </cell>
          <cell r="BU69" t="str">
            <v>Aug</v>
          </cell>
          <cell r="BV69">
            <v>12</v>
          </cell>
        </row>
        <row r="70">
          <cell r="B70" t="str">
            <v>Sep12</v>
          </cell>
          <cell r="BU70" t="str">
            <v>Sep</v>
          </cell>
          <cell r="BV70">
            <v>12</v>
          </cell>
        </row>
        <row r="71">
          <cell r="B71" t="str">
            <v>Oct12</v>
          </cell>
          <cell r="BU71" t="str">
            <v>Oct</v>
          </cell>
          <cell r="BV71">
            <v>12</v>
          </cell>
        </row>
        <row r="72">
          <cell r="B72" t="str">
            <v>Nov12</v>
          </cell>
          <cell r="BU72" t="str">
            <v>Nov</v>
          </cell>
          <cell r="BV72">
            <v>12</v>
          </cell>
        </row>
        <row r="73">
          <cell r="B73" t="str">
            <v>Dec12</v>
          </cell>
          <cell r="BU73" t="str">
            <v>Dec</v>
          </cell>
          <cell r="BV73">
            <v>12</v>
          </cell>
        </row>
        <row r="74">
          <cell r="B74" t="str">
            <v>Jan13</v>
          </cell>
          <cell r="BU74" t="str">
            <v>Jan</v>
          </cell>
          <cell r="BV74">
            <v>13</v>
          </cell>
        </row>
        <row r="75">
          <cell r="B75" t="str">
            <v>Feb13</v>
          </cell>
          <cell r="BU75" t="str">
            <v>Feb</v>
          </cell>
          <cell r="BV75">
            <v>13</v>
          </cell>
        </row>
        <row r="76">
          <cell r="B76" t="str">
            <v>Mar13</v>
          </cell>
          <cell r="BU76" t="str">
            <v>Mar</v>
          </cell>
          <cell r="BV76">
            <v>13</v>
          </cell>
        </row>
        <row r="77">
          <cell r="B77" t="str">
            <v>Apr13</v>
          </cell>
          <cell r="BU77" t="str">
            <v>Apr</v>
          </cell>
          <cell r="BV77">
            <v>13</v>
          </cell>
        </row>
        <row r="78">
          <cell r="B78" t="str">
            <v>May13</v>
          </cell>
          <cell r="BU78" t="str">
            <v>May</v>
          </cell>
          <cell r="BV78">
            <v>13</v>
          </cell>
        </row>
        <row r="79">
          <cell r="B79" t="str">
            <v>Jun13</v>
          </cell>
          <cell r="BU79" t="str">
            <v>Jun</v>
          </cell>
          <cell r="BV79">
            <v>13</v>
          </cell>
        </row>
        <row r="80">
          <cell r="B80" t="str">
            <v>Jul13</v>
          </cell>
          <cell r="BU80" t="str">
            <v>Jul</v>
          </cell>
          <cell r="BV80">
            <v>13</v>
          </cell>
        </row>
        <row r="81">
          <cell r="B81" t="str">
            <v>Aug13</v>
          </cell>
          <cell r="BU81" t="str">
            <v>Aug</v>
          </cell>
          <cell r="BV81">
            <v>13</v>
          </cell>
        </row>
        <row r="82">
          <cell r="B82" t="str">
            <v>Sep13</v>
          </cell>
          <cell r="BU82" t="str">
            <v>Sep</v>
          </cell>
          <cell r="BV82">
            <v>13</v>
          </cell>
        </row>
        <row r="83">
          <cell r="B83" t="str">
            <v>Oct13</v>
          </cell>
          <cell r="BU83" t="str">
            <v>Oct</v>
          </cell>
          <cell r="BV83">
            <v>13</v>
          </cell>
        </row>
        <row r="84">
          <cell r="B84" t="str">
            <v>Nov13</v>
          </cell>
          <cell r="BU84" t="str">
            <v>Nov</v>
          </cell>
          <cell r="BV84">
            <v>13</v>
          </cell>
        </row>
        <row r="85">
          <cell r="B85" t="str">
            <v>Dec13</v>
          </cell>
          <cell r="BU85" t="str">
            <v>Dec</v>
          </cell>
          <cell r="BV85">
            <v>13</v>
          </cell>
        </row>
        <row r="86">
          <cell r="B86" t="str">
            <v>Jan14</v>
          </cell>
          <cell r="BU86" t="str">
            <v>Jan</v>
          </cell>
          <cell r="BV86">
            <v>14</v>
          </cell>
        </row>
        <row r="87">
          <cell r="B87" t="str">
            <v>Feb14</v>
          </cell>
          <cell r="BU87" t="str">
            <v>Feb</v>
          </cell>
          <cell r="BV87">
            <v>14</v>
          </cell>
        </row>
        <row r="88">
          <cell r="B88" t="str">
            <v>Mar14</v>
          </cell>
          <cell r="BU88" t="str">
            <v>Mar</v>
          </cell>
          <cell r="BV88">
            <v>14</v>
          </cell>
        </row>
        <row r="89">
          <cell r="B89" t="str">
            <v>Apr14</v>
          </cell>
          <cell r="BU89" t="str">
            <v>Apr</v>
          </cell>
          <cell r="BV89">
            <v>14</v>
          </cell>
        </row>
        <row r="90">
          <cell r="B90" t="str">
            <v>May14</v>
          </cell>
          <cell r="BU90" t="str">
            <v>May</v>
          </cell>
          <cell r="BV90">
            <v>14</v>
          </cell>
        </row>
        <row r="91">
          <cell r="B91" t="str">
            <v>Jun14</v>
          </cell>
          <cell r="BU91" t="str">
            <v>Jun</v>
          </cell>
          <cell r="BV91">
            <v>14</v>
          </cell>
        </row>
        <row r="92">
          <cell r="B92" t="str">
            <v>Jul14</v>
          </cell>
          <cell r="BU92" t="str">
            <v>Jul</v>
          </cell>
          <cell r="BV92">
            <v>14</v>
          </cell>
        </row>
        <row r="93">
          <cell r="B93" t="str">
            <v>Aug14</v>
          </cell>
          <cell r="BU93" t="str">
            <v>Aug</v>
          </cell>
          <cell r="BV93">
            <v>14</v>
          </cell>
        </row>
        <row r="94">
          <cell r="B94" t="str">
            <v>Sep14</v>
          </cell>
          <cell r="BU94" t="str">
            <v>Sep</v>
          </cell>
          <cell r="BV94">
            <v>14</v>
          </cell>
        </row>
        <row r="95">
          <cell r="B95" t="str">
            <v>Oct14</v>
          </cell>
          <cell r="BU95" t="str">
            <v>Oct</v>
          </cell>
          <cell r="BV95">
            <v>14</v>
          </cell>
        </row>
        <row r="96">
          <cell r="B96" t="str">
            <v>Nov14</v>
          </cell>
          <cell r="BU96" t="str">
            <v>Nov</v>
          </cell>
          <cell r="BV96">
            <v>14</v>
          </cell>
        </row>
        <row r="97">
          <cell r="B97" t="str">
            <v>Dec14</v>
          </cell>
          <cell r="BU97" t="str">
            <v>Dec</v>
          </cell>
          <cell r="BV97">
            <v>14</v>
          </cell>
        </row>
      </sheetData>
      <sheetData sheetId="60"/>
      <sheetData sheetId="61"/>
      <sheetData sheetId="62" refreshError="1"/>
      <sheetData sheetId="63" refreshError="1"/>
      <sheetData sheetId="6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 Results Table"/>
      <sheetName val="Graphs"/>
      <sheetName val="NTP"/>
      <sheetName val="Lower Matt"/>
      <sheetName val="Atikokan"/>
      <sheetName val="Thunder Bay"/>
      <sheetName val="Energy Bud vs Actual"/>
      <sheetName val="Input Data"/>
      <sheetName val="BU Key Operating Results - HTO"/>
      <sheetName val="2012 Forecast Energy (Net)"/>
      <sheetName val="Hydro Energy Budget (Lawler)"/>
      <sheetName val="Thermal Energy Budget (EM)"/>
      <sheetName val="Availability &amp; EFOR Budget"/>
      <sheetName val="Hydro Staff Budget"/>
      <sheetName val="Thermal Staff Budget"/>
      <sheetName val="HTO OMA &amp; Capital Budget"/>
      <sheetName val="SAPGenRev"/>
      <sheetName val="Journal_Gen"/>
      <sheetName val="IC_GL"/>
      <sheetName val="OPGET_Accrual"/>
      <sheetName val="Lac Seul"/>
      <sheetName val="OPGET_IC"/>
      <sheetName val="IMOData1"/>
      <sheetName val="OEFC_LTGS"/>
      <sheetName val="OEFC_NTGS"/>
      <sheetName val="ICmtm"/>
      <sheetName val="OPGET_IC_GL"/>
      <sheetName val="OPGET_SAP"/>
      <sheetName val="SAPBal"/>
      <sheetName val="99 Budget -John Arciuch"/>
    </sheetNames>
    <sheetDataSet>
      <sheetData sheetId="0"/>
      <sheetData sheetId="1"/>
      <sheetData sheetId="2"/>
      <sheetData sheetId="3"/>
      <sheetData sheetId="4"/>
      <sheetData sheetId="5"/>
      <sheetData sheetId="6"/>
      <sheetData sheetId="7">
        <row r="9">
          <cell r="B9">
            <v>1</v>
          </cell>
          <cell r="C9">
            <v>1.66</v>
          </cell>
          <cell r="D9">
            <v>2.7012052129370874</v>
          </cell>
          <cell r="E9">
            <v>2.7012052129370874</v>
          </cell>
        </row>
        <row r="10">
          <cell r="B10">
            <v>2</v>
          </cell>
          <cell r="C10">
            <v>1.66</v>
          </cell>
          <cell r="D10">
            <v>2.2572713765010155</v>
          </cell>
          <cell r="E10">
            <v>2.48</v>
          </cell>
        </row>
        <row r="11">
          <cell r="B11">
            <v>3</v>
          </cell>
          <cell r="C11">
            <v>1.66</v>
          </cell>
          <cell r="D11">
            <v>2.08</v>
          </cell>
          <cell r="E11">
            <v>2.35</v>
          </cell>
        </row>
        <row r="12">
          <cell r="B12">
            <v>4</v>
          </cell>
          <cell r="C12">
            <v>1.66</v>
          </cell>
          <cell r="D12">
            <v>2.31</v>
          </cell>
          <cell r="E12">
            <v>2.48</v>
          </cell>
        </row>
        <row r="13">
          <cell r="B13">
            <v>5</v>
          </cell>
          <cell r="C13">
            <v>1.66</v>
          </cell>
          <cell r="D13">
            <v>1.58</v>
          </cell>
          <cell r="E13">
            <v>2.5099999999999998</v>
          </cell>
        </row>
        <row r="14">
          <cell r="B14">
            <v>6</v>
          </cell>
          <cell r="C14">
            <v>1.66</v>
          </cell>
          <cell r="D14">
            <v>1.18</v>
          </cell>
          <cell r="E14">
            <v>2.2999999999999998</v>
          </cell>
        </row>
        <row r="15">
          <cell r="B15">
            <v>7</v>
          </cell>
          <cell r="C15">
            <v>1.66</v>
          </cell>
          <cell r="D15">
            <v>0</v>
          </cell>
          <cell r="E15">
            <v>0</v>
          </cell>
        </row>
        <row r="16">
          <cell r="B16">
            <v>8</v>
          </cell>
          <cell r="C16">
            <v>1.66</v>
          </cell>
          <cell r="D16">
            <v>0</v>
          </cell>
          <cell r="E16">
            <v>0</v>
          </cell>
        </row>
        <row r="17">
          <cell r="B17">
            <v>9</v>
          </cell>
          <cell r="C17">
            <v>1.66</v>
          </cell>
          <cell r="D17">
            <v>0</v>
          </cell>
          <cell r="E17">
            <v>0</v>
          </cell>
        </row>
        <row r="18">
          <cell r="B18">
            <v>10</v>
          </cell>
          <cell r="C18">
            <v>1.66</v>
          </cell>
          <cell r="D18">
            <v>0</v>
          </cell>
          <cell r="E18">
            <v>0</v>
          </cell>
        </row>
        <row r="19">
          <cell r="B19">
            <v>11</v>
          </cell>
          <cell r="C19">
            <v>1.66</v>
          </cell>
          <cell r="D19">
            <v>0</v>
          </cell>
          <cell r="E19">
            <v>0</v>
          </cell>
        </row>
        <row r="20">
          <cell r="B20">
            <v>12</v>
          </cell>
          <cell r="C20">
            <v>1.66</v>
          </cell>
          <cell r="D20">
            <v>0</v>
          </cell>
          <cell r="E20">
            <v>0</v>
          </cell>
        </row>
        <row r="46">
          <cell r="B46">
            <v>1</v>
          </cell>
          <cell r="C46">
            <v>2.9159619999999999</v>
          </cell>
          <cell r="D46">
            <v>2.8905271029100548</v>
          </cell>
          <cell r="E46">
            <v>33.619</v>
          </cell>
          <cell r="F46">
            <v>2.9159619999999999</v>
          </cell>
          <cell r="G46">
            <v>2.8905271029100548</v>
          </cell>
          <cell r="H46">
            <v>0.56513289999999994</v>
          </cell>
          <cell r="I46">
            <v>0.31537709199999991</v>
          </cell>
          <cell r="J46">
            <v>4.2290497209999991</v>
          </cell>
          <cell r="K46">
            <v>0.56513289999999994</v>
          </cell>
          <cell r="L46">
            <v>0.31537709199999991</v>
          </cell>
          <cell r="M46">
            <v>3.4810949</v>
          </cell>
          <cell r="N46">
            <v>3.2059041949100546</v>
          </cell>
          <cell r="O46">
            <v>37.848049720999995</v>
          </cell>
          <cell r="P46">
            <v>3.4810949</v>
          </cell>
          <cell r="Q46">
            <v>3.2059041949100546</v>
          </cell>
        </row>
        <row r="47">
          <cell r="B47">
            <v>2</v>
          </cell>
          <cell r="C47">
            <v>2.7225824000000007</v>
          </cell>
          <cell r="D47">
            <v>2.7982610000000001</v>
          </cell>
          <cell r="E47">
            <v>33.632999999999996</v>
          </cell>
          <cell r="F47">
            <v>5.6385444000000007</v>
          </cell>
          <cell r="G47">
            <v>5.6887881029100544</v>
          </cell>
          <cell r="H47">
            <v>0.52918259999999995</v>
          </cell>
          <cell r="I47">
            <v>0.38546252300000033</v>
          </cell>
          <cell r="J47">
            <v>4.1393940149999997</v>
          </cell>
          <cell r="K47">
            <v>1.0943155</v>
          </cell>
          <cell r="L47">
            <v>0.70083961500000025</v>
          </cell>
          <cell r="M47">
            <v>3.2517650000000007</v>
          </cell>
          <cell r="N47">
            <v>3.1837235230000003</v>
          </cell>
          <cell r="O47">
            <v>37.772394014999996</v>
          </cell>
          <cell r="P47">
            <v>6.7328599000000011</v>
          </cell>
          <cell r="Q47">
            <v>6.3896277179100549</v>
          </cell>
        </row>
        <row r="48">
          <cell r="B48">
            <v>3</v>
          </cell>
          <cell r="C48">
            <v>2.9666153</v>
          </cell>
          <cell r="D48">
            <v>2.8490000000000002</v>
          </cell>
          <cell r="E48">
            <v>33.622</v>
          </cell>
          <cell r="F48">
            <v>8.6051597000000015</v>
          </cell>
          <cell r="G48">
            <v>8.5377881029100546</v>
          </cell>
          <cell r="H48">
            <v>0.252471</v>
          </cell>
          <cell r="I48">
            <v>0.27233480900000001</v>
          </cell>
          <cell r="J48">
            <v>4.242124424</v>
          </cell>
          <cell r="K48">
            <v>1.3467864999999999</v>
          </cell>
          <cell r="L48">
            <v>0.9731744240000002</v>
          </cell>
          <cell r="M48">
            <v>3.2190862999999998</v>
          </cell>
          <cell r="N48">
            <v>3.1213348090000004</v>
          </cell>
          <cell r="O48">
            <v>37.864124423999996</v>
          </cell>
          <cell r="P48">
            <v>9.9519462000000019</v>
          </cell>
          <cell r="Q48">
            <v>9.5109625269100544</v>
          </cell>
        </row>
        <row r="49">
          <cell r="B49">
            <v>4</v>
          </cell>
          <cell r="C49">
            <v>3.0240114</v>
          </cell>
          <cell r="D49">
            <v>2.8297590000000001</v>
          </cell>
          <cell r="E49">
            <v>33.152999999999999</v>
          </cell>
          <cell r="F49">
            <v>11.629171100000001</v>
          </cell>
          <cell r="G49">
            <v>11.367547102910056</v>
          </cell>
          <cell r="H49">
            <v>0</v>
          </cell>
          <cell r="I49">
            <v>0.11899999999999999</v>
          </cell>
          <cell r="J49">
            <v>4.3070450302406442</v>
          </cell>
          <cell r="K49">
            <v>1.3467864999999999</v>
          </cell>
          <cell r="L49">
            <v>1.0921744240000002</v>
          </cell>
          <cell r="M49">
            <v>3.0240114</v>
          </cell>
          <cell r="N49">
            <v>2.9487589999999999</v>
          </cell>
          <cell r="O49">
            <v>37.460045030240643</v>
          </cell>
          <cell r="P49">
            <v>12.975957600000001</v>
          </cell>
          <cell r="Q49">
            <v>12.459721526910055</v>
          </cell>
        </row>
        <row r="50">
          <cell r="B50">
            <v>5</v>
          </cell>
          <cell r="C50">
            <v>3.3622272999999989</v>
          </cell>
          <cell r="D50">
            <v>2.6954699999999998</v>
          </cell>
          <cell r="E50">
            <v>32.248100000000001</v>
          </cell>
          <cell r="F50">
            <v>14.9913984</v>
          </cell>
          <cell r="G50">
            <v>14.063017102910056</v>
          </cell>
          <cell r="H50">
            <v>2.1000000000000003E-3</v>
          </cell>
          <cell r="I50">
            <v>0.188</v>
          </cell>
          <cell r="J50">
            <v>3.8127</v>
          </cell>
          <cell r="K50">
            <v>1.3488864999999999</v>
          </cell>
          <cell r="L50">
            <v>1.2801744240000001</v>
          </cell>
          <cell r="M50">
            <v>3.3643272999999989</v>
          </cell>
          <cell r="N50">
            <v>2.88347</v>
          </cell>
          <cell r="O50">
            <v>36.0608</v>
          </cell>
          <cell r="P50">
            <v>16.3402849</v>
          </cell>
          <cell r="Q50">
            <v>15.343191526910056</v>
          </cell>
        </row>
        <row r="51">
          <cell r="B51">
            <v>6</v>
          </cell>
          <cell r="C51">
            <v>2.9458865999999992</v>
          </cell>
          <cell r="D51">
            <v>2.5059999999999998</v>
          </cell>
          <cell r="E51">
            <v>32.037999999999997</v>
          </cell>
          <cell r="F51">
            <v>17.937284999999999</v>
          </cell>
          <cell r="G51">
            <v>16.569017102910056</v>
          </cell>
          <cell r="H51">
            <v>8.0845100000000003E-2</v>
          </cell>
          <cell r="I51">
            <v>0.44700000000000001</v>
          </cell>
          <cell r="J51">
            <v>3.8121999999999998</v>
          </cell>
          <cell r="K51">
            <v>1.4297315999999998</v>
          </cell>
          <cell r="L51">
            <v>1.7271744240000002</v>
          </cell>
          <cell r="M51">
            <v>3.0267316999999991</v>
          </cell>
          <cell r="N51">
            <v>2.9529999999999998</v>
          </cell>
          <cell r="O51">
            <v>35.850199999999994</v>
          </cell>
          <cell r="P51">
            <v>19.367016599999999</v>
          </cell>
          <cell r="Q51">
            <v>18.296191526910057</v>
          </cell>
        </row>
        <row r="52">
          <cell r="B52">
            <v>7</v>
          </cell>
          <cell r="C52">
            <v>2.7705664999999997</v>
          </cell>
          <cell r="D52">
            <v>0</v>
          </cell>
          <cell r="E52">
            <v>0</v>
          </cell>
          <cell r="F52">
            <v>20.7078515</v>
          </cell>
          <cell r="G52">
            <v>0</v>
          </cell>
          <cell r="H52">
            <v>0.40161149999999995</v>
          </cell>
          <cell r="I52">
            <v>0</v>
          </cell>
          <cell r="J52">
            <v>0</v>
          </cell>
          <cell r="K52">
            <v>1.8313430999999998</v>
          </cell>
          <cell r="L52">
            <v>0</v>
          </cell>
          <cell r="M52">
            <v>3.1721779999999997</v>
          </cell>
          <cell r="N52">
            <v>0</v>
          </cell>
          <cell r="O52">
            <v>0</v>
          </cell>
          <cell r="P52">
            <v>22.539194600000002</v>
          </cell>
          <cell r="Q52">
            <v>0</v>
          </cell>
        </row>
        <row r="53">
          <cell r="B53">
            <v>8</v>
          </cell>
          <cell r="C53">
            <v>2.5387178999999995</v>
          </cell>
          <cell r="D53">
            <v>0</v>
          </cell>
          <cell r="E53">
            <v>0</v>
          </cell>
          <cell r="F53">
            <v>23.246569399999998</v>
          </cell>
          <cell r="G53">
            <v>0</v>
          </cell>
          <cell r="H53">
            <v>0.30961870000000002</v>
          </cell>
          <cell r="I53">
            <v>0</v>
          </cell>
          <cell r="J53">
            <v>0</v>
          </cell>
          <cell r="K53">
            <v>2.1409617999999999</v>
          </cell>
          <cell r="L53">
            <v>0</v>
          </cell>
          <cell r="M53">
            <v>2.8483365999999997</v>
          </cell>
          <cell r="N53">
            <v>0</v>
          </cell>
          <cell r="O53">
            <v>0</v>
          </cell>
          <cell r="P53">
            <v>25.387531199999998</v>
          </cell>
          <cell r="Q53">
            <v>0</v>
          </cell>
        </row>
        <row r="54">
          <cell r="B54">
            <v>9</v>
          </cell>
          <cell r="C54">
            <v>2.3796386000000003</v>
          </cell>
          <cell r="D54">
            <v>0</v>
          </cell>
          <cell r="E54">
            <v>0</v>
          </cell>
          <cell r="F54">
            <v>25.626207999999998</v>
          </cell>
          <cell r="G54">
            <v>0</v>
          </cell>
          <cell r="H54">
            <v>7.1283599999999989E-2</v>
          </cell>
          <cell r="I54">
            <v>0</v>
          </cell>
          <cell r="J54">
            <v>0</v>
          </cell>
          <cell r="K54">
            <v>2.2122454</v>
          </cell>
          <cell r="L54">
            <v>0</v>
          </cell>
          <cell r="M54">
            <v>2.4509222000000004</v>
          </cell>
          <cell r="N54">
            <v>0</v>
          </cell>
          <cell r="O54">
            <v>0</v>
          </cell>
          <cell r="P54">
            <v>27.838453399999999</v>
          </cell>
          <cell r="Q54">
            <v>0</v>
          </cell>
        </row>
        <row r="55">
          <cell r="B55">
            <v>10</v>
          </cell>
          <cell r="C55">
            <v>2.6949635999999999</v>
          </cell>
          <cell r="D55">
            <v>0</v>
          </cell>
          <cell r="E55">
            <v>0</v>
          </cell>
          <cell r="F55">
            <v>28.3211716</v>
          </cell>
          <cell r="G55">
            <v>0</v>
          </cell>
          <cell r="H55">
            <v>0.13912100000000002</v>
          </cell>
          <cell r="I55">
            <v>0</v>
          </cell>
          <cell r="J55">
            <v>0</v>
          </cell>
          <cell r="K55">
            <v>2.3513663999999999</v>
          </cell>
          <cell r="L55">
            <v>0</v>
          </cell>
          <cell r="M55">
            <v>2.8340845999999997</v>
          </cell>
          <cell r="N55">
            <v>0</v>
          </cell>
          <cell r="O55">
            <v>0</v>
          </cell>
          <cell r="P55">
            <v>30.672537999999999</v>
          </cell>
          <cell r="Q55">
            <v>0</v>
          </cell>
        </row>
        <row r="56">
          <cell r="B56">
            <v>11</v>
          </cell>
          <cell r="C56">
            <v>2.7800103999999992</v>
          </cell>
          <cell r="D56">
            <v>0</v>
          </cell>
          <cell r="E56">
            <v>0</v>
          </cell>
          <cell r="F56">
            <v>31.101181999999998</v>
          </cell>
          <cell r="G56">
            <v>0</v>
          </cell>
          <cell r="H56">
            <v>8.6153999999999988E-3</v>
          </cell>
          <cell r="I56">
            <v>0</v>
          </cell>
          <cell r="J56">
            <v>0</v>
          </cell>
          <cell r="K56">
            <v>2.3599817999999999</v>
          </cell>
          <cell r="L56">
            <v>0</v>
          </cell>
          <cell r="M56">
            <v>2.7886257999999993</v>
          </cell>
          <cell r="N56">
            <v>0</v>
          </cell>
          <cell r="O56">
            <v>0</v>
          </cell>
          <cell r="P56">
            <v>33.461163799999994</v>
          </cell>
          <cell r="Q56">
            <v>0</v>
          </cell>
        </row>
        <row r="57">
          <cell r="B57">
            <v>12</v>
          </cell>
          <cell r="C57">
            <v>2.828276999999999</v>
          </cell>
          <cell r="D57">
            <v>0</v>
          </cell>
          <cell r="E57">
            <v>0</v>
          </cell>
          <cell r="F57">
            <v>33.929458999999994</v>
          </cell>
          <cell r="G57">
            <v>0</v>
          </cell>
          <cell r="H57">
            <v>0.31722400000000001</v>
          </cell>
          <cell r="I57">
            <v>0</v>
          </cell>
          <cell r="J57">
            <v>0</v>
          </cell>
          <cell r="K57">
            <v>2.6772057999999999</v>
          </cell>
          <cell r="L57">
            <v>0</v>
          </cell>
          <cell r="M57">
            <v>3.145500999999999</v>
          </cell>
          <cell r="N57">
            <v>0</v>
          </cell>
          <cell r="O57">
            <v>0</v>
          </cell>
          <cell r="P57">
            <v>36.606664799999997</v>
          </cell>
          <cell r="Q57">
            <v>0</v>
          </cell>
        </row>
        <row r="67">
          <cell r="B67">
            <v>1</v>
          </cell>
          <cell r="C67">
            <v>93.5</v>
          </cell>
          <cell r="D67">
            <v>92.3</v>
          </cell>
          <cell r="E67">
            <v>93.5</v>
          </cell>
          <cell r="F67">
            <v>92.3</v>
          </cell>
          <cell r="G67">
            <v>90.9</v>
          </cell>
          <cell r="H67">
            <v>94</v>
          </cell>
          <cell r="I67">
            <v>95.833333333333343</v>
          </cell>
          <cell r="J67">
            <v>94</v>
          </cell>
          <cell r="K67">
            <v>95.833333333333343</v>
          </cell>
          <cell r="L67">
            <v>94</v>
          </cell>
          <cell r="M67">
            <v>30</v>
          </cell>
          <cell r="N67">
            <v>1.25</v>
          </cell>
          <cell r="O67">
            <v>88</v>
          </cell>
          <cell r="P67">
            <v>92.3</v>
          </cell>
          <cell r="Q67">
            <v>88</v>
          </cell>
          <cell r="R67">
            <v>92.3</v>
          </cell>
          <cell r="S67">
            <v>88</v>
          </cell>
        </row>
        <row r="68">
          <cell r="B68">
            <v>2</v>
          </cell>
          <cell r="C68">
            <v>91.2</v>
          </cell>
          <cell r="D68">
            <v>90.4</v>
          </cell>
          <cell r="E68">
            <v>92.4</v>
          </cell>
          <cell r="F68">
            <v>91.4</v>
          </cell>
          <cell r="G68">
            <v>91</v>
          </cell>
          <cell r="H68">
            <v>94</v>
          </cell>
          <cell r="I68">
            <v>100</v>
          </cell>
          <cell r="J68">
            <v>94</v>
          </cell>
          <cell r="K68">
            <v>98.333333333333329</v>
          </cell>
          <cell r="L68">
            <v>94</v>
          </cell>
          <cell r="M68">
            <v>45</v>
          </cell>
          <cell r="N68">
            <v>0</v>
          </cell>
          <cell r="O68">
            <v>88</v>
          </cell>
          <cell r="P68">
            <v>93.7</v>
          </cell>
          <cell r="Q68">
            <v>88</v>
          </cell>
          <cell r="R68">
            <v>92.9</v>
          </cell>
          <cell r="S68">
            <v>88</v>
          </cell>
        </row>
        <row r="69">
          <cell r="B69">
            <v>3</v>
          </cell>
          <cell r="C69">
            <v>92.800000000000011</v>
          </cell>
          <cell r="D69">
            <v>93.4</v>
          </cell>
          <cell r="E69">
            <v>92.5</v>
          </cell>
          <cell r="F69">
            <v>92.1</v>
          </cell>
          <cell r="G69">
            <v>91.1</v>
          </cell>
          <cell r="H69">
            <v>94</v>
          </cell>
          <cell r="I69">
            <v>98.360655737704917</v>
          </cell>
          <cell r="J69">
            <v>94</v>
          </cell>
          <cell r="K69">
            <v>98.345588235294116</v>
          </cell>
          <cell r="L69">
            <v>94</v>
          </cell>
          <cell r="M69">
            <v>61</v>
          </cell>
          <cell r="N69">
            <v>1</v>
          </cell>
          <cell r="O69">
            <v>88</v>
          </cell>
          <cell r="P69">
            <v>94.4</v>
          </cell>
          <cell r="Q69">
            <v>88</v>
          </cell>
          <cell r="R69">
            <v>93</v>
          </cell>
          <cell r="S69">
            <v>88</v>
          </cell>
        </row>
        <row r="70">
          <cell r="B70">
            <v>4</v>
          </cell>
          <cell r="C70">
            <v>94.899999999999991</v>
          </cell>
          <cell r="D70">
            <v>95.5</v>
          </cell>
          <cell r="E70">
            <v>93.100000000000009</v>
          </cell>
          <cell r="F70">
            <v>92.9</v>
          </cell>
          <cell r="G70">
            <v>91.2</v>
          </cell>
          <cell r="H70">
            <v>94</v>
          </cell>
          <cell r="I70">
            <v>97.798742138364773</v>
          </cell>
          <cell r="J70">
            <v>94</v>
          </cell>
          <cell r="K70">
            <v>98.192239858906532</v>
          </cell>
          <cell r="L70">
            <v>94</v>
          </cell>
          <cell r="M70">
            <v>53</v>
          </cell>
          <cell r="N70">
            <v>1.1666666666666701</v>
          </cell>
          <cell r="O70">
            <v>88</v>
          </cell>
          <cell r="P70">
            <v>94.8</v>
          </cell>
          <cell r="Q70">
            <v>88</v>
          </cell>
          <cell r="R70">
            <v>93.3</v>
          </cell>
          <cell r="S70">
            <v>88</v>
          </cell>
        </row>
        <row r="71">
          <cell r="B71">
            <v>5</v>
          </cell>
          <cell r="C71">
            <v>93.399999999999991</v>
          </cell>
          <cell r="D71">
            <v>92.8</v>
          </cell>
          <cell r="E71">
            <v>93.199999999999989</v>
          </cell>
          <cell r="F71">
            <v>92.9</v>
          </cell>
          <cell r="G71">
            <v>91.2</v>
          </cell>
          <cell r="H71">
            <v>94</v>
          </cell>
          <cell r="I71">
            <v>97.826086956521735</v>
          </cell>
          <cell r="J71">
            <v>94</v>
          </cell>
          <cell r="K71">
            <v>98.094315245478043</v>
          </cell>
          <cell r="L71">
            <v>94</v>
          </cell>
          <cell r="M71">
            <v>69</v>
          </cell>
          <cell r="N71">
            <v>1.5</v>
          </cell>
          <cell r="O71">
            <v>88</v>
          </cell>
          <cell r="P71">
            <v>94.8</v>
          </cell>
          <cell r="Q71">
            <v>88</v>
          </cell>
          <cell r="R71">
            <v>93.6</v>
          </cell>
          <cell r="S71">
            <v>88</v>
          </cell>
        </row>
        <row r="72">
          <cell r="B72">
            <v>6</v>
          </cell>
          <cell r="C72">
            <v>86.7</v>
          </cell>
          <cell r="D72">
            <v>90.1</v>
          </cell>
          <cell r="E72">
            <v>92.100000000000009</v>
          </cell>
          <cell r="F72">
            <v>92.4</v>
          </cell>
          <cell r="G72">
            <v>91.3</v>
          </cell>
          <cell r="H72">
            <v>94</v>
          </cell>
          <cell r="I72">
            <v>97.27272727272728</v>
          </cell>
          <cell r="J72">
            <v>94</v>
          </cell>
          <cell r="K72">
            <v>97.848731884057969</v>
          </cell>
          <cell r="L72">
            <v>95</v>
          </cell>
          <cell r="M72">
            <v>110</v>
          </cell>
          <cell r="N72">
            <v>3</v>
          </cell>
          <cell r="O72">
            <v>88</v>
          </cell>
          <cell r="P72">
            <v>93.4</v>
          </cell>
          <cell r="Q72">
            <v>88</v>
          </cell>
          <cell r="R72">
            <v>93.5</v>
          </cell>
          <cell r="S72">
            <v>88</v>
          </cell>
        </row>
        <row r="73">
          <cell r="B73">
            <v>7</v>
          </cell>
          <cell r="C73">
            <v>86.9</v>
          </cell>
          <cell r="D73">
            <v>0</v>
          </cell>
          <cell r="E73">
            <v>91.4</v>
          </cell>
          <cell r="F73">
            <v>0</v>
          </cell>
          <cell r="G73">
            <v>0</v>
          </cell>
          <cell r="H73">
            <v>94</v>
          </cell>
          <cell r="I73">
            <v>0</v>
          </cell>
          <cell r="J73">
            <v>94</v>
          </cell>
          <cell r="K73">
            <v>0</v>
          </cell>
          <cell r="L73">
            <v>0</v>
          </cell>
          <cell r="M73">
            <v>0</v>
          </cell>
          <cell r="N73">
            <v>0</v>
          </cell>
          <cell r="O73">
            <v>88</v>
          </cell>
          <cell r="P73">
            <v>0</v>
          </cell>
          <cell r="Q73">
            <v>88</v>
          </cell>
          <cell r="R73">
            <v>0</v>
          </cell>
          <cell r="S73">
            <v>0</v>
          </cell>
        </row>
        <row r="74">
          <cell r="B74">
            <v>8</v>
          </cell>
          <cell r="C74">
            <v>91.5</v>
          </cell>
          <cell r="D74">
            <v>0</v>
          </cell>
          <cell r="E74">
            <v>91.4</v>
          </cell>
          <cell r="F74">
            <v>0</v>
          </cell>
          <cell r="G74">
            <v>0</v>
          </cell>
          <cell r="H74">
            <v>94</v>
          </cell>
          <cell r="I74">
            <v>0</v>
          </cell>
          <cell r="J74">
            <v>94</v>
          </cell>
          <cell r="K74">
            <v>0</v>
          </cell>
          <cell r="L74">
            <v>0</v>
          </cell>
          <cell r="M74">
            <v>0</v>
          </cell>
          <cell r="N74">
            <v>0</v>
          </cell>
          <cell r="O74">
            <v>88</v>
          </cell>
          <cell r="P74">
            <v>0</v>
          </cell>
          <cell r="Q74">
            <v>88</v>
          </cell>
          <cell r="R74">
            <v>0</v>
          </cell>
          <cell r="S74">
            <v>0</v>
          </cell>
        </row>
        <row r="75">
          <cell r="B75">
            <v>9</v>
          </cell>
          <cell r="C75">
            <v>87.3</v>
          </cell>
          <cell r="D75">
            <v>0</v>
          </cell>
          <cell r="E75">
            <v>90.9</v>
          </cell>
          <cell r="F75">
            <v>0</v>
          </cell>
          <cell r="G75">
            <v>0</v>
          </cell>
          <cell r="H75">
            <v>94</v>
          </cell>
          <cell r="I75">
            <v>0</v>
          </cell>
          <cell r="J75">
            <v>94</v>
          </cell>
          <cell r="K75">
            <v>0</v>
          </cell>
          <cell r="L75">
            <v>0</v>
          </cell>
          <cell r="M75">
            <v>0</v>
          </cell>
          <cell r="N75">
            <v>0</v>
          </cell>
          <cell r="O75">
            <v>88</v>
          </cell>
          <cell r="P75">
            <v>0</v>
          </cell>
          <cell r="Q75">
            <v>88</v>
          </cell>
          <cell r="R75">
            <v>0</v>
          </cell>
          <cell r="S75">
            <v>0</v>
          </cell>
        </row>
        <row r="76">
          <cell r="B76">
            <v>10</v>
          </cell>
          <cell r="C76">
            <v>88.7</v>
          </cell>
          <cell r="D76">
            <v>0</v>
          </cell>
          <cell r="E76">
            <v>90.7</v>
          </cell>
          <cell r="F76">
            <v>0</v>
          </cell>
          <cell r="G76">
            <v>0</v>
          </cell>
          <cell r="H76">
            <v>94</v>
          </cell>
          <cell r="I76">
            <v>0</v>
          </cell>
          <cell r="J76">
            <v>94</v>
          </cell>
          <cell r="K76">
            <v>0</v>
          </cell>
          <cell r="L76">
            <v>0</v>
          </cell>
          <cell r="M76">
            <v>0</v>
          </cell>
          <cell r="N76">
            <v>0</v>
          </cell>
          <cell r="O76">
            <v>88</v>
          </cell>
          <cell r="P76">
            <v>0</v>
          </cell>
          <cell r="Q76">
            <v>88</v>
          </cell>
          <cell r="R76">
            <v>0</v>
          </cell>
          <cell r="S76">
            <v>0</v>
          </cell>
        </row>
        <row r="77">
          <cell r="B77">
            <v>11</v>
          </cell>
          <cell r="C77">
            <v>92.100000000000009</v>
          </cell>
          <cell r="D77">
            <v>0</v>
          </cell>
          <cell r="E77">
            <v>90.8</v>
          </cell>
          <cell r="F77">
            <v>0</v>
          </cell>
          <cell r="G77">
            <v>0</v>
          </cell>
          <cell r="H77">
            <v>94</v>
          </cell>
          <cell r="I77">
            <v>0</v>
          </cell>
          <cell r="J77">
            <v>94</v>
          </cell>
          <cell r="K77">
            <v>0</v>
          </cell>
          <cell r="L77">
            <v>0</v>
          </cell>
          <cell r="M77">
            <v>0</v>
          </cell>
          <cell r="N77">
            <v>0</v>
          </cell>
          <cell r="O77">
            <v>88</v>
          </cell>
          <cell r="P77">
            <v>0</v>
          </cell>
          <cell r="Q77">
            <v>88</v>
          </cell>
          <cell r="R77">
            <v>0</v>
          </cell>
          <cell r="S77">
            <v>0</v>
          </cell>
        </row>
        <row r="78">
          <cell r="B78">
            <v>12</v>
          </cell>
          <cell r="C78">
            <v>95.6</v>
          </cell>
          <cell r="D78">
            <v>0</v>
          </cell>
          <cell r="E78">
            <v>91.2</v>
          </cell>
          <cell r="F78">
            <v>0</v>
          </cell>
          <cell r="G78">
            <v>0</v>
          </cell>
          <cell r="H78">
            <v>94</v>
          </cell>
          <cell r="I78">
            <v>0</v>
          </cell>
          <cell r="J78">
            <v>94</v>
          </cell>
          <cell r="K78">
            <v>0</v>
          </cell>
          <cell r="L78">
            <v>0</v>
          </cell>
          <cell r="M78">
            <v>0</v>
          </cell>
          <cell r="N78">
            <v>0</v>
          </cell>
          <cell r="O78">
            <v>88</v>
          </cell>
          <cell r="P78">
            <v>0</v>
          </cell>
          <cell r="Q78">
            <v>88</v>
          </cell>
          <cell r="R78">
            <v>0</v>
          </cell>
          <cell r="S78">
            <v>0</v>
          </cell>
        </row>
        <row r="87">
          <cell r="B87">
            <v>1</v>
          </cell>
          <cell r="C87">
            <v>49.857766609999999</v>
          </cell>
          <cell r="D87">
            <v>41.661859410000005</v>
          </cell>
          <cell r="E87">
            <v>583.72129143999996</v>
          </cell>
          <cell r="F87">
            <v>49.857766609999999</v>
          </cell>
          <cell r="G87">
            <v>41.661859410000005</v>
          </cell>
        </row>
        <row r="88">
          <cell r="B88">
            <v>2</v>
          </cell>
          <cell r="C88">
            <v>44.701121580000006</v>
          </cell>
          <cell r="D88">
            <v>37.234730380000002</v>
          </cell>
          <cell r="E88">
            <v>583.31786579000004</v>
          </cell>
          <cell r="F88">
            <v>94.558888190000005</v>
          </cell>
          <cell r="G88">
            <v>78.896589790000007</v>
          </cell>
        </row>
        <row r="89">
          <cell r="B89">
            <v>3</v>
          </cell>
          <cell r="C89">
            <v>51.213469189999991</v>
          </cell>
          <cell r="D89">
            <v>37.417407499999996</v>
          </cell>
          <cell r="E89">
            <v>557.17704174000005</v>
          </cell>
          <cell r="F89">
            <v>145.77235737999999</v>
          </cell>
          <cell r="G89">
            <v>116.31399729</v>
          </cell>
        </row>
        <row r="90">
          <cell r="B90">
            <v>4</v>
          </cell>
          <cell r="C90">
            <v>58.316488210000003</v>
          </cell>
          <cell r="D90">
            <v>48.289731630000006</v>
          </cell>
          <cell r="E90">
            <v>557.13012374000004</v>
          </cell>
          <cell r="F90">
            <v>204.08884559000001</v>
          </cell>
          <cell r="G90">
            <v>164.60372892000001</v>
          </cell>
        </row>
        <row r="91">
          <cell r="B91">
            <v>5</v>
          </cell>
          <cell r="C91">
            <v>34.540967790000003</v>
          </cell>
          <cell r="D91">
            <v>31.869180359999994</v>
          </cell>
          <cell r="E91">
            <v>520.26353276999998</v>
          </cell>
          <cell r="F91">
            <v>235.77145464</v>
          </cell>
          <cell r="G91">
            <v>196.47290928000001</v>
          </cell>
        </row>
        <row r="92">
          <cell r="B92">
            <v>6</v>
          </cell>
          <cell r="C92">
            <v>38.520501809999992</v>
          </cell>
          <cell r="D92">
            <v>38.878903999999999</v>
          </cell>
          <cell r="E92">
            <v>509.54153277000006</v>
          </cell>
          <cell r="F92">
            <v>274.29195644999999</v>
          </cell>
          <cell r="G92">
            <v>235.35181328000002</v>
          </cell>
        </row>
        <row r="93">
          <cell r="B93">
            <v>7</v>
          </cell>
          <cell r="C93">
            <v>43.985079139999996</v>
          </cell>
          <cell r="D93">
            <v>0</v>
          </cell>
          <cell r="E93">
            <v>0</v>
          </cell>
          <cell r="F93">
            <v>318.27703559000003</v>
          </cell>
          <cell r="G93">
            <v>0</v>
          </cell>
        </row>
        <row r="94">
          <cell r="B94">
            <v>8</v>
          </cell>
          <cell r="C94">
            <v>38.711605189999986</v>
          </cell>
          <cell r="D94">
            <v>0</v>
          </cell>
          <cell r="E94">
            <v>0</v>
          </cell>
          <cell r="F94">
            <v>356.98864078000003</v>
          </cell>
          <cell r="G94">
            <v>0</v>
          </cell>
        </row>
        <row r="95">
          <cell r="B95">
            <v>9</v>
          </cell>
          <cell r="C95">
            <v>43.417729010000009</v>
          </cell>
          <cell r="D95">
            <v>0</v>
          </cell>
          <cell r="E95">
            <v>0</v>
          </cell>
          <cell r="F95">
            <v>400.40636978999999</v>
          </cell>
          <cell r="G95">
            <v>0</v>
          </cell>
        </row>
        <row r="96">
          <cell r="B96">
            <v>10</v>
          </cell>
          <cell r="C96">
            <v>53.014503489999981</v>
          </cell>
          <cell r="D96">
            <v>0</v>
          </cell>
          <cell r="E96">
            <v>0</v>
          </cell>
          <cell r="F96">
            <v>453.42087328000002</v>
          </cell>
          <cell r="G96">
            <v>0</v>
          </cell>
        </row>
        <row r="97">
          <cell r="B97">
            <v>11</v>
          </cell>
          <cell r="C97">
            <v>45.279216459999986</v>
          </cell>
          <cell r="D97">
            <v>0</v>
          </cell>
          <cell r="E97">
            <v>0</v>
          </cell>
          <cell r="F97">
            <v>498.70008973999995</v>
          </cell>
          <cell r="G97">
            <v>0</v>
          </cell>
        </row>
        <row r="98">
          <cell r="B98">
            <v>12</v>
          </cell>
          <cell r="C98">
            <v>46.809443030000011</v>
          </cell>
          <cell r="D98">
            <v>0</v>
          </cell>
          <cell r="E98">
            <v>0</v>
          </cell>
          <cell r="F98">
            <v>545.50953276999996</v>
          </cell>
          <cell r="G98">
            <v>0</v>
          </cell>
        </row>
        <row r="102">
          <cell r="B102">
            <v>1</v>
          </cell>
          <cell r="C102">
            <v>43.427655270000002</v>
          </cell>
          <cell r="D102">
            <v>39.234724389999997</v>
          </cell>
          <cell r="E102">
            <v>503.56200978999993</v>
          </cell>
          <cell r="F102">
            <v>43.427655270000002</v>
          </cell>
          <cell r="G102">
            <v>39.234724389999997</v>
          </cell>
        </row>
        <row r="103">
          <cell r="B103">
            <v>2</v>
          </cell>
          <cell r="C103">
            <v>36.420380000000002</v>
          </cell>
          <cell r="D103">
            <v>34.211461630000002</v>
          </cell>
          <cell r="E103">
            <v>503.53814078999994</v>
          </cell>
          <cell r="F103">
            <v>79.848035269999997</v>
          </cell>
          <cell r="G103">
            <v>73.446186019999999</v>
          </cell>
        </row>
        <row r="104">
          <cell r="B104">
            <v>3</v>
          </cell>
          <cell r="C104">
            <v>41.801942369999999</v>
          </cell>
          <cell r="D104">
            <v>33.764588910000001</v>
          </cell>
          <cell r="E104">
            <v>493.99085592</v>
          </cell>
          <cell r="F104">
            <v>121.64997764</v>
          </cell>
          <cell r="G104">
            <v>107.21077493</v>
          </cell>
        </row>
        <row r="105">
          <cell r="B105">
            <v>4</v>
          </cell>
          <cell r="C105">
            <v>49.565894799999995</v>
          </cell>
          <cell r="D105">
            <v>44.098221180000003</v>
          </cell>
          <cell r="E105">
            <v>493.98080692000002</v>
          </cell>
          <cell r="F105">
            <v>171.21587244</v>
          </cell>
          <cell r="G105">
            <v>151.30899611000001</v>
          </cell>
        </row>
        <row r="106">
          <cell r="B106">
            <v>5</v>
          </cell>
          <cell r="C106">
            <v>30.797658130000009</v>
          </cell>
          <cell r="D106">
            <v>28.386658969999996</v>
          </cell>
          <cell r="E106">
            <v>465.61295067000003</v>
          </cell>
          <cell r="F106">
            <v>201.71741880000002</v>
          </cell>
          <cell r="G106">
            <v>179.69565507999999</v>
          </cell>
        </row>
        <row r="107">
          <cell r="B107">
            <v>6</v>
          </cell>
          <cell r="C107">
            <v>34.443903829999996</v>
          </cell>
          <cell r="D107">
            <v>35.397979999999997</v>
          </cell>
          <cell r="E107">
            <v>456.60195067000006</v>
          </cell>
          <cell r="F107">
            <v>236.16132263</v>
          </cell>
          <cell r="G107">
            <v>215.09363507999998</v>
          </cell>
        </row>
        <row r="108">
          <cell r="B108">
            <v>7</v>
          </cell>
          <cell r="C108">
            <v>41.154379310000003</v>
          </cell>
          <cell r="D108">
            <v>0</v>
          </cell>
          <cell r="E108">
            <v>0</v>
          </cell>
          <cell r="F108">
            <v>277.31570194</v>
          </cell>
          <cell r="G108">
            <v>0</v>
          </cell>
        </row>
        <row r="109">
          <cell r="B109">
            <v>8</v>
          </cell>
          <cell r="C109">
            <v>33.998097609999995</v>
          </cell>
          <cell r="D109">
            <v>0</v>
          </cell>
          <cell r="E109">
            <v>0</v>
          </cell>
          <cell r="F109">
            <v>311.31379955</v>
          </cell>
          <cell r="G109">
            <v>0</v>
          </cell>
        </row>
        <row r="110">
          <cell r="B110">
            <v>9</v>
          </cell>
          <cell r="C110">
            <v>37.864480960000009</v>
          </cell>
          <cell r="D110">
            <v>0</v>
          </cell>
          <cell r="E110">
            <v>0</v>
          </cell>
          <cell r="F110">
            <v>349.17828050999998</v>
          </cell>
          <cell r="G110">
            <v>0</v>
          </cell>
        </row>
        <row r="111">
          <cell r="B111">
            <v>10</v>
          </cell>
          <cell r="C111">
            <v>46.722544179999979</v>
          </cell>
          <cell r="D111">
            <v>0</v>
          </cell>
          <cell r="E111">
            <v>0</v>
          </cell>
          <cell r="F111">
            <v>395.90082469000004</v>
          </cell>
          <cell r="G111">
            <v>0</v>
          </cell>
        </row>
        <row r="112">
          <cell r="B112">
            <v>11</v>
          </cell>
          <cell r="C112">
            <v>40.038633369999985</v>
          </cell>
          <cell r="D112">
            <v>0</v>
          </cell>
          <cell r="E112">
            <v>0</v>
          </cell>
          <cell r="F112">
            <v>435.93945805999994</v>
          </cell>
          <cell r="G112">
            <v>0</v>
          </cell>
        </row>
        <row r="113">
          <cell r="B113">
            <v>12</v>
          </cell>
          <cell r="C113">
            <v>43.419492610000006</v>
          </cell>
          <cell r="D113">
            <v>0</v>
          </cell>
          <cell r="E113">
            <v>0</v>
          </cell>
          <cell r="F113">
            <v>479.35895067000007</v>
          </cell>
          <cell r="G113">
            <v>0</v>
          </cell>
        </row>
        <row r="132">
          <cell r="B132">
            <v>1</v>
          </cell>
          <cell r="C132">
            <v>69.542017509999994</v>
          </cell>
          <cell r="D132">
            <v>46.055170560000001</v>
          </cell>
          <cell r="E132">
            <v>949.93016399999999</v>
          </cell>
          <cell r="F132">
            <v>69.542017509999994</v>
          </cell>
          <cell r="G132">
            <v>46.055170560000001</v>
          </cell>
          <cell r="H132">
            <v>5.3383613600000075</v>
          </cell>
          <cell r="I132">
            <v>4.8764124899999999</v>
          </cell>
          <cell r="J132">
            <v>147.06395950000012</v>
          </cell>
          <cell r="K132">
            <v>5.3383613600000075</v>
          </cell>
          <cell r="L132">
            <v>4.8764124899999999</v>
          </cell>
        </row>
        <row r="133">
          <cell r="B133">
            <v>2</v>
          </cell>
          <cell r="C133">
            <v>70.216764189999992</v>
          </cell>
          <cell r="D133">
            <v>85.673555459999989</v>
          </cell>
          <cell r="E133">
            <v>935.51710000000003</v>
          </cell>
          <cell r="F133">
            <v>139.75878169999999</v>
          </cell>
          <cell r="G133">
            <v>131.72872601999998</v>
          </cell>
          <cell r="H133">
            <v>6.2380721999999906</v>
          </cell>
          <cell r="I133">
            <v>6.3494681600000149</v>
          </cell>
          <cell r="J133">
            <v>148.06406349999997</v>
          </cell>
          <cell r="K133">
            <v>11.576433560000027</v>
          </cell>
          <cell r="L133">
            <v>11.22588065000005</v>
          </cell>
        </row>
        <row r="134">
          <cell r="B134">
            <v>3</v>
          </cell>
          <cell r="C134">
            <v>70.283981089999997</v>
          </cell>
          <cell r="D134">
            <v>68.826856710000001</v>
          </cell>
          <cell r="E134">
            <v>928.86909999999989</v>
          </cell>
          <cell r="F134">
            <v>210.04276279000001</v>
          </cell>
          <cell r="G134">
            <v>200.55558273</v>
          </cell>
          <cell r="H134">
            <v>9.4625448900000038</v>
          </cell>
          <cell r="I134">
            <v>7.1038850500000024</v>
          </cell>
          <cell r="J134">
            <v>145.7689640000001</v>
          </cell>
          <cell r="K134">
            <v>21.038978450000002</v>
          </cell>
          <cell r="L134">
            <v>18.329765700000053</v>
          </cell>
        </row>
        <row r="135">
          <cell r="B135">
            <v>4</v>
          </cell>
          <cell r="C135">
            <v>80.766811609999991</v>
          </cell>
          <cell r="D135">
            <v>60.037323190000002</v>
          </cell>
          <cell r="E135">
            <v>930.06954100000007</v>
          </cell>
          <cell r="F135">
            <v>290.80957440000003</v>
          </cell>
          <cell r="G135">
            <v>260.59290592000002</v>
          </cell>
          <cell r="H135">
            <v>10.574439720000001</v>
          </cell>
          <cell r="I135">
            <v>9.6193505599999938</v>
          </cell>
          <cell r="J135">
            <v>145.77100399999995</v>
          </cell>
          <cell r="K135">
            <v>31.613418169999932</v>
          </cell>
          <cell r="L135">
            <v>27.949116260000039</v>
          </cell>
        </row>
        <row r="136">
          <cell r="B136">
            <v>5</v>
          </cell>
          <cell r="C136">
            <v>86.0017</v>
          </cell>
          <cell r="D136">
            <v>91.500132559999983</v>
          </cell>
          <cell r="E136">
            <v>908.2206000000001</v>
          </cell>
          <cell r="F136">
            <v>368.01360000000005</v>
          </cell>
          <cell r="G136">
            <v>348.88552100000004</v>
          </cell>
          <cell r="H136">
            <v>13.212099609999996</v>
          </cell>
          <cell r="I136">
            <v>6.1769771900000023</v>
          </cell>
          <cell r="J136">
            <v>144.23415127999988</v>
          </cell>
          <cell r="K136">
            <v>44.825517779999984</v>
          </cell>
          <cell r="L136">
            <v>34.577879059999987</v>
          </cell>
        </row>
        <row r="137">
          <cell r="B137">
            <v>6</v>
          </cell>
          <cell r="C137">
            <v>79.915499999999994</v>
          </cell>
          <cell r="D137">
            <v>71.018000000000001</v>
          </cell>
          <cell r="E137">
            <v>885.67060000000015</v>
          </cell>
          <cell r="F137">
            <v>447.92910000000001</v>
          </cell>
          <cell r="G137">
            <v>419.90352100000007</v>
          </cell>
          <cell r="H137">
            <v>13.959526440000005</v>
          </cell>
          <cell r="I137">
            <v>8.6196999999999946</v>
          </cell>
          <cell r="J137">
            <v>139.76015127999995</v>
          </cell>
          <cell r="K137">
            <v>58.785044219999975</v>
          </cell>
          <cell r="L137">
            <v>43.197579059999953</v>
          </cell>
        </row>
        <row r="138">
          <cell r="B138">
            <v>7</v>
          </cell>
          <cell r="C138">
            <v>81.617499999999993</v>
          </cell>
          <cell r="D138">
            <v>0</v>
          </cell>
          <cell r="E138">
            <v>0</v>
          </cell>
          <cell r="F138">
            <v>529.54660000000001</v>
          </cell>
          <cell r="G138">
            <v>0</v>
          </cell>
          <cell r="H138">
            <v>13.066535369999997</v>
          </cell>
          <cell r="I138">
            <v>0</v>
          </cell>
          <cell r="J138">
            <v>0</v>
          </cell>
          <cell r="K138">
            <v>71.851579590000028</v>
          </cell>
          <cell r="L138">
            <v>0</v>
          </cell>
        </row>
        <row r="139">
          <cell r="B139">
            <v>8</v>
          </cell>
          <cell r="C139">
            <v>84.197499999999991</v>
          </cell>
          <cell r="D139">
            <v>0</v>
          </cell>
          <cell r="E139">
            <v>0</v>
          </cell>
          <cell r="F139">
            <v>613.74410000000012</v>
          </cell>
          <cell r="G139">
            <v>0</v>
          </cell>
          <cell r="H139">
            <v>11.108547389999998</v>
          </cell>
          <cell r="I139">
            <v>0</v>
          </cell>
          <cell r="J139">
            <v>0</v>
          </cell>
          <cell r="K139">
            <v>82.960126980000041</v>
          </cell>
          <cell r="L139">
            <v>0</v>
          </cell>
        </row>
        <row r="140">
          <cell r="B140">
            <v>9</v>
          </cell>
          <cell r="C140">
            <v>84.795999999999992</v>
          </cell>
          <cell r="D140">
            <v>0</v>
          </cell>
          <cell r="E140">
            <v>0</v>
          </cell>
          <cell r="F140">
            <v>698.54010000000005</v>
          </cell>
          <cell r="G140">
            <v>0</v>
          </cell>
          <cell r="H140">
            <v>16.763559549999997</v>
          </cell>
          <cell r="I140">
            <v>0</v>
          </cell>
          <cell r="J140">
            <v>0</v>
          </cell>
          <cell r="K140">
            <v>99.723686530000009</v>
          </cell>
          <cell r="L140">
            <v>0</v>
          </cell>
        </row>
        <row r="141">
          <cell r="B141">
            <v>10</v>
          </cell>
          <cell r="C141">
            <v>84.692100000000011</v>
          </cell>
          <cell r="D141">
            <v>0</v>
          </cell>
          <cell r="E141">
            <v>0</v>
          </cell>
          <cell r="F141">
            <v>783.23219999999992</v>
          </cell>
          <cell r="G141">
            <v>0</v>
          </cell>
          <cell r="H141">
            <v>13.070826319999995</v>
          </cell>
          <cell r="I141">
            <v>0</v>
          </cell>
          <cell r="J141">
            <v>0</v>
          </cell>
          <cell r="K141">
            <v>112.79451285000005</v>
          </cell>
          <cell r="L141">
            <v>0</v>
          </cell>
        </row>
        <row r="142">
          <cell r="B142">
            <v>11</v>
          </cell>
          <cell r="C142">
            <v>72.588599999999985</v>
          </cell>
          <cell r="D142">
            <v>0</v>
          </cell>
          <cell r="E142">
            <v>0</v>
          </cell>
          <cell r="F142">
            <v>855.82079999999996</v>
          </cell>
          <cell r="G142">
            <v>0</v>
          </cell>
          <cell r="H142">
            <v>13.562014750000003</v>
          </cell>
          <cell r="I142">
            <v>0</v>
          </cell>
          <cell r="J142">
            <v>0</v>
          </cell>
          <cell r="K142">
            <v>126.35652759999994</v>
          </cell>
          <cell r="L142">
            <v>0</v>
          </cell>
        </row>
        <row r="143">
          <cell r="B143">
            <v>12</v>
          </cell>
          <cell r="C143">
            <v>67.312799999999996</v>
          </cell>
          <cell r="D143">
            <v>0</v>
          </cell>
          <cell r="E143">
            <v>0</v>
          </cell>
          <cell r="F143">
            <v>923.13360000000011</v>
          </cell>
          <cell r="G143">
            <v>0</v>
          </cell>
          <cell r="H143">
            <v>20.677623679999996</v>
          </cell>
          <cell r="I143">
            <v>0</v>
          </cell>
          <cell r="J143">
            <v>0</v>
          </cell>
          <cell r="K143">
            <v>147.03415128000006</v>
          </cell>
          <cell r="L143">
            <v>0</v>
          </cell>
        </row>
        <row r="147">
          <cell r="B147">
            <v>1</v>
          </cell>
          <cell r="C147">
            <v>17.537989100000001</v>
          </cell>
          <cell r="D147">
            <v>1161.4230115</v>
          </cell>
          <cell r="E147">
            <v>26.345834119999999</v>
          </cell>
          <cell r="F147">
            <v>787.41795623999997</v>
          </cell>
        </row>
        <row r="148">
          <cell r="B148">
            <v>2</v>
          </cell>
          <cell r="C148">
            <v>21.770819639999999</v>
          </cell>
          <cell r="D148">
            <v>1183.1938311399999</v>
          </cell>
          <cell r="E148">
            <v>62.241774149999998</v>
          </cell>
          <cell r="F148">
            <v>849.65973038999994</v>
          </cell>
        </row>
        <row r="149">
          <cell r="B149">
            <v>3</v>
          </cell>
          <cell r="C149">
            <v>19.559801910000001</v>
          </cell>
          <cell r="D149">
            <v>1202.75363305</v>
          </cell>
          <cell r="E149">
            <v>42.17281629</v>
          </cell>
          <cell r="F149">
            <v>891.83254667999995</v>
          </cell>
        </row>
        <row r="150">
          <cell r="B150">
            <v>4</v>
          </cell>
          <cell r="C150">
            <v>19.21088177</v>
          </cell>
          <cell r="D150">
            <v>1221.96451482</v>
          </cell>
          <cell r="E150">
            <v>34.837787460000001</v>
          </cell>
          <cell r="F150">
            <v>926.67033413999991</v>
          </cell>
        </row>
        <row r="151">
          <cell r="B151">
            <v>5</v>
          </cell>
          <cell r="C151">
            <v>27.703994649999999</v>
          </cell>
          <cell r="D151">
            <v>1249.6685094699999</v>
          </cell>
          <cell r="E151">
            <v>61.72437450999999</v>
          </cell>
          <cell r="F151">
            <v>988.39470864999987</v>
          </cell>
        </row>
        <row r="152">
          <cell r="B152">
            <v>6</v>
          </cell>
          <cell r="C152">
            <v>22.835999999999999</v>
          </cell>
          <cell r="D152">
            <v>1272.5045094699999</v>
          </cell>
          <cell r="E152">
            <v>40.988999999999997</v>
          </cell>
          <cell r="F152">
            <v>1029.3837086499998</v>
          </cell>
        </row>
        <row r="153">
          <cell r="B153">
            <v>7</v>
          </cell>
          <cell r="C153">
            <v>0</v>
          </cell>
          <cell r="D153">
            <v>0</v>
          </cell>
          <cell r="E153">
            <v>0</v>
          </cell>
          <cell r="F153">
            <v>0</v>
          </cell>
        </row>
        <row r="154">
          <cell r="B154">
            <v>8</v>
          </cell>
          <cell r="C154">
            <v>0</v>
          </cell>
          <cell r="D154">
            <v>0</v>
          </cell>
          <cell r="E154">
            <v>0</v>
          </cell>
          <cell r="F154">
            <v>0</v>
          </cell>
        </row>
        <row r="155">
          <cell r="B155">
            <v>9</v>
          </cell>
          <cell r="C155">
            <v>0</v>
          </cell>
          <cell r="D155">
            <v>0</v>
          </cell>
          <cell r="E155">
            <v>0</v>
          </cell>
          <cell r="F155">
            <v>0</v>
          </cell>
        </row>
        <row r="156">
          <cell r="B156">
            <v>10</v>
          </cell>
          <cell r="C156">
            <v>0</v>
          </cell>
          <cell r="D156">
            <v>0</v>
          </cell>
          <cell r="E156">
            <v>0</v>
          </cell>
          <cell r="F156">
            <v>0</v>
          </cell>
        </row>
        <row r="157">
          <cell r="B157">
            <v>11</v>
          </cell>
          <cell r="C157">
            <v>0</v>
          </cell>
          <cell r="D157">
            <v>0</v>
          </cell>
          <cell r="E157">
            <v>0</v>
          </cell>
          <cell r="F157">
            <v>0</v>
          </cell>
        </row>
        <row r="158">
          <cell r="B158">
            <v>12</v>
          </cell>
          <cell r="C158">
            <v>0</v>
          </cell>
          <cell r="D158">
            <v>0</v>
          </cell>
          <cell r="E158">
            <v>0</v>
          </cell>
          <cell r="F158">
            <v>0</v>
          </cell>
        </row>
        <row r="165">
          <cell r="B165">
            <v>1</v>
          </cell>
          <cell r="C165">
            <v>1159</v>
          </cell>
          <cell r="D165">
            <v>1248.8</v>
          </cell>
          <cell r="E165">
            <v>2407.8000000000002</v>
          </cell>
          <cell r="F165">
            <v>2308</v>
          </cell>
        </row>
        <row r="166">
          <cell r="B166">
            <v>2</v>
          </cell>
          <cell r="C166">
            <v>1160</v>
          </cell>
          <cell r="D166">
            <v>1248.8</v>
          </cell>
          <cell r="E166">
            <v>2408.8000000000002</v>
          </cell>
          <cell r="F166">
            <v>2301</v>
          </cell>
        </row>
        <row r="167">
          <cell r="B167">
            <v>3</v>
          </cell>
          <cell r="C167">
            <v>1163</v>
          </cell>
          <cell r="D167">
            <v>1248.8</v>
          </cell>
          <cell r="E167">
            <v>2411.8000000000002</v>
          </cell>
          <cell r="F167">
            <v>2252</v>
          </cell>
        </row>
        <row r="168">
          <cell r="B168">
            <v>4</v>
          </cell>
          <cell r="C168">
            <v>1225</v>
          </cell>
          <cell r="D168">
            <v>1037.8</v>
          </cell>
          <cell r="E168">
            <v>2262.8000000000002</v>
          </cell>
          <cell r="F168">
            <v>2233</v>
          </cell>
        </row>
        <row r="169">
          <cell r="B169">
            <v>5</v>
          </cell>
          <cell r="C169">
            <v>1165</v>
          </cell>
          <cell r="D169">
            <v>969.3</v>
          </cell>
          <cell r="E169">
            <v>2134.3000000000002</v>
          </cell>
          <cell r="F169">
            <v>2105</v>
          </cell>
        </row>
        <row r="170">
          <cell r="B170">
            <v>6</v>
          </cell>
          <cell r="C170">
            <v>1165</v>
          </cell>
          <cell r="D170">
            <v>969.3</v>
          </cell>
          <cell r="E170">
            <v>2134.3000000000002</v>
          </cell>
          <cell r="F170">
            <v>2084</v>
          </cell>
        </row>
        <row r="171">
          <cell r="B171">
            <v>7</v>
          </cell>
          <cell r="C171">
            <v>1177</v>
          </cell>
          <cell r="D171">
            <v>962.59999999999991</v>
          </cell>
          <cell r="E171">
            <v>2139.6</v>
          </cell>
          <cell r="F171">
            <v>0</v>
          </cell>
        </row>
        <row r="172">
          <cell r="B172">
            <v>8</v>
          </cell>
          <cell r="C172">
            <v>1176</v>
          </cell>
          <cell r="D172">
            <v>962.59999999999991</v>
          </cell>
          <cell r="E172">
            <v>2138.6</v>
          </cell>
          <cell r="F172">
            <v>0</v>
          </cell>
        </row>
        <row r="173">
          <cell r="B173">
            <v>9</v>
          </cell>
          <cell r="C173">
            <v>1176</v>
          </cell>
          <cell r="D173">
            <v>962.59999999999991</v>
          </cell>
          <cell r="E173">
            <v>2138.6</v>
          </cell>
          <cell r="F173">
            <v>0</v>
          </cell>
        </row>
        <row r="174">
          <cell r="B174">
            <v>10</v>
          </cell>
          <cell r="C174">
            <v>1176</v>
          </cell>
          <cell r="D174">
            <v>962.59999999999991</v>
          </cell>
          <cell r="E174">
            <v>2138.6</v>
          </cell>
          <cell r="F174">
            <v>0</v>
          </cell>
        </row>
        <row r="175">
          <cell r="B175">
            <v>11</v>
          </cell>
          <cell r="C175">
            <v>1176</v>
          </cell>
          <cell r="D175">
            <v>962.59999999999991</v>
          </cell>
          <cell r="E175">
            <v>2138.6</v>
          </cell>
          <cell r="F175">
            <v>0</v>
          </cell>
        </row>
        <row r="176">
          <cell r="B176">
            <v>12</v>
          </cell>
          <cell r="C176">
            <v>1176</v>
          </cell>
          <cell r="D176">
            <v>962.59999999999991</v>
          </cell>
          <cell r="E176">
            <v>2138.6</v>
          </cell>
          <cell r="F176">
            <v>0</v>
          </cell>
        </row>
        <row r="184">
          <cell r="A184">
            <v>1</v>
          </cell>
          <cell r="B184" t="str">
            <v>JAN</v>
          </cell>
          <cell r="C184" t="str">
            <v>Jan</v>
          </cell>
          <cell r="D184" t="str">
            <v>JANUARY</v>
          </cell>
          <cell r="E184" t="str">
            <v>January</v>
          </cell>
          <cell r="F184">
            <v>31</v>
          </cell>
        </row>
        <row r="185">
          <cell r="A185">
            <v>2</v>
          </cell>
          <cell r="B185" t="str">
            <v>FEB</v>
          </cell>
          <cell r="C185" t="str">
            <v>Feb</v>
          </cell>
          <cell r="D185" t="str">
            <v>FEBRUARY</v>
          </cell>
          <cell r="E185" t="str">
            <v>February</v>
          </cell>
          <cell r="F185">
            <v>29</v>
          </cell>
        </row>
        <row r="186">
          <cell r="A186">
            <v>3</v>
          </cell>
          <cell r="B186" t="str">
            <v>MAR</v>
          </cell>
          <cell r="C186" t="str">
            <v>Mar</v>
          </cell>
          <cell r="D186" t="str">
            <v>MARCH</v>
          </cell>
          <cell r="E186" t="str">
            <v>March</v>
          </cell>
          <cell r="F186">
            <v>31</v>
          </cell>
        </row>
        <row r="187">
          <cell r="A187">
            <v>4</v>
          </cell>
          <cell r="B187" t="str">
            <v>APR</v>
          </cell>
          <cell r="C187" t="str">
            <v>Apr</v>
          </cell>
          <cell r="D187" t="str">
            <v>APRIL</v>
          </cell>
          <cell r="E187" t="str">
            <v>April</v>
          </cell>
          <cell r="F187">
            <v>30</v>
          </cell>
        </row>
        <row r="188">
          <cell r="A188">
            <v>5</v>
          </cell>
          <cell r="B188" t="str">
            <v>MAY</v>
          </cell>
          <cell r="C188" t="str">
            <v>May</v>
          </cell>
          <cell r="D188" t="str">
            <v>MAY</v>
          </cell>
          <cell r="E188" t="str">
            <v>May</v>
          </cell>
          <cell r="F188">
            <v>31</v>
          </cell>
        </row>
        <row r="189">
          <cell r="A189">
            <v>6</v>
          </cell>
          <cell r="B189" t="str">
            <v>JUN</v>
          </cell>
          <cell r="C189" t="str">
            <v>Jun</v>
          </cell>
          <cell r="D189" t="str">
            <v>JUNE</v>
          </cell>
          <cell r="E189" t="str">
            <v>June</v>
          </cell>
          <cell r="F189">
            <v>30</v>
          </cell>
        </row>
        <row r="190">
          <cell r="A190">
            <v>7</v>
          </cell>
          <cell r="B190" t="str">
            <v>JULY</v>
          </cell>
          <cell r="C190" t="str">
            <v>Jul</v>
          </cell>
          <cell r="D190" t="str">
            <v>JULY</v>
          </cell>
          <cell r="E190" t="str">
            <v>July</v>
          </cell>
          <cell r="F190">
            <v>31</v>
          </cell>
        </row>
        <row r="191">
          <cell r="A191">
            <v>8</v>
          </cell>
          <cell r="B191" t="str">
            <v>AUG</v>
          </cell>
          <cell r="C191" t="str">
            <v>Aug</v>
          </cell>
          <cell r="D191" t="str">
            <v>AUGUST</v>
          </cell>
          <cell r="E191" t="str">
            <v>August</v>
          </cell>
          <cell r="F191">
            <v>31</v>
          </cell>
        </row>
        <row r="192">
          <cell r="A192">
            <v>9</v>
          </cell>
          <cell r="B192" t="str">
            <v>SEPT</v>
          </cell>
          <cell r="C192" t="str">
            <v>Sept</v>
          </cell>
          <cell r="D192" t="str">
            <v>SEPTEMBER</v>
          </cell>
          <cell r="E192" t="str">
            <v>September</v>
          </cell>
          <cell r="F192">
            <v>30</v>
          </cell>
        </row>
        <row r="193">
          <cell r="A193">
            <v>10</v>
          </cell>
          <cell r="B193" t="str">
            <v>OCT</v>
          </cell>
          <cell r="C193" t="str">
            <v>Oct</v>
          </cell>
          <cell r="D193" t="str">
            <v>OCTOBER</v>
          </cell>
          <cell r="E193" t="str">
            <v>October</v>
          </cell>
          <cell r="F193">
            <v>31</v>
          </cell>
        </row>
        <row r="194">
          <cell r="A194">
            <v>11</v>
          </cell>
          <cell r="B194" t="str">
            <v>NOV</v>
          </cell>
          <cell r="C194" t="str">
            <v>Nov</v>
          </cell>
          <cell r="D194" t="str">
            <v>NOVEMBER</v>
          </cell>
          <cell r="E194" t="str">
            <v>November</v>
          </cell>
          <cell r="F194">
            <v>30</v>
          </cell>
        </row>
        <row r="195">
          <cell r="A195">
            <v>12</v>
          </cell>
          <cell r="B195" t="str">
            <v>DEC</v>
          </cell>
          <cell r="C195" t="str">
            <v>Dec</v>
          </cell>
          <cell r="D195" t="str">
            <v>DECEMBER</v>
          </cell>
          <cell r="E195" t="str">
            <v>December</v>
          </cell>
          <cell r="F195">
            <v>31</v>
          </cell>
        </row>
        <row r="199">
          <cell r="B199">
            <v>6</v>
          </cell>
        </row>
        <row r="205">
          <cell r="B205" t="str">
            <v>June</v>
          </cell>
        </row>
      </sheetData>
      <sheetData sheetId="8"/>
      <sheetData sheetId="9"/>
      <sheetData sheetId="10">
        <row r="124">
          <cell r="D124">
            <v>1</v>
          </cell>
          <cell r="E124">
            <v>2</v>
          </cell>
          <cell r="F124">
            <v>3</v>
          </cell>
          <cell r="G124">
            <v>4</v>
          </cell>
          <cell r="H124">
            <v>5</v>
          </cell>
          <cell r="I124">
            <v>6</v>
          </cell>
          <cell r="J124">
            <v>7</v>
          </cell>
          <cell r="K124">
            <v>8</v>
          </cell>
          <cell r="L124">
            <v>9</v>
          </cell>
          <cell r="M124">
            <v>10</v>
          </cell>
          <cell r="N124">
            <v>11</v>
          </cell>
          <cell r="O124">
            <v>12</v>
          </cell>
        </row>
        <row r="125">
          <cell r="D125">
            <v>2915.962</v>
          </cell>
          <cell r="E125">
            <v>2722.5824000000007</v>
          </cell>
          <cell r="F125">
            <v>2966.6152999999999</v>
          </cell>
          <cell r="G125">
            <v>3024.0113999999999</v>
          </cell>
          <cell r="H125">
            <v>3362.2272999999991</v>
          </cell>
          <cell r="I125">
            <v>2945.8865999999994</v>
          </cell>
          <cell r="J125">
            <v>2770.5664999999999</v>
          </cell>
          <cell r="K125">
            <v>2538.7178999999996</v>
          </cell>
          <cell r="L125">
            <v>2379.6386000000002</v>
          </cell>
          <cell r="M125">
            <v>2694.9636</v>
          </cell>
          <cell r="N125">
            <v>2780.0103999999992</v>
          </cell>
          <cell r="O125">
            <v>2828.2769999999991</v>
          </cell>
        </row>
      </sheetData>
      <sheetData sheetId="11">
        <row r="5">
          <cell r="F5">
            <v>1</v>
          </cell>
          <cell r="G5">
            <v>2</v>
          </cell>
          <cell r="H5">
            <v>3</v>
          </cell>
          <cell r="I5">
            <v>4</v>
          </cell>
          <cell r="J5">
            <v>5</v>
          </cell>
          <cell r="K5">
            <v>6</v>
          </cell>
          <cell r="L5">
            <v>7</v>
          </cell>
          <cell r="M5">
            <v>8</v>
          </cell>
          <cell r="N5">
            <v>9</v>
          </cell>
          <cell r="O5">
            <v>10</v>
          </cell>
          <cell r="P5">
            <v>11</v>
          </cell>
          <cell r="Q5">
            <v>12</v>
          </cell>
        </row>
        <row r="6">
          <cell r="F6">
            <v>12993.9884</v>
          </cell>
          <cell r="G6">
            <v>12058.041799999999</v>
          </cell>
          <cell r="H6">
            <v>12231.0075</v>
          </cell>
          <cell r="I6">
            <v>10634.951600000002</v>
          </cell>
          <cell r="J6">
            <v>10819.029400000001</v>
          </cell>
          <cell r="K6">
            <v>11392.104499999999</v>
          </cell>
          <cell r="L6">
            <v>12521.2145</v>
          </cell>
          <cell r="M6">
            <v>12395.692700000001</v>
          </cell>
          <cell r="N6">
            <v>11240.012200000001</v>
          </cell>
          <cell r="O6">
            <v>11091.002499999999</v>
          </cell>
          <cell r="P6">
            <v>11323.983399999999</v>
          </cell>
          <cell r="Q6">
            <v>12484.0237</v>
          </cell>
        </row>
        <row r="7">
          <cell r="F7">
            <v>1585.8391999999976</v>
          </cell>
          <cell r="G7">
            <v>1466.267500000002</v>
          </cell>
          <cell r="H7">
            <v>1481.5417999999997</v>
          </cell>
          <cell r="I7">
            <v>1501.6200999999974</v>
          </cell>
          <cell r="J7">
            <v>2126.4855999999991</v>
          </cell>
          <cell r="K7">
            <v>1804.3892999999973</v>
          </cell>
          <cell r="L7">
            <v>1468.1574999999987</v>
          </cell>
          <cell r="M7">
            <v>1549.7547999999981</v>
          </cell>
          <cell r="N7">
            <v>1440.4416999999999</v>
          </cell>
          <cell r="O7">
            <v>1566.7306000000024</v>
          </cell>
          <cell r="P7">
            <v>2098.1571000000026</v>
          </cell>
          <cell r="Q7">
            <v>2137.1016999999997</v>
          </cell>
        </row>
        <row r="8">
          <cell r="F8">
            <v>14579.827599999997</v>
          </cell>
          <cell r="G8">
            <v>13524.309300000001</v>
          </cell>
          <cell r="H8">
            <v>13712.549299999999</v>
          </cell>
          <cell r="I8">
            <v>12136.5717</v>
          </cell>
          <cell r="J8">
            <v>12945.514999999999</v>
          </cell>
          <cell r="K8">
            <v>13196.493799999997</v>
          </cell>
          <cell r="L8">
            <v>13989.371999999999</v>
          </cell>
          <cell r="M8">
            <v>13945.4475</v>
          </cell>
          <cell r="N8">
            <v>12680.4539</v>
          </cell>
          <cell r="O8">
            <v>12657.733100000001</v>
          </cell>
          <cell r="P8">
            <v>13422.140500000001</v>
          </cell>
          <cell r="Q8">
            <v>14621.125399999999</v>
          </cell>
        </row>
        <row r="9">
          <cell r="F9">
            <v>0</v>
          </cell>
          <cell r="G9">
            <v>0</v>
          </cell>
          <cell r="H9">
            <v>0</v>
          </cell>
          <cell r="I9">
            <v>0</v>
          </cell>
          <cell r="J9">
            <v>0</v>
          </cell>
          <cell r="K9">
            <v>0</v>
          </cell>
          <cell r="L9">
            <v>0</v>
          </cell>
          <cell r="M9">
            <v>0</v>
          </cell>
          <cell r="N9">
            <v>0</v>
          </cell>
          <cell r="O9">
            <v>0</v>
          </cell>
          <cell r="P9">
            <v>0</v>
          </cell>
          <cell r="Q9">
            <v>0</v>
          </cell>
        </row>
        <row r="10">
          <cell r="F10">
            <v>0</v>
          </cell>
          <cell r="G10">
            <v>0</v>
          </cell>
          <cell r="H10">
            <v>0</v>
          </cell>
          <cell r="I10">
            <v>0</v>
          </cell>
          <cell r="J10">
            <v>0</v>
          </cell>
          <cell r="K10">
            <v>0</v>
          </cell>
          <cell r="L10">
            <v>0</v>
          </cell>
          <cell r="M10">
            <v>0</v>
          </cell>
          <cell r="N10">
            <v>0</v>
          </cell>
          <cell r="O10">
            <v>0</v>
          </cell>
          <cell r="P10">
            <v>0</v>
          </cell>
          <cell r="Q10">
            <v>0</v>
          </cell>
        </row>
        <row r="11">
          <cell r="F11">
            <v>0</v>
          </cell>
          <cell r="G11">
            <v>0</v>
          </cell>
          <cell r="H11">
            <v>0</v>
          </cell>
          <cell r="I11">
            <v>0</v>
          </cell>
          <cell r="J11">
            <v>0</v>
          </cell>
          <cell r="K11">
            <v>0</v>
          </cell>
          <cell r="L11">
            <v>0</v>
          </cell>
          <cell r="M11">
            <v>0</v>
          </cell>
          <cell r="N11">
            <v>0</v>
          </cell>
          <cell r="O11">
            <v>0</v>
          </cell>
          <cell r="P11">
            <v>0</v>
          </cell>
          <cell r="Q11">
            <v>0</v>
          </cell>
        </row>
        <row r="12">
          <cell r="F12">
            <v>1073.3753999999999</v>
          </cell>
          <cell r="G12">
            <v>1026.6927000000001</v>
          </cell>
          <cell r="H12">
            <v>1054.8942000000004</v>
          </cell>
          <cell r="I12">
            <v>495.75650000000007</v>
          </cell>
          <cell r="J12">
            <v>631.34400000000005</v>
          </cell>
          <cell r="K12">
            <v>579.54339999999991</v>
          </cell>
          <cell r="L12">
            <v>790.5829</v>
          </cell>
          <cell r="M12">
            <v>890.56480000000022</v>
          </cell>
          <cell r="N12">
            <v>874.79639999999984</v>
          </cell>
          <cell r="O12">
            <v>1019.7238</v>
          </cell>
          <cell r="P12">
            <v>636.98800000000006</v>
          </cell>
          <cell r="Q12">
            <v>787.59780000000023</v>
          </cell>
        </row>
        <row r="13">
          <cell r="F13">
            <v>986.51730000000009</v>
          </cell>
          <cell r="G13">
            <v>936.15189999999996</v>
          </cell>
          <cell r="H13">
            <v>998.14279999999997</v>
          </cell>
          <cell r="I13">
            <v>902.43809999999985</v>
          </cell>
          <cell r="J13">
            <v>907.39889999999991</v>
          </cell>
          <cell r="K13">
            <v>866.04729999999984</v>
          </cell>
          <cell r="L13">
            <v>884.42539999999974</v>
          </cell>
          <cell r="M13">
            <v>961.43599999999992</v>
          </cell>
          <cell r="N13">
            <v>911.62199999999996</v>
          </cell>
          <cell r="O13">
            <v>1025.0430000000001</v>
          </cell>
          <cell r="P13">
            <v>914.78100000000006</v>
          </cell>
          <cell r="Q13">
            <v>959.88779999999986</v>
          </cell>
        </row>
        <row r="14">
          <cell r="F14">
            <v>0</v>
          </cell>
          <cell r="G14">
            <v>0</v>
          </cell>
          <cell r="H14">
            <v>0</v>
          </cell>
          <cell r="I14">
            <v>0</v>
          </cell>
          <cell r="J14">
            <v>0</v>
          </cell>
          <cell r="K14">
            <v>0</v>
          </cell>
          <cell r="L14">
            <v>0</v>
          </cell>
          <cell r="M14">
            <v>0</v>
          </cell>
          <cell r="N14">
            <v>0</v>
          </cell>
          <cell r="O14">
            <v>0</v>
          </cell>
          <cell r="P14">
            <v>0</v>
          </cell>
          <cell r="Q14">
            <v>0</v>
          </cell>
        </row>
        <row r="15">
          <cell r="F15">
            <v>23.625900000000001</v>
          </cell>
          <cell r="G15">
            <v>33.961799999999997</v>
          </cell>
          <cell r="H15">
            <v>15.24</v>
          </cell>
          <cell r="I15">
            <v>17.204899999999999</v>
          </cell>
          <cell r="J15">
            <v>10.634600000000001</v>
          </cell>
          <cell r="K15">
            <v>8.9947999999999997</v>
          </cell>
          <cell r="L15">
            <v>19.311399999999999</v>
          </cell>
          <cell r="M15">
            <v>31.302399999999999</v>
          </cell>
          <cell r="N15">
            <v>5.8292000000000002</v>
          </cell>
          <cell r="O15">
            <v>49.902299999999997</v>
          </cell>
          <cell r="P15">
            <v>0</v>
          </cell>
          <cell r="Q15">
            <v>3.1</v>
          </cell>
        </row>
        <row r="16">
          <cell r="F16">
            <v>0</v>
          </cell>
          <cell r="G16">
            <v>0</v>
          </cell>
          <cell r="H16">
            <v>0</v>
          </cell>
          <cell r="I16">
            <v>0.1139</v>
          </cell>
          <cell r="J16">
            <v>1.34E-2</v>
          </cell>
          <cell r="K16">
            <v>0</v>
          </cell>
          <cell r="L16">
            <v>0</v>
          </cell>
          <cell r="M16">
            <v>0</v>
          </cell>
          <cell r="N16">
            <v>0</v>
          </cell>
          <cell r="O16">
            <v>0</v>
          </cell>
          <cell r="P16">
            <v>0</v>
          </cell>
          <cell r="Q16">
            <v>0</v>
          </cell>
        </row>
        <row r="17">
          <cell r="F17">
            <v>59.673999999999999</v>
          </cell>
          <cell r="G17">
            <v>62.4696</v>
          </cell>
          <cell r="H17">
            <v>58.267200000000003</v>
          </cell>
          <cell r="I17">
            <v>54.913600000000002</v>
          </cell>
          <cell r="J17">
            <v>53.727699999999999</v>
          </cell>
          <cell r="K17">
            <v>58.275599999999997</v>
          </cell>
          <cell r="L17">
            <v>64.839100000000002</v>
          </cell>
          <cell r="M17">
            <v>63.718699999999998</v>
          </cell>
          <cell r="N17">
            <v>53.059800000000003</v>
          </cell>
          <cell r="O17">
            <v>69.027299999999997</v>
          </cell>
          <cell r="P17">
            <v>51.965800000000002</v>
          </cell>
          <cell r="Q17">
            <v>54.597299999999997</v>
          </cell>
        </row>
        <row r="18">
          <cell r="F18">
            <v>120.83699999999999</v>
          </cell>
          <cell r="G18">
            <v>131.06610000000001</v>
          </cell>
          <cell r="H18">
            <v>129.32499999999999</v>
          </cell>
          <cell r="I18">
            <v>85.449699999999993</v>
          </cell>
          <cell r="J18">
            <v>78.3</v>
          </cell>
          <cell r="K18">
            <v>80.25</v>
          </cell>
          <cell r="L18">
            <v>109.765</v>
          </cell>
          <cell r="M18">
            <v>89.317000000000007</v>
          </cell>
          <cell r="N18">
            <v>80.771500000000003</v>
          </cell>
          <cell r="O18">
            <v>135.4562</v>
          </cell>
          <cell r="P18">
            <v>80.775000000000006</v>
          </cell>
          <cell r="Q18">
            <v>98.255200000000002</v>
          </cell>
        </row>
        <row r="19">
          <cell r="F19">
            <v>733.11060000000009</v>
          </cell>
          <cell r="G19">
            <v>867.91210000000001</v>
          </cell>
          <cell r="H19">
            <v>689.53270000000009</v>
          </cell>
          <cell r="I19">
            <v>263.7697</v>
          </cell>
          <cell r="J19">
            <v>218.46459999999999</v>
          </cell>
          <cell r="K19">
            <v>404.29470000000003</v>
          </cell>
          <cell r="L19">
            <v>679.97950000000003</v>
          </cell>
          <cell r="M19">
            <v>654.0601999999999</v>
          </cell>
          <cell r="N19">
            <v>531.37609999999995</v>
          </cell>
          <cell r="O19">
            <v>533.61570000000006</v>
          </cell>
          <cell r="P19">
            <v>207.44479999999999</v>
          </cell>
          <cell r="Q19">
            <v>230.28329999999997</v>
          </cell>
        </row>
        <row r="20">
          <cell r="F20">
            <v>662.70969999999988</v>
          </cell>
          <cell r="G20">
            <v>509.23930000000013</v>
          </cell>
          <cell r="H20">
            <v>560.33110000000011</v>
          </cell>
          <cell r="I20">
            <v>624.62309999999991</v>
          </cell>
          <cell r="J20">
            <v>410.05790000000002</v>
          </cell>
          <cell r="K20">
            <v>511.04179999999997</v>
          </cell>
          <cell r="L20">
            <v>395.76200000000006</v>
          </cell>
          <cell r="M20">
            <v>464.72449999999992</v>
          </cell>
          <cell r="N20">
            <v>552.13699999999994</v>
          </cell>
          <cell r="O20">
            <v>562.76150000000007</v>
          </cell>
          <cell r="P20">
            <v>985.49889999999994</v>
          </cell>
          <cell r="Q20">
            <v>816.65199999999993</v>
          </cell>
        </row>
        <row r="21">
          <cell r="F21">
            <v>0</v>
          </cell>
          <cell r="G21">
            <v>0</v>
          </cell>
          <cell r="H21">
            <v>0</v>
          </cell>
          <cell r="I21">
            <v>0</v>
          </cell>
          <cell r="J21">
            <v>0</v>
          </cell>
          <cell r="K21">
            <v>0</v>
          </cell>
          <cell r="L21">
            <v>0</v>
          </cell>
          <cell r="M21">
            <v>0</v>
          </cell>
          <cell r="N21">
            <v>0</v>
          </cell>
          <cell r="O21">
            <v>0</v>
          </cell>
          <cell r="P21">
            <v>0</v>
          </cell>
          <cell r="Q21">
            <v>0</v>
          </cell>
        </row>
        <row r="22">
          <cell r="F22">
            <v>503.47989999999999</v>
          </cell>
          <cell r="G22">
            <v>470.9966</v>
          </cell>
          <cell r="H22">
            <v>503.48</v>
          </cell>
          <cell r="I22">
            <v>974.47730000000001</v>
          </cell>
          <cell r="J22">
            <v>1006.9599000000001</v>
          </cell>
          <cell r="K22">
            <v>974.47760000000005</v>
          </cell>
          <cell r="L22">
            <v>1006.9598</v>
          </cell>
          <cell r="M22">
            <v>1006.96</v>
          </cell>
          <cell r="N22">
            <v>1218.0965000000001</v>
          </cell>
          <cell r="O22">
            <v>2013.9198000000001</v>
          </cell>
          <cell r="P22">
            <v>1948.9554000000001</v>
          </cell>
          <cell r="Q22">
            <v>2013.9195999999999</v>
          </cell>
        </row>
        <row r="23">
          <cell r="F23">
            <v>2324.8546999999999</v>
          </cell>
          <cell r="G23">
            <v>2174.8641000000002</v>
          </cell>
          <cell r="H23">
            <v>2324.8544000000002</v>
          </cell>
          <cell r="I23">
            <v>2108.8235999999997</v>
          </cell>
          <cell r="J23">
            <v>2312.2559000000001</v>
          </cell>
          <cell r="K23">
            <v>2240.6250999999997</v>
          </cell>
          <cell r="L23">
            <v>2234.9850999999999</v>
          </cell>
          <cell r="M23">
            <v>2312.2561000000001</v>
          </cell>
          <cell r="N23">
            <v>1908.1831999999999</v>
          </cell>
          <cell r="O23">
            <v>412.47399999999999</v>
          </cell>
          <cell r="P23">
            <v>1916.2973</v>
          </cell>
          <cell r="Q23">
            <v>2231.6255000000001</v>
          </cell>
        </row>
        <row r="24">
          <cell r="F24">
            <v>81.914299999999997</v>
          </cell>
          <cell r="G24">
            <v>72.105599999999995</v>
          </cell>
          <cell r="H24">
            <v>63.611999999999995</v>
          </cell>
          <cell r="I24">
            <v>71.712000000000003</v>
          </cell>
          <cell r="J24">
            <v>101.70490000000001</v>
          </cell>
          <cell r="K24">
            <v>68.903899999999993</v>
          </cell>
          <cell r="L24">
            <v>40.994399999999999</v>
          </cell>
          <cell r="M24">
            <v>33.182400000000001</v>
          </cell>
          <cell r="N24">
            <v>33.624000000000002</v>
          </cell>
          <cell r="O24">
            <v>39.208799999999997</v>
          </cell>
          <cell r="P24">
            <v>56.808</v>
          </cell>
          <cell r="Q24">
            <v>62.198499999999996</v>
          </cell>
        </row>
        <row r="25">
          <cell r="F25">
            <v>6570.0987999999998</v>
          </cell>
          <cell r="G25">
            <v>6285.4597999999996</v>
          </cell>
          <cell r="H25">
            <v>6397.6794</v>
          </cell>
          <cell r="I25">
            <v>5599.1684999999998</v>
          </cell>
          <cell r="J25">
            <v>5730.8483999999999</v>
          </cell>
          <cell r="K25">
            <v>5792.4541999999992</v>
          </cell>
          <cell r="L25">
            <v>6227.6045999999997</v>
          </cell>
          <cell r="M25">
            <v>6507.5221000000001</v>
          </cell>
          <cell r="N25">
            <v>6169.4956999999995</v>
          </cell>
          <cell r="O25">
            <v>5861.1324000000013</v>
          </cell>
          <cell r="P25">
            <v>6799.5142000000005</v>
          </cell>
          <cell r="Q25">
            <v>7258.1170000000002</v>
          </cell>
        </row>
        <row r="26">
          <cell r="F26">
            <v>8009.728799999999</v>
          </cell>
          <cell r="G26">
            <v>7238.8495000000003</v>
          </cell>
          <cell r="H26">
            <v>7314.8698999999997</v>
          </cell>
          <cell r="I26">
            <v>6537.4032000000007</v>
          </cell>
          <cell r="J26">
            <v>7214.6665999999987</v>
          </cell>
          <cell r="K26">
            <v>7404.0395999999982</v>
          </cell>
          <cell r="L26">
            <v>7761.7673999999988</v>
          </cell>
          <cell r="M26">
            <v>7437.9254000000001</v>
          </cell>
          <cell r="N26">
            <v>6510.9582000000009</v>
          </cell>
          <cell r="O26">
            <v>6796.6007</v>
          </cell>
          <cell r="P26">
            <v>6622.6262999999999</v>
          </cell>
          <cell r="Q26">
            <v>7363.0083999999988</v>
          </cell>
        </row>
        <row r="27">
          <cell r="F27">
            <v>14579.827599999999</v>
          </cell>
          <cell r="G27">
            <v>13524.309300000001</v>
          </cell>
          <cell r="H27">
            <v>13712.549299999999</v>
          </cell>
          <cell r="I27">
            <v>12136.5717</v>
          </cell>
          <cell r="J27">
            <v>12945.514999999999</v>
          </cell>
          <cell r="K27">
            <v>13196.493799999997</v>
          </cell>
          <cell r="L27">
            <v>13989.371999999999</v>
          </cell>
          <cell r="M27">
            <v>13945.4475</v>
          </cell>
          <cell r="N27">
            <v>12680.4539</v>
          </cell>
          <cell r="O27">
            <v>12657.733100000001</v>
          </cell>
          <cell r="P27">
            <v>13422.140500000001</v>
          </cell>
          <cell r="Q27">
            <v>14621.125399999999</v>
          </cell>
        </row>
        <row r="28">
          <cell r="F28">
            <v>1.8189894035458565E-12</v>
          </cell>
          <cell r="G28">
            <v>0</v>
          </cell>
          <cell r="H28">
            <v>0</v>
          </cell>
          <cell r="I28">
            <v>0</v>
          </cell>
          <cell r="J28">
            <v>0</v>
          </cell>
          <cell r="K28">
            <v>0</v>
          </cell>
          <cell r="L28">
            <v>0</v>
          </cell>
          <cell r="M28">
            <v>0</v>
          </cell>
          <cell r="N28">
            <v>0</v>
          </cell>
          <cell r="O28">
            <v>0</v>
          </cell>
          <cell r="P28">
            <v>0</v>
          </cell>
          <cell r="Q28">
            <v>0</v>
          </cell>
        </row>
        <row r="29">
          <cell r="F29">
            <v>0</v>
          </cell>
          <cell r="G29">
            <v>0</v>
          </cell>
          <cell r="H29">
            <v>0</v>
          </cell>
          <cell r="I29">
            <v>0</v>
          </cell>
          <cell r="J29">
            <v>0</v>
          </cell>
          <cell r="K29">
            <v>0</v>
          </cell>
          <cell r="L29">
            <v>0</v>
          </cell>
          <cell r="M29">
            <v>0</v>
          </cell>
          <cell r="N29">
            <v>0</v>
          </cell>
          <cell r="O29">
            <v>0</v>
          </cell>
          <cell r="P29">
            <v>0</v>
          </cell>
          <cell r="Q29">
            <v>0</v>
          </cell>
        </row>
        <row r="30">
          <cell r="F30">
            <v>2915.962</v>
          </cell>
          <cell r="G30">
            <v>2722.5824000000007</v>
          </cell>
          <cell r="H30">
            <v>2966.6152999999999</v>
          </cell>
          <cell r="I30">
            <v>3024.0113999999999</v>
          </cell>
          <cell r="J30">
            <v>3362.2272999999991</v>
          </cell>
          <cell r="K30">
            <v>2945.8865999999994</v>
          </cell>
          <cell r="L30">
            <v>2770.5664999999999</v>
          </cell>
          <cell r="M30">
            <v>2538.7178999999996</v>
          </cell>
          <cell r="N30">
            <v>2379.6386000000002</v>
          </cell>
          <cell r="O30">
            <v>2694.9636</v>
          </cell>
          <cell r="P30">
            <v>2780.0103999999992</v>
          </cell>
          <cell r="Q30">
            <v>2828.2769999999991</v>
          </cell>
        </row>
        <row r="31">
          <cell r="F31">
            <v>0.372</v>
          </cell>
          <cell r="G31">
            <v>0.34799999999999998</v>
          </cell>
          <cell r="H31">
            <v>0.372</v>
          </cell>
          <cell r="I31">
            <v>0.36</v>
          </cell>
          <cell r="J31">
            <v>0.372</v>
          </cell>
          <cell r="K31">
            <v>0.36</v>
          </cell>
          <cell r="L31">
            <v>0.372</v>
          </cell>
          <cell r="M31">
            <v>0.372</v>
          </cell>
          <cell r="N31">
            <v>0.36</v>
          </cell>
          <cell r="O31">
            <v>0.372</v>
          </cell>
          <cell r="P31">
            <v>0.36</v>
          </cell>
          <cell r="Q31">
            <v>0.372</v>
          </cell>
        </row>
        <row r="32">
          <cell r="F32">
            <v>0</v>
          </cell>
          <cell r="G32">
            <v>0</v>
          </cell>
          <cell r="H32">
            <v>0</v>
          </cell>
          <cell r="I32">
            <v>0</v>
          </cell>
          <cell r="J32">
            <v>0</v>
          </cell>
          <cell r="K32">
            <v>0</v>
          </cell>
          <cell r="L32">
            <v>0</v>
          </cell>
          <cell r="M32">
            <v>0</v>
          </cell>
          <cell r="N32">
            <v>0</v>
          </cell>
          <cell r="O32">
            <v>0</v>
          </cell>
          <cell r="P32">
            <v>0</v>
          </cell>
          <cell r="Q32">
            <v>0</v>
          </cell>
        </row>
        <row r="33">
          <cell r="F33">
            <v>0</v>
          </cell>
          <cell r="G33">
            <v>0</v>
          </cell>
          <cell r="H33">
            <v>0</v>
          </cell>
          <cell r="I33">
            <v>0</v>
          </cell>
          <cell r="J33">
            <v>0</v>
          </cell>
          <cell r="K33">
            <v>1.9346000000000001</v>
          </cell>
          <cell r="L33">
            <v>2.4129999999999998</v>
          </cell>
          <cell r="M33">
            <v>7.0582000000000003</v>
          </cell>
          <cell r="N33">
            <v>4.7099000000000002</v>
          </cell>
          <cell r="O33">
            <v>5.4683000000000002</v>
          </cell>
          <cell r="P33">
            <v>0</v>
          </cell>
          <cell r="Q33">
            <v>0</v>
          </cell>
        </row>
        <row r="34">
          <cell r="F34">
            <v>0</v>
          </cell>
          <cell r="G34">
            <v>0</v>
          </cell>
          <cell r="H34">
            <v>0</v>
          </cell>
          <cell r="I34">
            <v>0</v>
          </cell>
          <cell r="J34">
            <v>0</v>
          </cell>
          <cell r="K34">
            <v>0</v>
          </cell>
          <cell r="L34">
            <v>0</v>
          </cell>
          <cell r="M34">
            <v>0</v>
          </cell>
          <cell r="N34">
            <v>0</v>
          </cell>
          <cell r="O34">
            <v>0</v>
          </cell>
          <cell r="P34">
            <v>0</v>
          </cell>
          <cell r="Q34">
            <v>0</v>
          </cell>
        </row>
        <row r="35">
          <cell r="F35">
            <v>297.54820000000001</v>
          </cell>
          <cell r="G35">
            <v>230.70399999999998</v>
          </cell>
          <cell r="H35">
            <v>129.46940000000001</v>
          </cell>
          <cell r="I35">
            <v>0</v>
          </cell>
          <cell r="J35">
            <v>0</v>
          </cell>
          <cell r="K35">
            <v>76.925799999999995</v>
          </cell>
          <cell r="L35">
            <v>196.03700000000001</v>
          </cell>
          <cell r="M35">
            <v>223.87780000000001</v>
          </cell>
          <cell r="N35">
            <v>47.261300000000006</v>
          </cell>
          <cell r="O35">
            <v>86.7136</v>
          </cell>
          <cell r="P35">
            <v>0</v>
          </cell>
          <cell r="Q35">
            <v>134.16249999999999</v>
          </cell>
        </row>
        <row r="36">
          <cell r="F36">
            <v>0</v>
          </cell>
          <cell r="G36">
            <v>0</v>
          </cell>
          <cell r="H36">
            <v>0</v>
          </cell>
          <cell r="I36">
            <v>0</v>
          </cell>
          <cell r="J36">
            <v>0</v>
          </cell>
          <cell r="K36">
            <v>0</v>
          </cell>
          <cell r="L36">
            <v>0</v>
          </cell>
          <cell r="M36">
            <v>0</v>
          </cell>
          <cell r="N36">
            <v>0</v>
          </cell>
          <cell r="O36">
            <v>0</v>
          </cell>
          <cell r="P36">
            <v>0</v>
          </cell>
          <cell r="Q36">
            <v>0</v>
          </cell>
        </row>
        <row r="37">
          <cell r="F37">
            <v>0.42</v>
          </cell>
          <cell r="G37">
            <v>0</v>
          </cell>
          <cell r="H37">
            <v>0.112</v>
          </cell>
          <cell r="I37">
            <v>0</v>
          </cell>
          <cell r="J37">
            <v>2.1</v>
          </cell>
          <cell r="K37">
            <v>1.1759999999999999</v>
          </cell>
          <cell r="L37">
            <v>3.024</v>
          </cell>
          <cell r="M37">
            <v>0.61599999999999999</v>
          </cell>
          <cell r="N37">
            <v>1.792</v>
          </cell>
          <cell r="O37">
            <v>0.14000000000000001</v>
          </cell>
          <cell r="P37">
            <v>0</v>
          </cell>
          <cell r="Q37">
            <v>0</v>
          </cell>
        </row>
        <row r="38">
          <cell r="F38">
            <v>256.99380000000002</v>
          </cell>
          <cell r="G38">
            <v>285.28859999999997</v>
          </cell>
          <cell r="H38">
            <v>108.63030000000001</v>
          </cell>
          <cell r="I38">
            <v>0</v>
          </cell>
          <cell r="J38">
            <v>0</v>
          </cell>
          <cell r="K38">
            <v>0</v>
          </cell>
          <cell r="L38">
            <v>180.21129999999999</v>
          </cell>
          <cell r="M38">
            <v>59.953800000000001</v>
          </cell>
          <cell r="N38">
            <v>11.394299999999999</v>
          </cell>
          <cell r="O38">
            <v>45.034199999999998</v>
          </cell>
          <cell r="P38">
            <v>8.6153999999999993</v>
          </cell>
          <cell r="Q38">
            <v>181.31180000000001</v>
          </cell>
        </row>
        <row r="39">
          <cell r="F39">
            <v>10.1709</v>
          </cell>
          <cell r="G39">
            <v>13.19</v>
          </cell>
          <cell r="H39">
            <v>14.2593</v>
          </cell>
          <cell r="I39">
            <v>0</v>
          </cell>
          <cell r="J39">
            <v>0</v>
          </cell>
          <cell r="K39">
            <v>0.80869999999999997</v>
          </cell>
          <cell r="L39">
            <v>19.926200000000001</v>
          </cell>
          <cell r="M39">
            <v>18.1129</v>
          </cell>
          <cell r="N39">
            <v>6.1261000000000001</v>
          </cell>
          <cell r="O39">
            <v>1.7648999999999999</v>
          </cell>
          <cell r="P39">
            <v>0</v>
          </cell>
          <cell r="Q39">
            <v>1.7497</v>
          </cell>
        </row>
        <row r="40">
          <cell r="F40">
            <v>565.13289999999995</v>
          </cell>
          <cell r="G40">
            <v>529.18259999999998</v>
          </cell>
          <cell r="H40">
            <v>252.471</v>
          </cell>
          <cell r="I40">
            <v>0</v>
          </cell>
          <cell r="J40">
            <v>2.1</v>
          </cell>
          <cell r="K40">
            <v>80.845100000000002</v>
          </cell>
          <cell r="L40">
            <v>401.61149999999998</v>
          </cell>
          <cell r="M40">
            <v>309.61870000000005</v>
          </cell>
          <cell r="N40">
            <v>71.283599999999993</v>
          </cell>
          <cell r="O40">
            <v>139.12100000000001</v>
          </cell>
          <cell r="P40">
            <v>8.6153999999999993</v>
          </cell>
          <cell r="Q40">
            <v>317.22399999999999</v>
          </cell>
        </row>
      </sheetData>
      <sheetData sheetId="12">
        <row r="7">
          <cell r="B7">
            <v>1</v>
          </cell>
          <cell r="C7">
            <v>1.2999999999999999E-2</v>
          </cell>
          <cell r="D7">
            <v>1.2999999999999999E-2</v>
          </cell>
          <cell r="E7">
            <v>0.93500000000000005</v>
          </cell>
          <cell r="F7">
            <v>0.93500000000000005</v>
          </cell>
          <cell r="G7">
            <v>6.5000000000000002E-2</v>
          </cell>
          <cell r="H7">
            <v>6.5000000000000002E-2</v>
          </cell>
          <cell r="I7">
            <v>5.3999999999999999E-2</v>
          </cell>
          <cell r="J7">
            <v>5.3999999999999999E-2</v>
          </cell>
        </row>
        <row r="8">
          <cell r="B8">
            <v>2</v>
          </cell>
          <cell r="C8">
            <v>1.2999999999999999E-2</v>
          </cell>
          <cell r="D8">
            <v>1.2999999999999999E-2</v>
          </cell>
          <cell r="E8">
            <v>0.91200000000000003</v>
          </cell>
          <cell r="F8">
            <v>0.92400000000000004</v>
          </cell>
          <cell r="G8">
            <v>8.7999999999999995E-2</v>
          </cell>
          <cell r="H8">
            <v>7.5999999999999998E-2</v>
          </cell>
          <cell r="I8">
            <v>7.8E-2</v>
          </cell>
          <cell r="J8">
            <v>6.5000000000000002E-2</v>
          </cell>
        </row>
        <row r="9">
          <cell r="B9">
            <v>3</v>
          </cell>
          <cell r="C9">
            <v>1.2999999999999999E-2</v>
          </cell>
          <cell r="D9">
            <v>1.2999999999999999E-2</v>
          </cell>
          <cell r="E9">
            <v>0.92800000000000005</v>
          </cell>
          <cell r="F9">
            <v>0.92500000000000004</v>
          </cell>
          <cell r="G9">
            <v>7.1999999999999995E-2</v>
          </cell>
          <cell r="H9">
            <v>7.4999999999999997E-2</v>
          </cell>
          <cell r="I9">
            <v>6.0999999999999999E-2</v>
          </cell>
          <cell r="J9">
            <v>6.4000000000000001E-2</v>
          </cell>
        </row>
        <row r="10">
          <cell r="B10">
            <v>4</v>
          </cell>
          <cell r="C10">
            <v>1.2E-2</v>
          </cell>
          <cell r="D10">
            <v>1.2999999999999999E-2</v>
          </cell>
          <cell r="E10">
            <v>0.94899999999999995</v>
          </cell>
          <cell r="F10">
            <v>0.93100000000000005</v>
          </cell>
          <cell r="G10">
            <v>5.0999999999999997E-2</v>
          </cell>
          <cell r="H10">
            <v>6.9000000000000006E-2</v>
          </cell>
          <cell r="I10">
            <v>4.2000000000000003E-2</v>
          </cell>
          <cell r="J10">
            <v>5.8000000000000003E-2</v>
          </cell>
        </row>
        <row r="11">
          <cell r="B11">
            <v>5</v>
          </cell>
          <cell r="C11">
            <v>8.9999999999999993E-3</v>
          </cell>
          <cell r="D11">
            <v>1.2E-2</v>
          </cell>
          <cell r="E11">
            <v>0.93399999999999994</v>
          </cell>
          <cell r="F11">
            <v>0.93199999999999994</v>
          </cell>
          <cell r="G11">
            <v>6.6000000000000003E-2</v>
          </cell>
          <cell r="H11">
            <v>6.8000000000000005E-2</v>
          </cell>
          <cell r="I11">
            <v>5.8999999999999997E-2</v>
          </cell>
          <cell r="J11">
            <v>5.8000000000000003E-2</v>
          </cell>
        </row>
        <row r="12">
          <cell r="B12">
            <v>6</v>
          </cell>
          <cell r="C12">
            <v>1.0999999999999999E-2</v>
          </cell>
          <cell r="D12">
            <v>1.2E-2</v>
          </cell>
          <cell r="E12">
            <v>0.86699999999999999</v>
          </cell>
          <cell r="F12">
            <v>0.92100000000000004</v>
          </cell>
          <cell r="G12">
            <v>0.13300000000000001</v>
          </cell>
          <cell r="H12">
            <v>7.9000000000000001E-2</v>
          </cell>
          <cell r="I12">
            <v>0.125</v>
          </cell>
          <cell r="J12">
            <v>6.9000000000000006E-2</v>
          </cell>
        </row>
        <row r="13">
          <cell r="B13">
            <v>7</v>
          </cell>
          <cell r="C13">
            <v>1.7000000000000001E-2</v>
          </cell>
          <cell r="D13">
            <v>1.2E-2</v>
          </cell>
          <cell r="E13">
            <v>0.86899999999999999</v>
          </cell>
          <cell r="F13">
            <v>0.91400000000000003</v>
          </cell>
          <cell r="G13">
            <v>0.13100000000000001</v>
          </cell>
          <cell r="H13">
            <v>8.5999999999999993E-2</v>
          </cell>
          <cell r="I13">
            <v>0.11799999999999999</v>
          </cell>
          <cell r="J13">
            <v>7.6999999999999999E-2</v>
          </cell>
        </row>
        <row r="14">
          <cell r="B14">
            <v>8</v>
          </cell>
          <cell r="C14">
            <v>1.9E-2</v>
          </cell>
          <cell r="D14">
            <v>1.2999999999999999E-2</v>
          </cell>
          <cell r="E14">
            <v>0.91500000000000004</v>
          </cell>
          <cell r="F14">
            <v>0.91400000000000003</v>
          </cell>
          <cell r="G14">
            <v>8.5000000000000006E-2</v>
          </cell>
          <cell r="H14">
            <v>8.5999999999999993E-2</v>
          </cell>
          <cell r="I14">
            <v>7.0000000000000007E-2</v>
          </cell>
          <cell r="J14">
            <v>7.5999999999999998E-2</v>
          </cell>
        </row>
        <row r="15">
          <cell r="B15">
            <v>9</v>
          </cell>
          <cell r="C15">
            <v>1.7999999999999999E-2</v>
          </cell>
          <cell r="D15">
            <v>1.4E-2</v>
          </cell>
          <cell r="E15">
            <v>0.873</v>
          </cell>
          <cell r="F15">
            <v>0.90900000000000003</v>
          </cell>
          <cell r="G15">
            <v>0.127</v>
          </cell>
          <cell r="H15">
            <v>9.0999999999999998E-2</v>
          </cell>
          <cell r="I15">
            <v>0.113</v>
          </cell>
          <cell r="J15">
            <v>0.08</v>
          </cell>
        </row>
        <row r="16">
          <cell r="B16">
            <v>10</v>
          </cell>
          <cell r="C16">
            <v>1.6E-2</v>
          </cell>
          <cell r="D16">
            <v>1.4E-2</v>
          </cell>
          <cell r="E16">
            <v>0.88700000000000001</v>
          </cell>
          <cell r="F16">
            <v>0.90700000000000003</v>
          </cell>
          <cell r="G16">
            <v>0.113</v>
          </cell>
          <cell r="H16">
            <v>9.2999999999999999E-2</v>
          </cell>
          <cell r="I16">
            <v>0.10100000000000001</v>
          </cell>
          <cell r="J16">
            <v>8.2000000000000003E-2</v>
          </cell>
        </row>
        <row r="17">
          <cell r="B17">
            <v>11</v>
          </cell>
          <cell r="C17">
            <v>1.4999999999999999E-2</v>
          </cell>
          <cell r="D17">
            <v>1.4E-2</v>
          </cell>
          <cell r="E17">
            <v>0.92100000000000004</v>
          </cell>
          <cell r="F17">
            <v>0.90800000000000003</v>
          </cell>
          <cell r="G17">
            <v>7.9000000000000001E-2</v>
          </cell>
          <cell r="H17">
            <v>9.1999999999999998E-2</v>
          </cell>
          <cell r="I17">
            <v>6.7000000000000004E-2</v>
          </cell>
          <cell r="J17">
            <v>8.1000000000000003E-2</v>
          </cell>
        </row>
        <row r="18">
          <cell r="B18">
            <v>12</v>
          </cell>
          <cell r="C18">
            <v>1.2E-2</v>
          </cell>
          <cell r="D18">
            <v>1.4E-2</v>
          </cell>
          <cell r="E18">
            <v>0.95599999999999996</v>
          </cell>
          <cell r="F18">
            <v>0.91200000000000003</v>
          </cell>
          <cell r="G18">
            <v>4.3999999999999997E-2</v>
          </cell>
          <cell r="H18">
            <v>8.7999999999999995E-2</v>
          </cell>
          <cell r="I18">
            <v>3.4000000000000002E-2</v>
          </cell>
          <cell r="J18">
            <v>7.6999999999999999E-2</v>
          </cell>
        </row>
      </sheetData>
      <sheetData sheetId="13">
        <row r="21">
          <cell r="B21" t="str">
            <v>Jan</v>
          </cell>
          <cell r="C21" t="str">
            <v>Feb</v>
          </cell>
          <cell r="D21" t="str">
            <v>Mar</v>
          </cell>
          <cell r="E21" t="str">
            <v>Apr</v>
          </cell>
          <cell r="F21" t="str">
            <v>May</v>
          </cell>
          <cell r="G21" t="str">
            <v>June</v>
          </cell>
          <cell r="H21" t="str">
            <v>July</v>
          </cell>
          <cell r="I21" t="str">
            <v>Aug</v>
          </cell>
          <cell r="J21" t="str">
            <v>Sept</v>
          </cell>
          <cell r="K21" t="str">
            <v>Oct</v>
          </cell>
          <cell r="L21" t="str">
            <v>Nov</v>
          </cell>
          <cell r="M21" t="str">
            <v>Dec</v>
          </cell>
        </row>
        <row r="22">
          <cell r="B22">
            <v>1159</v>
          </cell>
          <cell r="C22">
            <v>1160</v>
          </cell>
          <cell r="D22">
            <v>1163</v>
          </cell>
          <cell r="E22">
            <v>1225</v>
          </cell>
          <cell r="F22">
            <v>1226</v>
          </cell>
          <cell r="G22">
            <v>1226</v>
          </cell>
          <cell r="H22">
            <v>1238</v>
          </cell>
          <cell r="I22">
            <v>1237</v>
          </cell>
          <cell r="J22">
            <v>1237</v>
          </cell>
          <cell r="K22">
            <v>1237</v>
          </cell>
          <cell r="L22">
            <v>1237</v>
          </cell>
          <cell r="M22">
            <v>1237</v>
          </cell>
        </row>
      </sheetData>
      <sheetData sheetId="14">
        <row r="61">
          <cell r="C61">
            <v>1</v>
          </cell>
          <cell r="D61">
            <v>2</v>
          </cell>
          <cell r="E61">
            <v>3</v>
          </cell>
          <cell r="F61">
            <v>4</v>
          </cell>
          <cell r="G61">
            <v>5</v>
          </cell>
          <cell r="H61">
            <v>6</v>
          </cell>
          <cell r="I61">
            <v>7</v>
          </cell>
          <cell r="J61">
            <v>8</v>
          </cell>
          <cell r="K61">
            <v>9</v>
          </cell>
          <cell r="L61">
            <v>10</v>
          </cell>
          <cell r="M61">
            <v>11</v>
          </cell>
          <cell r="N61">
            <v>12</v>
          </cell>
        </row>
        <row r="62">
          <cell r="C62">
            <v>1248.8</v>
          </cell>
          <cell r="D62">
            <v>1248.8</v>
          </cell>
          <cell r="E62">
            <v>1248.8</v>
          </cell>
          <cell r="F62">
            <v>1037.8</v>
          </cell>
          <cell r="G62">
            <v>1037.8</v>
          </cell>
          <cell r="H62">
            <v>1037.8</v>
          </cell>
          <cell r="I62">
            <v>1031.0999999999999</v>
          </cell>
          <cell r="J62">
            <v>1031.0999999999999</v>
          </cell>
          <cell r="K62">
            <v>1031.0999999999999</v>
          </cell>
          <cell r="L62">
            <v>1031.0999999999999</v>
          </cell>
          <cell r="M62">
            <v>1031.0999999999999</v>
          </cell>
          <cell r="N62">
            <v>1031.0999999999999</v>
          </cell>
        </row>
        <row r="63">
          <cell r="C63">
            <v>63</v>
          </cell>
          <cell r="D63">
            <v>63</v>
          </cell>
          <cell r="E63">
            <v>63</v>
          </cell>
          <cell r="F63">
            <v>63</v>
          </cell>
          <cell r="G63">
            <v>63</v>
          </cell>
          <cell r="H63">
            <v>63</v>
          </cell>
          <cell r="I63">
            <v>63</v>
          </cell>
          <cell r="J63">
            <v>63</v>
          </cell>
          <cell r="K63">
            <v>63</v>
          </cell>
          <cell r="L63">
            <v>63</v>
          </cell>
          <cell r="M63">
            <v>63</v>
          </cell>
          <cell r="N63">
            <v>63</v>
          </cell>
        </row>
        <row r="64">
          <cell r="C64">
            <v>125</v>
          </cell>
          <cell r="D64">
            <v>125</v>
          </cell>
          <cell r="E64">
            <v>125</v>
          </cell>
          <cell r="F64">
            <v>125</v>
          </cell>
          <cell r="G64">
            <v>125</v>
          </cell>
          <cell r="H64">
            <v>125</v>
          </cell>
          <cell r="I64">
            <v>125</v>
          </cell>
          <cell r="J64">
            <v>125</v>
          </cell>
          <cell r="K64">
            <v>125</v>
          </cell>
          <cell r="L64">
            <v>125</v>
          </cell>
          <cell r="M64">
            <v>125</v>
          </cell>
          <cell r="N64">
            <v>125</v>
          </cell>
        </row>
        <row r="65">
          <cell r="C65">
            <v>164</v>
          </cell>
          <cell r="D65">
            <v>164</v>
          </cell>
          <cell r="E65">
            <v>164</v>
          </cell>
          <cell r="F65">
            <v>164</v>
          </cell>
          <cell r="G65">
            <v>164</v>
          </cell>
          <cell r="H65">
            <v>164</v>
          </cell>
          <cell r="I65">
            <v>164</v>
          </cell>
          <cell r="J65">
            <v>164</v>
          </cell>
          <cell r="K65">
            <v>164</v>
          </cell>
          <cell r="L65">
            <v>164</v>
          </cell>
          <cell r="M65">
            <v>164</v>
          </cell>
          <cell r="N65">
            <v>164</v>
          </cell>
        </row>
        <row r="66">
          <cell r="C66">
            <v>189</v>
          </cell>
          <cell r="D66">
            <v>189</v>
          </cell>
          <cell r="E66">
            <v>189</v>
          </cell>
          <cell r="F66">
            <v>189</v>
          </cell>
          <cell r="G66">
            <v>189</v>
          </cell>
          <cell r="H66">
            <v>189</v>
          </cell>
          <cell r="I66">
            <v>189</v>
          </cell>
          <cell r="J66">
            <v>189</v>
          </cell>
          <cell r="K66">
            <v>189</v>
          </cell>
          <cell r="L66">
            <v>189</v>
          </cell>
          <cell r="M66">
            <v>189</v>
          </cell>
          <cell r="N66">
            <v>189</v>
          </cell>
        </row>
        <row r="67">
          <cell r="C67">
            <v>80</v>
          </cell>
          <cell r="D67">
            <v>80</v>
          </cell>
          <cell r="E67">
            <v>80</v>
          </cell>
          <cell r="F67">
            <v>80</v>
          </cell>
          <cell r="G67">
            <v>80</v>
          </cell>
          <cell r="H67">
            <v>80</v>
          </cell>
          <cell r="I67">
            <v>80</v>
          </cell>
          <cell r="J67">
            <v>80</v>
          </cell>
          <cell r="K67">
            <v>80</v>
          </cell>
          <cell r="L67">
            <v>80</v>
          </cell>
          <cell r="M67">
            <v>80</v>
          </cell>
          <cell r="N67">
            <v>80</v>
          </cell>
        </row>
        <row r="68">
          <cell r="C68">
            <v>17</v>
          </cell>
          <cell r="D68">
            <v>17</v>
          </cell>
          <cell r="E68">
            <v>17</v>
          </cell>
          <cell r="F68">
            <v>17</v>
          </cell>
          <cell r="G68">
            <v>17</v>
          </cell>
          <cell r="H68">
            <v>17</v>
          </cell>
          <cell r="I68">
            <v>17</v>
          </cell>
          <cell r="J68">
            <v>17</v>
          </cell>
          <cell r="K68">
            <v>17</v>
          </cell>
          <cell r="L68">
            <v>17</v>
          </cell>
          <cell r="M68">
            <v>17</v>
          </cell>
          <cell r="N68">
            <v>17</v>
          </cell>
        </row>
        <row r="69">
          <cell r="C69">
            <v>6</v>
          </cell>
          <cell r="D69">
            <v>6</v>
          </cell>
          <cell r="E69">
            <v>6</v>
          </cell>
          <cell r="F69">
            <v>6</v>
          </cell>
          <cell r="G69">
            <v>6</v>
          </cell>
          <cell r="H69">
            <v>6</v>
          </cell>
          <cell r="I69">
            <v>6</v>
          </cell>
          <cell r="J69">
            <v>6</v>
          </cell>
          <cell r="K69">
            <v>6</v>
          </cell>
          <cell r="L69">
            <v>6</v>
          </cell>
          <cell r="M69">
            <v>6</v>
          </cell>
          <cell r="N69">
            <v>6</v>
          </cell>
        </row>
        <row r="70">
          <cell r="C70">
            <v>100</v>
          </cell>
          <cell r="D70">
            <v>100</v>
          </cell>
          <cell r="E70">
            <v>100</v>
          </cell>
          <cell r="F70">
            <v>100</v>
          </cell>
          <cell r="G70">
            <v>100</v>
          </cell>
          <cell r="H70">
            <v>100</v>
          </cell>
          <cell r="I70">
            <v>100</v>
          </cell>
          <cell r="J70">
            <v>100</v>
          </cell>
          <cell r="K70">
            <v>100</v>
          </cell>
          <cell r="L70">
            <v>100</v>
          </cell>
          <cell r="M70">
            <v>100</v>
          </cell>
          <cell r="N70">
            <v>100</v>
          </cell>
        </row>
        <row r="71">
          <cell r="C71">
            <v>18</v>
          </cell>
          <cell r="D71">
            <v>18</v>
          </cell>
          <cell r="E71">
            <v>18</v>
          </cell>
          <cell r="F71">
            <v>18</v>
          </cell>
          <cell r="G71">
            <v>18</v>
          </cell>
          <cell r="H71">
            <v>18</v>
          </cell>
          <cell r="I71">
            <v>18</v>
          </cell>
          <cell r="J71">
            <v>18</v>
          </cell>
          <cell r="K71">
            <v>18</v>
          </cell>
          <cell r="L71">
            <v>18</v>
          </cell>
          <cell r="M71">
            <v>18</v>
          </cell>
          <cell r="N71">
            <v>18</v>
          </cell>
        </row>
        <row r="72">
          <cell r="C72">
            <v>4</v>
          </cell>
          <cell r="D72">
            <v>4</v>
          </cell>
          <cell r="E72">
            <v>4</v>
          </cell>
          <cell r="F72">
            <v>4</v>
          </cell>
          <cell r="G72">
            <v>4</v>
          </cell>
          <cell r="H72">
            <v>4</v>
          </cell>
          <cell r="I72">
            <v>4</v>
          </cell>
          <cell r="J72">
            <v>4</v>
          </cell>
          <cell r="K72">
            <v>4</v>
          </cell>
          <cell r="L72">
            <v>4</v>
          </cell>
          <cell r="M72">
            <v>4</v>
          </cell>
          <cell r="N72">
            <v>4</v>
          </cell>
        </row>
        <row r="73">
          <cell r="C73">
            <v>2</v>
          </cell>
          <cell r="D73">
            <v>2</v>
          </cell>
          <cell r="E73">
            <v>2</v>
          </cell>
          <cell r="F73">
            <v>2</v>
          </cell>
          <cell r="G73">
            <v>2</v>
          </cell>
          <cell r="H73">
            <v>2</v>
          </cell>
          <cell r="I73">
            <v>2</v>
          </cell>
          <cell r="J73">
            <v>2</v>
          </cell>
          <cell r="K73">
            <v>2</v>
          </cell>
          <cell r="L73">
            <v>2</v>
          </cell>
          <cell r="M73">
            <v>2</v>
          </cell>
          <cell r="N73">
            <v>2</v>
          </cell>
        </row>
      </sheetData>
      <sheetData sheetId="15">
        <row r="6">
          <cell r="F6">
            <v>1</v>
          </cell>
          <cell r="G6">
            <v>2</v>
          </cell>
          <cell r="H6">
            <v>3</v>
          </cell>
          <cell r="I6">
            <v>4</v>
          </cell>
          <cell r="J6">
            <v>5</v>
          </cell>
          <cell r="K6">
            <v>6</v>
          </cell>
          <cell r="L6">
            <v>7</v>
          </cell>
          <cell r="M6">
            <v>8</v>
          </cell>
          <cell r="N6">
            <v>9</v>
          </cell>
          <cell r="O6">
            <v>10</v>
          </cell>
          <cell r="P6">
            <v>11</v>
          </cell>
          <cell r="Q6">
            <v>12</v>
          </cell>
        </row>
        <row r="11">
          <cell r="F11">
            <v>3.4867577000000001</v>
          </cell>
          <cell r="G11">
            <v>6.1041961599999999</v>
          </cell>
          <cell r="H11">
            <v>9.3007154099999987</v>
          </cell>
          <cell r="I11">
            <v>13.245100259999999</v>
          </cell>
          <cell r="J11">
            <v>16.497017069999998</v>
          </cell>
          <cell r="K11">
            <v>20.106842589999999</v>
          </cell>
          <cell r="L11">
            <v>23.901937180000001</v>
          </cell>
          <cell r="M11">
            <v>26.973663170000002</v>
          </cell>
          <cell r="N11">
            <v>30.55148157</v>
          </cell>
          <cell r="O11">
            <v>34.509074480000002</v>
          </cell>
          <cell r="P11">
            <v>37.654032149999999</v>
          </cell>
          <cell r="Q11">
            <v>41.397893459999999</v>
          </cell>
        </row>
        <row r="12">
          <cell r="F12">
            <v>1.2328428599999999</v>
          </cell>
          <cell r="G12">
            <v>2.2144023800000001</v>
          </cell>
          <cell r="H12">
            <v>3.1939855100000001</v>
          </cell>
          <cell r="I12">
            <v>4.41896252</v>
          </cell>
          <cell r="J12">
            <v>5.3993058999999999</v>
          </cell>
          <cell r="K12">
            <v>6.3776453799999997</v>
          </cell>
          <cell r="L12">
            <v>7.5833659899999999</v>
          </cell>
          <cell r="M12">
            <v>8.5900679499999999</v>
          </cell>
          <cell r="N12">
            <v>9.5611456399999994</v>
          </cell>
          <cell r="O12">
            <v>10.783968739999999</v>
          </cell>
          <cell r="P12">
            <v>11.754389009999999</v>
          </cell>
          <cell r="Q12">
            <v>12.976644879999998</v>
          </cell>
        </row>
        <row r="13">
          <cell r="F13">
            <v>4.7196005599999999</v>
          </cell>
          <cell r="G13">
            <v>8.31859854</v>
          </cell>
          <cell r="H13">
            <v>12.49470092</v>
          </cell>
          <cell r="I13">
            <v>17.664062779999998</v>
          </cell>
          <cell r="J13">
            <v>21.89632297</v>
          </cell>
          <cell r="K13">
            <v>26.48448797</v>
          </cell>
          <cell r="L13">
            <v>31.485303170000002</v>
          </cell>
          <cell r="M13">
            <v>35.56373112</v>
          </cell>
          <cell r="N13">
            <v>40.112627209999999</v>
          </cell>
          <cell r="O13">
            <v>45.293043220000001</v>
          </cell>
          <cell r="P13">
            <v>49.408421159999996</v>
          </cell>
          <cell r="Q13">
            <v>54.374538340000001</v>
          </cell>
        </row>
        <row r="15">
          <cell r="F15">
            <v>0.38213220999999997</v>
          </cell>
          <cell r="G15">
            <v>0.87369461000000004</v>
          </cell>
          <cell r="H15">
            <v>1.2033570200000001</v>
          </cell>
          <cell r="I15">
            <v>2.0476898400000003</v>
          </cell>
          <cell r="J15">
            <v>2.9680522500000004</v>
          </cell>
          <cell r="K15">
            <v>4.0070152500000003</v>
          </cell>
          <cell r="L15">
            <v>5.0515480699999999</v>
          </cell>
          <cell r="M15">
            <v>6.06521109</v>
          </cell>
          <cell r="N15">
            <v>7.0413740999999996</v>
          </cell>
          <cell r="O15">
            <v>7.9615069299999996</v>
          </cell>
          <cell r="P15">
            <v>8.6689032699999995</v>
          </cell>
          <cell r="Q15">
            <v>9.0264860999999996</v>
          </cell>
        </row>
        <row r="16">
          <cell r="F16">
            <v>0.01</v>
          </cell>
          <cell r="G16">
            <v>6.0000000000000005E-2</v>
          </cell>
          <cell r="H16">
            <v>0.155</v>
          </cell>
          <cell r="I16">
            <v>0.35499999999999998</v>
          </cell>
          <cell r="J16">
            <v>0.73</v>
          </cell>
          <cell r="K16">
            <v>0.97499999999999998</v>
          </cell>
          <cell r="L16">
            <v>1.1199999999999999</v>
          </cell>
          <cell r="M16">
            <v>1.2349999999999999</v>
          </cell>
          <cell r="N16">
            <v>1.2749999999999999</v>
          </cell>
          <cell r="O16">
            <v>1.3119999999999998</v>
          </cell>
          <cell r="P16">
            <v>1.4029999999999998</v>
          </cell>
          <cell r="Q16">
            <v>1.4029999999999998</v>
          </cell>
        </row>
        <row r="17">
          <cell r="F17">
            <v>0.39213220999999998</v>
          </cell>
          <cell r="G17">
            <v>0.93369461000000009</v>
          </cell>
          <cell r="H17">
            <v>1.3583570200000001</v>
          </cell>
          <cell r="I17">
            <v>2.4026898400000003</v>
          </cell>
          <cell r="J17">
            <v>3.6980522500000004</v>
          </cell>
          <cell r="K17">
            <v>4.9820152499999999</v>
          </cell>
          <cell r="L17">
            <v>6.1715480700000001</v>
          </cell>
          <cell r="M17">
            <v>7.3002110899999995</v>
          </cell>
          <cell r="N17">
            <v>8.3163740999999991</v>
          </cell>
          <cell r="O17">
            <v>9.2735069299999999</v>
          </cell>
          <cell r="P17">
            <v>10.07190327</v>
          </cell>
          <cell r="Q17">
            <v>10.4294861</v>
          </cell>
        </row>
        <row r="19">
          <cell r="F19">
            <v>1.2558593599999999</v>
          </cell>
          <cell r="G19">
            <v>2.5592715799999999</v>
          </cell>
          <cell r="H19">
            <v>4.5171837899999998</v>
          </cell>
          <cell r="I19">
            <v>7.0941941399999999</v>
          </cell>
          <cell r="J19">
            <v>10.92065635</v>
          </cell>
          <cell r="K19">
            <v>14.6474695</v>
          </cell>
          <cell r="L19">
            <v>18.404729799999998</v>
          </cell>
          <cell r="M19">
            <v>22.591242979999997</v>
          </cell>
          <cell r="N19">
            <v>26.992756149999998</v>
          </cell>
          <cell r="O19">
            <v>30.872216499999997</v>
          </cell>
          <cell r="P19">
            <v>34.840129640000001</v>
          </cell>
          <cell r="Q19">
            <v>38.736939990000003</v>
          </cell>
        </row>
        <row r="20">
          <cell r="F20">
            <v>4.4939749999999994E-2</v>
          </cell>
          <cell r="G20">
            <v>7.9879749999999999E-2</v>
          </cell>
          <cell r="H20">
            <v>0.10278751</v>
          </cell>
          <cell r="I20">
            <v>0.16966679000000001</v>
          </cell>
          <cell r="J20">
            <v>0.22761594000000002</v>
          </cell>
          <cell r="K20">
            <v>0.31856351999999999</v>
          </cell>
          <cell r="L20">
            <v>0.39349395999999998</v>
          </cell>
          <cell r="M20">
            <v>0.50646241999999997</v>
          </cell>
          <cell r="N20">
            <v>1.1243727699999999</v>
          </cell>
          <cell r="O20">
            <v>1.7522633399999998</v>
          </cell>
          <cell r="P20">
            <v>1.8512341599999997</v>
          </cell>
          <cell r="Q20">
            <v>1.9411431499999998</v>
          </cell>
        </row>
        <row r="21">
          <cell r="F21">
            <v>1.3007991099999998</v>
          </cell>
          <cell r="G21">
            <v>2.6391513299999998</v>
          </cell>
          <cell r="H21">
            <v>4.6199712999999996</v>
          </cell>
          <cell r="I21">
            <v>7.2638609299999999</v>
          </cell>
          <cell r="J21">
            <v>11.14827229</v>
          </cell>
          <cell r="K21">
            <v>14.966033019999999</v>
          </cell>
          <cell r="L21">
            <v>18.798223759999999</v>
          </cell>
          <cell r="M21">
            <v>23.097705399999995</v>
          </cell>
          <cell r="N21">
            <v>28.117128919999999</v>
          </cell>
          <cell r="O21">
            <v>32.624479839999999</v>
          </cell>
          <cell r="P21">
            <v>36.691363799999998</v>
          </cell>
          <cell r="Q21">
            <v>40.678083140000005</v>
          </cell>
        </row>
        <row r="25">
          <cell r="F25">
            <v>2.93686721</v>
          </cell>
          <cell r="G25">
            <v>5.2623747200000004</v>
          </cell>
          <cell r="H25">
            <v>7.5709306100000004</v>
          </cell>
          <cell r="I25">
            <v>10.480915570000001</v>
          </cell>
          <cell r="J25">
            <v>12.80494852</v>
          </cell>
          <cell r="K25">
            <v>15.095824239999999</v>
          </cell>
          <cell r="L25">
            <v>17.975726559999998</v>
          </cell>
          <cell r="M25">
            <v>20.381337759999997</v>
          </cell>
          <cell r="N25">
            <v>22.640401719999996</v>
          </cell>
          <cell r="O25">
            <v>25.530462259999997</v>
          </cell>
          <cell r="P25">
            <v>27.789901009999998</v>
          </cell>
          <cell r="Q25">
            <v>30.684148719999996</v>
          </cell>
        </row>
        <row r="26">
          <cell r="F26">
            <v>3.84599768</v>
          </cell>
          <cell r="G26">
            <v>6.8213520800000005</v>
          </cell>
          <cell r="H26">
            <v>9.7029093800000012</v>
          </cell>
          <cell r="I26">
            <v>13.513154220000001</v>
          </cell>
          <cell r="J26">
            <v>16.545650290000001</v>
          </cell>
          <cell r="K26">
            <v>19.551780430000001</v>
          </cell>
          <cell r="L26">
            <v>23.68329146</v>
          </cell>
          <cell r="M26">
            <v>27.035322879999999</v>
          </cell>
          <cell r="N26">
            <v>30.061180439999998</v>
          </cell>
          <cell r="O26">
            <v>33.79702064</v>
          </cell>
          <cell r="P26">
            <v>36.69261049</v>
          </cell>
          <cell r="Q26">
            <v>40.576128199999999</v>
          </cell>
        </row>
        <row r="27">
          <cell r="F27">
            <v>2.10958618</v>
          </cell>
          <cell r="G27">
            <v>3.79742231</v>
          </cell>
          <cell r="H27">
            <v>5.4053234699999999</v>
          </cell>
          <cell r="I27">
            <v>7.6937852299999996</v>
          </cell>
          <cell r="J27">
            <v>9.5214953099999988</v>
          </cell>
          <cell r="K27">
            <v>11.38567535</v>
          </cell>
          <cell r="L27">
            <v>14.08247834</v>
          </cell>
          <cell r="M27">
            <v>15.999322830000001</v>
          </cell>
          <cell r="N27">
            <v>17.78660532</v>
          </cell>
          <cell r="O27">
            <v>19.94023683</v>
          </cell>
          <cell r="P27">
            <v>21.652337960000001</v>
          </cell>
          <cell r="Q27">
            <v>24.183601960000001</v>
          </cell>
        </row>
        <row r="28">
          <cell r="F28">
            <v>1.92566207</v>
          </cell>
          <cell r="G28">
            <v>3.5483502800000002</v>
          </cell>
          <cell r="H28">
            <v>5.4096906200000001</v>
          </cell>
          <cell r="I28">
            <v>7.6030861099999996</v>
          </cell>
          <cell r="J28">
            <v>9.5490909199999994</v>
          </cell>
          <cell r="K28">
            <v>11.495108989999999</v>
          </cell>
          <cell r="L28">
            <v>13.779587489999999</v>
          </cell>
          <cell r="M28">
            <v>15.893883509999998</v>
          </cell>
          <cell r="N28">
            <v>17.952630559999999</v>
          </cell>
          <cell r="O28">
            <v>20.3186274</v>
          </cell>
          <cell r="P28">
            <v>22.373124910000001</v>
          </cell>
          <cell r="Q28">
            <v>24.74289534</v>
          </cell>
        </row>
        <row r="29">
          <cell r="F29">
            <v>10.818113139999999</v>
          </cell>
          <cell r="G29">
            <v>19.42949939</v>
          </cell>
          <cell r="H29">
            <v>28.088854080000001</v>
          </cell>
          <cell r="I29">
            <v>39.29094113</v>
          </cell>
          <cell r="J29">
            <v>48.421185039999997</v>
          </cell>
          <cell r="K29">
            <v>57.528389009999998</v>
          </cell>
          <cell r="L29">
            <v>69.521083849999997</v>
          </cell>
          <cell r="M29">
            <v>79.309866979999995</v>
          </cell>
          <cell r="N29">
            <v>88.440818039999996</v>
          </cell>
          <cell r="O29">
            <v>99.586347129999993</v>
          </cell>
          <cell r="P29">
            <v>108.50797437</v>
          </cell>
          <cell r="Q29">
            <v>120.18677422</v>
          </cell>
        </row>
        <row r="31">
          <cell r="F31">
            <v>1.17</v>
          </cell>
          <cell r="G31">
            <v>2.1179999999999999</v>
          </cell>
          <cell r="H31">
            <v>3.0229999999999997</v>
          </cell>
          <cell r="I31">
            <v>4.6319999999999997</v>
          </cell>
          <cell r="J31">
            <v>5.1579999999999995</v>
          </cell>
          <cell r="K31">
            <v>5.8849999999999998</v>
          </cell>
          <cell r="L31">
            <v>6.649</v>
          </cell>
          <cell r="M31">
            <v>7.6289999999999996</v>
          </cell>
          <cell r="N31">
            <v>8.8520000000000003</v>
          </cell>
          <cell r="O31">
            <v>10.914</v>
          </cell>
          <cell r="P31">
            <v>11.741999999999999</v>
          </cell>
          <cell r="Q31">
            <v>12.222</v>
          </cell>
        </row>
        <row r="32">
          <cell r="F32">
            <v>0.16833039999999999</v>
          </cell>
          <cell r="G32">
            <v>0.38873922999999999</v>
          </cell>
          <cell r="H32">
            <v>1.0855135199999999</v>
          </cell>
          <cell r="I32">
            <v>1.4966104299999998</v>
          </cell>
          <cell r="J32">
            <v>1.7849737999999997</v>
          </cell>
          <cell r="K32">
            <v>1.9306466799999997</v>
          </cell>
          <cell r="L32">
            <v>2.0678418699999996</v>
          </cell>
          <cell r="M32">
            <v>2.2646388499999994</v>
          </cell>
          <cell r="N32">
            <v>2.3037227099999993</v>
          </cell>
          <cell r="O32">
            <v>2.3430461099999991</v>
          </cell>
          <cell r="P32">
            <v>2.4346759199999992</v>
          </cell>
          <cell r="Q32">
            <v>3.1289295199999994</v>
          </cell>
        </row>
        <row r="33">
          <cell r="F33">
            <v>0.30896075000000001</v>
          </cell>
          <cell r="G33">
            <v>0.50000668000000004</v>
          </cell>
          <cell r="H33">
            <v>0.88196399999999997</v>
          </cell>
          <cell r="I33">
            <v>1.1679518799999999</v>
          </cell>
          <cell r="J33">
            <v>1.6169373299999998</v>
          </cell>
          <cell r="K33">
            <v>2.4719137899999999</v>
          </cell>
          <cell r="L33">
            <v>2.9768977899999998</v>
          </cell>
          <cell r="M33">
            <v>4.0379128</v>
          </cell>
          <cell r="N33">
            <v>4.2309206599999998</v>
          </cell>
          <cell r="O33">
            <v>4.4169858</v>
          </cell>
          <cell r="P33">
            <v>4.6320235499999995</v>
          </cell>
          <cell r="Q33">
            <v>4.8950254799999993</v>
          </cell>
        </row>
        <row r="34">
          <cell r="F34">
            <v>0</v>
          </cell>
          <cell r="G34">
            <v>0</v>
          </cell>
          <cell r="H34">
            <v>0.05</v>
          </cell>
          <cell r="I34">
            <v>0.13500000000000001</v>
          </cell>
          <cell r="J34">
            <v>0.255</v>
          </cell>
          <cell r="K34">
            <v>0.375</v>
          </cell>
          <cell r="L34">
            <v>0.46</v>
          </cell>
          <cell r="M34">
            <v>0.51</v>
          </cell>
          <cell r="N34">
            <v>0.63500000000000001</v>
          </cell>
          <cell r="O34">
            <v>0.79500000000000004</v>
          </cell>
          <cell r="P34">
            <v>1.0230000000000001</v>
          </cell>
          <cell r="Q34">
            <v>1.2200000000000002</v>
          </cell>
        </row>
        <row r="35">
          <cell r="F35">
            <v>1.6472911499999998</v>
          </cell>
          <cell r="G35">
            <v>3.0067459100000002</v>
          </cell>
          <cell r="H35">
            <v>5.0404775199999996</v>
          </cell>
          <cell r="I35">
            <v>7.4315623099999986</v>
          </cell>
          <cell r="J35">
            <v>8.8149111300000005</v>
          </cell>
          <cell r="K35">
            <v>10.662560469999999</v>
          </cell>
          <cell r="L35">
            <v>12.153739659999999</v>
          </cell>
          <cell r="M35">
            <v>14.441551649999999</v>
          </cell>
          <cell r="N35">
            <v>16.02164337</v>
          </cell>
          <cell r="O35">
            <v>18.469031910000002</v>
          </cell>
          <cell r="P35">
            <v>19.831699469999997</v>
          </cell>
          <cell r="Q35">
            <v>21.465954999999997</v>
          </cell>
        </row>
        <row r="37">
          <cell r="F37">
            <v>0.91462536000000005</v>
          </cell>
          <cell r="G37">
            <v>1.4042798900000002</v>
          </cell>
          <cell r="H37">
            <v>2.7910150300000005</v>
          </cell>
          <cell r="I37">
            <v>6.4656050300000008</v>
          </cell>
          <cell r="J37">
            <v>9.5022833800000015</v>
          </cell>
          <cell r="K37">
            <v>12.631013000000001</v>
          </cell>
          <cell r="L37">
            <v>15.70560526</v>
          </cell>
          <cell r="M37">
            <v>18.538267170000001</v>
          </cell>
          <cell r="N37">
            <v>24.169982140000002</v>
          </cell>
          <cell r="O37">
            <v>28.903617690000001</v>
          </cell>
          <cell r="P37">
            <v>34.060272009999998</v>
          </cell>
          <cell r="Q37">
            <v>41.658858510000002</v>
          </cell>
        </row>
        <row r="38">
          <cell r="F38">
            <v>1.0289602500000001</v>
          </cell>
          <cell r="G38">
            <v>2.2199676400000001</v>
          </cell>
          <cell r="H38">
            <v>4.2250170899999997</v>
          </cell>
          <cell r="I38">
            <v>4.8809875699999994</v>
          </cell>
          <cell r="J38">
            <v>8.7099822699999994</v>
          </cell>
          <cell r="K38">
            <v>12.840012309999999</v>
          </cell>
          <cell r="L38">
            <v>15.018018669999998</v>
          </cell>
          <cell r="M38">
            <v>16.75097667</v>
          </cell>
          <cell r="N38">
            <v>18.67196418</v>
          </cell>
          <cell r="O38">
            <v>20.909004700000001</v>
          </cell>
          <cell r="P38">
            <v>22.764021830000001</v>
          </cell>
          <cell r="Q38">
            <v>30.307010990000002</v>
          </cell>
        </row>
        <row r="39">
          <cell r="F39">
            <v>0.20496075</v>
          </cell>
          <cell r="G39">
            <v>0.71800668000000001</v>
          </cell>
          <cell r="H39">
            <v>1.711964</v>
          </cell>
          <cell r="I39">
            <v>2.5129518800000001</v>
          </cell>
          <cell r="J39">
            <v>2.9709373299999999</v>
          </cell>
          <cell r="K39">
            <v>4.3889137900000001</v>
          </cell>
          <cell r="L39">
            <v>5.6918977900000005</v>
          </cell>
          <cell r="M39">
            <v>6.3219128000000007</v>
          </cell>
          <cell r="N39">
            <v>8.8499206600000004</v>
          </cell>
          <cell r="O39">
            <v>9.0019857999999999</v>
          </cell>
          <cell r="P39">
            <v>9.3880235499999998</v>
          </cell>
          <cell r="Q39">
            <v>9.6100254799999991</v>
          </cell>
        </row>
        <row r="40">
          <cell r="F40">
            <v>0.30301589000000001</v>
          </cell>
          <cell r="G40">
            <v>1.07302802</v>
          </cell>
          <cell r="H40">
            <v>1.6420110299999999</v>
          </cell>
          <cell r="I40">
            <v>2.8060127599999998</v>
          </cell>
          <cell r="J40">
            <v>3.74704251</v>
          </cell>
          <cell r="K40">
            <v>4.7760721000000004</v>
          </cell>
          <cell r="L40">
            <v>6.3361191100000003</v>
          </cell>
          <cell r="M40">
            <v>7.5431579400000004</v>
          </cell>
          <cell r="N40">
            <v>8.408191630000001</v>
          </cell>
          <cell r="O40">
            <v>9.3312108200000008</v>
          </cell>
          <cell r="P40">
            <v>10.441240410000001</v>
          </cell>
          <cell r="Q40">
            <v>11.344213660000001</v>
          </cell>
        </row>
        <row r="41">
          <cell r="F41">
            <v>2.4515622500000003</v>
          </cell>
          <cell r="G41">
            <v>5.4152822299999999</v>
          </cell>
          <cell r="H41">
            <v>10.370007149999999</v>
          </cell>
          <cell r="I41">
            <v>16.665557239999998</v>
          </cell>
          <cell r="J41">
            <v>24.930245489999997</v>
          </cell>
          <cell r="K41">
            <v>34.636011199999999</v>
          </cell>
          <cell r="L41">
            <v>42.751640829999999</v>
          </cell>
          <cell r="M41">
            <v>49.154314579999998</v>
          </cell>
          <cell r="N41">
            <v>60.100058610000005</v>
          </cell>
          <cell r="O41">
            <v>68.145819009999997</v>
          </cell>
          <cell r="P41">
            <v>76.653557800000002</v>
          </cell>
          <cell r="Q41">
            <v>92.920108639999995</v>
          </cell>
        </row>
        <row r="45">
          <cell r="F45">
            <v>9.3513884199999993</v>
          </cell>
          <cell r="G45">
            <v>17.928493889999999</v>
          </cell>
          <cell r="H45">
            <v>28.626356639999997</v>
          </cell>
          <cell r="I45">
            <v>39.021270999999999</v>
          </cell>
          <cell r="J45">
            <v>48.814865680000004</v>
          </cell>
          <cell r="K45">
            <v>54.61775033</v>
          </cell>
          <cell r="L45">
            <v>60.915015199999999</v>
          </cell>
          <cell r="M45">
            <v>66.046578909999994</v>
          </cell>
          <cell r="N45">
            <v>74.087205510000004</v>
          </cell>
          <cell r="O45">
            <v>84.844721840000005</v>
          </cell>
          <cell r="P45">
            <v>94.993330889999996</v>
          </cell>
          <cell r="Q45">
            <v>102.83756275</v>
          </cell>
        </row>
        <row r="46">
          <cell r="F46">
            <v>6.3952122400000002</v>
          </cell>
          <cell r="G46">
            <v>12.025773099999999</v>
          </cell>
          <cell r="H46">
            <v>19.774634249999998</v>
          </cell>
          <cell r="I46">
            <v>28.57206751</v>
          </cell>
          <cell r="J46">
            <v>34.17357312</v>
          </cell>
          <cell r="K46">
            <v>39.62808132</v>
          </cell>
          <cell r="L46">
            <v>46.113421449999997</v>
          </cell>
          <cell r="M46">
            <v>51.853944439999992</v>
          </cell>
          <cell r="N46">
            <v>58.513274179999996</v>
          </cell>
          <cell r="O46">
            <v>66.864449199999981</v>
          </cell>
          <cell r="P46">
            <v>74.178772469999984</v>
          </cell>
          <cell r="Q46">
            <v>80.900026149999974</v>
          </cell>
        </row>
        <row r="47">
          <cell r="F47">
            <v>3.0767467800000001</v>
          </cell>
          <cell r="G47">
            <v>5.6567199999999991</v>
          </cell>
          <cell r="H47">
            <v>8.364563969999999</v>
          </cell>
          <cell r="I47">
            <v>11.85583261</v>
          </cell>
          <cell r="J47">
            <v>14.78834866</v>
          </cell>
          <cell r="K47">
            <v>17.484508600000002</v>
          </cell>
          <cell r="L47">
            <v>20.696252050000002</v>
          </cell>
          <cell r="M47">
            <v>23.373797150000001</v>
          </cell>
          <cell r="N47">
            <v>26.219704380000003</v>
          </cell>
          <cell r="O47">
            <v>29.701190410000002</v>
          </cell>
          <cell r="P47">
            <v>32.595095690000001</v>
          </cell>
          <cell r="Q47">
            <v>35.747666110000004</v>
          </cell>
        </row>
        <row r="48">
          <cell r="F48">
            <v>1.4987128299999999</v>
          </cell>
          <cell r="G48">
            <v>2.6990314</v>
          </cell>
          <cell r="H48">
            <v>3.9600986300000001</v>
          </cell>
          <cell r="I48">
            <v>5.6815725099999996</v>
          </cell>
          <cell r="J48">
            <v>7.26421809</v>
          </cell>
          <cell r="K48">
            <v>8.7331715199999991</v>
          </cell>
          <cell r="L48">
            <v>10.27747948</v>
          </cell>
          <cell r="M48">
            <v>11.53980387</v>
          </cell>
          <cell r="N48">
            <v>12.725609669999999</v>
          </cell>
          <cell r="O48">
            <v>14.170757699999999</v>
          </cell>
          <cell r="P48">
            <v>15.34101667</v>
          </cell>
          <cell r="Q48">
            <v>16.81004665</v>
          </cell>
        </row>
        <row r="49">
          <cell r="F49">
            <v>2.5203650400000002</v>
          </cell>
          <cell r="G49">
            <v>4.5837537499999996</v>
          </cell>
          <cell r="H49">
            <v>6.8287549999999992</v>
          </cell>
          <cell r="I49">
            <v>9.5726251500000004</v>
          </cell>
          <cell r="J49">
            <v>11.807044429999999</v>
          </cell>
          <cell r="K49">
            <v>13.90208599</v>
          </cell>
          <cell r="L49">
            <v>16.558315829999998</v>
          </cell>
          <cell r="M49">
            <v>18.722085230000001</v>
          </cell>
          <cell r="N49">
            <v>20.796479980000001</v>
          </cell>
          <cell r="O49">
            <v>23.346525669999998</v>
          </cell>
          <cell r="P49">
            <v>25.542366689999998</v>
          </cell>
          <cell r="Q49">
            <v>28.260038949999998</v>
          </cell>
        </row>
        <row r="50">
          <cell r="F50">
            <v>22.842425309999999</v>
          </cell>
          <cell r="G50">
            <v>42.893772139999996</v>
          </cell>
          <cell r="H50">
            <v>67.554408489999986</v>
          </cell>
          <cell r="I50">
            <v>94.703368779999977</v>
          </cell>
          <cell r="J50">
            <v>116.84804998000001</v>
          </cell>
          <cell r="K50">
            <v>134.36559775999999</v>
          </cell>
          <cell r="L50">
            <v>154.56048401000001</v>
          </cell>
          <cell r="M50">
            <v>171.53620960000001</v>
          </cell>
          <cell r="N50">
            <v>192.34227371999998</v>
          </cell>
          <cell r="O50">
            <v>218.92764482000001</v>
          </cell>
          <cell r="P50">
            <v>242.65058240999997</v>
          </cell>
          <cell r="Q50">
            <v>264.55534061000003</v>
          </cell>
        </row>
        <row r="52">
          <cell r="F52">
            <v>2.8205097700000001</v>
          </cell>
          <cell r="G52">
            <v>7.4850977900000002</v>
          </cell>
          <cell r="H52">
            <v>11.73303926</v>
          </cell>
          <cell r="I52">
            <v>14.458074030000001</v>
          </cell>
          <cell r="J52">
            <v>15.14107246</v>
          </cell>
          <cell r="K52">
            <v>15.461058100000001</v>
          </cell>
          <cell r="L52">
            <v>15.48604592</v>
          </cell>
          <cell r="M52">
            <v>16.158078490000001</v>
          </cell>
          <cell r="N52">
            <v>16.84009769</v>
          </cell>
          <cell r="O52">
            <v>18.142563490000001</v>
          </cell>
          <cell r="P52">
            <v>19.63208268</v>
          </cell>
          <cell r="Q52">
            <v>20.315094739999999</v>
          </cell>
        </row>
        <row r="53">
          <cell r="F53">
            <v>0</v>
          </cell>
          <cell r="G53">
            <v>0</v>
          </cell>
          <cell r="H53">
            <v>0</v>
          </cell>
          <cell r="I53">
            <v>0</v>
          </cell>
          <cell r="J53">
            <v>0</v>
          </cell>
          <cell r="K53">
            <v>0</v>
          </cell>
          <cell r="L53">
            <v>0</v>
          </cell>
          <cell r="M53">
            <v>0.4</v>
          </cell>
          <cell r="N53">
            <v>1.3999741199999998</v>
          </cell>
          <cell r="O53">
            <v>2.3999462599999997</v>
          </cell>
          <cell r="P53">
            <v>3.3999462599999997</v>
          </cell>
          <cell r="Q53">
            <v>3.7400462599999997</v>
          </cell>
        </row>
        <row r="54">
          <cell r="F54">
            <v>0.1</v>
          </cell>
          <cell r="G54">
            <v>0.125</v>
          </cell>
          <cell r="H54">
            <v>0.75</v>
          </cell>
          <cell r="I54">
            <v>1.46</v>
          </cell>
          <cell r="J54">
            <v>2.3250000000000002</v>
          </cell>
          <cell r="K54">
            <v>2.625</v>
          </cell>
          <cell r="L54">
            <v>2.625</v>
          </cell>
          <cell r="M54">
            <v>2.625</v>
          </cell>
          <cell r="N54">
            <v>3.3250000000000002</v>
          </cell>
          <cell r="O54">
            <v>3.7850000000000001</v>
          </cell>
          <cell r="P54">
            <v>4.25</v>
          </cell>
          <cell r="Q54">
            <v>4.5</v>
          </cell>
        </row>
        <row r="55">
          <cell r="F55">
            <v>0.4</v>
          </cell>
          <cell r="G55">
            <v>0.8</v>
          </cell>
          <cell r="H55">
            <v>1.55</v>
          </cell>
          <cell r="I55">
            <v>1.9</v>
          </cell>
          <cell r="J55">
            <v>2.15</v>
          </cell>
          <cell r="K55">
            <v>2.35</v>
          </cell>
          <cell r="L55">
            <v>2.35</v>
          </cell>
          <cell r="M55">
            <v>2.4500000000000002</v>
          </cell>
          <cell r="N55">
            <v>2.7</v>
          </cell>
          <cell r="O55">
            <v>2.7</v>
          </cell>
          <cell r="P55">
            <v>2.7</v>
          </cell>
          <cell r="Q55">
            <v>2.7</v>
          </cell>
        </row>
        <row r="56">
          <cell r="F56">
            <v>0.5</v>
          </cell>
          <cell r="G56">
            <v>1</v>
          </cell>
          <cell r="H56">
            <v>1.3</v>
          </cell>
          <cell r="I56">
            <v>1.3</v>
          </cell>
          <cell r="J56">
            <v>1.3</v>
          </cell>
          <cell r="K56">
            <v>1.3</v>
          </cell>
          <cell r="L56">
            <v>1.3</v>
          </cell>
          <cell r="M56">
            <v>1.3</v>
          </cell>
          <cell r="N56">
            <v>1.5</v>
          </cell>
          <cell r="O56">
            <v>1.5</v>
          </cell>
          <cell r="P56">
            <v>1.5</v>
          </cell>
          <cell r="Q56">
            <v>1.5</v>
          </cell>
        </row>
        <row r="57">
          <cell r="F57">
            <v>3.8205097700000001</v>
          </cell>
          <cell r="G57">
            <v>9.41009779</v>
          </cell>
          <cell r="H57">
            <v>15.333039260000001</v>
          </cell>
          <cell r="I57">
            <v>19.118074029999999</v>
          </cell>
          <cell r="J57">
            <v>20.916072459999999</v>
          </cell>
          <cell r="K57">
            <v>21.736058100000005</v>
          </cell>
          <cell r="L57">
            <v>21.761045920000004</v>
          </cell>
          <cell r="M57">
            <v>22.93307849</v>
          </cell>
          <cell r="N57">
            <v>25.765071809999998</v>
          </cell>
          <cell r="O57">
            <v>28.52750975</v>
          </cell>
          <cell r="P57">
            <v>31.482028939999999</v>
          </cell>
          <cell r="Q57">
            <v>32.755140999999995</v>
          </cell>
        </row>
        <row r="59">
          <cell r="F59">
            <v>1.5860000000000001</v>
          </cell>
          <cell r="G59">
            <v>3.5219999999999998</v>
          </cell>
          <cell r="H59">
            <v>6.0490000000000004</v>
          </cell>
          <cell r="I59">
            <v>7.6840000000000002</v>
          </cell>
          <cell r="J59">
            <v>8.7469999999999999</v>
          </cell>
          <cell r="K59">
            <v>9.1479999999999997</v>
          </cell>
          <cell r="L59">
            <v>10.054</v>
          </cell>
          <cell r="M59">
            <v>10.291</v>
          </cell>
          <cell r="N59">
            <v>10.92</v>
          </cell>
          <cell r="O59">
            <v>11.225</v>
          </cell>
          <cell r="P59">
            <v>12.042999999999999</v>
          </cell>
          <cell r="Q59">
            <v>12.211</v>
          </cell>
        </row>
        <row r="64">
          <cell r="L64">
            <v>0.21271500000000002</v>
          </cell>
          <cell r="M64">
            <v>0.38210699999999997</v>
          </cell>
          <cell r="N64">
            <v>0.55149900000000007</v>
          </cell>
          <cell r="O64">
            <v>0.76421400000000006</v>
          </cell>
          <cell r="P64">
            <v>0.93360600000000005</v>
          </cell>
          <cell r="Q64">
            <v>1.1249594999999999</v>
          </cell>
        </row>
        <row r="65">
          <cell r="K65">
            <v>3.5000000000000003E-2</v>
          </cell>
          <cell r="L65">
            <v>3.5000000000000003E-2</v>
          </cell>
          <cell r="M65">
            <v>3.5000000000000003E-2</v>
          </cell>
          <cell r="N65">
            <v>3.5000000000000003E-2</v>
          </cell>
          <cell r="O65">
            <v>3.5000000000000003E-2</v>
          </cell>
          <cell r="P65">
            <v>3.5000000000000003E-2</v>
          </cell>
          <cell r="Q65">
            <v>0.1</v>
          </cell>
        </row>
        <row r="66">
          <cell r="F66">
            <v>1.5860000000000001</v>
          </cell>
          <cell r="G66">
            <v>3.5219999999999998</v>
          </cell>
          <cell r="H66">
            <v>6.0490000000000004</v>
          </cell>
          <cell r="I66">
            <v>7.6840000000000002</v>
          </cell>
          <cell r="J66">
            <v>8.7469999999999999</v>
          </cell>
          <cell r="K66">
            <v>9.1829999999999998</v>
          </cell>
          <cell r="L66">
            <v>10.301715</v>
          </cell>
          <cell r="M66">
            <v>10.708107</v>
          </cell>
          <cell r="N66">
            <v>11.506499</v>
          </cell>
          <cell r="O66">
            <v>12.024214000000001</v>
          </cell>
          <cell r="P66">
            <v>13.011605999999999</v>
          </cell>
          <cell r="Q66">
            <v>13.435959499999999</v>
          </cell>
        </row>
        <row r="67">
          <cell r="K67">
            <v>0</v>
          </cell>
        </row>
        <row r="70">
          <cell r="F70">
            <v>0.37021301999999995</v>
          </cell>
          <cell r="G70">
            <v>0.69212239999999992</v>
          </cell>
          <cell r="H70">
            <v>0.91680033999999999</v>
          </cell>
          <cell r="I70">
            <v>1.42146828</v>
          </cell>
          <cell r="J70">
            <v>1.25905643</v>
          </cell>
          <cell r="K70">
            <v>1.4683510200000001</v>
          </cell>
          <cell r="L70">
            <v>1.8264196400000001</v>
          </cell>
          <cell r="M70">
            <v>2.1707979700000002</v>
          </cell>
          <cell r="N70">
            <v>2.4287142900000003</v>
          </cell>
          <cell r="O70">
            <v>2.5960087400000003</v>
          </cell>
          <cell r="P70">
            <v>2.7102055400000005</v>
          </cell>
          <cell r="Q70">
            <v>3.0717680100000004</v>
          </cell>
        </row>
        <row r="71">
          <cell r="F71">
            <v>1.98481836</v>
          </cell>
          <cell r="G71">
            <v>3.6015460699999999</v>
          </cell>
          <cell r="H71">
            <v>5.3978752399999994</v>
          </cell>
          <cell r="I71">
            <v>7.4310210999999997</v>
          </cell>
          <cell r="J71">
            <v>9.1182080799999987</v>
          </cell>
          <cell r="K71">
            <v>10.976581569999999</v>
          </cell>
          <cell r="L71">
            <v>13.092249159999998</v>
          </cell>
          <cell r="M71">
            <v>14.830269659999999</v>
          </cell>
          <cell r="N71">
            <v>16.766526339999999</v>
          </cell>
          <cell r="O71">
            <v>19.042527389999997</v>
          </cell>
          <cell r="P71">
            <v>20.998390929999996</v>
          </cell>
          <cell r="Q71">
            <v>24.007779579999998</v>
          </cell>
        </row>
        <row r="72">
          <cell r="F72">
            <v>0.11118784999999999</v>
          </cell>
          <cell r="G72">
            <v>0.20255239999999997</v>
          </cell>
          <cell r="H72">
            <v>0.29400903</v>
          </cell>
          <cell r="I72">
            <v>0.41022405000000001</v>
          </cell>
          <cell r="J72">
            <v>0.52096759000000004</v>
          </cell>
          <cell r="K72">
            <v>0.64569560000000004</v>
          </cell>
          <cell r="L72">
            <v>0.78703061000000007</v>
          </cell>
          <cell r="M72">
            <v>0.91676749000000013</v>
          </cell>
          <cell r="N72">
            <v>1.1040240700000001</v>
          </cell>
          <cell r="O72">
            <v>1.3160578100000002</v>
          </cell>
          <cell r="P72">
            <v>1.5114689200000002</v>
          </cell>
          <cell r="Q72">
            <v>1.7696692800000002</v>
          </cell>
        </row>
        <row r="73">
          <cell r="F73">
            <v>0.66922347999999998</v>
          </cell>
          <cell r="G73">
            <v>1.2225030399999999</v>
          </cell>
          <cell r="H73">
            <v>1.7808278999999998</v>
          </cell>
          <cell r="I73">
            <v>2.4931483999999999</v>
          </cell>
          <cell r="J73">
            <v>1.6064472599999999</v>
          </cell>
          <cell r="K73">
            <v>1.92056472</v>
          </cell>
          <cell r="L73">
            <v>2.6465234</v>
          </cell>
          <cell r="M73">
            <v>3.0806668899999998</v>
          </cell>
          <cell r="N73">
            <v>3.5347374899999999</v>
          </cell>
          <cell r="O73">
            <v>4.0657229699999995</v>
          </cell>
          <cell r="P73">
            <v>4.5900575299999993</v>
          </cell>
          <cell r="Q73">
            <v>5.2335775899999994</v>
          </cell>
        </row>
        <row r="74">
          <cell r="F74">
            <v>0.17838238000000001</v>
          </cell>
          <cell r="G74">
            <v>0.32806268999999999</v>
          </cell>
          <cell r="H74">
            <v>0.54782202000000002</v>
          </cell>
          <cell r="I74">
            <v>0.72618797999999996</v>
          </cell>
          <cell r="J74">
            <v>0.55631045999999995</v>
          </cell>
          <cell r="K74">
            <v>0.64739175999999998</v>
          </cell>
          <cell r="L74">
            <v>0.48328554000000001</v>
          </cell>
          <cell r="M74">
            <v>0.35876414000000001</v>
          </cell>
          <cell r="N74">
            <v>0.25424270999999998</v>
          </cell>
          <cell r="O74">
            <v>9.013642999999999E-2</v>
          </cell>
          <cell r="P74">
            <v>-3.4385160000000012E-2</v>
          </cell>
          <cell r="Q74">
            <v>-0.17712183000000004</v>
          </cell>
        </row>
        <row r="75">
          <cell r="F75">
            <v>0</v>
          </cell>
          <cell r="G75">
            <v>0</v>
          </cell>
          <cell r="H75">
            <v>0</v>
          </cell>
          <cell r="I75">
            <v>0.75843841999999995</v>
          </cell>
          <cell r="J75">
            <v>1.3652055600000002</v>
          </cell>
          <cell r="K75">
            <v>1.9719274500000001</v>
          </cell>
          <cell r="L75">
            <v>2.73033919</v>
          </cell>
          <cell r="M75">
            <v>3.3370719900000001</v>
          </cell>
          <cell r="N75">
            <v>3.9438020300000001</v>
          </cell>
          <cell r="O75">
            <v>4.7021739700000005</v>
          </cell>
          <cell r="P75">
            <v>5.2889098100000007</v>
          </cell>
          <cell r="Q75">
            <v>5.997344720000001</v>
          </cell>
        </row>
        <row r="76">
          <cell r="F76">
            <v>0</v>
          </cell>
          <cell r="G76">
            <v>0</v>
          </cell>
          <cell r="H76">
            <v>0</v>
          </cell>
          <cell r="I76">
            <v>0</v>
          </cell>
          <cell r="J76">
            <v>0</v>
          </cell>
          <cell r="K76">
            <v>0</v>
          </cell>
          <cell r="L76">
            <v>0</v>
          </cell>
          <cell r="M76">
            <v>0</v>
          </cell>
          <cell r="N76">
            <v>0</v>
          </cell>
          <cell r="O76">
            <v>0</v>
          </cell>
          <cell r="P76">
            <v>0</v>
          </cell>
          <cell r="Q76">
            <v>0</v>
          </cell>
        </row>
        <row r="77">
          <cell r="F77">
            <v>1.04837497</v>
          </cell>
          <cell r="G77">
            <v>1.9077006600000002</v>
          </cell>
          <cell r="H77">
            <v>2.76702716</v>
          </cell>
          <cell r="I77">
            <v>3.5181623599999998</v>
          </cell>
          <cell r="J77">
            <v>0.12550784999999998</v>
          </cell>
          <cell r="K77">
            <v>0.15217818999999999</v>
          </cell>
          <cell r="L77">
            <v>0.18282578999999999</v>
          </cell>
          <cell r="M77">
            <v>0.20949613</v>
          </cell>
          <cell r="N77">
            <v>0.25035702999999998</v>
          </cell>
          <cell r="O77">
            <v>0.28100462999999998</v>
          </cell>
          <cell r="P77">
            <v>0.30767496999999999</v>
          </cell>
          <cell r="Q77">
            <v>0.33912257000000001</v>
          </cell>
        </row>
        <row r="78">
          <cell r="F78">
            <v>0.68559079000000001</v>
          </cell>
          <cell r="G78">
            <v>1.25222904</v>
          </cell>
          <cell r="H78">
            <v>1.80848195</v>
          </cell>
          <cell r="I78">
            <v>2.5027373900000001</v>
          </cell>
          <cell r="J78">
            <v>1.5757999999976846E-4</v>
          </cell>
          <cell r="K78">
            <v>1.5757999999976846E-4</v>
          </cell>
          <cell r="L78">
            <v>1.5757999999976846E-4</v>
          </cell>
          <cell r="M78">
            <v>1.5757999999976846E-4</v>
          </cell>
          <cell r="N78">
            <v>1.5757999999976846E-4</v>
          </cell>
          <cell r="O78">
            <v>1.5757999999976846E-4</v>
          </cell>
          <cell r="P78">
            <v>1.5757999999976846E-4</v>
          </cell>
          <cell r="Q78">
            <v>1.5757999999976846E-4</v>
          </cell>
        </row>
        <row r="79">
          <cell r="F79">
            <v>5.0477908499999993</v>
          </cell>
          <cell r="G79">
            <v>9.2067163000000001</v>
          </cell>
          <cell r="H79">
            <v>13.51284364</v>
          </cell>
          <cell r="I79">
            <v>19.261387980000002</v>
          </cell>
          <cell r="J79">
            <v>14.551860809999997</v>
          </cell>
          <cell r="K79">
            <v>17.782847889999999</v>
          </cell>
          <cell r="L79">
            <v>21.748830909999999</v>
          </cell>
          <cell r="M79">
            <v>24.903991850000001</v>
          </cell>
          <cell r="N79">
            <v>28.282561540000003</v>
          </cell>
          <cell r="O79">
            <v>32.093789520000001</v>
          </cell>
          <cell r="P79">
            <v>35.372480119999999</v>
          </cell>
          <cell r="Q79">
            <v>40.242297499999999</v>
          </cell>
        </row>
        <row r="80">
          <cell r="F80">
            <v>0.33960000000000001</v>
          </cell>
          <cell r="G80">
            <v>0.67920000000000003</v>
          </cell>
          <cell r="H80">
            <v>1.0188000000000001</v>
          </cell>
          <cell r="I80">
            <v>1.3584000000000001</v>
          </cell>
          <cell r="J80">
            <v>0.62500000000000011</v>
          </cell>
          <cell r="K80">
            <v>0.75000000000000011</v>
          </cell>
          <cell r="L80">
            <v>0.87500000000000011</v>
          </cell>
          <cell r="M80">
            <v>1</v>
          </cell>
          <cell r="N80">
            <v>1.125</v>
          </cell>
          <cell r="O80">
            <v>1.25</v>
          </cell>
          <cell r="P80">
            <v>1.375</v>
          </cell>
          <cell r="Q80">
            <v>1.5</v>
          </cell>
        </row>
        <row r="82">
          <cell r="F82">
            <v>27.872499999999999</v>
          </cell>
          <cell r="G82">
            <v>51.766099999999994</v>
          </cell>
          <cell r="H82">
            <v>74.829599999999999</v>
          </cell>
          <cell r="I82">
            <v>97.472899999999996</v>
          </cell>
          <cell r="J82">
            <v>118.69319999999999</v>
          </cell>
          <cell r="K82">
            <v>138.10649999999998</v>
          </cell>
          <cell r="L82">
            <v>157.96829999999997</v>
          </cell>
          <cell r="M82">
            <v>176.08069999999998</v>
          </cell>
          <cell r="N82">
            <v>189.17799999999997</v>
          </cell>
          <cell r="O82">
            <v>200.75019999999998</v>
          </cell>
          <cell r="P82">
            <v>211.41919999999999</v>
          </cell>
          <cell r="Q82">
            <v>222.77849999999998</v>
          </cell>
        </row>
        <row r="83">
          <cell r="F83">
            <v>37.715000000000003</v>
          </cell>
          <cell r="G83">
            <v>79.524000000000001</v>
          </cell>
          <cell r="H83">
            <v>121.86500000000001</v>
          </cell>
          <cell r="I83">
            <v>174.17700000000002</v>
          </cell>
          <cell r="J83">
            <v>233.57200000000003</v>
          </cell>
          <cell r="K83">
            <v>288.56400000000002</v>
          </cell>
          <cell r="L83">
            <v>343.72900000000004</v>
          </cell>
          <cell r="M83">
            <v>401.38100000000003</v>
          </cell>
          <cell r="N83">
            <v>464.24400000000003</v>
          </cell>
          <cell r="O83">
            <v>529.45299999999997</v>
          </cell>
          <cell r="P83">
            <v>583.33100000000002</v>
          </cell>
          <cell r="Q83">
            <v>618.97800000000007</v>
          </cell>
        </row>
        <row r="84">
          <cell r="F84">
            <v>0</v>
          </cell>
          <cell r="G84">
            <v>0</v>
          </cell>
          <cell r="H84">
            <v>0</v>
          </cell>
          <cell r="I84">
            <v>0</v>
          </cell>
          <cell r="J84">
            <v>0</v>
          </cell>
          <cell r="K84">
            <v>0</v>
          </cell>
          <cell r="L84">
            <v>0</v>
          </cell>
          <cell r="M84">
            <v>0</v>
          </cell>
          <cell r="N84">
            <v>0</v>
          </cell>
          <cell r="O84">
            <v>0</v>
          </cell>
          <cell r="P84">
            <v>0</v>
          </cell>
          <cell r="Q84">
            <v>0</v>
          </cell>
        </row>
        <row r="85">
          <cell r="F85">
            <v>1.7550999999999999</v>
          </cell>
          <cell r="G85">
            <v>4.0697999999999999</v>
          </cell>
          <cell r="H85">
            <v>6.7498999999999993</v>
          </cell>
          <cell r="I85">
            <v>10.362</v>
          </cell>
          <cell r="J85">
            <v>15.7484</v>
          </cell>
          <cell r="K85">
            <v>21.258599999999998</v>
          </cell>
          <cell r="L85">
            <v>27.849299999999999</v>
          </cell>
          <cell r="M85">
            <v>36.282400000000003</v>
          </cell>
          <cell r="N85">
            <v>45.118099999999998</v>
          </cell>
          <cell r="O85">
            <v>53.029000000000003</v>
          </cell>
          <cell r="P85">
            <v>61.070599999999999</v>
          </cell>
          <cell r="Q85">
            <v>81.377099999999999</v>
          </cell>
        </row>
        <row r="87">
          <cell r="F87">
            <v>67.342600000000004</v>
          </cell>
          <cell r="G87">
            <v>135.35989999999998</v>
          </cell>
          <cell r="H87">
            <v>203.44450000000001</v>
          </cell>
          <cell r="I87">
            <v>282.01190000000003</v>
          </cell>
          <cell r="J87">
            <v>368.01360000000005</v>
          </cell>
          <cell r="K87">
            <v>447.92910000000001</v>
          </cell>
          <cell r="L87">
            <v>529.54660000000001</v>
          </cell>
          <cell r="M87">
            <v>613.74410000000012</v>
          </cell>
          <cell r="N87">
            <v>698.54010000000005</v>
          </cell>
          <cell r="O87">
            <v>783.23219999999992</v>
          </cell>
          <cell r="P87">
            <v>855.82079999999996</v>
          </cell>
          <cell r="Q87">
            <v>923.13360000000011</v>
          </cell>
        </row>
        <row r="89">
          <cell r="F89">
            <v>43.427929859999999</v>
          </cell>
          <cell r="G89">
            <v>79.848586369999992</v>
          </cell>
          <cell r="H89">
            <v>121.65080712999999</v>
          </cell>
          <cell r="I89">
            <v>170.91976066999996</v>
          </cell>
          <cell r="J89">
            <v>201.71741880000002</v>
          </cell>
          <cell r="K89">
            <v>236.16132263</v>
          </cell>
          <cell r="L89">
            <v>277.31570194</v>
          </cell>
          <cell r="M89">
            <v>311.31379955</v>
          </cell>
          <cell r="N89">
            <v>349.17828050999998</v>
          </cell>
          <cell r="O89">
            <v>395.90082469000004</v>
          </cell>
          <cell r="P89">
            <v>435.93945805999994</v>
          </cell>
          <cell r="Q89">
            <v>479.35895067000007</v>
          </cell>
        </row>
        <row r="90">
          <cell r="F90">
            <v>49.627462989999991</v>
          </cell>
          <cell r="G90">
            <v>93.878324679999977</v>
          </cell>
          <cell r="H90">
            <v>144.40148092999999</v>
          </cell>
          <cell r="I90">
            <v>201.23048684999995</v>
          </cell>
          <cell r="J90">
            <v>235.77145464</v>
          </cell>
          <cell r="K90">
            <v>274.29195644999999</v>
          </cell>
          <cell r="L90">
            <v>318.27703559000003</v>
          </cell>
          <cell r="M90">
            <v>356.98864078000003</v>
          </cell>
          <cell r="N90">
            <v>400.40636978999999</v>
          </cell>
          <cell r="O90">
            <v>453.42087328000002</v>
          </cell>
          <cell r="P90">
            <v>498.70008973999995</v>
          </cell>
          <cell r="Q90">
            <v>545.50953276999996</v>
          </cell>
        </row>
        <row r="91">
          <cell r="F91">
            <v>5.3383613600000004</v>
          </cell>
          <cell r="G91">
            <v>11.57643356</v>
          </cell>
          <cell r="H91">
            <v>21.038978449999998</v>
          </cell>
          <cell r="I91">
            <v>31.613418169999999</v>
          </cell>
          <cell r="J91">
            <v>44.825517779999998</v>
          </cell>
          <cell r="K91">
            <v>58.785044219999996</v>
          </cell>
          <cell r="L91">
            <v>71.85157959</v>
          </cell>
          <cell r="M91">
            <v>82.960126979999998</v>
          </cell>
          <cell r="N91">
            <v>99.723686530000009</v>
          </cell>
          <cell r="O91">
            <v>112.79451284999999</v>
          </cell>
          <cell r="P91">
            <v>126.35652759999999</v>
          </cell>
          <cell r="Q91">
            <v>147.03415128</v>
          </cell>
        </row>
        <row r="92">
          <cell r="F92">
            <v>72.680961359999998</v>
          </cell>
          <cell r="G92">
            <v>146.93633355999998</v>
          </cell>
          <cell r="H92">
            <v>224.48347845000001</v>
          </cell>
          <cell r="I92">
            <v>313.62531817000001</v>
          </cell>
          <cell r="J92">
            <v>412.83911778000004</v>
          </cell>
          <cell r="K92">
            <v>506.71414421999998</v>
          </cell>
          <cell r="L92">
            <v>601.39817959000004</v>
          </cell>
          <cell r="M92">
            <v>696.70422698000016</v>
          </cell>
          <cell r="N92">
            <v>798.26378653000006</v>
          </cell>
          <cell r="O92">
            <v>896.02671284999997</v>
          </cell>
          <cell r="P92">
            <v>982.1773275999999</v>
          </cell>
          <cell r="Q92">
            <v>1070.1677512800002</v>
          </cell>
        </row>
        <row r="97">
          <cell r="F97">
            <v>1</v>
          </cell>
          <cell r="G97">
            <v>2</v>
          </cell>
          <cell r="H97">
            <v>3</v>
          </cell>
          <cell r="I97">
            <v>4</v>
          </cell>
          <cell r="J97">
            <v>5</v>
          </cell>
          <cell r="K97">
            <v>6</v>
          </cell>
          <cell r="L97">
            <v>7</v>
          </cell>
          <cell r="M97">
            <v>8</v>
          </cell>
          <cell r="N97">
            <v>9</v>
          </cell>
          <cell r="O97">
            <v>10</v>
          </cell>
          <cell r="P97">
            <v>11</v>
          </cell>
          <cell r="Q97">
            <v>12</v>
          </cell>
        </row>
        <row r="102">
          <cell r="F102">
            <v>3.4867577000000001</v>
          </cell>
          <cell r="G102">
            <v>2.6174384599999998</v>
          </cell>
          <cell r="H102">
            <v>3.1965192499999997</v>
          </cell>
          <cell r="I102">
            <v>3.9443848500000001</v>
          </cell>
          <cell r="J102">
            <v>3.25191681</v>
          </cell>
          <cell r="K102">
            <v>3.6098255199999998</v>
          </cell>
          <cell r="L102">
            <v>3.7950945900000002</v>
          </cell>
          <cell r="M102">
            <v>3.07172599</v>
          </cell>
          <cell r="N102">
            <v>3.5778184</v>
          </cell>
          <cell r="O102">
            <v>3.9575929099999998</v>
          </cell>
          <cell r="P102">
            <v>3.1449576699999997</v>
          </cell>
          <cell r="Q102">
            <v>3.7438613099999998</v>
          </cell>
        </row>
        <row r="103">
          <cell r="F103">
            <v>1.2328428599999999</v>
          </cell>
          <cell r="G103">
            <v>0.98155952000000002</v>
          </cell>
          <cell r="H103">
            <v>0.97958312999999997</v>
          </cell>
          <cell r="I103">
            <v>1.2249770100000001</v>
          </cell>
          <cell r="J103">
            <v>0.98034337999999999</v>
          </cell>
          <cell r="K103">
            <v>0.97833947999999993</v>
          </cell>
          <cell r="L103">
            <v>1.20572061</v>
          </cell>
          <cell r="M103">
            <v>1.00670196</v>
          </cell>
          <cell r="N103">
            <v>0.97107768999999999</v>
          </cell>
          <cell r="O103">
            <v>1.2228231000000001</v>
          </cell>
          <cell r="P103">
            <v>0.97042026999999997</v>
          </cell>
          <cell r="Q103">
            <v>1.2222558699999999</v>
          </cell>
        </row>
        <row r="104">
          <cell r="F104">
            <v>4.7196005599999999</v>
          </cell>
          <cell r="G104">
            <v>3.59899798</v>
          </cell>
          <cell r="H104">
            <v>4.1761023799999997</v>
          </cell>
          <cell r="I104">
            <v>5.1693618600000004</v>
          </cell>
          <cell r="J104">
            <v>4.2322601899999999</v>
          </cell>
          <cell r="K104">
            <v>4.588165</v>
          </cell>
          <cell r="L104">
            <v>5.0008151999999999</v>
          </cell>
          <cell r="M104">
            <v>4.07842795</v>
          </cell>
          <cell r="N104">
            <v>4.5488960899999995</v>
          </cell>
          <cell r="O104">
            <v>5.1804160100000001</v>
          </cell>
          <cell r="P104">
            <v>4.1153779400000001</v>
          </cell>
          <cell r="Q104">
            <v>4.9661171799999995</v>
          </cell>
        </row>
        <row r="106">
          <cell r="F106">
            <v>0.38213220999999997</v>
          </cell>
          <cell r="G106">
            <v>0.49156240000000001</v>
          </cell>
          <cell r="H106">
            <v>0.32966241000000002</v>
          </cell>
          <cell r="I106">
            <v>0.84433281999999998</v>
          </cell>
          <cell r="J106">
            <v>0.92036240999999996</v>
          </cell>
          <cell r="K106">
            <v>1.0389629999999999</v>
          </cell>
          <cell r="L106">
            <v>1.0445328199999999</v>
          </cell>
          <cell r="M106">
            <v>1.0136630199999999</v>
          </cell>
          <cell r="N106">
            <v>0.97616300999999994</v>
          </cell>
          <cell r="O106">
            <v>0.92013283000000001</v>
          </cell>
          <cell r="P106">
            <v>0.70739633999999996</v>
          </cell>
          <cell r="Q106">
            <v>0.35758283000000002</v>
          </cell>
        </row>
        <row r="107">
          <cell r="F107">
            <v>0.01</v>
          </cell>
          <cell r="G107">
            <v>0.05</v>
          </cell>
          <cell r="H107">
            <v>9.5000000000000001E-2</v>
          </cell>
          <cell r="I107">
            <v>0.2</v>
          </cell>
          <cell r="J107">
            <v>0.375</v>
          </cell>
          <cell r="K107">
            <v>0.245</v>
          </cell>
          <cell r="L107">
            <v>0.14499999999999999</v>
          </cell>
          <cell r="M107">
            <v>0.115</v>
          </cell>
          <cell r="N107">
            <v>0.04</v>
          </cell>
          <cell r="O107">
            <v>3.6999999999999998E-2</v>
          </cell>
          <cell r="P107">
            <v>9.0999999999999998E-2</v>
          </cell>
          <cell r="Q107">
            <v>0</v>
          </cell>
        </row>
        <row r="108">
          <cell r="F108">
            <v>0.39213220999999998</v>
          </cell>
          <cell r="G108">
            <v>0.5415624</v>
          </cell>
          <cell r="H108">
            <v>0.42466241000000005</v>
          </cell>
          <cell r="I108">
            <v>1.0443328199999999</v>
          </cell>
          <cell r="J108">
            <v>1.2953624100000001</v>
          </cell>
          <cell r="K108">
            <v>1.283963</v>
          </cell>
          <cell r="L108">
            <v>1.1895328199999999</v>
          </cell>
          <cell r="M108">
            <v>1.1286630199999999</v>
          </cell>
          <cell r="N108">
            <v>1.0161630099999999</v>
          </cell>
          <cell r="O108">
            <v>0.95713283000000005</v>
          </cell>
          <cell r="P108">
            <v>0.79839633999999993</v>
          </cell>
          <cell r="Q108">
            <v>0.35758283000000002</v>
          </cell>
        </row>
        <row r="110">
          <cell r="F110">
            <v>1.2558593599999999</v>
          </cell>
          <cell r="G110">
            <v>1.30341222</v>
          </cell>
          <cell r="H110">
            <v>1.9579122099999999</v>
          </cell>
          <cell r="I110">
            <v>2.5770103500000001</v>
          </cell>
          <cell r="J110">
            <v>3.8264622100000003</v>
          </cell>
          <cell r="K110">
            <v>3.7268131499999999</v>
          </cell>
          <cell r="L110">
            <v>3.7572603</v>
          </cell>
          <cell r="M110">
            <v>4.1865131799999995</v>
          </cell>
          <cell r="N110">
            <v>4.4015131700000003</v>
          </cell>
          <cell r="O110">
            <v>3.87946035</v>
          </cell>
          <cell r="P110">
            <v>3.9679131400000003</v>
          </cell>
          <cell r="Q110">
            <v>3.89681035</v>
          </cell>
        </row>
        <row r="111">
          <cell r="F111">
            <v>4.4939749999999994E-2</v>
          </cell>
          <cell r="G111">
            <v>3.4939999999999999E-2</v>
          </cell>
          <cell r="H111">
            <v>2.2907759999999999E-2</v>
          </cell>
          <cell r="I111">
            <v>6.6879279999999999E-2</v>
          </cell>
          <cell r="J111">
            <v>5.7949150000000005E-2</v>
          </cell>
          <cell r="K111">
            <v>9.094758E-2</v>
          </cell>
          <cell r="L111">
            <v>7.4930440000000001E-2</v>
          </cell>
          <cell r="M111">
            <v>0.11296845999999999</v>
          </cell>
          <cell r="N111">
            <v>0.61791034999999994</v>
          </cell>
          <cell r="O111">
            <v>0.62789057000000004</v>
          </cell>
          <cell r="P111">
            <v>9.8970820000000001E-2</v>
          </cell>
          <cell r="Q111">
            <v>8.9908990000000008E-2</v>
          </cell>
        </row>
        <row r="112">
          <cell r="F112">
            <v>1.3007991099999998</v>
          </cell>
          <cell r="G112">
            <v>1.33835222</v>
          </cell>
          <cell r="H112">
            <v>1.98081997</v>
          </cell>
          <cell r="I112">
            <v>2.6438896300000003</v>
          </cell>
          <cell r="J112">
            <v>3.8844113600000005</v>
          </cell>
          <cell r="K112">
            <v>3.8177607299999998</v>
          </cell>
          <cell r="L112">
            <v>3.8321907400000002</v>
          </cell>
          <cell r="M112">
            <v>4.2994816399999998</v>
          </cell>
          <cell r="N112">
            <v>5.0194235200000001</v>
          </cell>
          <cell r="O112">
            <v>4.5073509200000004</v>
          </cell>
          <cell r="P112">
            <v>4.0668839600000002</v>
          </cell>
          <cell r="Q112">
            <v>3.9867193400000001</v>
          </cell>
        </row>
        <row r="116">
          <cell r="F116">
            <v>2.93686721</v>
          </cell>
          <cell r="G116">
            <v>2.32550751</v>
          </cell>
          <cell r="H116">
            <v>2.3085558900000001</v>
          </cell>
          <cell r="I116">
            <v>2.9099849599999996</v>
          </cell>
          <cell r="J116">
            <v>2.3240329499999999</v>
          </cell>
          <cell r="K116">
            <v>2.2908757199999998</v>
          </cell>
          <cell r="L116">
            <v>2.8799023200000002</v>
          </cell>
          <cell r="M116">
            <v>2.4056111999999996</v>
          </cell>
          <cell r="N116">
            <v>2.2590639599999998</v>
          </cell>
          <cell r="O116">
            <v>2.8900605399999999</v>
          </cell>
          <cell r="P116">
            <v>2.2594387499999997</v>
          </cell>
          <cell r="Q116">
            <v>2.8942477100000001</v>
          </cell>
        </row>
        <row r="117">
          <cell r="F117">
            <v>3.84599768</v>
          </cell>
          <cell r="G117">
            <v>2.9753544000000001</v>
          </cell>
          <cell r="H117">
            <v>2.8815572999999999</v>
          </cell>
          <cell r="I117">
            <v>3.8102448399999997</v>
          </cell>
          <cell r="J117">
            <v>3.0324960700000001</v>
          </cell>
          <cell r="K117">
            <v>3.0061301400000002</v>
          </cell>
          <cell r="L117">
            <v>4.1315110299999995</v>
          </cell>
          <cell r="M117">
            <v>3.3520314199999999</v>
          </cell>
          <cell r="N117">
            <v>3.0258575599999999</v>
          </cell>
          <cell r="O117">
            <v>3.7358402000000002</v>
          </cell>
          <cell r="P117">
            <v>2.8955898499999999</v>
          </cell>
          <cell r="Q117">
            <v>3.88351771</v>
          </cell>
        </row>
        <row r="118">
          <cell r="F118">
            <v>2.10958618</v>
          </cell>
          <cell r="G118">
            <v>1.68783613</v>
          </cell>
          <cell r="H118">
            <v>1.6079011599999999</v>
          </cell>
          <cell r="I118">
            <v>2.2884617600000001</v>
          </cell>
          <cell r="J118">
            <v>1.8277100800000001</v>
          </cell>
          <cell r="K118">
            <v>1.8641800399999999</v>
          </cell>
          <cell r="L118">
            <v>2.6968029900000001</v>
          </cell>
          <cell r="M118">
            <v>1.9168444899999999</v>
          </cell>
          <cell r="N118">
            <v>1.7872824899999999</v>
          </cell>
          <cell r="O118">
            <v>2.1536315100000003</v>
          </cell>
          <cell r="P118">
            <v>1.71210113</v>
          </cell>
          <cell r="Q118">
            <v>2.5312640000000002</v>
          </cell>
        </row>
        <row r="119">
          <cell r="F119">
            <v>1.92566207</v>
          </cell>
          <cell r="G119">
            <v>1.62268821</v>
          </cell>
          <cell r="H119">
            <v>1.8613403399999999</v>
          </cell>
          <cell r="I119">
            <v>2.1933954899999999</v>
          </cell>
          <cell r="J119">
            <v>1.9460048099999998</v>
          </cell>
          <cell r="K119">
            <v>1.94601807</v>
          </cell>
          <cell r="L119">
            <v>2.2844785000000001</v>
          </cell>
          <cell r="M119">
            <v>2.1142960200000003</v>
          </cell>
          <cell r="N119">
            <v>2.05874705</v>
          </cell>
          <cell r="O119">
            <v>2.3659968399999998</v>
          </cell>
          <cell r="P119">
            <v>2.05449751</v>
          </cell>
          <cell r="Q119">
            <v>2.36977043</v>
          </cell>
        </row>
        <row r="120">
          <cell r="F120">
            <v>10.818113139999999</v>
          </cell>
          <cell r="G120">
            <v>8.6113862500000007</v>
          </cell>
          <cell r="H120">
            <v>8.6593546900000007</v>
          </cell>
          <cell r="I120">
            <v>11.202087049999999</v>
          </cell>
          <cell r="J120">
            <v>9.1302439100000008</v>
          </cell>
          <cell r="K120">
            <v>9.1072039700000005</v>
          </cell>
          <cell r="L120">
            <v>11.99269484</v>
          </cell>
          <cell r="M120">
            <v>9.7887831299999988</v>
          </cell>
          <cell r="N120">
            <v>9.1309510599999992</v>
          </cell>
          <cell r="O120">
            <v>11.14552909</v>
          </cell>
          <cell r="P120">
            <v>8.9216272399999994</v>
          </cell>
          <cell r="Q120">
            <v>11.678799850000001</v>
          </cell>
        </row>
        <row r="122">
          <cell r="F122">
            <v>1.17</v>
          </cell>
          <cell r="G122">
            <v>0.94799999999999995</v>
          </cell>
          <cell r="H122">
            <v>0.90500000000000003</v>
          </cell>
          <cell r="I122">
            <v>1.609</v>
          </cell>
          <cell r="J122">
            <v>0.52600000000000002</v>
          </cell>
          <cell r="K122">
            <v>0.72699999999999998</v>
          </cell>
          <cell r="L122">
            <v>0.76400000000000001</v>
          </cell>
          <cell r="M122">
            <v>0.98</v>
          </cell>
          <cell r="N122">
            <v>1.2230000000000001</v>
          </cell>
          <cell r="O122">
            <v>2.0619999999999998</v>
          </cell>
          <cell r="P122">
            <v>0.82799999999999996</v>
          </cell>
          <cell r="Q122">
            <v>0.48</v>
          </cell>
        </row>
        <row r="123">
          <cell r="F123">
            <v>0.16833039999999999</v>
          </cell>
          <cell r="G123">
            <v>0.22040883</v>
          </cell>
          <cell r="H123">
            <v>0.69677428999999991</v>
          </cell>
          <cell r="I123">
            <v>0.41109690999999998</v>
          </cell>
          <cell r="J123">
            <v>0.28836336999999995</v>
          </cell>
          <cell r="K123">
            <v>0.14567288</v>
          </cell>
          <cell r="L123">
            <v>0.13719518999999999</v>
          </cell>
          <cell r="M123">
            <v>0.19679697999999998</v>
          </cell>
          <cell r="N123">
            <v>3.9083859999999998E-2</v>
          </cell>
          <cell r="O123">
            <v>3.9323400000000001E-2</v>
          </cell>
          <cell r="P123">
            <v>9.1629810000000006E-2</v>
          </cell>
          <cell r="Q123">
            <v>0.69425360000000003</v>
          </cell>
        </row>
        <row r="124">
          <cell r="F124">
            <v>0.30896075000000001</v>
          </cell>
          <cell r="G124">
            <v>0.19104593</v>
          </cell>
          <cell r="H124">
            <v>0.38195731999999999</v>
          </cell>
          <cell r="I124">
            <v>0.28598788000000003</v>
          </cell>
          <cell r="J124">
            <v>0.44898545000000001</v>
          </cell>
          <cell r="K124">
            <v>0.85497645999999994</v>
          </cell>
          <cell r="L124">
            <v>0.50498399999999999</v>
          </cell>
          <cell r="M124">
            <v>1.06101501</v>
          </cell>
          <cell r="N124">
            <v>0.19300786</v>
          </cell>
          <cell r="O124">
            <v>0.18606514000000002</v>
          </cell>
          <cell r="P124">
            <v>0.21503775</v>
          </cell>
          <cell r="Q124">
            <v>0.26300192999999999</v>
          </cell>
        </row>
        <row r="125">
          <cell r="F125">
            <v>0</v>
          </cell>
          <cell r="G125">
            <v>0</v>
          </cell>
          <cell r="H125">
            <v>0.05</v>
          </cell>
          <cell r="I125">
            <v>8.5000000000000006E-2</v>
          </cell>
          <cell r="J125">
            <v>0.12</v>
          </cell>
          <cell r="K125">
            <v>0.12</v>
          </cell>
          <cell r="L125">
            <v>8.5000000000000006E-2</v>
          </cell>
          <cell r="M125">
            <v>0.05</v>
          </cell>
          <cell r="N125">
            <v>0.125</v>
          </cell>
          <cell r="O125">
            <v>0.16</v>
          </cell>
          <cell r="P125">
            <v>0.22800000000000001</v>
          </cell>
          <cell r="Q125">
            <v>0.19700000000000001</v>
          </cell>
        </row>
        <row r="126">
          <cell r="F126">
            <v>1.6472911499999998</v>
          </cell>
          <cell r="G126">
            <v>1.35945476</v>
          </cell>
          <cell r="H126">
            <v>2.0337316099999998</v>
          </cell>
          <cell r="I126">
            <v>2.3910847899999998</v>
          </cell>
          <cell r="J126">
            <v>1.3833488200000001</v>
          </cell>
          <cell r="K126">
            <v>1.8476493399999998</v>
          </cell>
          <cell r="L126">
            <v>1.49117919</v>
          </cell>
          <cell r="M126">
            <v>2.2878119899999998</v>
          </cell>
          <cell r="N126">
            <v>1.5800917200000002</v>
          </cell>
          <cell r="O126">
            <v>2.4473885399999999</v>
          </cell>
          <cell r="P126">
            <v>1.36266756</v>
          </cell>
          <cell r="Q126">
            <v>1.6342555300000001</v>
          </cell>
        </row>
        <row r="128">
          <cell r="F128">
            <v>0.91462536000000005</v>
          </cell>
          <cell r="G128">
            <v>0.48965453000000003</v>
          </cell>
          <cell r="H128">
            <v>1.3867351400000001</v>
          </cell>
          <cell r="I128">
            <v>3.6745900000000002</v>
          </cell>
          <cell r="J128">
            <v>3.0366783500000003</v>
          </cell>
          <cell r="K128">
            <v>3.1287296200000001</v>
          </cell>
          <cell r="L128">
            <v>3.0745922599999997</v>
          </cell>
          <cell r="M128">
            <v>2.8326619099999997</v>
          </cell>
          <cell r="N128">
            <v>5.63171497</v>
          </cell>
          <cell r="O128">
            <v>4.7336355499999998</v>
          </cell>
          <cell r="P128">
            <v>5.1566543199999995</v>
          </cell>
          <cell r="Q128">
            <v>7.5985865000000006</v>
          </cell>
        </row>
        <row r="129">
          <cell r="F129">
            <v>1.0289602500000001</v>
          </cell>
          <cell r="G129">
            <v>1.19100739</v>
          </cell>
          <cell r="H129">
            <v>2.00504945</v>
          </cell>
          <cell r="I129">
            <v>0.65597047999999991</v>
          </cell>
          <cell r="J129">
            <v>3.8289947</v>
          </cell>
          <cell r="K129">
            <v>4.1300300399999994</v>
          </cell>
          <cell r="L129">
            <v>2.1780063599999999</v>
          </cell>
          <cell r="M129">
            <v>1.732958</v>
          </cell>
          <cell r="N129">
            <v>1.92098751</v>
          </cell>
          <cell r="O129">
            <v>2.2370405199999999</v>
          </cell>
          <cell r="P129">
            <v>1.85501713</v>
          </cell>
          <cell r="Q129">
            <v>7.5429891600000003</v>
          </cell>
        </row>
        <row r="130">
          <cell r="F130">
            <v>0.20496075</v>
          </cell>
          <cell r="G130">
            <v>0.51304592999999998</v>
          </cell>
          <cell r="H130">
            <v>0.99395732000000003</v>
          </cell>
          <cell r="I130">
            <v>0.80098787999999999</v>
          </cell>
          <cell r="J130">
            <v>0.45798545000000002</v>
          </cell>
          <cell r="K130">
            <v>1.41797646</v>
          </cell>
          <cell r="L130">
            <v>1.3029839999999999</v>
          </cell>
          <cell r="M130">
            <v>0.63001500999999993</v>
          </cell>
          <cell r="N130">
            <v>2.5280078600000002</v>
          </cell>
          <cell r="O130">
            <v>0.15206514000000002</v>
          </cell>
          <cell r="P130">
            <v>0.38603775000000001</v>
          </cell>
          <cell r="Q130">
            <v>0.22200192999999999</v>
          </cell>
        </row>
        <row r="131">
          <cell r="F131">
            <v>0.30301589000000001</v>
          </cell>
          <cell r="G131">
            <v>0.77001212999999991</v>
          </cell>
          <cell r="H131">
            <v>0.56898301000000007</v>
          </cell>
          <cell r="I131">
            <v>1.1640017299999998</v>
          </cell>
          <cell r="J131">
            <v>0.94102975</v>
          </cell>
          <cell r="K131">
            <v>1.0290295900000002</v>
          </cell>
          <cell r="L131">
            <v>1.5600470099999999</v>
          </cell>
          <cell r="M131">
            <v>1.2070388299999999</v>
          </cell>
          <cell r="N131">
            <v>0.86503368999999997</v>
          </cell>
          <cell r="O131">
            <v>0.92301918999999999</v>
          </cell>
          <cell r="P131">
            <v>1.1100295900000001</v>
          </cell>
          <cell r="Q131">
            <v>0.90297325000000006</v>
          </cell>
        </row>
        <row r="132">
          <cell r="F132">
            <v>2.4515622500000003</v>
          </cell>
          <cell r="G132">
            <v>2.96371998</v>
          </cell>
          <cell r="H132">
            <v>4.9547249200000003</v>
          </cell>
          <cell r="I132">
            <v>6.2955500899999999</v>
          </cell>
          <cell r="J132">
            <v>8.264688249999999</v>
          </cell>
          <cell r="K132">
            <v>9.7057657099999997</v>
          </cell>
          <cell r="L132">
            <v>8.115629629999999</v>
          </cell>
          <cell r="M132">
            <v>6.4026737499999999</v>
          </cell>
          <cell r="N132">
            <v>10.94574403</v>
          </cell>
          <cell r="O132">
            <v>8.0457604000000007</v>
          </cell>
          <cell r="P132">
            <v>8.5077387899999994</v>
          </cell>
          <cell r="Q132">
            <v>16.266550840000001</v>
          </cell>
        </row>
        <row r="137">
          <cell r="F137">
            <v>9.3513884199999993</v>
          </cell>
          <cell r="G137">
            <v>8.5771054699999993</v>
          </cell>
          <cell r="H137">
            <v>10.697862749999999</v>
          </cell>
          <cell r="I137">
            <v>10.394914360000001</v>
          </cell>
          <cell r="J137">
            <v>9.7935946800000053</v>
          </cell>
          <cell r="K137">
            <v>5.8028846499999958</v>
          </cell>
          <cell r="L137">
            <v>6.2972648699999993</v>
          </cell>
          <cell r="M137">
            <v>5.1315637099999947</v>
          </cell>
          <cell r="N137">
            <v>8.0406266000000102</v>
          </cell>
          <cell r="O137">
            <v>10.757516330000001</v>
          </cell>
          <cell r="P137">
            <v>10.14860904999999</v>
          </cell>
          <cell r="Q137">
            <v>7.8442318600000078</v>
          </cell>
        </row>
        <row r="138">
          <cell r="F138">
            <v>6.3952122400000002</v>
          </cell>
          <cell r="G138">
            <v>5.6305608599999983</v>
          </cell>
          <cell r="H138">
            <v>7.7488611499999998</v>
          </cell>
          <cell r="I138">
            <v>8.7974332600000018</v>
          </cell>
          <cell r="J138">
            <v>5.6015056100000002</v>
          </cell>
          <cell r="K138">
            <v>5.4545081999999994</v>
          </cell>
          <cell r="L138">
            <v>6.4853401299999973</v>
          </cell>
          <cell r="M138">
            <v>5.7405229899999952</v>
          </cell>
          <cell r="N138">
            <v>6.659329740000004</v>
          </cell>
          <cell r="O138">
            <v>8.3511750199999852</v>
          </cell>
          <cell r="P138">
            <v>7.3143232700000027</v>
          </cell>
          <cell r="Q138">
            <v>6.7212536799999896</v>
          </cell>
        </row>
        <row r="139">
          <cell r="F139">
            <v>3.0767467800000001</v>
          </cell>
          <cell r="G139">
            <v>2.579973219999999</v>
          </cell>
          <cell r="H139">
            <v>2.7078439699999999</v>
          </cell>
          <cell r="I139">
            <v>3.4912686400000013</v>
          </cell>
          <cell r="J139">
            <v>2.9325160500000003</v>
          </cell>
          <cell r="K139">
            <v>2.6961599400000011</v>
          </cell>
          <cell r="L139">
            <v>3.2117434500000002</v>
          </cell>
          <cell r="M139">
            <v>2.6775450999999997</v>
          </cell>
          <cell r="N139">
            <v>2.8459072300000017</v>
          </cell>
          <cell r="O139">
            <v>3.4814860299999992</v>
          </cell>
          <cell r="P139">
            <v>2.8939052799999985</v>
          </cell>
          <cell r="Q139">
            <v>3.1525704200000035</v>
          </cell>
        </row>
        <row r="140">
          <cell r="F140">
            <v>1.4987128299999999</v>
          </cell>
          <cell r="G140">
            <v>1.2003185700000001</v>
          </cell>
          <cell r="H140">
            <v>1.2610672300000001</v>
          </cell>
          <cell r="I140">
            <v>1.7214738799999996</v>
          </cell>
          <cell r="J140">
            <v>1.5826455800000003</v>
          </cell>
          <cell r="K140">
            <v>1.4689534299999991</v>
          </cell>
          <cell r="L140">
            <v>1.5443079600000011</v>
          </cell>
          <cell r="M140">
            <v>1.2623243899999999</v>
          </cell>
          <cell r="N140">
            <v>1.1858057999999989</v>
          </cell>
          <cell r="O140">
            <v>1.4451480300000004</v>
          </cell>
          <cell r="P140">
            <v>1.1702589700000008</v>
          </cell>
          <cell r="Q140">
            <v>1.4690299800000002</v>
          </cell>
        </row>
        <row r="141">
          <cell r="F141">
            <v>2.5203650400000002</v>
          </cell>
          <cell r="G141">
            <v>2.0633887099999995</v>
          </cell>
          <cell r="H141">
            <v>2.2450012499999996</v>
          </cell>
          <cell r="I141">
            <v>2.7438701500000011</v>
          </cell>
          <cell r="J141">
            <v>2.2344192799999991</v>
          </cell>
          <cell r="K141">
            <v>2.0950415600000003</v>
          </cell>
          <cell r="L141">
            <v>2.6562298399999982</v>
          </cell>
          <cell r="M141">
            <v>2.1637694000000032</v>
          </cell>
          <cell r="N141">
            <v>2.0743947499999997</v>
          </cell>
          <cell r="O141">
            <v>2.5500456899999975</v>
          </cell>
          <cell r="P141">
            <v>2.1958410199999996</v>
          </cell>
          <cell r="Q141">
            <v>2.7176722600000005</v>
          </cell>
        </row>
        <row r="142">
          <cell r="F142">
            <v>22.842425309999999</v>
          </cell>
          <cell r="G142">
            <v>20.051346829999996</v>
          </cell>
          <cell r="H142">
            <v>24.660636349999997</v>
          </cell>
          <cell r="I142">
            <v>27.148960290000005</v>
          </cell>
          <cell r="J142">
            <v>22.144681200000008</v>
          </cell>
          <cell r="K142">
            <v>17.517547779999994</v>
          </cell>
          <cell r="L142">
            <v>20.194886249999996</v>
          </cell>
          <cell r="M142">
            <v>16.975725589999993</v>
          </cell>
          <cell r="N142">
            <v>20.806064120000013</v>
          </cell>
          <cell r="O142">
            <v>26.585371099999982</v>
          </cell>
          <cell r="P142">
            <v>23.72293758999999</v>
          </cell>
          <cell r="Q142">
            <v>21.904758200000003</v>
          </cell>
        </row>
        <row r="144">
          <cell r="F144">
            <v>2.8205097700000001</v>
          </cell>
          <cell r="G144">
            <v>4.6645880200000001</v>
          </cell>
          <cell r="H144">
            <v>4.2479414699999998</v>
          </cell>
          <cell r="I144">
            <v>2.7250347700000006</v>
          </cell>
          <cell r="J144">
            <v>0.6829984299999996</v>
          </cell>
          <cell r="K144">
            <v>0.31998564000000052</v>
          </cell>
          <cell r="L144">
            <v>2.4987819999999772E-2</v>
          </cell>
          <cell r="M144">
            <v>0.67203257000000072</v>
          </cell>
          <cell r="N144">
            <v>0.68201919999999916</v>
          </cell>
          <cell r="O144">
            <v>1.3024658000000002</v>
          </cell>
          <cell r="P144">
            <v>1.4895191899999993</v>
          </cell>
          <cell r="Q144">
            <v>0.68301205999999937</v>
          </cell>
        </row>
        <row r="145">
          <cell r="F145">
            <v>0</v>
          </cell>
          <cell r="G145">
            <v>0</v>
          </cell>
          <cell r="H145">
            <v>0</v>
          </cell>
          <cell r="I145">
            <v>0</v>
          </cell>
          <cell r="J145">
            <v>0</v>
          </cell>
          <cell r="K145">
            <v>0</v>
          </cell>
          <cell r="L145">
            <v>0</v>
          </cell>
          <cell r="M145">
            <v>0.4</v>
          </cell>
          <cell r="N145">
            <v>0.99997411999999974</v>
          </cell>
          <cell r="O145">
            <v>0.9999721399999999</v>
          </cell>
          <cell r="P145">
            <v>1</v>
          </cell>
          <cell r="Q145">
            <v>0.34010000000000007</v>
          </cell>
        </row>
        <row r="146">
          <cell r="F146">
            <v>0.1</v>
          </cell>
          <cell r="G146">
            <v>2.4999999999999994E-2</v>
          </cell>
          <cell r="H146">
            <v>0.625</v>
          </cell>
          <cell r="I146">
            <v>0.71</v>
          </cell>
          <cell r="J146">
            <v>0.86500000000000021</v>
          </cell>
          <cell r="K146">
            <v>0.29999999999999982</v>
          </cell>
          <cell r="L146">
            <v>0</v>
          </cell>
          <cell r="M146">
            <v>0</v>
          </cell>
          <cell r="N146">
            <v>0.70000000000000018</v>
          </cell>
          <cell r="O146">
            <v>0.45999999999999996</v>
          </cell>
          <cell r="P146">
            <v>0.46499999999999986</v>
          </cell>
          <cell r="Q146">
            <v>0.25</v>
          </cell>
        </row>
        <row r="147">
          <cell r="F147">
            <v>0.4</v>
          </cell>
          <cell r="G147">
            <v>0.4</v>
          </cell>
          <cell r="H147">
            <v>0.75</v>
          </cell>
          <cell r="I147">
            <v>0.34999999999999987</v>
          </cell>
          <cell r="J147">
            <v>0.25</v>
          </cell>
          <cell r="K147">
            <v>0.20000000000000018</v>
          </cell>
          <cell r="L147">
            <v>0</v>
          </cell>
          <cell r="M147">
            <v>0.10000000000000009</v>
          </cell>
          <cell r="N147">
            <v>0.25</v>
          </cell>
          <cell r="O147">
            <v>0</v>
          </cell>
          <cell r="P147">
            <v>0</v>
          </cell>
          <cell r="Q147">
            <v>0</v>
          </cell>
        </row>
        <row r="148">
          <cell r="F148">
            <v>0.5</v>
          </cell>
          <cell r="G148">
            <v>0.5</v>
          </cell>
          <cell r="H148">
            <v>0.30000000000000004</v>
          </cell>
          <cell r="I148">
            <v>0</v>
          </cell>
          <cell r="J148">
            <v>0</v>
          </cell>
          <cell r="K148">
            <v>0</v>
          </cell>
          <cell r="L148">
            <v>0</v>
          </cell>
          <cell r="M148">
            <v>0</v>
          </cell>
          <cell r="N148">
            <v>0.19999999999999996</v>
          </cell>
          <cell r="O148">
            <v>0</v>
          </cell>
          <cell r="P148">
            <v>0</v>
          </cell>
          <cell r="Q148">
            <v>0</v>
          </cell>
        </row>
        <row r="149">
          <cell r="F149">
            <v>3.8205097700000001</v>
          </cell>
          <cell r="G149">
            <v>5.5895880200000008</v>
          </cell>
          <cell r="H149">
            <v>5.9229414699999996</v>
          </cell>
          <cell r="I149">
            <v>3.7850347700000002</v>
          </cell>
          <cell r="J149">
            <v>1.7979984299999998</v>
          </cell>
          <cell r="K149">
            <v>0.81998564000000052</v>
          </cell>
          <cell r="L149">
            <v>2.4987819999999772E-2</v>
          </cell>
          <cell r="M149">
            <v>1.1720325700000007</v>
          </cell>
          <cell r="N149">
            <v>2.8319933199999987</v>
          </cell>
          <cell r="O149">
            <v>2.7624379399999999</v>
          </cell>
          <cell r="P149">
            <v>2.9545191899999992</v>
          </cell>
          <cell r="Q149">
            <v>1.2731120599999994</v>
          </cell>
        </row>
        <row r="151">
          <cell r="F151">
            <v>1.5860000000000001</v>
          </cell>
          <cell r="G151">
            <v>1.9359999999999997</v>
          </cell>
          <cell r="H151">
            <v>2.5270000000000006</v>
          </cell>
          <cell r="I151">
            <v>1.6349999999999998</v>
          </cell>
          <cell r="J151">
            <v>1.0629999999999997</v>
          </cell>
          <cell r="K151">
            <v>0.4009999999999998</v>
          </cell>
          <cell r="L151">
            <v>0.90600000000000058</v>
          </cell>
          <cell r="M151">
            <v>0.2370000000000001</v>
          </cell>
          <cell r="N151">
            <v>0.62899999999999956</v>
          </cell>
          <cell r="O151">
            <v>0.30499999999999972</v>
          </cell>
          <cell r="P151">
            <v>0.81799999999999962</v>
          </cell>
          <cell r="Q151">
            <v>0.16800000000000104</v>
          </cell>
        </row>
        <row r="152">
          <cell r="F152">
            <v>0</v>
          </cell>
          <cell r="G152">
            <v>0</v>
          </cell>
          <cell r="H152">
            <v>0</v>
          </cell>
          <cell r="I152">
            <v>0</v>
          </cell>
          <cell r="J152">
            <v>0</v>
          </cell>
          <cell r="K152">
            <v>0</v>
          </cell>
          <cell r="L152">
            <v>0</v>
          </cell>
          <cell r="M152">
            <v>0</v>
          </cell>
          <cell r="N152">
            <v>0</v>
          </cell>
          <cell r="O152">
            <v>0</v>
          </cell>
          <cell r="P152">
            <v>0</v>
          </cell>
          <cell r="Q152">
            <v>0</v>
          </cell>
        </row>
        <row r="153">
          <cell r="F153">
            <v>0</v>
          </cell>
          <cell r="G153">
            <v>0</v>
          </cell>
          <cell r="H153">
            <v>0</v>
          </cell>
          <cell r="I153">
            <v>0</v>
          </cell>
          <cell r="J153">
            <v>0</v>
          </cell>
          <cell r="K153">
            <v>0</v>
          </cell>
          <cell r="L153">
            <v>0</v>
          </cell>
          <cell r="M153">
            <v>0</v>
          </cell>
          <cell r="N153">
            <v>0</v>
          </cell>
          <cell r="O153">
            <v>0</v>
          </cell>
          <cell r="P153">
            <v>0</v>
          </cell>
          <cell r="Q153">
            <v>0</v>
          </cell>
        </row>
        <row r="154">
          <cell r="F154">
            <v>0</v>
          </cell>
          <cell r="G154">
            <v>0</v>
          </cell>
          <cell r="H154">
            <v>0</v>
          </cell>
          <cell r="I154">
            <v>0</v>
          </cell>
          <cell r="J154">
            <v>0</v>
          </cell>
          <cell r="K154">
            <v>0</v>
          </cell>
          <cell r="L154">
            <v>0</v>
          </cell>
          <cell r="M154">
            <v>0</v>
          </cell>
          <cell r="N154">
            <v>0</v>
          </cell>
          <cell r="O154">
            <v>0</v>
          </cell>
          <cell r="P154">
            <v>0</v>
          </cell>
          <cell r="Q154">
            <v>0</v>
          </cell>
        </row>
        <row r="155">
          <cell r="F155">
            <v>0</v>
          </cell>
          <cell r="G155">
            <v>0</v>
          </cell>
          <cell r="H155">
            <v>0</v>
          </cell>
          <cell r="I155">
            <v>0</v>
          </cell>
          <cell r="J155">
            <v>0</v>
          </cell>
          <cell r="K155">
            <v>0</v>
          </cell>
          <cell r="L155">
            <v>0</v>
          </cell>
          <cell r="M155">
            <v>0</v>
          </cell>
          <cell r="N155">
            <v>0</v>
          </cell>
          <cell r="O155">
            <v>0</v>
          </cell>
          <cell r="P155">
            <v>0</v>
          </cell>
          <cell r="Q155">
            <v>0</v>
          </cell>
        </row>
        <row r="156">
          <cell r="F156">
            <v>0</v>
          </cell>
          <cell r="G156">
            <v>0</v>
          </cell>
          <cell r="H156">
            <v>0</v>
          </cell>
          <cell r="I156">
            <v>0</v>
          </cell>
          <cell r="J156">
            <v>0</v>
          </cell>
          <cell r="K156">
            <v>0</v>
          </cell>
          <cell r="L156">
            <v>0.21271500000000002</v>
          </cell>
          <cell r="M156">
            <v>0.16939199999999996</v>
          </cell>
          <cell r="N156">
            <v>0.1693920000000001</v>
          </cell>
          <cell r="O156">
            <v>0.21271499999999999</v>
          </cell>
          <cell r="P156">
            <v>0.16939199999999999</v>
          </cell>
          <cell r="Q156">
            <v>0.19135349999999984</v>
          </cell>
        </row>
        <row r="157">
          <cell r="F157">
            <v>0</v>
          </cell>
          <cell r="G157">
            <v>0</v>
          </cell>
          <cell r="H157">
            <v>0</v>
          </cell>
          <cell r="I157">
            <v>0</v>
          </cell>
          <cell r="J157">
            <v>0</v>
          </cell>
          <cell r="K157">
            <v>3.5000000000000003E-2</v>
          </cell>
          <cell r="L157">
            <v>0</v>
          </cell>
          <cell r="M157">
            <v>0</v>
          </cell>
          <cell r="N157">
            <v>0</v>
          </cell>
          <cell r="O157">
            <v>0</v>
          </cell>
          <cell r="P157">
            <v>0</v>
          </cell>
          <cell r="Q157">
            <v>6.5000000000000002E-2</v>
          </cell>
        </row>
        <row r="158">
          <cell r="F158">
            <v>1.5860000000000001</v>
          </cell>
          <cell r="G158">
            <v>1.9359999999999997</v>
          </cell>
          <cell r="H158">
            <v>2.5270000000000006</v>
          </cell>
          <cell r="I158">
            <v>1.6349999999999998</v>
          </cell>
          <cell r="J158">
            <v>1.0629999999999997</v>
          </cell>
          <cell r="K158">
            <v>0.43599999999999983</v>
          </cell>
          <cell r="L158">
            <v>1.1187150000000006</v>
          </cell>
          <cell r="M158">
            <v>0.40639200000000009</v>
          </cell>
          <cell r="N158">
            <v>0.79839199999999966</v>
          </cell>
          <cell r="O158">
            <v>0.5177149999999997</v>
          </cell>
          <cell r="P158">
            <v>0.9873919999999996</v>
          </cell>
          <cell r="Q158">
            <v>0.42435350000000088</v>
          </cell>
        </row>
        <row r="162">
          <cell r="F162">
            <v>0.37021301999999995</v>
          </cell>
          <cell r="G162">
            <v>0.32190938000000002</v>
          </cell>
          <cell r="H162">
            <v>0.22467794000000002</v>
          </cell>
          <cell r="I162">
            <v>0.50466794000000004</v>
          </cell>
          <cell r="J162">
            <v>-0.16241185</v>
          </cell>
          <cell r="K162">
            <v>0.20929459</v>
          </cell>
          <cell r="L162">
            <v>0.35806862</v>
          </cell>
          <cell r="M162">
            <v>0.34437833000000001</v>
          </cell>
          <cell r="N162">
            <v>0.25791631999999998</v>
          </cell>
          <cell r="O162">
            <v>0.16729445000000001</v>
          </cell>
          <cell r="P162">
            <v>0.1141968</v>
          </cell>
          <cell r="Q162">
            <v>0.36156247000000002</v>
          </cell>
        </row>
        <row r="163">
          <cell r="F163">
            <v>1.98481836</v>
          </cell>
          <cell r="G163">
            <v>1.6167277099999999</v>
          </cell>
          <cell r="H163">
            <v>1.7963291699999999</v>
          </cell>
          <cell r="I163">
            <v>2.0331458600000003</v>
          </cell>
          <cell r="J163">
            <v>1.6871869799999999</v>
          </cell>
          <cell r="K163">
            <v>1.85837349</v>
          </cell>
          <cell r="L163">
            <v>2.1156675900000002</v>
          </cell>
          <cell r="M163">
            <v>1.7380205000000002</v>
          </cell>
          <cell r="N163">
            <v>1.9362566800000001</v>
          </cell>
          <cell r="O163">
            <v>2.2760010499999996</v>
          </cell>
          <cell r="P163">
            <v>1.95586354</v>
          </cell>
          <cell r="Q163">
            <v>3.00938865</v>
          </cell>
        </row>
        <row r="164">
          <cell r="F164">
            <v>0.11118784999999999</v>
          </cell>
          <cell r="G164">
            <v>9.1364549999999989E-2</v>
          </cell>
          <cell r="H164">
            <v>9.1456630000000011E-2</v>
          </cell>
          <cell r="I164">
            <v>0.11621502</v>
          </cell>
          <cell r="J164">
            <v>0.11074354</v>
          </cell>
          <cell r="K164">
            <v>0.12472801</v>
          </cell>
          <cell r="L164">
            <v>0.14133501000000001</v>
          </cell>
          <cell r="M164">
            <v>0.12973688000000003</v>
          </cell>
          <cell r="N164">
            <v>0.18725658000000001</v>
          </cell>
          <cell r="O164">
            <v>0.21203374</v>
          </cell>
          <cell r="P164">
            <v>0.19541111</v>
          </cell>
          <cell r="Q164">
            <v>0.25820035999999996</v>
          </cell>
        </row>
        <row r="165">
          <cell r="F165">
            <v>0.66922347999999998</v>
          </cell>
          <cell r="G165">
            <v>0.55327955999999989</v>
          </cell>
          <cell r="H165">
            <v>0.55832485999999992</v>
          </cell>
          <cell r="I165">
            <v>0.71232050000000002</v>
          </cell>
          <cell r="J165">
            <v>-0.88670114</v>
          </cell>
          <cell r="K165">
            <v>0.31411746000000001</v>
          </cell>
          <cell r="L165">
            <v>0.72595867999999997</v>
          </cell>
          <cell r="M165">
            <v>0.43414348999999997</v>
          </cell>
          <cell r="N165">
            <v>0.45407059999999999</v>
          </cell>
          <cell r="O165">
            <v>0.53098548000000001</v>
          </cell>
          <cell r="P165">
            <v>0.52433456000000001</v>
          </cell>
          <cell r="Q165">
            <v>0.64352005999999995</v>
          </cell>
        </row>
        <row r="166">
          <cell r="F166">
            <v>0.17838238000000001</v>
          </cell>
          <cell r="G166">
            <v>0.14968030999999998</v>
          </cell>
          <cell r="H166">
            <v>0.21975933</v>
          </cell>
          <cell r="I166">
            <v>0.17836595999999999</v>
          </cell>
          <cell r="J166">
            <v>-0.16987752</v>
          </cell>
          <cell r="K166">
            <v>9.1081300000000004E-2</v>
          </cell>
          <cell r="L166">
            <v>-0.16410622</v>
          </cell>
          <cell r="M166">
            <v>-0.1245214</v>
          </cell>
          <cell r="N166">
            <v>-0.10452143</v>
          </cell>
          <cell r="O166">
            <v>-0.16410627999999999</v>
          </cell>
          <cell r="P166">
            <v>-0.12452159</v>
          </cell>
          <cell r="Q166">
            <v>-0.14273667000000001</v>
          </cell>
        </row>
        <row r="167">
          <cell r="F167">
            <v>0</v>
          </cell>
          <cell r="G167">
            <v>0</v>
          </cell>
          <cell r="H167">
            <v>0</v>
          </cell>
          <cell r="I167">
            <v>0.75843841999999995</v>
          </cell>
          <cell r="J167">
            <v>0.60676714000000009</v>
          </cell>
          <cell r="K167">
            <v>0.60672188999999999</v>
          </cell>
          <cell r="L167">
            <v>0.75841174</v>
          </cell>
          <cell r="M167">
            <v>0.60673279999999996</v>
          </cell>
          <cell r="N167">
            <v>0.60673004000000008</v>
          </cell>
          <cell r="O167">
            <v>0.75837193999999997</v>
          </cell>
          <cell r="P167">
            <v>0.58673584000000001</v>
          </cell>
          <cell r="Q167">
            <v>0.70843490999999992</v>
          </cell>
        </row>
        <row r="169">
          <cell r="F169">
            <v>1.04837497</v>
          </cell>
          <cell r="G169">
            <v>0.85932569000000003</v>
          </cell>
          <cell r="H169">
            <v>0.85932649999999999</v>
          </cell>
          <cell r="I169">
            <v>0.7511352</v>
          </cell>
          <cell r="J169">
            <v>-3.3926545099999998</v>
          </cell>
          <cell r="K169">
            <v>2.6670340000000001E-2</v>
          </cell>
          <cell r="L169">
            <v>3.0647600000000001E-2</v>
          </cell>
          <cell r="M169">
            <v>2.6670340000000001E-2</v>
          </cell>
          <cell r="N169">
            <v>4.0860899999999999E-2</v>
          </cell>
          <cell r="O169">
            <v>3.0647600000000001E-2</v>
          </cell>
          <cell r="P169">
            <v>2.6670340000000001E-2</v>
          </cell>
          <cell r="Q169">
            <v>3.1447599999999999E-2</v>
          </cell>
        </row>
        <row r="170">
          <cell r="F170">
            <v>0.68559079000000001</v>
          </cell>
          <cell r="G170">
            <v>0.56663825000000001</v>
          </cell>
          <cell r="H170">
            <v>0.55625290999999999</v>
          </cell>
          <cell r="I170">
            <v>0.69425544000000006</v>
          </cell>
          <cell r="J170">
            <v>-2.5025798100000003</v>
          </cell>
          <cell r="K170">
            <v>0</v>
          </cell>
          <cell r="L170">
            <v>0</v>
          </cell>
          <cell r="M170">
            <v>0</v>
          </cell>
          <cell r="N170">
            <v>0</v>
          </cell>
          <cell r="O170">
            <v>0</v>
          </cell>
          <cell r="P170">
            <v>0</v>
          </cell>
          <cell r="Q170">
            <v>0</v>
          </cell>
        </row>
        <row r="171">
          <cell r="F171">
            <v>5.0477908499999993</v>
          </cell>
          <cell r="G171">
            <v>4.1589254499999999</v>
          </cell>
          <cell r="H171">
            <v>4.3061273399999997</v>
          </cell>
          <cell r="I171">
            <v>5.7485443400000005</v>
          </cell>
          <cell r="J171">
            <v>-4.7095271700000003</v>
          </cell>
          <cell r="K171">
            <v>3.2309870799999993</v>
          </cell>
          <cell r="L171">
            <v>3.9659830200000008</v>
          </cell>
          <cell r="M171">
            <v>3.15516094</v>
          </cell>
          <cell r="N171">
            <v>3.3785696900000004</v>
          </cell>
          <cell r="O171">
            <v>3.8112279799999995</v>
          </cell>
          <cell r="P171">
            <v>3.2786905999999991</v>
          </cell>
          <cell r="Q171">
            <v>4.8698173800000006</v>
          </cell>
        </row>
        <row r="172">
          <cell r="F172">
            <v>0.33960000000000001</v>
          </cell>
          <cell r="G172">
            <v>0.33960000000000001</v>
          </cell>
          <cell r="H172">
            <v>0.33960000000000012</v>
          </cell>
          <cell r="I172">
            <v>0.3395999999999999</v>
          </cell>
          <cell r="J172">
            <v>-0.73339999999999994</v>
          </cell>
          <cell r="K172">
            <v>0.125</v>
          </cell>
          <cell r="L172">
            <v>0.125</v>
          </cell>
          <cell r="M172">
            <v>0.12499999999999989</v>
          </cell>
          <cell r="N172">
            <v>0.125</v>
          </cell>
          <cell r="O172">
            <v>0.125</v>
          </cell>
          <cell r="P172">
            <v>0.125</v>
          </cell>
          <cell r="Q172">
            <v>0.125</v>
          </cell>
        </row>
        <row r="174">
          <cell r="F174">
            <v>27.872499999999999</v>
          </cell>
          <cell r="G174">
            <v>23.893599999999999</v>
          </cell>
          <cell r="H174">
            <v>23.063500000000001</v>
          </cell>
          <cell r="I174">
            <v>22.6433</v>
          </cell>
          <cell r="J174">
            <v>21.220299999999998</v>
          </cell>
          <cell r="K174">
            <v>19.4133</v>
          </cell>
          <cell r="L174">
            <v>19.861799999999999</v>
          </cell>
          <cell r="M174">
            <v>18.112400000000001</v>
          </cell>
          <cell r="N174">
            <v>13.097299999999999</v>
          </cell>
          <cell r="O174">
            <v>11.5722</v>
          </cell>
          <cell r="P174">
            <v>10.669</v>
          </cell>
          <cell r="Q174">
            <v>11.359299999999999</v>
          </cell>
        </row>
        <row r="175">
          <cell r="F175">
            <v>37.715000000000003</v>
          </cell>
          <cell r="G175">
            <v>41.808999999999997</v>
          </cell>
          <cell r="H175">
            <v>42.341000000000001</v>
          </cell>
          <cell r="I175">
            <v>52.311999999999998</v>
          </cell>
          <cell r="J175">
            <v>59.395000000000003</v>
          </cell>
          <cell r="K175">
            <v>54.991999999999997</v>
          </cell>
          <cell r="L175">
            <v>55.164999999999999</v>
          </cell>
          <cell r="M175">
            <v>57.652000000000001</v>
          </cell>
          <cell r="N175">
            <v>62.863</v>
          </cell>
          <cell r="O175">
            <v>65.209000000000003</v>
          </cell>
          <cell r="P175">
            <v>53.878</v>
          </cell>
          <cell r="Q175">
            <v>35.646999999999998</v>
          </cell>
        </row>
        <row r="176">
          <cell r="F176">
            <v>0</v>
          </cell>
          <cell r="G176">
            <v>0</v>
          </cell>
          <cell r="H176">
            <v>0</v>
          </cell>
          <cell r="I176">
            <v>0</v>
          </cell>
          <cell r="J176">
            <v>0</v>
          </cell>
          <cell r="K176">
            <v>0</v>
          </cell>
          <cell r="L176">
            <v>0</v>
          </cell>
          <cell r="M176">
            <v>0</v>
          </cell>
          <cell r="N176">
            <v>0</v>
          </cell>
          <cell r="O176">
            <v>0</v>
          </cell>
          <cell r="P176">
            <v>0</v>
          </cell>
          <cell r="Q176">
            <v>0</v>
          </cell>
        </row>
        <row r="177">
          <cell r="F177">
            <v>1.7550999999999999</v>
          </cell>
          <cell r="G177">
            <v>2.3147000000000002</v>
          </cell>
          <cell r="H177">
            <v>2.6800999999999995</v>
          </cell>
          <cell r="I177">
            <v>3.6121000000000008</v>
          </cell>
          <cell r="J177">
            <v>5.3864000000000001</v>
          </cell>
          <cell r="K177">
            <v>5.5101999999999975</v>
          </cell>
          <cell r="L177">
            <v>6.5907000000000018</v>
          </cell>
          <cell r="M177">
            <v>8.4331000000000031</v>
          </cell>
          <cell r="N177">
            <v>8.8356999999999957</v>
          </cell>
          <cell r="O177">
            <v>7.9109000000000052</v>
          </cell>
          <cell r="P177">
            <v>8.0415999999999954</v>
          </cell>
          <cell r="Q177">
            <v>20.3065</v>
          </cell>
        </row>
        <row r="178">
          <cell r="F178">
            <v>67.342600000000004</v>
          </cell>
          <cell r="G178">
            <v>68.017299999999992</v>
          </cell>
          <cell r="H178">
            <v>68.084599999999995</v>
          </cell>
          <cell r="I178">
            <v>78.567399999999992</v>
          </cell>
          <cell r="J178">
            <v>86.0017</v>
          </cell>
          <cell r="K178">
            <v>79.915499999999994</v>
          </cell>
          <cell r="L178">
            <v>81.617499999999993</v>
          </cell>
          <cell r="M178">
            <v>84.197499999999991</v>
          </cell>
          <cell r="N178">
            <v>84.795999999999992</v>
          </cell>
          <cell r="O178">
            <v>84.692100000000011</v>
          </cell>
          <cell r="P178">
            <v>72.588599999999985</v>
          </cell>
          <cell r="Q178">
            <v>67.312799999999996</v>
          </cell>
        </row>
        <row r="180">
          <cell r="F180">
            <v>43.427929859999999</v>
          </cell>
          <cell r="G180">
            <v>36.420656509999993</v>
          </cell>
          <cell r="H180">
            <v>41.802220759999997</v>
          </cell>
          <cell r="I180">
            <v>49.268953540000005</v>
          </cell>
          <cell r="J180">
            <v>30.797658130000009</v>
          </cell>
          <cell r="K180">
            <v>34.443903829999996</v>
          </cell>
          <cell r="L180">
            <v>41.154379310000003</v>
          </cell>
          <cell r="M180">
            <v>33.998097609999995</v>
          </cell>
          <cell r="N180">
            <v>37.864480960000009</v>
          </cell>
          <cell r="O180">
            <v>46.722544179999979</v>
          </cell>
          <cell r="P180">
            <v>40.038633369999985</v>
          </cell>
          <cell r="Q180">
            <v>43.419492610000006</v>
          </cell>
        </row>
        <row r="181">
          <cell r="F181">
            <v>49.627462989999991</v>
          </cell>
          <cell r="G181">
            <v>44.250861689999994</v>
          </cell>
          <cell r="H181">
            <v>50.523156249999992</v>
          </cell>
          <cell r="I181">
            <v>56.829005920000007</v>
          </cell>
          <cell r="J181">
            <v>34.540967790000003</v>
          </cell>
          <cell r="K181">
            <v>38.520501809999992</v>
          </cell>
          <cell r="L181">
            <v>43.985079139999996</v>
          </cell>
          <cell r="M181">
            <v>38.711605189999986</v>
          </cell>
          <cell r="N181">
            <v>43.417729010000009</v>
          </cell>
          <cell r="O181">
            <v>53.014503489999981</v>
          </cell>
          <cell r="P181">
            <v>45.279216459999986</v>
          </cell>
          <cell r="Q181">
            <v>46.809443030000011</v>
          </cell>
        </row>
        <row r="182">
          <cell r="F182">
            <v>5.3383613600000004</v>
          </cell>
          <cell r="G182">
            <v>6.2380721999999995</v>
          </cell>
          <cell r="H182">
            <v>9.4625448900000002</v>
          </cell>
          <cell r="I182">
            <v>10.574439719999999</v>
          </cell>
          <cell r="J182">
            <v>13.212099609999999</v>
          </cell>
          <cell r="K182">
            <v>13.959526439999999</v>
          </cell>
          <cell r="L182">
            <v>13.066535369999999</v>
          </cell>
          <cell r="M182">
            <v>11.10854739</v>
          </cell>
          <cell r="N182">
            <v>16.76355955</v>
          </cell>
          <cell r="O182">
            <v>13.07082632</v>
          </cell>
          <cell r="P182">
            <v>13.562014749999999</v>
          </cell>
          <cell r="Q182">
            <v>20.677623680000004</v>
          </cell>
        </row>
        <row r="183">
          <cell r="F183">
            <v>72.680961359999998</v>
          </cell>
          <cell r="G183">
            <v>74.255372199999996</v>
          </cell>
          <cell r="H183">
            <v>77.547144889999998</v>
          </cell>
          <cell r="I183">
            <v>89.141839719999993</v>
          </cell>
          <cell r="J183">
            <v>99.213799609999995</v>
          </cell>
          <cell r="K183">
            <v>93.875026439999999</v>
          </cell>
          <cell r="L183">
            <v>94.684035369999989</v>
          </cell>
          <cell r="M183">
            <v>95.306047389999989</v>
          </cell>
          <cell r="N183">
            <v>101.55955954999999</v>
          </cell>
          <cell r="O183">
            <v>97.762926320000005</v>
          </cell>
          <cell r="P183">
            <v>86.150614749999988</v>
          </cell>
          <cell r="Q183">
            <v>87.990423679999992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Vessel and Rail Coverage"/>
      <sheetName val="Position Calculations (0)"/>
      <sheetName val="Position Summary (0)"/>
      <sheetName val="Position Calculations (2006)"/>
      <sheetName val="Position Calculations (2007)"/>
      <sheetName val="Position Summary (2007)"/>
      <sheetName val="Position Summary (2008)"/>
      <sheetName val="Position Summary (2)"/>
      <sheetName val="Position Summary (2009)"/>
      <sheetName val="Position Summary (2010)"/>
      <sheetName val="Position Summary (2011)"/>
      <sheetName val="Position Summary (2012)"/>
      <sheetName val="Position Calculations (2008)"/>
      <sheetName val="Position Calculations (2009)"/>
      <sheetName val="Position Calculations (2010)"/>
      <sheetName val="Position Calculations (2011)"/>
      <sheetName val="Position Calculations (2012)"/>
      <sheetName val="Position Calculations (2013)"/>
      <sheetName val="Req 05"/>
      <sheetName val="Bal-sum"/>
      <sheetName val="Financial Forecast Inputs"/>
      <sheetName val="Physical Forecast Inputs"/>
      <sheetName val="Contracts"/>
      <sheetName val="Inventory Actuals"/>
      <sheetName val="Monthly Actual Physicals"/>
      <sheetName val="Act-Chk"/>
      <sheetName val="Monthly Actual Physicals (Gg)"/>
      <sheetName val="Physical Calculations"/>
      <sheetName val="EM Programming Calculations"/>
      <sheetName val="Financial Calculations"/>
      <sheetName val="Physical Formulas"/>
      <sheetName val="Physical &amp; Financial Relations"/>
      <sheetName val="Financial Summary"/>
      <sheetName val="Requirements"/>
      <sheetName val="Requirements (2)"/>
      <sheetName val="CashFlows 06"/>
      <sheetName val="CashFlows 07"/>
      <sheetName val="CashFlows 08"/>
      <sheetName val="CashFlows 09"/>
      <sheetName val="CashFlows 10"/>
      <sheetName val="For Risk Services"/>
      <sheetName val="BP Summary"/>
      <sheetName val="BP Template"/>
      <sheetName val="mth-sum 08"/>
      <sheetName val="mth-sum 09"/>
      <sheetName val="mth-sum 10"/>
      <sheetName val="mth-sum 11"/>
      <sheetName val="mth-sum 12"/>
      <sheetName val="mth-sum 13"/>
      <sheetName val="mth-sum 05-SPLIT"/>
      <sheetName val="Comments"/>
      <sheetName val="Requirements ---&gt;"/>
      <sheetName val="2004"/>
      <sheetName val="2005"/>
      <sheetName val="Assumptions"/>
      <sheetName val="2006"/>
      <sheetName val="2007"/>
      <sheetName val="2008"/>
      <sheetName val="2009"/>
      <sheetName val="2010"/>
      <sheetName val="2011"/>
      <sheetName val="2012"/>
      <sheetName val="Deliveries"/>
      <sheetName val="Delta"/>
      <sheetName val="Nan EF 06 with Actuals"/>
      <sheetName val="Nan EF 06"/>
      <sheetName val="Nan EF 07"/>
      <sheetName val="Nan EF 08"/>
      <sheetName val="Nan EF 09"/>
      <sheetName val="Nan EF 10"/>
      <sheetName val="Risk Limit Targets"/>
      <sheetName val="Lennox Gas"/>
      <sheetName val="Lakeview 05"/>
      <sheetName val="Lambton 05"/>
      <sheetName val="Lambton 08"/>
      <sheetName val="Lambton 09"/>
      <sheetName val="Lambton 10"/>
      <sheetName val="Lambton 11"/>
      <sheetName val="Lambton 12"/>
      <sheetName val="Lambton 13"/>
      <sheetName val="Nanticoke 05"/>
      <sheetName val="Nanticoke 08"/>
      <sheetName val="Nanticoke 09"/>
      <sheetName val="Nanticoke 10"/>
      <sheetName val="Nanticoke 11"/>
      <sheetName val="Nanticoke 12"/>
      <sheetName val="Nanticoke 13"/>
      <sheetName val="NorthWest 05"/>
      <sheetName val="NorthWest 08"/>
      <sheetName val="NorthWest 09"/>
      <sheetName val="NorthWest 10"/>
      <sheetName val="NorthWest 11"/>
      <sheetName val="NorthWest 12"/>
      <sheetName val="NorthWest 13"/>
      <sheetName val="Lennox 05"/>
      <sheetName val="Lennox 08"/>
      <sheetName val="Lennox 09"/>
      <sheetName val="Lennox 10"/>
      <sheetName val="Lennox 11"/>
      <sheetName val="Lennox 12"/>
      <sheetName val="Lennox 13"/>
      <sheetName val="Documentation"/>
      <sheetName val="Total FBU"/>
      <sheetName val="Year End Inventory Value"/>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refreshError="1"/>
      <sheetData sheetId="76" refreshError="1"/>
      <sheetData sheetId="77"/>
      <sheetData sheetId="78"/>
      <sheetData sheetId="79" refreshError="1"/>
      <sheetData sheetId="80" refreshError="1"/>
      <sheetData sheetId="81" refreshError="1"/>
      <sheetData sheetId="82" refreshError="1"/>
      <sheetData sheetId="83" refreshError="1"/>
      <sheetData sheetId="84"/>
      <sheetData sheetId="85"/>
      <sheetData sheetId="86" refreshError="1"/>
      <sheetData sheetId="87" refreshError="1"/>
      <sheetData sheetId="88" refreshError="1"/>
      <sheetData sheetId="89" refreshError="1"/>
      <sheetData sheetId="90" refreshError="1"/>
      <sheetData sheetId="91"/>
      <sheetData sheetId="92"/>
      <sheetData sheetId="93" refreshError="1"/>
      <sheetData sheetId="94" refreshError="1"/>
      <sheetData sheetId="95" refreshError="1"/>
      <sheetData sheetId="96" refreshError="1"/>
      <sheetData sheetId="97" refreshError="1"/>
      <sheetData sheetId="98"/>
      <sheetData sheetId="99"/>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 Project Listing"/>
      <sheetName val="Guidelines-Definitions"/>
      <sheetName val="Hydro Priority Matrix"/>
      <sheetName val="Dropdown Lists"/>
      <sheetName val="Position Calculations (2013)"/>
      <sheetName val="Vessel and Rail Coverage"/>
    </sheetNames>
    <sheetDataSet>
      <sheetData sheetId="0"/>
      <sheetData sheetId="1"/>
      <sheetData sheetId="2"/>
      <sheetData sheetId="3">
        <row r="2">
          <cell r="A2" t="str">
            <v>CHPG</v>
          </cell>
          <cell r="B2" t="str">
            <v>Automation</v>
          </cell>
          <cell r="C2" t="str">
            <v>Dam Safety</v>
          </cell>
          <cell r="D2" t="str">
            <v>Civil</v>
          </cell>
          <cell r="E2" t="str">
            <v>Capital</v>
          </cell>
          <cell r="F2" t="str">
            <v>Regulatory</v>
          </cell>
          <cell r="L2" t="str">
            <v>5% and 10% Eligible</v>
          </cell>
        </row>
        <row r="3">
          <cell r="A3" t="str">
            <v>NAPG</v>
          </cell>
          <cell r="B3" t="str">
            <v>Civil Rehab</v>
          </cell>
          <cell r="C3" t="str">
            <v>Environmental</v>
          </cell>
          <cell r="D3" t="str">
            <v>Civil</v>
          </cell>
          <cell r="E3" t="str">
            <v>OM&amp;A</v>
          </cell>
          <cell r="F3" t="str">
            <v>Sustaining</v>
          </cell>
          <cell r="L3" t="str">
            <v>10% Eligible Only</v>
          </cell>
        </row>
        <row r="4">
          <cell r="A4" t="str">
            <v>NEPG</v>
          </cell>
          <cell r="B4" t="str">
            <v>Headgates &amp; Service Gates</v>
          </cell>
          <cell r="C4" t="str">
            <v>Fire Protection</v>
          </cell>
          <cell r="D4" t="str">
            <v>Computer</v>
          </cell>
          <cell r="E4" t="str">
            <v>MFA</v>
          </cell>
          <cell r="F4" t="str">
            <v>Value Enhancing</v>
          </cell>
        </row>
        <row r="5">
          <cell r="A5" t="str">
            <v>NWPG</v>
          </cell>
          <cell r="B5" t="str">
            <v>Penstocks</v>
          </cell>
          <cell r="C5" t="str">
            <v>Public Safety</v>
          </cell>
          <cell r="D5" t="str">
            <v>Electrical</v>
          </cell>
          <cell r="F5" t="str">
            <v>M190</v>
          </cell>
        </row>
        <row r="6">
          <cell r="A6" t="str">
            <v>OSPG</v>
          </cell>
          <cell r="B6" t="str">
            <v>Powertrain</v>
          </cell>
          <cell r="C6" t="str">
            <v>Runner Upgrade</v>
          </cell>
          <cell r="D6" t="str">
            <v>Facilities</v>
          </cell>
          <cell r="F6" t="str">
            <v>M191</v>
          </cell>
        </row>
        <row r="7">
          <cell r="B7" t="str">
            <v>Sluicegates &amp; Stoplogs</v>
          </cell>
          <cell r="C7" t="str">
            <v>N/A</v>
          </cell>
          <cell r="D7" t="str">
            <v>Mechanical</v>
          </cell>
          <cell r="F7" t="str">
            <v>N/A</v>
          </cell>
        </row>
        <row r="8">
          <cell r="B8" t="str">
            <v>Other</v>
          </cell>
          <cell r="D8" t="str">
            <v>Other</v>
          </cell>
        </row>
        <row r="9">
          <cell r="B9" t="str">
            <v>N/A</v>
          </cell>
          <cell r="D9" t="str">
            <v>N/A</v>
          </cell>
        </row>
      </sheetData>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RateForecast"/>
      <sheetName val="RateofReturn"/>
      <sheetName val="InputEscalationForecast"/>
      <sheetName val="EscalationIndices"/>
      <sheetName val="WeightedIndices"/>
      <sheetName val="InputCostWeightings"/>
      <sheetName val="InputOpeningBalances"/>
      <sheetName val="BalanceAllocation"/>
      <sheetName val="InputReferenceDatesDCM"/>
      <sheetName val="InputBaseCostsDCM"/>
      <sheetName val="ConstantCostsDCM"/>
      <sheetName val="ShiftedCostsDCM"/>
      <sheetName val="EscalationDCM"/>
      <sheetName val="AllocationDCM"/>
      <sheetName val="FixProvisionDCM"/>
      <sheetName val="InputBaseCostsUFS"/>
      <sheetName val="ConstantCostsUFS"/>
      <sheetName val="EscalationUFS"/>
      <sheetName val="AllocationUFS"/>
      <sheetName val="FixUFS PSL"/>
      <sheetName val="FixUFS Post Dism"/>
      <sheetName val="VarUFS PSL"/>
      <sheetName val="VarUFS Post Dism"/>
      <sheetName val="InputBaseCostsUFD"/>
      <sheetName val="FormattedCostsUFD"/>
      <sheetName val="ShiftedCostsUFD"/>
      <sheetName val="ConstantCostsUFD"/>
      <sheetName val="EscalationUFD"/>
      <sheetName val="AllocationUFD"/>
      <sheetName val="FixProvisionUFD"/>
      <sheetName val="VarProvisionUFD"/>
      <sheetName val="InputBaseCostsILW"/>
      <sheetName val="ShiftedCostsILW"/>
      <sheetName val="ConstantCostsOpsILW"/>
      <sheetName val="ConstantCostsDisposalILW"/>
      <sheetName val="EscalationILW"/>
      <sheetName val="AllocationILW"/>
      <sheetName val="FixProvisionOpsILW"/>
      <sheetName val="FixProvisionDisposalILW"/>
      <sheetName val="VarProvisionOpsILW"/>
      <sheetName val="VarProvisionDisposalILW"/>
      <sheetName val="InputBaseCostsLLW"/>
      <sheetName val="ConstantCostsOPSLLW"/>
      <sheetName val="ConstantCostsDisposalLLW"/>
      <sheetName val="ShiftedCostsLLW"/>
      <sheetName val="EscalationLLW"/>
      <sheetName val="AllocationLLW"/>
      <sheetName val="FixProvisionOpsLLW"/>
      <sheetName val="FixProvisionDisposalLLW"/>
      <sheetName val="VarProvisionOpsLLW"/>
      <sheetName val="VarProvisionDisposalLLW"/>
      <sheetName val="InputBundleForecast"/>
      <sheetName val="InputAccumBundles"/>
      <sheetName val="DetailedBundleSchedule"/>
      <sheetName val="Bundles"/>
      <sheetName val="InputAccumWaste"/>
      <sheetName val="InputWasteForecast"/>
      <sheetName val="ILWWaste"/>
      <sheetName val="DetailedILWSchedule"/>
      <sheetName val="LLWWaste"/>
      <sheetName val="DetailedLLWSchedule"/>
      <sheetName val="Checksheet"/>
      <sheetName val="Methods"/>
      <sheetName val="Results"/>
      <sheetName val="Ext Results"/>
      <sheetName val="FinalOutputs-NWMD2010"/>
      <sheetName val="2009-2013 BP"/>
      <sheetName val="CCL-2009"/>
      <sheetName val="CCL-2008"/>
      <sheetName val="NWMDExpenditure-NancyD"/>
    </sheetNames>
    <sheetDataSet>
      <sheetData sheetId="0">
        <row r="3">
          <cell r="C3" t="str">
            <v>07-FRP-final</v>
          </cell>
        </row>
        <row r="10">
          <cell r="I10">
            <v>2</v>
          </cell>
          <cell r="X10">
            <v>2035</v>
          </cell>
          <cell r="Z10">
            <v>98467.233333333337</v>
          </cell>
        </row>
        <row r="11">
          <cell r="D11">
            <v>2007</v>
          </cell>
          <cell r="I11">
            <v>2</v>
          </cell>
          <cell r="X11">
            <v>2015</v>
          </cell>
          <cell r="Z11">
            <v>3130.2521588888881</v>
          </cell>
        </row>
        <row r="12">
          <cell r="D12">
            <v>2001</v>
          </cell>
          <cell r="I12">
            <v>1</v>
          </cell>
          <cell r="X12">
            <v>2035</v>
          </cell>
          <cell r="Z12">
            <v>633.91499999999996</v>
          </cell>
        </row>
        <row r="13">
          <cell r="D13">
            <v>0.3</v>
          </cell>
          <cell r="I13">
            <v>2</v>
          </cell>
        </row>
        <row r="14">
          <cell r="D14">
            <v>5.1499999999999997E-2</v>
          </cell>
          <cell r="I14">
            <v>1</v>
          </cell>
        </row>
        <row r="15">
          <cell r="D15">
            <v>3.2500000000000001E-2</v>
          </cell>
          <cell r="I15">
            <v>6</v>
          </cell>
        </row>
        <row r="16">
          <cell r="D16">
            <v>1.9E-2</v>
          </cell>
          <cell r="I16" t="b">
            <v>0</v>
          </cell>
        </row>
        <row r="17">
          <cell r="I17" t="b">
            <v>0</v>
          </cell>
        </row>
        <row r="20">
          <cell r="C20">
            <v>1</v>
          </cell>
          <cell r="D20">
            <v>10</v>
          </cell>
        </row>
        <row r="21">
          <cell r="C21">
            <v>1</v>
          </cell>
          <cell r="D21">
            <v>10</v>
          </cell>
          <cell r="AO21" t="b">
            <v>1</v>
          </cell>
        </row>
        <row r="22">
          <cell r="C22">
            <v>1</v>
          </cell>
          <cell r="D22">
            <v>10</v>
          </cell>
        </row>
        <row r="29">
          <cell r="M29" t="e">
            <v>#NAME?</v>
          </cell>
        </row>
        <row r="30">
          <cell r="M30" t="e">
            <v>#NAME?</v>
          </cell>
        </row>
        <row r="31">
          <cell r="M31" t="e">
            <v>#NAME?</v>
          </cell>
        </row>
        <row r="32">
          <cell r="M32" t="e">
            <v>#NAME?</v>
          </cell>
        </row>
        <row r="33">
          <cell r="M33" t="e">
            <v>#NAME?</v>
          </cell>
        </row>
        <row r="34">
          <cell r="M34" t="e">
            <v>#NAME?</v>
          </cell>
        </row>
        <row r="35">
          <cell r="M35" t="e">
            <v>#NAME?</v>
          </cell>
        </row>
        <row r="38">
          <cell r="D38">
            <v>0.1</v>
          </cell>
        </row>
        <row r="40">
          <cell r="M40" t="e">
            <v>#NAME?</v>
          </cell>
        </row>
        <row r="42">
          <cell r="M42" t="e">
            <v>#NAME?</v>
          </cell>
        </row>
        <row r="43">
          <cell r="M43" t="e">
            <v>#NAME?</v>
          </cell>
        </row>
        <row r="44">
          <cell r="M44" t="e">
            <v>#NAME?</v>
          </cell>
        </row>
      </sheetData>
      <sheetData sheetId="1">
        <row r="2">
          <cell r="B2" t="str">
            <v>Rateset2</v>
          </cell>
        </row>
        <row r="5">
          <cell r="A5">
            <v>1999</v>
          </cell>
          <cell r="B5">
            <v>7.0000000000000007E-2</v>
          </cell>
        </row>
        <row r="6">
          <cell r="A6">
            <v>2000</v>
          </cell>
          <cell r="B6">
            <v>7.0000000000000007E-2</v>
          </cell>
        </row>
        <row r="7">
          <cell r="A7">
            <v>2001</v>
          </cell>
          <cell r="B7">
            <v>7.0000000000000007E-2</v>
          </cell>
        </row>
        <row r="8">
          <cell r="A8">
            <v>2002</v>
          </cell>
          <cell r="B8">
            <v>7.0000000000000007E-2</v>
          </cell>
        </row>
        <row r="9">
          <cell r="A9">
            <v>2003</v>
          </cell>
          <cell r="B9">
            <v>7.0000000000000007E-2</v>
          </cell>
        </row>
        <row r="10">
          <cell r="A10">
            <v>2004</v>
          </cell>
          <cell r="B10">
            <v>6.1639843667871903E-2</v>
          </cell>
        </row>
        <row r="11">
          <cell r="A11">
            <v>2005</v>
          </cell>
          <cell r="B11">
            <v>5.6372181095066483E-2</v>
          </cell>
        </row>
        <row r="12">
          <cell r="A12">
            <v>2006</v>
          </cell>
          <cell r="B12">
            <v>5.3703041519038382E-2</v>
          </cell>
        </row>
        <row r="13">
          <cell r="A13">
            <v>2007</v>
          </cell>
          <cell r="B13">
            <v>5.4898867890296972E-2</v>
          </cell>
        </row>
        <row r="14">
          <cell r="A14">
            <v>2008</v>
          </cell>
          <cell r="B14">
            <v>6.4692335260697287E-2</v>
          </cell>
        </row>
        <row r="15">
          <cell r="A15">
            <v>2009</v>
          </cell>
          <cell r="B15">
            <v>6.9307003374997289E-2</v>
          </cell>
        </row>
        <row r="16">
          <cell r="A16">
            <v>2010</v>
          </cell>
          <cell r="B16">
            <v>7.7850739760033316E-2</v>
          </cell>
        </row>
        <row r="17">
          <cell r="A17">
            <v>2011</v>
          </cell>
          <cell r="B17">
            <v>4.2964546625735241E-2</v>
          </cell>
        </row>
        <row r="18">
          <cell r="A18">
            <v>2012</v>
          </cell>
          <cell r="B18">
            <v>4.4006725235813067E-2</v>
          </cell>
        </row>
        <row r="19">
          <cell r="A19">
            <v>2013</v>
          </cell>
          <cell r="B19">
            <v>2.4282615956617522E-2</v>
          </cell>
        </row>
        <row r="20">
          <cell r="A20">
            <v>2014</v>
          </cell>
          <cell r="B20">
            <v>6.6079615951020965E-2</v>
          </cell>
        </row>
        <row r="21">
          <cell r="A21">
            <v>2015</v>
          </cell>
          <cell r="B21">
            <v>2.6006745062768462E-2</v>
          </cell>
        </row>
        <row r="22">
          <cell r="A22">
            <v>2016</v>
          </cell>
          <cell r="B22">
            <v>5.5100178858192524E-2</v>
          </cell>
        </row>
        <row r="23">
          <cell r="A23">
            <v>2017</v>
          </cell>
          <cell r="B23">
            <v>3.2582664604997265E-2</v>
          </cell>
        </row>
        <row r="24">
          <cell r="A24">
            <v>2018</v>
          </cell>
          <cell r="B24">
            <v>6.1209988050104587E-2</v>
          </cell>
        </row>
        <row r="25">
          <cell r="A25">
            <v>2019</v>
          </cell>
          <cell r="B25">
            <v>5.0949165458514474E-2</v>
          </cell>
        </row>
        <row r="26">
          <cell r="A26">
            <v>2020</v>
          </cell>
          <cell r="B26">
            <v>7.4862162907375018E-2</v>
          </cell>
        </row>
        <row r="27">
          <cell r="A27">
            <v>2021</v>
          </cell>
          <cell r="B27">
            <v>7.1987841326626945E-2</v>
          </cell>
        </row>
        <row r="28">
          <cell r="A28">
            <v>2022</v>
          </cell>
          <cell r="B28">
            <v>4.475688783451915E-2</v>
          </cell>
        </row>
        <row r="29">
          <cell r="A29">
            <v>2023</v>
          </cell>
          <cell r="B29">
            <v>7.4172061065037265E-2</v>
          </cell>
        </row>
        <row r="30">
          <cell r="A30">
            <v>2024</v>
          </cell>
          <cell r="B30">
            <v>6.4096314960916057E-2</v>
          </cell>
        </row>
        <row r="31">
          <cell r="A31">
            <v>2025</v>
          </cell>
          <cell r="B31">
            <v>2.852581801300403E-2</v>
          </cell>
        </row>
        <row r="32">
          <cell r="A32">
            <v>2026</v>
          </cell>
          <cell r="B32">
            <v>6.0051030320319117E-2</v>
          </cell>
        </row>
        <row r="33">
          <cell r="A33">
            <v>2027</v>
          </cell>
          <cell r="B33">
            <v>7.5332553567131977E-2</v>
          </cell>
        </row>
        <row r="34">
          <cell r="A34">
            <v>2028</v>
          </cell>
          <cell r="B34">
            <v>5.0109218679717744E-2</v>
          </cell>
        </row>
        <row r="35">
          <cell r="A35">
            <v>2029</v>
          </cell>
          <cell r="B35">
            <v>7.2594246919034044E-2</v>
          </cell>
        </row>
        <row r="36">
          <cell r="A36">
            <v>2030</v>
          </cell>
          <cell r="B36">
            <v>5.6754407612170328E-2</v>
          </cell>
        </row>
        <row r="37">
          <cell r="A37">
            <v>2031</v>
          </cell>
          <cell r="B37">
            <v>5.0540233903229821E-2</v>
          </cell>
        </row>
        <row r="38">
          <cell r="A38">
            <v>2032</v>
          </cell>
          <cell r="B38">
            <v>6.4783432523763618E-2</v>
          </cell>
        </row>
        <row r="39">
          <cell r="A39">
            <v>2033</v>
          </cell>
          <cell r="B39">
            <v>8.8993254937231536E-2</v>
          </cell>
        </row>
        <row r="40">
          <cell r="A40">
            <v>2034</v>
          </cell>
          <cell r="B40">
            <v>4.7563781751814534E-2</v>
          </cell>
        </row>
        <row r="41">
          <cell r="A41">
            <v>2035</v>
          </cell>
          <cell r="B41">
            <v>5.6262189079570819E-2</v>
          </cell>
        </row>
        <row r="42">
          <cell r="A42">
            <v>2036</v>
          </cell>
          <cell r="B42">
            <v>6.6495129974209699E-2</v>
          </cell>
        </row>
        <row r="43">
          <cell r="A43">
            <v>2037</v>
          </cell>
          <cell r="B43">
            <v>7.0310710359190121E-2</v>
          </cell>
        </row>
        <row r="44">
          <cell r="A44">
            <v>2038</v>
          </cell>
          <cell r="B44">
            <v>7.4030248103663321E-2</v>
          </cell>
        </row>
        <row r="45">
          <cell r="A45">
            <v>2039</v>
          </cell>
          <cell r="B45">
            <v>6.6769973588743592E-2</v>
          </cell>
        </row>
        <row r="46">
          <cell r="A46">
            <v>2040</v>
          </cell>
          <cell r="B46">
            <v>6.4230556378897741E-2</v>
          </cell>
        </row>
        <row r="47">
          <cell r="A47">
            <v>2041</v>
          </cell>
          <cell r="B47">
            <v>6.2767048663881719E-2</v>
          </cell>
        </row>
        <row r="48">
          <cell r="A48">
            <v>2042</v>
          </cell>
          <cell r="B48">
            <v>6.2596535460324954E-2</v>
          </cell>
        </row>
        <row r="49">
          <cell r="A49">
            <v>2043</v>
          </cell>
          <cell r="B49">
            <v>6.6319927188596917E-2</v>
          </cell>
        </row>
        <row r="50">
          <cell r="A50">
            <v>2044</v>
          </cell>
          <cell r="B50">
            <v>5.7818448201142021E-2</v>
          </cell>
        </row>
        <row r="51">
          <cell r="A51">
            <v>2045</v>
          </cell>
          <cell r="B51">
            <v>6.3160666602125271E-2</v>
          </cell>
        </row>
        <row r="52">
          <cell r="A52">
            <v>2046</v>
          </cell>
          <cell r="B52">
            <v>4.7926721296898907E-2</v>
          </cell>
        </row>
        <row r="53">
          <cell r="A53">
            <v>2047</v>
          </cell>
          <cell r="B53">
            <v>4.7202223501808478E-2</v>
          </cell>
        </row>
        <row r="54">
          <cell r="A54">
            <v>2048</v>
          </cell>
          <cell r="B54">
            <v>5.9344625785452083E-2</v>
          </cell>
        </row>
        <row r="55">
          <cell r="A55">
            <v>2049</v>
          </cell>
          <cell r="B55">
            <v>4.1737786065932599E-2</v>
          </cell>
        </row>
        <row r="56">
          <cell r="A56">
            <v>2050</v>
          </cell>
          <cell r="B56">
            <v>5.7912563849749861E-2</v>
          </cell>
        </row>
        <row r="57">
          <cell r="A57">
            <v>2051</v>
          </cell>
          <cell r="B57">
            <v>5.446674422011711E-2</v>
          </cell>
        </row>
        <row r="58">
          <cell r="A58">
            <v>2052</v>
          </cell>
          <cell r="B58">
            <v>6.836139604922209E-2</v>
          </cell>
        </row>
        <row r="59">
          <cell r="A59">
            <v>2053</v>
          </cell>
          <cell r="B59">
            <v>6.9013043318700507E-2</v>
          </cell>
        </row>
        <row r="60">
          <cell r="A60">
            <v>2054</v>
          </cell>
          <cell r="B60">
            <v>4.9106227922602559E-2</v>
          </cell>
        </row>
        <row r="61">
          <cell r="A61">
            <v>2055</v>
          </cell>
          <cell r="B61">
            <v>5.8180108769302026E-2</v>
          </cell>
        </row>
        <row r="62">
          <cell r="A62">
            <v>2056</v>
          </cell>
          <cell r="B62">
            <v>7.2554308732942441E-2</v>
          </cell>
        </row>
        <row r="63">
          <cell r="A63">
            <v>2057</v>
          </cell>
          <cell r="B63">
            <v>5.5990244479398828E-2</v>
          </cell>
        </row>
        <row r="64">
          <cell r="A64">
            <v>2058</v>
          </cell>
          <cell r="B64">
            <v>5.4994347780957471E-2</v>
          </cell>
        </row>
        <row r="65">
          <cell r="A65">
            <v>2059</v>
          </cell>
          <cell r="B65">
            <v>6.716207380770356E-2</v>
          </cell>
        </row>
        <row r="66">
          <cell r="A66">
            <v>2060</v>
          </cell>
          <cell r="B66">
            <v>5.7928644852945584E-2</v>
          </cell>
        </row>
        <row r="67">
          <cell r="A67">
            <v>2061</v>
          </cell>
          <cell r="B67">
            <v>5.7568280314735605E-2</v>
          </cell>
        </row>
        <row r="68">
          <cell r="A68">
            <v>2062</v>
          </cell>
          <cell r="B68">
            <v>9.213701432337984E-2</v>
          </cell>
        </row>
        <row r="69">
          <cell r="A69">
            <v>2063</v>
          </cell>
          <cell r="B69">
            <v>5.8915213546351881E-2</v>
          </cell>
        </row>
        <row r="70">
          <cell r="A70">
            <v>2064</v>
          </cell>
          <cell r="B70">
            <v>4.4626363976130963E-2</v>
          </cell>
        </row>
        <row r="71">
          <cell r="A71">
            <v>2065</v>
          </cell>
          <cell r="B71">
            <v>7.0659547052055127E-2</v>
          </cell>
        </row>
        <row r="72">
          <cell r="A72">
            <v>2066</v>
          </cell>
          <cell r="B72">
            <v>4.6020823990256761E-2</v>
          </cell>
        </row>
        <row r="73">
          <cell r="A73">
            <v>2067</v>
          </cell>
          <cell r="B73">
            <v>6.3749183570616874E-2</v>
          </cell>
        </row>
        <row r="74">
          <cell r="A74">
            <v>2068</v>
          </cell>
          <cell r="B74">
            <v>5.6976062839676163E-2</v>
          </cell>
        </row>
        <row r="75">
          <cell r="A75">
            <v>2069</v>
          </cell>
          <cell r="B75">
            <v>6.0130241624501653E-2</v>
          </cell>
        </row>
        <row r="76">
          <cell r="A76">
            <v>2070</v>
          </cell>
          <cell r="B76">
            <v>4.4321899256028703E-2</v>
          </cell>
        </row>
        <row r="77">
          <cell r="A77">
            <v>2071</v>
          </cell>
          <cell r="B77">
            <v>6.0878409019205722E-2</v>
          </cell>
        </row>
        <row r="78">
          <cell r="A78">
            <v>2072</v>
          </cell>
          <cell r="B78">
            <v>5.7263031155453066E-2</v>
          </cell>
        </row>
        <row r="79">
          <cell r="A79">
            <v>2073</v>
          </cell>
          <cell r="B79">
            <v>5.0730085237883034E-2</v>
          </cell>
        </row>
        <row r="80">
          <cell r="A80">
            <v>2074</v>
          </cell>
          <cell r="B80">
            <v>4.0759658620227131E-2</v>
          </cell>
        </row>
        <row r="81">
          <cell r="A81">
            <v>2075</v>
          </cell>
          <cell r="B81">
            <v>5.6811842202587289E-2</v>
          </cell>
        </row>
        <row r="82">
          <cell r="A82">
            <v>2076</v>
          </cell>
          <cell r="B82">
            <v>6.1146141522040127E-2</v>
          </cell>
        </row>
        <row r="83">
          <cell r="A83">
            <v>2077</v>
          </cell>
          <cell r="B83">
            <v>7.3705558495130385E-2</v>
          </cell>
        </row>
        <row r="84">
          <cell r="A84">
            <v>2078</v>
          </cell>
          <cell r="B84">
            <v>5.6054824287566592E-2</v>
          </cell>
        </row>
        <row r="85">
          <cell r="A85">
            <v>2079</v>
          </cell>
          <cell r="B85">
            <v>5.1027336528131857E-2</v>
          </cell>
        </row>
        <row r="86">
          <cell r="A86">
            <v>2080</v>
          </cell>
          <cell r="B86">
            <v>6.2046711807051909E-2</v>
          </cell>
        </row>
        <row r="87">
          <cell r="A87">
            <v>2081</v>
          </cell>
          <cell r="B87">
            <v>6.8705816008441611E-2</v>
          </cell>
        </row>
        <row r="88">
          <cell r="A88">
            <v>2082</v>
          </cell>
          <cell r="B88">
            <v>6.2901511771196961E-2</v>
          </cell>
        </row>
        <row r="89">
          <cell r="A89">
            <v>2083</v>
          </cell>
          <cell r="B89">
            <v>5.6104380380129444E-2</v>
          </cell>
        </row>
        <row r="90">
          <cell r="A90">
            <v>2084</v>
          </cell>
          <cell r="B90">
            <v>8.8579207474249411E-2</v>
          </cell>
        </row>
        <row r="91">
          <cell r="A91">
            <v>2085</v>
          </cell>
          <cell r="B91">
            <v>4.3597554938169199E-2</v>
          </cell>
        </row>
        <row r="92">
          <cell r="A92">
            <v>2086</v>
          </cell>
          <cell r="B92">
            <v>6.6466293307821611E-2</v>
          </cell>
        </row>
        <row r="93">
          <cell r="A93">
            <v>2087</v>
          </cell>
          <cell r="B93">
            <v>2.4107174428645524E-2</v>
          </cell>
        </row>
        <row r="94">
          <cell r="A94">
            <v>2088</v>
          </cell>
          <cell r="B94">
            <v>7.1758989722293332E-2</v>
          </cell>
        </row>
        <row r="95">
          <cell r="A95">
            <v>2089</v>
          </cell>
          <cell r="B95">
            <v>5.4167463619814955E-2</v>
          </cell>
        </row>
        <row r="96">
          <cell r="A96">
            <v>2090</v>
          </cell>
          <cell r="B96">
            <v>7.3316135601198762E-2</v>
          </cell>
        </row>
        <row r="97">
          <cell r="A97">
            <v>2091</v>
          </cell>
          <cell r="B97">
            <v>6.1330791683867576E-2</v>
          </cell>
        </row>
        <row r="98">
          <cell r="A98">
            <v>2092</v>
          </cell>
          <cell r="B98">
            <v>6.5562994538704511E-2</v>
          </cell>
        </row>
        <row r="99">
          <cell r="A99">
            <v>2093</v>
          </cell>
          <cell r="B99">
            <v>4.3555195222434125E-2</v>
          </cell>
        </row>
        <row r="100">
          <cell r="A100">
            <v>2094</v>
          </cell>
          <cell r="B100">
            <v>5.6370390527372367E-2</v>
          </cell>
        </row>
        <row r="101">
          <cell r="A101">
            <v>2095</v>
          </cell>
          <cell r="B101">
            <v>6.9480841918557412E-2</v>
          </cell>
        </row>
        <row r="102">
          <cell r="A102">
            <v>2096</v>
          </cell>
          <cell r="B102">
            <v>6.8132970770529933E-2</v>
          </cell>
        </row>
        <row r="103">
          <cell r="A103">
            <v>2097</v>
          </cell>
          <cell r="B103">
            <v>9.4986097426153715E-2</v>
          </cell>
        </row>
        <row r="104">
          <cell r="A104">
            <v>2098</v>
          </cell>
          <cell r="B104">
            <v>5.9212874109216503E-2</v>
          </cell>
        </row>
        <row r="105">
          <cell r="A105">
            <v>2099</v>
          </cell>
          <cell r="B105">
            <v>5.8209985670255267E-2</v>
          </cell>
        </row>
        <row r="106">
          <cell r="A106">
            <v>2100</v>
          </cell>
          <cell r="B106">
            <v>3.55766984258662E-2</v>
          </cell>
        </row>
      </sheetData>
      <sheetData sheetId="2"/>
      <sheetData sheetId="3">
        <row r="2">
          <cell r="B2" t="str">
            <v>UT LT0 Feb06</v>
          </cell>
        </row>
        <row r="6">
          <cell r="A6">
            <v>2003</v>
          </cell>
          <cell r="B6">
            <v>3.5999999999999997E-2</v>
          </cell>
          <cell r="C6">
            <v>3.5999999999999997E-2</v>
          </cell>
          <cell r="G6">
            <v>1.9E-2</v>
          </cell>
          <cell r="H6">
            <v>1.7999999999999999E-2</v>
          </cell>
        </row>
        <row r="7">
          <cell r="A7">
            <v>2004</v>
          </cell>
          <cell r="B7">
            <v>3.5999999999999997E-2</v>
          </cell>
          <cell r="C7">
            <v>3.5999999999999997E-2</v>
          </cell>
          <cell r="G7">
            <v>1.9E-2</v>
          </cell>
          <cell r="H7">
            <v>1.7999999999999999E-2</v>
          </cell>
        </row>
        <row r="8">
          <cell r="A8">
            <v>2005</v>
          </cell>
          <cell r="B8">
            <v>3.5999999999999997E-2</v>
          </cell>
          <cell r="C8">
            <v>3.5999999999999997E-2</v>
          </cell>
          <cell r="G8">
            <v>1.9E-2</v>
          </cell>
          <cell r="H8">
            <v>1.7999999999999999E-2</v>
          </cell>
        </row>
        <row r="9">
          <cell r="A9">
            <v>2006</v>
          </cell>
          <cell r="B9">
            <v>3.5999999999999997E-2</v>
          </cell>
          <cell r="C9">
            <v>3.5999999999999997E-2</v>
          </cell>
          <cell r="G9">
            <v>1.9E-2</v>
          </cell>
          <cell r="H9">
            <v>1.7999999999999999E-2</v>
          </cell>
        </row>
        <row r="10">
          <cell r="A10">
            <v>2007</v>
          </cell>
          <cell r="B10">
            <v>3.5999999999999997E-2</v>
          </cell>
          <cell r="C10">
            <v>3.5999999999999997E-2</v>
          </cell>
          <cell r="G10">
            <v>1.9E-2</v>
          </cell>
          <cell r="H10">
            <v>1.7999999999999999E-2</v>
          </cell>
        </row>
        <row r="11">
          <cell r="A11">
            <v>2008</v>
          </cell>
          <cell r="B11">
            <v>3.5999999999999997E-2</v>
          </cell>
          <cell r="C11">
            <v>3.5999999999999997E-2</v>
          </cell>
          <cell r="G11">
            <v>1.9E-2</v>
          </cell>
          <cell r="H11">
            <v>1.7999999999999999E-2</v>
          </cell>
        </row>
        <row r="12">
          <cell r="A12">
            <v>2009</v>
          </cell>
          <cell r="B12">
            <v>3.5999999999999997E-2</v>
          </cell>
          <cell r="C12">
            <v>3.5999999999999997E-2</v>
          </cell>
          <cell r="G12">
            <v>1.9E-2</v>
          </cell>
          <cell r="H12">
            <v>1.7999999999999999E-2</v>
          </cell>
        </row>
        <row r="13">
          <cell r="A13">
            <v>2010</v>
          </cell>
          <cell r="B13">
            <v>3.5999999999999997E-2</v>
          </cell>
          <cell r="C13">
            <v>3.5999999999999997E-2</v>
          </cell>
          <cell r="G13">
            <v>1.9E-2</v>
          </cell>
          <cell r="H13">
            <v>1.7999999999999999E-2</v>
          </cell>
        </row>
        <row r="14">
          <cell r="A14">
            <v>2011</v>
          </cell>
          <cell r="B14">
            <v>3.5999999999999997E-2</v>
          </cell>
          <cell r="C14">
            <v>3.5999999999999997E-2</v>
          </cell>
          <cell r="G14">
            <v>1.9E-2</v>
          </cell>
          <cell r="H14">
            <v>1.7999999999999999E-2</v>
          </cell>
        </row>
        <row r="15">
          <cell r="A15">
            <v>2012</v>
          </cell>
          <cell r="B15">
            <v>3.5999999999999997E-2</v>
          </cell>
          <cell r="C15">
            <v>3.5999999999999997E-2</v>
          </cell>
          <cell r="G15">
            <v>1.9E-2</v>
          </cell>
          <cell r="H15">
            <v>1.7999999999999999E-2</v>
          </cell>
        </row>
        <row r="16">
          <cell r="A16">
            <v>2013</v>
          </cell>
          <cell r="B16">
            <v>3.5999999999999997E-2</v>
          </cell>
          <cell r="C16">
            <v>3.5999999999999997E-2</v>
          </cell>
          <cell r="G16">
            <v>1.9E-2</v>
          </cell>
          <cell r="H16">
            <v>1.7999999999999999E-2</v>
          </cell>
        </row>
        <row r="17">
          <cell r="A17">
            <v>2014</v>
          </cell>
          <cell r="B17">
            <v>3.5999999999999997E-2</v>
          </cell>
          <cell r="C17">
            <v>3.5999999999999997E-2</v>
          </cell>
          <cell r="G17">
            <v>1.9E-2</v>
          </cell>
          <cell r="H17">
            <v>1.7999999999999999E-2</v>
          </cell>
        </row>
        <row r="18">
          <cell r="A18">
            <v>2015</v>
          </cell>
          <cell r="B18">
            <v>3.5999999999999997E-2</v>
          </cell>
          <cell r="C18">
            <v>3.5999999999999997E-2</v>
          </cell>
          <cell r="G18">
            <v>1.9E-2</v>
          </cell>
          <cell r="H18">
            <v>1.7999999999999999E-2</v>
          </cell>
        </row>
        <row r="19">
          <cell r="A19">
            <v>2016</v>
          </cell>
          <cell r="B19">
            <v>3.5999999999999997E-2</v>
          </cell>
          <cell r="C19">
            <v>3.5999999999999997E-2</v>
          </cell>
          <cell r="G19">
            <v>1.9E-2</v>
          </cell>
          <cell r="H19">
            <v>1.7999999999999999E-2</v>
          </cell>
        </row>
        <row r="20">
          <cell r="A20">
            <v>2017</v>
          </cell>
          <cell r="B20">
            <v>3.5999999999999997E-2</v>
          </cell>
          <cell r="C20">
            <v>3.5999999999999997E-2</v>
          </cell>
          <cell r="G20">
            <v>1.9E-2</v>
          </cell>
          <cell r="H20">
            <v>1.7999999999999999E-2</v>
          </cell>
        </row>
        <row r="21">
          <cell r="A21">
            <v>2018</v>
          </cell>
          <cell r="B21">
            <v>3.5999999999999997E-2</v>
          </cell>
          <cell r="C21">
            <v>3.5999999999999997E-2</v>
          </cell>
          <cell r="G21">
            <v>1.9E-2</v>
          </cell>
          <cell r="H21">
            <v>1.7999999999999999E-2</v>
          </cell>
        </row>
        <row r="22">
          <cell r="A22">
            <v>2019</v>
          </cell>
          <cell r="B22">
            <v>3.5999999999999997E-2</v>
          </cell>
          <cell r="C22">
            <v>3.5999999999999997E-2</v>
          </cell>
          <cell r="G22">
            <v>1.9E-2</v>
          </cell>
          <cell r="H22">
            <v>1.7999999999999999E-2</v>
          </cell>
        </row>
        <row r="23">
          <cell r="A23">
            <v>2020</v>
          </cell>
          <cell r="B23">
            <v>3.5999999999999997E-2</v>
          </cell>
          <cell r="C23">
            <v>3.5999999999999997E-2</v>
          </cell>
          <cell r="G23">
            <v>1.9E-2</v>
          </cell>
          <cell r="H23">
            <v>1.7999999999999999E-2</v>
          </cell>
        </row>
        <row r="24">
          <cell r="A24">
            <v>2021</v>
          </cell>
          <cell r="B24">
            <v>3.5999999999999997E-2</v>
          </cell>
          <cell r="C24">
            <v>3.5999999999999997E-2</v>
          </cell>
          <cell r="G24">
            <v>1.9E-2</v>
          </cell>
          <cell r="H24">
            <v>1.7999999999999999E-2</v>
          </cell>
        </row>
        <row r="25">
          <cell r="A25">
            <v>2022</v>
          </cell>
          <cell r="B25">
            <v>3.5999999999999997E-2</v>
          </cell>
          <cell r="C25">
            <v>3.5999999999999997E-2</v>
          </cell>
          <cell r="G25">
            <v>1.9E-2</v>
          </cell>
          <cell r="H25">
            <v>1.7999999999999999E-2</v>
          </cell>
        </row>
        <row r="26">
          <cell r="A26">
            <v>2023</v>
          </cell>
          <cell r="B26">
            <v>3.5999999999999997E-2</v>
          </cell>
          <cell r="C26">
            <v>3.5999999999999997E-2</v>
          </cell>
          <cell r="G26">
            <v>1.9E-2</v>
          </cell>
          <cell r="H26">
            <v>1.7999999999999999E-2</v>
          </cell>
        </row>
        <row r="27">
          <cell r="A27">
            <v>2024</v>
          </cell>
          <cell r="B27">
            <v>3.5999999999999997E-2</v>
          </cell>
          <cell r="C27">
            <v>3.5999999999999997E-2</v>
          </cell>
          <cell r="G27">
            <v>1.9E-2</v>
          </cell>
          <cell r="H27">
            <v>1.7999999999999999E-2</v>
          </cell>
        </row>
        <row r="28">
          <cell r="A28">
            <v>2025</v>
          </cell>
          <cell r="B28">
            <v>3.5999999999999997E-2</v>
          </cell>
          <cell r="C28">
            <v>3.5999999999999997E-2</v>
          </cell>
          <cell r="G28">
            <v>1.9E-2</v>
          </cell>
          <cell r="H28">
            <v>1.7999999999999999E-2</v>
          </cell>
        </row>
        <row r="29">
          <cell r="A29">
            <v>2026</v>
          </cell>
          <cell r="B29">
            <v>3.5999999999999997E-2</v>
          </cell>
          <cell r="C29">
            <v>3.5999999999999997E-2</v>
          </cell>
          <cell r="G29">
            <v>1.9E-2</v>
          </cell>
          <cell r="H29">
            <v>1.7999999999999999E-2</v>
          </cell>
        </row>
        <row r="30">
          <cell r="A30">
            <v>2027</v>
          </cell>
          <cell r="B30">
            <v>3.5999999999999997E-2</v>
          </cell>
          <cell r="C30">
            <v>3.5999999999999997E-2</v>
          </cell>
          <cell r="G30">
            <v>1.9E-2</v>
          </cell>
          <cell r="H30">
            <v>1.7999999999999999E-2</v>
          </cell>
        </row>
        <row r="31">
          <cell r="A31">
            <v>2028</v>
          </cell>
          <cell r="B31">
            <v>3.5999999999999997E-2</v>
          </cell>
          <cell r="C31">
            <v>3.5999999999999997E-2</v>
          </cell>
          <cell r="G31">
            <v>1.9E-2</v>
          </cell>
          <cell r="H31">
            <v>1.7999999999999999E-2</v>
          </cell>
        </row>
        <row r="32">
          <cell r="A32">
            <v>2029</v>
          </cell>
          <cell r="B32">
            <v>3.5999999999999997E-2</v>
          </cell>
          <cell r="C32">
            <v>3.5999999999999997E-2</v>
          </cell>
          <cell r="G32">
            <v>1.9E-2</v>
          </cell>
          <cell r="H32">
            <v>1.7999999999999999E-2</v>
          </cell>
        </row>
        <row r="33">
          <cell r="A33">
            <v>2030</v>
          </cell>
          <cell r="B33">
            <v>3.5999999999999997E-2</v>
          </cell>
          <cell r="C33">
            <v>3.5999999999999997E-2</v>
          </cell>
          <cell r="G33">
            <v>1.9E-2</v>
          </cell>
          <cell r="H33">
            <v>1.7999999999999999E-2</v>
          </cell>
        </row>
        <row r="34">
          <cell r="A34">
            <v>2031</v>
          </cell>
          <cell r="B34">
            <v>3.5999999999999997E-2</v>
          </cell>
          <cell r="C34">
            <v>3.5999999999999997E-2</v>
          </cell>
          <cell r="G34">
            <v>1.9E-2</v>
          </cell>
          <cell r="H34">
            <v>1.7999999999999999E-2</v>
          </cell>
        </row>
        <row r="35">
          <cell r="A35">
            <v>2032</v>
          </cell>
          <cell r="B35">
            <v>3.5999999999999997E-2</v>
          </cell>
          <cell r="C35">
            <v>3.5999999999999997E-2</v>
          </cell>
          <cell r="G35">
            <v>1.9E-2</v>
          </cell>
          <cell r="H35">
            <v>1.7999999999999999E-2</v>
          </cell>
        </row>
        <row r="36">
          <cell r="A36">
            <v>2033</v>
          </cell>
          <cell r="B36">
            <v>3.5999999999999997E-2</v>
          </cell>
          <cell r="C36">
            <v>3.5999999999999997E-2</v>
          </cell>
          <cell r="G36">
            <v>1.9E-2</v>
          </cell>
          <cell r="H36">
            <v>1.7999999999999999E-2</v>
          </cell>
        </row>
        <row r="37">
          <cell r="A37">
            <v>2034</v>
          </cell>
          <cell r="B37">
            <v>3.5999999999999997E-2</v>
          </cell>
          <cell r="C37">
            <v>3.5999999999999997E-2</v>
          </cell>
          <cell r="G37">
            <v>1.9E-2</v>
          </cell>
          <cell r="H37">
            <v>1.7999999999999999E-2</v>
          </cell>
        </row>
        <row r="38">
          <cell r="A38">
            <v>2035</v>
          </cell>
          <cell r="B38">
            <v>3.5999999999999997E-2</v>
          </cell>
          <cell r="C38">
            <v>3.5999999999999997E-2</v>
          </cell>
          <cell r="G38">
            <v>1.9E-2</v>
          </cell>
          <cell r="H38">
            <v>1.7999999999999999E-2</v>
          </cell>
        </row>
        <row r="39">
          <cell r="A39">
            <v>2036</v>
          </cell>
          <cell r="B39">
            <v>3.5999999999999997E-2</v>
          </cell>
          <cell r="C39">
            <v>3.5999999999999997E-2</v>
          </cell>
          <cell r="G39">
            <v>1.9E-2</v>
          </cell>
          <cell r="H39">
            <v>1.7999999999999999E-2</v>
          </cell>
        </row>
        <row r="40">
          <cell r="A40">
            <v>2037</v>
          </cell>
          <cell r="B40">
            <v>3.5999999999999997E-2</v>
          </cell>
          <cell r="C40">
            <v>3.5999999999999997E-2</v>
          </cell>
          <cell r="G40">
            <v>1.9E-2</v>
          </cell>
          <cell r="H40">
            <v>1.7999999999999999E-2</v>
          </cell>
        </row>
        <row r="41">
          <cell r="A41">
            <v>2038</v>
          </cell>
          <cell r="B41">
            <v>3.5999999999999997E-2</v>
          </cell>
          <cell r="C41">
            <v>3.5999999999999997E-2</v>
          </cell>
          <cell r="G41">
            <v>1.9E-2</v>
          </cell>
          <cell r="H41">
            <v>1.7999999999999999E-2</v>
          </cell>
        </row>
        <row r="42">
          <cell r="A42">
            <v>2039</v>
          </cell>
          <cell r="B42">
            <v>3.5999999999999997E-2</v>
          </cell>
          <cell r="C42">
            <v>3.5999999999999997E-2</v>
          </cell>
          <cell r="G42">
            <v>1.9E-2</v>
          </cell>
          <cell r="H42">
            <v>1.7999999999999999E-2</v>
          </cell>
        </row>
        <row r="43">
          <cell r="A43">
            <v>2040</v>
          </cell>
          <cell r="B43">
            <v>3.5999999999999997E-2</v>
          </cell>
          <cell r="C43">
            <v>3.5999999999999997E-2</v>
          </cell>
          <cell r="G43">
            <v>1.9E-2</v>
          </cell>
          <cell r="H43">
            <v>1.7999999999999999E-2</v>
          </cell>
        </row>
        <row r="44">
          <cell r="A44">
            <v>2041</v>
          </cell>
          <cell r="B44">
            <v>3.5999999999999997E-2</v>
          </cell>
          <cell r="C44">
            <v>3.5999999999999997E-2</v>
          </cell>
          <cell r="G44">
            <v>1.9E-2</v>
          </cell>
          <cell r="H44">
            <v>1.7999999999999999E-2</v>
          </cell>
        </row>
        <row r="45">
          <cell r="A45">
            <v>2042</v>
          </cell>
          <cell r="B45">
            <v>3.5999999999999997E-2</v>
          </cell>
          <cell r="C45">
            <v>3.5999999999999997E-2</v>
          </cell>
          <cell r="G45">
            <v>1.9E-2</v>
          </cell>
          <cell r="H45">
            <v>1.7999999999999999E-2</v>
          </cell>
        </row>
        <row r="46">
          <cell r="A46">
            <v>2043</v>
          </cell>
          <cell r="B46">
            <v>3.5999999999999997E-2</v>
          </cell>
          <cell r="C46">
            <v>3.5999999999999997E-2</v>
          </cell>
          <cell r="G46">
            <v>1.9E-2</v>
          </cell>
          <cell r="H46">
            <v>1.7999999999999999E-2</v>
          </cell>
        </row>
        <row r="47">
          <cell r="A47">
            <v>2044</v>
          </cell>
          <cell r="B47">
            <v>3.5999999999999997E-2</v>
          </cell>
          <cell r="C47">
            <v>3.5999999999999997E-2</v>
          </cell>
          <cell r="G47">
            <v>1.9E-2</v>
          </cell>
          <cell r="H47">
            <v>1.7999999999999999E-2</v>
          </cell>
        </row>
        <row r="48">
          <cell r="A48">
            <v>2045</v>
          </cell>
          <cell r="B48">
            <v>3.5999999999999997E-2</v>
          </cell>
          <cell r="C48">
            <v>3.5999999999999997E-2</v>
          </cell>
          <cell r="G48">
            <v>1.9E-2</v>
          </cell>
          <cell r="H48">
            <v>1.7999999999999999E-2</v>
          </cell>
        </row>
        <row r="49">
          <cell r="A49">
            <v>2046</v>
          </cell>
          <cell r="B49">
            <v>3.5999999999999997E-2</v>
          </cell>
          <cell r="C49">
            <v>3.5999999999999997E-2</v>
          </cell>
          <cell r="G49">
            <v>1.9E-2</v>
          </cell>
          <cell r="H49">
            <v>1.7999999999999999E-2</v>
          </cell>
        </row>
        <row r="50">
          <cell r="A50">
            <v>2047</v>
          </cell>
          <cell r="B50">
            <v>3.5999999999999997E-2</v>
          </cell>
          <cell r="C50">
            <v>3.5999999999999997E-2</v>
          </cell>
          <cell r="G50">
            <v>1.9E-2</v>
          </cell>
          <cell r="H50">
            <v>1.7999999999999999E-2</v>
          </cell>
        </row>
        <row r="51">
          <cell r="A51">
            <v>2048</v>
          </cell>
          <cell r="B51">
            <v>3.5999999999999997E-2</v>
          </cell>
          <cell r="C51">
            <v>3.5999999999999997E-2</v>
          </cell>
          <cell r="G51">
            <v>1.9E-2</v>
          </cell>
          <cell r="H51">
            <v>1.7999999999999999E-2</v>
          </cell>
        </row>
        <row r="52">
          <cell r="A52">
            <v>2049</v>
          </cell>
          <cell r="B52">
            <v>3.5999999999999997E-2</v>
          </cell>
          <cell r="C52">
            <v>3.5999999999999997E-2</v>
          </cell>
          <cell r="G52">
            <v>1.9E-2</v>
          </cell>
          <cell r="H52">
            <v>1.7999999999999999E-2</v>
          </cell>
        </row>
        <row r="53">
          <cell r="A53">
            <v>2050</v>
          </cell>
          <cell r="B53">
            <v>3.5999999999999997E-2</v>
          </cell>
          <cell r="C53">
            <v>3.5999999999999997E-2</v>
          </cell>
          <cell r="G53">
            <v>1.9E-2</v>
          </cell>
          <cell r="H53">
            <v>1.7999999999999999E-2</v>
          </cell>
        </row>
        <row r="54">
          <cell r="A54">
            <v>2051</v>
          </cell>
          <cell r="B54">
            <v>3.5999999999999997E-2</v>
          </cell>
          <cell r="C54">
            <v>3.5999999999999997E-2</v>
          </cell>
          <cell r="G54">
            <v>1.9E-2</v>
          </cell>
          <cell r="H54">
            <v>1.7999999999999999E-2</v>
          </cell>
        </row>
        <row r="55">
          <cell r="A55">
            <v>2052</v>
          </cell>
          <cell r="B55">
            <v>3.5999999999999997E-2</v>
          </cell>
          <cell r="C55">
            <v>3.5999999999999997E-2</v>
          </cell>
          <cell r="G55">
            <v>1.9E-2</v>
          </cell>
          <cell r="H55">
            <v>1.7999999999999999E-2</v>
          </cell>
        </row>
        <row r="56">
          <cell r="A56">
            <v>2053</v>
          </cell>
          <cell r="B56">
            <v>3.5999999999999997E-2</v>
          </cell>
          <cell r="C56">
            <v>3.5999999999999997E-2</v>
          </cell>
          <cell r="G56">
            <v>1.9E-2</v>
          </cell>
          <cell r="H56">
            <v>1.7999999999999999E-2</v>
          </cell>
        </row>
        <row r="57">
          <cell r="A57">
            <v>2054</v>
          </cell>
          <cell r="B57">
            <v>3.5999999999999997E-2</v>
          </cell>
          <cell r="C57">
            <v>3.5999999999999997E-2</v>
          </cell>
          <cell r="G57">
            <v>1.9E-2</v>
          </cell>
          <cell r="H57">
            <v>1.7999999999999999E-2</v>
          </cell>
        </row>
        <row r="58">
          <cell r="A58">
            <v>2055</v>
          </cell>
          <cell r="B58">
            <v>3.5999999999999997E-2</v>
          </cell>
          <cell r="C58">
            <v>3.5999999999999997E-2</v>
          </cell>
          <cell r="G58">
            <v>1.9E-2</v>
          </cell>
          <cell r="H58">
            <v>1.7999999999999999E-2</v>
          </cell>
        </row>
        <row r="59">
          <cell r="A59">
            <v>2056</v>
          </cell>
          <cell r="B59">
            <v>3.5999999999999997E-2</v>
          </cell>
          <cell r="C59">
            <v>3.5999999999999997E-2</v>
          </cell>
          <cell r="G59">
            <v>1.9E-2</v>
          </cell>
          <cell r="H59">
            <v>1.7999999999999999E-2</v>
          </cell>
        </row>
        <row r="60">
          <cell r="A60">
            <v>2057</v>
          </cell>
          <cell r="B60">
            <v>3.5999999999999997E-2</v>
          </cell>
          <cell r="C60">
            <v>3.5999999999999997E-2</v>
          </cell>
          <cell r="G60">
            <v>1.9E-2</v>
          </cell>
          <cell r="H60">
            <v>1.7999999999999999E-2</v>
          </cell>
        </row>
        <row r="61">
          <cell r="A61">
            <v>2058</v>
          </cell>
          <cell r="B61">
            <v>3.5999999999999997E-2</v>
          </cell>
          <cell r="C61">
            <v>3.5999999999999997E-2</v>
          </cell>
          <cell r="G61">
            <v>1.9E-2</v>
          </cell>
          <cell r="H61">
            <v>1.7999999999999999E-2</v>
          </cell>
        </row>
        <row r="62">
          <cell r="A62">
            <v>2059</v>
          </cell>
          <cell r="B62">
            <v>3.5999999999999997E-2</v>
          </cell>
          <cell r="C62">
            <v>3.5999999999999997E-2</v>
          </cell>
          <cell r="G62">
            <v>1.9E-2</v>
          </cell>
          <cell r="H62">
            <v>1.7999999999999999E-2</v>
          </cell>
        </row>
        <row r="63">
          <cell r="A63">
            <v>2060</v>
          </cell>
          <cell r="B63">
            <v>3.5999999999999997E-2</v>
          </cell>
          <cell r="C63">
            <v>3.5999999999999997E-2</v>
          </cell>
          <cell r="G63">
            <v>1.9E-2</v>
          </cell>
          <cell r="H63">
            <v>1.7999999999999999E-2</v>
          </cell>
        </row>
        <row r="64">
          <cell r="A64">
            <v>2061</v>
          </cell>
          <cell r="B64">
            <v>3.5999999999999997E-2</v>
          </cell>
          <cell r="C64">
            <v>3.5999999999999997E-2</v>
          </cell>
          <cell r="G64">
            <v>1.9E-2</v>
          </cell>
          <cell r="H64">
            <v>1.7999999999999999E-2</v>
          </cell>
        </row>
        <row r="65">
          <cell r="A65">
            <v>2062</v>
          </cell>
          <cell r="B65">
            <v>3.5999999999999997E-2</v>
          </cell>
          <cell r="C65">
            <v>3.5999999999999997E-2</v>
          </cell>
          <cell r="G65">
            <v>1.9E-2</v>
          </cell>
          <cell r="H65">
            <v>1.7999999999999999E-2</v>
          </cell>
        </row>
        <row r="66">
          <cell r="A66">
            <v>2063</v>
          </cell>
          <cell r="B66">
            <v>3.5999999999999997E-2</v>
          </cell>
          <cell r="C66">
            <v>3.5999999999999997E-2</v>
          </cell>
          <cell r="G66">
            <v>1.9E-2</v>
          </cell>
          <cell r="H66">
            <v>1.7999999999999999E-2</v>
          </cell>
        </row>
        <row r="67">
          <cell r="A67">
            <v>2064</v>
          </cell>
          <cell r="B67">
            <v>3.5999999999999997E-2</v>
          </cell>
          <cell r="C67">
            <v>3.5999999999999997E-2</v>
          </cell>
          <cell r="G67">
            <v>1.9E-2</v>
          </cell>
          <cell r="H67">
            <v>1.7999999999999999E-2</v>
          </cell>
        </row>
        <row r="68">
          <cell r="A68">
            <v>2065</v>
          </cell>
          <cell r="B68">
            <v>3.5999999999999997E-2</v>
          </cell>
          <cell r="C68">
            <v>3.5999999999999997E-2</v>
          </cell>
          <cell r="G68">
            <v>1.9E-2</v>
          </cell>
          <cell r="H68">
            <v>1.7999999999999999E-2</v>
          </cell>
        </row>
        <row r="69">
          <cell r="A69">
            <v>2066</v>
          </cell>
          <cell r="B69">
            <v>3.5999999999999997E-2</v>
          </cell>
          <cell r="C69">
            <v>3.5999999999999997E-2</v>
          </cell>
          <cell r="G69">
            <v>1.9E-2</v>
          </cell>
          <cell r="H69">
            <v>1.7999999999999999E-2</v>
          </cell>
        </row>
        <row r="70">
          <cell r="A70">
            <v>2067</v>
          </cell>
          <cell r="B70">
            <v>3.5999999999999997E-2</v>
          </cell>
          <cell r="C70">
            <v>3.5999999999999997E-2</v>
          </cell>
          <cell r="G70">
            <v>1.9E-2</v>
          </cell>
          <cell r="H70">
            <v>1.7999999999999999E-2</v>
          </cell>
        </row>
        <row r="71">
          <cell r="A71">
            <v>2068</v>
          </cell>
          <cell r="B71">
            <v>3.5999999999999997E-2</v>
          </cell>
          <cell r="C71">
            <v>3.5999999999999997E-2</v>
          </cell>
          <cell r="G71">
            <v>1.9E-2</v>
          </cell>
          <cell r="H71">
            <v>1.7999999999999999E-2</v>
          </cell>
        </row>
        <row r="72">
          <cell r="A72">
            <v>2069</v>
          </cell>
          <cell r="B72">
            <v>3.5999999999999997E-2</v>
          </cell>
          <cell r="C72">
            <v>3.5999999999999997E-2</v>
          </cell>
          <cell r="G72">
            <v>1.9E-2</v>
          </cell>
          <cell r="H72">
            <v>1.7999999999999999E-2</v>
          </cell>
        </row>
        <row r="73">
          <cell r="A73">
            <v>2070</v>
          </cell>
          <cell r="B73">
            <v>3.5999999999999997E-2</v>
          </cell>
          <cell r="C73">
            <v>3.5999999999999997E-2</v>
          </cell>
          <cell r="G73">
            <v>1.9E-2</v>
          </cell>
          <cell r="H73">
            <v>1.7999999999999999E-2</v>
          </cell>
        </row>
        <row r="74">
          <cell r="A74">
            <v>2071</v>
          </cell>
          <cell r="B74">
            <v>3.5999999999999997E-2</v>
          </cell>
          <cell r="C74">
            <v>3.5999999999999997E-2</v>
          </cell>
          <cell r="G74">
            <v>1.9E-2</v>
          </cell>
          <cell r="H74">
            <v>1.7999999999999999E-2</v>
          </cell>
        </row>
        <row r="75">
          <cell r="A75">
            <v>2072</v>
          </cell>
          <cell r="B75">
            <v>3.5999999999999997E-2</v>
          </cell>
          <cell r="C75">
            <v>3.5999999999999997E-2</v>
          </cell>
          <cell r="G75">
            <v>1.9E-2</v>
          </cell>
          <cell r="H75">
            <v>1.7999999999999999E-2</v>
          </cell>
        </row>
        <row r="76">
          <cell r="A76">
            <v>2073</v>
          </cell>
          <cell r="B76">
            <v>3.5999999999999997E-2</v>
          </cell>
          <cell r="C76">
            <v>3.5999999999999997E-2</v>
          </cell>
          <cell r="G76">
            <v>1.9E-2</v>
          </cell>
          <cell r="H76">
            <v>1.7999999999999999E-2</v>
          </cell>
        </row>
        <row r="77">
          <cell r="A77">
            <v>2074</v>
          </cell>
          <cell r="B77">
            <v>3.5999999999999997E-2</v>
          </cell>
          <cell r="C77">
            <v>3.5999999999999997E-2</v>
          </cell>
          <cell r="G77">
            <v>1.9E-2</v>
          </cell>
          <cell r="H77">
            <v>1.7999999999999999E-2</v>
          </cell>
        </row>
        <row r="78">
          <cell r="A78">
            <v>2075</v>
          </cell>
          <cell r="B78">
            <v>3.5999999999999997E-2</v>
          </cell>
          <cell r="C78">
            <v>3.5999999999999997E-2</v>
          </cell>
          <cell r="G78">
            <v>1.9E-2</v>
          </cell>
          <cell r="H78">
            <v>1.7999999999999999E-2</v>
          </cell>
        </row>
        <row r="79">
          <cell r="A79">
            <v>2076</v>
          </cell>
          <cell r="B79">
            <v>3.5999999999999997E-2</v>
          </cell>
          <cell r="C79">
            <v>3.5999999999999997E-2</v>
          </cell>
          <cell r="G79">
            <v>1.9E-2</v>
          </cell>
          <cell r="H79">
            <v>1.7999999999999999E-2</v>
          </cell>
        </row>
        <row r="80">
          <cell r="A80">
            <v>2077</v>
          </cell>
          <cell r="B80">
            <v>3.5999999999999997E-2</v>
          </cell>
          <cell r="C80">
            <v>3.5999999999999997E-2</v>
          </cell>
          <cell r="G80">
            <v>1.9E-2</v>
          </cell>
          <cell r="H80">
            <v>1.7999999999999999E-2</v>
          </cell>
        </row>
        <row r="81">
          <cell r="A81">
            <v>2078</v>
          </cell>
          <cell r="B81">
            <v>3.5999999999999997E-2</v>
          </cell>
          <cell r="C81">
            <v>3.5999999999999997E-2</v>
          </cell>
          <cell r="G81">
            <v>1.9E-2</v>
          </cell>
          <cell r="H81">
            <v>1.7999999999999999E-2</v>
          </cell>
        </row>
        <row r="82">
          <cell r="A82">
            <v>2079</v>
          </cell>
          <cell r="B82">
            <v>3.5999999999999997E-2</v>
          </cell>
          <cell r="C82">
            <v>3.5999999999999997E-2</v>
          </cell>
          <cell r="G82">
            <v>1.9E-2</v>
          </cell>
          <cell r="H82">
            <v>1.7999999999999999E-2</v>
          </cell>
        </row>
        <row r="83">
          <cell r="A83">
            <v>2080</v>
          </cell>
          <cell r="B83">
            <v>3.5999999999999997E-2</v>
          </cell>
          <cell r="C83">
            <v>3.5999999999999997E-2</v>
          </cell>
          <cell r="G83">
            <v>1.9E-2</v>
          </cell>
          <cell r="H83">
            <v>1.7999999999999999E-2</v>
          </cell>
        </row>
        <row r="84">
          <cell r="A84">
            <v>2081</v>
          </cell>
          <cell r="B84">
            <v>3.5999999999999997E-2</v>
          </cell>
          <cell r="C84">
            <v>3.5999999999999997E-2</v>
          </cell>
          <cell r="G84">
            <v>1.9E-2</v>
          </cell>
          <cell r="H84">
            <v>1.7999999999999999E-2</v>
          </cell>
        </row>
        <row r="85">
          <cell r="A85">
            <v>2082</v>
          </cell>
          <cell r="B85">
            <v>3.5999999999999997E-2</v>
          </cell>
          <cell r="C85">
            <v>3.5999999999999997E-2</v>
          </cell>
          <cell r="G85">
            <v>1.9E-2</v>
          </cell>
          <cell r="H85">
            <v>1.7999999999999999E-2</v>
          </cell>
        </row>
        <row r="86">
          <cell r="A86">
            <v>2083</v>
          </cell>
          <cell r="B86">
            <v>3.5999999999999997E-2</v>
          </cell>
          <cell r="C86">
            <v>3.5999999999999997E-2</v>
          </cell>
          <cell r="G86">
            <v>1.9E-2</v>
          </cell>
          <cell r="H86">
            <v>1.7999999999999999E-2</v>
          </cell>
        </row>
        <row r="87">
          <cell r="A87">
            <v>2084</v>
          </cell>
          <cell r="B87">
            <v>3.5999999999999997E-2</v>
          </cell>
          <cell r="C87">
            <v>3.5999999999999997E-2</v>
          </cell>
          <cell r="G87">
            <v>1.9E-2</v>
          </cell>
          <cell r="H87">
            <v>1.7999999999999999E-2</v>
          </cell>
        </row>
        <row r="88">
          <cell r="A88">
            <v>2085</v>
          </cell>
          <cell r="B88">
            <v>3.5999999999999997E-2</v>
          </cell>
          <cell r="C88">
            <v>3.5999999999999997E-2</v>
          </cell>
          <cell r="G88">
            <v>1.9E-2</v>
          </cell>
          <cell r="H88">
            <v>1.7999999999999999E-2</v>
          </cell>
        </row>
        <row r="89">
          <cell r="A89">
            <v>2086</v>
          </cell>
          <cell r="B89">
            <v>3.5999999999999997E-2</v>
          </cell>
          <cell r="C89">
            <v>3.5999999999999997E-2</v>
          </cell>
          <cell r="G89">
            <v>1.9E-2</v>
          </cell>
          <cell r="H89">
            <v>1.7999999999999999E-2</v>
          </cell>
        </row>
        <row r="90">
          <cell r="A90">
            <v>2087</v>
          </cell>
          <cell r="B90">
            <v>3.5999999999999997E-2</v>
          </cell>
          <cell r="C90">
            <v>3.5999999999999997E-2</v>
          </cell>
          <cell r="G90">
            <v>1.9E-2</v>
          </cell>
          <cell r="H90">
            <v>1.7999999999999999E-2</v>
          </cell>
        </row>
        <row r="91">
          <cell r="A91">
            <v>2088</v>
          </cell>
          <cell r="B91">
            <v>3.5999999999999997E-2</v>
          </cell>
          <cell r="C91">
            <v>3.5999999999999997E-2</v>
          </cell>
          <cell r="G91">
            <v>1.9E-2</v>
          </cell>
          <cell r="H91">
            <v>1.7999999999999999E-2</v>
          </cell>
        </row>
        <row r="92">
          <cell r="A92">
            <v>2089</v>
          </cell>
          <cell r="B92">
            <v>3.5999999999999997E-2</v>
          </cell>
          <cell r="C92">
            <v>3.5999999999999997E-2</v>
          </cell>
          <cell r="G92">
            <v>1.9E-2</v>
          </cell>
          <cell r="H92">
            <v>1.7999999999999999E-2</v>
          </cell>
        </row>
        <row r="93">
          <cell r="A93">
            <v>2090</v>
          </cell>
          <cell r="B93">
            <v>3.5999999999999997E-2</v>
          </cell>
          <cell r="C93">
            <v>3.5999999999999997E-2</v>
          </cell>
          <cell r="G93">
            <v>1.9E-2</v>
          </cell>
          <cell r="H93">
            <v>1.7999999999999999E-2</v>
          </cell>
        </row>
        <row r="94">
          <cell r="A94">
            <v>2091</v>
          </cell>
          <cell r="B94">
            <v>3.5999999999999997E-2</v>
          </cell>
          <cell r="C94">
            <v>3.5999999999999997E-2</v>
          </cell>
          <cell r="G94">
            <v>1.9E-2</v>
          </cell>
          <cell r="H94">
            <v>1.7999999999999999E-2</v>
          </cell>
        </row>
        <row r="95">
          <cell r="A95">
            <v>2092</v>
          </cell>
          <cell r="B95">
            <v>3.5999999999999997E-2</v>
          </cell>
          <cell r="C95">
            <v>3.5999999999999997E-2</v>
          </cell>
          <cell r="G95">
            <v>1.9E-2</v>
          </cell>
          <cell r="H95">
            <v>1.7999999999999999E-2</v>
          </cell>
        </row>
        <row r="96">
          <cell r="A96">
            <v>2093</v>
          </cell>
          <cell r="B96">
            <v>3.5999999999999997E-2</v>
          </cell>
          <cell r="C96">
            <v>3.5999999999999997E-2</v>
          </cell>
          <cell r="G96">
            <v>1.9E-2</v>
          </cell>
          <cell r="H96">
            <v>1.7999999999999999E-2</v>
          </cell>
        </row>
        <row r="97">
          <cell r="A97">
            <v>2094</v>
          </cell>
          <cell r="B97">
            <v>3.5999999999999997E-2</v>
          </cell>
          <cell r="C97">
            <v>3.5999999999999997E-2</v>
          </cell>
          <cell r="G97">
            <v>1.9E-2</v>
          </cell>
          <cell r="H97">
            <v>1.7999999999999999E-2</v>
          </cell>
        </row>
        <row r="98">
          <cell r="A98">
            <v>2095</v>
          </cell>
          <cell r="B98">
            <v>3.5999999999999997E-2</v>
          </cell>
          <cell r="C98">
            <v>3.5999999999999997E-2</v>
          </cell>
          <cell r="G98">
            <v>1.9E-2</v>
          </cell>
          <cell r="H98">
            <v>1.7999999999999999E-2</v>
          </cell>
        </row>
        <row r="99">
          <cell r="A99">
            <v>2096</v>
          </cell>
          <cell r="B99">
            <v>3.5999999999999997E-2</v>
          </cell>
          <cell r="C99">
            <v>3.5999999999999997E-2</v>
          </cell>
          <cell r="G99">
            <v>1.9E-2</v>
          </cell>
          <cell r="H99">
            <v>1.7999999999999999E-2</v>
          </cell>
        </row>
        <row r="100">
          <cell r="A100">
            <v>2097</v>
          </cell>
          <cell r="B100">
            <v>3.5999999999999997E-2</v>
          </cell>
          <cell r="C100">
            <v>3.5999999999999997E-2</v>
          </cell>
          <cell r="G100">
            <v>1.9E-2</v>
          </cell>
          <cell r="H100">
            <v>1.7999999999999999E-2</v>
          </cell>
        </row>
        <row r="101">
          <cell r="A101">
            <v>2098</v>
          </cell>
          <cell r="B101">
            <v>3.5999999999999997E-2</v>
          </cell>
          <cell r="C101">
            <v>3.5999999999999997E-2</v>
          </cell>
          <cell r="G101">
            <v>1.9E-2</v>
          </cell>
          <cell r="H101">
            <v>1.7999999999999999E-2</v>
          </cell>
        </row>
        <row r="102">
          <cell r="A102">
            <v>2099</v>
          </cell>
          <cell r="B102">
            <v>3.5999999999999997E-2</v>
          </cell>
          <cell r="C102">
            <v>3.5999999999999997E-2</v>
          </cell>
          <cell r="G102">
            <v>1.9E-2</v>
          </cell>
          <cell r="H102">
            <v>1.7999999999999999E-2</v>
          </cell>
        </row>
        <row r="103">
          <cell r="A103">
            <v>2100</v>
          </cell>
          <cell r="B103">
            <v>3.5999999999999997E-2</v>
          </cell>
          <cell r="C103">
            <v>3.5999999999999997E-2</v>
          </cell>
          <cell r="G103">
            <v>1.9E-2</v>
          </cell>
          <cell r="H103">
            <v>1.7999999999999999E-2</v>
          </cell>
        </row>
        <row r="104">
          <cell r="A104">
            <v>2101</v>
          </cell>
          <cell r="B104">
            <v>3.5999999999999997E-2</v>
          </cell>
          <cell r="C104">
            <v>3.5999999999999997E-2</v>
          </cell>
          <cell r="G104">
            <v>1.9E-2</v>
          </cell>
          <cell r="H104">
            <v>1.7999999999999999E-2</v>
          </cell>
        </row>
        <row r="105">
          <cell r="A105">
            <v>2102</v>
          </cell>
          <cell r="B105">
            <v>3.5999999999999997E-2</v>
          </cell>
          <cell r="C105">
            <v>3.5999999999999997E-2</v>
          </cell>
          <cell r="G105">
            <v>1.9E-2</v>
          </cell>
          <cell r="H105">
            <v>1.7999999999999999E-2</v>
          </cell>
        </row>
        <row r="106">
          <cell r="A106">
            <v>2103</v>
          </cell>
          <cell r="B106">
            <v>3.5999999999999997E-2</v>
          </cell>
          <cell r="C106">
            <v>3.5999999999999997E-2</v>
          </cell>
          <cell r="G106">
            <v>1.9E-2</v>
          </cell>
          <cell r="H106">
            <v>1.7999999999999999E-2</v>
          </cell>
        </row>
        <row r="107">
          <cell r="A107">
            <v>2104</v>
          </cell>
          <cell r="B107">
            <v>3.5999999999999997E-2</v>
          </cell>
          <cell r="C107">
            <v>3.5999999999999997E-2</v>
          </cell>
          <cell r="G107">
            <v>1.9E-2</v>
          </cell>
          <cell r="H107">
            <v>1.7999999999999999E-2</v>
          </cell>
        </row>
        <row r="108">
          <cell r="A108">
            <v>2105</v>
          </cell>
          <cell r="B108">
            <v>3.5999999999999997E-2</v>
          </cell>
          <cell r="C108">
            <v>3.5999999999999997E-2</v>
          </cell>
          <cell r="G108">
            <v>1.9E-2</v>
          </cell>
          <cell r="H108">
            <v>1.7999999999999999E-2</v>
          </cell>
        </row>
        <row r="109">
          <cell r="A109">
            <v>2106</v>
          </cell>
          <cell r="B109">
            <v>3.5999999999999997E-2</v>
          </cell>
          <cell r="C109">
            <v>3.5999999999999997E-2</v>
          </cell>
          <cell r="G109">
            <v>1.9E-2</v>
          </cell>
          <cell r="H109">
            <v>1.7999999999999999E-2</v>
          </cell>
        </row>
      </sheetData>
      <sheetData sheetId="4">
        <row r="2">
          <cell r="A2" t="str">
            <v>Year</v>
          </cell>
          <cell r="B2" t="str">
            <v>LabMan</v>
          </cell>
          <cell r="C2" t="str">
            <v>LabConst</v>
          </cell>
          <cell r="D2" t="str">
            <v>Material</v>
          </cell>
          <cell r="E2" t="str">
            <v>Equip</v>
          </cell>
          <cell r="F2" t="str">
            <v>Other</v>
          </cell>
          <cell r="G2" t="str">
            <v>OntCPI</v>
          </cell>
          <cell r="H2" t="str">
            <v>Wholesale</v>
          </cell>
          <cell r="I2" t="str">
            <v>NotUsed</v>
          </cell>
        </row>
        <row r="3">
          <cell r="A3">
            <v>2003</v>
          </cell>
          <cell r="B3">
            <v>1.036</v>
          </cell>
          <cell r="C3">
            <v>1.036</v>
          </cell>
          <cell r="D3">
            <v>1</v>
          </cell>
          <cell r="E3">
            <v>1</v>
          </cell>
          <cell r="F3">
            <v>1</v>
          </cell>
          <cell r="G3">
            <v>1.0189999999999999</v>
          </cell>
          <cell r="H3">
            <v>1.018</v>
          </cell>
          <cell r="I3">
            <v>1</v>
          </cell>
        </row>
        <row r="4">
          <cell r="A4">
            <v>2004</v>
          </cell>
          <cell r="B4">
            <v>1.073296</v>
          </cell>
          <cell r="C4">
            <v>1.073296</v>
          </cell>
          <cell r="D4">
            <v>1</v>
          </cell>
          <cell r="E4">
            <v>1</v>
          </cell>
          <cell r="F4">
            <v>1</v>
          </cell>
          <cell r="G4">
            <v>1.0383609999999999</v>
          </cell>
          <cell r="H4">
            <v>1.036324</v>
          </cell>
          <cell r="I4">
            <v>1</v>
          </cell>
        </row>
        <row r="5">
          <cell r="A5">
            <v>2005</v>
          </cell>
          <cell r="B5">
            <v>1.1119346560000001</v>
          </cell>
          <cell r="C5">
            <v>1.1119346560000001</v>
          </cell>
          <cell r="D5">
            <v>1</v>
          </cell>
          <cell r="E5">
            <v>1</v>
          </cell>
          <cell r="F5">
            <v>1</v>
          </cell>
          <cell r="G5">
            <v>1.0580898589999999</v>
          </cell>
          <cell r="H5">
            <v>1.0549778320000001</v>
          </cell>
          <cell r="I5">
            <v>1</v>
          </cell>
        </row>
        <row r="6">
          <cell r="A6">
            <v>2006</v>
          </cell>
          <cell r="B6">
            <v>1.1519643036160001</v>
          </cell>
          <cell r="C6">
            <v>1.1519643036160001</v>
          </cell>
          <cell r="D6">
            <v>1</v>
          </cell>
          <cell r="E6">
            <v>1</v>
          </cell>
          <cell r="F6">
            <v>1</v>
          </cell>
          <cell r="G6">
            <v>1.0781935663209998</v>
          </cell>
          <cell r="H6">
            <v>1.0739674329760001</v>
          </cell>
          <cell r="I6">
            <v>1</v>
          </cell>
        </row>
        <row r="7">
          <cell r="A7">
            <v>2007</v>
          </cell>
          <cell r="B7">
            <v>1.1934350185461762</v>
          </cell>
          <cell r="C7">
            <v>1.1934350185461762</v>
          </cell>
          <cell r="D7">
            <v>1</v>
          </cell>
          <cell r="E7">
            <v>1</v>
          </cell>
          <cell r="F7">
            <v>1</v>
          </cell>
          <cell r="G7">
            <v>1.0986792440810988</v>
          </cell>
          <cell r="H7">
            <v>1.0932988467695681</v>
          </cell>
          <cell r="I7">
            <v>1</v>
          </cell>
        </row>
        <row r="8">
          <cell r="A8">
            <v>2008</v>
          </cell>
          <cell r="B8">
            <v>1.2363986792138386</v>
          </cell>
          <cell r="C8">
            <v>1.2363986792138386</v>
          </cell>
          <cell r="D8">
            <v>1</v>
          </cell>
          <cell r="E8">
            <v>1</v>
          </cell>
          <cell r="F8">
            <v>1</v>
          </cell>
          <cell r="G8">
            <v>1.1195541497186396</v>
          </cell>
          <cell r="H8">
            <v>1.1129782260114203</v>
          </cell>
          <cell r="I8">
            <v>1</v>
          </cell>
        </row>
        <row r="9">
          <cell r="A9">
            <v>2009</v>
          </cell>
          <cell r="B9">
            <v>1.2809090316655367</v>
          </cell>
          <cell r="C9">
            <v>1.2809090316655367</v>
          </cell>
          <cell r="D9">
            <v>1</v>
          </cell>
          <cell r="E9">
            <v>1</v>
          </cell>
          <cell r="F9">
            <v>1</v>
          </cell>
          <cell r="G9">
            <v>1.1408256785632938</v>
          </cell>
          <cell r="H9">
            <v>1.1330118340796258</v>
          </cell>
          <cell r="I9">
            <v>1</v>
          </cell>
        </row>
        <row r="10">
          <cell r="A10">
            <v>2010</v>
          </cell>
          <cell r="B10">
            <v>1.3270217568054961</v>
          </cell>
          <cell r="C10">
            <v>1.3270217568054961</v>
          </cell>
          <cell r="D10">
            <v>1</v>
          </cell>
          <cell r="E10">
            <v>1</v>
          </cell>
          <cell r="F10">
            <v>1</v>
          </cell>
          <cell r="G10">
            <v>1.1625013664559964</v>
          </cell>
          <cell r="H10">
            <v>1.1534060470930592</v>
          </cell>
          <cell r="I10">
            <v>1</v>
          </cell>
        </row>
        <row r="11">
          <cell r="A11">
            <v>2011</v>
          </cell>
          <cell r="B11">
            <v>1.374794540050494</v>
          </cell>
          <cell r="C11">
            <v>1.374794540050494</v>
          </cell>
          <cell r="D11">
            <v>1</v>
          </cell>
          <cell r="E11">
            <v>1</v>
          </cell>
          <cell r="F11">
            <v>1</v>
          </cell>
          <cell r="G11">
            <v>1.1845888924186603</v>
          </cell>
          <cell r="H11">
            <v>1.1741673559407342</v>
          </cell>
          <cell r="I11">
            <v>1</v>
          </cell>
        </row>
        <row r="12">
          <cell r="A12">
            <v>2012</v>
          </cell>
          <cell r="B12">
            <v>1.4242871434923117</v>
          </cell>
          <cell r="C12">
            <v>1.4242871434923117</v>
          </cell>
          <cell r="D12">
            <v>1</v>
          </cell>
          <cell r="E12">
            <v>1</v>
          </cell>
          <cell r="F12">
            <v>1</v>
          </cell>
          <cell r="G12">
            <v>1.2070960813746148</v>
          </cell>
          <cell r="H12">
            <v>1.1953023683476673</v>
          </cell>
          <cell r="I12">
            <v>1</v>
          </cell>
        </row>
        <row r="13">
          <cell r="A13">
            <v>2013</v>
          </cell>
          <cell r="B13">
            <v>1.4755614806580348</v>
          </cell>
          <cell r="C13">
            <v>1.4755614806580348</v>
          </cell>
          <cell r="D13">
            <v>1</v>
          </cell>
          <cell r="E13">
            <v>1</v>
          </cell>
          <cell r="F13">
            <v>1</v>
          </cell>
          <cell r="G13">
            <v>1.2300309069207325</v>
          </cell>
          <cell r="H13">
            <v>1.2168178109779253</v>
          </cell>
          <cell r="I13">
            <v>1</v>
          </cell>
        </row>
        <row r="14">
          <cell r="A14">
            <v>2014</v>
          </cell>
          <cell r="B14">
            <v>1.528681693961724</v>
          </cell>
          <cell r="C14">
            <v>1.528681693961724</v>
          </cell>
          <cell r="D14">
            <v>1</v>
          </cell>
          <cell r="E14">
            <v>1</v>
          </cell>
          <cell r="F14">
            <v>1</v>
          </cell>
          <cell r="G14">
            <v>1.2534014941522265</v>
          </cell>
          <cell r="H14">
            <v>1.2387205315755279</v>
          </cell>
          <cell r="I14">
            <v>1</v>
          </cell>
        </row>
        <row r="15">
          <cell r="A15">
            <v>2015</v>
          </cell>
          <cell r="B15">
            <v>1.583714234944346</v>
          </cell>
          <cell r="C15">
            <v>1.583714234944346</v>
          </cell>
          <cell r="D15">
            <v>1</v>
          </cell>
          <cell r="E15">
            <v>1</v>
          </cell>
          <cell r="F15">
            <v>1</v>
          </cell>
          <cell r="G15">
            <v>1.2772161225411187</v>
          </cell>
          <cell r="H15">
            <v>1.2610175011438873</v>
          </cell>
          <cell r="I15">
            <v>1</v>
          </cell>
        </row>
        <row r="16">
          <cell r="A16">
            <v>2016</v>
          </cell>
          <cell r="B16">
            <v>1.6407279474023424</v>
          </cell>
          <cell r="C16">
            <v>1.6407279474023424</v>
          </cell>
          <cell r="D16">
            <v>1</v>
          </cell>
          <cell r="E16">
            <v>1</v>
          </cell>
          <cell r="F16">
            <v>1</v>
          </cell>
          <cell r="G16">
            <v>1.3014832288694</v>
          </cell>
          <cell r="H16">
            <v>1.2837158161644773</v>
          </cell>
          <cell r="I16">
            <v>1</v>
          </cell>
        </row>
        <row r="17">
          <cell r="A17">
            <v>2017</v>
          </cell>
          <cell r="B17">
            <v>1.6997941535088268</v>
          </cell>
          <cell r="C17">
            <v>1.6997941535088268</v>
          </cell>
          <cell r="D17">
            <v>1</v>
          </cell>
          <cell r="E17">
            <v>1</v>
          </cell>
          <cell r="F17">
            <v>1</v>
          </cell>
          <cell r="G17">
            <v>1.3262114102179186</v>
          </cell>
          <cell r="H17">
            <v>1.3068227008554378</v>
          </cell>
          <cell r="I17">
            <v>1</v>
          </cell>
        </row>
        <row r="18">
          <cell r="A18">
            <v>2018</v>
          </cell>
          <cell r="B18">
            <v>1.7609867430351445</v>
          </cell>
          <cell r="C18">
            <v>1.7609867430351445</v>
          </cell>
          <cell r="D18">
            <v>1</v>
          </cell>
          <cell r="E18">
            <v>1</v>
          </cell>
          <cell r="F18">
            <v>1</v>
          </cell>
          <cell r="G18">
            <v>1.3514094270120589</v>
          </cell>
          <cell r="H18">
            <v>1.3303455094708356</v>
          </cell>
          <cell r="I18">
            <v>1</v>
          </cell>
        </row>
        <row r="19">
          <cell r="A19">
            <v>2019</v>
          </cell>
          <cell r="B19">
            <v>1.8243822657844098</v>
          </cell>
          <cell r="C19">
            <v>1.8243822657844098</v>
          </cell>
          <cell r="D19">
            <v>1</v>
          </cell>
          <cell r="E19">
            <v>1</v>
          </cell>
          <cell r="F19">
            <v>1</v>
          </cell>
          <cell r="G19">
            <v>1.377086206125288</v>
          </cell>
          <cell r="H19">
            <v>1.3542917286413108</v>
          </cell>
          <cell r="I19">
            <v>1</v>
          </cell>
        </row>
        <row r="20">
          <cell r="A20">
            <v>2020</v>
          </cell>
          <cell r="B20">
            <v>1.8900600273526484</v>
          </cell>
          <cell r="C20">
            <v>1.8900600273526484</v>
          </cell>
          <cell r="D20">
            <v>1</v>
          </cell>
          <cell r="E20">
            <v>1</v>
          </cell>
          <cell r="F20">
            <v>1</v>
          </cell>
          <cell r="G20">
            <v>1.4032508440416684</v>
          </cell>
          <cell r="H20">
            <v>1.3786689797568543</v>
          </cell>
          <cell r="I20">
            <v>1</v>
          </cell>
        </row>
        <row r="21">
          <cell r="A21">
            <v>2021</v>
          </cell>
          <cell r="B21">
            <v>1.9581021883373437</v>
          </cell>
          <cell r="C21">
            <v>1.9581021883373437</v>
          </cell>
          <cell r="D21">
            <v>1</v>
          </cell>
          <cell r="E21">
            <v>1</v>
          </cell>
          <cell r="F21">
            <v>1</v>
          </cell>
          <cell r="G21">
            <v>1.42991261007846</v>
          </cell>
          <cell r="H21">
            <v>1.4034850213924777</v>
          </cell>
          <cell r="I21">
            <v>1</v>
          </cell>
        </row>
        <row r="22">
          <cell r="A22">
            <v>2022</v>
          </cell>
          <cell r="B22">
            <v>2.0285938671174879</v>
          </cell>
          <cell r="C22">
            <v>2.0285938671174879</v>
          </cell>
          <cell r="D22">
            <v>1</v>
          </cell>
          <cell r="E22">
            <v>1</v>
          </cell>
          <cell r="F22">
            <v>1</v>
          </cell>
          <cell r="G22">
            <v>1.4570809496699508</v>
          </cell>
          <cell r="H22">
            <v>1.4287477517775422</v>
          </cell>
          <cell r="I22">
            <v>1</v>
          </cell>
        </row>
        <row r="23">
          <cell r="A23">
            <v>2023</v>
          </cell>
          <cell r="B23">
            <v>2.1016232463337174</v>
          </cell>
          <cell r="C23">
            <v>2.1016232463337174</v>
          </cell>
          <cell r="D23">
            <v>1</v>
          </cell>
          <cell r="E23">
            <v>1</v>
          </cell>
          <cell r="F23">
            <v>1</v>
          </cell>
          <cell r="G23">
            <v>1.48476548771368</v>
          </cell>
          <cell r="H23">
            <v>1.454465211309538</v>
          </cell>
          <cell r="I23">
            <v>1</v>
          </cell>
        </row>
        <row r="24">
          <cell r="A24">
            <v>2024</v>
          </cell>
          <cell r="B24">
            <v>2.1772816832017314</v>
          </cell>
          <cell r="C24">
            <v>2.1772816832017314</v>
          </cell>
          <cell r="D24">
            <v>1</v>
          </cell>
          <cell r="E24">
            <v>1</v>
          </cell>
          <cell r="F24">
            <v>1</v>
          </cell>
          <cell r="G24">
            <v>1.5129760319802399</v>
          </cell>
          <cell r="H24">
            <v>1.4806455851131097</v>
          </cell>
          <cell r="I24">
            <v>1</v>
          </cell>
        </row>
        <row r="25">
          <cell r="A25">
            <v>2025</v>
          </cell>
          <cell r="B25">
            <v>2.2556638237969939</v>
          </cell>
          <cell r="C25">
            <v>2.2556638237969939</v>
          </cell>
          <cell r="D25">
            <v>1</v>
          </cell>
          <cell r="E25">
            <v>1</v>
          </cell>
          <cell r="F25">
            <v>1</v>
          </cell>
          <cell r="G25">
            <v>1.5417225765878644</v>
          </cell>
          <cell r="H25">
            <v>1.5072972056451457</v>
          </cell>
          <cell r="I25">
            <v>1</v>
          </cell>
        </row>
        <row r="26">
          <cell r="A26">
            <v>2026</v>
          </cell>
          <cell r="B26">
            <v>2.3368677214536859</v>
          </cell>
          <cell r="C26">
            <v>2.3368677214536859</v>
          </cell>
          <cell r="D26">
            <v>1</v>
          </cell>
          <cell r="E26">
            <v>1</v>
          </cell>
          <cell r="F26">
            <v>1</v>
          </cell>
          <cell r="G26">
            <v>1.5710153055430338</v>
          </cell>
          <cell r="H26">
            <v>1.5344285553467583</v>
          </cell>
          <cell r="I26">
            <v>1</v>
          </cell>
        </row>
        <row r="27">
          <cell r="A27">
            <v>2027</v>
          </cell>
          <cell r="B27">
            <v>2.4209949594260185</v>
          </cell>
          <cell r="C27">
            <v>2.4209949594260185</v>
          </cell>
          <cell r="D27">
            <v>1</v>
          </cell>
          <cell r="E27">
            <v>1</v>
          </cell>
          <cell r="F27">
            <v>1</v>
          </cell>
          <cell r="G27">
            <v>1.6008645963483514</v>
          </cell>
          <cell r="H27">
            <v>1.562048269343</v>
          </cell>
          <cell r="I27">
            <v>1</v>
          </cell>
        </row>
        <row r="28">
          <cell r="A28">
            <v>2028</v>
          </cell>
          <cell r="B28">
            <v>2.5081507779653553</v>
          </cell>
          <cell r="C28">
            <v>2.5081507779653553</v>
          </cell>
          <cell r="D28">
            <v>1</v>
          </cell>
          <cell r="E28">
            <v>1</v>
          </cell>
          <cell r="F28">
            <v>1</v>
          </cell>
          <cell r="G28">
            <v>1.6312810236789701</v>
          </cell>
          <cell r="H28">
            <v>1.5901651381911741</v>
          </cell>
          <cell r="I28">
            <v>1</v>
          </cell>
        </row>
        <row r="29">
          <cell r="A29">
            <v>2029</v>
          </cell>
          <cell r="B29">
            <v>2.598444205972108</v>
          </cell>
          <cell r="C29">
            <v>2.598444205972108</v>
          </cell>
          <cell r="D29">
            <v>1</v>
          </cell>
          <cell r="E29">
            <v>1</v>
          </cell>
          <cell r="F29">
            <v>1</v>
          </cell>
          <cell r="G29">
            <v>1.6622753631288705</v>
          </cell>
          <cell r="H29">
            <v>1.6187881106786153</v>
          </cell>
          <cell r="I29">
            <v>1</v>
          </cell>
        </row>
        <row r="30">
          <cell r="A30">
            <v>2030</v>
          </cell>
          <cell r="B30">
            <v>2.6919881973871038</v>
          </cell>
          <cell r="C30">
            <v>2.6919881973871038</v>
          </cell>
          <cell r="D30">
            <v>1</v>
          </cell>
          <cell r="E30">
            <v>1</v>
          </cell>
          <cell r="F30">
            <v>1</v>
          </cell>
          <cell r="G30">
            <v>1.6938585950283189</v>
          </cell>
          <cell r="H30">
            <v>1.6479262966708303</v>
          </cell>
          <cell r="I30">
            <v>1</v>
          </cell>
        </row>
        <row r="31">
          <cell r="A31">
            <v>2031</v>
          </cell>
          <cell r="B31">
            <v>2.7888997724930396</v>
          </cell>
          <cell r="C31">
            <v>2.7888997724930396</v>
          </cell>
          <cell r="D31">
            <v>1</v>
          </cell>
          <cell r="E31">
            <v>1</v>
          </cell>
          <cell r="F31">
            <v>1</v>
          </cell>
          <cell r="G31">
            <v>1.726041908333857</v>
          </cell>
          <cell r="H31">
            <v>1.6775889700109052</v>
          </cell>
          <cell r="I31">
            <v>1</v>
          </cell>
        </row>
        <row r="32">
          <cell r="A32">
            <v>2032</v>
          </cell>
          <cell r="B32">
            <v>2.8893001643027891</v>
          </cell>
          <cell r="C32">
            <v>2.8893001643027891</v>
          </cell>
          <cell r="D32">
            <v>1</v>
          </cell>
          <cell r="E32">
            <v>1</v>
          </cell>
          <cell r="F32">
            <v>1</v>
          </cell>
          <cell r="G32">
            <v>1.7588367045922002</v>
          </cell>
          <cell r="H32">
            <v>1.7077855714711014</v>
          </cell>
          <cell r="I32">
            <v>1</v>
          </cell>
        </row>
        <row r="33">
          <cell r="A33">
            <v>2033</v>
          </cell>
          <cell r="B33">
            <v>2.9933149702176896</v>
          </cell>
          <cell r="C33">
            <v>2.9933149702176896</v>
          </cell>
          <cell r="D33">
            <v>1</v>
          </cell>
          <cell r="E33">
            <v>1</v>
          </cell>
          <cell r="F33">
            <v>1</v>
          </cell>
          <cell r="G33">
            <v>1.7922546019794521</v>
          </cell>
          <cell r="H33">
            <v>1.7385257117575812</v>
          </cell>
          <cell r="I33">
            <v>1</v>
          </cell>
        </row>
        <row r="34">
          <cell r="A34">
            <v>2034</v>
          </cell>
          <cell r="B34">
            <v>3.1010743091455262</v>
          </cell>
          <cell r="C34">
            <v>3.1010743091455262</v>
          </cell>
          <cell r="D34">
            <v>1</v>
          </cell>
          <cell r="E34">
            <v>1</v>
          </cell>
          <cell r="F34">
            <v>1</v>
          </cell>
          <cell r="G34">
            <v>1.8263074394170618</v>
          </cell>
          <cell r="H34">
            <v>1.7698191745692176</v>
          </cell>
          <cell r="I34">
            <v>1</v>
          </cell>
        </row>
        <row r="35">
          <cell r="A35">
            <v>2035</v>
          </cell>
          <cell r="B35">
            <v>3.212712984274765</v>
          </cell>
          <cell r="C35">
            <v>3.212712984274765</v>
          </cell>
          <cell r="D35">
            <v>1</v>
          </cell>
          <cell r="E35">
            <v>1</v>
          </cell>
          <cell r="F35">
            <v>1</v>
          </cell>
          <cell r="G35">
            <v>1.8610072807659859</v>
          </cell>
          <cell r="H35">
            <v>1.8016759197114636</v>
          </cell>
          <cell r="I35">
            <v>1</v>
          </cell>
        </row>
        <row r="36">
          <cell r="A36">
            <v>2036</v>
          </cell>
          <cell r="B36">
            <v>3.3283706517086564</v>
          </cell>
          <cell r="C36">
            <v>3.3283706517086564</v>
          </cell>
          <cell r="D36">
            <v>1</v>
          </cell>
          <cell r="E36">
            <v>1</v>
          </cell>
          <cell r="F36">
            <v>1</v>
          </cell>
          <cell r="G36">
            <v>1.8963664191005396</v>
          </cell>
          <cell r="H36">
            <v>1.8341060862662699</v>
          </cell>
          <cell r="I36">
            <v>1</v>
          </cell>
        </row>
        <row r="37">
          <cell r="A37">
            <v>2037</v>
          </cell>
          <cell r="B37">
            <v>3.4481919951701681</v>
          </cell>
          <cell r="C37">
            <v>3.4481919951701681</v>
          </cell>
          <cell r="D37">
            <v>1</v>
          </cell>
          <cell r="E37">
            <v>1</v>
          </cell>
          <cell r="F37">
            <v>1</v>
          </cell>
          <cell r="G37">
            <v>1.9323973810634498</v>
          </cell>
          <cell r="H37">
            <v>1.8671199958190627</v>
          </cell>
          <cell r="I37">
            <v>1</v>
          </cell>
        </row>
        <row r="38">
          <cell r="A38">
            <v>2038</v>
          </cell>
          <cell r="B38">
            <v>3.572326906996294</v>
          </cell>
          <cell r="C38">
            <v>3.572326906996294</v>
          </cell>
          <cell r="D38">
            <v>1</v>
          </cell>
          <cell r="E38">
            <v>1</v>
          </cell>
          <cell r="F38">
            <v>1</v>
          </cell>
          <cell r="G38">
            <v>1.9691129313036553</v>
          </cell>
          <cell r="H38">
            <v>1.9007281557438058</v>
          </cell>
          <cell r="I38">
            <v>1</v>
          </cell>
        </row>
        <row r="39">
          <cell r="A39">
            <v>2039</v>
          </cell>
          <cell r="B39">
            <v>3.7009306756481606</v>
          </cell>
          <cell r="C39">
            <v>3.7009306756481606</v>
          </cell>
          <cell r="D39">
            <v>1</v>
          </cell>
          <cell r="E39">
            <v>1</v>
          </cell>
          <cell r="F39">
            <v>1</v>
          </cell>
          <cell r="G39">
            <v>2.0065260769984246</v>
          </cell>
          <cell r="H39">
            <v>1.9349412625471942</v>
          </cell>
          <cell r="I39">
            <v>1</v>
          </cell>
        </row>
        <row r="40">
          <cell r="A40">
            <v>2040</v>
          </cell>
          <cell r="B40">
            <v>3.8341641799714945</v>
          </cell>
          <cell r="C40">
            <v>3.8341641799714945</v>
          </cell>
          <cell r="D40">
            <v>1</v>
          </cell>
          <cell r="E40">
            <v>1</v>
          </cell>
          <cell r="F40">
            <v>1</v>
          </cell>
          <cell r="G40">
            <v>2.0446500724613945</v>
          </cell>
          <cell r="H40">
            <v>1.9697702052730437</v>
          </cell>
          <cell r="I40">
            <v>1</v>
          </cell>
        </row>
        <row r="41">
          <cell r="A41">
            <v>2041</v>
          </cell>
          <cell r="B41">
            <v>3.9721940904504685</v>
          </cell>
          <cell r="C41">
            <v>3.9721940904504685</v>
          </cell>
          <cell r="D41">
            <v>1</v>
          </cell>
          <cell r="E41">
            <v>1</v>
          </cell>
          <cell r="F41">
            <v>1</v>
          </cell>
          <cell r="G41">
            <v>2.0834984238381611</v>
          </cell>
          <cell r="H41">
            <v>2.0052260689679584</v>
          </cell>
          <cell r="I41">
            <v>1</v>
          </cell>
        </row>
        <row r="42">
          <cell r="A42">
            <v>2042</v>
          </cell>
          <cell r="B42">
            <v>4.1151930777066852</v>
          </cell>
          <cell r="C42">
            <v>4.1151930777066852</v>
          </cell>
          <cell r="D42">
            <v>1</v>
          </cell>
          <cell r="E42">
            <v>1</v>
          </cell>
          <cell r="F42">
            <v>1</v>
          </cell>
          <cell r="G42">
            <v>2.123084893891086</v>
          </cell>
          <cell r="H42">
            <v>2.0413201382093815</v>
          </cell>
          <cell r="I42">
            <v>1</v>
          </cell>
        </row>
        <row r="43">
          <cell r="A43">
            <v>2043</v>
          </cell>
          <cell r="B43">
            <v>4.2633400285041256</v>
          </cell>
          <cell r="C43">
            <v>4.2633400285041256</v>
          </cell>
          <cell r="D43">
            <v>1</v>
          </cell>
          <cell r="E43">
            <v>1</v>
          </cell>
          <cell r="F43">
            <v>1</v>
          </cell>
          <cell r="G43">
            <v>2.1634235068750165</v>
          </cell>
          <cell r="H43">
            <v>2.0780639006971504</v>
          </cell>
          <cell r="I43">
            <v>1</v>
          </cell>
        </row>
        <row r="44">
          <cell r="A44">
            <v>2044</v>
          </cell>
          <cell r="B44">
            <v>4.4168202695302741</v>
          </cell>
          <cell r="C44">
            <v>4.4168202695302741</v>
          </cell>
          <cell r="D44">
            <v>1</v>
          </cell>
          <cell r="E44">
            <v>1</v>
          </cell>
          <cell r="F44">
            <v>1</v>
          </cell>
          <cell r="G44">
            <v>2.204528553505642</v>
          </cell>
          <cell r="H44">
            <v>2.1154690509096992</v>
          </cell>
          <cell r="I44">
            <v>1</v>
          </cell>
        </row>
        <row r="45">
          <cell r="A45">
            <v>2045</v>
          </cell>
          <cell r="B45">
            <v>4.575825799233364</v>
          </cell>
          <cell r="C45">
            <v>4.575825799233364</v>
          </cell>
          <cell r="D45">
            <v>1</v>
          </cell>
          <cell r="E45">
            <v>1</v>
          </cell>
          <cell r="F45">
            <v>1</v>
          </cell>
          <cell r="G45">
            <v>2.246414596022249</v>
          </cell>
          <cell r="H45">
            <v>2.1535474938260739</v>
          </cell>
          <cell r="I45">
            <v>1</v>
          </cell>
        </row>
        <row r="46">
          <cell r="A46">
            <v>2046</v>
          </cell>
          <cell r="B46">
            <v>4.740555528005765</v>
          </cell>
          <cell r="C46">
            <v>4.740555528005765</v>
          </cell>
          <cell r="D46">
            <v>1</v>
          </cell>
          <cell r="E46">
            <v>1</v>
          </cell>
          <cell r="F46">
            <v>1</v>
          </cell>
          <cell r="G46">
            <v>2.2890964733466719</v>
          </cell>
          <cell r="H46">
            <v>2.1923113487149433</v>
          </cell>
          <cell r="I46">
            <v>1</v>
          </cell>
        </row>
        <row r="47">
          <cell r="A47">
            <v>2047</v>
          </cell>
          <cell r="B47">
            <v>4.9112155270139723</v>
          </cell>
          <cell r="C47">
            <v>4.9112155270139723</v>
          </cell>
          <cell r="D47">
            <v>1</v>
          </cell>
          <cell r="E47">
            <v>1</v>
          </cell>
          <cell r="F47">
            <v>1</v>
          </cell>
          <cell r="G47">
            <v>2.3325893063402585</v>
          </cell>
          <cell r="H47">
            <v>2.2317729529918124</v>
          </cell>
          <cell r="I47">
            <v>1</v>
          </cell>
        </row>
        <row r="48">
          <cell r="A48">
            <v>2048</v>
          </cell>
          <cell r="B48">
            <v>5.0880192859864755</v>
          </cell>
          <cell r="C48">
            <v>5.0880192859864755</v>
          </cell>
          <cell r="D48">
            <v>1</v>
          </cell>
          <cell r="E48">
            <v>1</v>
          </cell>
          <cell r="F48">
            <v>1</v>
          </cell>
          <cell r="G48">
            <v>2.3769085031607236</v>
          </cell>
          <cell r="H48">
            <v>2.2719448661456649</v>
          </cell>
          <cell r="I48">
            <v>1</v>
          </cell>
        </row>
        <row r="49">
          <cell r="A49">
            <v>2049</v>
          </cell>
          <cell r="B49">
            <v>5.2711879802819883</v>
          </cell>
          <cell r="C49">
            <v>5.2711879802819883</v>
          </cell>
          <cell r="D49">
            <v>1</v>
          </cell>
          <cell r="E49">
            <v>1</v>
          </cell>
          <cell r="F49">
            <v>1</v>
          </cell>
          <cell r="G49">
            <v>2.4220697647207774</v>
          </cell>
          <cell r="H49">
            <v>2.3128398737362867</v>
          </cell>
          <cell r="I49">
            <v>1</v>
          </cell>
        </row>
        <row r="50">
          <cell r="A50">
            <v>2050</v>
          </cell>
          <cell r="B50">
            <v>5.4609507475721397</v>
          </cell>
          <cell r="C50">
            <v>5.4609507475721397</v>
          </cell>
          <cell r="D50">
            <v>1</v>
          </cell>
          <cell r="E50">
            <v>1</v>
          </cell>
          <cell r="F50">
            <v>1</v>
          </cell>
          <cell r="G50">
            <v>2.468089090250472</v>
          </cell>
          <cell r="H50">
            <v>2.3544709914635398</v>
          </cell>
          <cell r="I50">
            <v>1</v>
          </cell>
        </row>
        <row r="51">
          <cell r="A51">
            <v>2051</v>
          </cell>
          <cell r="B51">
            <v>5.657544974484737</v>
          </cell>
          <cell r="C51">
            <v>5.657544974484737</v>
          </cell>
          <cell r="D51">
            <v>1</v>
          </cell>
          <cell r="E51">
            <v>1</v>
          </cell>
          <cell r="F51">
            <v>1</v>
          </cell>
          <cell r="G51">
            <v>2.5149827829652311</v>
          </cell>
          <cell r="H51">
            <v>2.3968514693098837</v>
          </cell>
          <cell r="I51">
            <v>1</v>
          </cell>
        </row>
        <row r="52">
          <cell r="A52">
            <v>2052</v>
          </cell>
          <cell r="B52">
            <v>5.861216593566188</v>
          </cell>
          <cell r="C52">
            <v>5.861216593566188</v>
          </cell>
          <cell r="D52">
            <v>1</v>
          </cell>
          <cell r="E52">
            <v>1</v>
          </cell>
          <cell r="F52">
            <v>1</v>
          </cell>
          <cell r="G52">
            <v>2.5627674558415707</v>
          </cell>
          <cell r="H52">
            <v>2.4399947957574617</v>
          </cell>
          <cell r="I52">
            <v>1</v>
          </cell>
        </row>
        <row r="53">
          <cell r="A53">
            <v>2053</v>
          </cell>
          <cell r="B53">
            <v>6.0722203909345707</v>
          </cell>
          <cell r="C53">
            <v>6.0722203909345707</v>
          </cell>
          <cell r="D53">
            <v>1</v>
          </cell>
          <cell r="E53">
            <v>1</v>
          </cell>
          <cell r="F53">
            <v>1</v>
          </cell>
          <cell r="G53">
            <v>2.6114600375025607</v>
          </cell>
          <cell r="H53">
            <v>2.4839147020810959</v>
          </cell>
          <cell r="I53">
            <v>1</v>
          </cell>
        </row>
        <row r="54">
          <cell r="A54">
            <v>2054</v>
          </cell>
          <cell r="B54">
            <v>6.2908203250082151</v>
          </cell>
          <cell r="C54">
            <v>6.2908203250082151</v>
          </cell>
          <cell r="D54">
            <v>1</v>
          </cell>
          <cell r="E54">
            <v>1</v>
          </cell>
          <cell r="F54">
            <v>1</v>
          </cell>
          <cell r="G54">
            <v>2.6610777782151094</v>
          </cell>
          <cell r="H54">
            <v>2.5286251667185558</v>
          </cell>
          <cell r="I54">
            <v>1</v>
          </cell>
        </row>
        <row r="55">
          <cell r="A55">
            <v>2055</v>
          </cell>
          <cell r="B55">
            <v>6.5172898567085111</v>
          </cell>
          <cell r="C55">
            <v>6.5172898567085111</v>
          </cell>
          <cell r="D55">
            <v>1</v>
          </cell>
          <cell r="E55">
            <v>1</v>
          </cell>
          <cell r="F55">
            <v>1</v>
          </cell>
          <cell r="G55">
            <v>2.7116382560011965</v>
          </cell>
          <cell r="H55">
            <v>2.5741404197194897</v>
          </cell>
          <cell r="I55">
            <v>1</v>
          </cell>
        </row>
        <row r="56">
          <cell r="A56">
            <v>2056</v>
          </cell>
          <cell r="B56">
            <v>6.7519122915500178</v>
          </cell>
          <cell r="C56">
            <v>6.7519122915500178</v>
          </cell>
          <cell r="D56">
            <v>1</v>
          </cell>
          <cell r="E56">
            <v>1</v>
          </cell>
          <cell r="F56">
            <v>1</v>
          </cell>
          <cell r="G56">
            <v>2.763159382865219</v>
          </cell>
          <cell r="H56">
            <v>2.6204749472744404</v>
          </cell>
          <cell r="I56">
            <v>1</v>
          </cell>
        </row>
        <row r="57">
          <cell r="A57">
            <v>2057</v>
          </cell>
          <cell r="B57">
            <v>6.9949811340458181</v>
          </cell>
          <cell r="C57">
            <v>6.9949811340458181</v>
          </cell>
          <cell r="D57">
            <v>1</v>
          </cell>
          <cell r="E57">
            <v>1</v>
          </cell>
          <cell r="F57">
            <v>1</v>
          </cell>
          <cell r="G57">
            <v>2.815659411139658</v>
          </cell>
          <cell r="H57">
            <v>2.6676434963253803</v>
          </cell>
          <cell r="I57">
            <v>1</v>
          </cell>
        </row>
        <row r="58">
          <cell r="A58">
            <v>2058</v>
          </cell>
          <cell r="B58">
            <v>7.246800454871468</v>
          </cell>
          <cell r="C58">
            <v>7.246800454871468</v>
          </cell>
          <cell r="D58">
            <v>1</v>
          </cell>
          <cell r="E58">
            <v>1</v>
          </cell>
          <cell r="F58">
            <v>1</v>
          </cell>
          <cell r="G58">
            <v>2.8691569399513117</v>
          </cell>
          <cell r="H58">
            <v>2.7156610792592373</v>
          </cell>
          <cell r="I58">
            <v>1</v>
          </cell>
        </row>
        <row r="59">
          <cell r="A59">
            <v>2059</v>
          </cell>
          <cell r="B59">
            <v>7.5076852712468405</v>
          </cell>
          <cell r="C59">
            <v>7.5076852712468405</v>
          </cell>
          <cell r="D59">
            <v>1</v>
          </cell>
          <cell r="E59">
            <v>1</v>
          </cell>
          <cell r="F59">
            <v>1</v>
          </cell>
          <cell r="G59">
            <v>2.9236709218103867</v>
          </cell>
          <cell r="H59">
            <v>2.7645429786859035</v>
          </cell>
          <cell r="I59">
            <v>1</v>
          </cell>
        </row>
        <row r="60">
          <cell r="A60">
            <v>2060</v>
          </cell>
          <cell r="B60">
            <v>7.7779619410117267</v>
          </cell>
          <cell r="C60">
            <v>7.7779619410117267</v>
          </cell>
          <cell r="D60">
            <v>1</v>
          </cell>
          <cell r="E60">
            <v>1</v>
          </cell>
          <cell r="F60">
            <v>1</v>
          </cell>
          <cell r="G60">
            <v>2.9792206693247842</v>
          </cell>
          <cell r="H60">
            <v>2.8143047523022497</v>
          </cell>
          <cell r="I60">
            <v>1</v>
          </cell>
        </row>
        <row r="61">
          <cell r="A61">
            <v>2061</v>
          </cell>
          <cell r="B61">
            <v>8.0579685708881481</v>
          </cell>
          <cell r="C61">
            <v>8.0579685708881481</v>
          </cell>
          <cell r="D61">
            <v>1</v>
          </cell>
          <cell r="E61">
            <v>1</v>
          </cell>
          <cell r="F61">
            <v>1</v>
          </cell>
          <cell r="G61">
            <v>3.0358258620419551</v>
          </cell>
          <cell r="H61">
            <v>2.8649622378436903</v>
          </cell>
          <cell r="I61">
            <v>1</v>
          </cell>
        </row>
        <row r="62">
          <cell r="A62">
            <v>2062</v>
          </cell>
          <cell r="B62">
            <v>8.3480554394401221</v>
          </cell>
          <cell r="C62">
            <v>8.3480554394401221</v>
          </cell>
          <cell r="D62">
            <v>1</v>
          </cell>
          <cell r="E62">
            <v>1</v>
          </cell>
          <cell r="F62">
            <v>1</v>
          </cell>
          <cell r="G62">
            <v>3.0935065534207524</v>
          </cell>
          <cell r="H62">
            <v>2.9165315581248765</v>
          </cell>
          <cell r="I62">
            <v>1</v>
          </cell>
        </row>
        <row r="63">
          <cell r="A63">
            <v>2063</v>
          </cell>
          <cell r="B63">
            <v>8.6485854352599656</v>
          </cell>
          <cell r="C63">
            <v>8.6485854352599656</v>
          </cell>
          <cell r="D63">
            <v>1</v>
          </cell>
          <cell r="E63">
            <v>1</v>
          </cell>
          <cell r="F63">
            <v>1</v>
          </cell>
          <cell r="G63">
            <v>3.1522831779357467</v>
          </cell>
          <cell r="H63">
            <v>2.9690291261711241</v>
          </cell>
          <cell r="I63">
            <v>1</v>
          </cell>
        </row>
        <row r="64">
          <cell r="A64">
            <v>2064</v>
          </cell>
          <cell r="B64">
            <v>8.9599345109293242</v>
          </cell>
          <cell r="C64">
            <v>8.9599345109293242</v>
          </cell>
          <cell r="D64">
            <v>1</v>
          </cell>
          <cell r="E64">
            <v>1</v>
          </cell>
          <cell r="F64">
            <v>1</v>
          </cell>
          <cell r="G64">
            <v>3.2121765583165258</v>
          </cell>
          <cell r="H64">
            <v>3.0224716504422044</v>
          </cell>
          <cell r="I64">
            <v>1</v>
          </cell>
        </row>
        <row r="65">
          <cell r="A65">
            <v>2065</v>
          </cell>
          <cell r="B65">
            <v>9.2824921533227798</v>
          </cell>
          <cell r="C65">
            <v>9.2824921533227798</v>
          </cell>
          <cell r="D65">
            <v>1</v>
          </cell>
          <cell r="E65">
            <v>1</v>
          </cell>
          <cell r="F65">
            <v>1</v>
          </cell>
          <cell r="G65">
            <v>3.2732079129245397</v>
          </cell>
          <cell r="H65">
            <v>3.0768761401501643</v>
          </cell>
          <cell r="I65">
            <v>1</v>
          </cell>
        </row>
        <row r="66">
          <cell r="A66">
            <v>2066</v>
          </cell>
          <cell r="B66">
            <v>9.6166618708423997</v>
          </cell>
          <cell r="C66">
            <v>9.6166618708423997</v>
          </cell>
          <cell r="D66">
            <v>1</v>
          </cell>
          <cell r="E66">
            <v>1</v>
          </cell>
          <cell r="F66">
            <v>1</v>
          </cell>
          <cell r="G66">
            <v>3.3353988632701062</v>
          </cell>
          <cell r="H66">
            <v>3.1322599106728672</v>
          </cell>
          <cell r="I66">
            <v>1</v>
          </cell>
        </row>
        <row r="67">
          <cell r="A67">
            <v>2067</v>
          </cell>
          <cell r="B67">
            <v>9.9628616981927252</v>
          </cell>
          <cell r="C67">
            <v>9.9628616981927252</v>
          </cell>
          <cell r="D67">
            <v>1</v>
          </cell>
          <cell r="E67">
            <v>1</v>
          </cell>
          <cell r="F67">
            <v>1</v>
          </cell>
          <cell r="G67">
            <v>3.3987714416722383</v>
          </cell>
          <cell r="H67">
            <v>3.1886405890649789</v>
          </cell>
          <cell r="I67">
            <v>1</v>
          </cell>
        </row>
        <row r="68">
          <cell r="A68">
            <v>2068</v>
          </cell>
          <cell r="B68">
            <v>10.321524719327662</v>
          </cell>
          <cell r="C68">
            <v>10.321524719327662</v>
          </cell>
          <cell r="D68">
            <v>1</v>
          </cell>
          <cell r="E68">
            <v>1</v>
          </cell>
          <cell r="F68">
            <v>1</v>
          </cell>
          <cell r="G68">
            <v>3.4633480990640106</v>
          </cell>
          <cell r="H68">
            <v>3.2460361196681484</v>
          </cell>
          <cell r="I68">
            <v>1</v>
          </cell>
        </row>
        <row r="69">
          <cell r="A69">
            <v>2069</v>
          </cell>
          <cell r="B69">
            <v>10.693099609223458</v>
          </cell>
          <cell r="C69">
            <v>10.693099609223458</v>
          </cell>
          <cell r="D69">
            <v>1</v>
          </cell>
          <cell r="E69">
            <v>1</v>
          </cell>
          <cell r="F69">
            <v>1</v>
          </cell>
          <cell r="G69">
            <v>3.5291517129462266</v>
          </cell>
          <cell r="H69">
            <v>3.3044647698221752</v>
          </cell>
          <cell r="I69">
            <v>1</v>
          </cell>
        </row>
        <row r="70">
          <cell r="A70">
            <v>2070</v>
          </cell>
          <cell r="B70">
            <v>11.078051195155503</v>
          </cell>
          <cell r="C70">
            <v>11.078051195155503</v>
          </cell>
          <cell r="D70">
            <v>1</v>
          </cell>
          <cell r="E70">
            <v>1</v>
          </cell>
          <cell r="F70">
            <v>1</v>
          </cell>
          <cell r="G70">
            <v>3.5962055954922048</v>
          </cell>
          <cell r="H70">
            <v>3.3639451356789745</v>
          </cell>
          <cell r="I70">
            <v>1</v>
          </cell>
        </row>
        <row r="71">
          <cell r="A71">
            <v>2071</v>
          </cell>
          <cell r="B71">
            <v>11.4768610381811</v>
          </cell>
          <cell r="C71">
            <v>11.4768610381811</v>
          </cell>
          <cell r="D71">
            <v>1</v>
          </cell>
          <cell r="E71">
            <v>1</v>
          </cell>
          <cell r="F71">
            <v>1</v>
          </cell>
          <cell r="G71">
            <v>3.6645335018065568</v>
          </cell>
          <cell r="H71">
            <v>3.4244961481211962</v>
          </cell>
          <cell r="I71">
            <v>1</v>
          </cell>
        </row>
        <row r="72">
          <cell r="A72">
            <v>2072</v>
          </cell>
          <cell r="B72">
            <v>11.89002803555562</v>
          </cell>
          <cell r="C72">
            <v>11.89002803555562</v>
          </cell>
          <cell r="D72">
            <v>1</v>
          </cell>
          <cell r="E72">
            <v>1</v>
          </cell>
          <cell r="F72">
            <v>1</v>
          </cell>
          <cell r="G72">
            <v>3.7341596383408815</v>
          </cell>
          <cell r="H72">
            <v>3.4861370787873778</v>
          </cell>
          <cell r="I72">
            <v>1</v>
          </cell>
        </row>
        <row r="73">
          <cell r="A73">
            <v>2073</v>
          </cell>
          <cell r="B73">
            <v>12.318069044835623</v>
          </cell>
          <cell r="C73">
            <v>12.318069044835623</v>
          </cell>
          <cell r="D73">
            <v>1</v>
          </cell>
          <cell r="E73">
            <v>1</v>
          </cell>
          <cell r="F73">
            <v>1</v>
          </cell>
          <cell r="G73">
            <v>3.8051086714693581</v>
          </cell>
          <cell r="H73">
            <v>3.5488875462055507</v>
          </cell>
          <cell r="I73">
            <v>1</v>
          </cell>
        </row>
        <row r="74">
          <cell r="A74">
            <v>2074</v>
          </cell>
          <cell r="B74">
            <v>12.761519530449705</v>
          </cell>
          <cell r="C74">
            <v>12.761519530449705</v>
          </cell>
          <cell r="D74">
            <v>1</v>
          </cell>
          <cell r="E74">
            <v>1</v>
          </cell>
          <cell r="F74">
            <v>1</v>
          </cell>
          <cell r="G74">
            <v>3.877405736227276</v>
          </cell>
          <cell r="H74">
            <v>3.6127675220372506</v>
          </cell>
          <cell r="I74">
            <v>1</v>
          </cell>
        </row>
        <row r="75">
          <cell r="A75">
            <v>2075</v>
          </cell>
          <cell r="B75">
            <v>13.220934233545895</v>
          </cell>
          <cell r="C75">
            <v>13.220934233545895</v>
          </cell>
          <cell r="D75">
            <v>1</v>
          </cell>
          <cell r="E75">
            <v>1</v>
          </cell>
          <cell r="F75">
            <v>1</v>
          </cell>
          <cell r="G75">
            <v>3.9510764452155942</v>
          </cell>
          <cell r="H75">
            <v>3.6777973374339212</v>
          </cell>
          <cell r="I75">
            <v>1</v>
          </cell>
        </row>
        <row r="76">
          <cell r="A76">
            <v>2076</v>
          </cell>
          <cell r="B76">
            <v>13.696887865953547</v>
          </cell>
          <cell r="C76">
            <v>13.696887865953547</v>
          </cell>
          <cell r="D76">
            <v>1</v>
          </cell>
          <cell r="E76">
            <v>1</v>
          </cell>
          <cell r="F76">
            <v>1</v>
          </cell>
          <cell r="G76">
            <v>4.0261468976746908</v>
          </cell>
          <cell r="H76">
            <v>3.7439976895077316</v>
          </cell>
          <cell r="I76">
            <v>1</v>
          </cell>
        </row>
        <row r="77">
          <cell r="A77">
            <v>2077</v>
          </cell>
          <cell r="B77">
            <v>14.189975829127874</v>
          </cell>
          <cell r="C77">
            <v>14.189975829127874</v>
          </cell>
          <cell r="D77">
            <v>1</v>
          </cell>
          <cell r="E77">
            <v>1</v>
          </cell>
          <cell r="F77">
            <v>1</v>
          </cell>
          <cell r="G77">
            <v>4.1026436887305096</v>
          </cell>
          <cell r="H77">
            <v>3.8113896479188707</v>
          </cell>
          <cell r="I77">
            <v>1</v>
          </cell>
        </row>
        <row r="78">
          <cell r="A78">
            <v>2078</v>
          </cell>
          <cell r="B78">
            <v>14.700814958976478</v>
          </cell>
          <cell r="C78">
            <v>14.700814958976478</v>
          </cell>
          <cell r="D78">
            <v>1</v>
          </cell>
          <cell r="E78">
            <v>1</v>
          </cell>
          <cell r="F78">
            <v>1</v>
          </cell>
          <cell r="G78">
            <v>4.1805939188163892</v>
          </cell>
          <cell r="H78">
            <v>3.8799946615814105</v>
          </cell>
          <cell r="I78">
            <v>1</v>
          </cell>
        </row>
        <row r="79">
          <cell r="A79">
            <v>2079</v>
          </cell>
          <cell r="B79">
            <v>15.230044297499632</v>
          </cell>
          <cell r="C79">
            <v>15.230044297499632</v>
          </cell>
          <cell r="D79">
            <v>1</v>
          </cell>
          <cell r="E79">
            <v>1</v>
          </cell>
          <cell r="F79">
            <v>1</v>
          </cell>
          <cell r="G79">
            <v>4.2600252032739006</v>
          </cell>
          <cell r="H79">
            <v>3.9498345654898759</v>
          </cell>
          <cell r="I79">
            <v>1</v>
          </cell>
        </row>
        <row r="80">
          <cell r="A80">
            <v>2080</v>
          </cell>
          <cell r="B80">
            <v>15.778325892209619</v>
          </cell>
          <cell r="C80">
            <v>15.778325892209619</v>
          </cell>
          <cell r="D80">
            <v>1</v>
          </cell>
          <cell r="E80">
            <v>1</v>
          </cell>
          <cell r="F80">
            <v>1</v>
          </cell>
          <cell r="G80">
            <v>4.3409656821361047</v>
          </cell>
          <cell r="H80">
            <v>4.0209315876686933</v>
          </cell>
          <cell r="I80">
            <v>1</v>
          </cell>
        </row>
        <row r="81">
          <cell r="A81">
            <v>2081</v>
          </cell>
          <cell r="B81">
            <v>16.346345624329164</v>
          </cell>
          <cell r="C81">
            <v>16.346345624329164</v>
          </cell>
          <cell r="D81">
            <v>1</v>
          </cell>
          <cell r="E81">
            <v>1</v>
          </cell>
          <cell r="F81">
            <v>1</v>
          </cell>
          <cell r="G81">
            <v>4.4234440300966904</v>
          </cell>
          <cell r="H81">
            <v>4.0933083562467294</v>
          </cell>
          <cell r="I81">
            <v>1</v>
          </cell>
        </row>
        <row r="82">
          <cell r="A82">
            <v>2082</v>
          </cell>
          <cell r="B82">
            <v>16.934814066805014</v>
          </cell>
          <cell r="C82">
            <v>16.934814066805014</v>
          </cell>
          <cell r="D82">
            <v>1</v>
          </cell>
          <cell r="E82">
            <v>1</v>
          </cell>
          <cell r="F82">
            <v>1</v>
          </cell>
          <cell r="G82">
            <v>4.5074894666685275</v>
          </cell>
          <cell r="H82">
            <v>4.1669879066591706</v>
          </cell>
          <cell r="I82">
            <v>1</v>
          </cell>
        </row>
        <row r="83">
          <cell r="A83">
            <v>2083</v>
          </cell>
          <cell r="B83">
            <v>17.544467373209994</v>
          </cell>
          <cell r="C83">
            <v>17.544467373209994</v>
          </cell>
          <cell r="D83">
            <v>1</v>
          </cell>
          <cell r="E83">
            <v>1</v>
          </cell>
          <cell r="F83">
            <v>1</v>
          </cell>
          <cell r="G83">
            <v>4.5931317665352296</v>
          </cell>
          <cell r="H83">
            <v>4.2419936889790355</v>
          </cell>
          <cell r="I83">
            <v>1</v>
          </cell>
        </row>
        <row r="84">
          <cell r="A84">
            <v>2084</v>
          </cell>
          <cell r="B84">
            <v>18.176068198645552</v>
          </cell>
          <cell r="C84">
            <v>18.176068198645552</v>
          </cell>
          <cell r="D84">
            <v>1</v>
          </cell>
          <cell r="E84">
            <v>1</v>
          </cell>
          <cell r="F84">
            <v>1</v>
          </cell>
          <cell r="G84">
            <v>4.6804012700993987</v>
          </cell>
          <cell r="H84">
            <v>4.3183495753806582</v>
          </cell>
          <cell r="I84">
            <v>1</v>
          </cell>
        </row>
        <row r="85">
          <cell r="A85">
            <v>2085</v>
          </cell>
          <cell r="B85">
            <v>18.830406653796793</v>
          </cell>
          <cell r="C85">
            <v>18.830406653796793</v>
          </cell>
          <cell r="D85">
            <v>1</v>
          </cell>
          <cell r="E85">
            <v>1</v>
          </cell>
          <cell r="F85">
            <v>1</v>
          </cell>
          <cell r="G85">
            <v>4.769328894231287</v>
          </cell>
          <cell r="H85">
            <v>4.3960798677375097</v>
          </cell>
          <cell r="I85">
            <v>1</v>
          </cell>
        </row>
        <row r="86">
          <cell r="A86">
            <v>2086</v>
          </cell>
          <cell r="B86">
            <v>19.508301293333478</v>
          </cell>
          <cell r="C86">
            <v>19.508301293333478</v>
          </cell>
          <cell r="D86">
            <v>1</v>
          </cell>
          <cell r="E86">
            <v>1</v>
          </cell>
          <cell r="F86">
            <v>1</v>
          </cell>
          <cell r="G86">
            <v>4.8599461432216815</v>
          </cell>
          <cell r="H86">
            <v>4.4752093053567847</v>
          </cell>
          <cell r="I86">
            <v>1</v>
          </cell>
        </row>
        <row r="87">
          <cell r="A87">
            <v>2087</v>
          </cell>
          <cell r="B87">
            <v>20.210600139893483</v>
          </cell>
          <cell r="C87">
            <v>20.210600139893483</v>
          </cell>
          <cell r="D87">
            <v>1</v>
          </cell>
          <cell r="E87">
            <v>1</v>
          </cell>
          <cell r="F87">
            <v>1</v>
          </cell>
          <cell r="G87">
            <v>4.9522851199428937</v>
          </cell>
          <cell r="H87">
            <v>4.5557630728532068</v>
          </cell>
          <cell r="I87">
            <v>1</v>
          </cell>
        </row>
        <row r="88">
          <cell r="A88">
            <v>2088</v>
          </cell>
          <cell r="B88">
            <v>20.938181744929647</v>
          </cell>
          <cell r="C88">
            <v>20.938181744929647</v>
          </cell>
          <cell r="D88">
            <v>1</v>
          </cell>
          <cell r="E88">
            <v>1</v>
          </cell>
          <cell r="F88">
            <v>1</v>
          </cell>
          <cell r="G88">
            <v>5.0463785372218091</v>
          </cell>
          <cell r="H88">
            <v>4.6377668081645647</v>
          </cell>
          <cell r="I88">
            <v>1</v>
          </cell>
        </row>
        <row r="89">
          <cell r="A89">
            <v>2089</v>
          </cell>
          <cell r="B89">
            <v>21.691956287747114</v>
          </cell>
          <cell r="C89">
            <v>21.691956287747114</v>
          </cell>
          <cell r="D89">
            <v>1</v>
          </cell>
          <cell r="E89">
            <v>1</v>
          </cell>
          <cell r="F89">
            <v>1</v>
          </cell>
          <cell r="G89">
            <v>5.1422597294290231</v>
          </cell>
          <cell r="H89">
            <v>4.7212466107115265</v>
          </cell>
          <cell r="I89">
            <v>1</v>
          </cell>
        </row>
        <row r="90">
          <cell r="A90">
            <v>2090</v>
          </cell>
          <cell r="B90">
            <v>22.472866714106011</v>
          </cell>
          <cell r="C90">
            <v>22.472866714106011</v>
          </cell>
          <cell r="D90">
            <v>1</v>
          </cell>
          <cell r="E90">
            <v>1</v>
          </cell>
          <cell r="F90">
            <v>1</v>
          </cell>
          <cell r="G90">
            <v>5.2399626642881749</v>
          </cell>
          <cell r="H90">
            <v>4.8062290497043341</v>
          </cell>
          <cell r="I90">
            <v>1</v>
          </cell>
        </row>
        <row r="91">
          <cell r="A91">
            <v>2091</v>
          </cell>
          <cell r="B91">
            <v>23.281889915813828</v>
          </cell>
          <cell r="C91">
            <v>23.281889915813828</v>
          </cell>
          <cell r="D91">
            <v>1</v>
          </cell>
          <cell r="E91">
            <v>1</v>
          </cell>
          <cell r="F91">
            <v>1</v>
          </cell>
          <cell r="G91">
            <v>5.3395219549096504</v>
          </cell>
          <cell r="H91">
            <v>4.8927411725990124</v>
          </cell>
          <cell r="I91">
            <v>1</v>
          </cell>
        </row>
        <row r="92">
          <cell r="A92">
            <v>2092</v>
          </cell>
          <cell r="B92">
            <v>24.120037952783125</v>
          </cell>
          <cell r="C92">
            <v>24.120037952783125</v>
          </cell>
          <cell r="D92">
            <v>1</v>
          </cell>
          <cell r="E92">
            <v>1</v>
          </cell>
          <cell r="F92">
            <v>1</v>
          </cell>
          <cell r="G92">
            <v>5.4409728720529333</v>
          </cell>
          <cell r="H92">
            <v>4.9808105137057943</v>
          </cell>
          <cell r="I92">
            <v>1</v>
          </cell>
        </row>
        <row r="93">
          <cell r="A93">
            <v>2093</v>
          </cell>
          <cell r="B93">
            <v>24.988359319083319</v>
          </cell>
          <cell r="C93">
            <v>24.988359319083319</v>
          </cell>
          <cell r="D93">
            <v>1</v>
          </cell>
          <cell r="E93">
            <v>1</v>
          </cell>
          <cell r="F93">
            <v>1</v>
          </cell>
          <cell r="G93">
            <v>5.5443513566219389</v>
          </cell>
          <cell r="H93">
            <v>5.0704651029524985</v>
          </cell>
          <cell r="I93">
            <v>1</v>
          </cell>
        </row>
        <row r="94">
          <cell r="A94">
            <v>2094</v>
          </cell>
          <cell r="B94">
            <v>25.887940254570317</v>
          </cell>
          <cell r="C94">
            <v>25.887940254570317</v>
          </cell>
          <cell r="D94">
            <v>1</v>
          </cell>
          <cell r="E94">
            <v>1</v>
          </cell>
          <cell r="F94">
            <v>1</v>
          </cell>
          <cell r="G94">
            <v>5.6496940323977558</v>
          </cell>
          <cell r="H94">
            <v>5.1617334748056436</v>
          </cell>
          <cell r="I94">
            <v>1</v>
          </cell>
        </row>
        <row r="95">
          <cell r="A95">
            <v>2095</v>
          </cell>
          <cell r="B95">
            <v>26.819906103734848</v>
          </cell>
          <cell r="C95">
            <v>26.819906103734848</v>
          </cell>
          <cell r="D95">
            <v>1</v>
          </cell>
          <cell r="E95">
            <v>1</v>
          </cell>
          <cell r="F95">
            <v>1</v>
          </cell>
          <cell r="G95">
            <v>5.7570382190133129</v>
          </cell>
          <cell r="H95">
            <v>5.2546446773521449</v>
          </cell>
          <cell r="I95">
            <v>1</v>
          </cell>
        </row>
        <row r="96">
          <cell r="A96">
            <v>2096</v>
          </cell>
          <cell r="B96">
            <v>27.785422723469303</v>
          </cell>
          <cell r="C96">
            <v>27.785422723469303</v>
          </cell>
          <cell r="D96">
            <v>1</v>
          </cell>
          <cell r="E96">
            <v>1</v>
          </cell>
          <cell r="F96">
            <v>1</v>
          </cell>
          <cell r="G96">
            <v>5.8664219451745661</v>
          </cell>
          <cell r="H96">
            <v>5.3492282815444838</v>
          </cell>
          <cell r="I96">
            <v>1</v>
          </cell>
        </row>
        <row r="97">
          <cell r="A97">
            <v>2097</v>
          </cell>
          <cell r="B97">
            <v>28.785697941514197</v>
          </cell>
          <cell r="C97">
            <v>28.785697941514197</v>
          </cell>
          <cell r="D97">
            <v>1</v>
          </cell>
          <cell r="E97">
            <v>1</v>
          </cell>
          <cell r="F97">
            <v>1</v>
          </cell>
          <cell r="G97">
            <v>5.977883962132883</v>
          </cell>
          <cell r="H97">
            <v>5.4455143906122849</v>
          </cell>
          <cell r="I97">
            <v>1</v>
          </cell>
        </row>
        <row r="98">
          <cell r="A98">
            <v>2098</v>
          </cell>
          <cell r="B98">
            <v>29.821983067408709</v>
          </cell>
          <cell r="C98">
            <v>29.821983067408709</v>
          </cell>
          <cell r="D98">
            <v>1</v>
          </cell>
          <cell r="E98">
            <v>1</v>
          </cell>
          <cell r="F98">
            <v>1</v>
          </cell>
          <cell r="G98">
            <v>6.0914637574134076</v>
          </cell>
          <cell r="H98">
            <v>5.5435336496433063</v>
          </cell>
          <cell r="I98">
            <v>1</v>
          </cell>
        </row>
        <row r="99">
          <cell r="A99">
            <v>2099</v>
          </cell>
          <cell r="B99">
            <v>30.895574457835423</v>
          </cell>
          <cell r="C99">
            <v>30.895574457835423</v>
          </cell>
          <cell r="D99">
            <v>1</v>
          </cell>
          <cell r="E99">
            <v>1</v>
          </cell>
          <cell r="F99">
            <v>1</v>
          </cell>
          <cell r="G99">
            <v>6.2072015688042628</v>
          </cell>
          <cell r="H99">
            <v>5.6433172553368856</v>
          </cell>
          <cell r="I99">
            <v>1</v>
          </cell>
        </row>
        <row r="100">
          <cell r="A100">
            <v>2100</v>
          </cell>
          <cell r="B100">
            <v>32.007815138317497</v>
          </cell>
          <cell r="C100">
            <v>32.007815138317497</v>
          </cell>
          <cell r="D100">
            <v>1</v>
          </cell>
          <cell r="E100">
            <v>1</v>
          </cell>
          <cell r="F100">
            <v>1</v>
          </cell>
          <cell r="G100">
            <v>6.3251383986115437</v>
          </cell>
          <cell r="H100">
            <v>5.7448969659329494</v>
          </cell>
          <cell r="I100">
            <v>1</v>
          </cell>
        </row>
        <row r="101">
          <cell r="A101">
            <v>2101</v>
          </cell>
          <cell r="B101">
            <v>33.160096483296925</v>
          </cell>
          <cell r="C101">
            <v>33.160096483296925</v>
          </cell>
          <cell r="D101">
            <v>1</v>
          </cell>
          <cell r="E101">
            <v>1</v>
          </cell>
          <cell r="F101">
            <v>1</v>
          </cell>
          <cell r="G101">
            <v>6.4453160281851627</v>
          </cell>
          <cell r="H101">
            <v>5.8483051113197426</v>
          </cell>
          <cell r="I101">
            <v>1</v>
          </cell>
        </row>
        <row r="102">
          <cell r="A102">
            <v>2102</v>
          </cell>
          <cell r="B102">
            <v>34.353859956695615</v>
          </cell>
          <cell r="C102">
            <v>34.353859956695615</v>
          </cell>
          <cell r="D102">
            <v>1</v>
          </cell>
          <cell r="E102">
            <v>1</v>
          </cell>
          <cell r="F102">
            <v>1</v>
          </cell>
          <cell r="G102">
            <v>6.5677770327206808</v>
          </cell>
          <cell r="H102">
            <v>5.9535746033234984</v>
          </cell>
          <cell r="I102">
            <v>1</v>
          </cell>
        </row>
        <row r="103">
          <cell r="A103">
            <v>2103</v>
          </cell>
          <cell r="B103">
            <v>35.59059891513666</v>
          </cell>
          <cell r="C103">
            <v>35.59059891513666</v>
          </cell>
          <cell r="D103">
            <v>1</v>
          </cell>
          <cell r="E103">
            <v>1</v>
          </cell>
          <cell r="F103">
            <v>1</v>
          </cell>
          <cell r="G103">
            <v>6.6925647963423733</v>
          </cell>
          <cell r="H103">
            <v>6.0607389461833217</v>
          </cell>
          <cell r="I103">
            <v>1</v>
          </cell>
        </row>
        <row r="104">
          <cell r="A104">
            <v>2104</v>
          </cell>
          <cell r="B104">
            <v>36.871860476081579</v>
          </cell>
          <cell r="C104">
            <v>36.871860476081579</v>
          </cell>
          <cell r="D104">
            <v>1</v>
          </cell>
          <cell r="E104">
            <v>1</v>
          </cell>
          <cell r="F104">
            <v>1</v>
          </cell>
          <cell r="G104">
            <v>6.8197235274728785</v>
          </cell>
          <cell r="H104">
            <v>6.1698322472146216</v>
          </cell>
          <cell r="I104">
            <v>1</v>
          </cell>
        </row>
        <row r="105">
          <cell r="A105">
            <v>2105</v>
          </cell>
          <cell r="B105">
            <v>38.199247453220515</v>
          </cell>
          <cell r="C105">
            <v>38.199247453220515</v>
          </cell>
          <cell r="D105">
            <v>1</v>
          </cell>
          <cell r="E105">
            <v>1</v>
          </cell>
          <cell r="F105">
            <v>1</v>
          </cell>
          <cell r="G105">
            <v>6.949298274494863</v>
          </cell>
          <cell r="H105">
            <v>6.2808892276644848</v>
          </cell>
          <cell r="I105">
            <v>1</v>
          </cell>
        </row>
        <row r="106">
          <cell r="A106">
            <v>2106</v>
          </cell>
          <cell r="B106">
            <v>39.574420361536454</v>
          </cell>
          <cell r="C106">
            <v>39.574420361536454</v>
          </cell>
          <cell r="D106">
            <v>1</v>
          </cell>
          <cell r="E106">
            <v>1</v>
          </cell>
          <cell r="F106">
            <v>1</v>
          </cell>
          <cell r="G106">
            <v>7.0813349417102653</v>
          </cell>
          <cell r="H106">
            <v>6.3939452337624454</v>
          </cell>
          <cell r="I106">
            <v>1</v>
          </cell>
        </row>
        <row r="107">
          <cell r="A107">
            <v>2107</v>
          </cell>
          <cell r="B107">
            <v>40.999099494551764</v>
          </cell>
          <cell r="C107">
            <v>40.999099494551764</v>
          </cell>
          <cell r="D107">
            <v>1</v>
          </cell>
          <cell r="E107">
            <v>1</v>
          </cell>
          <cell r="F107">
            <v>1</v>
          </cell>
          <cell r="G107">
            <v>7.2158803056027603</v>
          </cell>
          <cell r="H107">
            <v>6.5090362479701698</v>
          </cell>
          <cell r="I107">
            <v>1</v>
          </cell>
        </row>
        <row r="108">
          <cell r="A108">
            <v>2108</v>
          </cell>
          <cell r="B108">
            <v>42.475067076355629</v>
          </cell>
          <cell r="C108">
            <v>42.475067076355629</v>
          </cell>
          <cell r="D108">
            <v>1</v>
          </cell>
          <cell r="E108">
            <v>1</v>
          </cell>
          <cell r="F108">
            <v>1</v>
          </cell>
          <cell r="G108">
            <v>7.3529820314092129</v>
          </cell>
          <cell r="H108">
            <v>6.626198900433633</v>
          </cell>
          <cell r="I108">
            <v>1</v>
          </cell>
        </row>
        <row r="109">
          <cell r="A109">
            <v>2109</v>
          </cell>
          <cell r="B109">
            <v>44.004169491104435</v>
          </cell>
          <cell r="C109">
            <v>44.004169491104435</v>
          </cell>
          <cell r="D109">
            <v>1</v>
          </cell>
          <cell r="E109">
            <v>1</v>
          </cell>
          <cell r="F109">
            <v>1</v>
          </cell>
          <cell r="G109">
            <v>7.4926886900059877</v>
          </cell>
          <cell r="H109">
            <v>6.7454704806414387</v>
          </cell>
          <cell r="I109">
            <v>1</v>
          </cell>
        </row>
        <row r="110">
          <cell r="A110">
            <v>2110</v>
          </cell>
          <cell r="B110">
            <v>45.588319592784195</v>
          </cell>
          <cell r="C110">
            <v>45.588319592784195</v>
          </cell>
          <cell r="D110">
            <v>1</v>
          </cell>
          <cell r="E110">
            <v>1</v>
          </cell>
          <cell r="F110">
            <v>1</v>
          </cell>
          <cell r="G110">
            <v>7.6350497751161015</v>
          </cell>
          <cell r="H110">
            <v>6.866888949292985</v>
          </cell>
          <cell r="I110">
            <v>1</v>
          </cell>
        </row>
        <row r="111">
          <cell r="A111">
            <v>2111</v>
          </cell>
          <cell r="B111">
            <v>47.229499098124428</v>
          </cell>
          <cell r="C111">
            <v>47.229499098124428</v>
          </cell>
          <cell r="D111">
            <v>1</v>
          </cell>
          <cell r="E111">
            <v>1</v>
          </cell>
          <cell r="F111">
            <v>1</v>
          </cell>
          <cell r="G111">
            <v>7.7801157208433072</v>
          </cell>
          <cell r="H111">
            <v>6.9904929503802586</v>
          </cell>
          <cell r="I111">
            <v>1</v>
          </cell>
        </row>
        <row r="112">
          <cell r="A112">
            <v>2112</v>
          </cell>
          <cell r="B112">
            <v>48.929761065656905</v>
          </cell>
          <cell r="C112">
            <v>48.929761065656905</v>
          </cell>
          <cell r="D112">
            <v>1</v>
          </cell>
          <cell r="E112">
            <v>1</v>
          </cell>
          <cell r="F112">
            <v>1</v>
          </cell>
          <cell r="G112">
            <v>7.92793791953933</v>
          </cell>
          <cell r="H112">
            <v>7.1163218234871035</v>
          </cell>
          <cell r="I112">
            <v>1</v>
          </cell>
        </row>
      </sheetData>
      <sheetData sheetId="5">
        <row r="2">
          <cell r="W2" t="str">
            <v>PA</v>
          </cell>
          <cell r="X2" t="str">
            <v>PB</v>
          </cell>
          <cell r="Y2" t="str">
            <v>BA</v>
          </cell>
          <cell r="Z2" t="str">
            <v>BB</v>
          </cell>
          <cell r="AA2" t="str">
            <v>DA</v>
          </cell>
          <cell r="AB2" t="str">
            <v>NB</v>
          </cell>
          <cell r="AC2" t="str">
            <v>HQ</v>
          </cell>
          <cell r="AD2" t="str">
            <v>PA</v>
          </cell>
          <cell r="AE2" t="str">
            <v>PB</v>
          </cell>
          <cell r="AF2" t="str">
            <v>BA</v>
          </cell>
          <cell r="AG2" t="str">
            <v>BB</v>
          </cell>
          <cell r="AH2" t="str">
            <v>DA</v>
          </cell>
          <cell r="AI2" t="str">
            <v>NB</v>
          </cell>
          <cell r="AJ2" t="str">
            <v>HQ</v>
          </cell>
          <cell r="AK2" t="str">
            <v>Capital</v>
          </cell>
          <cell r="AL2" t="str">
            <v>Operations</v>
          </cell>
          <cell r="AM2" t="str">
            <v>Disposal</v>
          </cell>
          <cell r="AN2" t="str">
            <v>Operations</v>
          </cell>
          <cell r="AO2" t="str">
            <v>Disposal</v>
          </cell>
          <cell r="AP2" t="str">
            <v>Operations</v>
          </cell>
        </row>
        <row r="3">
          <cell r="W3">
            <v>1.02339</v>
          </cell>
          <cell r="X3">
            <v>1.0231809999999999</v>
          </cell>
          <cell r="Y3">
            <v>1.0239780000000001</v>
          </cell>
          <cell r="Z3">
            <v>1.02359</v>
          </cell>
          <cell r="AA3">
            <v>1.0236320000000001</v>
          </cell>
          <cell r="AD3">
            <v>1.0217000000000001</v>
          </cell>
          <cell r="AE3">
            <v>1.0147999999999999</v>
          </cell>
          <cell r="AF3">
            <v>1.0147999999999999</v>
          </cell>
          <cell r="AG3">
            <v>1.0147999999999999</v>
          </cell>
          <cell r="AH3">
            <v>1.0147999999999999</v>
          </cell>
          <cell r="AK3">
            <v>1.0181</v>
          </cell>
          <cell r="AL3">
            <v>1.0253000000000001</v>
          </cell>
          <cell r="AM3">
            <v>1.0260109487636271</v>
          </cell>
          <cell r="AN3">
            <v>1.0247134141048375</v>
          </cell>
          <cell r="AO3">
            <v>1.0260109487636271</v>
          </cell>
          <cell r="AP3">
            <v>1.0269252908032676</v>
          </cell>
        </row>
        <row r="4">
          <cell r="W4">
            <v>1.0473270921</v>
          </cell>
          <cell r="X4">
            <v>1.0468993587609998</v>
          </cell>
          <cell r="Y4">
            <v>1.0485309444840001</v>
          </cell>
          <cell r="Z4">
            <v>1.0477364881</v>
          </cell>
          <cell r="AA4">
            <v>1.0478224714240001</v>
          </cell>
          <cell r="AD4">
            <v>1.04387089</v>
          </cell>
          <cell r="AE4">
            <v>1.02981904</v>
          </cell>
          <cell r="AF4">
            <v>1.02981904</v>
          </cell>
          <cell r="AG4">
            <v>1.02981904</v>
          </cell>
          <cell r="AH4">
            <v>1.02981904</v>
          </cell>
          <cell r="AK4">
            <v>1.03652761</v>
          </cell>
          <cell r="AL4">
            <v>1.0512400900000001</v>
          </cell>
          <cell r="AM4">
            <v>1.0526984669828383</v>
          </cell>
          <cell r="AN4">
            <v>1.0500375810463922</v>
          </cell>
          <cell r="AO4">
            <v>1.0526984669828383</v>
          </cell>
          <cell r="AP4">
            <v>1.0545755528913756</v>
          </cell>
        </row>
        <row r="5">
          <cell r="W5">
            <v>1.071824072784219</v>
          </cell>
          <cell r="X5">
            <v>1.0711675327964385</v>
          </cell>
          <cell r="Y5">
            <v>1.0736726194708375</v>
          </cell>
          <cell r="Z5">
            <v>1.0724525918542789</v>
          </cell>
          <cell r="AA5">
            <v>1.0725846120686922</v>
          </cell>
          <cell r="AD5">
            <v>1.066522888313</v>
          </cell>
          <cell r="AE5">
            <v>1.045060361792</v>
          </cell>
          <cell r="AF5">
            <v>1.045060361792</v>
          </cell>
          <cell r="AG5">
            <v>1.045060361792</v>
          </cell>
          <cell r="AH5">
            <v>1.045060361792</v>
          </cell>
          <cell r="AK5">
            <v>1.0552887597410001</v>
          </cell>
          <cell r="AL5">
            <v>1.077836464277</v>
          </cell>
          <cell r="AM5">
            <v>1.0800801528710777</v>
          </cell>
          <cell r="AN5">
            <v>1.0759875946124338</v>
          </cell>
          <cell r="AO5">
            <v>1.0800801528710777</v>
          </cell>
          <cell r="AP5">
            <v>1.0829703063269924</v>
          </cell>
        </row>
        <row r="6">
          <cell r="W6">
            <v>1.0968940378466419</v>
          </cell>
          <cell r="X6">
            <v>1.0959982673741928</v>
          </cell>
          <cell r="Y6">
            <v>1.0994171415405092</v>
          </cell>
          <cell r="Z6">
            <v>1.0977517484961212</v>
          </cell>
          <cell r="AA6">
            <v>1.0979319316210996</v>
          </cell>
          <cell r="AD6">
            <v>1.0896664349893921</v>
          </cell>
          <cell r="AE6">
            <v>1.0605272551465217</v>
          </cell>
          <cell r="AF6">
            <v>1.0605272551465217</v>
          </cell>
          <cell r="AG6">
            <v>1.0605272551465217</v>
          </cell>
          <cell r="AH6">
            <v>1.0605272551465217</v>
          </cell>
          <cell r="AK6">
            <v>1.0743894862923122</v>
          </cell>
          <cell r="AL6">
            <v>1.1051057268232081</v>
          </cell>
          <cell r="AM6">
            <v>1.1081740623880179</v>
          </cell>
          <cell r="AN6">
            <v>1.102578921609759</v>
          </cell>
          <cell r="AO6">
            <v>1.1081740623880179</v>
          </cell>
          <cell r="AP6">
            <v>1.1121295967561504</v>
          </cell>
        </row>
        <row r="7">
          <cell r="W7">
            <v>1.1225503893918749</v>
          </cell>
          <cell r="X7">
            <v>1.1214046032101941</v>
          </cell>
          <cell r="Y7">
            <v>1.1257789657603674</v>
          </cell>
          <cell r="Z7">
            <v>1.1236477122431447</v>
          </cell>
          <cell r="AA7">
            <v>1.1238782590291694</v>
          </cell>
          <cell r="AD7">
            <v>1.1133121966286619</v>
          </cell>
          <cell r="AE7">
            <v>1.0762230585226902</v>
          </cell>
          <cell r="AF7">
            <v>1.0762230585226902</v>
          </cell>
          <cell r="AG7">
            <v>1.0762230585226902</v>
          </cell>
          <cell r="AH7">
            <v>1.0762230585226902</v>
          </cell>
          <cell r="AK7">
            <v>1.0938359359942031</v>
          </cell>
          <cell r="AL7">
            <v>1.1330649017118353</v>
          </cell>
          <cell r="AM7">
            <v>1.1369987211459731</v>
          </cell>
          <cell r="AN7">
            <v>1.1298274110827662</v>
          </cell>
          <cell r="AO7">
            <v>1.1369987211459731</v>
          </cell>
          <cell r="AP7">
            <v>1.1420740095597304</v>
          </cell>
        </row>
        <row r="8">
          <cell r="W8">
            <v>1.1488068429997509</v>
          </cell>
          <cell r="X8">
            <v>1.1473998833172097</v>
          </cell>
          <cell r="Y8">
            <v>1.1527728938013695</v>
          </cell>
          <cell r="Z8">
            <v>1.1501545617749604</v>
          </cell>
          <cell r="AA8">
            <v>1.1504377500465468</v>
          </cell>
          <cell r="AD8">
            <v>1.1374710712955038</v>
          </cell>
          <cell r="AE8">
            <v>1.092151159788826</v>
          </cell>
          <cell r="AF8">
            <v>1.092151159788826</v>
          </cell>
          <cell r="AG8">
            <v>1.092151159788826</v>
          </cell>
          <cell r="AH8">
            <v>1.092151159788826</v>
          </cell>
          <cell r="AK8">
            <v>1.1136343664356982</v>
          </cell>
          <cell r="AL8">
            <v>1.1617314437251447</v>
          </cell>
          <cell r="AM8">
            <v>1.1665731366260106</v>
          </cell>
          <cell r="AN8">
            <v>1.1577493037598512</v>
          </cell>
          <cell r="AO8">
            <v>1.1665731366260106</v>
          </cell>
          <cell r="AP8">
            <v>1.1728246843859798</v>
          </cell>
        </row>
        <row r="9">
          <cell r="W9">
            <v>1.175677435057515</v>
          </cell>
          <cell r="X9">
            <v>1.1739977600123859</v>
          </cell>
          <cell r="Y9">
            <v>1.1804140822489386</v>
          </cell>
          <cell r="Z9">
            <v>1.1772867078872318</v>
          </cell>
          <cell r="AA9">
            <v>1.1776248949556467</v>
          </cell>
          <cell r="AD9">
            <v>1.1621541935426163</v>
          </cell>
          <cell r="AE9">
            <v>1.1083149969537007</v>
          </cell>
          <cell r="AF9">
            <v>1.1083149969537007</v>
          </cell>
          <cell r="AG9">
            <v>1.1083149969537007</v>
          </cell>
          <cell r="AH9">
            <v>1.1083149969537007</v>
          </cell>
          <cell r="AK9">
            <v>1.1337911484681844</v>
          </cell>
          <cell r="AL9">
            <v>1.1911232492513908</v>
          </cell>
          <cell r="AM9">
            <v>1.1969168107118136</v>
          </cell>
          <cell r="AN9">
            <v>1.1863612417332559</v>
          </cell>
          <cell r="AO9">
            <v>1.1969168107118136</v>
          </cell>
          <cell r="AP9">
            <v>1.2044033300743227</v>
          </cell>
        </row>
        <row r="10">
          <cell r="W10">
            <v>1.2031765302635102</v>
          </cell>
          <cell r="X10">
            <v>1.2012122020872329</v>
          </cell>
          <cell r="Y10">
            <v>1.2087180511131037</v>
          </cell>
          <cell r="Z10">
            <v>1.2050589013262916</v>
          </cell>
          <cell r="AA10">
            <v>1.2054545264732386</v>
          </cell>
          <cell r="AD10">
            <v>1.187372939542491</v>
          </cell>
          <cell r="AE10">
            <v>1.1247180589086154</v>
          </cell>
          <cell r="AF10">
            <v>1.1247180589086154</v>
          </cell>
          <cell r="AG10">
            <v>1.1247180589086154</v>
          </cell>
          <cell r="AH10">
            <v>1.1247180589086154</v>
          </cell>
          <cell r="AK10">
            <v>1.1543127682554586</v>
          </cell>
          <cell r="AL10">
            <v>1.221258667457451</v>
          </cell>
          <cell r="AM10">
            <v>1.2280497525495626</v>
          </cell>
          <cell r="AN10">
            <v>1.2156802783781391</v>
          </cell>
          <cell r="AO10">
            <v>1.2280497525495626</v>
          </cell>
          <cell r="AP10">
            <v>1.2368322399809974</v>
          </cell>
        </row>
        <row r="11">
          <cell r="W11">
            <v>1.2313188293063737</v>
          </cell>
          <cell r="X11">
            <v>1.229057502143817</v>
          </cell>
          <cell r="Y11">
            <v>1.2377006925426937</v>
          </cell>
          <cell r="Z11">
            <v>1.2334862408085787</v>
          </cell>
          <cell r="AA11">
            <v>1.2339418278428542</v>
          </cell>
          <cell r="AD11">
            <v>1.213138932330563</v>
          </cell>
          <cell r="AE11">
            <v>1.1413638861804629</v>
          </cell>
          <cell r="AF11">
            <v>1.1413638861804629</v>
          </cell>
          <cell r="AG11">
            <v>1.1413638861804629</v>
          </cell>
          <cell r="AH11">
            <v>1.1413638861804629</v>
          </cell>
          <cell r="AK11">
            <v>1.1752058293608825</v>
          </cell>
          <cell r="AL11">
            <v>1.2521565117441245</v>
          </cell>
          <cell r="AM11">
            <v>1.2599924917423144</v>
          </cell>
          <cell r="AN11">
            <v>1.2457238885167823</v>
          </cell>
          <cell r="AO11">
            <v>1.2599924917423144</v>
          </cell>
          <cell r="AP11">
            <v>1.2701343077173426</v>
          </cell>
        </row>
        <row r="12">
          <cell r="W12">
            <v>1.2601193767238499</v>
          </cell>
          <cell r="X12">
            <v>1.2575482841010128</v>
          </cell>
          <cell r="Y12">
            <v>1.2673782797484823</v>
          </cell>
          <cell r="Z12">
            <v>1.2625841812292531</v>
          </cell>
          <cell r="AA12">
            <v>1.2631023411184366</v>
          </cell>
          <cell r="AD12">
            <v>1.2394640471621363</v>
          </cell>
          <cell r="AE12">
            <v>1.1582560716959338</v>
          </cell>
          <cell r="AF12">
            <v>1.1582560716959338</v>
          </cell>
          <cell r="AG12">
            <v>1.1582560716959338</v>
          </cell>
          <cell r="AH12">
            <v>1.1582560716959338</v>
          </cell>
          <cell r="AK12">
            <v>1.1964770548723145</v>
          </cell>
          <cell r="AL12">
            <v>1.2838360714912509</v>
          </cell>
          <cell r="AM12">
            <v>1.2927660918875787</v>
          </cell>
          <cell r="AN12">
            <v>1.276509978833986</v>
          </cell>
          <cell r="AO12">
            <v>1.2927660918875787</v>
          </cell>
          <cell r="AP12">
            <v>1.3043330433118387</v>
          </cell>
        </row>
        <row r="13">
          <cell r="W13">
            <v>1.2895935689454208</v>
          </cell>
          <cell r="X13">
            <v>1.2866995108747583</v>
          </cell>
          <cell r="Y13">
            <v>1.2977674761402913</v>
          </cell>
          <cell r="Z13">
            <v>1.2923685420644511</v>
          </cell>
          <cell r="AA13">
            <v>1.2929519756437475</v>
          </cell>
          <cell r="AD13">
            <v>1.2663604169855547</v>
          </cell>
          <cell r="AE13">
            <v>1.1753982615570335</v>
          </cell>
          <cell r="AF13">
            <v>1.1753982615570335</v>
          </cell>
          <cell r="AG13">
            <v>1.1753982615570335</v>
          </cell>
          <cell r="AH13">
            <v>1.1753982615570335</v>
          </cell>
          <cell r="AK13">
            <v>1.2181332895655033</v>
          </cell>
          <cell r="AL13">
            <v>1.3163171240999796</v>
          </cell>
          <cell r="AM13">
            <v>1.3263921644670211</v>
          </cell>
          <cell r="AN13">
            <v>1.3080568985498677</v>
          </cell>
          <cell r="AO13">
            <v>1.3263921644670211</v>
          </cell>
          <cell r="AP13">
            <v>1.3394525898073208</v>
          </cell>
        </row>
        <row r="14">
          <cell r="W14">
            <v>1.3197571625230542</v>
          </cell>
          <cell r="X14">
            <v>1.316526492236346</v>
          </cell>
          <cell r="Y14">
            <v>1.3288853446831832</v>
          </cell>
          <cell r="Z14">
            <v>1.3228555159717514</v>
          </cell>
          <cell r="AA14">
            <v>1.3235070167321605</v>
          </cell>
          <cell r="AD14">
            <v>1.2938404380341413</v>
          </cell>
          <cell r="AE14">
            <v>1.1927941558280777</v>
          </cell>
          <cell r="AF14">
            <v>1.1927941558280777</v>
          </cell>
          <cell r="AG14">
            <v>1.1927941558280777</v>
          </cell>
          <cell r="AH14">
            <v>1.1927941558280777</v>
          </cell>
          <cell r="AK14">
            <v>1.2401815021066389</v>
          </cell>
          <cell r="AL14">
            <v>1.349619947339709</v>
          </cell>
          <cell r="AM14">
            <v>1.3608928830974494</v>
          </cell>
          <cell r="AN14">
            <v>1.3403834503564203</v>
          </cell>
          <cell r="AO14">
            <v>1.3608928830974494</v>
          </cell>
          <cell r="AP14">
            <v>1.3755177403050727</v>
          </cell>
        </row>
        <row r="15">
          <cell r="W15">
            <v>1.3506262825544684</v>
          </cell>
          <cell r="X15">
            <v>1.3470448928528767</v>
          </cell>
          <cell r="Y15">
            <v>1.3607493574779965</v>
          </cell>
          <cell r="Z15">
            <v>1.354061677593525</v>
          </cell>
          <cell r="AA15">
            <v>1.354784134551575</v>
          </cell>
          <cell r="AD15">
            <v>1.3219167755394821</v>
          </cell>
          <cell r="AE15">
            <v>1.2104475093343332</v>
          </cell>
          <cell r="AF15">
            <v>1.2104475093343332</v>
          </cell>
          <cell r="AG15">
            <v>1.2104475093343332</v>
          </cell>
          <cell r="AH15">
            <v>1.2104475093343332</v>
          </cell>
          <cell r="AK15">
            <v>1.262628787294769</v>
          </cell>
          <cell r="AL15">
            <v>1.3837653320074037</v>
          </cell>
          <cell r="AM15">
            <v>1.396290998152482</v>
          </cell>
          <cell r="AN15">
            <v>1.3735089016243496</v>
          </cell>
          <cell r="AO15">
            <v>1.396290998152482</v>
          </cell>
          <cell r="AP15">
            <v>1.4125539554678401</v>
          </cell>
        </row>
        <row r="16">
          <cell r="W16">
            <v>1.3822174313034175</v>
          </cell>
          <cell r="X16">
            <v>1.3782707405140993</v>
          </cell>
          <cell r="Y16">
            <v>1.3933774055716039</v>
          </cell>
          <cell r="Z16">
            <v>1.3860039925679564</v>
          </cell>
          <cell r="AA16">
            <v>1.3868003932192978</v>
          </cell>
          <cell r="AD16">
            <v>1.3506023695686888</v>
          </cell>
          <cell r="AE16">
            <v>1.2283621324724814</v>
          </cell>
          <cell r="AF16">
            <v>1.2283621324724814</v>
          </cell>
          <cell r="AG16">
            <v>1.2283621324724814</v>
          </cell>
          <cell r="AH16">
            <v>1.2283621324724814</v>
          </cell>
          <cell r="AK16">
            <v>1.2854823683448042</v>
          </cell>
          <cell r="AL16">
            <v>1.418774594907191</v>
          </cell>
          <cell r="AM16">
            <v>1.43260985176454</v>
          </cell>
          <cell r="AN16">
            <v>1.4074529958868729</v>
          </cell>
          <cell r="AO16">
            <v>1.43260985176454</v>
          </cell>
          <cell r="AP16">
            <v>1.4505873814941175</v>
          </cell>
        </row>
        <row r="17">
          <cell r="W17">
            <v>1.4145474970216043</v>
          </cell>
          <cell r="X17">
            <v>1.4102204345499565</v>
          </cell>
          <cell r="Y17">
            <v>1.4267878090023998</v>
          </cell>
          <cell r="Z17">
            <v>1.4186998267526345</v>
          </cell>
          <cell r="AA17">
            <v>1.4195732601118562</v>
          </cell>
          <cell r="AD17">
            <v>1.3799104409883294</v>
          </cell>
          <cell r="AE17">
            <v>1.2465418920330742</v>
          </cell>
          <cell r="AF17">
            <v>1.2465418920330742</v>
          </cell>
          <cell r="AG17">
            <v>1.2465418920330742</v>
          </cell>
          <cell r="AH17">
            <v>1.2465418920330742</v>
          </cell>
          <cell r="AK17">
            <v>1.3087495992118452</v>
          </cell>
          <cell r="AL17">
            <v>1.454669592158343</v>
          </cell>
          <cell r="AM17">
            <v>1.4698733932170551</v>
          </cell>
          <cell r="AN17">
            <v>1.4422359646073195</v>
          </cell>
          <cell r="AO17">
            <v>1.4698733932170551</v>
          </cell>
          <cell r="AP17">
            <v>1.4896448685763968</v>
          </cell>
        </row>
        <row r="18">
          <cell r="W18">
            <v>1.4476337629769396</v>
          </cell>
          <cell r="X18">
            <v>1.4429107544432591</v>
          </cell>
          <cell r="Y18">
            <v>1.4609993270866592</v>
          </cell>
          <cell r="Z18">
            <v>1.4521669556657291</v>
          </cell>
          <cell r="AA18">
            <v>1.4531206153948197</v>
          </cell>
          <cell r="AD18">
            <v>1.409854497557776</v>
          </cell>
          <cell r="AE18">
            <v>1.2649907120351638</v>
          </cell>
          <cell r="AF18">
            <v>1.2649907120351638</v>
          </cell>
          <cell r="AG18">
            <v>1.2649907120351638</v>
          </cell>
          <cell r="AH18">
            <v>1.2649907120351638</v>
          </cell>
          <cell r="AK18">
            <v>1.3324379669575797</v>
          </cell>
          <cell r="AL18">
            <v>1.4914727328399491</v>
          </cell>
          <cell r="AM18">
            <v>1.5081061947370427</v>
          </cell>
          <cell r="AN18">
            <v>1.4778785392375502</v>
          </cell>
          <cell r="AO18">
            <v>1.5081061947370427</v>
          </cell>
          <cell r="AP18">
            <v>1.5297539898564114</v>
          </cell>
        </row>
        <row r="19">
          <cell r="W19">
            <v>1.4814939166929701</v>
          </cell>
          <cell r="X19">
            <v>1.4763588686420084</v>
          </cell>
          <cell r="Y19">
            <v>1.4960311689515431</v>
          </cell>
          <cell r="Z19">
            <v>1.4864235741498837</v>
          </cell>
          <cell r="AA19">
            <v>1.4874607617778302</v>
          </cell>
          <cell r="AD19">
            <v>1.4404483401547798</v>
          </cell>
          <cell r="AE19">
            <v>1.2837125745732842</v>
          </cell>
          <cell r="AF19">
            <v>1.2837125745732842</v>
          </cell>
          <cell r="AG19">
            <v>1.2837125745732842</v>
          </cell>
          <cell r="AH19">
            <v>1.2837125745732842</v>
          </cell>
          <cell r="AK19">
            <v>1.3565550941595119</v>
          </cell>
          <cell r="AL19">
            <v>1.5292069929807999</v>
          </cell>
          <cell r="AM19">
            <v>1.5473334676984567</v>
          </cell>
          <cell r="AN19">
            <v>1.5144019635743802</v>
          </cell>
          <cell r="AO19">
            <v>1.5473334676984567</v>
          </cell>
          <cell r="AP19">
            <v>1.570943060890754</v>
          </cell>
        </row>
        <row r="20">
          <cell r="W20">
            <v>1.5161460594044187</v>
          </cell>
          <cell r="X20">
            <v>1.5105823435759989</v>
          </cell>
          <cell r="Y20">
            <v>1.5319030043206632</v>
          </cell>
          <cell r="Z20">
            <v>1.5214883062640794</v>
          </cell>
          <cell r="AA20">
            <v>1.5226124345001639</v>
          </cell>
          <cell r="AD20">
            <v>1.4717060691361386</v>
          </cell>
          <cell r="AE20">
            <v>1.3027115206769688</v>
          </cell>
          <cell r="AF20">
            <v>1.3027115206769688</v>
          </cell>
          <cell r="AG20">
            <v>1.3027115206769688</v>
          </cell>
          <cell r="AH20">
            <v>1.3027115206769688</v>
          </cell>
          <cell r="AK20">
            <v>1.381108741363799</v>
          </cell>
          <cell r="AL20">
            <v>1.567895929903214</v>
          </cell>
          <cell r="AM20">
            <v>1.5875810792470069</v>
          </cell>
          <cell r="AN20">
            <v>1.551828006421373</v>
          </cell>
          <cell r="AO20">
            <v>1.5875810792470069</v>
          </cell>
          <cell r="AP20">
            <v>1.6132411596406127</v>
          </cell>
        </row>
        <row r="21">
          <cell r="W21">
            <v>1.551608715733888</v>
          </cell>
          <cell r="X21">
            <v>1.545599152882434</v>
          </cell>
          <cell r="Y21">
            <v>1.568634974558264</v>
          </cell>
          <cell r="Z21">
            <v>1.557380215408849</v>
          </cell>
          <cell r="AA21">
            <v>1.5585948115522719</v>
          </cell>
          <cell r="AD21">
            <v>1.5036420908363928</v>
          </cell>
          <cell r="AE21">
            <v>1.3219916511829879</v>
          </cell>
          <cell r="AF21">
            <v>1.3219916511829879</v>
          </cell>
          <cell r="AG21">
            <v>1.3219916511829879</v>
          </cell>
          <cell r="AH21">
            <v>1.3219916511829879</v>
          </cell>
          <cell r="AK21">
            <v>1.4061068095824838</v>
          </cell>
          <cell r="AL21">
            <v>1.6075636969297653</v>
          </cell>
          <cell r="AM21">
            <v>1.6288755693574046</v>
          </cell>
          <cell r="AN21">
            <v>1.5901789745635491</v>
          </cell>
          <cell r="AO21">
            <v>1.6288755693574046</v>
          </cell>
          <cell r="AP21">
            <v>1.6566781469997367</v>
          </cell>
        </row>
        <row r="22">
          <cell r="W22">
            <v>1.5879008435949036</v>
          </cell>
          <cell r="X22">
            <v>1.5814276868454016</v>
          </cell>
          <cell r="Y22">
            <v>1.6062477039782219</v>
          </cell>
          <cell r="Z22">
            <v>1.5941188146903438</v>
          </cell>
          <cell r="AA22">
            <v>1.5954275241388751</v>
          </cell>
          <cell r="AD22">
            <v>1.5362711242075424</v>
          </cell>
          <cell r="AE22">
            <v>1.3415571276204961</v>
          </cell>
          <cell r="AF22">
            <v>1.3415571276204961</v>
          </cell>
          <cell r="AG22">
            <v>1.3415571276204961</v>
          </cell>
          <cell r="AH22">
            <v>1.3415571276204961</v>
          </cell>
          <cell r="AK22">
            <v>1.4315573428359267</v>
          </cell>
          <cell r="AL22">
            <v>1.6482350584620884</v>
          </cell>
          <cell r="AM22">
            <v>1.6712441683342842</v>
          </cell>
          <cell r="AN22">
            <v>1.629477726062744</v>
          </cell>
          <cell r="AO22">
            <v>1.6712441683342842</v>
          </cell>
          <cell r="AP22">
            <v>1.7012846878751229</v>
          </cell>
        </row>
        <row r="23">
          <cell r="W23">
            <v>1.6250418443265884</v>
          </cell>
          <cell r="X23">
            <v>1.6180867620541648</v>
          </cell>
          <cell r="Y23">
            <v>1.6447623114242118</v>
          </cell>
          <cell r="Z23">
            <v>1.631724077528889</v>
          </cell>
          <cell r="AA23">
            <v>1.6331306673893251</v>
          </cell>
          <cell r="AD23">
            <v>1.5696082076028461</v>
          </cell>
          <cell r="AE23">
            <v>1.3614121731092794</v>
          </cell>
          <cell r="AF23">
            <v>1.3614121731092794</v>
          </cell>
          <cell r="AG23">
            <v>1.3614121731092794</v>
          </cell>
          <cell r="AH23">
            <v>1.3614121731092794</v>
          </cell>
          <cell r="AK23">
            <v>1.4574685307412569</v>
          </cell>
          <cell r="AL23">
            <v>1.6899354054411793</v>
          </cell>
          <cell r="AM23">
            <v>1.714714814768338</v>
          </cell>
          <cell r="AN23">
            <v>1.6697476838815417</v>
          </cell>
          <cell r="AO23">
            <v>1.714714814768338</v>
          </cell>
          <cell r="AP23">
            <v>1.7470922728353067</v>
          </cell>
        </row>
        <row r="24">
          <cell r="W24">
            <v>1.6630515730653872</v>
          </cell>
          <cell r="X24">
            <v>1.6555956312853424</v>
          </cell>
          <cell r="Y24">
            <v>1.6842004221275415</v>
          </cell>
          <cell r="Z24">
            <v>1.6702164485177955</v>
          </cell>
          <cell r="AA24">
            <v>1.6717248113210696</v>
          </cell>
          <cell r="AD24">
            <v>1.6036687057078278</v>
          </cell>
          <cell r="AE24">
            <v>1.3815610732712968</v>
          </cell>
          <cell r="AF24">
            <v>1.3815610732712968</v>
          </cell>
          <cell r="AG24">
            <v>1.3815610732712968</v>
          </cell>
          <cell r="AH24">
            <v>1.3815610732712968</v>
          </cell>
          <cell r="AK24">
            <v>1.4838487111476737</v>
          </cell>
          <cell r="AL24">
            <v>1.7326907711988411</v>
          </cell>
          <cell r="AM24">
            <v>1.7593161739595098</v>
          </cell>
          <cell r="AN24">
            <v>1.7110128498438997</v>
          </cell>
          <cell r="AO24">
            <v>1.7593161739595098</v>
          </cell>
          <cell r="AP24">
            <v>1.7941332403415389</v>
          </cell>
        </row>
        <row r="25">
          <cell r="W25">
            <v>1.7019503493593866</v>
          </cell>
          <cell r="X25">
            <v>1.693973993614168</v>
          </cell>
          <cell r="Y25">
            <v>1.7245841798493158</v>
          </cell>
          <cell r="Z25">
            <v>1.7096168545383303</v>
          </cell>
          <cell r="AA25">
            <v>1.7112310120622092</v>
          </cell>
          <cell r="AD25">
            <v>1.6384683166216876</v>
          </cell>
          <cell r="AE25">
            <v>1.402008177155712</v>
          </cell>
          <cell r="AF25">
            <v>1.402008177155712</v>
          </cell>
          <cell r="AG25">
            <v>1.402008177155712</v>
          </cell>
          <cell r="AH25">
            <v>1.402008177155712</v>
          </cell>
          <cell r="AK25">
            <v>1.5107063728194465</v>
          </cell>
          <cell r="AL25">
            <v>1.7765278477101718</v>
          </cell>
          <cell r="AM25">
            <v>1.8050776568193911</v>
          </cell>
          <cell r="AN25">
            <v>1.7532978189407904</v>
          </cell>
          <cell r="AO25">
            <v>1.8050776568193911</v>
          </cell>
          <cell r="AP25">
            <v>1.8424407995775434</v>
          </cell>
        </row>
        <row r="26">
          <cell r="W26">
            <v>1.7417589680309027</v>
          </cell>
          <cell r="X26">
            <v>1.733242004760138</v>
          </cell>
          <cell r="Y26">
            <v>1.7659362593137427</v>
          </cell>
          <cell r="Z26">
            <v>1.7499467161368896</v>
          </cell>
          <cell r="AA26">
            <v>1.7516708233392633</v>
          </cell>
          <cell r="AD26">
            <v>1.6740230790923782</v>
          </cell>
          <cell r="AE26">
            <v>1.4227578981776166</v>
          </cell>
          <cell r="AF26">
            <v>1.4227578981776166</v>
          </cell>
          <cell r="AG26">
            <v>1.4227578981776166</v>
          </cell>
          <cell r="AH26">
            <v>1.4227578981776166</v>
          </cell>
          <cell r="AK26">
            <v>1.5380501581674786</v>
          </cell>
          <cell r="AL26">
            <v>1.8214740022572391</v>
          </cell>
          <cell r="AM26">
            <v>1.8520294392652885</v>
          </cell>
          <cell r="AN26">
            <v>1.7966277939893827</v>
          </cell>
          <cell r="AO26">
            <v>1.8520294392652885</v>
          </cell>
          <cell r="AP26">
            <v>1.8920490538939734</v>
          </cell>
        </row>
        <row r="27">
          <cell r="W27">
            <v>1.7824987102931455</v>
          </cell>
          <cell r="X27">
            <v>1.7734202876724827</v>
          </cell>
          <cell r="Y27">
            <v>1.8082798789395675</v>
          </cell>
          <cell r="Z27">
            <v>1.7912279591705589</v>
          </cell>
          <cell r="AA27">
            <v>1.7930663082364167</v>
          </cell>
          <cell r="AD27">
            <v>1.7103493799086829</v>
          </cell>
          <cell r="AE27">
            <v>1.4438147150706453</v>
          </cell>
          <cell r="AF27">
            <v>1.4438147150706453</v>
          </cell>
          <cell r="AG27">
            <v>1.4438147150706453</v>
          </cell>
          <cell r="AH27">
            <v>1.4438147150706453</v>
          </cell>
          <cell r="AK27">
            <v>1.5658888660303099</v>
          </cell>
          <cell r="AL27">
            <v>1.8675572945143473</v>
          </cell>
          <cell r="AM27">
            <v>1.9002024821187471</v>
          </cell>
          <cell r="AN27">
            <v>1.8410286006545031</v>
          </cell>
          <cell r="AO27">
            <v>1.9002024821187471</v>
          </cell>
          <cell r="AP27">
            <v>1.9429930248841156</v>
          </cell>
        </row>
        <row r="28">
          <cell r="W28">
            <v>1.8241913551269022</v>
          </cell>
          <cell r="X28">
            <v>1.8145299433610185</v>
          </cell>
          <cell r="Y28">
            <v>1.8516388138767805</v>
          </cell>
          <cell r="Z28">
            <v>1.8334830267273923</v>
          </cell>
          <cell r="AA28">
            <v>1.8354400512326596</v>
          </cell>
          <cell r="AD28">
            <v>1.7474639614527012</v>
          </cell>
          <cell r="AE28">
            <v>1.4651831728536908</v>
          </cell>
          <cell r="AF28">
            <v>1.4651831728536908</v>
          </cell>
          <cell r="AG28">
            <v>1.4651831728536908</v>
          </cell>
          <cell r="AH28">
            <v>1.4651831728536908</v>
          </cell>
          <cell r="AK28">
            <v>1.5942314545054586</v>
          </cell>
          <cell r="AL28">
            <v>1.9148064940655602</v>
          </cell>
          <cell r="AM28">
            <v>1.9496285515216549</v>
          </cell>
          <cell r="AN28">
            <v>1.8865267028413275</v>
          </cell>
          <cell r="AO28">
            <v>1.9496285515216549</v>
          </cell>
          <cell r="AP28">
            <v>1.9953086771078408</v>
          </cell>
        </row>
        <row r="29">
          <cell r="W29">
            <v>1.8668591909233205</v>
          </cell>
          <cell r="X29">
            <v>1.8565925619780703</v>
          </cell>
          <cell r="Y29">
            <v>1.896037409355918</v>
          </cell>
          <cell r="Z29">
            <v>1.8767348913278914</v>
          </cell>
          <cell r="AA29">
            <v>1.8788151705233898</v>
          </cell>
          <cell r="AD29">
            <v>1.7853839294162248</v>
          </cell>
          <cell r="AE29">
            <v>1.4868678838119254</v>
          </cell>
          <cell r="AF29">
            <v>1.4868678838119254</v>
          </cell>
          <cell r="AG29">
            <v>1.4868678838119254</v>
          </cell>
          <cell r="AH29">
            <v>1.4868678838119254</v>
          </cell>
          <cell r="AK29">
            <v>1.6230870438320073</v>
          </cell>
          <cell r="AL29">
            <v>1.963251098365419</v>
          </cell>
          <cell r="AM29">
            <v>2.0003402398833892</v>
          </cell>
          <cell r="AN29">
            <v>1.9331492184684791</v>
          </cell>
          <cell r="AO29">
            <v>2.0003402398833892</v>
          </cell>
          <cell r="AP29">
            <v>2.0490329434812522</v>
          </cell>
        </row>
        <row r="30">
          <cell r="W30">
            <v>1.9105250273990171</v>
          </cell>
          <cell r="X30">
            <v>1.8996302341572839</v>
          </cell>
          <cell r="Y30">
            <v>1.9415005943574541</v>
          </cell>
          <cell r="Z30">
            <v>1.9210070674143163</v>
          </cell>
          <cell r="AA30">
            <v>1.9232153306331985</v>
          </cell>
          <cell r="AD30">
            <v>1.8241267606845568</v>
          </cell>
          <cell r="AE30">
            <v>1.5088735284923418</v>
          </cell>
          <cell r="AF30">
            <v>1.5088735284923418</v>
          </cell>
          <cell r="AG30">
            <v>1.5088735284923418</v>
          </cell>
          <cell r="AH30">
            <v>1.5088735284923418</v>
          </cell>
          <cell r="AK30">
            <v>1.6524649193253667</v>
          </cell>
          <cell r="AL30">
            <v>2.012921351154064</v>
          </cell>
          <cell r="AM30">
            <v>2.0523709873728175</v>
          </cell>
          <cell r="AN30">
            <v>1.9809239356309338</v>
          </cell>
          <cell r="AO30">
            <v>2.0523709873728175</v>
          </cell>
          <cell r="AP30">
            <v>2.1042037513499601</v>
          </cell>
        </row>
        <row r="31">
          <cell r="W31">
            <v>1.9552122077898801</v>
          </cell>
          <cell r="X31">
            <v>1.9436655626152839</v>
          </cell>
          <cell r="Y31">
            <v>1.9880538956089571</v>
          </cell>
          <cell r="Z31">
            <v>1.96632362413462</v>
          </cell>
          <cell r="AA31">
            <v>1.9686647553267222</v>
          </cell>
          <cell r="AD31">
            <v>1.8637103113914117</v>
          </cell>
          <cell r="AE31">
            <v>1.5312048567140284</v>
          </cell>
          <cell r="AF31">
            <v>1.5312048567140284</v>
          </cell>
          <cell r="AG31">
            <v>1.5312048567140284</v>
          </cell>
          <cell r="AH31">
            <v>1.5312048567140284</v>
          </cell>
          <cell r="AK31">
            <v>1.6823745343651557</v>
          </cell>
          <cell r="AL31">
            <v>2.0638482613382618</v>
          </cell>
          <cell r="AM31">
            <v>2.1057551039693267</v>
          </cell>
          <cell r="AN31">
            <v>2.0298793291623656</v>
          </cell>
          <cell r="AO31">
            <v>2.1057551039693267</v>
          </cell>
          <cell r="AP31">
            <v>2.1608600492643841</v>
          </cell>
        </row>
        <row r="32">
          <cell r="W32">
            <v>2.0009446213300857</v>
          </cell>
          <cell r="X32">
            <v>1.9887216740222688</v>
          </cell>
          <cell r="Y32">
            <v>2.0357234519178689</v>
          </cell>
          <cell r="Z32">
            <v>2.0127091984279559</v>
          </cell>
          <cell r="AA32">
            <v>2.0151882408246031</v>
          </cell>
          <cell r="AD32">
            <v>1.9041528251486053</v>
          </cell>
          <cell r="AE32">
            <v>1.5538666885933961</v>
          </cell>
          <cell r="AF32">
            <v>1.5538666885933961</v>
          </cell>
          <cell r="AG32">
            <v>1.5538666885933961</v>
          </cell>
          <cell r="AH32">
            <v>1.5538666885933961</v>
          </cell>
          <cell r="AK32">
            <v>1.712825513437165</v>
          </cell>
          <cell r="AL32">
            <v>2.1160636223501199</v>
          </cell>
          <cell r="AM32">
            <v>2.1605277920874193</v>
          </cell>
          <cell r="AN32">
            <v>2.0800445776068051</v>
          </cell>
          <cell r="AO32">
            <v>2.1605277920874193</v>
          </cell>
          <cell r="AP32">
            <v>2.2190418344759903</v>
          </cell>
        </row>
        <row r="33">
          <cell r="W33">
            <v>2.0477467160229965</v>
          </cell>
          <cell r="X33">
            <v>2.0348222311477793</v>
          </cell>
          <cell r="Y33">
            <v>2.0845360288479555</v>
          </cell>
          <cell r="Z33">
            <v>2.0601890084188712</v>
          </cell>
          <cell r="AA33">
            <v>2.0628111693317703</v>
          </cell>
          <cell r="AD33">
            <v>1.9454729414543299</v>
          </cell>
          <cell r="AE33">
            <v>1.5768639155845783</v>
          </cell>
          <cell r="AF33">
            <v>1.5768639155845783</v>
          </cell>
          <cell r="AG33">
            <v>1.5768639155845783</v>
          </cell>
          <cell r="AH33">
            <v>1.5768639155845783</v>
          </cell>
          <cell r="AK33">
            <v>1.7438276552303777</v>
          </cell>
          <cell r="AL33">
            <v>2.1696000319955777</v>
          </cell>
          <cell r="AM33">
            <v>2.2167251697897976</v>
          </cell>
          <cell r="AN33">
            <v>2.1314495806097242</v>
          </cell>
          <cell r="AO33">
            <v>2.2167251697897976</v>
          </cell>
          <cell r="AP33">
            <v>2.2787901811738727</v>
          </cell>
        </row>
        <row r="34">
          <cell r="W34">
            <v>2.0956435117107746</v>
          </cell>
          <cell r="X34">
            <v>2.0819914452880157</v>
          </cell>
          <cell r="Y34">
            <v>2.1345190337476718</v>
          </cell>
          <cell r="Z34">
            <v>2.1087888671274726</v>
          </cell>
          <cell r="AA34">
            <v>2.1115595228854187</v>
          </cell>
          <cell r="AD34">
            <v>1.9876897042838888</v>
          </cell>
          <cell r="AE34">
            <v>1.60020150153523</v>
          </cell>
          <cell r="AF34">
            <v>1.60020150153523</v>
          </cell>
          <cell r="AG34">
            <v>1.60020150153523</v>
          </cell>
          <cell r="AH34">
            <v>1.60020150153523</v>
          </cell>
          <cell r="AK34">
            <v>1.7753909357900475</v>
          </cell>
          <cell r="AL34">
            <v>2.2244909128050656</v>
          </cell>
          <cell r="AM34">
            <v>2.2743842946042427</v>
          </cell>
          <cell r="AN34">
            <v>2.1841249767389148</v>
          </cell>
          <cell r="AO34">
            <v>2.2743842946042427</v>
          </cell>
          <cell r="AP34">
            <v>2.3401472694816099</v>
          </cell>
        </row>
        <row r="35">
          <cell r="W35">
            <v>2.1446606134496897</v>
          </cell>
          <cell r="X35">
            <v>2.1302540889812374</v>
          </cell>
          <cell r="Y35">
            <v>2.1857005311388735</v>
          </cell>
          <cell r="Z35">
            <v>2.1585351965030095</v>
          </cell>
          <cell r="AA35">
            <v>2.1614598975302468</v>
          </cell>
          <cell r="AD35">
            <v>2.030822570866849</v>
          </cell>
          <cell r="AE35">
            <v>1.6238844837579514</v>
          </cell>
          <cell r="AF35">
            <v>1.6238844837579514</v>
          </cell>
          <cell r="AG35">
            <v>1.6238844837579514</v>
          </cell>
          <cell r="AH35">
            <v>1.6238844837579514</v>
          </cell>
          <cell r="AK35">
            <v>1.8075255117278473</v>
          </cell>
          <cell r="AL35">
            <v>2.2807705328990338</v>
          </cell>
          <cell r="AM35">
            <v>2.3335431879599922</v>
          </cell>
          <cell r="AN35">
            <v>2.2381021617457826</v>
          </cell>
          <cell r="AO35">
            <v>2.3335431879599922</v>
          </cell>
          <cell r="AP35">
            <v>2.4031564152348746</v>
          </cell>
        </row>
        <row r="36">
          <cell r="W36">
            <v>2.1948242251982779</v>
          </cell>
          <cell r="X36">
            <v>2.1796355090179116</v>
          </cell>
          <cell r="Y36">
            <v>2.2381092584745215</v>
          </cell>
          <cell r="Z36">
            <v>2.2094550417885155</v>
          </cell>
          <cell r="AA36">
            <v>2.2125395178286817</v>
          </cell>
          <cell r="AD36">
            <v>2.0748914206546596</v>
          </cell>
          <cell r="AE36">
            <v>1.6479179741175691</v>
          </cell>
          <cell r="AF36">
            <v>1.6479179741175691</v>
          </cell>
          <cell r="AG36">
            <v>1.6479179741175691</v>
          </cell>
          <cell r="AH36">
            <v>1.6479179741175691</v>
          </cell>
          <cell r="AK36">
            <v>1.8402417234901214</v>
          </cell>
          <cell r="AL36">
            <v>2.3384740273813791</v>
          </cell>
          <cell r="AM36">
            <v>2.3942408602597309</v>
          </cell>
          <cell r="AN36">
            <v>2.2934133072779384</v>
          </cell>
          <cell r="AO36">
            <v>2.3942408602597309</v>
          </cell>
          <cell r="AP36">
            <v>2.4678621005608115</v>
          </cell>
        </row>
        <row r="37">
          <cell r="W37">
            <v>2.2461611638256658</v>
          </cell>
          <cell r="X37">
            <v>2.2301616397524557</v>
          </cell>
          <cell r="Y37">
            <v>2.2917746422742233</v>
          </cell>
          <cell r="Z37">
            <v>2.2615760862243066</v>
          </cell>
          <cell r="AA37">
            <v>2.264826251714009</v>
          </cell>
          <cell r="AD37">
            <v>2.1199165644828657</v>
          </cell>
          <cell r="AE37">
            <v>1.6723071601345092</v>
          </cell>
          <cell r="AF37">
            <v>1.6723071601345092</v>
          </cell>
          <cell r="AG37">
            <v>1.6723071601345092</v>
          </cell>
          <cell r="AH37">
            <v>1.6723071601345092</v>
          </cell>
          <cell r="AK37">
            <v>1.8735500986852927</v>
          </cell>
          <cell r="AL37">
            <v>2.397637420274128</v>
          </cell>
          <cell r="AM37">
            <v>2.4565173366037296</v>
          </cell>
          <cell r="AN37">
            <v>2.3500913800542431</v>
          </cell>
          <cell r="AO37">
            <v>2.4565173366037296</v>
          </cell>
          <cell r="AP37">
            <v>2.5343100052807737</v>
          </cell>
        </row>
        <row r="38">
          <cell r="W38">
            <v>2.298698873447548</v>
          </cell>
          <cell r="X38">
            <v>2.2818590167235575</v>
          </cell>
          <cell r="Y38">
            <v>2.3467268146466749</v>
          </cell>
          <cell r="Z38">
            <v>2.3149266660983381</v>
          </cell>
          <cell r="AA38">
            <v>2.3183486256945143</v>
          </cell>
          <cell r="AD38">
            <v>2.1659187539321438</v>
          </cell>
          <cell r="AE38">
            <v>1.6970573061045</v>
          </cell>
          <cell r="AF38">
            <v>1.6970573061045</v>
          </cell>
          <cell r="AG38">
            <v>1.6970573061045</v>
          </cell>
          <cell r="AH38">
            <v>1.6970573061045</v>
          </cell>
          <cell r="AK38">
            <v>1.9074613554714965</v>
          </cell>
          <cell r="AL38">
            <v>2.4582976470070634</v>
          </cell>
          <cell r="AM38">
            <v>2.520413683183091</v>
          </cell>
          <cell r="AN38">
            <v>2.4081701615137328</v>
          </cell>
          <cell r="AO38">
            <v>2.520413683183091</v>
          </cell>
          <cell r="AP38">
            <v>2.6025470391585888</v>
          </cell>
        </row>
        <row r="39">
          <cell r="W39">
            <v>2.352465440097486</v>
          </cell>
          <cell r="X39">
            <v>2.3347547905902264</v>
          </cell>
          <cell r="Y39">
            <v>2.402996630208273</v>
          </cell>
          <cell r="Z39">
            <v>2.369535786151598</v>
          </cell>
          <cell r="AA39">
            <v>2.3731358404169272</v>
          </cell>
          <cell r="AD39">
            <v>2.2129191908924715</v>
          </cell>
          <cell r="AE39">
            <v>1.7221737542348465</v>
          </cell>
          <cell r="AF39">
            <v>1.7221737542348465</v>
          </cell>
          <cell r="AG39">
            <v>1.7221737542348465</v>
          </cell>
          <cell r="AH39">
            <v>1.7221737542348465</v>
          </cell>
          <cell r="AK39">
            <v>1.9419864060055305</v>
          </cell>
          <cell r="AL39">
            <v>2.5204925774763423</v>
          </cell>
          <cell r="AM39">
            <v>2.5859720343595112</v>
          </cell>
          <cell r="AN39">
            <v>2.4676842679501352</v>
          </cell>
          <cell r="AO39">
            <v>2.5859720343595112</v>
          </cell>
          <cell r="AP39">
            <v>2.6726213750171164</v>
          </cell>
        </row>
        <row r="40">
          <cell r="W40">
            <v>2.407489606741366</v>
          </cell>
          <cell r="X40">
            <v>2.3888767413908982</v>
          </cell>
          <cell r="Y40">
            <v>2.4606156834074069</v>
          </cell>
          <cell r="Z40">
            <v>2.4254331353469141</v>
          </cell>
          <cell r="AA40">
            <v>2.4292177865976599</v>
          </cell>
          <cell r="AD40">
            <v>2.260939537334838</v>
          </cell>
          <cell r="AE40">
            <v>1.7476619257975223</v>
          </cell>
          <cell r="AF40">
            <v>1.7476619257975223</v>
          </cell>
          <cell r="AG40">
            <v>1.7476619257975223</v>
          </cell>
          <cell r="AH40">
            <v>1.7476619257975223</v>
          </cell>
          <cell r="AK40">
            <v>1.9771363599542306</v>
          </cell>
          <cell r="AL40">
            <v>2.5842610396864938</v>
          </cell>
          <cell r="AM40">
            <v>2.6532356204494092</v>
          </cell>
          <cell r="AN40">
            <v>2.5286691711439797</v>
          </cell>
          <cell r="AO40">
            <v>2.6532356204494092</v>
          </cell>
          <cell r="AP40">
            <v>2.7445824827464809</v>
          </cell>
        </row>
        <row r="41">
          <cell r="W41">
            <v>2.4638007886430464</v>
          </cell>
          <cell r="X41">
            <v>2.4442532931330807</v>
          </cell>
          <cell r="Y41">
            <v>2.5196163262641496</v>
          </cell>
          <cell r="Z41">
            <v>2.4826491030097477</v>
          </cell>
          <cell r="AA41">
            <v>2.4866250613305358</v>
          </cell>
          <cell r="AD41">
            <v>2.3100019252950039</v>
          </cell>
          <cell r="AE41">
            <v>1.7735273222993257</v>
          </cell>
          <cell r="AF41">
            <v>1.7735273222993257</v>
          </cell>
          <cell r="AG41">
            <v>1.7735273222993257</v>
          </cell>
          <cell r="AH41">
            <v>1.7735273222993257</v>
          </cell>
          <cell r="AK41">
            <v>2.0129225280694021</v>
          </cell>
          <cell r="AL41">
            <v>2.6496428439905619</v>
          </cell>
          <cell r="AM41">
            <v>2.7222487962307493</v>
          </cell>
          <cell r="AN41">
            <v>2.5911612195045972</v>
          </cell>
          <cell r="AO41">
            <v>2.7222487962307493</v>
          </cell>
          <cell r="AP41">
            <v>2.8184811642279839</v>
          </cell>
        </row>
        <row r="42">
          <cell r="W42">
            <v>2.5214290890894073</v>
          </cell>
          <cell r="X42">
            <v>2.5009135287211985</v>
          </cell>
          <cell r="Y42">
            <v>2.5800316865353112</v>
          </cell>
          <cell r="Z42">
            <v>2.5412147953497475</v>
          </cell>
          <cell r="AA42">
            <v>2.5453889847798989</v>
          </cell>
          <cell r="AD42">
            <v>2.3601289670739054</v>
          </cell>
          <cell r="AE42">
            <v>1.7997755266693558</v>
          </cell>
          <cell r="AF42">
            <v>1.7997755266693558</v>
          </cell>
          <cell r="AG42">
            <v>1.7997755266693558</v>
          </cell>
          <cell r="AH42">
            <v>1.7997755266693558</v>
          </cell>
          <cell r="AK42">
            <v>2.0493564258274581</v>
          </cell>
          <cell r="AL42">
            <v>2.7166788079435231</v>
          </cell>
          <cell r="AM42">
            <v>2.7930570701913533</v>
          </cell>
          <cell r="AN42">
            <v>2.6551976597346103</v>
          </cell>
          <cell r="AO42">
            <v>2.7930570701913533</v>
          </cell>
          <cell r="AP42">
            <v>2.8943695891983543</v>
          </cell>
        </row>
        <row r="43">
          <cell r="W43">
            <v>2.5804053154832087</v>
          </cell>
          <cell r="X43">
            <v>2.5588872052304845</v>
          </cell>
          <cell r="Y43">
            <v>2.6418956863150549</v>
          </cell>
          <cell r="Z43">
            <v>2.601162052372048</v>
          </cell>
          <cell r="AA43">
            <v>2.6055416172682175</v>
          </cell>
          <cell r="AD43">
            <v>2.4113437656594092</v>
          </cell>
          <cell r="AE43">
            <v>1.8264122044640623</v>
          </cell>
          <cell r="AF43">
            <v>1.8264122044640623</v>
          </cell>
          <cell r="AG43">
            <v>1.8264122044640623</v>
          </cell>
          <cell r="AH43">
            <v>1.8264122044640623</v>
          </cell>
          <cell r="AK43">
            <v>2.0864497771349351</v>
          </cell>
          <cell r="AL43">
            <v>2.7854107817844942</v>
          </cell>
          <cell r="AM43">
            <v>2.8657071345379874</v>
          </cell>
          <cell r="AN43">
            <v>2.7208166590298273</v>
          </cell>
          <cell r="AO43">
            <v>2.8657071345379874</v>
          </cell>
          <cell r="AP43">
            <v>2.9723013320796539</v>
          </cell>
        </row>
        <row r="44">
          <cell r="W44">
            <v>2.6407609958123608</v>
          </cell>
          <cell r="X44">
            <v>2.6182047695349322</v>
          </cell>
          <cell r="Y44">
            <v>2.7052430610815175</v>
          </cell>
          <cell r="Z44">
            <v>2.6625234651875047</v>
          </cell>
          <cell r="AA44">
            <v>2.6671157767675</v>
          </cell>
          <cell r="AD44">
            <v>2.4636699253742185</v>
          </cell>
          <cell r="AE44">
            <v>1.8534431050901303</v>
          </cell>
          <cell r="AF44">
            <v>1.8534431050901303</v>
          </cell>
          <cell r="AG44">
            <v>1.8534431050901303</v>
          </cell>
          <cell r="AH44">
            <v>1.8534431050901303</v>
          </cell>
          <cell r="AK44">
            <v>2.1242145181010774</v>
          </cell>
          <cell r="AL44">
            <v>2.8558816745636419</v>
          </cell>
          <cell r="AM44">
            <v>2.9402468959860157</v>
          </cell>
          <cell r="AN44">
            <v>2.7880573278277723</v>
          </cell>
          <cell r="AO44">
            <v>2.9402468959860157</v>
          </cell>
          <cell r="AP44">
            <v>3.0523314098008378</v>
          </cell>
        </row>
        <row r="45">
          <cell r="W45">
            <v>2.7025283955044119</v>
          </cell>
          <cell r="X45">
            <v>2.6788973742975215</v>
          </cell>
          <cell r="Y45">
            <v>2.7701093792001301</v>
          </cell>
          <cell r="Z45">
            <v>2.7253323937312781</v>
          </cell>
          <cell r="AA45">
            <v>2.7301450568040697</v>
          </cell>
          <cell r="AD45">
            <v>2.5171315627548392</v>
          </cell>
          <cell r="AE45">
            <v>1.8808740630454643</v>
          </cell>
          <cell r="AF45">
            <v>1.8808740630454643</v>
          </cell>
          <cell r="AG45">
            <v>1.8808740630454643</v>
          </cell>
          <cell r="AH45">
            <v>1.8808740630454643</v>
          </cell>
          <cell r="AK45">
            <v>2.162662800878707</v>
          </cell>
          <cell r="AL45">
            <v>2.9281354809301021</v>
          </cell>
          <cell r="AM45">
            <v>3.0167255073499217</v>
          </cell>
          <cell r="AN45">
            <v>2.8569597431184071</v>
          </cell>
          <cell r="AO45">
            <v>3.0167255073499217</v>
          </cell>
          <cell r="AP45">
            <v>3.1345163206376729</v>
          </cell>
        </row>
        <row r="46">
          <cell r="W46">
            <v>2.7657405346752602</v>
          </cell>
          <cell r="X46">
            <v>2.7409968943311123</v>
          </cell>
          <cell r="Y46">
            <v>2.8365310618945907</v>
          </cell>
          <cell r="Z46">
            <v>2.789622984899399</v>
          </cell>
          <cell r="AA46">
            <v>2.7946638447864633</v>
          </cell>
          <cell r="AD46">
            <v>2.571753317666619</v>
          </cell>
          <cell r="AE46">
            <v>1.9087109991785371</v>
          </cell>
          <cell r="AF46">
            <v>1.9087109991785371</v>
          </cell>
          <cell r="AG46">
            <v>1.9087109991785371</v>
          </cell>
          <cell r="AH46">
            <v>1.9087109991785371</v>
          </cell>
          <cell r="AK46">
            <v>2.2018069975746117</v>
          </cell>
          <cell r="AL46">
            <v>3.0022173085976336</v>
          </cell>
          <cell r="AM46">
            <v>3.0951933999555279</v>
          </cell>
          <cell r="AN46">
            <v>2.9275649723309427</v>
          </cell>
          <cell r="AO46">
            <v>3.0951933999555279</v>
          </cell>
          <cell r="AP46">
            <v>3.2189140840984303</v>
          </cell>
        </row>
        <row r="47">
          <cell r="W47">
            <v>2.8304312057813146</v>
          </cell>
          <cell r="X47">
            <v>2.8045359433386019</v>
          </cell>
          <cell r="Y47">
            <v>2.9045454036966993</v>
          </cell>
          <cell r="Z47">
            <v>2.8554301911131756</v>
          </cell>
          <cell r="AA47">
            <v>2.8607073407664569</v>
          </cell>
          <cell r="AD47">
            <v>2.6275603646599848</v>
          </cell>
          <cell r="AE47">
            <v>1.9369599219663796</v>
          </cell>
          <cell r="AF47">
            <v>1.9369599219663796</v>
          </cell>
          <cell r="AG47">
            <v>1.9369599219663796</v>
          </cell>
          <cell r="AH47">
            <v>1.9369599219663796</v>
          </cell>
          <cell r="AK47">
            <v>2.2416597042307123</v>
          </cell>
          <cell r="AL47">
            <v>3.0781734065051536</v>
          </cell>
          <cell r="AM47">
            <v>3.175702316895288</v>
          </cell>
          <cell r="AN47">
            <v>2.9999150978109745</v>
          </cell>
          <cell r="AO47">
            <v>3.175702316895288</v>
          </cell>
          <cell r="AP47">
            <v>3.3055842818835139</v>
          </cell>
        </row>
        <row r="48">
          <cell r="W48">
            <v>2.8966349916845395</v>
          </cell>
          <cell r="X48">
            <v>2.8695478910411341</v>
          </cell>
          <cell r="Y48">
            <v>2.9741905933865387</v>
          </cell>
          <cell r="Z48">
            <v>2.9227897893215355</v>
          </cell>
          <cell r="AA48">
            <v>2.9283115766434498</v>
          </cell>
          <cell r="AD48">
            <v>2.6845784245731066</v>
          </cell>
          <cell r="AE48">
            <v>1.965626928811482</v>
          </cell>
          <cell r="AF48">
            <v>1.965626928811482</v>
          </cell>
          <cell r="AG48">
            <v>1.965626928811482</v>
          </cell>
          <cell r="AH48">
            <v>1.965626928811482</v>
          </cell>
          <cell r="AK48">
            <v>2.282233744877288</v>
          </cell>
          <cell r="AL48">
            <v>3.1560511936897337</v>
          </cell>
          <cell r="AM48">
            <v>3.2583053471485837</v>
          </cell>
          <cell r="AN48">
            <v>3.0740532419025315</v>
          </cell>
          <cell r="AO48">
            <v>3.2583053471485837</v>
          </cell>
          <cell r="AP48">
            <v>3.3945880999479376</v>
          </cell>
        </row>
        <row r="49">
          <cell r="W49">
            <v>2.9643872841400407</v>
          </cell>
          <cell r="X49">
            <v>2.9360668807033585</v>
          </cell>
          <cell r="Y49">
            <v>3.045505735434761</v>
          </cell>
          <cell r="Z49">
            <v>2.9917384004516308</v>
          </cell>
          <cell r="AA49">
            <v>2.9975134358226878</v>
          </cell>
          <cell r="AD49">
            <v>2.7428337763863428</v>
          </cell>
          <cell r="AE49">
            <v>1.994718207357892</v>
          </cell>
          <cell r="AF49">
            <v>1.994718207357892</v>
          </cell>
          <cell r="AG49">
            <v>1.994718207357892</v>
          </cell>
          <cell r="AH49">
            <v>1.994718207357892</v>
          </cell>
          <cell r="AK49">
            <v>2.3235421756595671</v>
          </cell>
          <cell r="AL49">
            <v>3.2358992888900842</v>
          </cell>
          <cell r="AM49">
            <v>3.343056960589518</v>
          </cell>
          <cell r="AN49">
            <v>3.1500235926499873</v>
          </cell>
          <cell r="AO49">
            <v>3.343056960589518</v>
          </cell>
          <cell r="AP49">
            <v>3.4859883716963469</v>
          </cell>
        </row>
        <row r="50">
          <cell r="W50">
            <v>3.0337243027160761</v>
          </cell>
          <cell r="X50">
            <v>3.0041278470649431</v>
          </cell>
          <cell r="Y50">
            <v>3.1185308719590159</v>
          </cell>
          <cell r="Z50">
            <v>3.0623135093182849</v>
          </cell>
          <cell r="AA50">
            <v>3.0683506733380495</v>
          </cell>
          <cell r="AD50">
            <v>2.8023532693339264</v>
          </cell>
          <cell r="AE50">
            <v>2.0242400368267885</v>
          </cell>
          <cell r="AF50">
            <v>2.0242400368267885</v>
          </cell>
          <cell r="AG50">
            <v>2.0242400368267885</v>
          </cell>
          <cell r="AH50">
            <v>2.0242400368267885</v>
          </cell>
          <cell r="AK50">
            <v>2.3655982890390055</v>
          </cell>
          <cell r="AL50">
            <v>3.3177675408990033</v>
          </cell>
          <cell r="AM50">
            <v>3.4300130439052992</v>
          </cell>
          <cell r="AN50">
            <v>3.2278714301351545</v>
          </cell>
          <cell r="AO50">
            <v>3.4300130439052992</v>
          </cell>
          <cell r="AP50">
            <v>3.5798496223410798</v>
          </cell>
        </row>
        <row r="51">
          <cell r="W51">
            <v>3.1046831141566051</v>
          </cell>
          <cell r="X51">
            <v>3.0737665346877554</v>
          </cell>
          <cell r="Y51">
            <v>3.1933070052068491</v>
          </cell>
          <cell r="Z51">
            <v>3.1345534850031034</v>
          </cell>
          <cell r="AA51">
            <v>3.1408619364503743</v>
          </cell>
          <cell r="AD51">
            <v>2.8631643352784724</v>
          </cell>
          <cell r="AE51">
            <v>2.0541987893718252</v>
          </cell>
          <cell r="AF51">
            <v>2.0541987893718252</v>
          </cell>
          <cell r="AG51">
            <v>2.0541987893718252</v>
          </cell>
          <cell r="AH51">
            <v>2.0541987893718252</v>
          </cell>
          <cell r="AK51">
            <v>2.4084156180706113</v>
          </cell>
          <cell r="AL51">
            <v>3.4017070596837482</v>
          </cell>
          <cell r="AM51">
            <v>3.5192309374488926</v>
          </cell>
          <cell r="AN51">
            <v>3.3076431534652588</v>
          </cell>
          <cell r="AO51">
            <v>3.5192309374488926</v>
          </cell>
          <cell r="AP51">
            <v>3.6762381144545806</v>
          </cell>
        </row>
        <row r="52">
          <cell r="W52">
            <v>3.1773016521967281</v>
          </cell>
          <cell r="X52">
            <v>3.1450195167283521</v>
          </cell>
          <cell r="Y52">
            <v>3.2698761205776989</v>
          </cell>
          <cell r="Z52">
            <v>3.2084976017143267</v>
          </cell>
          <cell r="AA52">
            <v>3.2150867857325696</v>
          </cell>
          <cell r="AD52">
            <v>2.9252950013540153</v>
          </cell>
          <cell r="AE52">
            <v>2.0846009314545282</v>
          </cell>
          <cell r="AF52">
            <v>2.0846009314545282</v>
          </cell>
          <cell r="AG52">
            <v>2.0846009314545282</v>
          </cell>
          <cell r="AH52">
            <v>2.0846009314545282</v>
          </cell>
          <cell r="AK52">
            <v>2.4520079407576896</v>
          </cell>
          <cell r="AL52">
            <v>3.4877702482937472</v>
          </cell>
          <cell r="AM52">
            <v>3.6107694730502473</v>
          </cell>
          <cell r="AN52">
            <v>3.3893863084278766</v>
          </cell>
          <cell r="AO52">
            <v>3.6107694730502473</v>
          </cell>
          <cell r="AP52">
            <v>3.7752218947483258</v>
          </cell>
        </row>
        <row r="53">
          <cell r="W53">
            <v>3.2516187378416097</v>
          </cell>
          <cell r="X53">
            <v>3.2179242141456319</v>
          </cell>
          <cell r="Y53">
            <v>3.3482812101969111</v>
          </cell>
          <cell r="Z53">
            <v>3.2841860601387678</v>
          </cell>
          <cell r="AA53">
            <v>3.2910657166530015</v>
          </cell>
          <cell r="AD53">
            <v>2.9887739028833975</v>
          </cell>
          <cell r="AE53">
            <v>2.1154530252400554</v>
          </cell>
          <cell r="AF53">
            <v>2.1154530252400554</v>
          </cell>
          <cell r="AG53">
            <v>2.1154530252400554</v>
          </cell>
          <cell r="AH53">
            <v>2.1154530252400554</v>
          </cell>
          <cell r="AK53">
            <v>2.4963892844854039</v>
          </cell>
          <cell r="AL53">
            <v>3.5760108355755791</v>
          </cell>
          <cell r="AM53">
            <v>3.7046890128110266</v>
          </cell>
          <cell r="AN53">
            <v>3.4731496158293216</v>
          </cell>
          <cell r="AO53">
            <v>3.7046890128110266</v>
          </cell>
          <cell r="AP53">
            <v>3.8768708421112867</v>
          </cell>
        </row>
        <row r="54">
          <cell r="W54">
            <v>3.327674100119725</v>
          </cell>
          <cell r="X54">
            <v>3.292518915353742</v>
          </cell>
          <cell r="Y54">
            <v>3.4285662970550126</v>
          </cell>
          <cell r="Z54">
            <v>3.3616600092974411</v>
          </cell>
          <cell r="AA54">
            <v>3.3688401816689453</v>
          </cell>
          <cell r="AD54">
            <v>3.0536302965759674</v>
          </cell>
          <cell r="AE54">
            <v>2.1467617300136084</v>
          </cell>
          <cell r="AF54">
            <v>2.1467617300136084</v>
          </cell>
          <cell r="AG54">
            <v>2.1467617300136084</v>
          </cell>
          <cell r="AH54">
            <v>2.1467617300136084</v>
          </cell>
          <cell r="AK54">
            <v>2.5415739305345895</v>
          </cell>
          <cell r="AL54">
            <v>3.6664839097156414</v>
          </cell>
          <cell r="AM54">
            <v>3.8010514889084268</v>
          </cell>
          <cell r="AN54">
            <v>3.5589830005333694</v>
          </cell>
          <cell r="AO54">
            <v>3.8010514889084268</v>
          </cell>
          <cell r="AP54">
            <v>3.9812567169418416</v>
          </cell>
        </row>
        <row r="55">
          <cell r="W55">
            <v>3.4055083973215252</v>
          </cell>
          <cell r="X55">
            <v>3.3688427963305569</v>
          </cell>
          <cell r="Y55">
            <v>3.5107764597257978</v>
          </cell>
          <cell r="Z55">
            <v>3.4409615689167676</v>
          </cell>
          <cell r="AA55">
            <v>3.448452612842146</v>
          </cell>
          <cell r="AD55">
            <v>3.1198940740116661</v>
          </cell>
          <cell r="AE55">
            <v>2.1785338036178099</v>
          </cell>
          <cell r="AF55">
            <v>2.1785338036178099</v>
          </cell>
          <cell r="AG55">
            <v>2.1785338036178099</v>
          </cell>
          <cell r="AH55">
            <v>2.1785338036178099</v>
          </cell>
          <cell r="AK55">
            <v>2.5875764186772656</v>
          </cell>
          <cell r="AL55">
            <v>3.759245952631447</v>
          </cell>
          <cell r="AM55">
            <v>3.8999204444343327</v>
          </cell>
          <cell r="AN55">
            <v>3.6469376212176279</v>
          </cell>
          <cell r="AO55">
            <v>3.8999204444343327</v>
          </cell>
          <cell r="AP55">
            <v>4.0884532118079626</v>
          </cell>
        </row>
        <row r="56">
          <cell r="W56">
            <v>3.4851632387348759</v>
          </cell>
          <cell r="X56">
            <v>3.4469359411922955</v>
          </cell>
          <cell r="Y56">
            <v>3.5949578576771031</v>
          </cell>
          <cell r="Z56">
            <v>3.5221338523275141</v>
          </cell>
          <cell r="AA56">
            <v>3.5299464449888314</v>
          </cell>
          <cell r="AD56">
            <v>3.1875957754177193</v>
          </cell>
          <cell r="AE56">
            <v>2.2107761039113534</v>
          </cell>
          <cell r="AF56">
            <v>2.2107761039113534</v>
          </cell>
          <cell r="AG56">
            <v>2.2107761039113534</v>
          </cell>
          <cell r="AH56">
            <v>2.2107761039113534</v>
          </cell>
          <cell r="AK56">
            <v>2.6344115518553242</v>
          </cell>
          <cell r="AL56">
            <v>3.8543548752330228</v>
          </cell>
          <cell r="AM56">
            <v>4.0013610752967361</v>
          </cell>
          <cell r="AN56">
            <v>3.7370659008652907</v>
          </cell>
          <cell r="AO56">
            <v>4.0013610752967361</v>
          </cell>
          <cell r="AP56">
            <v>4.1985360034714452</v>
          </cell>
        </row>
        <row r="57">
          <cell r="W57">
            <v>3.5666812068888847</v>
          </cell>
          <cell r="X57">
            <v>3.5268393632450743</v>
          </cell>
          <cell r="Y57">
            <v>3.6811577571884846</v>
          </cell>
          <cell r="Z57">
            <v>3.6052209899039203</v>
          </cell>
          <cell r="AA57">
            <v>3.6133661393768075</v>
          </cell>
          <cell r="AD57">
            <v>3.2567666037442837</v>
          </cell>
          <cell r="AE57">
            <v>2.2434955902492413</v>
          </cell>
          <cell r="AF57">
            <v>2.2434955902492413</v>
          </cell>
          <cell r="AG57">
            <v>2.2434955902492413</v>
          </cell>
          <cell r="AH57">
            <v>2.2434955902492413</v>
          </cell>
          <cell r="AK57">
            <v>2.6820944009439054</v>
          </cell>
          <cell r="AL57">
            <v>3.9518700535764184</v>
          </cell>
          <cell r="AM57">
            <v>4.1054402732110518</v>
          </cell>
          <cell r="AN57">
            <v>3.8294215580104427</v>
          </cell>
          <cell r="AO57">
            <v>4.1054402732110518</v>
          </cell>
          <cell r="AP57">
            <v>4.3115828063129022</v>
          </cell>
        </row>
        <row r="58">
          <cell r="W58">
            <v>3.6501058803180157</v>
          </cell>
          <cell r="X58">
            <v>3.6085950265244584</v>
          </cell>
          <cell r="Y58">
            <v>3.7694245578903502</v>
          </cell>
          <cell r="Z58">
            <v>3.690268153055754</v>
          </cell>
          <cell r="AA58">
            <v>3.6987572079825601</v>
          </cell>
          <cell r="AD58">
            <v>3.3274384390455345</v>
          </cell>
          <cell r="AE58">
            <v>2.2766993249849299</v>
          </cell>
          <cell r="AF58">
            <v>2.2766993249849299</v>
          </cell>
          <cell r="AG58">
            <v>2.2766993249849299</v>
          </cell>
          <cell r="AH58">
            <v>2.2766993249849299</v>
          </cell>
          <cell r="AK58">
            <v>2.7306403096009899</v>
          </cell>
          <cell r="AL58">
            <v>4.0518523659319019</v>
          </cell>
          <cell r="AM58">
            <v>4.2122266698096764</v>
          </cell>
          <cell r="AN58">
            <v>3.9240596387555473</v>
          </cell>
          <cell r="AO58">
            <v>4.2122266698096764</v>
          </cell>
          <cell r="AP58">
            <v>4.4276734271952449</v>
          </cell>
        </row>
        <row r="59">
          <cell r="W59">
            <v>3.7354818568586543</v>
          </cell>
          <cell r="X59">
            <v>3.692245867834322</v>
          </cell>
          <cell r="Y59">
            <v>3.8598078199394452</v>
          </cell>
          <cell r="Z59">
            <v>3.777321578786339</v>
          </cell>
          <cell r="AA59">
            <v>3.7861662383216039</v>
          </cell>
          <cell r="AD59">
            <v>3.3996438531728224</v>
          </cell>
          <cell r="AE59">
            <v>2.3103944749947067</v>
          </cell>
          <cell r="AF59">
            <v>2.3103944749947067</v>
          </cell>
          <cell r="AG59">
            <v>2.3103944749947067</v>
          </cell>
          <cell r="AH59">
            <v>2.3103944749947067</v>
          </cell>
          <cell r="AK59">
            <v>2.7800648992047678</v>
          </cell>
          <cell r="AL59">
            <v>4.1543642307899793</v>
          </cell>
          <cell r="AM59">
            <v>4.3217906818988796</v>
          </cell>
          <cell r="AN59">
            <v>4.0210365495801925</v>
          </cell>
          <cell r="AO59">
            <v>4.3217906818988796</v>
          </cell>
          <cell r="AP59">
            <v>4.5468898218043767</v>
          </cell>
        </row>
        <row r="60">
          <cell r="W60">
            <v>3.8228547774905781</v>
          </cell>
          <cell r="X60">
            <v>3.7778358192965893</v>
          </cell>
          <cell r="Y60">
            <v>3.9523582918459534</v>
          </cell>
          <cell r="Z60">
            <v>3.8664285948299089</v>
          </cell>
          <cell r="AA60">
            <v>3.8756409188656202</v>
          </cell>
          <cell r="AD60">
            <v>3.4734161247866724</v>
          </cell>
          <cell r="AE60">
            <v>2.3445883132246284</v>
          </cell>
          <cell r="AF60">
            <v>2.3445883132246284</v>
          </cell>
          <cell r="AG60">
            <v>2.3445883132246284</v>
          </cell>
          <cell r="AH60">
            <v>2.3445883132246284</v>
          </cell>
          <cell r="AK60">
            <v>2.8303840738803743</v>
          </cell>
          <cell r="AL60">
            <v>4.2594696458289656</v>
          </cell>
          <cell r="AM60">
            <v>4.4342045578928726</v>
          </cell>
          <cell r="AN60">
            <v>4.1204100909606556</v>
          </cell>
          <cell r="AO60">
            <v>4.4342045578928726</v>
          </cell>
          <cell r="AP60">
            <v>4.6693161525068767</v>
          </cell>
        </row>
        <row r="61">
          <cell r="W61">
            <v>3.9122713507360829</v>
          </cell>
          <cell r="X61">
            <v>3.8654098314237038</v>
          </cell>
          <cell r="Y61">
            <v>4.0471279389678356</v>
          </cell>
          <cell r="Z61">
            <v>3.9576376453819466</v>
          </cell>
          <cell r="AA61">
            <v>3.9672300650602526</v>
          </cell>
          <cell r="AD61">
            <v>3.548789254694543</v>
          </cell>
          <cell r="AE61">
            <v>2.3792882202603529</v>
          </cell>
          <cell r="AF61">
            <v>2.3792882202603529</v>
          </cell>
          <cell r="AG61">
            <v>2.3792882202603529</v>
          </cell>
          <cell r="AH61">
            <v>2.3792882202603529</v>
          </cell>
          <cell r="AK61">
            <v>2.8816140256176093</v>
          </cell>
          <cell r="AL61">
            <v>4.3672342278684386</v>
          </cell>
          <cell r="AM61">
            <v>4.549542425455666</v>
          </cell>
          <cell r="AN61">
            <v>4.2222394918203179</v>
          </cell>
          <cell r="AO61">
            <v>4.549542425455666</v>
          </cell>
          <cell r="AP61">
            <v>4.7950388477655181</v>
          </cell>
        </row>
        <row r="62">
          <cell r="W62">
            <v>4.0037793776298001</v>
          </cell>
          <cell r="X62">
            <v>3.9550138967259367</v>
          </cell>
          <cell r="Y62">
            <v>4.144169972688406</v>
          </cell>
          <cell r="Z62">
            <v>4.0509983174365072</v>
          </cell>
          <cell r="AA62">
            <v>4.0609836459577568</v>
          </cell>
          <cell r="AD62">
            <v>3.6257979815214147</v>
          </cell>
          <cell r="AE62">
            <v>2.414501685920206</v>
          </cell>
          <cell r="AF62">
            <v>2.414501685920206</v>
          </cell>
          <cell r="AG62">
            <v>2.414501685920206</v>
          </cell>
          <cell r="AH62">
            <v>2.414501685920206</v>
          </cell>
          <cell r="AK62">
            <v>2.9337712394812878</v>
          </cell>
          <cell r="AL62">
            <v>4.4777252538335102</v>
          </cell>
          <cell r="AM62">
            <v>4.6678803403821414</v>
          </cell>
          <cell r="AN62">
            <v>4.3265854448314727</v>
          </cell>
          <cell r="AO62">
            <v>4.6678803403821414</v>
          </cell>
          <cell r="AP62">
            <v>4.9241466631545689</v>
          </cell>
        </row>
        <row r="63">
          <cell r="W63">
            <v>4.0974277772725607</v>
          </cell>
          <cell r="X63">
            <v>4.0466950738659406</v>
          </cell>
          <cell r="Y63">
            <v>4.2435388802935288</v>
          </cell>
          <cell r="Z63">
            <v>4.1465613677448347</v>
          </cell>
          <cell r="AA63">
            <v>4.1569528114790302</v>
          </cell>
          <cell r="AD63">
            <v>3.7044777977204295</v>
          </cell>
          <cell r="AE63">
            <v>2.450236310871825</v>
          </cell>
          <cell r="AF63">
            <v>2.450236310871825</v>
          </cell>
          <cell r="AG63">
            <v>2.450236310871825</v>
          </cell>
          <cell r="AH63">
            <v>2.450236310871825</v>
          </cell>
          <cell r="AK63">
            <v>2.9868724989158992</v>
          </cell>
          <cell r="AL63">
            <v>4.5910117027554982</v>
          </cell>
          <cell r="AM63">
            <v>4.7892963367505637</v>
          </cell>
          <cell r="AN63">
            <v>4.4335101425895562</v>
          </cell>
          <cell r="AO63">
            <v>4.7892963367505637</v>
          </cell>
          <cell r="AP63">
            <v>5.056730744017945</v>
          </cell>
        </row>
        <row r="64">
          <cell r="W64">
            <v>4.1932666129829661</v>
          </cell>
          <cell r="X64">
            <v>4.1405015123732269</v>
          </cell>
          <cell r="Y64">
            <v>4.3452904555652072</v>
          </cell>
          <cell r="Z64">
            <v>4.2443787504099353</v>
          </cell>
          <cell r="AA64">
            <v>4.2551899203199026</v>
          </cell>
          <cell r="AD64">
            <v>3.784864965930963</v>
          </cell>
          <cell r="AE64">
            <v>2.4864998082727281</v>
          </cell>
          <cell r="AF64">
            <v>2.4864998082727281</v>
          </cell>
          <cell r="AG64">
            <v>2.4864998082727281</v>
          </cell>
          <cell r="AH64">
            <v>2.4864998082727281</v>
          </cell>
          <cell r="AK64">
            <v>3.0409348911462768</v>
          </cell>
          <cell r="AL64">
            <v>4.7071642988352123</v>
          </cell>
          <cell r="AM64">
            <v>4.9138704783796099</v>
          </cell>
          <cell r="AN64">
            <v>4.5430773146813692</v>
          </cell>
          <cell r="AO64">
            <v>4.9138704783796099</v>
          </cell>
          <cell r="AP64">
            <v>5.1928846898144512</v>
          </cell>
        </row>
        <row r="65">
          <cell r="W65">
            <v>4.2913471190606378</v>
          </cell>
          <cell r="X65">
            <v>4.2364824779315509</v>
          </cell>
          <cell r="Y65">
            <v>4.4494818301087493</v>
          </cell>
          <cell r="Z65">
            <v>4.3445036451321055</v>
          </cell>
          <cell r="AA65">
            <v>4.3557485685169022</v>
          </cell>
          <cell r="AD65">
            <v>3.8669965356916647</v>
          </cell>
          <cell r="AE65">
            <v>2.5233000054351646</v>
          </cell>
          <cell r="AF65">
            <v>2.5233000054351646</v>
          </cell>
          <cell r="AG65">
            <v>2.5233000054351646</v>
          </cell>
          <cell r="AH65">
            <v>2.5233000054351646</v>
          </cell>
          <cell r="AK65">
            <v>3.0959758126760244</v>
          </cell>
          <cell r="AL65">
            <v>4.8262555555957434</v>
          </cell>
          <cell r="AM65">
            <v>5.0416849116238422</v>
          </cell>
          <cell r="AN65">
            <v>4.6553522656693831</v>
          </cell>
          <cell r="AO65">
            <v>5.0416849116238422</v>
          </cell>
          <cell r="AP65">
            <v>5.3327046201955408</v>
          </cell>
        </row>
        <row r="66">
          <cell r="W66">
            <v>4.3917217281754661</v>
          </cell>
          <cell r="X66">
            <v>4.3346883782524825</v>
          </cell>
          <cell r="Y66">
            <v>4.5561715054310969</v>
          </cell>
          <cell r="Z66">
            <v>4.4469904861207716</v>
          </cell>
          <cell r="AA66">
            <v>4.4586836186880934</v>
          </cell>
          <cell r="AD66">
            <v>3.9509103605161737</v>
          </cell>
          <cell r="AE66">
            <v>2.560644845515605</v>
          </cell>
          <cell r="AF66">
            <v>2.560644845515605</v>
          </cell>
          <cell r="AG66">
            <v>2.560644845515605</v>
          </cell>
          <cell r="AH66">
            <v>2.560644845515605</v>
          </cell>
          <cell r="AK66">
            <v>3.1520129748854604</v>
          </cell>
          <cell r="AL66">
            <v>4.9483598211523159</v>
          </cell>
          <cell r="AM66">
            <v>5.1728239195424424</v>
          </cell>
          <cell r="AN66">
            <v>4.7704019140147649</v>
          </cell>
          <cell r="AO66">
            <v>5.1728239195424424</v>
          </cell>
          <cell r="AP66">
            <v>5.4762892428622338</v>
          </cell>
        </row>
        <row r="67">
          <cell r="W67">
            <v>4.4944440993974899</v>
          </cell>
          <cell r="X67">
            <v>4.4351707895487538</v>
          </cell>
          <cell r="Y67">
            <v>4.6654193857883239</v>
          </cell>
          <cell r="Z67">
            <v>4.5518949916883606</v>
          </cell>
          <cell r="AA67">
            <v>4.5640512299649307</v>
          </cell>
          <cell r="AD67">
            <v>4.0366451153393745</v>
          </cell>
          <cell r="AE67">
            <v>2.5985423892292361</v>
          </cell>
          <cell r="AF67">
            <v>2.5985423892292361</v>
          </cell>
          <cell r="AG67">
            <v>2.5985423892292361</v>
          </cell>
          <cell r="AH67">
            <v>2.5985423892292361</v>
          </cell>
          <cell r="AK67">
            <v>3.2090644097308871</v>
          </cell>
          <cell r="AL67">
            <v>5.0735533246274693</v>
          </cell>
          <cell r="AM67">
            <v>5.3073739774769262</v>
          </cell>
          <cell r="AN67">
            <v>4.8882948319623214</v>
          </cell>
          <cell r="AO67">
            <v>5.3073739774769262</v>
          </cell>
          <cell r="AP67">
            <v>5.6237399232491052</v>
          </cell>
        </row>
        <row r="68">
          <cell r="W68">
            <v>4.5995691468823976</v>
          </cell>
          <cell r="X68">
            <v>4.537982483621283</v>
          </cell>
          <cell r="Y68">
            <v>4.7772868118207565</v>
          </cell>
          <cell r="Z68">
            <v>4.6592741945422889</v>
          </cell>
          <cell r="AA68">
            <v>4.6719088886314619</v>
          </cell>
          <cell r="AD68">
            <v>4.1242403143422388</v>
          </cell>
          <cell r="AE68">
            <v>2.6370008165898287</v>
          </cell>
          <cell r="AF68">
            <v>2.6370008165898287</v>
          </cell>
          <cell r="AG68">
            <v>2.6370008165898287</v>
          </cell>
          <cell r="AH68">
            <v>2.6370008165898287</v>
          </cell>
          <cell r="AK68">
            <v>3.2671484755470162</v>
          </cell>
          <cell r="AL68">
            <v>5.2019142237405447</v>
          </cell>
          <cell r="AM68">
            <v>5.4454238100744865</v>
          </cell>
          <cell r="AN68">
            <v>5.0091012864111439</v>
          </cell>
          <cell r="AO68">
            <v>5.4454238100744865</v>
          </cell>
          <cell r="AP68">
            <v>5.7751607560845324</v>
          </cell>
        </row>
        <row r="69">
          <cell r="W69">
            <v>4.707153069227977</v>
          </cell>
          <cell r="X69">
            <v>4.6431774555741079</v>
          </cell>
          <cell r="Y69">
            <v>4.8918365949945946</v>
          </cell>
          <cell r="Z69">
            <v>4.7691864727915414</v>
          </cell>
          <cell r="AA69">
            <v>4.7823154394876006</v>
          </cell>
          <cell r="AD69">
            <v>4.2137363291634653</v>
          </cell>
          <cell r="AE69">
            <v>2.676028428675358</v>
          </cell>
          <cell r="AF69">
            <v>2.676028428675358</v>
          </cell>
          <cell r="AG69">
            <v>2.676028428675358</v>
          </cell>
          <cell r="AH69">
            <v>2.676028428675358</v>
          </cell>
          <cell r="AK69">
            <v>3.3262838629544174</v>
          </cell>
          <cell r="AL69">
            <v>5.3335226536011806</v>
          </cell>
          <cell r="AM69">
            <v>5.5870644497945694</v>
          </cell>
          <cell r="AN69">
            <v>5.1328932807952974</v>
          </cell>
          <cell r="AO69">
            <v>5.5870644497945694</v>
          </cell>
          <cell r="AP69">
            <v>5.930658638877726</v>
          </cell>
        </row>
        <row r="70">
          <cell r="W70">
            <v>4.8172533795172194</v>
          </cell>
          <cell r="X70">
            <v>4.7508109521717712</v>
          </cell>
          <cell r="Y70">
            <v>5.0091330528693749</v>
          </cell>
          <cell r="Z70">
            <v>4.8816915816846942</v>
          </cell>
          <cell r="AA70">
            <v>4.8953311179535719</v>
          </cell>
          <cell r="AD70">
            <v>4.3051744075063123</v>
          </cell>
          <cell r="AE70">
            <v>2.715633649419753</v>
          </cell>
          <cell r="AF70">
            <v>2.715633649419753</v>
          </cell>
          <cell r="AG70">
            <v>2.715633649419753</v>
          </cell>
          <cell r="AH70">
            <v>2.715633649419753</v>
          </cell>
          <cell r="AK70">
            <v>3.3864896008738925</v>
          </cell>
          <cell r="AL70">
            <v>5.4684607767372908</v>
          </cell>
          <cell r="AM70">
            <v>5.7323892969372592</v>
          </cell>
          <cell r="AN70">
            <v>5.2597445979995303</v>
          </cell>
          <cell r="AO70">
            <v>5.7323892969372592</v>
          </cell>
          <cell r="AP70">
            <v>6.0903433473844188</v>
          </cell>
        </row>
        <row r="71">
          <cell r="W71">
            <v>4.929928936064127</v>
          </cell>
          <cell r="X71">
            <v>4.860939500854065</v>
          </cell>
          <cell r="Y71">
            <v>5.1292420452110772</v>
          </cell>
          <cell r="Z71">
            <v>4.9968506860966357</v>
          </cell>
          <cell r="AA71">
            <v>5.011017582933051</v>
          </cell>
          <cell r="AD71">
            <v>4.3985966921491997</v>
          </cell>
          <cell r="AE71">
            <v>2.7558250274311655</v>
          </cell>
          <cell r="AF71">
            <v>2.7558250274311655</v>
          </cell>
          <cell r="AG71">
            <v>2.7558250274311655</v>
          </cell>
          <cell r="AH71">
            <v>2.7558250274311655</v>
          </cell>
          <cell r="AK71">
            <v>3.44778506264971</v>
          </cell>
          <cell r="AL71">
            <v>5.6068128343887444</v>
          </cell>
          <cell r="AM71">
            <v>5.8814941812330588</v>
          </cell>
          <cell r="AN71">
            <v>5.3897308443355749</v>
          </cell>
          <cell r="AO71">
            <v>5.8814941812330588</v>
          </cell>
          <cell r="AP71">
            <v>6.2543276131044898</v>
          </cell>
        </row>
        <row r="72">
          <cell r="W72">
            <v>5.0452399738786671</v>
          </cell>
          <cell r="X72">
            <v>4.9736209394233635</v>
          </cell>
          <cell r="Y72">
            <v>5.2522310109711485</v>
          </cell>
          <cell r="Z72">
            <v>5.1147263937816554</v>
          </cell>
          <cell r="AA72">
            <v>5.1294379504529246</v>
          </cell>
          <cell r="AD72">
            <v>4.4940462403688377</v>
          </cell>
          <cell r="AE72">
            <v>2.7966112378371468</v>
          </cell>
          <cell r="AF72">
            <v>2.7966112378371468</v>
          </cell>
          <cell r="AG72">
            <v>2.7966112378371468</v>
          </cell>
          <cell r="AH72">
            <v>2.7966112378371468</v>
          </cell>
          <cell r="AK72">
            <v>3.5101899722836696</v>
          </cell>
          <cell r="AL72">
            <v>5.74866519909878</v>
          </cell>
          <cell r="AM72">
            <v>6.0344774250346829</v>
          </cell>
          <cell r="AN72">
            <v>5.5229294946052558</v>
          </cell>
          <cell r="AO72">
            <v>6.0344774250346829</v>
          </cell>
          <cell r="AP72">
            <v>6.4227272028662341</v>
          </cell>
        </row>
        <row r="73">
          <cell r="W73">
            <v>5.163248136867689</v>
          </cell>
          <cell r="X73">
            <v>5.0889144464201364</v>
          </cell>
          <cell r="Y73">
            <v>5.3781690061522145</v>
          </cell>
          <cell r="Z73">
            <v>5.2353827894109646</v>
          </cell>
          <cell r="AA73">
            <v>5.2506568280980277</v>
          </cell>
          <cell r="AD73">
            <v>4.591567043784841</v>
          </cell>
          <cell r="AE73">
            <v>2.8380010841571366</v>
          </cell>
          <cell r="AF73">
            <v>2.8380010841571366</v>
          </cell>
          <cell r="AG73">
            <v>2.8380010841571366</v>
          </cell>
          <cell r="AH73">
            <v>2.8380010841571366</v>
          </cell>
          <cell r="AK73">
            <v>3.5737244107820039</v>
          </cell>
          <cell r="AL73">
            <v>5.894106428635979</v>
          </cell>
          <cell r="AM73">
            <v>6.1914399081525247</v>
          </cell>
          <cell r="AN73">
            <v>5.6594199382772574</v>
          </cell>
          <cell r="AO73">
            <v>6.1914399081525247</v>
          </cell>
          <cell r="AP73">
            <v>6.5956610005534637</v>
          </cell>
        </row>
        <row r="74">
          <cell r="W74">
            <v>5.2840165107890247</v>
          </cell>
          <cell r="X74">
            <v>5.2068805722026017</v>
          </cell>
          <cell r="Y74">
            <v>5.5071267425817325</v>
          </cell>
          <cell r="Z74">
            <v>5.3588854694131696</v>
          </cell>
          <cell r="AA74">
            <v>5.37474035025964</v>
          </cell>
          <cell r="AD74">
            <v>4.6912040486349724</v>
          </cell>
          <cell r="AE74">
            <v>2.8800035002026623</v>
          </cell>
          <cell r="AF74">
            <v>2.8800035002026623</v>
          </cell>
          <cell r="AG74">
            <v>2.8800035002026623</v>
          </cell>
          <cell r="AH74">
            <v>2.8800035002026623</v>
          </cell>
          <cell r="AK74">
            <v>3.638408822617158</v>
          </cell>
          <cell r="AL74">
            <v>6.0432273212804688</v>
          </cell>
          <cell r="AM74">
            <v>6.3524851343765567</v>
          </cell>
          <cell r="AN74">
            <v>5.7992835268050777</v>
          </cell>
          <cell r="AO74">
            <v>6.3524851343765567</v>
          </cell>
          <cell r="AP74">
            <v>6.7732510910331358</v>
          </cell>
        </row>
        <row r="75">
          <cell r="W75">
            <v>5.4076096569763799</v>
          </cell>
          <cell r="X75">
            <v>5.3275812707468306</v>
          </cell>
          <cell r="Y75">
            <v>5.639176627615357</v>
          </cell>
          <cell r="Z75">
            <v>5.4853015776366263</v>
          </cell>
          <cell r="AA75">
            <v>5.501756214216976</v>
          </cell>
          <cell r="AD75">
            <v>4.7930031764903509</v>
          </cell>
          <cell r="AE75">
            <v>2.9226275520056615</v>
          </cell>
          <cell r="AF75">
            <v>2.9226275520056615</v>
          </cell>
          <cell r="AG75">
            <v>2.9226275520056615</v>
          </cell>
          <cell r="AH75">
            <v>2.9226275520056615</v>
          </cell>
          <cell r="AK75">
            <v>3.7042640223065284</v>
          </cell>
          <cell r="AL75">
            <v>6.1961209725088651</v>
          </cell>
          <cell r="AM75">
            <v>6.5177192997285287</v>
          </cell>
          <cell r="AN75">
            <v>5.9426036221143743</v>
          </cell>
          <cell r="AO75">
            <v>6.5177192997285287</v>
          </cell>
          <cell r="AP75">
            <v>6.9556228463427514</v>
          </cell>
        </row>
        <row r="76">
          <cell r="W76">
            <v>5.5340936468530577</v>
          </cell>
          <cell r="X76">
            <v>5.4510799321840127</v>
          </cell>
          <cell r="Y76">
            <v>5.7743928047923179</v>
          </cell>
          <cell r="Z76">
            <v>5.6146998418530742</v>
          </cell>
          <cell r="AA76">
            <v>5.6317737170713515</v>
          </cell>
          <cell r="AD76">
            <v>4.8970113454201911</v>
          </cell>
          <cell r="AE76">
            <v>2.9658824397753452</v>
          </cell>
          <cell r="AF76">
            <v>2.9658824397753452</v>
          </cell>
          <cell r="AG76">
            <v>2.9658824397753452</v>
          </cell>
          <cell r="AH76">
            <v>2.9658824397753452</v>
          </cell>
          <cell r="AK76">
            <v>3.7713112011102767</v>
          </cell>
          <cell r="AL76">
            <v>6.3528828331133393</v>
          </cell>
          <cell r="AM76">
            <v>6.6872513624894712</v>
          </cell>
          <cell r="AN76">
            <v>6.0894656462885948</v>
          </cell>
          <cell r="AO76">
            <v>6.6872513624894712</v>
          </cell>
          <cell r="AP76">
            <v>7.142905014198381</v>
          </cell>
        </row>
        <row r="77">
          <cell r="W77">
            <v>5.6635360972529512</v>
          </cell>
          <cell r="X77">
            <v>5.5774414160919701</v>
          </cell>
          <cell r="Y77">
            <v>5.9128511954656284</v>
          </cell>
          <cell r="Z77">
            <v>5.7471506111223887</v>
          </cell>
          <cell r="AA77">
            <v>5.7648637935531815</v>
          </cell>
          <cell r="AD77">
            <v>5.003276491615809</v>
          </cell>
          <cell r="AE77">
            <v>3.0097774998840201</v>
          </cell>
          <cell r="AF77">
            <v>3.0097774998840201</v>
          </cell>
          <cell r="AG77">
            <v>3.0097774998840201</v>
          </cell>
          <cell r="AH77">
            <v>3.0097774998840201</v>
          </cell>
          <cell r="AK77">
            <v>3.8395719338503729</v>
          </cell>
          <cell r="AL77">
            <v>6.5136107687911071</v>
          </cell>
          <cell r="AM77">
            <v>6.8611931150486809</v>
          </cell>
          <cell r="AN77">
            <v>6.2399571324825072</v>
          </cell>
          <cell r="AO77">
            <v>6.8611931150486809</v>
          </cell>
          <cell r="AP77">
            <v>7.3352298088857895</v>
          </cell>
        </row>
        <row r="78">
          <cell r="W78">
            <v>5.7960062065676974</v>
          </cell>
          <cell r="X78">
            <v>5.7067320855583983</v>
          </cell>
          <cell r="Y78">
            <v>6.0546295414305034</v>
          </cell>
          <cell r="Z78">
            <v>5.8827258940387654</v>
          </cell>
          <cell r="AA78">
            <v>5.9010990547224305</v>
          </cell>
          <cell r="AD78">
            <v>5.1118475914838717</v>
          </cell>
          <cell r="AE78">
            <v>3.0543222068823037</v>
          </cell>
          <cell r="AF78">
            <v>3.0543222068823037</v>
          </cell>
          <cell r="AG78">
            <v>3.0543222068823037</v>
          </cell>
          <cell r="AH78">
            <v>3.0543222068823037</v>
          </cell>
          <cell r="AK78">
            <v>3.9090681858530645</v>
          </cell>
          <cell r="AL78">
            <v>6.6784051212415223</v>
          </cell>
          <cell r="AM78">
            <v>7.0396592576215635</v>
          </cell>
          <cell r="AN78">
            <v>6.3941677770939824</v>
          </cell>
          <cell r="AO78">
            <v>7.0396592576215635</v>
          </cell>
          <cell r="AP78">
            <v>7.5327330045988354</v>
          </cell>
        </row>
        <row r="79">
          <cell r="W79">
            <v>5.9315747917393162</v>
          </cell>
          <cell r="X79">
            <v>5.8390198420337276</v>
          </cell>
          <cell r="Y79">
            <v>6.1998074485749237</v>
          </cell>
          <cell r="Z79">
            <v>6.0214993978791398</v>
          </cell>
          <cell r="AA79">
            <v>6.040553827583631</v>
          </cell>
          <cell r="AD79">
            <v>5.2227746842190719</v>
          </cell>
          <cell r="AE79">
            <v>3.0995261755441619</v>
          </cell>
          <cell r="AF79">
            <v>3.0995261755441619</v>
          </cell>
          <cell r="AG79">
            <v>3.0995261755441619</v>
          </cell>
          <cell r="AH79">
            <v>3.0995261755441619</v>
          </cell>
          <cell r="AK79">
            <v>3.9798223200170049</v>
          </cell>
          <cell r="AL79">
            <v>6.8473687708089326</v>
          </cell>
          <cell r="AM79">
            <v>7.2227674738849519</v>
          </cell>
          <cell r="AN79">
            <v>6.5521894932251152</v>
          </cell>
          <cell r="AO79">
            <v>7.2227674738849519</v>
          </cell>
          <cell r="AP79">
            <v>7.7355540312910298</v>
          </cell>
        </row>
        <row r="80">
          <cell r="W80">
            <v>6.0703143261180985</v>
          </cell>
          <cell r="X80">
            <v>5.9743741609919114</v>
          </cell>
          <cell r="Y80">
            <v>6.3484664315768535</v>
          </cell>
          <cell r="Z80">
            <v>6.163546568675109</v>
          </cell>
          <cell r="AA80">
            <v>6.1833041956370876</v>
          </cell>
          <cell r="AD80">
            <v>5.3361088948666255</v>
          </cell>
          <cell r="AE80">
            <v>3.1453991629422156</v>
          </cell>
          <cell r="AF80">
            <v>3.1453991629422156</v>
          </cell>
          <cell r="AG80">
            <v>3.1453991629422156</v>
          </cell>
          <cell r="AH80">
            <v>3.1453991629422156</v>
          </cell>
          <cell r="AK80">
            <v>4.0518571040093123</v>
          </cell>
          <cell r="AL80">
            <v>7.0206072007103986</v>
          </cell>
          <cell r="AM80">
            <v>7.4106385085797664</v>
          </cell>
          <cell r="AN80">
            <v>6.7141164654645538</v>
          </cell>
          <cell r="AO80">
            <v>7.4106385085797664</v>
          </cell>
          <cell r="AP80">
            <v>7.9438360731079287</v>
          </cell>
        </row>
        <row r="81">
          <cell r="W81">
            <v>6.2122989782060012</v>
          </cell>
          <cell r="X81">
            <v>6.1128661284178651</v>
          </cell>
          <cell r="Y81">
            <v>6.5006899596732035</v>
          </cell>
          <cell r="Z81">
            <v>6.3089446322301548</v>
          </cell>
          <cell r="AA81">
            <v>6.3294280403883834</v>
          </cell>
          <cell r="AD81">
            <v>5.4519024578852315</v>
          </cell>
          <cell r="AE81">
            <v>3.1919510705537602</v>
          </cell>
          <cell r="AF81">
            <v>3.1919510705537602</v>
          </cell>
          <cell r="AG81">
            <v>3.1919510705537602</v>
          </cell>
          <cell r="AH81">
            <v>3.1919510705537602</v>
          </cell>
          <cell r="AK81">
            <v>4.1251957175918808</v>
          </cell>
          <cell r="AL81">
            <v>7.1982285628883718</v>
          </cell>
          <cell r="AM81">
            <v>7.6033962471321974</v>
          </cell>
          <cell r="AN81">
            <v>6.8800452060236879</v>
          </cell>
          <cell r="AO81">
            <v>7.6033962471321974</v>
          </cell>
          <cell r="AP81">
            <v>8.1577261694698464</v>
          </cell>
        </row>
        <row r="82">
          <cell r="W82">
            <v>6.3576046513062394</v>
          </cell>
          <cell r="X82">
            <v>6.2545684781407198</v>
          </cell>
          <cell r="Y82">
            <v>6.6565635035262476</v>
          </cell>
          <cell r="Z82">
            <v>6.4577726361044645</v>
          </cell>
          <cell r="AA82">
            <v>6.4790050838388415</v>
          </cell>
          <cell r="AD82">
            <v>5.5702087412213412</v>
          </cell>
          <cell r="AE82">
            <v>3.2391919463979559</v>
          </cell>
          <cell r="AF82">
            <v>3.2391919463979559</v>
          </cell>
          <cell r="AG82">
            <v>3.2391919463979559</v>
          </cell>
          <cell r="AH82">
            <v>3.2391919463979559</v>
          </cell>
          <cell r="AK82">
            <v>4.1998617600802941</v>
          </cell>
          <cell r="AL82">
            <v>7.3803437455294478</v>
          </cell>
          <cell r="AM82">
            <v>7.8011677973459079</v>
          </cell>
          <cell r="AN82">
            <v>7.0500746122601541</v>
          </cell>
          <cell r="AO82">
            <v>7.8011677973459079</v>
          </cell>
          <cell r="AP82">
            <v>8.377375318876247</v>
          </cell>
        </row>
        <row r="83">
          <cell r="W83">
            <v>6.5063090241002923</v>
          </cell>
          <cell r="X83">
            <v>6.3995556300325003</v>
          </cell>
          <cell r="Y83">
            <v>6.8161745832138001</v>
          </cell>
          <cell r="Z83">
            <v>6.6101114925901685</v>
          </cell>
          <cell r="AA83">
            <v>6.6321169319801214</v>
          </cell>
          <cell r="AD83">
            <v>5.6910822709058442</v>
          </cell>
          <cell r="AE83">
            <v>3.2871319872046456</v>
          </cell>
          <cell r="AF83">
            <v>3.2871319872046456</v>
          </cell>
          <cell r="AG83">
            <v>3.2871319872046456</v>
          </cell>
          <cell r="AH83">
            <v>3.2871319872046456</v>
          </cell>
          <cell r="AK83">
            <v>4.2758792579377474</v>
          </cell>
          <cell r="AL83">
            <v>7.5670664422913427</v>
          </cell>
          <cell r="AM83">
            <v>8.0040835732191304</v>
          </cell>
          <cell r="AN83">
            <v>7.2243060256229414</v>
          </cell>
          <cell r="AO83">
            <v>8.0040835732191304</v>
          </cell>
          <cell r="AP83">
            <v>8.6029385855051057</v>
          </cell>
        </row>
        <row r="84">
          <cell r="W84">
            <v>6.6584915921739984</v>
          </cell>
          <cell r="X84">
            <v>6.5479037290922832</v>
          </cell>
          <cell r="Y84">
            <v>6.9796128173701009</v>
          </cell>
          <cell r="Z84">
            <v>6.7660440227003704</v>
          </cell>
          <cell r="AA84">
            <v>6.7888471193166753</v>
          </cell>
          <cell r="AD84">
            <v>5.8145787561845008</v>
          </cell>
          <cell r="AE84">
            <v>3.3357815406152742</v>
          </cell>
          <cell r="AF84">
            <v>3.3357815406152742</v>
          </cell>
          <cell r="AG84">
            <v>3.3357815406152742</v>
          </cell>
          <cell r="AH84">
            <v>3.3357815406152742</v>
          </cell>
          <cell r="AK84">
            <v>4.3532726725064208</v>
          </cell>
          <cell r="AL84">
            <v>7.7585132232813141</v>
          </cell>
          <cell r="AM84">
            <v>8.2122773809419236</v>
          </cell>
          <cell r="AN84">
            <v>7.4028432920542349</v>
          </cell>
          <cell r="AO84">
            <v>8.2122773809419236</v>
          </cell>
          <cell r="AP84">
            <v>8.834575208682482</v>
          </cell>
        </row>
        <row r="85">
          <cell r="W85">
            <v>6.814233710514948</v>
          </cell>
          <cell r="X85">
            <v>6.6996906854363711</v>
          </cell>
          <cell r="Y85">
            <v>7.1469699735050014</v>
          </cell>
          <cell r="Z85">
            <v>6.9256550011958717</v>
          </cell>
          <cell r="AA85">
            <v>6.9492811544403672</v>
          </cell>
          <cell r="AD85">
            <v>5.9407551151937046</v>
          </cell>
          <cell r="AE85">
            <v>3.3851511074163803</v>
          </cell>
          <cell r="AF85">
            <v>3.3851511074163803</v>
          </cell>
          <cell r="AG85">
            <v>3.3851511074163803</v>
          </cell>
          <cell r="AH85">
            <v>3.3851511074163803</v>
          </cell>
          <cell r="AK85">
            <v>4.4320669078787871</v>
          </cell>
          <cell r="AL85">
            <v>7.954803607830331</v>
          </cell>
          <cell r="AM85">
            <v>8.4258865071302989</v>
          </cell>
          <cell r="AN85">
            <v>7.58579282388399</v>
          </cell>
          <cell r="AO85">
            <v>8.4258865071302989</v>
          </cell>
          <cell r="AP85">
            <v>9.0724487152995952</v>
          </cell>
        </row>
        <row r="86">
          <cell r="W86">
            <v>6.9736186370038924</v>
          </cell>
          <cell r="X86">
            <v>6.854996215215472</v>
          </cell>
          <cell r="Y86">
            <v>7.3183400195297041</v>
          </cell>
          <cell r="Z86">
            <v>7.0890312026740823</v>
          </cell>
          <cell r="AA86">
            <v>7.1135065666821022</v>
          </cell>
          <cell r="AD86">
            <v>6.0696695011934079</v>
          </cell>
          <cell r="AE86">
            <v>3.4352513438061427</v>
          </cell>
          <cell r="AF86">
            <v>3.4352513438061427</v>
          </cell>
          <cell r="AG86">
            <v>3.4352513438061427</v>
          </cell>
          <cell r="AH86">
            <v>3.4352513438061427</v>
          </cell>
          <cell r="AK86">
            <v>4.512287318911393</v>
          </cell>
          <cell r="AL86">
            <v>8.1560601391084386</v>
          </cell>
          <cell r="AM86">
            <v>8.6450518093554027</v>
          </cell>
          <cell r="AN86">
            <v>7.7732636632541405</v>
          </cell>
          <cell r="AO86">
            <v>8.6450518093554027</v>
          </cell>
          <cell r="AP86">
            <v>9.3167270352567666</v>
          </cell>
        </row>
        <row r="87">
          <cell r="W87">
            <v>7.1367315769234132</v>
          </cell>
          <cell r="X87">
            <v>7.0139018824803818</v>
          </cell>
          <cell r="Y87">
            <v>7.4938191765179871</v>
          </cell>
          <cell r="Z87">
            <v>7.256261448745164</v>
          </cell>
          <cell r="AA87">
            <v>7.2816129538659338</v>
          </cell>
          <cell r="AD87">
            <v>6.2013813293693048</v>
          </cell>
          <cell r="AE87">
            <v>3.4860930636944736</v>
          </cell>
          <cell r="AF87">
            <v>3.4860930636944736</v>
          </cell>
          <cell r="AG87">
            <v>3.4860930636944736</v>
          </cell>
          <cell r="AH87">
            <v>3.4860930636944736</v>
          </cell>
          <cell r="AK87">
            <v>4.5939597193836894</v>
          </cell>
          <cell r="AL87">
            <v>8.3624084606278828</v>
          </cell>
          <cell r="AM87">
            <v>8.8699178090274486</v>
          </cell>
          <cell r="AN87">
            <v>7.965367547110227</v>
          </cell>
          <cell r="AO87">
            <v>8.8699178090274486</v>
          </cell>
          <cell r="AP87">
            <v>9.5675826200157186</v>
          </cell>
        </row>
        <row r="88">
          <cell r="W88">
            <v>7.3036597285076521</v>
          </cell>
          <cell r="X88">
            <v>7.1764911420181594</v>
          </cell>
          <cell r="Y88">
            <v>7.673505972732535</v>
          </cell>
          <cell r="Z88">
            <v>7.4274366563210625</v>
          </cell>
          <cell r="AA88">
            <v>7.4536920311916939</v>
          </cell>
          <cell r="AD88">
            <v>6.3359513042166187</v>
          </cell>
          <cell r="AE88">
            <v>3.5376872410371516</v>
          </cell>
          <cell r="AF88">
            <v>3.5376872410371516</v>
          </cell>
          <cell r="AG88">
            <v>3.5376872410371516</v>
          </cell>
          <cell r="AH88">
            <v>3.5376872410371516</v>
          </cell>
          <cell r="AK88">
            <v>4.6771103903045343</v>
          </cell>
          <cell r="AL88">
            <v>8.5739773946817674</v>
          </cell>
          <cell r="AM88">
            <v>9.1006327866956465</v>
          </cell>
          <cell r="AN88">
            <v>8.162218973799197</v>
          </cell>
          <cell r="AO88">
            <v>9.1006327866956465</v>
          </cell>
          <cell r="AP88">
            <v>9.8251925643439293</v>
          </cell>
        </row>
        <row r="89">
          <cell r="W89">
            <v>7.4744923295574459</v>
          </cell>
          <cell r="X89">
            <v>7.3428493831812824</v>
          </cell>
          <cell r="Y89">
            <v>7.8575012989467155</v>
          </cell>
          <cell r="Z89">
            <v>7.6026498870436763</v>
          </cell>
          <cell r="AA89">
            <v>7.6298376812728161</v>
          </cell>
          <cell r="AD89">
            <v>6.4734414475181197</v>
          </cell>
          <cell r="AE89">
            <v>3.5900450122045013</v>
          </cell>
          <cell r="AF89">
            <v>3.5900450122045013</v>
          </cell>
          <cell r="AG89">
            <v>3.5900450122045013</v>
          </cell>
          <cell r="AH89">
            <v>3.5900450122045013</v>
          </cell>
          <cell r="AK89">
            <v>4.761766088369046</v>
          </cell>
          <cell r="AL89">
            <v>8.790899022767217</v>
          </cell>
          <cell r="AM89">
            <v>9.3373488798269726</v>
          </cell>
          <cell r="AN89">
            <v>8.3639352713130588</v>
          </cell>
          <cell r="AO89">
            <v>9.3373488798269726</v>
          </cell>
          <cell r="AP89">
            <v>10.089738731336992</v>
          </cell>
        </row>
        <row r="90">
          <cell r="W90">
            <v>7.6493207051457945</v>
          </cell>
          <cell r="X90">
            <v>7.5130639747328081</v>
          </cell>
          <cell r="Y90">
            <v>8.0459084650928592</v>
          </cell>
          <cell r="Z90">
            <v>7.7819963978790367</v>
          </cell>
          <cell r="AA90">
            <v>7.8101460053566552</v>
          </cell>
          <cell r="AD90">
            <v>6.6139151269292631</v>
          </cell>
          <cell r="AE90">
            <v>3.6431776783851282</v>
          </cell>
          <cell r="AF90">
            <v>3.6431776783851282</v>
          </cell>
          <cell r="AG90">
            <v>3.6431776783851282</v>
          </cell>
          <cell r="AH90">
            <v>3.6431776783851282</v>
          </cell>
          <cell r="AK90">
            <v>4.8479540545685254</v>
          </cell>
          <cell r="AL90">
            <v>9.0133087680432276</v>
          </cell>
          <cell r="AM90">
            <v>9.5802221831282637</v>
          </cell>
          <cell r="AN90">
            <v>8.570636667219075</v>
          </cell>
          <cell r="AO90">
            <v>9.5802221831282637</v>
          </cell>
          <cell r="AP90">
            <v>10.361407880807231</v>
          </cell>
        </row>
        <row r="91">
          <cell r="W91">
            <v>7.8282383164391547</v>
          </cell>
          <cell r="X91">
            <v>7.6872243107310894</v>
          </cell>
          <cell r="Y91">
            <v>8.2388332582688566</v>
          </cell>
          <cell r="Z91">
            <v>7.9655736929050036</v>
          </cell>
          <cell r="AA91">
            <v>7.994715375755244</v>
          </cell>
          <cell r="AD91">
            <v>6.7574370851836285</v>
          </cell>
          <cell r="AE91">
            <v>3.6970967080252279</v>
          </cell>
          <cell r="AF91">
            <v>3.6970967080252279</v>
          </cell>
          <cell r="AG91">
            <v>3.6970967080252279</v>
          </cell>
          <cell r="AH91">
            <v>3.6970967080252279</v>
          </cell>
          <cell r="AK91">
            <v>4.9357020229562156</v>
          </cell>
          <cell r="AL91">
            <v>9.2413454798747203</v>
          </cell>
          <cell r="AM91">
            <v>9.8294128514777768</v>
          </cell>
          <cell r="AN91">
            <v>8.7824463603181648</v>
          </cell>
          <cell r="AO91">
            <v>9.8294128514777768</v>
          </cell>
          <cell r="AP91">
            <v>10.640391801129233</v>
          </cell>
        </row>
        <row r="92">
          <cell r="W92">
            <v>8.0113408106606663</v>
          </cell>
          <cell r="X92">
            <v>7.8654218574781467</v>
          </cell>
          <cell r="Y92">
            <v>8.4363840021356271</v>
          </cell>
          <cell r="Z92">
            <v>8.1534815763206332</v>
          </cell>
          <cell r="AA92">
            <v>8.1836464895150911</v>
          </cell>
          <cell r="AD92">
            <v>6.9040734699321131</v>
          </cell>
          <cell r="AE92">
            <v>3.7518137393040014</v>
          </cell>
          <cell r="AF92">
            <v>3.7518137393040014</v>
          </cell>
          <cell r="AG92">
            <v>3.7518137393040014</v>
          </cell>
          <cell r="AH92">
            <v>3.7518137393040014</v>
          </cell>
          <cell r="AK92">
            <v>5.0250382295717229</v>
          </cell>
          <cell r="AL92">
            <v>9.475151520515551</v>
          </cell>
          <cell r="AM92">
            <v>10.085085205534103</v>
          </cell>
          <cell r="AN92">
            <v>8.9994905940742314</v>
          </cell>
          <cell r="AO92">
            <v>10.085085205534103</v>
          </cell>
          <cell r="AP92">
            <v>10.926887444635341</v>
          </cell>
        </row>
        <row r="93">
          <cell r="W93">
            <v>8.1987260722220192</v>
          </cell>
          <cell r="X93">
            <v>8.0477502015563473</v>
          </cell>
          <cell r="Y93">
            <v>8.6386716177388347</v>
          </cell>
          <cell r="Z93">
            <v>8.3458222067060372</v>
          </cell>
          <cell r="AA93">
            <v>8.3770424233553111</v>
          </cell>
          <cell r="AD93">
            <v>7.05389186422964</v>
          </cell>
          <cell r="AE93">
            <v>3.8073405826457005</v>
          </cell>
          <cell r="AF93">
            <v>3.8073405826457005</v>
          </cell>
          <cell r="AG93">
            <v>3.8073405826457005</v>
          </cell>
          <cell r="AH93">
            <v>3.8073405826457005</v>
          </cell>
          <cell r="AK93">
            <v>5.1159914215269708</v>
          </cell>
          <cell r="AL93">
            <v>9.7148728539845948</v>
          </cell>
          <cell r="AM93">
            <v>10.347407840092066</v>
          </cell>
          <cell r="AN93">
            <v>9.2218987318581789</v>
          </cell>
          <cell r="AO93">
            <v>10.347407840092066</v>
          </cell>
          <cell r="AP93">
            <v>11.22109706665672</v>
          </cell>
        </row>
        <row r="94">
          <cell r="W94">
            <v>8.3904942750512923</v>
          </cell>
          <cell r="X94">
            <v>8.2343050989786253</v>
          </cell>
          <cell r="Y94">
            <v>8.8458096857889768</v>
          </cell>
          <cell r="Z94">
            <v>8.542700152562233</v>
          </cell>
          <cell r="AA94">
            <v>8.5750086899040436</v>
          </cell>
          <cell r="AD94">
            <v>7.2069613176834233</v>
          </cell>
          <cell r="AE94">
            <v>3.8636892232688571</v>
          </cell>
          <cell r="AF94">
            <v>3.8636892232688571</v>
          </cell>
          <cell r="AG94">
            <v>3.8636892232688571</v>
          </cell>
          <cell r="AH94">
            <v>3.8636892232688571</v>
          </cell>
          <cell r="AK94">
            <v>5.2085908662566087</v>
          </cell>
          <cell r="AL94">
            <v>9.9606591371904045</v>
          </cell>
          <cell r="AM94">
            <v>10.616553735257055</v>
          </cell>
          <cell r="AN94">
            <v>9.4498033340514667</v>
          </cell>
          <cell r="AO94">
            <v>10.616553735257055</v>
          </cell>
          <cell r="AP94">
            <v>11.523228368308143</v>
          </cell>
        </row>
        <row r="95">
          <cell r="W95">
            <v>8.5867479361447412</v>
          </cell>
          <cell r="X95">
            <v>8.4251845254780484</v>
          </cell>
          <cell r="Y95">
            <v>9.0579145104348253</v>
          </cell>
          <cell r="Z95">
            <v>8.7442224491611764</v>
          </cell>
          <cell r="AA95">
            <v>8.7776532952638568</v>
          </cell>
          <cell r="AD95">
            <v>7.3633523782771535</v>
          </cell>
          <cell r="AE95">
            <v>3.9208718237732363</v>
          </cell>
          <cell r="AF95">
            <v>3.9208718237732363</v>
          </cell>
          <cell r="AG95">
            <v>3.9208718237732363</v>
          </cell>
          <cell r="AH95">
            <v>3.9208718237732363</v>
          </cell>
          <cell r="AK95">
            <v>5.3028663609358535</v>
          </cell>
          <cell r="AL95">
            <v>10.212663813361322</v>
          </cell>
          <cell r="AM95">
            <v>10.892700370511122</v>
          </cell>
          <cell r="AN95">
            <v>9.6833402370551553</v>
          </cell>
          <cell r="AO95">
            <v>10.892700370511122</v>
          </cell>
          <cell r="AP95">
            <v>11.833494643117302</v>
          </cell>
        </row>
        <row r="96">
          <cell r="W96">
            <v>8.7875919703711673</v>
          </cell>
          <cell r="X96">
            <v>8.6204887279631546</v>
          </cell>
          <cell r="Y96">
            <v>9.2751051845660317</v>
          </cell>
          <cell r="Z96">
            <v>8.9504986567368885</v>
          </cell>
          <cell r="AA96">
            <v>8.985086797937532</v>
          </cell>
          <cell r="AD96">
            <v>7.5231371248857677</v>
          </cell>
          <cell r="AE96">
            <v>3.97890072676508</v>
          </cell>
          <cell r="AF96">
            <v>3.97890072676508</v>
          </cell>
          <cell r="AG96">
            <v>3.97890072676508</v>
          </cell>
          <cell r="AH96">
            <v>3.97890072676508</v>
          </cell>
          <cell r="AK96">
            <v>5.3988482420687927</v>
          </cell>
          <cell r="AL96">
            <v>10.471044207839364</v>
          </cell>
          <cell r="AM96">
            <v>11.176029841746029</v>
          </cell>
          <cell r="AN96">
            <v>9.9226486342515354</v>
          </cell>
          <cell r="AO96">
            <v>11.176029841746029</v>
          </cell>
          <cell r="AP96">
            <v>12.152114927602142</v>
          </cell>
        </row>
        <row r="97">
          <cell r="W97">
            <v>8.9931337465581489</v>
          </cell>
          <cell r="X97">
            <v>8.8203202771660685</v>
          </cell>
          <cell r="Y97">
            <v>9.4975036566815554</v>
          </cell>
          <cell r="Z97">
            <v>9.1616409200493116</v>
          </cell>
          <cell r="AA97">
            <v>9.1974223691463912</v>
          </cell>
          <cell r="AD97">
            <v>7.686389200495789</v>
          </cell>
          <cell r="AE97">
            <v>4.0377884575212031</v>
          </cell>
          <cell r="AF97">
            <v>4.0377884575212031</v>
          </cell>
          <cell r="AG97">
            <v>4.0377884575212031</v>
          </cell>
          <cell r="AH97">
            <v>4.0377884575212031</v>
          </cell>
          <cell r="AK97">
            <v>5.4965673952502376</v>
          </cell>
          <cell r="AL97">
            <v>10.7359616262977</v>
          </cell>
          <cell r="AM97">
            <v>11.466728981340454</v>
          </cell>
          <cell r="AN97">
            <v>10.167871158966594</v>
          </cell>
          <cell r="AO97">
            <v>11.466728981340454</v>
          </cell>
          <cell r="AP97">
            <v>12.479314155902557</v>
          </cell>
        </row>
        <row r="98">
          <cell r="W98">
            <v>9.2034831448901446</v>
          </cell>
          <cell r="X98">
            <v>9.0247841215110558</v>
          </cell>
          <cell r="Y98">
            <v>9.7252347993614663</v>
          </cell>
          <cell r="Z98">
            <v>9.3777640293532745</v>
          </cell>
          <cell r="AA98">
            <v>9.4147758545740583</v>
          </cell>
          <cell r="AD98">
            <v>7.853183846146548</v>
          </cell>
          <cell r="AE98">
            <v>4.0975477266925173</v>
          </cell>
          <cell r="AF98">
            <v>4.0975477266925173</v>
          </cell>
          <cell r="AG98">
            <v>4.0975477266925173</v>
          </cell>
          <cell r="AH98">
            <v>4.0975477266925173</v>
          </cell>
          <cell r="AK98">
            <v>5.5960552651042672</v>
          </cell>
          <cell r="AL98">
            <v>11.007581455443031</v>
          </cell>
          <cell r="AM98">
            <v>11.7649894813605</v>
          </cell>
          <cell r="AN98">
            <v>10.419153969482771</v>
          </cell>
          <cell r="AO98">
            <v>11.7649894813605</v>
          </cell>
          <cell r="AP98">
            <v>12.815323318575565</v>
          </cell>
        </row>
        <row r="99">
          <cell r="W99">
            <v>9.4187526156491259</v>
          </cell>
          <cell r="X99">
            <v>9.2339876422318028</v>
          </cell>
          <cell r="Y99">
            <v>9.9584264793805559</v>
          </cell>
          <cell r="Z99">
            <v>9.598985482805718</v>
          </cell>
          <cell r="AA99">
            <v>9.6372658375693518</v>
          </cell>
          <cell r="AD99">
            <v>8.0235979356079277</v>
          </cell>
          <cell r="AE99">
            <v>4.1581914330475662</v>
          </cell>
          <cell r="AF99">
            <v>4.1581914330475662</v>
          </cell>
          <cell r="AG99">
            <v>4.1581914330475662</v>
          </cell>
          <cell r="AH99">
            <v>4.1581914330475662</v>
          </cell>
          <cell r="AK99">
            <v>5.6973438654026545</v>
          </cell>
          <cell r="AL99">
            <v>11.28607326626574</v>
          </cell>
          <cell r="AM99">
            <v>12.071008019964781</v>
          </cell>
          <cell r="AN99">
            <v>10.676646836152662</v>
          </cell>
          <cell r="AO99">
            <v>12.071008019964781</v>
          </cell>
          <cell r="AP99">
            <v>13.160379625666106</v>
          </cell>
        </row>
        <row r="100">
          <cell r="W100">
            <v>9.6390572393291585</v>
          </cell>
          <cell r="X100">
            <v>9.4480407097663779</v>
          </cell>
          <cell r="Y100">
            <v>10.197209629503142</v>
          </cell>
          <cell r="Z100">
            <v>9.8254255503451056</v>
          </cell>
          <cell r="AA100">
            <v>9.8650137038427914</v>
          </cell>
          <cell r="AD100">
            <v>8.1977100108106189</v>
          </cell>
          <cell r="AE100">
            <v>4.2197326662566699</v>
          </cell>
          <cell r="AF100">
            <v>4.2197326662566699</v>
          </cell>
          <cell r="AG100">
            <v>4.2197326662566699</v>
          </cell>
          <cell r="AH100">
            <v>4.2197326662566699</v>
          </cell>
          <cell r="AK100">
            <v>5.8004657893664424</v>
          </cell>
          <cell r="AL100">
            <v>11.571610919902263</v>
          </cell>
          <cell r="AM100">
            <v>12.384986391097417</v>
          </cell>
          <cell r="AN100">
            <v>10.940503230665607</v>
          </cell>
          <cell r="AO100">
            <v>12.384986391097417</v>
          </cell>
          <cell r="AP100">
            <v>13.514726674168562</v>
          </cell>
        </row>
        <row r="101">
          <cell r="W101">
            <v>9.8645147881570683</v>
          </cell>
          <cell r="X101">
            <v>9.6670557414594729</v>
          </cell>
          <cell r="Y101">
            <v>10.441718321999369</v>
          </cell>
          <cell r="Z101">
            <v>10.057207339077747</v>
          </cell>
          <cell r="AA101">
            <v>10.098143707692005</v>
          </cell>
          <cell r="AD101">
            <v>8.3756003180452101</v>
          </cell>
          <cell r="AE101">
            <v>4.2821847097172689</v>
          </cell>
          <cell r="AF101">
            <v>4.2821847097172689</v>
          </cell>
          <cell r="AG101">
            <v>4.2821847097172689</v>
          </cell>
          <cell r="AH101">
            <v>4.2821847097172689</v>
          </cell>
          <cell r="AK101">
            <v>5.9054542201539748</v>
          </cell>
          <cell r="AL101">
            <v>11.86437267617579</v>
          </cell>
          <cell r="AM101">
            <v>12.707131637554472</v>
          </cell>
          <cell r="AN101">
            <v>11.210880417520359</v>
          </cell>
          <cell r="AO101">
            <v>12.707131637554472</v>
          </cell>
          <cell r="AP101">
            <v>13.878614619997226</v>
          </cell>
        </row>
        <row r="102">
          <cell r="W102">
            <v>10.095245789052061</v>
          </cell>
          <cell r="X102">
            <v>9.8911477606022444</v>
          </cell>
          <cell r="Y102">
            <v>10.69208984392427</v>
          </cell>
          <cell r="Z102">
            <v>10.294456860206591</v>
          </cell>
          <cell r="AA102">
            <v>10.336783039792182</v>
          </cell>
          <cell r="AD102">
            <v>8.5573508449467912</v>
          </cell>
          <cell r="AE102">
            <v>4.3455610434210845</v>
          </cell>
          <cell r="AF102">
            <v>4.3455610434210845</v>
          </cell>
          <cell r="AG102">
            <v>4.3455610434210845</v>
          </cell>
          <cell r="AH102">
            <v>4.3455610434210845</v>
          </cell>
          <cell r="AK102">
            <v>6.0123429415387619</v>
          </cell>
          <cell r="AL102">
            <v>12.164541304883038</v>
          </cell>
          <cell r="AM102">
            <v>13.037656187511567</v>
          </cell>
          <cell r="AN102">
            <v>11.487939547758355</v>
          </cell>
          <cell r="AO102">
            <v>13.037656187511567</v>
          </cell>
          <cell r="AP102">
            <v>14.252300354587131</v>
          </cell>
        </row>
        <row r="103">
          <cell r="W103">
            <v>10.331373588057989</v>
          </cell>
          <cell r="X103">
            <v>10.120434456840766</v>
          </cell>
          <cell r="Y103">
            <v>10.948464774201886</v>
          </cell>
          <cell r="Z103">
            <v>10.537303097538864</v>
          </cell>
          <cell r="AA103">
            <v>10.581061896588551</v>
          </cell>
          <cell r="AD103">
            <v>8.7430453582821368</v>
          </cell>
          <cell r="AE103">
            <v>4.4098753468637168</v>
          </cell>
          <cell r="AF103">
            <v>4.4098753468637168</v>
          </cell>
          <cell r="AG103">
            <v>4.4098753468637168</v>
          </cell>
          <cell r="AH103">
            <v>4.4098753468637168</v>
          </cell>
          <cell r="AK103">
            <v>6.1211663487806138</v>
          </cell>
          <cell r="AL103">
            <v>12.472304199896579</v>
          </cell>
          <cell r="AM103">
            <v>13.376777994602717</v>
          </cell>
          <cell r="AN103">
            <v>11.771845755013448</v>
          </cell>
          <cell r="AO103">
            <v>13.376777994602717</v>
          </cell>
          <cell r="AP103">
            <v>14.636047686249901</v>
          </cell>
        </row>
        <row r="104">
          <cell r="W104">
            <v>10.573024416282665</v>
          </cell>
          <cell r="X104">
            <v>10.355036247984792</v>
          </cell>
          <cell r="Y104">
            <v>11.210987062557699</v>
          </cell>
          <cell r="Z104">
            <v>10.785878077609805</v>
          </cell>
          <cell r="AA104">
            <v>10.831113551328732</v>
          </cell>
          <cell r="AD104">
            <v>8.9327694425568591</v>
          </cell>
          <cell r="AE104">
            <v>4.4751415019972995</v>
          </cell>
          <cell r="AF104">
            <v>4.4751415019972995</v>
          </cell>
          <cell r="AG104">
            <v>4.4751415019972995</v>
          </cell>
          <cell r="AH104">
            <v>4.4751415019972995</v>
          </cell>
          <cell r="AK104">
            <v>6.2319594596935426</v>
          </cell>
          <cell r="AL104">
            <v>12.787853496153962</v>
          </cell>
          <cell r="AM104">
            <v>13.724720681642744</v>
          </cell>
          <cell r="AN104">
            <v>12.062768253935371</v>
          </cell>
          <cell r="AO104">
            <v>13.724720681642744</v>
          </cell>
          <cell r="AP104">
            <v>15.03012752641267</v>
          </cell>
        </row>
        <row r="105">
          <cell r="W105">
            <v>10.820327457379516</v>
          </cell>
          <cell r="X105">
            <v>10.595076343249328</v>
          </cell>
          <cell r="Y105">
            <v>11.479804110343707</v>
          </cell>
          <cell r="Z105">
            <v>11.04031694146062</v>
          </cell>
          <cell r="AA105">
            <v>11.087074426773732</v>
          </cell>
          <cell r="AD105">
            <v>9.1266105394603425</v>
          </cell>
          <cell r="AE105">
            <v>4.54137359622686</v>
          </cell>
          <cell r="AF105">
            <v>4.54137359622686</v>
          </cell>
          <cell r="AG105">
            <v>4.54137359622686</v>
          </cell>
          <cell r="AH105">
            <v>4.54137359622686</v>
          </cell>
          <cell r="AK105">
            <v>6.3447579259139957</v>
          </cell>
          <cell r="AL105">
            <v>13.111386189606657</v>
          </cell>
          <cell r="AM105">
            <v>14.081713688088048</v>
          </cell>
          <cell r="AN105">
            <v>12.360880441045564</v>
          </cell>
          <cell r="AO105">
            <v>14.081713688088048</v>
          </cell>
          <cell r="AP105">
            <v>15.434818080871526</v>
          </cell>
        </row>
        <row r="106">
          <cell r="W106">
            <v>11.073414916607623</v>
          </cell>
          <cell r="X106">
            <v>10.84068080796219</v>
          </cell>
          <cell r="Y106">
            <v>11.755066853301528</v>
          </cell>
          <cell r="Z106">
            <v>11.300758018109676</v>
          </cell>
          <cell r="AA106">
            <v>11.349084169627249</v>
          </cell>
          <cell r="AD106">
            <v>9.3246579881666314</v>
          </cell>
          <cell r="AE106">
            <v>4.6085859254510178</v>
          </cell>
          <cell r="AF106">
            <v>4.6085859254510178</v>
          </cell>
          <cell r="AG106">
            <v>4.6085859254510178</v>
          </cell>
          <cell r="AH106">
            <v>4.6085859254510178</v>
          </cell>
          <cell r="AK106">
            <v>6.4595980443730392</v>
          </cell>
          <cell r="AL106">
            <v>13.443104260203706</v>
          </cell>
          <cell r="AM106">
            <v>14.447992421332973</v>
          </cell>
          <cell r="AN106">
            <v>12.666359998085511</v>
          </cell>
          <cell r="AO106">
            <v>14.447992421332973</v>
          </cell>
          <cell r="AP106">
            <v>15.850405046194522</v>
          </cell>
        </row>
        <row r="107">
          <cell r="W107">
            <v>11.332422091507075</v>
          </cell>
          <cell r="X107">
            <v>11.091978629771562</v>
          </cell>
          <cell r="Y107">
            <v>12.036929846309992</v>
          </cell>
          <cell r="Z107">
            <v>11.567342899756882</v>
          </cell>
          <cell r="AA107">
            <v>11.61728572672388</v>
          </cell>
          <cell r="AD107">
            <v>9.5270030665098471</v>
          </cell>
          <cell r="AE107">
            <v>4.6767929971476931</v>
          </cell>
          <cell r="AF107">
            <v>4.6767929971476931</v>
          </cell>
          <cell r="AG107">
            <v>4.6767929971476931</v>
          </cell>
          <cell r="AH107">
            <v>4.6767929971476931</v>
          </cell>
          <cell r="AK107">
            <v>6.576516768976191</v>
          </cell>
          <cell r="AL107">
            <v>13.78321479798686</v>
          </cell>
          <cell r="AM107">
            <v>14.823798411941539</v>
          </cell>
          <cell r="AN107">
            <v>12.979388997919148</v>
          </cell>
          <cell r="AO107">
            <v>14.823798411941539</v>
          </cell>
          <cell r="AP107">
            <v>16.277181811412888</v>
          </cell>
        </row>
        <row r="108">
          <cell r="W108">
            <v>11.597487444227426</v>
          </cell>
          <cell r="X108">
            <v>11.349101786388296</v>
          </cell>
          <cell r="Y108">
            <v>12.325551350164812</v>
          </cell>
          <cell r="Z108">
            <v>11.840216518762148</v>
          </cell>
          <cell r="AA108">
            <v>11.891825423017819</v>
          </cell>
          <cell r="AD108">
            <v>9.7337390330531104</v>
          </cell>
          <cell r="AE108">
            <v>4.7460095335054788</v>
          </cell>
          <cell r="AF108">
            <v>4.7460095335054788</v>
          </cell>
          <cell r="AG108">
            <v>4.7460095335054788</v>
          </cell>
          <cell r="AH108">
            <v>4.7460095335054788</v>
          </cell>
          <cell r="AK108">
            <v>6.6955517224946597</v>
          </cell>
          <cell r="AL108">
            <v>14.131930132375928</v>
          </cell>
          <cell r="AM108">
            <v>15.209379472916888</v>
          </cell>
          <cell r="AN108">
            <v>13.300154013052497</v>
          </cell>
          <cell r="AO108">
            <v>15.209379472916888</v>
          </cell>
          <cell r="AP108">
            <v>16.715449665142835</v>
          </cell>
        </row>
        <row r="109">
          <cell r="W109">
            <v>11.868752675547904</v>
          </cell>
          <cell r="X109">
            <v>11.612185314898563</v>
          </cell>
          <cell r="Y109">
            <v>12.621093420439063</v>
          </cell>
          <cell r="Z109">
            <v>12.119527226439747</v>
          </cell>
          <cell r="AA109">
            <v>12.172853041414577</v>
          </cell>
          <cell r="AD109">
            <v>9.9449611700703624</v>
          </cell>
          <cell r="AE109">
            <v>4.8162504746013601</v>
          </cell>
          <cell r="AF109">
            <v>4.8162504746013601</v>
          </cell>
          <cell r="AG109">
            <v>4.8162504746013601</v>
          </cell>
          <cell r="AH109">
            <v>4.8162504746013601</v>
          </cell>
          <cell r="AK109">
            <v>6.8167412086718127</v>
          </cell>
          <cell r="AL109">
            <v>14.489467964725039</v>
          </cell>
          <cell r="AM109">
            <v>15.604989863113492</v>
          </cell>
          <cell r="AN109">
            <v>13.628846226835181</v>
          </cell>
          <cell r="AO109">
            <v>15.604989863113492</v>
          </cell>
          <cell r="AP109">
            <v>17.165518008284185</v>
          </cell>
        </row>
        <row r="110">
          <cell r="W110">
            <v>12.146362800628969</v>
          </cell>
          <cell r="X110">
            <v>11.881367382683226</v>
          </cell>
          <cell r="Y110">
            <v>12.923721998474351</v>
          </cell>
          <cell r="Z110">
            <v>12.405426873711461</v>
          </cell>
          <cell r="AA110">
            <v>12.460521904489285</v>
          </cell>
          <cell r="AD110">
            <v>10.16076682746089</v>
          </cell>
          <cell r="AE110">
            <v>4.88753098162546</v>
          </cell>
          <cell r="AF110">
            <v>4.88753098162546</v>
          </cell>
          <cell r="AG110">
            <v>4.88753098162546</v>
          </cell>
          <cell r="AH110">
            <v>4.88753098162546</v>
          </cell>
          <cell r="AK110">
            <v>6.9401242245487724</v>
          </cell>
          <cell r="AL110">
            <v>14.856051504232582</v>
          </cell>
          <cell r="AM110">
            <v>16.010890454899858</v>
          </cell>
          <cell r="AN110">
            <v>13.965661547410113</v>
          </cell>
          <cell r="AO110">
            <v>16.010890454899858</v>
          </cell>
          <cell r="AP110">
            <v>17.62770457244596</v>
          </cell>
        </row>
        <row r="111">
          <cell r="W111">
            <v>12.43046622653568</v>
          </cell>
          <cell r="X111">
            <v>12.156789359981206</v>
          </cell>
          <cell r="Y111">
            <v>13.233607004553768</v>
          </cell>
          <cell r="Z111">
            <v>12.698070893662313</v>
          </cell>
          <cell r="AA111">
            <v>12.754988958136176</v>
          </cell>
          <cell r="AD111">
            <v>10.381255467616791</v>
          </cell>
          <cell r="AE111">
            <v>4.9598664401535171</v>
          </cell>
          <cell r="AF111">
            <v>4.9598664401535171</v>
          </cell>
          <cell r="AG111">
            <v>4.9598664401535171</v>
          </cell>
          <cell r="AH111">
            <v>4.9598664401535171</v>
          </cell>
          <cell r="AK111">
            <v>7.065740473013105</v>
          </cell>
          <cell r="AL111">
            <v>15.231909607289666</v>
          </cell>
          <cell r="AM111">
            <v>16.427348906182306</v>
          </cell>
          <cell r="AN111">
            <v>14.310800724479266</v>
          </cell>
          <cell r="AO111">
            <v>16.427348906182306</v>
          </cell>
          <cell r="AP111">
            <v>18.102335644253156</v>
          </cell>
        </row>
        <row r="112">
          <cell r="W112">
            <v>12.721214831574349</v>
          </cell>
          <cell r="X112">
            <v>12.438595894134929</v>
          </cell>
          <cell r="Y112">
            <v>13.550922433308958</v>
          </cell>
          <cell r="Z112">
            <v>12.997618386043808</v>
          </cell>
          <cell r="AA112">
            <v>13.05641485719485</v>
          </cell>
          <cell r="AD112">
            <v>10.606528711264076</v>
          </cell>
          <cell r="AE112">
            <v>5.0332724634677888</v>
          </cell>
          <cell r="AF112">
            <v>5.0332724634677888</v>
          </cell>
          <cell r="AG112">
            <v>5.0332724634677888</v>
          </cell>
          <cell r="AH112">
            <v>5.0332724634677888</v>
          </cell>
          <cell r="AK112">
            <v>7.1936303755746422</v>
          </cell>
          <cell r="AL112">
            <v>15.617276920354094</v>
          </cell>
          <cell r="AM112">
            <v>16.854639836903242</v>
          </cell>
          <cell r="AN112">
            <v>14.664469468955133</v>
          </cell>
          <cell r="AO112">
            <v>16.854639836903242</v>
          </cell>
          <cell r="AP112">
            <v>18.589746295693026</v>
          </cell>
        </row>
      </sheetData>
      <sheetData sheetId="6">
        <row r="2">
          <cell r="B2" t="str">
            <v>07-FRP-final</v>
          </cell>
        </row>
        <row r="5">
          <cell r="B5" t="str">
            <v>PA</v>
          </cell>
          <cell r="C5">
            <v>0.54100000000000004</v>
          </cell>
          <cell r="D5">
            <v>0</v>
          </cell>
          <cell r="E5">
            <v>0.253</v>
          </cell>
          <cell r="F5">
            <v>0.20599999999999999</v>
          </cell>
        </row>
        <row r="6">
          <cell r="B6" t="str">
            <v>PB</v>
          </cell>
          <cell r="C6">
            <v>0.54100000000000004</v>
          </cell>
          <cell r="D6">
            <v>0</v>
          </cell>
          <cell r="E6">
            <v>0.26400000000000001</v>
          </cell>
          <cell r="F6">
            <v>0.19500000000000001</v>
          </cell>
        </row>
        <row r="7">
          <cell r="B7" t="str">
            <v>BA</v>
          </cell>
          <cell r="C7">
            <v>0.53200000000000003</v>
          </cell>
          <cell r="D7">
            <v>0</v>
          </cell>
          <cell r="E7">
            <v>0.214</v>
          </cell>
          <cell r="F7">
            <v>0.254</v>
          </cell>
        </row>
        <row r="8">
          <cell r="B8" t="str">
            <v>BB</v>
          </cell>
          <cell r="C8">
            <v>0.53600000000000003</v>
          </cell>
          <cell r="D8">
            <v>0</v>
          </cell>
          <cell r="E8">
            <v>0.23799999999999999</v>
          </cell>
          <cell r="F8">
            <v>0.22600000000000001</v>
          </cell>
        </row>
        <row r="9">
          <cell r="B9" t="str">
            <v>DA</v>
          </cell>
          <cell r="C9">
            <v>0.53400000000000003</v>
          </cell>
          <cell r="D9">
            <v>0</v>
          </cell>
          <cell r="E9">
            <v>0.23400000000000001</v>
          </cell>
          <cell r="F9">
            <v>0.23200000000000001</v>
          </cell>
        </row>
        <row r="10">
          <cell r="B10" t="str">
            <v>NB</v>
          </cell>
        </row>
        <row r="11">
          <cell r="B11" t="str">
            <v>HQ</v>
          </cell>
        </row>
        <row r="12">
          <cell r="B12" t="str">
            <v>PA</v>
          </cell>
          <cell r="C12">
            <v>0.4</v>
          </cell>
          <cell r="D12">
            <v>0.3</v>
          </cell>
          <cell r="E12">
            <v>0.2</v>
          </cell>
          <cell r="F12">
            <v>0.1</v>
          </cell>
        </row>
        <row r="13">
          <cell r="B13" t="str">
            <v>PB</v>
          </cell>
          <cell r="C13">
            <v>0.1</v>
          </cell>
          <cell r="D13">
            <v>0.2</v>
          </cell>
          <cell r="E13">
            <v>0.3</v>
          </cell>
          <cell r="F13">
            <v>0.4</v>
          </cell>
        </row>
        <row r="14">
          <cell r="B14" t="str">
            <v>BA</v>
          </cell>
          <cell r="C14">
            <v>0.1</v>
          </cell>
          <cell r="D14">
            <v>0.2</v>
          </cell>
          <cell r="E14">
            <v>0.3</v>
          </cell>
          <cell r="F14">
            <v>0.4</v>
          </cell>
        </row>
        <row r="15">
          <cell r="B15" t="str">
            <v>BB</v>
          </cell>
          <cell r="C15">
            <v>0.1</v>
          </cell>
          <cell r="D15">
            <v>0.2</v>
          </cell>
          <cell r="E15">
            <v>0.3</v>
          </cell>
          <cell r="F15">
            <v>0.4</v>
          </cell>
        </row>
        <row r="16">
          <cell r="B16" t="str">
            <v>DA</v>
          </cell>
          <cell r="C16">
            <v>0.1</v>
          </cell>
          <cell r="D16">
            <v>0.2</v>
          </cell>
          <cell r="E16">
            <v>0.3</v>
          </cell>
          <cell r="F16">
            <v>0.4</v>
          </cell>
        </row>
        <row r="17">
          <cell r="B17" t="str">
            <v>NB</v>
          </cell>
        </row>
        <row r="18">
          <cell r="B18" t="str">
            <v>HQ</v>
          </cell>
        </row>
        <row r="19">
          <cell r="B19" t="str">
            <v>Capital</v>
          </cell>
          <cell r="C19">
            <v>0.25</v>
          </cell>
          <cell r="D19">
            <v>0.4</v>
          </cell>
          <cell r="E19">
            <v>0.25</v>
          </cell>
          <cell r="F19">
            <v>0.1</v>
          </cell>
        </row>
        <row r="20">
          <cell r="B20" t="str">
            <v>Operations</v>
          </cell>
          <cell r="C20">
            <v>0.6</v>
          </cell>
          <cell r="D20">
            <v>0.1</v>
          </cell>
          <cell r="E20">
            <v>0.2</v>
          </cell>
          <cell r="F20">
            <v>0.1</v>
          </cell>
        </row>
        <row r="21">
          <cell r="B21" t="str">
            <v>Disposal</v>
          </cell>
          <cell r="C21">
            <v>0.43038941220007976</v>
          </cell>
          <cell r="D21">
            <v>0.30567124377417199</v>
          </cell>
          <cell r="E21">
            <v>0</v>
          </cell>
          <cell r="F21">
            <v>0.26393934402574826</v>
          </cell>
        </row>
        <row r="22">
          <cell r="B22" t="str">
            <v>Operations</v>
          </cell>
          <cell r="C22">
            <v>0.33628269199766864</v>
          </cell>
          <cell r="D22">
            <v>3.3916591227569786E-3</v>
          </cell>
          <cell r="E22">
            <v>0.52703406540259679</v>
          </cell>
          <cell r="F22">
            <v>0.13329158347697764</v>
          </cell>
        </row>
        <row r="23">
          <cell r="B23" t="str">
            <v>Disposal</v>
          </cell>
          <cell r="C23">
            <v>0.43038941220007976</v>
          </cell>
          <cell r="D23">
            <v>0.30567124377417199</v>
          </cell>
          <cell r="E23">
            <v>0</v>
          </cell>
          <cell r="F23">
            <v>0.26393934402574826</v>
          </cell>
        </row>
        <row r="24">
          <cell r="B24" t="str">
            <v>Operations</v>
          </cell>
          <cell r="C24">
            <v>0.46643408036898437</v>
          </cell>
          <cell r="D24">
            <v>4.088563005262758E-3</v>
          </cell>
          <cell r="E24">
            <v>0.40673599202561267</v>
          </cell>
          <cell r="F24">
            <v>0.12274136460014022</v>
          </cell>
        </row>
      </sheetData>
      <sheetData sheetId="7">
        <row r="2">
          <cell r="B2" t="str">
            <v>Projected Fund Bal Jan 2004</v>
          </cell>
          <cell r="C2">
            <v>2003</v>
          </cell>
        </row>
        <row r="7">
          <cell r="B7">
            <v>2807500</v>
          </cell>
          <cell r="C7">
            <v>0</v>
          </cell>
          <cell r="D7">
            <v>444500</v>
          </cell>
          <cell r="E7">
            <v>1585000</v>
          </cell>
          <cell r="G7">
            <v>211000</v>
          </cell>
          <cell r="H7">
            <v>0</v>
          </cell>
          <cell r="J7">
            <v>0</v>
          </cell>
          <cell r="K7">
            <v>210000</v>
          </cell>
          <cell r="L7">
            <v>0</v>
          </cell>
          <cell r="N7">
            <v>0</v>
          </cell>
        </row>
      </sheetData>
      <sheetData sheetId="8"/>
      <sheetData sheetId="9"/>
      <sheetData sheetId="10">
        <row r="2">
          <cell r="B2" t="str">
            <v>dcm-07-FRP-final</v>
          </cell>
        </row>
        <row r="8">
          <cell r="A8">
            <v>1999</v>
          </cell>
        </row>
        <row r="16">
          <cell r="B16">
            <v>0</v>
          </cell>
          <cell r="C16">
            <v>38191</v>
          </cell>
          <cell r="D16">
            <v>38518</v>
          </cell>
          <cell r="E16">
            <v>0</v>
          </cell>
          <cell r="F16">
            <v>64</v>
          </cell>
          <cell r="G16">
            <v>64</v>
          </cell>
          <cell r="H16">
            <v>64</v>
          </cell>
          <cell r="I16">
            <v>64</v>
          </cell>
          <cell r="J16">
            <v>58</v>
          </cell>
          <cell r="K16">
            <v>58</v>
          </cell>
          <cell r="L16">
            <v>58</v>
          </cell>
          <cell r="M16">
            <v>58</v>
          </cell>
          <cell r="N16">
            <v>97</v>
          </cell>
          <cell r="O16">
            <v>97</v>
          </cell>
          <cell r="P16">
            <v>97</v>
          </cell>
          <cell r="Q16">
            <v>97</v>
          </cell>
          <cell r="R16">
            <v>82</v>
          </cell>
          <cell r="S16">
            <v>82</v>
          </cell>
          <cell r="T16">
            <v>82</v>
          </cell>
          <cell r="U16">
            <v>82</v>
          </cell>
        </row>
        <row r="17">
          <cell r="B17">
            <v>0</v>
          </cell>
          <cell r="C17">
            <v>4053</v>
          </cell>
          <cell r="D17">
            <v>24705</v>
          </cell>
          <cell r="E17">
            <v>0</v>
          </cell>
          <cell r="F17">
            <v>64</v>
          </cell>
          <cell r="G17">
            <v>64</v>
          </cell>
          <cell r="H17">
            <v>64</v>
          </cell>
          <cell r="I17">
            <v>64</v>
          </cell>
          <cell r="J17">
            <v>58</v>
          </cell>
          <cell r="K17">
            <v>58</v>
          </cell>
          <cell r="L17">
            <v>58</v>
          </cell>
          <cell r="M17">
            <v>58</v>
          </cell>
          <cell r="N17">
            <v>97</v>
          </cell>
          <cell r="O17">
            <v>97</v>
          </cell>
          <cell r="P17">
            <v>97</v>
          </cell>
          <cell r="Q17">
            <v>97</v>
          </cell>
          <cell r="R17">
            <v>82</v>
          </cell>
          <cell r="S17">
            <v>82</v>
          </cell>
          <cell r="T17">
            <v>82</v>
          </cell>
          <cell r="U17">
            <v>82</v>
          </cell>
        </row>
        <row r="18">
          <cell r="B18">
            <v>0</v>
          </cell>
          <cell r="C18">
            <v>1774</v>
          </cell>
          <cell r="D18">
            <v>1772</v>
          </cell>
          <cell r="E18">
            <v>0</v>
          </cell>
          <cell r="F18">
            <v>64</v>
          </cell>
          <cell r="G18">
            <v>64</v>
          </cell>
          <cell r="H18">
            <v>64</v>
          </cell>
          <cell r="I18">
            <v>64</v>
          </cell>
          <cell r="J18">
            <v>58</v>
          </cell>
          <cell r="K18">
            <v>58</v>
          </cell>
          <cell r="L18">
            <v>58</v>
          </cell>
          <cell r="M18">
            <v>58</v>
          </cell>
          <cell r="N18">
            <v>97</v>
          </cell>
          <cell r="O18">
            <v>97</v>
          </cell>
          <cell r="P18">
            <v>97</v>
          </cell>
          <cell r="Q18">
            <v>97</v>
          </cell>
          <cell r="R18">
            <v>82</v>
          </cell>
          <cell r="S18">
            <v>82</v>
          </cell>
          <cell r="T18">
            <v>82</v>
          </cell>
          <cell r="U18">
            <v>82</v>
          </cell>
        </row>
        <row r="19">
          <cell r="B19">
            <v>0</v>
          </cell>
          <cell r="C19">
            <v>1774</v>
          </cell>
          <cell r="D19">
            <v>1772</v>
          </cell>
          <cell r="E19">
            <v>0</v>
          </cell>
          <cell r="F19">
            <v>64</v>
          </cell>
          <cell r="G19">
            <v>64</v>
          </cell>
          <cell r="H19">
            <v>64</v>
          </cell>
          <cell r="I19">
            <v>64</v>
          </cell>
          <cell r="J19">
            <v>58</v>
          </cell>
          <cell r="K19">
            <v>58</v>
          </cell>
          <cell r="L19">
            <v>58</v>
          </cell>
          <cell r="M19">
            <v>58</v>
          </cell>
          <cell r="N19">
            <v>97</v>
          </cell>
          <cell r="O19">
            <v>97</v>
          </cell>
          <cell r="P19">
            <v>97</v>
          </cell>
          <cell r="Q19">
            <v>97</v>
          </cell>
          <cell r="R19">
            <v>82</v>
          </cell>
          <cell r="S19">
            <v>82</v>
          </cell>
          <cell r="T19">
            <v>82</v>
          </cell>
          <cell r="U19">
            <v>82</v>
          </cell>
        </row>
        <row r="20">
          <cell r="B20">
            <v>0</v>
          </cell>
          <cell r="C20">
            <v>1774</v>
          </cell>
          <cell r="D20">
            <v>1772</v>
          </cell>
          <cell r="E20">
            <v>0</v>
          </cell>
          <cell r="F20">
            <v>1222</v>
          </cell>
          <cell r="G20">
            <v>64</v>
          </cell>
          <cell r="H20">
            <v>593</v>
          </cell>
          <cell r="I20">
            <v>64</v>
          </cell>
          <cell r="J20">
            <v>58</v>
          </cell>
          <cell r="K20">
            <v>58</v>
          </cell>
          <cell r="L20">
            <v>58</v>
          </cell>
          <cell r="M20">
            <v>58</v>
          </cell>
          <cell r="N20">
            <v>97</v>
          </cell>
          <cell r="O20">
            <v>97</v>
          </cell>
          <cell r="P20">
            <v>97</v>
          </cell>
          <cell r="Q20">
            <v>97</v>
          </cell>
          <cell r="R20">
            <v>82</v>
          </cell>
          <cell r="S20">
            <v>82</v>
          </cell>
          <cell r="T20">
            <v>82</v>
          </cell>
          <cell r="U20">
            <v>82</v>
          </cell>
        </row>
        <row r="21">
          <cell r="B21">
            <v>0</v>
          </cell>
          <cell r="C21">
            <v>1779</v>
          </cell>
          <cell r="D21">
            <v>1777</v>
          </cell>
          <cell r="E21">
            <v>0</v>
          </cell>
          <cell r="F21">
            <v>2438</v>
          </cell>
          <cell r="G21">
            <v>607</v>
          </cell>
          <cell r="H21">
            <v>1194</v>
          </cell>
          <cell r="I21">
            <v>64</v>
          </cell>
          <cell r="J21">
            <v>58</v>
          </cell>
          <cell r="K21">
            <v>58</v>
          </cell>
          <cell r="L21">
            <v>58</v>
          </cell>
          <cell r="M21">
            <v>58</v>
          </cell>
          <cell r="N21">
            <v>97</v>
          </cell>
          <cell r="O21">
            <v>97</v>
          </cell>
          <cell r="P21">
            <v>97</v>
          </cell>
          <cell r="Q21">
            <v>97</v>
          </cell>
          <cell r="R21">
            <v>82</v>
          </cell>
          <cell r="S21">
            <v>82</v>
          </cell>
          <cell r="T21">
            <v>82</v>
          </cell>
          <cell r="U21">
            <v>82</v>
          </cell>
        </row>
        <row r="22">
          <cell r="B22">
            <v>0</v>
          </cell>
          <cell r="C22">
            <v>1774</v>
          </cell>
          <cell r="D22">
            <v>1772</v>
          </cell>
          <cell r="E22">
            <v>0</v>
          </cell>
          <cell r="F22">
            <v>42728</v>
          </cell>
          <cell r="G22">
            <v>1521</v>
          </cell>
          <cell r="H22">
            <v>36875</v>
          </cell>
          <cell r="I22">
            <v>890</v>
          </cell>
          <cell r="J22">
            <v>58</v>
          </cell>
          <cell r="K22">
            <v>58</v>
          </cell>
          <cell r="L22">
            <v>58</v>
          </cell>
          <cell r="M22">
            <v>58</v>
          </cell>
          <cell r="N22">
            <v>97</v>
          </cell>
          <cell r="O22">
            <v>97</v>
          </cell>
          <cell r="P22">
            <v>97</v>
          </cell>
          <cell r="Q22">
            <v>97</v>
          </cell>
          <cell r="R22">
            <v>82</v>
          </cell>
          <cell r="S22">
            <v>82</v>
          </cell>
          <cell r="T22">
            <v>82</v>
          </cell>
          <cell r="U22">
            <v>82</v>
          </cell>
        </row>
        <row r="23">
          <cell r="B23">
            <v>0</v>
          </cell>
          <cell r="C23">
            <v>1774</v>
          </cell>
          <cell r="D23">
            <v>1772</v>
          </cell>
          <cell r="E23">
            <v>0</v>
          </cell>
          <cell r="F23">
            <v>2375</v>
          </cell>
          <cell r="G23">
            <v>37301</v>
          </cell>
          <cell r="H23">
            <v>2362</v>
          </cell>
          <cell r="I23">
            <v>1776</v>
          </cell>
          <cell r="J23">
            <v>58</v>
          </cell>
          <cell r="K23">
            <v>58</v>
          </cell>
          <cell r="L23">
            <v>58</v>
          </cell>
          <cell r="M23">
            <v>58</v>
          </cell>
          <cell r="N23">
            <v>97</v>
          </cell>
          <cell r="O23">
            <v>97</v>
          </cell>
          <cell r="P23">
            <v>97</v>
          </cell>
          <cell r="Q23">
            <v>97</v>
          </cell>
          <cell r="R23">
            <v>82</v>
          </cell>
          <cell r="S23">
            <v>82</v>
          </cell>
          <cell r="T23">
            <v>82</v>
          </cell>
          <cell r="U23">
            <v>82</v>
          </cell>
        </row>
        <row r="24">
          <cell r="B24">
            <v>0</v>
          </cell>
          <cell r="C24">
            <v>1774</v>
          </cell>
          <cell r="D24">
            <v>1772</v>
          </cell>
          <cell r="E24">
            <v>0</v>
          </cell>
          <cell r="F24">
            <v>8389</v>
          </cell>
          <cell r="G24">
            <v>8385</v>
          </cell>
          <cell r="H24">
            <v>8382</v>
          </cell>
          <cell r="I24">
            <v>48106</v>
          </cell>
          <cell r="J24">
            <v>58</v>
          </cell>
          <cell r="K24">
            <v>58</v>
          </cell>
          <cell r="L24">
            <v>58</v>
          </cell>
          <cell r="M24">
            <v>58</v>
          </cell>
          <cell r="N24">
            <v>97</v>
          </cell>
          <cell r="O24">
            <v>97</v>
          </cell>
          <cell r="P24">
            <v>97</v>
          </cell>
          <cell r="Q24">
            <v>97</v>
          </cell>
          <cell r="R24">
            <v>82</v>
          </cell>
          <cell r="S24">
            <v>82</v>
          </cell>
          <cell r="T24">
            <v>82</v>
          </cell>
          <cell r="U24">
            <v>82</v>
          </cell>
        </row>
        <row r="25">
          <cell r="B25">
            <v>0</v>
          </cell>
          <cell r="C25">
            <v>1779</v>
          </cell>
          <cell r="D25">
            <v>1777</v>
          </cell>
          <cell r="E25">
            <v>0</v>
          </cell>
          <cell r="F25">
            <v>2223</v>
          </cell>
          <cell r="G25">
            <v>2219</v>
          </cell>
          <cell r="H25">
            <v>2220</v>
          </cell>
          <cell r="I25">
            <v>3589</v>
          </cell>
          <cell r="J25">
            <v>58</v>
          </cell>
          <cell r="K25">
            <v>58</v>
          </cell>
          <cell r="L25">
            <v>58</v>
          </cell>
          <cell r="M25">
            <v>58</v>
          </cell>
          <cell r="N25">
            <v>97</v>
          </cell>
          <cell r="O25">
            <v>97</v>
          </cell>
          <cell r="P25">
            <v>97</v>
          </cell>
          <cell r="Q25">
            <v>97</v>
          </cell>
          <cell r="R25">
            <v>2491</v>
          </cell>
          <cell r="S25">
            <v>82</v>
          </cell>
          <cell r="T25">
            <v>82</v>
          </cell>
          <cell r="U25">
            <v>82</v>
          </cell>
        </row>
        <row r="26">
          <cell r="B26">
            <v>0</v>
          </cell>
          <cell r="C26">
            <v>1774</v>
          </cell>
          <cell r="D26">
            <v>1772</v>
          </cell>
          <cell r="E26">
            <v>0</v>
          </cell>
          <cell r="F26">
            <v>2223</v>
          </cell>
          <cell r="G26">
            <v>2219</v>
          </cell>
          <cell r="H26">
            <v>2215</v>
          </cell>
          <cell r="I26">
            <v>3599</v>
          </cell>
          <cell r="J26">
            <v>58</v>
          </cell>
          <cell r="K26">
            <v>58</v>
          </cell>
          <cell r="L26">
            <v>58</v>
          </cell>
          <cell r="M26">
            <v>58</v>
          </cell>
          <cell r="N26">
            <v>97</v>
          </cell>
          <cell r="O26">
            <v>97</v>
          </cell>
          <cell r="P26">
            <v>97</v>
          </cell>
          <cell r="Q26">
            <v>97</v>
          </cell>
          <cell r="R26">
            <v>4972</v>
          </cell>
          <cell r="S26">
            <v>607</v>
          </cell>
          <cell r="T26">
            <v>593</v>
          </cell>
          <cell r="U26">
            <v>82</v>
          </cell>
        </row>
        <row r="27">
          <cell r="B27">
            <v>700</v>
          </cell>
          <cell r="C27">
            <v>2474</v>
          </cell>
          <cell r="D27">
            <v>2472</v>
          </cell>
          <cell r="E27">
            <v>700</v>
          </cell>
          <cell r="F27">
            <v>2229</v>
          </cell>
          <cell r="G27">
            <v>2225</v>
          </cell>
          <cell r="H27">
            <v>2221</v>
          </cell>
          <cell r="I27">
            <v>3589</v>
          </cell>
          <cell r="J27">
            <v>58</v>
          </cell>
          <cell r="K27">
            <v>58</v>
          </cell>
          <cell r="L27">
            <v>58</v>
          </cell>
          <cell r="M27">
            <v>58</v>
          </cell>
          <cell r="N27">
            <v>97</v>
          </cell>
          <cell r="O27">
            <v>97</v>
          </cell>
          <cell r="P27">
            <v>97</v>
          </cell>
          <cell r="Q27">
            <v>97</v>
          </cell>
          <cell r="R27">
            <v>49048</v>
          </cell>
          <cell r="S27">
            <v>1519</v>
          </cell>
          <cell r="T27">
            <v>1502</v>
          </cell>
          <cell r="U27">
            <v>885</v>
          </cell>
        </row>
        <row r="28">
          <cell r="B28">
            <v>2478</v>
          </cell>
          <cell r="C28">
            <v>1774</v>
          </cell>
          <cell r="D28">
            <v>1772</v>
          </cell>
          <cell r="E28">
            <v>561</v>
          </cell>
          <cell r="F28">
            <v>2223</v>
          </cell>
          <cell r="G28">
            <v>2219</v>
          </cell>
          <cell r="H28">
            <v>2215</v>
          </cell>
          <cell r="I28">
            <v>3589</v>
          </cell>
          <cell r="J28">
            <v>58</v>
          </cell>
          <cell r="K28">
            <v>58</v>
          </cell>
          <cell r="L28">
            <v>58</v>
          </cell>
          <cell r="M28">
            <v>58</v>
          </cell>
          <cell r="N28">
            <v>97</v>
          </cell>
          <cell r="O28">
            <v>97</v>
          </cell>
          <cell r="P28">
            <v>97</v>
          </cell>
          <cell r="Q28">
            <v>97</v>
          </cell>
          <cell r="R28">
            <v>2896</v>
          </cell>
          <cell r="S28">
            <v>43700</v>
          </cell>
          <cell r="T28">
            <v>45959</v>
          </cell>
          <cell r="U28">
            <v>1780</v>
          </cell>
        </row>
        <row r="29">
          <cell r="B29">
            <v>5445</v>
          </cell>
          <cell r="C29">
            <v>2238</v>
          </cell>
          <cell r="D29">
            <v>2236</v>
          </cell>
          <cell r="E29">
            <v>1587</v>
          </cell>
          <cell r="F29">
            <v>2223</v>
          </cell>
          <cell r="G29">
            <v>2219</v>
          </cell>
          <cell r="H29">
            <v>2215</v>
          </cell>
          <cell r="I29">
            <v>3589</v>
          </cell>
          <cell r="J29">
            <v>58</v>
          </cell>
          <cell r="K29">
            <v>58</v>
          </cell>
          <cell r="L29">
            <v>58</v>
          </cell>
          <cell r="M29">
            <v>58</v>
          </cell>
          <cell r="N29">
            <v>97</v>
          </cell>
          <cell r="O29">
            <v>97</v>
          </cell>
          <cell r="P29">
            <v>97</v>
          </cell>
          <cell r="Q29">
            <v>97</v>
          </cell>
          <cell r="R29">
            <v>13034</v>
          </cell>
          <cell r="S29">
            <v>13016</v>
          </cell>
          <cell r="T29">
            <v>13003</v>
          </cell>
          <cell r="U29">
            <v>58082</v>
          </cell>
        </row>
        <row r="30">
          <cell r="B30">
            <v>49003</v>
          </cell>
          <cell r="C30">
            <v>5998</v>
          </cell>
          <cell r="D30">
            <v>5996</v>
          </cell>
          <cell r="E30">
            <v>41330</v>
          </cell>
          <cell r="F30">
            <v>2223</v>
          </cell>
          <cell r="G30">
            <v>2219</v>
          </cell>
          <cell r="H30">
            <v>2215</v>
          </cell>
          <cell r="I30">
            <v>3599</v>
          </cell>
          <cell r="J30">
            <v>58</v>
          </cell>
          <cell r="K30">
            <v>58</v>
          </cell>
          <cell r="L30">
            <v>58</v>
          </cell>
          <cell r="M30">
            <v>58</v>
          </cell>
          <cell r="N30">
            <v>97</v>
          </cell>
          <cell r="O30">
            <v>97</v>
          </cell>
          <cell r="P30">
            <v>97</v>
          </cell>
          <cell r="Q30">
            <v>97</v>
          </cell>
          <cell r="R30">
            <v>2846</v>
          </cell>
          <cell r="S30">
            <v>2846</v>
          </cell>
          <cell r="T30">
            <v>2833</v>
          </cell>
          <cell r="U30">
            <v>4203</v>
          </cell>
        </row>
        <row r="31">
          <cell r="B31">
            <v>3683</v>
          </cell>
          <cell r="C31">
            <v>2213</v>
          </cell>
          <cell r="D31">
            <v>2211</v>
          </cell>
          <cell r="E31">
            <v>2172</v>
          </cell>
          <cell r="F31">
            <v>2229</v>
          </cell>
          <cell r="G31">
            <v>2225</v>
          </cell>
          <cell r="H31">
            <v>2221</v>
          </cell>
          <cell r="I31">
            <v>3589</v>
          </cell>
          <cell r="J31">
            <v>58</v>
          </cell>
          <cell r="K31">
            <v>58</v>
          </cell>
          <cell r="L31">
            <v>58</v>
          </cell>
          <cell r="M31">
            <v>58</v>
          </cell>
          <cell r="N31">
            <v>97</v>
          </cell>
          <cell r="O31">
            <v>97</v>
          </cell>
          <cell r="P31">
            <v>97</v>
          </cell>
          <cell r="Q31">
            <v>97</v>
          </cell>
          <cell r="R31">
            <v>2846</v>
          </cell>
          <cell r="S31">
            <v>2846</v>
          </cell>
          <cell r="T31">
            <v>2833</v>
          </cell>
          <cell r="U31">
            <v>4203</v>
          </cell>
        </row>
        <row r="32">
          <cell r="B32">
            <v>3683</v>
          </cell>
          <cell r="C32">
            <v>2213</v>
          </cell>
          <cell r="D32">
            <v>2211</v>
          </cell>
          <cell r="E32">
            <v>2172</v>
          </cell>
          <cell r="F32">
            <v>2223</v>
          </cell>
          <cell r="G32">
            <v>2219</v>
          </cell>
          <cell r="H32">
            <v>2215</v>
          </cell>
          <cell r="I32">
            <v>3589</v>
          </cell>
          <cell r="J32">
            <v>58</v>
          </cell>
          <cell r="K32">
            <v>58</v>
          </cell>
          <cell r="L32">
            <v>58</v>
          </cell>
          <cell r="M32">
            <v>58</v>
          </cell>
          <cell r="N32">
            <v>97</v>
          </cell>
          <cell r="O32">
            <v>97</v>
          </cell>
          <cell r="P32">
            <v>97</v>
          </cell>
          <cell r="Q32">
            <v>97</v>
          </cell>
          <cell r="R32">
            <v>2853</v>
          </cell>
          <cell r="S32">
            <v>2865</v>
          </cell>
          <cell r="T32">
            <v>2841</v>
          </cell>
          <cell r="U32">
            <v>4215</v>
          </cell>
        </row>
        <row r="33">
          <cell r="B33">
            <v>3693</v>
          </cell>
          <cell r="C33">
            <v>2219</v>
          </cell>
          <cell r="D33">
            <v>2217</v>
          </cell>
          <cell r="E33">
            <v>2178</v>
          </cell>
          <cell r="F33">
            <v>2223</v>
          </cell>
          <cell r="G33">
            <v>2219</v>
          </cell>
          <cell r="H33">
            <v>2215</v>
          </cell>
          <cell r="I33">
            <v>3589</v>
          </cell>
          <cell r="J33">
            <v>58</v>
          </cell>
          <cell r="K33">
            <v>58</v>
          </cell>
          <cell r="L33">
            <v>58</v>
          </cell>
          <cell r="M33">
            <v>58</v>
          </cell>
          <cell r="N33">
            <v>97</v>
          </cell>
          <cell r="O33">
            <v>97</v>
          </cell>
          <cell r="P33">
            <v>97</v>
          </cell>
          <cell r="Q33">
            <v>97</v>
          </cell>
          <cell r="R33">
            <v>2846</v>
          </cell>
          <cell r="S33">
            <v>2858</v>
          </cell>
          <cell r="T33">
            <v>2833</v>
          </cell>
          <cell r="U33">
            <v>4203</v>
          </cell>
        </row>
        <row r="34">
          <cell r="B34">
            <v>3683</v>
          </cell>
          <cell r="C34">
            <v>2213</v>
          </cell>
          <cell r="D34">
            <v>2211</v>
          </cell>
          <cell r="E34">
            <v>2172</v>
          </cell>
          <cell r="F34">
            <v>2223</v>
          </cell>
          <cell r="G34">
            <v>2219</v>
          </cell>
          <cell r="H34">
            <v>2215</v>
          </cell>
          <cell r="I34">
            <v>3599</v>
          </cell>
          <cell r="J34">
            <v>58</v>
          </cell>
          <cell r="K34">
            <v>58</v>
          </cell>
          <cell r="L34">
            <v>58</v>
          </cell>
          <cell r="M34">
            <v>58</v>
          </cell>
          <cell r="N34">
            <v>97</v>
          </cell>
          <cell r="O34">
            <v>97</v>
          </cell>
          <cell r="P34">
            <v>97</v>
          </cell>
          <cell r="Q34">
            <v>97</v>
          </cell>
          <cell r="R34">
            <v>2846</v>
          </cell>
          <cell r="S34">
            <v>2858</v>
          </cell>
          <cell r="T34">
            <v>2833</v>
          </cell>
          <cell r="U34">
            <v>4203</v>
          </cell>
        </row>
        <row r="35">
          <cell r="B35">
            <v>3683</v>
          </cell>
          <cell r="C35">
            <v>2213</v>
          </cell>
          <cell r="D35">
            <v>2211</v>
          </cell>
          <cell r="E35">
            <v>2172</v>
          </cell>
          <cell r="F35">
            <v>2229</v>
          </cell>
          <cell r="G35">
            <v>2225</v>
          </cell>
          <cell r="H35">
            <v>2221</v>
          </cell>
          <cell r="I35">
            <v>3589</v>
          </cell>
          <cell r="J35">
            <v>58</v>
          </cell>
          <cell r="K35">
            <v>58</v>
          </cell>
          <cell r="L35">
            <v>58</v>
          </cell>
          <cell r="M35">
            <v>58</v>
          </cell>
          <cell r="N35">
            <v>97</v>
          </cell>
          <cell r="O35">
            <v>97</v>
          </cell>
          <cell r="P35">
            <v>97</v>
          </cell>
          <cell r="Q35">
            <v>97</v>
          </cell>
          <cell r="R35">
            <v>2846</v>
          </cell>
          <cell r="S35">
            <v>2858</v>
          </cell>
          <cell r="T35">
            <v>2833</v>
          </cell>
          <cell r="U35">
            <v>4203</v>
          </cell>
        </row>
        <row r="36">
          <cell r="B36">
            <v>3683</v>
          </cell>
          <cell r="C36">
            <v>2213</v>
          </cell>
          <cell r="D36">
            <v>2211</v>
          </cell>
          <cell r="E36">
            <v>2172</v>
          </cell>
          <cell r="F36">
            <v>2223</v>
          </cell>
          <cell r="G36">
            <v>2219</v>
          </cell>
          <cell r="H36">
            <v>2215</v>
          </cell>
          <cell r="I36">
            <v>3589</v>
          </cell>
          <cell r="J36">
            <v>58</v>
          </cell>
          <cell r="K36">
            <v>58</v>
          </cell>
          <cell r="L36">
            <v>58</v>
          </cell>
          <cell r="M36">
            <v>58</v>
          </cell>
          <cell r="N36">
            <v>97</v>
          </cell>
          <cell r="O36">
            <v>97</v>
          </cell>
          <cell r="P36">
            <v>97</v>
          </cell>
          <cell r="Q36">
            <v>97</v>
          </cell>
          <cell r="R36">
            <v>2853</v>
          </cell>
          <cell r="S36">
            <v>2865</v>
          </cell>
          <cell r="T36">
            <v>2841</v>
          </cell>
          <cell r="U36">
            <v>4215</v>
          </cell>
        </row>
        <row r="37">
          <cell r="B37">
            <v>3693</v>
          </cell>
          <cell r="C37">
            <v>2219</v>
          </cell>
          <cell r="D37">
            <v>2217</v>
          </cell>
          <cell r="E37">
            <v>2178</v>
          </cell>
          <cell r="F37">
            <v>2223</v>
          </cell>
          <cell r="G37">
            <v>2219</v>
          </cell>
          <cell r="H37">
            <v>2215</v>
          </cell>
          <cell r="I37">
            <v>3589</v>
          </cell>
          <cell r="J37">
            <v>58</v>
          </cell>
          <cell r="K37">
            <v>58</v>
          </cell>
          <cell r="L37">
            <v>58</v>
          </cell>
          <cell r="M37">
            <v>58</v>
          </cell>
          <cell r="N37">
            <v>97</v>
          </cell>
          <cell r="O37">
            <v>97</v>
          </cell>
          <cell r="P37">
            <v>97</v>
          </cell>
          <cell r="Q37">
            <v>97</v>
          </cell>
          <cell r="R37">
            <v>2846</v>
          </cell>
          <cell r="S37">
            <v>2858</v>
          </cell>
          <cell r="T37">
            <v>2833</v>
          </cell>
          <cell r="U37">
            <v>4203</v>
          </cell>
        </row>
        <row r="38">
          <cell r="B38">
            <v>3683</v>
          </cell>
          <cell r="C38">
            <v>2213</v>
          </cell>
          <cell r="D38">
            <v>2211</v>
          </cell>
          <cell r="E38">
            <v>2172</v>
          </cell>
          <cell r="F38">
            <v>2223</v>
          </cell>
          <cell r="G38">
            <v>2219</v>
          </cell>
          <cell r="H38">
            <v>2215</v>
          </cell>
          <cell r="I38">
            <v>3599</v>
          </cell>
          <cell r="J38">
            <v>58</v>
          </cell>
          <cell r="K38">
            <v>58</v>
          </cell>
          <cell r="L38">
            <v>58</v>
          </cell>
          <cell r="M38">
            <v>58</v>
          </cell>
          <cell r="N38">
            <v>97</v>
          </cell>
          <cell r="O38">
            <v>97</v>
          </cell>
          <cell r="P38">
            <v>97</v>
          </cell>
          <cell r="Q38">
            <v>97</v>
          </cell>
          <cell r="R38">
            <v>2846</v>
          </cell>
          <cell r="S38">
            <v>2858</v>
          </cell>
          <cell r="T38">
            <v>2833</v>
          </cell>
          <cell r="U38">
            <v>4203</v>
          </cell>
        </row>
        <row r="39">
          <cell r="B39">
            <v>3683</v>
          </cell>
          <cell r="C39">
            <v>2213</v>
          </cell>
          <cell r="D39">
            <v>2211</v>
          </cell>
          <cell r="E39">
            <v>2172</v>
          </cell>
          <cell r="F39">
            <v>2229</v>
          </cell>
          <cell r="G39">
            <v>2225</v>
          </cell>
          <cell r="H39">
            <v>2221</v>
          </cell>
          <cell r="I39">
            <v>3589</v>
          </cell>
          <cell r="J39">
            <v>58</v>
          </cell>
          <cell r="K39">
            <v>58</v>
          </cell>
          <cell r="L39">
            <v>58</v>
          </cell>
          <cell r="M39">
            <v>58</v>
          </cell>
          <cell r="N39">
            <v>97</v>
          </cell>
          <cell r="O39">
            <v>97</v>
          </cell>
          <cell r="P39">
            <v>97</v>
          </cell>
          <cell r="Q39">
            <v>97</v>
          </cell>
          <cell r="R39">
            <v>2846</v>
          </cell>
          <cell r="S39">
            <v>2858</v>
          </cell>
          <cell r="T39">
            <v>2833</v>
          </cell>
          <cell r="U39">
            <v>4203</v>
          </cell>
        </row>
        <row r="40">
          <cell r="B40">
            <v>3683</v>
          </cell>
          <cell r="C40">
            <v>2213</v>
          </cell>
          <cell r="D40">
            <v>2211</v>
          </cell>
          <cell r="E40">
            <v>2172</v>
          </cell>
          <cell r="F40">
            <v>2223</v>
          </cell>
          <cell r="G40">
            <v>2219</v>
          </cell>
          <cell r="H40">
            <v>2215</v>
          </cell>
          <cell r="I40">
            <v>3589</v>
          </cell>
          <cell r="J40">
            <v>58</v>
          </cell>
          <cell r="K40">
            <v>58</v>
          </cell>
          <cell r="L40">
            <v>58</v>
          </cell>
          <cell r="M40">
            <v>58</v>
          </cell>
          <cell r="N40">
            <v>97</v>
          </cell>
          <cell r="O40">
            <v>97</v>
          </cell>
          <cell r="P40">
            <v>97</v>
          </cell>
          <cell r="Q40">
            <v>97</v>
          </cell>
          <cell r="R40">
            <v>2853</v>
          </cell>
          <cell r="S40">
            <v>2865</v>
          </cell>
          <cell r="T40">
            <v>2841</v>
          </cell>
          <cell r="U40">
            <v>4215</v>
          </cell>
        </row>
        <row r="41">
          <cell r="B41">
            <v>3693</v>
          </cell>
          <cell r="C41">
            <v>2219</v>
          </cell>
          <cell r="D41">
            <v>2217</v>
          </cell>
          <cell r="E41">
            <v>2178</v>
          </cell>
          <cell r="F41">
            <v>2223</v>
          </cell>
          <cell r="G41">
            <v>2219</v>
          </cell>
          <cell r="H41">
            <v>2215</v>
          </cell>
          <cell r="I41">
            <v>3589</v>
          </cell>
          <cell r="J41">
            <v>58</v>
          </cell>
          <cell r="K41">
            <v>58</v>
          </cell>
          <cell r="L41">
            <v>58</v>
          </cell>
          <cell r="M41">
            <v>58</v>
          </cell>
          <cell r="N41">
            <v>97</v>
          </cell>
          <cell r="O41">
            <v>97</v>
          </cell>
          <cell r="P41">
            <v>97</v>
          </cell>
          <cell r="Q41">
            <v>97</v>
          </cell>
          <cell r="R41">
            <v>2846</v>
          </cell>
          <cell r="S41">
            <v>2858</v>
          </cell>
          <cell r="T41">
            <v>2833</v>
          </cell>
          <cell r="U41">
            <v>4203</v>
          </cell>
        </row>
        <row r="42">
          <cell r="B42">
            <v>3683</v>
          </cell>
          <cell r="C42">
            <v>2213</v>
          </cell>
          <cell r="D42">
            <v>2211</v>
          </cell>
          <cell r="E42">
            <v>2172</v>
          </cell>
          <cell r="F42">
            <v>2223</v>
          </cell>
          <cell r="G42">
            <v>2219</v>
          </cell>
          <cell r="H42">
            <v>2215</v>
          </cell>
          <cell r="I42">
            <v>3599</v>
          </cell>
          <cell r="J42">
            <v>1012</v>
          </cell>
          <cell r="K42">
            <v>58</v>
          </cell>
          <cell r="L42">
            <v>58</v>
          </cell>
          <cell r="M42">
            <v>58</v>
          </cell>
          <cell r="N42">
            <v>97</v>
          </cell>
          <cell r="O42">
            <v>97</v>
          </cell>
          <cell r="P42">
            <v>97</v>
          </cell>
          <cell r="Q42">
            <v>97</v>
          </cell>
          <cell r="R42">
            <v>2846</v>
          </cell>
          <cell r="S42">
            <v>2858</v>
          </cell>
          <cell r="T42">
            <v>2833</v>
          </cell>
          <cell r="U42">
            <v>4203</v>
          </cell>
        </row>
        <row r="43">
          <cell r="B43">
            <v>3683</v>
          </cell>
          <cell r="C43">
            <v>2213</v>
          </cell>
          <cell r="D43">
            <v>2211</v>
          </cell>
          <cell r="E43">
            <v>2172</v>
          </cell>
          <cell r="F43">
            <v>2229</v>
          </cell>
          <cell r="G43">
            <v>2225</v>
          </cell>
          <cell r="H43">
            <v>2221</v>
          </cell>
          <cell r="I43">
            <v>3589</v>
          </cell>
          <cell r="J43">
            <v>2025</v>
          </cell>
          <cell r="K43">
            <v>58</v>
          </cell>
          <cell r="L43">
            <v>58</v>
          </cell>
          <cell r="M43">
            <v>58</v>
          </cell>
          <cell r="N43">
            <v>97</v>
          </cell>
          <cell r="O43">
            <v>97</v>
          </cell>
          <cell r="P43">
            <v>97</v>
          </cell>
          <cell r="Q43">
            <v>97</v>
          </cell>
          <cell r="R43">
            <v>2846</v>
          </cell>
          <cell r="S43">
            <v>2858</v>
          </cell>
          <cell r="T43">
            <v>2833</v>
          </cell>
          <cell r="U43">
            <v>4203</v>
          </cell>
        </row>
        <row r="44">
          <cell r="B44">
            <v>3683</v>
          </cell>
          <cell r="C44">
            <v>2213</v>
          </cell>
          <cell r="D44">
            <v>2211</v>
          </cell>
          <cell r="E44">
            <v>2172</v>
          </cell>
          <cell r="F44">
            <v>2223</v>
          </cell>
          <cell r="G44">
            <v>2219</v>
          </cell>
          <cell r="H44">
            <v>2215</v>
          </cell>
          <cell r="I44">
            <v>3589</v>
          </cell>
          <cell r="J44">
            <v>2340</v>
          </cell>
          <cell r="K44">
            <v>916</v>
          </cell>
          <cell r="L44">
            <v>890</v>
          </cell>
          <cell r="M44">
            <v>890</v>
          </cell>
          <cell r="N44">
            <v>913</v>
          </cell>
          <cell r="O44">
            <v>1531</v>
          </cell>
          <cell r="P44">
            <v>906</v>
          </cell>
          <cell r="Q44">
            <v>890</v>
          </cell>
          <cell r="R44">
            <v>2853</v>
          </cell>
          <cell r="S44">
            <v>2865</v>
          </cell>
          <cell r="T44">
            <v>2841</v>
          </cell>
          <cell r="U44">
            <v>4215</v>
          </cell>
        </row>
        <row r="45">
          <cell r="B45">
            <v>3693</v>
          </cell>
          <cell r="C45">
            <v>2219</v>
          </cell>
          <cell r="D45">
            <v>2217</v>
          </cell>
          <cell r="E45">
            <v>2178</v>
          </cell>
          <cell r="F45">
            <v>2223</v>
          </cell>
          <cell r="G45">
            <v>2219</v>
          </cell>
          <cell r="H45">
            <v>2215</v>
          </cell>
          <cell r="I45">
            <v>3589</v>
          </cell>
          <cell r="J45">
            <v>2642</v>
          </cell>
          <cell r="K45">
            <v>1829</v>
          </cell>
          <cell r="L45">
            <v>1776</v>
          </cell>
          <cell r="M45">
            <v>1776</v>
          </cell>
          <cell r="N45">
            <v>1832</v>
          </cell>
          <cell r="O45">
            <v>3056</v>
          </cell>
          <cell r="P45">
            <v>1808</v>
          </cell>
          <cell r="Q45">
            <v>1776</v>
          </cell>
          <cell r="R45">
            <v>2846</v>
          </cell>
          <cell r="S45">
            <v>2858</v>
          </cell>
          <cell r="T45">
            <v>2833</v>
          </cell>
          <cell r="U45">
            <v>4203</v>
          </cell>
        </row>
        <row r="46">
          <cell r="B46">
            <v>3683</v>
          </cell>
          <cell r="C46">
            <v>2213</v>
          </cell>
          <cell r="D46">
            <v>2211</v>
          </cell>
          <cell r="E46">
            <v>2172</v>
          </cell>
          <cell r="F46">
            <v>2223</v>
          </cell>
          <cell r="G46">
            <v>2219</v>
          </cell>
          <cell r="H46">
            <v>2215</v>
          </cell>
          <cell r="I46">
            <v>3599</v>
          </cell>
          <cell r="J46">
            <v>53610</v>
          </cell>
          <cell r="K46">
            <v>47898</v>
          </cell>
          <cell r="L46">
            <v>45919</v>
          </cell>
          <cell r="M46">
            <v>33268</v>
          </cell>
          <cell r="N46">
            <v>48040</v>
          </cell>
          <cell r="O46">
            <v>53752</v>
          </cell>
          <cell r="P46">
            <v>47927</v>
          </cell>
          <cell r="Q46">
            <v>45947</v>
          </cell>
          <cell r="R46">
            <v>2846</v>
          </cell>
          <cell r="S46">
            <v>2858</v>
          </cell>
          <cell r="T46">
            <v>2833</v>
          </cell>
          <cell r="U46">
            <v>4203</v>
          </cell>
        </row>
        <row r="47">
          <cell r="B47">
            <v>3683</v>
          </cell>
          <cell r="C47">
            <v>2213</v>
          </cell>
          <cell r="D47">
            <v>2211</v>
          </cell>
          <cell r="E47">
            <v>2172</v>
          </cell>
          <cell r="F47">
            <v>2229</v>
          </cell>
          <cell r="G47">
            <v>2225</v>
          </cell>
          <cell r="H47">
            <v>2221</v>
          </cell>
          <cell r="I47">
            <v>3589</v>
          </cell>
          <cell r="J47">
            <v>2469</v>
          </cell>
          <cell r="K47">
            <v>2469</v>
          </cell>
          <cell r="L47">
            <v>3881</v>
          </cell>
          <cell r="M47">
            <v>2503</v>
          </cell>
          <cell r="N47">
            <v>2698</v>
          </cell>
          <cell r="O47">
            <v>2702</v>
          </cell>
          <cell r="P47">
            <v>2692</v>
          </cell>
          <cell r="Q47">
            <v>4065</v>
          </cell>
          <cell r="R47">
            <v>2846</v>
          </cell>
          <cell r="S47">
            <v>2858</v>
          </cell>
          <cell r="T47">
            <v>2833</v>
          </cell>
          <cell r="U47">
            <v>4203</v>
          </cell>
        </row>
        <row r="48">
          <cell r="B48">
            <v>3683</v>
          </cell>
          <cell r="C48">
            <v>2213</v>
          </cell>
          <cell r="D48">
            <v>2211</v>
          </cell>
          <cell r="E48">
            <v>2172</v>
          </cell>
          <cell r="F48">
            <v>2223</v>
          </cell>
          <cell r="G48">
            <v>2219</v>
          </cell>
          <cell r="H48">
            <v>2215</v>
          </cell>
          <cell r="I48">
            <v>3589</v>
          </cell>
          <cell r="J48">
            <v>2469</v>
          </cell>
          <cell r="K48">
            <v>2469</v>
          </cell>
          <cell r="L48">
            <v>3881</v>
          </cell>
          <cell r="M48">
            <v>2503</v>
          </cell>
          <cell r="N48">
            <v>2698</v>
          </cell>
          <cell r="O48">
            <v>2702</v>
          </cell>
          <cell r="P48">
            <v>2692</v>
          </cell>
          <cell r="Q48">
            <v>4065</v>
          </cell>
          <cell r="R48">
            <v>2853</v>
          </cell>
          <cell r="S48">
            <v>2865</v>
          </cell>
          <cell r="T48">
            <v>2841</v>
          </cell>
          <cell r="U48">
            <v>4215</v>
          </cell>
        </row>
        <row r="49">
          <cell r="B49">
            <v>3693</v>
          </cell>
          <cell r="C49">
            <v>2219</v>
          </cell>
          <cell r="D49">
            <v>2217</v>
          </cell>
          <cell r="E49">
            <v>2178</v>
          </cell>
          <cell r="F49">
            <v>2223</v>
          </cell>
          <cell r="G49">
            <v>2219</v>
          </cell>
          <cell r="H49">
            <v>2215</v>
          </cell>
          <cell r="I49">
            <v>3589</v>
          </cell>
          <cell r="J49">
            <v>2476</v>
          </cell>
          <cell r="K49">
            <v>2476</v>
          </cell>
          <cell r="L49">
            <v>3891</v>
          </cell>
          <cell r="M49">
            <v>2510</v>
          </cell>
          <cell r="N49">
            <v>38426</v>
          </cell>
          <cell r="O49">
            <v>2702</v>
          </cell>
          <cell r="P49">
            <v>2692</v>
          </cell>
          <cell r="Q49">
            <v>4065</v>
          </cell>
          <cell r="R49">
            <v>2846</v>
          </cell>
          <cell r="S49">
            <v>2858</v>
          </cell>
          <cell r="T49">
            <v>2833</v>
          </cell>
          <cell r="U49">
            <v>4203</v>
          </cell>
        </row>
        <row r="50">
          <cell r="B50">
            <v>3683</v>
          </cell>
          <cell r="C50">
            <v>2213</v>
          </cell>
          <cell r="D50">
            <v>2211</v>
          </cell>
          <cell r="E50">
            <v>2172</v>
          </cell>
          <cell r="F50">
            <v>2223</v>
          </cell>
          <cell r="G50">
            <v>2219</v>
          </cell>
          <cell r="H50">
            <v>2215</v>
          </cell>
          <cell r="I50">
            <v>3599</v>
          </cell>
          <cell r="J50">
            <v>2469</v>
          </cell>
          <cell r="K50">
            <v>2469</v>
          </cell>
          <cell r="L50">
            <v>3881</v>
          </cell>
          <cell r="M50">
            <v>2503</v>
          </cell>
          <cell r="N50">
            <v>30644</v>
          </cell>
          <cell r="O50">
            <v>26038</v>
          </cell>
          <cell r="P50">
            <v>2692</v>
          </cell>
          <cell r="Q50">
            <v>4065</v>
          </cell>
          <cell r="R50">
            <v>2846</v>
          </cell>
          <cell r="S50">
            <v>2858</v>
          </cell>
          <cell r="T50">
            <v>2833</v>
          </cell>
          <cell r="U50">
            <v>4203</v>
          </cell>
        </row>
        <row r="51">
          <cell r="B51">
            <v>3683</v>
          </cell>
          <cell r="C51">
            <v>2213</v>
          </cell>
          <cell r="D51">
            <v>2211</v>
          </cell>
          <cell r="E51">
            <v>2172</v>
          </cell>
          <cell r="F51">
            <v>2229</v>
          </cell>
          <cell r="G51">
            <v>2225</v>
          </cell>
          <cell r="H51">
            <v>2221</v>
          </cell>
          <cell r="I51">
            <v>3589</v>
          </cell>
          <cell r="J51">
            <v>2469</v>
          </cell>
          <cell r="K51">
            <v>2469</v>
          </cell>
          <cell r="L51">
            <v>3881</v>
          </cell>
          <cell r="M51">
            <v>2503</v>
          </cell>
          <cell r="N51">
            <v>30728</v>
          </cell>
          <cell r="O51">
            <v>35597</v>
          </cell>
          <cell r="P51">
            <v>4076</v>
          </cell>
          <cell r="Q51">
            <v>25735</v>
          </cell>
          <cell r="R51">
            <v>2846</v>
          </cell>
          <cell r="S51">
            <v>2858</v>
          </cell>
          <cell r="T51">
            <v>2833</v>
          </cell>
          <cell r="U51">
            <v>4203</v>
          </cell>
        </row>
        <row r="52">
          <cell r="B52">
            <v>3683</v>
          </cell>
          <cell r="C52">
            <v>2213</v>
          </cell>
          <cell r="D52">
            <v>2211</v>
          </cell>
          <cell r="E52">
            <v>2172</v>
          </cell>
          <cell r="F52">
            <v>2223</v>
          </cell>
          <cell r="G52">
            <v>2219</v>
          </cell>
          <cell r="H52">
            <v>2215</v>
          </cell>
          <cell r="I52">
            <v>3589</v>
          </cell>
          <cell r="J52">
            <v>2469</v>
          </cell>
          <cell r="K52">
            <v>2469</v>
          </cell>
          <cell r="L52">
            <v>3881</v>
          </cell>
          <cell r="M52">
            <v>2503</v>
          </cell>
          <cell r="N52">
            <v>36786</v>
          </cell>
          <cell r="O52">
            <v>41642</v>
          </cell>
          <cell r="P52">
            <v>31760</v>
          </cell>
          <cell r="Q52">
            <v>48622</v>
          </cell>
          <cell r="R52">
            <v>2853</v>
          </cell>
          <cell r="S52">
            <v>2865</v>
          </cell>
          <cell r="T52">
            <v>2841</v>
          </cell>
          <cell r="U52">
            <v>4215</v>
          </cell>
        </row>
        <row r="53">
          <cell r="B53">
            <v>3693</v>
          </cell>
          <cell r="C53">
            <v>2219</v>
          </cell>
          <cell r="D53">
            <v>2217</v>
          </cell>
          <cell r="E53">
            <v>2178</v>
          </cell>
          <cell r="F53">
            <v>2223</v>
          </cell>
          <cell r="G53">
            <v>2215</v>
          </cell>
          <cell r="H53">
            <v>2219</v>
          </cell>
          <cell r="I53">
            <v>37251</v>
          </cell>
          <cell r="J53">
            <v>2476</v>
          </cell>
          <cell r="K53">
            <v>2476</v>
          </cell>
          <cell r="L53">
            <v>3891</v>
          </cell>
          <cell r="M53">
            <v>2510</v>
          </cell>
          <cell r="N53">
            <v>39596</v>
          </cell>
          <cell r="O53">
            <v>44453</v>
          </cell>
          <cell r="P53">
            <v>65799</v>
          </cell>
          <cell r="Q53">
            <v>51433</v>
          </cell>
          <cell r="R53">
            <v>2846</v>
          </cell>
          <cell r="S53">
            <v>2858</v>
          </cell>
          <cell r="T53">
            <v>2833</v>
          </cell>
          <cell r="U53">
            <v>4203</v>
          </cell>
        </row>
        <row r="54">
          <cell r="B54">
            <v>3683</v>
          </cell>
          <cell r="C54">
            <v>2213</v>
          </cell>
          <cell r="D54">
            <v>2211</v>
          </cell>
          <cell r="E54">
            <v>2172</v>
          </cell>
          <cell r="F54">
            <v>2223</v>
          </cell>
          <cell r="G54">
            <v>2215</v>
          </cell>
          <cell r="H54">
            <v>24881</v>
          </cell>
          <cell r="I54">
            <v>29079</v>
          </cell>
          <cell r="J54">
            <v>2469</v>
          </cell>
          <cell r="K54">
            <v>2469</v>
          </cell>
          <cell r="L54">
            <v>3881</v>
          </cell>
          <cell r="M54">
            <v>2503</v>
          </cell>
          <cell r="N54">
            <v>39596</v>
          </cell>
          <cell r="O54">
            <v>44453</v>
          </cell>
          <cell r="P54">
            <v>65799</v>
          </cell>
          <cell r="Q54">
            <v>51433</v>
          </cell>
          <cell r="R54">
            <v>2846</v>
          </cell>
          <cell r="S54">
            <v>2858</v>
          </cell>
          <cell r="T54">
            <v>2833</v>
          </cell>
          <cell r="U54">
            <v>4203</v>
          </cell>
        </row>
        <row r="55">
          <cell r="B55">
            <v>3683</v>
          </cell>
          <cell r="C55">
            <v>2213</v>
          </cell>
          <cell r="D55">
            <v>2211</v>
          </cell>
          <cell r="E55">
            <v>2172</v>
          </cell>
          <cell r="F55">
            <v>2229</v>
          </cell>
          <cell r="G55">
            <v>24461</v>
          </cell>
          <cell r="H55">
            <v>32866</v>
          </cell>
          <cell r="I55">
            <v>29079</v>
          </cell>
          <cell r="J55">
            <v>2469</v>
          </cell>
          <cell r="K55">
            <v>2469</v>
          </cell>
          <cell r="L55">
            <v>3881</v>
          </cell>
          <cell r="M55">
            <v>2503</v>
          </cell>
          <cell r="N55">
            <v>39705</v>
          </cell>
          <cell r="O55">
            <v>44574</v>
          </cell>
          <cell r="P55">
            <v>65980</v>
          </cell>
          <cell r="Q55">
            <v>51574</v>
          </cell>
          <cell r="R55">
            <v>2846</v>
          </cell>
          <cell r="S55">
            <v>2858</v>
          </cell>
          <cell r="T55">
            <v>2833</v>
          </cell>
          <cell r="U55">
            <v>4203</v>
          </cell>
        </row>
        <row r="56">
          <cell r="B56">
            <v>3683</v>
          </cell>
          <cell r="C56">
            <v>2213</v>
          </cell>
          <cell r="D56">
            <v>2211</v>
          </cell>
          <cell r="E56">
            <v>2172</v>
          </cell>
          <cell r="F56">
            <v>30444</v>
          </cell>
          <cell r="G56">
            <v>45607</v>
          </cell>
          <cell r="H56">
            <v>38903</v>
          </cell>
          <cell r="I56">
            <v>35105</v>
          </cell>
          <cell r="J56">
            <v>2469</v>
          </cell>
          <cell r="K56">
            <v>2469</v>
          </cell>
          <cell r="L56">
            <v>3881</v>
          </cell>
          <cell r="M56">
            <v>2503</v>
          </cell>
          <cell r="N56">
            <v>34734</v>
          </cell>
          <cell r="O56">
            <v>38586</v>
          </cell>
          <cell r="P56">
            <v>56039</v>
          </cell>
          <cell r="Q56">
            <v>44106</v>
          </cell>
          <cell r="R56">
            <v>36427</v>
          </cell>
          <cell r="S56">
            <v>2865</v>
          </cell>
          <cell r="T56">
            <v>2841</v>
          </cell>
          <cell r="U56">
            <v>4215</v>
          </cell>
        </row>
        <row r="57">
          <cell r="B57">
            <v>2178</v>
          </cell>
          <cell r="C57">
            <v>2217</v>
          </cell>
          <cell r="D57">
            <v>2219</v>
          </cell>
          <cell r="E57">
            <v>37278</v>
          </cell>
          <cell r="F57">
            <v>59953</v>
          </cell>
          <cell r="G57">
            <v>47042</v>
          </cell>
          <cell r="H57">
            <v>40356</v>
          </cell>
          <cell r="I57">
            <v>36569</v>
          </cell>
          <cell r="J57">
            <v>2476</v>
          </cell>
          <cell r="K57">
            <v>2476</v>
          </cell>
          <cell r="L57">
            <v>3891</v>
          </cell>
          <cell r="M57">
            <v>2510</v>
          </cell>
          <cell r="N57">
            <v>16253</v>
          </cell>
          <cell r="O57">
            <v>16284</v>
          </cell>
          <cell r="P57">
            <v>18929</v>
          </cell>
          <cell r="Q57">
            <v>16251</v>
          </cell>
          <cell r="R57">
            <v>37510</v>
          </cell>
          <cell r="S57">
            <v>27522</v>
          </cell>
          <cell r="T57">
            <v>2833</v>
          </cell>
          <cell r="U57">
            <v>4203</v>
          </cell>
        </row>
        <row r="58">
          <cell r="B58">
            <v>2172</v>
          </cell>
          <cell r="C58">
            <v>2211</v>
          </cell>
          <cell r="D58">
            <v>24854</v>
          </cell>
          <cell r="E58">
            <v>31201</v>
          </cell>
          <cell r="F58">
            <v>59953</v>
          </cell>
          <cell r="G58">
            <v>47042</v>
          </cell>
          <cell r="H58">
            <v>40356</v>
          </cell>
          <cell r="I58">
            <v>36569</v>
          </cell>
          <cell r="J58">
            <v>2469</v>
          </cell>
          <cell r="K58">
            <v>2469</v>
          </cell>
          <cell r="L58">
            <v>3881</v>
          </cell>
          <cell r="M58">
            <v>2503</v>
          </cell>
          <cell r="N58">
            <v>16253</v>
          </cell>
          <cell r="O58">
            <v>16284</v>
          </cell>
          <cell r="P58">
            <v>18929</v>
          </cell>
          <cell r="Q58">
            <v>16251</v>
          </cell>
          <cell r="R58">
            <v>37510</v>
          </cell>
          <cell r="S58">
            <v>43544</v>
          </cell>
          <cell r="T58">
            <v>25370</v>
          </cell>
          <cell r="U58">
            <v>4203</v>
          </cell>
        </row>
        <row r="59">
          <cell r="B59">
            <v>2172</v>
          </cell>
          <cell r="C59">
            <v>24434</v>
          </cell>
          <cell r="D59">
            <v>33253</v>
          </cell>
          <cell r="E59">
            <v>31201</v>
          </cell>
          <cell r="F59">
            <v>59953</v>
          </cell>
          <cell r="G59">
            <v>47042</v>
          </cell>
          <cell r="H59">
            <v>40356</v>
          </cell>
          <cell r="I59">
            <v>36569</v>
          </cell>
          <cell r="J59">
            <v>2469</v>
          </cell>
          <cell r="K59">
            <v>2469</v>
          </cell>
          <cell r="L59">
            <v>3881</v>
          </cell>
          <cell r="M59">
            <v>2503</v>
          </cell>
          <cell r="N59">
            <v>11845</v>
          </cell>
          <cell r="O59">
            <v>11868</v>
          </cell>
          <cell r="P59">
            <v>13795</v>
          </cell>
          <cell r="Q59">
            <v>11843</v>
          </cell>
          <cell r="R59">
            <v>43530</v>
          </cell>
          <cell r="S59">
            <v>49564</v>
          </cell>
          <cell r="T59">
            <v>58317</v>
          </cell>
          <cell r="U59">
            <v>31359</v>
          </cell>
        </row>
        <row r="60">
          <cell r="B60">
            <v>28455</v>
          </cell>
          <cell r="C60">
            <v>43382</v>
          </cell>
          <cell r="D60">
            <v>37273</v>
          </cell>
          <cell r="E60">
            <v>35221</v>
          </cell>
          <cell r="F60">
            <v>47447</v>
          </cell>
          <cell r="G60">
            <v>37457</v>
          </cell>
          <cell r="H60">
            <v>32749</v>
          </cell>
          <cell r="I60">
            <v>30091</v>
          </cell>
          <cell r="J60">
            <v>2469</v>
          </cell>
          <cell r="K60">
            <v>2469</v>
          </cell>
          <cell r="L60">
            <v>3881</v>
          </cell>
          <cell r="M60">
            <v>2503</v>
          </cell>
          <cell r="N60">
            <v>0</v>
          </cell>
          <cell r="O60">
            <v>0</v>
          </cell>
          <cell r="P60">
            <v>0</v>
          </cell>
          <cell r="Q60">
            <v>0</v>
          </cell>
          <cell r="R60">
            <v>51345</v>
          </cell>
          <cell r="S60">
            <v>57396</v>
          </cell>
          <cell r="T60">
            <v>66172</v>
          </cell>
          <cell r="U60">
            <v>82575</v>
          </cell>
        </row>
        <row r="61">
          <cell r="B61">
            <v>57606</v>
          </cell>
          <cell r="C61">
            <v>42544</v>
          </cell>
          <cell r="D61">
            <v>36419</v>
          </cell>
          <cell r="E61">
            <v>34361</v>
          </cell>
          <cell r="F61">
            <v>17529</v>
          </cell>
          <cell r="G61">
            <v>14521</v>
          </cell>
          <cell r="H61">
            <v>14523</v>
          </cell>
          <cell r="I61">
            <v>14550</v>
          </cell>
          <cell r="J61">
            <v>2476</v>
          </cell>
          <cell r="K61">
            <v>2476</v>
          </cell>
          <cell r="L61">
            <v>3891</v>
          </cell>
          <cell r="M61">
            <v>2510</v>
          </cell>
          <cell r="N61">
            <v>0</v>
          </cell>
          <cell r="O61">
            <v>0</v>
          </cell>
          <cell r="P61">
            <v>0</v>
          </cell>
          <cell r="Q61">
            <v>0</v>
          </cell>
          <cell r="R61">
            <v>51226</v>
          </cell>
          <cell r="S61">
            <v>57260</v>
          </cell>
          <cell r="T61">
            <v>66012</v>
          </cell>
          <cell r="U61">
            <v>82490</v>
          </cell>
        </row>
        <row r="62">
          <cell r="B62">
            <v>57449</v>
          </cell>
          <cell r="C62">
            <v>42428</v>
          </cell>
          <cell r="D62">
            <v>36319</v>
          </cell>
          <cell r="E62">
            <v>34267</v>
          </cell>
          <cell r="F62">
            <v>17529</v>
          </cell>
          <cell r="G62">
            <v>14521</v>
          </cell>
          <cell r="H62">
            <v>14523</v>
          </cell>
          <cell r="I62">
            <v>14550</v>
          </cell>
          <cell r="J62">
            <v>2469</v>
          </cell>
          <cell r="K62">
            <v>2469</v>
          </cell>
          <cell r="L62">
            <v>3881</v>
          </cell>
          <cell r="M62">
            <v>2503</v>
          </cell>
          <cell r="N62">
            <v>0</v>
          </cell>
          <cell r="O62">
            <v>0</v>
          </cell>
          <cell r="P62">
            <v>0</v>
          </cell>
          <cell r="Q62">
            <v>0</v>
          </cell>
          <cell r="R62">
            <v>51226</v>
          </cell>
          <cell r="S62">
            <v>57260</v>
          </cell>
          <cell r="T62">
            <v>66012</v>
          </cell>
          <cell r="U62">
            <v>82490</v>
          </cell>
        </row>
        <row r="63">
          <cell r="B63">
            <v>57449</v>
          </cell>
          <cell r="C63">
            <v>42428</v>
          </cell>
          <cell r="D63">
            <v>36319</v>
          </cell>
          <cell r="E63">
            <v>34267</v>
          </cell>
          <cell r="F63">
            <v>17529</v>
          </cell>
          <cell r="G63">
            <v>14521</v>
          </cell>
          <cell r="H63">
            <v>14523</v>
          </cell>
          <cell r="I63">
            <v>14550</v>
          </cell>
          <cell r="J63">
            <v>2469</v>
          </cell>
          <cell r="K63">
            <v>2469</v>
          </cell>
          <cell r="L63">
            <v>3881</v>
          </cell>
          <cell r="M63">
            <v>2503</v>
          </cell>
          <cell r="N63">
            <v>0</v>
          </cell>
          <cell r="O63">
            <v>0</v>
          </cell>
          <cell r="P63">
            <v>0</v>
          </cell>
          <cell r="Q63">
            <v>0</v>
          </cell>
          <cell r="R63">
            <v>43840</v>
          </cell>
          <cell r="S63">
            <v>48458</v>
          </cell>
          <cell r="T63">
            <v>55142</v>
          </cell>
          <cell r="U63">
            <v>68228</v>
          </cell>
        </row>
        <row r="64">
          <cell r="B64">
            <v>57449</v>
          </cell>
          <cell r="C64">
            <v>42428</v>
          </cell>
          <cell r="D64">
            <v>36319</v>
          </cell>
          <cell r="E64">
            <v>34267</v>
          </cell>
          <cell r="F64">
            <v>2353</v>
          </cell>
          <cell r="G64">
            <v>1949</v>
          </cell>
          <cell r="H64">
            <v>1950</v>
          </cell>
          <cell r="I64">
            <v>1953</v>
          </cell>
          <cell r="J64">
            <v>2469</v>
          </cell>
          <cell r="K64">
            <v>2469</v>
          </cell>
          <cell r="L64">
            <v>3881</v>
          </cell>
          <cell r="M64">
            <v>2503</v>
          </cell>
          <cell r="N64">
            <v>0</v>
          </cell>
          <cell r="O64">
            <v>0</v>
          </cell>
          <cell r="P64">
            <v>0</v>
          </cell>
          <cell r="Q64">
            <v>0</v>
          </cell>
          <cell r="R64">
            <v>19938</v>
          </cell>
          <cell r="S64">
            <v>19964</v>
          </cell>
          <cell r="T64">
            <v>19937</v>
          </cell>
          <cell r="U64">
            <v>22025</v>
          </cell>
        </row>
        <row r="65">
          <cell r="B65">
            <v>25087</v>
          </cell>
          <cell r="C65">
            <v>19659</v>
          </cell>
          <cell r="D65">
            <v>18339</v>
          </cell>
          <cell r="E65">
            <v>17922</v>
          </cell>
          <cell r="F65">
            <v>0</v>
          </cell>
          <cell r="G65">
            <v>0</v>
          </cell>
          <cell r="H65">
            <v>0</v>
          </cell>
          <cell r="I65">
            <v>0</v>
          </cell>
          <cell r="J65">
            <v>2476</v>
          </cell>
          <cell r="K65">
            <v>2476</v>
          </cell>
          <cell r="L65">
            <v>3891</v>
          </cell>
          <cell r="M65">
            <v>2510</v>
          </cell>
          <cell r="N65">
            <v>0</v>
          </cell>
          <cell r="O65">
            <v>0</v>
          </cell>
          <cell r="P65">
            <v>0</v>
          </cell>
          <cell r="Q65">
            <v>0</v>
          </cell>
          <cell r="R65">
            <v>19884</v>
          </cell>
          <cell r="S65">
            <v>19910</v>
          </cell>
          <cell r="T65">
            <v>19882</v>
          </cell>
          <cell r="U65">
            <v>21965</v>
          </cell>
        </row>
        <row r="66">
          <cell r="B66">
            <v>16094</v>
          </cell>
          <cell r="C66">
            <v>13326</v>
          </cell>
          <cell r="D66">
            <v>13328</v>
          </cell>
          <cell r="E66">
            <v>13363</v>
          </cell>
          <cell r="F66">
            <v>0</v>
          </cell>
          <cell r="G66">
            <v>0</v>
          </cell>
          <cell r="H66">
            <v>0</v>
          </cell>
          <cell r="I66">
            <v>0</v>
          </cell>
          <cell r="J66">
            <v>2469</v>
          </cell>
          <cell r="K66">
            <v>2469</v>
          </cell>
          <cell r="L66">
            <v>3881</v>
          </cell>
          <cell r="M66">
            <v>2503</v>
          </cell>
          <cell r="N66">
            <v>0</v>
          </cell>
          <cell r="O66">
            <v>0</v>
          </cell>
          <cell r="P66">
            <v>0</v>
          </cell>
          <cell r="Q66">
            <v>0</v>
          </cell>
          <cell r="R66">
            <v>19884</v>
          </cell>
          <cell r="S66">
            <v>19910</v>
          </cell>
          <cell r="T66">
            <v>19882</v>
          </cell>
          <cell r="U66">
            <v>21965</v>
          </cell>
        </row>
        <row r="67">
          <cell r="B67">
            <v>16094</v>
          </cell>
          <cell r="C67">
            <v>13326</v>
          </cell>
          <cell r="D67">
            <v>13328</v>
          </cell>
          <cell r="E67">
            <v>13363</v>
          </cell>
          <cell r="F67">
            <v>0</v>
          </cell>
          <cell r="G67">
            <v>0</v>
          </cell>
          <cell r="H67">
            <v>0</v>
          </cell>
          <cell r="I67">
            <v>0</v>
          </cell>
          <cell r="J67">
            <v>2469</v>
          </cell>
          <cell r="K67">
            <v>2469</v>
          </cell>
          <cell r="L67">
            <v>3881</v>
          </cell>
          <cell r="M67">
            <v>2503</v>
          </cell>
          <cell r="N67">
            <v>0</v>
          </cell>
          <cell r="O67">
            <v>0</v>
          </cell>
          <cell r="P67">
            <v>0</v>
          </cell>
          <cell r="Q67">
            <v>0</v>
          </cell>
          <cell r="R67">
            <v>6864</v>
          </cell>
          <cell r="S67">
            <v>6873</v>
          </cell>
          <cell r="T67">
            <v>6863</v>
          </cell>
          <cell r="U67">
            <v>7583</v>
          </cell>
        </row>
        <row r="68">
          <cell r="B68">
            <v>2910</v>
          </cell>
          <cell r="C68">
            <v>2410</v>
          </cell>
          <cell r="D68">
            <v>2410</v>
          </cell>
          <cell r="E68">
            <v>2416</v>
          </cell>
          <cell r="F68">
            <v>0</v>
          </cell>
          <cell r="G68">
            <v>0</v>
          </cell>
          <cell r="H68">
            <v>0</v>
          </cell>
          <cell r="I68">
            <v>0</v>
          </cell>
          <cell r="J68">
            <v>2469</v>
          </cell>
          <cell r="K68">
            <v>2469</v>
          </cell>
          <cell r="L68">
            <v>3881</v>
          </cell>
          <cell r="M68">
            <v>2503</v>
          </cell>
          <cell r="N68">
            <v>0</v>
          </cell>
          <cell r="O68">
            <v>0</v>
          </cell>
          <cell r="P68">
            <v>0</v>
          </cell>
          <cell r="Q68">
            <v>0</v>
          </cell>
          <cell r="R68">
            <v>0</v>
          </cell>
          <cell r="S68">
            <v>0</v>
          </cell>
          <cell r="T68">
            <v>0</v>
          </cell>
          <cell r="U68">
            <v>0</v>
          </cell>
        </row>
        <row r="69">
          <cell r="B69">
            <v>0</v>
          </cell>
          <cell r="C69">
            <v>0</v>
          </cell>
          <cell r="D69">
            <v>0</v>
          </cell>
          <cell r="E69">
            <v>0</v>
          </cell>
          <cell r="F69">
            <v>0</v>
          </cell>
          <cell r="G69">
            <v>0</v>
          </cell>
          <cell r="H69">
            <v>0</v>
          </cell>
          <cell r="I69">
            <v>0</v>
          </cell>
          <cell r="J69">
            <v>2476</v>
          </cell>
          <cell r="K69">
            <v>2476</v>
          </cell>
          <cell r="L69">
            <v>3891</v>
          </cell>
          <cell r="M69">
            <v>2510</v>
          </cell>
          <cell r="N69">
            <v>0</v>
          </cell>
          <cell r="O69">
            <v>0</v>
          </cell>
          <cell r="P69">
            <v>0</v>
          </cell>
          <cell r="Q69">
            <v>0</v>
          </cell>
          <cell r="R69">
            <v>0</v>
          </cell>
          <cell r="S69">
            <v>0</v>
          </cell>
          <cell r="T69">
            <v>0</v>
          </cell>
          <cell r="U69">
            <v>0</v>
          </cell>
        </row>
        <row r="70">
          <cell r="B70">
            <v>0</v>
          </cell>
          <cell r="C70">
            <v>0</v>
          </cell>
          <cell r="D70">
            <v>0</v>
          </cell>
          <cell r="E70">
            <v>0</v>
          </cell>
          <cell r="F70">
            <v>0</v>
          </cell>
          <cell r="G70">
            <v>0</v>
          </cell>
          <cell r="H70">
            <v>0</v>
          </cell>
          <cell r="I70">
            <v>0</v>
          </cell>
          <cell r="J70">
            <v>2469</v>
          </cell>
          <cell r="K70">
            <v>2469</v>
          </cell>
          <cell r="L70">
            <v>3881</v>
          </cell>
          <cell r="M70">
            <v>2503</v>
          </cell>
          <cell r="N70">
            <v>0</v>
          </cell>
          <cell r="O70">
            <v>0</v>
          </cell>
          <cell r="P70">
            <v>0</v>
          </cell>
          <cell r="Q70">
            <v>0</v>
          </cell>
          <cell r="R70">
            <v>0</v>
          </cell>
          <cell r="S70">
            <v>0</v>
          </cell>
          <cell r="T70">
            <v>0</v>
          </cell>
          <cell r="U70">
            <v>0</v>
          </cell>
        </row>
        <row r="71">
          <cell r="B71">
            <v>0</v>
          </cell>
          <cell r="C71">
            <v>0</v>
          </cell>
          <cell r="D71">
            <v>0</v>
          </cell>
          <cell r="E71">
            <v>0</v>
          </cell>
          <cell r="F71">
            <v>0</v>
          </cell>
          <cell r="G71">
            <v>0</v>
          </cell>
          <cell r="H71">
            <v>0</v>
          </cell>
          <cell r="I71">
            <v>0</v>
          </cell>
          <cell r="J71">
            <v>2469</v>
          </cell>
          <cell r="K71">
            <v>2469</v>
          </cell>
          <cell r="L71">
            <v>3881</v>
          </cell>
          <cell r="M71">
            <v>2503</v>
          </cell>
          <cell r="N71">
            <v>0</v>
          </cell>
          <cell r="O71">
            <v>0</v>
          </cell>
          <cell r="P71">
            <v>0</v>
          </cell>
          <cell r="Q71">
            <v>0</v>
          </cell>
          <cell r="R71">
            <v>0</v>
          </cell>
          <cell r="S71">
            <v>0</v>
          </cell>
          <cell r="T71">
            <v>0</v>
          </cell>
          <cell r="U71">
            <v>0</v>
          </cell>
        </row>
        <row r="72">
          <cell r="B72">
            <v>0</v>
          </cell>
          <cell r="C72">
            <v>0</v>
          </cell>
          <cell r="D72">
            <v>0</v>
          </cell>
          <cell r="E72">
            <v>0</v>
          </cell>
          <cell r="F72">
            <v>0</v>
          </cell>
          <cell r="G72">
            <v>0</v>
          </cell>
          <cell r="H72">
            <v>0</v>
          </cell>
          <cell r="I72">
            <v>0</v>
          </cell>
          <cell r="J72">
            <v>38229</v>
          </cell>
          <cell r="K72">
            <v>2469</v>
          </cell>
          <cell r="L72">
            <v>3881</v>
          </cell>
          <cell r="M72">
            <v>2503</v>
          </cell>
          <cell r="N72">
            <v>0</v>
          </cell>
          <cell r="O72">
            <v>0</v>
          </cell>
          <cell r="P72">
            <v>0</v>
          </cell>
          <cell r="Q72">
            <v>0</v>
          </cell>
          <cell r="R72">
            <v>0</v>
          </cell>
          <cell r="S72">
            <v>0</v>
          </cell>
          <cell r="T72">
            <v>0</v>
          </cell>
          <cell r="U72">
            <v>0</v>
          </cell>
        </row>
        <row r="73">
          <cell r="B73">
            <v>0</v>
          </cell>
          <cell r="C73">
            <v>0</v>
          </cell>
          <cell r="D73">
            <v>0</v>
          </cell>
          <cell r="E73">
            <v>0</v>
          </cell>
          <cell r="F73">
            <v>0</v>
          </cell>
          <cell r="G73">
            <v>0</v>
          </cell>
          <cell r="H73">
            <v>0</v>
          </cell>
          <cell r="I73">
            <v>0</v>
          </cell>
          <cell r="J73">
            <v>31318</v>
          </cell>
          <cell r="K73">
            <v>25880</v>
          </cell>
          <cell r="L73">
            <v>3891</v>
          </cell>
          <cell r="M73">
            <v>2510</v>
          </cell>
          <cell r="N73">
            <v>0</v>
          </cell>
          <cell r="O73">
            <v>0</v>
          </cell>
          <cell r="P73">
            <v>0</v>
          </cell>
          <cell r="Q73">
            <v>0</v>
          </cell>
          <cell r="R73">
            <v>0</v>
          </cell>
          <cell r="S73">
            <v>0</v>
          </cell>
          <cell r="T73">
            <v>0</v>
          </cell>
          <cell r="U73">
            <v>0</v>
          </cell>
        </row>
        <row r="74">
          <cell r="B74">
            <v>0</v>
          </cell>
          <cell r="C74">
            <v>0</v>
          </cell>
          <cell r="D74">
            <v>0</v>
          </cell>
          <cell r="E74">
            <v>0</v>
          </cell>
          <cell r="F74">
            <v>0</v>
          </cell>
          <cell r="G74">
            <v>0</v>
          </cell>
          <cell r="H74">
            <v>0</v>
          </cell>
          <cell r="I74">
            <v>0</v>
          </cell>
          <cell r="J74">
            <v>31232</v>
          </cell>
          <cell r="K74">
            <v>36267</v>
          </cell>
          <cell r="L74">
            <v>2503</v>
          </cell>
          <cell r="M74">
            <v>25421</v>
          </cell>
          <cell r="N74">
            <v>0</v>
          </cell>
          <cell r="O74">
            <v>0</v>
          </cell>
          <cell r="P74">
            <v>0</v>
          </cell>
          <cell r="Q74">
            <v>0</v>
          </cell>
          <cell r="R74">
            <v>0</v>
          </cell>
          <cell r="S74">
            <v>0</v>
          </cell>
          <cell r="T74">
            <v>0</v>
          </cell>
          <cell r="U74">
            <v>0</v>
          </cell>
        </row>
        <row r="75">
          <cell r="B75">
            <v>0</v>
          </cell>
          <cell r="C75">
            <v>0</v>
          </cell>
          <cell r="D75">
            <v>0</v>
          </cell>
          <cell r="E75">
            <v>0</v>
          </cell>
          <cell r="F75">
            <v>0</v>
          </cell>
          <cell r="G75">
            <v>0</v>
          </cell>
          <cell r="H75">
            <v>0</v>
          </cell>
          <cell r="I75">
            <v>0</v>
          </cell>
          <cell r="J75">
            <v>37377</v>
          </cell>
          <cell r="K75">
            <v>42412</v>
          </cell>
          <cell r="L75">
            <v>31566</v>
          </cell>
          <cell r="M75">
            <v>49727</v>
          </cell>
          <cell r="N75">
            <v>0</v>
          </cell>
          <cell r="O75">
            <v>0</v>
          </cell>
          <cell r="P75">
            <v>0</v>
          </cell>
          <cell r="Q75">
            <v>0</v>
          </cell>
          <cell r="R75">
            <v>0</v>
          </cell>
          <cell r="S75">
            <v>0</v>
          </cell>
          <cell r="T75">
            <v>0</v>
          </cell>
          <cell r="U75">
            <v>0</v>
          </cell>
        </row>
        <row r="76">
          <cell r="B76">
            <v>0</v>
          </cell>
          <cell r="C76">
            <v>0</v>
          </cell>
          <cell r="D76">
            <v>0</v>
          </cell>
          <cell r="E76">
            <v>0</v>
          </cell>
          <cell r="F76">
            <v>0</v>
          </cell>
          <cell r="G76">
            <v>0</v>
          </cell>
          <cell r="H76">
            <v>0</v>
          </cell>
          <cell r="I76">
            <v>0</v>
          </cell>
          <cell r="J76">
            <v>40707</v>
          </cell>
          <cell r="K76">
            <v>45742</v>
          </cell>
          <cell r="L76">
            <v>65992</v>
          </cell>
          <cell r="M76">
            <v>53057</v>
          </cell>
          <cell r="N76">
            <v>0</v>
          </cell>
          <cell r="O76">
            <v>0</v>
          </cell>
          <cell r="P76">
            <v>0</v>
          </cell>
          <cell r="Q76">
            <v>0</v>
          </cell>
          <cell r="R76">
            <v>0</v>
          </cell>
          <cell r="S76">
            <v>0</v>
          </cell>
          <cell r="T76">
            <v>0</v>
          </cell>
          <cell r="U76">
            <v>0</v>
          </cell>
        </row>
        <row r="77">
          <cell r="B77">
            <v>0</v>
          </cell>
          <cell r="C77">
            <v>0</v>
          </cell>
          <cell r="D77">
            <v>0</v>
          </cell>
          <cell r="E77">
            <v>0</v>
          </cell>
          <cell r="F77">
            <v>0</v>
          </cell>
          <cell r="G77">
            <v>0</v>
          </cell>
          <cell r="H77">
            <v>0</v>
          </cell>
          <cell r="I77">
            <v>0</v>
          </cell>
          <cell r="J77">
            <v>40819</v>
          </cell>
          <cell r="K77">
            <v>45867</v>
          </cell>
          <cell r="L77">
            <v>66173</v>
          </cell>
          <cell r="M77">
            <v>53203</v>
          </cell>
          <cell r="N77">
            <v>0</v>
          </cell>
          <cell r="O77">
            <v>0</v>
          </cell>
          <cell r="P77">
            <v>0</v>
          </cell>
          <cell r="Q77">
            <v>0</v>
          </cell>
          <cell r="R77">
            <v>0</v>
          </cell>
          <cell r="S77">
            <v>0</v>
          </cell>
          <cell r="T77">
            <v>0</v>
          </cell>
          <cell r="U77">
            <v>0</v>
          </cell>
        </row>
        <row r="78">
          <cell r="B78">
            <v>0</v>
          </cell>
          <cell r="C78">
            <v>0</v>
          </cell>
          <cell r="D78">
            <v>0</v>
          </cell>
          <cell r="E78">
            <v>0</v>
          </cell>
          <cell r="F78">
            <v>0</v>
          </cell>
          <cell r="G78">
            <v>0</v>
          </cell>
          <cell r="H78">
            <v>0</v>
          </cell>
          <cell r="I78">
            <v>0</v>
          </cell>
          <cell r="J78">
            <v>40707</v>
          </cell>
          <cell r="K78">
            <v>45742</v>
          </cell>
          <cell r="L78">
            <v>65992</v>
          </cell>
          <cell r="M78">
            <v>53057</v>
          </cell>
          <cell r="N78">
            <v>0</v>
          </cell>
          <cell r="O78">
            <v>0</v>
          </cell>
          <cell r="P78">
            <v>0</v>
          </cell>
          <cell r="Q78">
            <v>0</v>
          </cell>
          <cell r="R78">
            <v>0</v>
          </cell>
          <cell r="S78">
            <v>0</v>
          </cell>
          <cell r="T78">
            <v>0</v>
          </cell>
          <cell r="U78">
            <v>0</v>
          </cell>
        </row>
        <row r="79">
          <cell r="B79">
            <v>0</v>
          </cell>
          <cell r="C79">
            <v>0</v>
          </cell>
          <cell r="D79">
            <v>0</v>
          </cell>
          <cell r="E79">
            <v>0</v>
          </cell>
          <cell r="F79">
            <v>0</v>
          </cell>
          <cell r="G79">
            <v>0</v>
          </cell>
          <cell r="H79">
            <v>0</v>
          </cell>
          <cell r="I79">
            <v>0</v>
          </cell>
          <cell r="J79">
            <v>33668</v>
          </cell>
          <cell r="K79">
            <v>37231</v>
          </cell>
          <cell r="L79">
            <v>52370</v>
          </cell>
          <cell r="M79">
            <v>42421</v>
          </cell>
          <cell r="N79">
            <v>0</v>
          </cell>
          <cell r="O79">
            <v>0</v>
          </cell>
          <cell r="P79">
            <v>0</v>
          </cell>
          <cell r="Q79">
            <v>0</v>
          </cell>
          <cell r="R79">
            <v>0</v>
          </cell>
          <cell r="S79">
            <v>0</v>
          </cell>
          <cell r="T79">
            <v>0</v>
          </cell>
          <cell r="U79">
            <v>0</v>
          </cell>
        </row>
        <row r="80">
          <cell r="B80">
            <v>0</v>
          </cell>
          <cell r="C80">
            <v>0</v>
          </cell>
          <cell r="D80">
            <v>0</v>
          </cell>
          <cell r="E80">
            <v>0</v>
          </cell>
          <cell r="F80">
            <v>0</v>
          </cell>
          <cell r="G80">
            <v>0</v>
          </cell>
          <cell r="H80">
            <v>0</v>
          </cell>
          <cell r="I80">
            <v>0</v>
          </cell>
          <cell r="J80">
            <v>16477</v>
          </cell>
          <cell r="K80">
            <v>16444</v>
          </cell>
          <cell r="L80">
            <v>19090</v>
          </cell>
          <cell r="M80">
            <v>16442</v>
          </cell>
          <cell r="N80">
            <v>0</v>
          </cell>
          <cell r="O80">
            <v>0</v>
          </cell>
          <cell r="P80">
            <v>0</v>
          </cell>
          <cell r="Q80">
            <v>0</v>
          </cell>
          <cell r="R80">
            <v>0</v>
          </cell>
          <cell r="S80">
            <v>0</v>
          </cell>
          <cell r="T80">
            <v>0</v>
          </cell>
          <cell r="U80">
            <v>0</v>
          </cell>
        </row>
        <row r="81">
          <cell r="B81">
            <v>0</v>
          </cell>
          <cell r="C81">
            <v>0</v>
          </cell>
          <cell r="D81">
            <v>0</v>
          </cell>
          <cell r="E81">
            <v>0</v>
          </cell>
          <cell r="F81">
            <v>0</v>
          </cell>
          <cell r="G81">
            <v>0</v>
          </cell>
          <cell r="H81">
            <v>0</v>
          </cell>
          <cell r="I81">
            <v>0</v>
          </cell>
          <cell r="J81">
            <v>16522</v>
          </cell>
          <cell r="K81">
            <v>16489</v>
          </cell>
          <cell r="L81">
            <v>19143</v>
          </cell>
          <cell r="M81">
            <v>16487</v>
          </cell>
          <cell r="N81">
            <v>0</v>
          </cell>
          <cell r="O81">
            <v>0</v>
          </cell>
          <cell r="P81">
            <v>0</v>
          </cell>
          <cell r="Q81">
            <v>0</v>
          </cell>
          <cell r="R81">
            <v>0</v>
          </cell>
          <cell r="S81">
            <v>0</v>
          </cell>
          <cell r="T81">
            <v>0</v>
          </cell>
          <cell r="U81">
            <v>0</v>
          </cell>
        </row>
        <row r="82">
          <cell r="B82">
            <v>0</v>
          </cell>
          <cell r="C82">
            <v>0</v>
          </cell>
          <cell r="D82">
            <v>0</v>
          </cell>
          <cell r="E82">
            <v>0</v>
          </cell>
          <cell r="F82">
            <v>0</v>
          </cell>
          <cell r="G82">
            <v>0</v>
          </cell>
          <cell r="H82">
            <v>0</v>
          </cell>
          <cell r="I82">
            <v>0</v>
          </cell>
          <cell r="J82">
            <v>8442</v>
          </cell>
          <cell r="K82">
            <v>8425</v>
          </cell>
          <cell r="L82">
            <v>9781</v>
          </cell>
          <cell r="M82">
            <v>8424</v>
          </cell>
          <cell r="N82">
            <v>0</v>
          </cell>
          <cell r="O82">
            <v>0</v>
          </cell>
          <cell r="P82">
            <v>0</v>
          </cell>
          <cell r="Q82">
            <v>0</v>
          </cell>
          <cell r="R82">
            <v>0</v>
          </cell>
          <cell r="S82">
            <v>0</v>
          </cell>
          <cell r="T82">
            <v>0</v>
          </cell>
          <cell r="U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5">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7">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row>
        <row r="88">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row>
        <row r="91">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row>
        <row r="92">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row>
        <row r="93">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row>
        <row r="94">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row>
        <row r="95">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row>
        <row r="96">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row>
        <row r="99">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row>
        <row r="100">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row>
        <row r="101">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row>
        <row r="102">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row r="103">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row>
        <row r="104">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row>
        <row r="105">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row>
        <row r="108">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row>
        <row r="109">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sheetData>
      <sheetData sheetId="11"/>
      <sheetData sheetId="12">
        <row r="3">
          <cell r="B3" t="str">
            <v>Unit</v>
          </cell>
          <cell r="C3" t="str">
            <v>InService</v>
          </cell>
          <cell r="D3" t="str">
            <v>LayupPrep</v>
          </cell>
          <cell r="E3" t="str">
            <v>Layup</v>
          </cell>
          <cell r="F3" t="str">
            <v>Dismantle</v>
          </cell>
        </row>
        <row r="4">
          <cell r="B4" t="str">
            <v>PA1</v>
          </cell>
          <cell r="C4">
            <v>1971</v>
          </cell>
          <cell r="D4">
            <v>2012</v>
          </cell>
          <cell r="E4">
            <v>2015</v>
          </cell>
          <cell r="F4">
            <v>2041</v>
          </cell>
        </row>
        <row r="5">
          <cell r="B5" t="str">
            <v>PA2</v>
          </cell>
          <cell r="C5">
            <v>1971</v>
          </cell>
          <cell r="D5">
            <v>2012</v>
          </cell>
          <cell r="E5">
            <v>2015</v>
          </cell>
          <cell r="F5">
            <v>2041</v>
          </cell>
        </row>
        <row r="6">
          <cell r="B6" t="str">
            <v>PA3</v>
          </cell>
          <cell r="C6">
            <v>1971</v>
          </cell>
          <cell r="D6">
            <v>2012</v>
          </cell>
          <cell r="E6">
            <v>2015</v>
          </cell>
          <cell r="F6">
            <v>2041</v>
          </cell>
        </row>
        <row r="7">
          <cell r="B7" t="str">
            <v>PA4</v>
          </cell>
          <cell r="C7">
            <v>1971</v>
          </cell>
          <cell r="D7">
            <v>2012</v>
          </cell>
          <cell r="E7">
            <v>2015</v>
          </cell>
          <cell r="F7">
            <v>2041</v>
          </cell>
        </row>
        <row r="8">
          <cell r="B8" t="str">
            <v>PB1</v>
          </cell>
          <cell r="C8">
            <v>1983</v>
          </cell>
          <cell r="D8">
            <v>2011</v>
          </cell>
          <cell r="E8">
            <v>2014</v>
          </cell>
          <cell r="F8">
            <v>2040</v>
          </cell>
        </row>
        <row r="9">
          <cell r="B9" t="str">
            <v>PB2</v>
          </cell>
          <cell r="C9">
            <v>1983</v>
          </cell>
          <cell r="D9">
            <v>2011</v>
          </cell>
          <cell r="E9">
            <v>2014</v>
          </cell>
          <cell r="F9">
            <v>2040</v>
          </cell>
        </row>
        <row r="10">
          <cell r="B10" t="str">
            <v>PB3</v>
          </cell>
          <cell r="C10">
            <v>1983</v>
          </cell>
          <cell r="D10">
            <v>2011</v>
          </cell>
          <cell r="E10">
            <v>2014</v>
          </cell>
          <cell r="F10">
            <v>2040</v>
          </cell>
        </row>
        <row r="11">
          <cell r="B11" t="str">
            <v>PB4</v>
          </cell>
          <cell r="C11">
            <v>1983</v>
          </cell>
          <cell r="D11">
            <v>2011</v>
          </cell>
          <cell r="E11">
            <v>2014</v>
          </cell>
          <cell r="F11">
            <v>2040</v>
          </cell>
        </row>
        <row r="12">
          <cell r="B12" t="str">
            <v>BA1</v>
          </cell>
          <cell r="C12">
            <v>1977</v>
          </cell>
          <cell r="D12">
            <v>1998</v>
          </cell>
          <cell r="E12">
            <v>1999</v>
          </cell>
          <cell r="F12">
            <v>2028</v>
          </cell>
        </row>
        <row r="13">
          <cell r="B13" t="str">
            <v>BA2</v>
          </cell>
          <cell r="C13">
            <v>1977</v>
          </cell>
          <cell r="D13">
            <v>1998</v>
          </cell>
          <cell r="E13">
            <v>1999</v>
          </cell>
          <cell r="F13">
            <v>2028</v>
          </cell>
        </row>
        <row r="14">
          <cell r="B14" t="str">
            <v>BA3</v>
          </cell>
          <cell r="C14">
            <v>1977</v>
          </cell>
          <cell r="D14">
            <v>1998</v>
          </cell>
          <cell r="E14">
            <v>1999</v>
          </cell>
          <cell r="F14">
            <v>2028</v>
          </cell>
        </row>
        <row r="15">
          <cell r="B15" t="str">
            <v>BA4</v>
          </cell>
          <cell r="C15">
            <v>1977</v>
          </cell>
          <cell r="D15">
            <v>1998</v>
          </cell>
          <cell r="E15">
            <v>1999</v>
          </cell>
          <cell r="F15">
            <v>2028</v>
          </cell>
        </row>
        <row r="16">
          <cell r="B16" t="str">
            <v>BB1</v>
          </cell>
          <cell r="C16">
            <v>1984</v>
          </cell>
          <cell r="D16">
            <v>2012</v>
          </cell>
          <cell r="E16">
            <v>2017</v>
          </cell>
          <cell r="F16">
            <v>2041</v>
          </cell>
        </row>
        <row r="17">
          <cell r="B17" t="str">
            <v>BB2</v>
          </cell>
          <cell r="C17">
            <v>1984</v>
          </cell>
          <cell r="D17">
            <v>2012</v>
          </cell>
          <cell r="E17">
            <v>2017</v>
          </cell>
          <cell r="F17">
            <v>2041</v>
          </cell>
        </row>
        <row r="18">
          <cell r="B18" t="str">
            <v>BB3</v>
          </cell>
          <cell r="C18">
            <v>1984</v>
          </cell>
          <cell r="D18">
            <v>2012</v>
          </cell>
          <cell r="E18">
            <v>2017</v>
          </cell>
          <cell r="F18">
            <v>2041</v>
          </cell>
        </row>
        <row r="19">
          <cell r="B19" t="str">
            <v>BB4</v>
          </cell>
          <cell r="C19">
            <v>1984</v>
          </cell>
          <cell r="D19">
            <v>2012</v>
          </cell>
          <cell r="E19">
            <v>2017</v>
          </cell>
          <cell r="F19">
            <v>2041</v>
          </cell>
        </row>
        <row r="20">
          <cell r="B20" t="str">
            <v>DA1</v>
          </cell>
          <cell r="C20">
            <v>1990</v>
          </cell>
          <cell r="D20">
            <v>2019</v>
          </cell>
          <cell r="E20">
            <v>2023</v>
          </cell>
          <cell r="F20">
            <v>2048</v>
          </cell>
        </row>
        <row r="21">
          <cell r="B21" t="str">
            <v>DA2</v>
          </cell>
          <cell r="C21">
            <v>1990</v>
          </cell>
          <cell r="D21">
            <v>2019</v>
          </cell>
          <cell r="E21">
            <v>2023</v>
          </cell>
          <cell r="F21">
            <v>2048</v>
          </cell>
        </row>
        <row r="22">
          <cell r="B22" t="str">
            <v>DA3</v>
          </cell>
          <cell r="C22">
            <v>1990</v>
          </cell>
          <cell r="D22">
            <v>2019</v>
          </cell>
          <cell r="E22">
            <v>2023</v>
          </cell>
          <cell r="F22">
            <v>2048</v>
          </cell>
        </row>
        <row r="23">
          <cell r="B23" t="str">
            <v>DA4</v>
          </cell>
          <cell r="C23">
            <v>1990</v>
          </cell>
          <cell r="D23">
            <v>2019</v>
          </cell>
          <cell r="E23">
            <v>2023</v>
          </cell>
          <cell r="F23">
            <v>2048</v>
          </cell>
        </row>
        <row r="24">
          <cell r="B24" t="str">
            <v>NB1</v>
          </cell>
        </row>
        <row r="25">
          <cell r="B25" t="str">
            <v>HQ1</v>
          </cell>
        </row>
      </sheetData>
      <sheetData sheetId="13"/>
      <sheetData sheetId="14"/>
      <sheetData sheetId="15"/>
      <sheetData sheetId="16">
        <row r="2">
          <cell r="B2" t="str">
            <v>ufs-07-FRP-final</v>
          </cell>
        </row>
      </sheetData>
      <sheetData sheetId="17"/>
      <sheetData sheetId="18"/>
      <sheetData sheetId="19"/>
      <sheetData sheetId="20"/>
      <sheetData sheetId="21"/>
      <sheetData sheetId="22"/>
      <sheetData sheetId="23"/>
      <sheetData sheetId="24">
        <row r="2">
          <cell r="B2" t="str">
            <v>ufd-07-FRP-final</v>
          </cell>
        </row>
      </sheetData>
      <sheetData sheetId="25"/>
      <sheetData sheetId="26"/>
      <sheetData sheetId="27"/>
      <sheetData sheetId="28"/>
      <sheetData sheetId="29"/>
      <sheetData sheetId="30"/>
      <sheetData sheetId="31"/>
      <sheetData sheetId="32">
        <row r="2">
          <cell r="B2" t="str">
            <v>ilw-07-FRP-final</v>
          </cell>
        </row>
      </sheetData>
      <sheetData sheetId="33"/>
      <sheetData sheetId="34"/>
      <sheetData sheetId="35"/>
      <sheetData sheetId="36"/>
      <sheetData sheetId="37"/>
      <sheetData sheetId="38"/>
      <sheetData sheetId="39"/>
      <sheetData sheetId="40"/>
      <sheetData sheetId="41"/>
      <sheetData sheetId="42">
        <row r="2">
          <cell r="B2" t="str">
            <v>llw-07-FRP-final</v>
          </cell>
        </row>
      </sheetData>
      <sheetData sheetId="43"/>
      <sheetData sheetId="44"/>
      <sheetData sheetId="45"/>
      <sheetData sheetId="46"/>
      <sheetData sheetId="47"/>
      <sheetData sheetId="48"/>
      <sheetData sheetId="49"/>
      <sheetData sheetId="50"/>
      <sheetData sheetId="51"/>
      <sheetData sheetId="52">
        <row r="2">
          <cell r="B2" t="str">
            <v>bndl-07-FRP-final</v>
          </cell>
        </row>
      </sheetData>
      <sheetData sheetId="53"/>
      <sheetData sheetId="54"/>
      <sheetData sheetId="55">
        <row r="106">
          <cell r="X106">
            <v>2954017</v>
          </cell>
        </row>
        <row r="108">
          <cell r="X108" t="b">
            <v>1</v>
          </cell>
        </row>
      </sheetData>
      <sheetData sheetId="56"/>
      <sheetData sheetId="57">
        <row r="2">
          <cell r="B2" t="str">
            <v>lilwvol-07-FRP-final</v>
          </cell>
        </row>
        <row r="15">
          <cell r="B15">
            <v>21</v>
          </cell>
          <cell r="C15">
            <v>42</v>
          </cell>
          <cell r="D15">
            <v>43</v>
          </cell>
          <cell r="E15">
            <v>74</v>
          </cell>
          <cell r="F15">
            <v>50</v>
          </cell>
          <cell r="I15">
            <v>128</v>
          </cell>
          <cell r="J15">
            <v>256</v>
          </cell>
          <cell r="K15">
            <v>428</v>
          </cell>
          <cell r="L15">
            <v>258</v>
          </cell>
          <cell r="M15">
            <v>153</v>
          </cell>
        </row>
        <row r="16">
          <cell r="B16">
            <v>21</v>
          </cell>
          <cell r="C16">
            <v>42</v>
          </cell>
          <cell r="D16">
            <v>43</v>
          </cell>
          <cell r="E16">
            <v>37</v>
          </cell>
          <cell r="F16">
            <v>50</v>
          </cell>
          <cell r="I16">
            <v>128</v>
          </cell>
          <cell r="J16">
            <v>257</v>
          </cell>
          <cell r="K16">
            <v>444</v>
          </cell>
          <cell r="L16">
            <v>219</v>
          </cell>
          <cell r="M16">
            <v>125</v>
          </cell>
        </row>
        <row r="17">
          <cell r="B17">
            <v>21</v>
          </cell>
          <cell r="C17">
            <v>42</v>
          </cell>
          <cell r="D17">
            <v>43</v>
          </cell>
          <cell r="E17">
            <v>37</v>
          </cell>
          <cell r="F17">
            <v>50</v>
          </cell>
          <cell r="I17">
            <v>129</v>
          </cell>
          <cell r="J17">
            <v>259</v>
          </cell>
          <cell r="K17">
            <v>279</v>
          </cell>
          <cell r="L17">
            <v>221</v>
          </cell>
          <cell r="M17">
            <v>126</v>
          </cell>
        </row>
        <row r="18">
          <cell r="B18">
            <v>67</v>
          </cell>
          <cell r="C18">
            <v>134</v>
          </cell>
          <cell r="D18">
            <v>122</v>
          </cell>
          <cell r="E18">
            <v>64</v>
          </cell>
          <cell r="F18">
            <v>85</v>
          </cell>
          <cell r="I18">
            <v>129</v>
          </cell>
          <cell r="J18">
            <v>259</v>
          </cell>
          <cell r="K18">
            <v>294</v>
          </cell>
          <cell r="L18">
            <v>221</v>
          </cell>
          <cell r="M18">
            <v>126</v>
          </cell>
        </row>
        <row r="19">
          <cell r="B19">
            <v>21</v>
          </cell>
          <cell r="C19">
            <v>42</v>
          </cell>
          <cell r="D19">
            <v>43</v>
          </cell>
          <cell r="E19">
            <v>37</v>
          </cell>
          <cell r="F19">
            <v>50</v>
          </cell>
          <cell r="I19">
            <v>128</v>
          </cell>
          <cell r="J19">
            <v>256</v>
          </cell>
          <cell r="K19">
            <v>519</v>
          </cell>
          <cell r="L19">
            <v>218</v>
          </cell>
          <cell r="M19">
            <v>125</v>
          </cell>
        </row>
        <row r="20">
          <cell r="B20">
            <v>21</v>
          </cell>
          <cell r="C20">
            <v>42</v>
          </cell>
          <cell r="D20">
            <v>43</v>
          </cell>
          <cell r="E20">
            <v>14</v>
          </cell>
          <cell r="F20">
            <v>50</v>
          </cell>
          <cell r="I20">
            <v>127</v>
          </cell>
          <cell r="J20">
            <v>254</v>
          </cell>
          <cell r="K20">
            <v>514</v>
          </cell>
          <cell r="L20">
            <v>141</v>
          </cell>
          <cell r="M20">
            <v>124</v>
          </cell>
        </row>
        <row r="21">
          <cell r="B21">
            <v>21</v>
          </cell>
          <cell r="C21">
            <v>42</v>
          </cell>
          <cell r="D21">
            <v>122</v>
          </cell>
          <cell r="E21">
            <v>7</v>
          </cell>
          <cell r="F21">
            <v>50</v>
          </cell>
          <cell r="I21">
            <v>131</v>
          </cell>
          <cell r="J21">
            <v>261</v>
          </cell>
          <cell r="K21">
            <v>195</v>
          </cell>
          <cell r="L21">
            <v>104</v>
          </cell>
          <cell r="M21">
            <v>125</v>
          </cell>
        </row>
        <row r="22">
          <cell r="B22">
            <v>21</v>
          </cell>
          <cell r="C22">
            <v>21</v>
          </cell>
          <cell r="D22">
            <v>43</v>
          </cell>
          <cell r="E22">
            <v>0</v>
          </cell>
          <cell r="F22">
            <v>50</v>
          </cell>
          <cell r="I22">
            <v>155</v>
          </cell>
          <cell r="J22">
            <v>155</v>
          </cell>
          <cell r="K22">
            <v>196</v>
          </cell>
          <cell r="L22">
            <v>0</v>
          </cell>
          <cell r="M22">
            <v>125</v>
          </cell>
        </row>
        <row r="23">
          <cell r="B23">
            <v>21</v>
          </cell>
          <cell r="C23">
            <v>11</v>
          </cell>
          <cell r="D23">
            <v>43</v>
          </cell>
          <cell r="E23">
            <v>0</v>
          </cell>
          <cell r="F23">
            <v>50</v>
          </cell>
          <cell r="I23">
            <v>179</v>
          </cell>
          <cell r="J23">
            <v>90</v>
          </cell>
          <cell r="K23">
            <v>196</v>
          </cell>
          <cell r="L23">
            <v>0</v>
          </cell>
          <cell r="M23">
            <v>125</v>
          </cell>
        </row>
        <row r="24">
          <cell r="B24">
            <v>21</v>
          </cell>
          <cell r="C24">
            <v>0</v>
          </cell>
          <cell r="D24">
            <v>43</v>
          </cell>
          <cell r="E24">
            <v>0</v>
          </cell>
          <cell r="F24">
            <v>50</v>
          </cell>
          <cell r="I24">
            <v>157</v>
          </cell>
          <cell r="J24">
            <v>0</v>
          </cell>
          <cell r="K24">
            <v>198</v>
          </cell>
          <cell r="L24">
            <v>0</v>
          </cell>
          <cell r="M24">
            <v>127</v>
          </cell>
        </row>
        <row r="25">
          <cell r="B25">
            <v>21</v>
          </cell>
          <cell r="C25">
            <v>0</v>
          </cell>
          <cell r="D25">
            <v>43</v>
          </cell>
          <cell r="E25">
            <v>0</v>
          </cell>
          <cell r="F25">
            <v>50</v>
          </cell>
          <cell r="I25">
            <v>157</v>
          </cell>
          <cell r="J25">
            <v>0</v>
          </cell>
          <cell r="K25">
            <v>198</v>
          </cell>
          <cell r="L25">
            <v>0</v>
          </cell>
          <cell r="M25">
            <v>127</v>
          </cell>
        </row>
        <row r="26">
          <cell r="B26">
            <v>21</v>
          </cell>
          <cell r="C26">
            <v>0</v>
          </cell>
          <cell r="D26">
            <v>32</v>
          </cell>
          <cell r="E26">
            <v>0</v>
          </cell>
          <cell r="F26">
            <v>50</v>
          </cell>
          <cell r="I26">
            <v>158</v>
          </cell>
          <cell r="J26">
            <v>0</v>
          </cell>
          <cell r="K26">
            <v>160</v>
          </cell>
          <cell r="L26">
            <v>0</v>
          </cell>
          <cell r="M26">
            <v>127</v>
          </cell>
        </row>
        <row r="27">
          <cell r="B27">
            <v>21</v>
          </cell>
          <cell r="C27">
            <v>0</v>
          </cell>
          <cell r="D27">
            <v>32</v>
          </cell>
          <cell r="E27">
            <v>0</v>
          </cell>
          <cell r="F27">
            <v>38</v>
          </cell>
          <cell r="I27">
            <v>158</v>
          </cell>
          <cell r="J27">
            <v>0</v>
          </cell>
          <cell r="K27">
            <v>161</v>
          </cell>
          <cell r="L27">
            <v>0</v>
          </cell>
          <cell r="M27">
            <v>106</v>
          </cell>
        </row>
        <row r="28">
          <cell r="B28">
            <v>21</v>
          </cell>
          <cell r="C28">
            <v>0</v>
          </cell>
          <cell r="D28">
            <v>32</v>
          </cell>
          <cell r="E28">
            <v>0</v>
          </cell>
          <cell r="F28">
            <v>17</v>
          </cell>
          <cell r="I28">
            <v>159</v>
          </cell>
          <cell r="J28">
            <v>0</v>
          </cell>
          <cell r="K28">
            <v>162</v>
          </cell>
          <cell r="L28">
            <v>0</v>
          </cell>
          <cell r="M28">
            <v>66</v>
          </cell>
        </row>
        <row r="29">
          <cell r="B29">
            <v>21</v>
          </cell>
          <cell r="C29">
            <v>0</v>
          </cell>
          <cell r="D29">
            <v>32</v>
          </cell>
          <cell r="E29">
            <v>0</v>
          </cell>
          <cell r="F29">
            <v>0</v>
          </cell>
          <cell r="I29">
            <v>162</v>
          </cell>
          <cell r="J29">
            <v>0</v>
          </cell>
          <cell r="K29">
            <v>168</v>
          </cell>
          <cell r="L29">
            <v>0</v>
          </cell>
          <cell r="M29">
            <v>0</v>
          </cell>
        </row>
        <row r="30">
          <cell r="B30">
            <v>0</v>
          </cell>
          <cell r="C30">
            <v>0</v>
          </cell>
          <cell r="D30">
            <v>32</v>
          </cell>
          <cell r="E30">
            <v>0</v>
          </cell>
          <cell r="F30">
            <v>0</v>
          </cell>
          <cell r="I30">
            <v>0</v>
          </cell>
          <cell r="J30">
            <v>0</v>
          </cell>
          <cell r="K30">
            <v>182</v>
          </cell>
          <cell r="L30">
            <v>0</v>
          </cell>
          <cell r="M30">
            <v>0</v>
          </cell>
        </row>
        <row r="31">
          <cell r="B31">
            <v>0</v>
          </cell>
          <cell r="C31">
            <v>0</v>
          </cell>
          <cell r="D31">
            <v>32</v>
          </cell>
          <cell r="E31">
            <v>0</v>
          </cell>
          <cell r="F31">
            <v>0</v>
          </cell>
          <cell r="I31">
            <v>0</v>
          </cell>
          <cell r="J31">
            <v>0</v>
          </cell>
          <cell r="K31">
            <v>182</v>
          </cell>
          <cell r="L31">
            <v>0</v>
          </cell>
          <cell r="M31">
            <v>0</v>
          </cell>
        </row>
        <row r="32">
          <cell r="B32">
            <v>0</v>
          </cell>
          <cell r="C32">
            <v>0</v>
          </cell>
          <cell r="D32">
            <v>32</v>
          </cell>
          <cell r="E32">
            <v>0</v>
          </cell>
          <cell r="F32">
            <v>0</v>
          </cell>
          <cell r="I32">
            <v>0</v>
          </cell>
          <cell r="J32">
            <v>0</v>
          </cell>
          <cell r="K32">
            <v>182</v>
          </cell>
          <cell r="L32">
            <v>0</v>
          </cell>
          <cell r="M32">
            <v>0</v>
          </cell>
        </row>
        <row r="33">
          <cell r="B33">
            <v>0</v>
          </cell>
          <cell r="C33">
            <v>0</v>
          </cell>
          <cell r="D33">
            <v>32</v>
          </cell>
          <cell r="E33">
            <v>0</v>
          </cell>
          <cell r="F33">
            <v>0</v>
          </cell>
          <cell r="I33">
            <v>0</v>
          </cell>
          <cell r="J33">
            <v>0</v>
          </cell>
          <cell r="K33">
            <v>182</v>
          </cell>
          <cell r="L33">
            <v>0</v>
          </cell>
          <cell r="M33">
            <v>0</v>
          </cell>
        </row>
        <row r="34">
          <cell r="B34">
            <v>0</v>
          </cell>
          <cell r="C34">
            <v>0</v>
          </cell>
          <cell r="D34">
            <v>32</v>
          </cell>
          <cell r="E34">
            <v>0</v>
          </cell>
          <cell r="F34">
            <v>0</v>
          </cell>
          <cell r="I34">
            <v>0</v>
          </cell>
          <cell r="J34">
            <v>0</v>
          </cell>
          <cell r="K34">
            <v>182</v>
          </cell>
          <cell r="L34">
            <v>0</v>
          </cell>
          <cell r="M34">
            <v>0</v>
          </cell>
        </row>
        <row r="35">
          <cell r="B35">
            <v>0</v>
          </cell>
          <cell r="C35">
            <v>0</v>
          </cell>
          <cell r="D35">
            <v>32</v>
          </cell>
          <cell r="E35">
            <v>0</v>
          </cell>
          <cell r="F35">
            <v>0</v>
          </cell>
          <cell r="I35">
            <v>0</v>
          </cell>
          <cell r="J35">
            <v>0</v>
          </cell>
          <cell r="K35">
            <v>182</v>
          </cell>
          <cell r="L35">
            <v>0</v>
          </cell>
          <cell r="M35">
            <v>0</v>
          </cell>
        </row>
        <row r="36">
          <cell r="B36">
            <v>0</v>
          </cell>
          <cell r="C36">
            <v>0</v>
          </cell>
          <cell r="D36">
            <v>32</v>
          </cell>
          <cell r="E36">
            <v>0</v>
          </cell>
          <cell r="F36">
            <v>0</v>
          </cell>
          <cell r="I36">
            <v>0</v>
          </cell>
          <cell r="J36">
            <v>0</v>
          </cell>
          <cell r="K36">
            <v>172</v>
          </cell>
          <cell r="L36">
            <v>0</v>
          </cell>
          <cell r="M36">
            <v>0</v>
          </cell>
        </row>
        <row r="37">
          <cell r="B37">
            <v>0</v>
          </cell>
          <cell r="C37">
            <v>0</v>
          </cell>
          <cell r="D37">
            <v>32</v>
          </cell>
          <cell r="E37">
            <v>0</v>
          </cell>
          <cell r="F37">
            <v>0</v>
          </cell>
          <cell r="I37">
            <v>0</v>
          </cell>
          <cell r="J37">
            <v>0</v>
          </cell>
          <cell r="K37">
            <v>172</v>
          </cell>
          <cell r="L37">
            <v>0</v>
          </cell>
          <cell r="M37">
            <v>0</v>
          </cell>
        </row>
        <row r="38">
          <cell r="B38">
            <v>0</v>
          </cell>
          <cell r="C38">
            <v>0</v>
          </cell>
          <cell r="D38">
            <v>32</v>
          </cell>
          <cell r="E38">
            <v>0</v>
          </cell>
          <cell r="F38">
            <v>0</v>
          </cell>
          <cell r="I38">
            <v>0</v>
          </cell>
          <cell r="J38">
            <v>0</v>
          </cell>
          <cell r="K38">
            <v>172</v>
          </cell>
          <cell r="L38">
            <v>0</v>
          </cell>
          <cell r="M38">
            <v>0</v>
          </cell>
        </row>
        <row r="39">
          <cell r="B39">
            <v>0</v>
          </cell>
          <cell r="C39">
            <v>0</v>
          </cell>
          <cell r="D39">
            <v>32</v>
          </cell>
          <cell r="E39">
            <v>0</v>
          </cell>
          <cell r="F39">
            <v>0</v>
          </cell>
          <cell r="I39">
            <v>0</v>
          </cell>
          <cell r="J39">
            <v>0</v>
          </cell>
          <cell r="K39">
            <v>172</v>
          </cell>
          <cell r="L39">
            <v>0</v>
          </cell>
          <cell r="M39">
            <v>0</v>
          </cell>
        </row>
        <row r="40">
          <cell r="B40">
            <v>0</v>
          </cell>
          <cell r="C40">
            <v>0</v>
          </cell>
          <cell r="D40">
            <v>32</v>
          </cell>
          <cell r="E40">
            <v>0</v>
          </cell>
          <cell r="F40">
            <v>0</v>
          </cell>
          <cell r="I40">
            <v>0</v>
          </cell>
          <cell r="J40">
            <v>0</v>
          </cell>
          <cell r="K40">
            <v>172</v>
          </cell>
          <cell r="L40">
            <v>0</v>
          </cell>
          <cell r="M40">
            <v>0</v>
          </cell>
        </row>
        <row r="41">
          <cell r="B41">
            <v>0</v>
          </cell>
          <cell r="C41">
            <v>0</v>
          </cell>
          <cell r="D41">
            <v>32</v>
          </cell>
          <cell r="E41">
            <v>0</v>
          </cell>
          <cell r="F41">
            <v>0</v>
          </cell>
          <cell r="I41">
            <v>0</v>
          </cell>
          <cell r="J41">
            <v>0</v>
          </cell>
          <cell r="K41">
            <v>172</v>
          </cell>
          <cell r="L41">
            <v>0</v>
          </cell>
          <cell r="M41">
            <v>0</v>
          </cell>
        </row>
        <row r="42">
          <cell r="B42">
            <v>0</v>
          </cell>
          <cell r="C42">
            <v>0</v>
          </cell>
          <cell r="D42">
            <v>32</v>
          </cell>
          <cell r="E42">
            <v>0</v>
          </cell>
          <cell r="F42">
            <v>0</v>
          </cell>
          <cell r="I42">
            <v>0</v>
          </cell>
          <cell r="J42">
            <v>0</v>
          </cell>
          <cell r="K42">
            <v>172</v>
          </cell>
          <cell r="L42">
            <v>0</v>
          </cell>
          <cell r="M42">
            <v>0</v>
          </cell>
        </row>
        <row r="43">
          <cell r="B43">
            <v>0</v>
          </cell>
          <cell r="C43">
            <v>0</v>
          </cell>
          <cell r="D43">
            <v>11</v>
          </cell>
          <cell r="E43">
            <v>0</v>
          </cell>
          <cell r="F43">
            <v>0</v>
          </cell>
          <cell r="I43">
            <v>0</v>
          </cell>
          <cell r="J43">
            <v>0</v>
          </cell>
          <cell r="K43">
            <v>99</v>
          </cell>
          <cell r="L43">
            <v>0</v>
          </cell>
          <cell r="M43">
            <v>0</v>
          </cell>
        </row>
        <row r="44">
          <cell r="B44">
            <v>0</v>
          </cell>
          <cell r="C44">
            <v>0</v>
          </cell>
          <cell r="D44">
            <v>11</v>
          </cell>
          <cell r="E44">
            <v>0</v>
          </cell>
          <cell r="F44">
            <v>0</v>
          </cell>
          <cell r="I44">
            <v>0</v>
          </cell>
          <cell r="J44">
            <v>0</v>
          </cell>
          <cell r="K44">
            <v>99</v>
          </cell>
          <cell r="L44">
            <v>0</v>
          </cell>
          <cell r="M44">
            <v>0</v>
          </cell>
        </row>
        <row r="45">
          <cell r="B45">
            <v>0</v>
          </cell>
          <cell r="C45">
            <v>0</v>
          </cell>
          <cell r="D45">
            <v>0</v>
          </cell>
          <cell r="E45">
            <v>0</v>
          </cell>
          <cell r="F45">
            <v>0</v>
          </cell>
          <cell r="I45">
            <v>0</v>
          </cell>
          <cell r="J45">
            <v>0</v>
          </cell>
          <cell r="K45">
            <v>22</v>
          </cell>
          <cell r="L45">
            <v>0</v>
          </cell>
          <cell r="M45">
            <v>0</v>
          </cell>
        </row>
        <row r="46">
          <cell r="B46">
            <v>0</v>
          </cell>
          <cell r="C46">
            <v>0</v>
          </cell>
          <cell r="D46">
            <v>0</v>
          </cell>
          <cell r="E46">
            <v>0</v>
          </cell>
          <cell r="F46">
            <v>0</v>
          </cell>
          <cell r="I46">
            <v>0</v>
          </cell>
          <cell r="J46">
            <v>0</v>
          </cell>
          <cell r="K46">
            <v>16</v>
          </cell>
          <cell r="L46">
            <v>0</v>
          </cell>
          <cell r="M46">
            <v>0</v>
          </cell>
        </row>
        <row r="47">
          <cell r="B47">
            <v>0</v>
          </cell>
          <cell r="C47">
            <v>0</v>
          </cell>
          <cell r="D47">
            <v>0</v>
          </cell>
          <cell r="E47">
            <v>0</v>
          </cell>
          <cell r="F47">
            <v>0</v>
          </cell>
          <cell r="I47">
            <v>0</v>
          </cell>
          <cell r="J47">
            <v>0</v>
          </cell>
          <cell r="K47">
            <v>14</v>
          </cell>
          <cell r="L47">
            <v>0</v>
          </cell>
          <cell r="M47">
            <v>0</v>
          </cell>
        </row>
        <row r="48">
          <cell r="B48">
            <v>0</v>
          </cell>
          <cell r="C48">
            <v>0</v>
          </cell>
          <cell r="D48">
            <v>0</v>
          </cell>
          <cell r="E48">
            <v>0</v>
          </cell>
          <cell r="F48">
            <v>0</v>
          </cell>
          <cell r="I48">
            <v>0</v>
          </cell>
          <cell r="J48">
            <v>0</v>
          </cell>
          <cell r="K48">
            <v>0</v>
          </cell>
          <cell r="L48">
            <v>0</v>
          </cell>
          <cell r="M48">
            <v>0</v>
          </cell>
        </row>
      </sheetData>
      <sheetData sheetId="58">
        <row r="106">
          <cell r="X106">
            <v>12678.3</v>
          </cell>
        </row>
      </sheetData>
      <sheetData sheetId="59"/>
      <sheetData sheetId="60">
        <row r="106">
          <cell r="X106">
            <v>75126.05181333331</v>
          </cell>
        </row>
      </sheetData>
      <sheetData sheetId="61"/>
      <sheetData sheetId="62"/>
      <sheetData sheetId="63">
        <row r="2">
          <cell r="A2" t="str">
            <v>Weighted Index</v>
          </cell>
          <cell r="B2" t="str">
            <v>Equal Share</v>
          </cell>
          <cell r="C2" t="str">
            <v>Average Disposal Date</v>
          </cell>
          <cell r="D2" t="str">
            <v>Detailed Forecast</v>
          </cell>
          <cell r="E2" t="str">
            <v>Single Rate</v>
          </cell>
          <cell r="F2" t="str">
            <v>DCM</v>
          </cell>
        </row>
        <row r="3">
          <cell r="A3" t="str">
            <v>Detailed Index</v>
          </cell>
          <cell r="B3" t="str">
            <v>Volume Based</v>
          </cell>
          <cell r="C3" t="str">
            <v>Detailed Disposal Pattern</v>
          </cell>
          <cell r="D3" t="str">
            <v>Nominal Rate</v>
          </cell>
          <cell r="E3" t="str">
            <v>Inflation Index</v>
          </cell>
          <cell r="F3" t="str">
            <v>UFS</v>
          </cell>
        </row>
        <row r="4">
          <cell r="A4" t="str">
            <v>Default</v>
          </cell>
          <cell r="B4" t="str">
            <v>Proportional Share</v>
          </cell>
          <cell r="D4" t="str">
            <v>Real Rate</v>
          </cell>
          <cell r="F4" t="str">
            <v>UFD</v>
          </cell>
        </row>
        <row r="5">
          <cell r="F5" t="str">
            <v>ILW</v>
          </cell>
        </row>
        <row r="6">
          <cell r="F6" t="str">
            <v>LLW</v>
          </cell>
        </row>
        <row r="7">
          <cell r="F7" t="str">
            <v>All</v>
          </cell>
        </row>
      </sheetData>
      <sheetData sheetId="64">
        <row r="22">
          <cell r="AC22" t="b">
            <v>0</v>
          </cell>
        </row>
      </sheetData>
      <sheetData sheetId="65"/>
      <sheetData sheetId="66"/>
      <sheetData sheetId="67"/>
      <sheetData sheetId="68"/>
      <sheetData sheetId="69"/>
      <sheetData sheetId="70"/>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RateForecast"/>
      <sheetName val="RateofReturn"/>
      <sheetName val="InputEscalationForecast"/>
      <sheetName val="EscalationIndices"/>
      <sheetName val="WeightedIndices"/>
      <sheetName val="InputCostWeightings"/>
      <sheetName val="InputOpeningBalances"/>
      <sheetName val="BalanceAllocation"/>
      <sheetName val="InputReferenceDatesDCM"/>
      <sheetName val="InputBaseCostsDCM"/>
      <sheetName val="ConstantCostsDCM"/>
      <sheetName val="ShiftedCostsDCM"/>
      <sheetName val="EscalationDCM"/>
      <sheetName val="AllocationDCM"/>
      <sheetName val="FixProvisionDCM"/>
      <sheetName val="InputBaseCostsUFS"/>
      <sheetName val="ConstantCostsUFS"/>
      <sheetName val="EscalationUFS"/>
      <sheetName val="AllocationUFS"/>
      <sheetName val="FixUFS PSL"/>
      <sheetName val="FixUFS Post Dism"/>
      <sheetName val="VarUFS PSL"/>
      <sheetName val="VarUFS Post Dism"/>
      <sheetName val="InputBaseCostsUFD"/>
      <sheetName val="FormattedCostsUFD"/>
      <sheetName val="ShiftedCostsUFD"/>
      <sheetName val="ConstantCostsUFD"/>
      <sheetName val="EscalationUFD"/>
      <sheetName val="AllocationUFD"/>
      <sheetName val="FixProvisionUFD"/>
      <sheetName val="VarProvisionUFD"/>
      <sheetName val="InputBaseCostsILW"/>
      <sheetName val="ShiftedCostsILW"/>
      <sheetName val="ConstantCostsOpsILW"/>
      <sheetName val="ConstantCostsDisposalILW"/>
      <sheetName val="EscalationILW"/>
      <sheetName val="AllocationILW"/>
      <sheetName val="FixProvisionOpsILW"/>
      <sheetName val="FixProvisionDisposalILW"/>
      <sheetName val="VarProvisionOpsILW"/>
      <sheetName val="VarProvisionDisposalILW"/>
      <sheetName val="InputBaseCostsLLW"/>
      <sheetName val="ConstantCostsOPSLLW"/>
      <sheetName val="ConstantCostsDisposalLLW"/>
      <sheetName val="ShiftedCostsLLW"/>
      <sheetName val="EscalationLLW"/>
      <sheetName val="AllocationLLW"/>
      <sheetName val="FixProvisionOpsLLW"/>
      <sheetName val="FixProvisionDisposalLLW"/>
      <sheetName val="VarProvisionOpsLLW"/>
      <sheetName val="VarProvisionDisposalLLW"/>
      <sheetName val="InputBundleForecast"/>
      <sheetName val="InputAccumBundles"/>
      <sheetName val="DetailedBundleSchedule"/>
      <sheetName val="Bundles"/>
      <sheetName val="InputAccumWaste"/>
      <sheetName val="InputWasteForecast"/>
      <sheetName val="ILWWaste"/>
      <sheetName val="DetailedILWSchedule"/>
      <sheetName val="LLWWaste"/>
      <sheetName val="DetailedLLWSchedule"/>
      <sheetName val="Checksheet"/>
      <sheetName val="Methods"/>
      <sheetName val="Results"/>
      <sheetName val="Ext Results"/>
      <sheetName val="FinalOutputs-NWMD2010"/>
      <sheetName val="2009-2013 BP"/>
      <sheetName val="CCL-2009"/>
      <sheetName val="CCL-2008"/>
      <sheetName val="NWMDExpenditure-NancyD"/>
    </sheetNames>
    <sheetDataSet>
      <sheetData sheetId="0">
        <row r="3">
          <cell r="C3" t="str">
            <v>07-FRP-final</v>
          </cell>
        </row>
        <row r="10">
          <cell r="I10">
            <v>2</v>
          </cell>
          <cell r="X10">
            <v>2035</v>
          </cell>
          <cell r="Z10">
            <v>98467.233333333337</v>
          </cell>
        </row>
        <row r="11">
          <cell r="D11">
            <v>2007</v>
          </cell>
          <cell r="I11">
            <v>2</v>
          </cell>
          <cell r="X11">
            <v>2015</v>
          </cell>
          <cell r="Z11">
            <v>3130.2521588888881</v>
          </cell>
        </row>
        <row r="12">
          <cell r="D12">
            <v>2001</v>
          </cell>
          <cell r="I12">
            <v>1</v>
          </cell>
          <cell r="X12">
            <v>2035</v>
          </cell>
          <cell r="Z12">
            <v>633.91499999999996</v>
          </cell>
        </row>
        <row r="13">
          <cell r="D13">
            <v>0.3</v>
          </cell>
          <cell r="I13">
            <v>2</v>
          </cell>
        </row>
        <row r="14">
          <cell r="D14">
            <v>5.1499999999999997E-2</v>
          </cell>
          <cell r="I14">
            <v>1</v>
          </cell>
        </row>
        <row r="15">
          <cell r="D15">
            <v>3.2500000000000001E-2</v>
          </cell>
          <cell r="I15">
            <v>6</v>
          </cell>
        </row>
        <row r="16">
          <cell r="D16">
            <v>1.9E-2</v>
          </cell>
          <cell r="I16" t="b">
            <v>0</v>
          </cell>
        </row>
        <row r="17">
          <cell r="I17" t="b">
            <v>0</v>
          </cell>
        </row>
        <row r="20">
          <cell r="C20">
            <v>1</v>
          </cell>
          <cell r="D20">
            <v>10</v>
          </cell>
        </row>
        <row r="21">
          <cell r="C21">
            <v>1</v>
          </cell>
          <cell r="D21">
            <v>10</v>
          </cell>
          <cell r="AO21" t="b">
            <v>1</v>
          </cell>
        </row>
        <row r="22">
          <cell r="C22">
            <v>1</v>
          </cell>
          <cell r="D22">
            <v>10</v>
          </cell>
        </row>
        <row r="29">
          <cell r="M29" t="e">
            <v>#NAME?</v>
          </cell>
        </row>
        <row r="30">
          <cell r="M30" t="e">
            <v>#NAME?</v>
          </cell>
        </row>
        <row r="31">
          <cell r="M31" t="e">
            <v>#NAME?</v>
          </cell>
        </row>
        <row r="32">
          <cell r="M32" t="e">
            <v>#NAME?</v>
          </cell>
        </row>
        <row r="33">
          <cell r="M33" t="e">
            <v>#NAME?</v>
          </cell>
        </row>
        <row r="34">
          <cell r="M34" t="e">
            <v>#NAME?</v>
          </cell>
        </row>
        <row r="35">
          <cell r="M35" t="e">
            <v>#NAME?</v>
          </cell>
        </row>
        <row r="38">
          <cell r="D38">
            <v>0.1</v>
          </cell>
        </row>
        <row r="40">
          <cell r="M40" t="e">
            <v>#NAME?</v>
          </cell>
        </row>
        <row r="42">
          <cell r="M42" t="e">
            <v>#NAME?</v>
          </cell>
        </row>
        <row r="43">
          <cell r="M43" t="e">
            <v>#NAME?</v>
          </cell>
        </row>
        <row r="44">
          <cell r="M44" t="e">
            <v>#NAME?</v>
          </cell>
        </row>
      </sheetData>
      <sheetData sheetId="1">
        <row r="2">
          <cell r="B2" t="str">
            <v>Rateset2</v>
          </cell>
        </row>
        <row r="5">
          <cell r="A5">
            <v>1999</v>
          </cell>
          <cell r="B5">
            <v>7.0000000000000007E-2</v>
          </cell>
        </row>
        <row r="6">
          <cell r="A6">
            <v>2000</v>
          </cell>
          <cell r="B6">
            <v>7.0000000000000007E-2</v>
          </cell>
        </row>
        <row r="7">
          <cell r="A7">
            <v>2001</v>
          </cell>
          <cell r="B7">
            <v>7.0000000000000007E-2</v>
          </cell>
        </row>
        <row r="8">
          <cell r="A8">
            <v>2002</v>
          </cell>
          <cell r="B8">
            <v>7.0000000000000007E-2</v>
          </cell>
        </row>
        <row r="9">
          <cell r="A9">
            <v>2003</v>
          </cell>
          <cell r="B9">
            <v>7.0000000000000007E-2</v>
          </cell>
        </row>
        <row r="10">
          <cell r="A10">
            <v>2004</v>
          </cell>
          <cell r="B10">
            <v>6.1639843667871903E-2</v>
          </cell>
        </row>
        <row r="11">
          <cell r="A11">
            <v>2005</v>
          </cell>
          <cell r="B11">
            <v>5.6372181095066483E-2</v>
          </cell>
        </row>
        <row r="12">
          <cell r="A12">
            <v>2006</v>
          </cell>
          <cell r="B12">
            <v>5.3703041519038382E-2</v>
          </cell>
        </row>
        <row r="13">
          <cell r="A13">
            <v>2007</v>
          </cell>
          <cell r="B13">
            <v>5.4898867890296972E-2</v>
          </cell>
        </row>
        <row r="14">
          <cell r="A14">
            <v>2008</v>
          </cell>
          <cell r="B14">
            <v>6.4692335260697287E-2</v>
          </cell>
        </row>
        <row r="15">
          <cell r="A15">
            <v>2009</v>
          </cell>
          <cell r="B15">
            <v>6.9307003374997289E-2</v>
          </cell>
        </row>
        <row r="16">
          <cell r="A16">
            <v>2010</v>
          </cell>
          <cell r="B16">
            <v>7.7850739760033316E-2</v>
          </cell>
        </row>
        <row r="17">
          <cell r="A17">
            <v>2011</v>
          </cell>
          <cell r="B17">
            <v>4.2964546625735241E-2</v>
          </cell>
        </row>
        <row r="18">
          <cell r="A18">
            <v>2012</v>
          </cell>
          <cell r="B18">
            <v>4.4006725235813067E-2</v>
          </cell>
        </row>
        <row r="19">
          <cell r="A19">
            <v>2013</v>
          </cell>
          <cell r="B19">
            <v>2.4282615956617522E-2</v>
          </cell>
        </row>
        <row r="20">
          <cell r="A20">
            <v>2014</v>
          </cell>
          <cell r="B20">
            <v>6.6079615951020965E-2</v>
          </cell>
        </row>
        <row r="21">
          <cell r="A21">
            <v>2015</v>
          </cell>
          <cell r="B21">
            <v>2.6006745062768462E-2</v>
          </cell>
        </row>
        <row r="22">
          <cell r="A22">
            <v>2016</v>
          </cell>
          <cell r="B22">
            <v>5.5100178858192524E-2</v>
          </cell>
        </row>
        <row r="23">
          <cell r="A23">
            <v>2017</v>
          </cell>
          <cell r="B23">
            <v>3.2582664604997265E-2</v>
          </cell>
        </row>
        <row r="24">
          <cell r="A24">
            <v>2018</v>
          </cell>
          <cell r="B24">
            <v>6.1209988050104587E-2</v>
          </cell>
        </row>
        <row r="25">
          <cell r="A25">
            <v>2019</v>
          </cell>
          <cell r="B25">
            <v>5.0949165458514474E-2</v>
          </cell>
        </row>
        <row r="26">
          <cell r="A26">
            <v>2020</v>
          </cell>
          <cell r="B26">
            <v>7.4862162907375018E-2</v>
          </cell>
        </row>
        <row r="27">
          <cell r="A27">
            <v>2021</v>
          </cell>
          <cell r="B27">
            <v>7.1987841326626945E-2</v>
          </cell>
        </row>
        <row r="28">
          <cell r="A28">
            <v>2022</v>
          </cell>
          <cell r="B28">
            <v>4.475688783451915E-2</v>
          </cell>
        </row>
        <row r="29">
          <cell r="A29">
            <v>2023</v>
          </cell>
          <cell r="B29">
            <v>7.4172061065037265E-2</v>
          </cell>
        </row>
        <row r="30">
          <cell r="A30">
            <v>2024</v>
          </cell>
          <cell r="B30">
            <v>6.4096314960916057E-2</v>
          </cell>
        </row>
        <row r="31">
          <cell r="A31">
            <v>2025</v>
          </cell>
          <cell r="B31">
            <v>2.852581801300403E-2</v>
          </cell>
        </row>
        <row r="32">
          <cell r="A32">
            <v>2026</v>
          </cell>
          <cell r="B32">
            <v>6.0051030320319117E-2</v>
          </cell>
        </row>
        <row r="33">
          <cell r="A33">
            <v>2027</v>
          </cell>
          <cell r="B33">
            <v>7.5332553567131977E-2</v>
          </cell>
        </row>
        <row r="34">
          <cell r="A34">
            <v>2028</v>
          </cell>
          <cell r="B34">
            <v>5.0109218679717744E-2</v>
          </cell>
        </row>
        <row r="35">
          <cell r="A35">
            <v>2029</v>
          </cell>
          <cell r="B35">
            <v>7.2594246919034044E-2</v>
          </cell>
        </row>
        <row r="36">
          <cell r="A36">
            <v>2030</v>
          </cell>
          <cell r="B36">
            <v>5.6754407612170328E-2</v>
          </cell>
        </row>
        <row r="37">
          <cell r="A37">
            <v>2031</v>
          </cell>
          <cell r="B37">
            <v>5.0540233903229821E-2</v>
          </cell>
        </row>
        <row r="38">
          <cell r="A38">
            <v>2032</v>
          </cell>
          <cell r="B38">
            <v>6.4783432523763618E-2</v>
          </cell>
        </row>
        <row r="39">
          <cell r="A39">
            <v>2033</v>
          </cell>
          <cell r="B39">
            <v>8.8993254937231536E-2</v>
          </cell>
        </row>
        <row r="40">
          <cell r="A40">
            <v>2034</v>
          </cell>
          <cell r="B40">
            <v>4.7563781751814534E-2</v>
          </cell>
        </row>
        <row r="41">
          <cell r="A41">
            <v>2035</v>
          </cell>
          <cell r="B41">
            <v>5.6262189079570819E-2</v>
          </cell>
        </row>
        <row r="42">
          <cell r="A42">
            <v>2036</v>
          </cell>
          <cell r="B42">
            <v>6.6495129974209699E-2</v>
          </cell>
        </row>
        <row r="43">
          <cell r="A43">
            <v>2037</v>
          </cell>
          <cell r="B43">
            <v>7.0310710359190121E-2</v>
          </cell>
        </row>
        <row r="44">
          <cell r="A44">
            <v>2038</v>
          </cell>
          <cell r="B44">
            <v>7.4030248103663321E-2</v>
          </cell>
        </row>
        <row r="45">
          <cell r="A45">
            <v>2039</v>
          </cell>
          <cell r="B45">
            <v>6.6769973588743592E-2</v>
          </cell>
        </row>
        <row r="46">
          <cell r="A46">
            <v>2040</v>
          </cell>
          <cell r="B46">
            <v>6.4230556378897741E-2</v>
          </cell>
        </row>
        <row r="47">
          <cell r="A47">
            <v>2041</v>
          </cell>
          <cell r="B47">
            <v>6.2767048663881719E-2</v>
          </cell>
        </row>
        <row r="48">
          <cell r="A48">
            <v>2042</v>
          </cell>
          <cell r="B48">
            <v>6.2596535460324954E-2</v>
          </cell>
        </row>
        <row r="49">
          <cell r="A49">
            <v>2043</v>
          </cell>
          <cell r="B49">
            <v>6.6319927188596917E-2</v>
          </cell>
        </row>
        <row r="50">
          <cell r="A50">
            <v>2044</v>
          </cell>
          <cell r="B50">
            <v>5.7818448201142021E-2</v>
          </cell>
        </row>
        <row r="51">
          <cell r="A51">
            <v>2045</v>
          </cell>
          <cell r="B51">
            <v>6.3160666602125271E-2</v>
          </cell>
        </row>
        <row r="52">
          <cell r="A52">
            <v>2046</v>
          </cell>
          <cell r="B52">
            <v>4.7926721296898907E-2</v>
          </cell>
        </row>
        <row r="53">
          <cell r="A53">
            <v>2047</v>
          </cell>
          <cell r="B53">
            <v>4.7202223501808478E-2</v>
          </cell>
        </row>
        <row r="54">
          <cell r="A54">
            <v>2048</v>
          </cell>
          <cell r="B54">
            <v>5.9344625785452083E-2</v>
          </cell>
        </row>
        <row r="55">
          <cell r="A55">
            <v>2049</v>
          </cell>
          <cell r="B55">
            <v>4.1737786065932599E-2</v>
          </cell>
        </row>
        <row r="56">
          <cell r="A56">
            <v>2050</v>
          </cell>
          <cell r="B56">
            <v>5.7912563849749861E-2</v>
          </cell>
        </row>
        <row r="57">
          <cell r="A57">
            <v>2051</v>
          </cell>
          <cell r="B57">
            <v>5.446674422011711E-2</v>
          </cell>
        </row>
        <row r="58">
          <cell r="A58">
            <v>2052</v>
          </cell>
          <cell r="B58">
            <v>6.836139604922209E-2</v>
          </cell>
        </row>
        <row r="59">
          <cell r="A59">
            <v>2053</v>
          </cell>
          <cell r="B59">
            <v>6.9013043318700507E-2</v>
          </cell>
        </row>
        <row r="60">
          <cell r="A60">
            <v>2054</v>
          </cell>
          <cell r="B60">
            <v>4.9106227922602559E-2</v>
          </cell>
        </row>
        <row r="61">
          <cell r="A61">
            <v>2055</v>
          </cell>
          <cell r="B61">
            <v>5.8180108769302026E-2</v>
          </cell>
        </row>
        <row r="62">
          <cell r="A62">
            <v>2056</v>
          </cell>
          <cell r="B62">
            <v>7.2554308732942441E-2</v>
          </cell>
        </row>
        <row r="63">
          <cell r="A63">
            <v>2057</v>
          </cell>
          <cell r="B63">
            <v>5.5990244479398828E-2</v>
          </cell>
        </row>
        <row r="64">
          <cell r="A64">
            <v>2058</v>
          </cell>
          <cell r="B64">
            <v>5.4994347780957471E-2</v>
          </cell>
        </row>
        <row r="65">
          <cell r="A65">
            <v>2059</v>
          </cell>
          <cell r="B65">
            <v>6.716207380770356E-2</v>
          </cell>
        </row>
        <row r="66">
          <cell r="A66">
            <v>2060</v>
          </cell>
          <cell r="B66">
            <v>5.7928644852945584E-2</v>
          </cell>
        </row>
        <row r="67">
          <cell r="A67">
            <v>2061</v>
          </cell>
          <cell r="B67">
            <v>5.7568280314735605E-2</v>
          </cell>
        </row>
        <row r="68">
          <cell r="A68">
            <v>2062</v>
          </cell>
          <cell r="B68">
            <v>9.213701432337984E-2</v>
          </cell>
        </row>
        <row r="69">
          <cell r="A69">
            <v>2063</v>
          </cell>
          <cell r="B69">
            <v>5.8915213546351881E-2</v>
          </cell>
        </row>
        <row r="70">
          <cell r="A70">
            <v>2064</v>
          </cell>
          <cell r="B70">
            <v>4.4626363976130963E-2</v>
          </cell>
        </row>
        <row r="71">
          <cell r="A71">
            <v>2065</v>
          </cell>
          <cell r="B71">
            <v>7.0659547052055127E-2</v>
          </cell>
        </row>
        <row r="72">
          <cell r="A72">
            <v>2066</v>
          </cell>
          <cell r="B72">
            <v>4.6020823990256761E-2</v>
          </cell>
        </row>
        <row r="73">
          <cell r="A73">
            <v>2067</v>
          </cell>
          <cell r="B73">
            <v>6.3749183570616874E-2</v>
          </cell>
        </row>
        <row r="74">
          <cell r="A74">
            <v>2068</v>
          </cell>
          <cell r="B74">
            <v>5.6976062839676163E-2</v>
          </cell>
        </row>
        <row r="75">
          <cell r="A75">
            <v>2069</v>
          </cell>
          <cell r="B75">
            <v>6.0130241624501653E-2</v>
          </cell>
        </row>
        <row r="76">
          <cell r="A76">
            <v>2070</v>
          </cell>
          <cell r="B76">
            <v>4.4321899256028703E-2</v>
          </cell>
        </row>
        <row r="77">
          <cell r="A77">
            <v>2071</v>
          </cell>
          <cell r="B77">
            <v>6.0878409019205722E-2</v>
          </cell>
        </row>
        <row r="78">
          <cell r="A78">
            <v>2072</v>
          </cell>
          <cell r="B78">
            <v>5.7263031155453066E-2</v>
          </cell>
        </row>
        <row r="79">
          <cell r="A79">
            <v>2073</v>
          </cell>
          <cell r="B79">
            <v>5.0730085237883034E-2</v>
          </cell>
        </row>
        <row r="80">
          <cell r="A80">
            <v>2074</v>
          </cell>
          <cell r="B80">
            <v>4.0759658620227131E-2</v>
          </cell>
        </row>
        <row r="81">
          <cell r="A81">
            <v>2075</v>
          </cell>
          <cell r="B81">
            <v>5.6811842202587289E-2</v>
          </cell>
        </row>
        <row r="82">
          <cell r="A82">
            <v>2076</v>
          </cell>
          <cell r="B82">
            <v>6.1146141522040127E-2</v>
          </cell>
        </row>
        <row r="83">
          <cell r="A83">
            <v>2077</v>
          </cell>
          <cell r="B83">
            <v>7.3705558495130385E-2</v>
          </cell>
        </row>
        <row r="84">
          <cell r="A84">
            <v>2078</v>
          </cell>
          <cell r="B84">
            <v>5.6054824287566592E-2</v>
          </cell>
        </row>
        <row r="85">
          <cell r="A85">
            <v>2079</v>
          </cell>
          <cell r="B85">
            <v>5.1027336528131857E-2</v>
          </cell>
        </row>
        <row r="86">
          <cell r="A86">
            <v>2080</v>
          </cell>
          <cell r="B86">
            <v>6.2046711807051909E-2</v>
          </cell>
        </row>
        <row r="87">
          <cell r="A87">
            <v>2081</v>
          </cell>
          <cell r="B87">
            <v>6.8705816008441611E-2</v>
          </cell>
        </row>
        <row r="88">
          <cell r="A88">
            <v>2082</v>
          </cell>
          <cell r="B88">
            <v>6.2901511771196961E-2</v>
          </cell>
        </row>
        <row r="89">
          <cell r="A89">
            <v>2083</v>
          </cell>
          <cell r="B89">
            <v>5.6104380380129444E-2</v>
          </cell>
        </row>
        <row r="90">
          <cell r="A90">
            <v>2084</v>
          </cell>
          <cell r="B90">
            <v>8.8579207474249411E-2</v>
          </cell>
        </row>
        <row r="91">
          <cell r="A91">
            <v>2085</v>
          </cell>
          <cell r="B91">
            <v>4.3597554938169199E-2</v>
          </cell>
        </row>
        <row r="92">
          <cell r="A92">
            <v>2086</v>
          </cell>
          <cell r="B92">
            <v>6.6466293307821611E-2</v>
          </cell>
        </row>
        <row r="93">
          <cell r="A93">
            <v>2087</v>
          </cell>
          <cell r="B93">
            <v>2.4107174428645524E-2</v>
          </cell>
        </row>
        <row r="94">
          <cell r="A94">
            <v>2088</v>
          </cell>
          <cell r="B94">
            <v>7.1758989722293332E-2</v>
          </cell>
        </row>
        <row r="95">
          <cell r="A95">
            <v>2089</v>
          </cell>
          <cell r="B95">
            <v>5.4167463619814955E-2</v>
          </cell>
        </row>
        <row r="96">
          <cell r="A96">
            <v>2090</v>
          </cell>
          <cell r="B96">
            <v>7.3316135601198762E-2</v>
          </cell>
        </row>
        <row r="97">
          <cell r="A97">
            <v>2091</v>
          </cell>
          <cell r="B97">
            <v>6.1330791683867576E-2</v>
          </cell>
        </row>
        <row r="98">
          <cell r="A98">
            <v>2092</v>
          </cell>
          <cell r="B98">
            <v>6.5562994538704511E-2</v>
          </cell>
        </row>
        <row r="99">
          <cell r="A99">
            <v>2093</v>
          </cell>
          <cell r="B99">
            <v>4.3555195222434125E-2</v>
          </cell>
        </row>
        <row r="100">
          <cell r="A100">
            <v>2094</v>
          </cell>
          <cell r="B100">
            <v>5.6370390527372367E-2</v>
          </cell>
        </row>
        <row r="101">
          <cell r="A101">
            <v>2095</v>
          </cell>
          <cell r="B101">
            <v>6.9480841918557412E-2</v>
          </cell>
        </row>
        <row r="102">
          <cell r="A102">
            <v>2096</v>
          </cell>
          <cell r="B102">
            <v>6.8132970770529933E-2</v>
          </cell>
        </row>
        <row r="103">
          <cell r="A103">
            <v>2097</v>
          </cell>
          <cell r="B103">
            <v>9.4986097426153715E-2</v>
          </cell>
        </row>
        <row r="104">
          <cell r="A104">
            <v>2098</v>
          </cell>
          <cell r="B104">
            <v>5.9212874109216503E-2</v>
          </cell>
        </row>
        <row r="105">
          <cell r="A105">
            <v>2099</v>
          </cell>
          <cell r="B105">
            <v>5.8209985670255267E-2</v>
          </cell>
        </row>
        <row r="106">
          <cell r="A106">
            <v>2100</v>
          </cell>
          <cell r="B106">
            <v>3.55766984258662E-2</v>
          </cell>
        </row>
      </sheetData>
      <sheetData sheetId="2"/>
      <sheetData sheetId="3">
        <row r="2">
          <cell r="B2" t="str">
            <v>UT LT0 Feb06</v>
          </cell>
        </row>
        <row r="6">
          <cell r="A6">
            <v>2003</v>
          </cell>
          <cell r="B6">
            <v>3.5999999999999997E-2</v>
          </cell>
          <cell r="C6">
            <v>3.5999999999999997E-2</v>
          </cell>
          <cell r="G6">
            <v>1.9E-2</v>
          </cell>
          <cell r="H6">
            <v>1.7999999999999999E-2</v>
          </cell>
        </row>
        <row r="7">
          <cell r="A7">
            <v>2004</v>
          </cell>
          <cell r="B7">
            <v>3.5999999999999997E-2</v>
          </cell>
          <cell r="C7">
            <v>3.5999999999999997E-2</v>
          </cell>
          <cell r="G7">
            <v>1.9E-2</v>
          </cell>
          <cell r="H7">
            <v>1.7999999999999999E-2</v>
          </cell>
        </row>
        <row r="8">
          <cell r="A8">
            <v>2005</v>
          </cell>
          <cell r="B8">
            <v>3.5999999999999997E-2</v>
          </cell>
          <cell r="C8">
            <v>3.5999999999999997E-2</v>
          </cell>
          <cell r="G8">
            <v>1.9E-2</v>
          </cell>
          <cell r="H8">
            <v>1.7999999999999999E-2</v>
          </cell>
        </row>
        <row r="9">
          <cell r="A9">
            <v>2006</v>
          </cell>
          <cell r="B9">
            <v>3.5999999999999997E-2</v>
          </cell>
          <cell r="C9">
            <v>3.5999999999999997E-2</v>
          </cell>
          <cell r="G9">
            <v>1.9E-2</v>
          </cell>
          <cell r="H9">
            <v>1.7999999999999999E-2</v>
          </cell>
        </row>
        <row r="10">
          <cell r="A10">
            <v>2007</v>
          </cell>
          <cell r="B10">
            <v>3.5999999999999997E-2</v>
          </cell>
          <cell r="C10">
            <v>3.5999999999999997E-2</v>
          </cell>
          <cell r="G10">
            <v>1.9E-2</v>
          </cell>
          <cell r="H10">
            <v>1.7999999999999999E-2</v>
          </cell>
        </row>
        <row r="11">
          <cell r="A11">
            <v>2008</v>
          </cell>
          <cell r="B11">
            <v>3.5999999999999997E-2</v>
          </cell>
          <cell r="C11">
            <v>3.5999999999999997E-2</v>
          </cell>
          <cell r="G11">
            <v>1.9E-2</v>
          </cell>
          <cell r="H11">
            <v>1.7999999999999999E-2</v>
          </cell>
        </row>
        <row r="12">
          <cell r="A12">
            <v>2009</v>
          </cell>
          <cell r="B12">
            <v>3.5999999999999997E-2</v>
          </cell>
          <cell r="C12">
            <v>3.5999999999999997E-2</v>
          </cell>
          <cell r="G12">
            <v>1.9E-2</v>
          </cell>
          <cell r="H12">
            <v>1.7999999999999999E-2</v>
          </cell>
        </row>
        <row r="13">
          <cell r="A13">
            <v>2010</v>
          </cell>
          <cell r="B13">
            <v>3.5999999999999997E-2</v>
          </cell>
          <cell r="C13">
            <v>3.5999999999999997E-2</v>
          </cell>
          <cell r="G13">
            <v>1.9E-2</v>
          </cell>
          <cell r="H13">
            <v>1.7999999999999999E-2</v>
          </cell>
        </row>
        <row r="14">
          <cell r="A14">
            <v>2011</v>
          </cell>
          <cell r="B14">
            <v>3.5999999999999997E-2</v>
          </cell>
          <cell r="C14">
            <v>3.5999999999999997E-2</v>
          </cell>
          <cell r="G14">
            <v>1.9E-2</v>
          </cell>
          <cell r="H14">
            <v>1.7999999999999999E-2</v>
          </cell>
        </row>
        <row r="15">
          <cell r="A15">
            <v>2012</v>
          </cell>
          <cell r="B15">
            <v>3.5999999999999997E-2</v>
          </cell>
          <cell r="C15">
            <v>3.5999999999999997E-2</v>
          </cell>
          <cell r="G15">
            <v>1.9E-2</v>
          </cell>
          <cell r="H15">
            <v>1.7999999999999999E-2</v>
          </cell>
        </row>
        <row r="16">
          <cell r="A16">
            <v>2013</v>
          </cell>
          <cell r="B16">
            <v>3.5999999999999997E-2</v>
          </cell>
          <cell r="C16">
            <v>3.5999999999999997E-2</v>
          </cell>
          <cell r="G16">
            <v>1.9E-2</v>
          </cell>
          <cell r="H16">
            <v>1.7999999999999999E-2</v>
          </cell>
        </row>
        <row r="17">
          <cell r="A17">
            <v>2014</v>
          </cell>
          <cell r="B17">
            <v>3.5999999999999997E-2</v>
          </cell>
          <cell r="C17">
            <v>3.5999999999999997E-2</v>
          </cell>
          <cell r="G17">
            <v>1.9E-2</v>
          </cell>
          <cell r="H17">
            <v>1.7999999999999999E-2</v>
          </cell>
        </row>
        <row r="18">
          <cell r="A18">
            <v>2015</v>
          </cell>
          <cell r="B18">
            <v>3.5999999999999997E-2</v>
          </cell>
          <cell r="C18">
            <v>3.5999999999999997E-2</v>
          </cell>
          <cell r="G18">
            <v>1.9E-2</v>
          </cell>
          <cell r="H18">
            <v>1.7999999999999999E-2</v>
          </cell>
        </row>
        <row r="19">
          <cell r="A19">
            <v>2016</v>
          </cell>
          <cell r="B19">
            <v>3.5999999999999997E-2</v>
          </cell>
          <cell r="C19">
            <v>3.5999999999999997E-2</v>
          </cell>
          <cell r="G19">
            <v>1.9E-2</v>
          </cell>
          <cell r="H19">
            <v>1.7999999999999999E-2</v>
          </cell>
        </row>
        <row r="20">
          <cell r="A20">
            <v>2017</v>
          </cell>
          <cell r="B20">
            <v>3.5999999999999997E-2</v>
          </cell>
          <cell r="C20">
            <v>3.5999999999999997E-2</v>
          </cell>
          <cell r="G20">
            <v>1.9E-2</v>
          </cell>
          <cell r="H20">
            <v>1.7999999999999999E-2</v>
          </cell>
        </row>
        <row r="21">
          <cell r="A21">
            <v>2018</v>
          </cell>
          <cell r="B21">
            <v>3.5999999999999997E-2</v>
          </cell>
          <cell r="C21">
            <v>3.5999999999999997E-2</v>
          </cell>
          <cell r="G21">
            <v>1.9E-2</v>
          </cell>
          <cell r="H21">
            <v>1.7999999999999999E-2</v>
          </cell>
        </row>
        <row r="22">
          <cell r="A22">
            <v>2019</v>
          </cell>
          <cell r="B22">
            <v>3.5999999999999997E-2</v>
          </cell>
          <cell r="C22">
            <v>3.5999999999999997E-2</v>
          </cell>
          <cell r="G22">
            <v>1.9E-2</v>
          </cell>
          <cell r="H22">
            <v>1.7999999999999999E-2</v>
          </cell>
        </row>
        <row r="23">
          <cell r="A23">
            <v>2020</v>
          </cell>
          <cell r="B23">
            <v>3.5999999999999997E-2</v>
          </cell>
          <cell r="C23">
            <v>3.5999999999999997E-2</v>
          </cell>
          <cell r="G23">
            <v>1.9E-2</v>
          </cell>
          <cell r="H23">
            <v>1.7999999999999999E-2</v>
          </cell>
        </row>
        <row r="24">
          <cell r="A24">
            <v>2021</v>
          </cell>
          <cell r="B24">
            <v>3.5999999999999997E-2</v>
          </cell>
          <cell r="C24">
            <v>3.5999999999999997E-2</v>
          </cell>
          <cell r="G24">
            <v>1.9E-2</v>
          </cell>
          <cell r="H24">
            <v>1.7999999999999999E-2</v>
          </cell>
        </row>
        <row r="25">
          <cell r="A25">
            <v>2022</v>
          </cell>
          <cell r="B25">
            <v>3.5999999999999997E-2</v>
          </cell>
          <cell r="C25">
            <v>3.5999999999999997E-2</v>
          </cell>
          <cell r="G25">
            <v>1.9E-2</v>
          </cell>
          <cell r="H25">
            <v>1.7999999999999999E-2</v>
          </cell>
        </row>
        <row r="26">
          <cell r="A26">
            <v>2023</v>
          </cell>
          <cell r="B26">
            <v>3.5999999999999997E-2</v>
          </cell>
          <cell r="C26">
            <v>3.5999999999999997E-2</v>
          </cell>
          <cell r="G26">
            <v>1.9E-2</v>
          </cell>
          <cell r="H26">
            <v>1.7999999999999999E-2</v>
          </cell>
        </row>
        <row r="27">
          <cell r="A27">
            <v>2024</v>
          </cell>
          <cell r="B27">
            <v>3.5999999999999997E-2</v>
          </cell>
          <cell r="C27">
            <v>3.5999999999999997E-2</v>
          </cell>
          <cell r="G27">
            <v>1.9E-2</v>
          </cell>
          <cell r="H27">
            <v>1.7999999999999999E-2</v>
          </cell>
        </row>
        <row r="28">
          <cell r="A28">
            <v>2025</v>
          </cell>
          <cell r="B28">
            <v>3.5999999999999997E-2</v>
          </cell>
          <cell r="C28">
            <v>3.5999999999999997E-2</v>
          </cell>
          <cell r="G28">
            <v>1.9E-2</v>
          </cell>
          <cell r="H28">
            <v>1.7999999999999999E-2</v>
          </cell>
        </row>
        <row r="29">
          <cell r="A29">
            <v>2026</v>
          </cell>
          <cell r="B29">
            <v>3.5999999999999997E-2</v>
          </cell>
          <cell r="C29">
            <v>3.5999999999999997E-2</v>
          </cell>
          <cell r="G29">
            <v>1.9E-2</v>
          </cell>
          <cell r="H29">
            <v>1.7999999999999999E-2</v>
          </cell>
        </row>
        <row r="30">
          <cell r="A30">
            <v>2027</v>
          </cell>
          <cell r="B30">
            <v>3.5999999999999997E-2</v>
          </cell>
          <cell r="C30">
            <v>3.5999999999999997E-2</v>
          </cell>
          <cell r="G30">
            <v>1.9E-2</v>
          </cell>
          <cell r="H30">
            <v>1.7999999999999999E-2</v>
          </cell>
        </row>
        <row r="31">
          <cell r="A31">
            <v>2028</v>
          </cell>
          <cell r="B31">
            <v>3.5999999999999997E-2</v>
          </cell>
          <cell r="C31">
            <v>3.5999999999999997E-2</v>
          </cell>
          <cell r="G31">
            <v>1.9E-2</v>
          </cell>
          <cell r="H31">
            <v>1.7999999999999999E-2</v>
          </cell>
        </row>
        <row r="32">
          <cell r="A32">
            <v>2029</v>
          </cell>
          <cell r="B32">
            <v>3.5999999999999997E-2</v>
          </cell>
          <cell r="C32">
            <v>3.5999999999999997E-2</v>
          </cell>
          <cell r="G32">
            <v>1.9E-2</v>
          </cell>
          <cell r="H32">
            <v>1.7999999999999999E-2</v>
          </cell>
        </row>
        <row r="33">
          <cell r="A33">
            <v>2030</v>
          </cell>
          <cell r="B33">
            <v>3.5999999999999997E-2</v>
          </cell>
          <cell r="C33">
            <v>3.5999999999999997E-2</v>
          </cell>
          <cell r="G33">
            <v>1.9E-2</v>
          </cell>
          <cell r="H33">
            <v>1.7999999999999999E-2</v>
          </cell>
        </row>
        <row r="34">
          <cell r="A34">
            <v>2031</v>
          </cell>
          <cell r="B34">
            <v>3.5999999999999997E-2</v>
          </cell>
          <cell r="C34">
            <v>3.5999999999999997E-2</v>
          </cell>
          <cell r="G34">
            <v>1.9E-2</v>
          </cell>
          <cell r="H34">
            <v>1.7999999999999999E-2</v>
          </cell>
        </row>
        <row r="35">
          <cell r="A35">
            <v>2032</v>
          </cell>
          <cell r="B35">
            <v>3.5999999999999997E-2</v>
          </cell>
          <cell r="C35">
            <v>3.5999999999999997E-2</v>
          </cell>
          <cell r="G35">
            <v>1.9E-2</v>
          </cell>
          <cell r="H35">
            <v>1.7999999999999999E-2</v>
          </cell>
        </row>
        <row r="36">
          <cell r="A36">
            <v>2033</v>
          </cell>
          <cell r="B36">
            <v>3.5999999999999997E-2</v>
          </cell>
          <cell r="C36">
            <v>3.5999999999999997E-2</v>
          </cell>
          <cell r="G36">
            <v>1.9E-2</v>
          </cell>
          <cell r="H36">
            <v>1.7999999999999999E-2</v>
          </cell>
        </row>
        <row r="37">
          <cell r="A37">
            <v>2034</v>
          </cell>
          <cell r="B37">
            <v>3.5999999999999997E-2</v>
          </cell>
          <cell r="C37">
            <v>3.5999999999999997E-2</v>
          </cell>
          <cell r="G37">
            <v>1.9E-2</v>
          </cell>
          <cell r="H37">
            <v>1.7999999999999999E-2</v>
          </cell>
        </row>
        <row r="38">
          <cell r="A38">
            <v>2035</v>
          </cell>
          <cell r="B38">
            <v>3.5999999999999997E-2</v>
          </cell>
          <cell r="C38">
            <v>3.5999999999999997E-2</v>
          </cell>
          <cell r="G38">
            <v>1.9E-2</v>
          </cell>
          <cell r="H38">
            <v>1.7999999999999999E-2</v>
          </cell>
        </row>
        <row r="39">
          <cell r="A39">
            <v>2036</v>
          </cell>
          <cell r="B39">
            <v>3.5999999999999997E-2</v>
          </cell>
          <cell r="C39">
            <v>3.5999999999999997E-2</v>
          </cell>
          <cell r="G39">
            <v>1.9E-2</v>
          </cell>
          <cell r="H39">
            <v>1.7999999999999999E-2</v>
          </cell>
        </row>
        <row r="40">
          <cell r="A40">
            <v>2037</v>
          </cell>
          <cell r="B40">
            <v>3.5999999999999997E-2</v>
          </cell>
          <cell r="C40">
            <v>3.5999999999999997E-2</v>
          </cell>
          <cell r="G40">
            <v>1.9E-2</v>
          </cell>
          <cell r="H40">
            <v>1.7999999999999999E-2</v>
          </cell>
        </row>
        <row r="41">
          <cell r="A41">
            <v>2038</v>
          </cell>
          <cell r="B41">
            <v>3.5999999999999997E-2</v>
          </cell>
          <cell r="C41">
            <v>3.5999999999999997E-2</v>
          </cell>
          <cell r="G41">
            <v>1.9E-2</v>
          </cell>
          <cell r="H41">
            <v>1.7999999999999999E-2</v>
          </cell>
        </row>
        <row r="42">
          <cell r="A42">
            <v>2039</v>
          </cell>
          <cell r="B42">
            <v>3.5999999999999997E-2</v>
          </cell>
          <cell r="C42">
            <v>3.5999999999999997E-2</v>
          </cell>
          <cell r="G42">
            <v>1.9E-2</v>
          </cell>
          <cell r="H42">
            <v>1.7999999999999999E-2</v>
          </cell>
        </row>
        <row r="43">
          <cell r="A43">
            <v>2040</v>
          </cell>
          <cell r="B43">
            <v>3.5999999999999997E-2</v>
          </cell>
          <cell r="C43">
            <v>3.5999999999999997E-2</v>
          </cell>
          <cell r="G43">
            <v>1.9E-2</v>
          </cell>
          <cell r="H43">
            <v>1.7999999999999999E-2</v>
          </cell>
        </row>
        <row r="44">
          <cell r="A44">
            <v>2041</v>
          </cell>
          <cell r="B44">
            <v>3.5999999999999997E-2</v>
          </cell>
          <cell r="C44">
            <v>3.5999999999999997E-2</v>
          </cell>
          <cell r="G44">
            <v>1.9E-2</v>
          </cell>
          <cell r="H44">
            <v>1.7999999999999999E-2</v>
          </cell>
        </row>
        <row r="45">
          <cell r="A45">
            <v>2042</v>
          </cell>
          <cell r="B45">
            <v>3.5999999999999997E-2</v>
          </cell>
          <cell r="C45">
            <v>3.5999999999999997E-2</v>
          </cell>
          <cell r="G45">
            <v>1.9E-2</v>
          </cell>
          <cell r="H45">
            <v>1.7999999999999999E-2</v>
          </cell>
        </row>
        <row r="46">
          <cell r="A46">
            <v>2043</v>
          </cell>
          <cell r="B46">
            <v>3.5999999999999997E-2</v>
          </cell>
          <cell r="C46">
            <v>3.5999999999999997E-2</v>
          </cell>
          <cell r="G46">
            <v>1.9E-2</v>
          </cell>
          <cell r="H46">
            <v>1.7999999999999999E-2</v>
          </cell>
        </row>
        <row r="47">
          <cell r="A47">
            <v>2044</v>
          </cell>
          <cell r="B47">
            <v>3.5999999999999997E-2</v>
          </cell>
          <cell r="C47">
            <v>3.5999999999999997E-2</v>
          </cell>
          <cell r="G47">
            <v>1.9E-2</v>
          </cell>
          <cell r="H47">
            <v>1.7999999999999999E-2</v>
          </cell>
        </row>
        <row r="48">
          <cell r="A48">
            <v>2045</v>
          </cell>
          <cell r="B48">
            <v>3.5999999999999997E-2</v>
          </cell>
          <cell r="C48">
            <v>3.5999999999999997E-2</v>
          </cell>
          <cell r="G48">
            <v>1.9E-2</v>
          </cell>
          <cell r="H48">
            <v>1.7999999999999999E-2</v>
          </cell>
        </row>
        <row r="49">
          <cell r="A49">
            <v>2046</v>
          </cell>
          <cell r="B49">
            <v>3.5999999999999997E-2</v>
          </cell>
          <cell r="C49">
            <v>3.5999999999999997E-2</v>
          </cell>
          <cell r="G49">
            <v>1.9E-2</v>
          </cell>
          <cell r="H49">
            <v>1.7999999999999999E-2</v>
          </cell>
        </row>
        <row r="50">
          <cell r="A50">
            <v>2047</v>
          </cell>
          <cell r="B50">
            <v>3.5999999999999997E-2</v>
          </cell>
          <cell r="C50">
            <v>3.5999999999999997E-2</v>
          </cell>
          <cell r="G50">
            <v>1.9E-2</v>
          </cell>
          <cell r="H50">
            <v>1.7999999999999999E-2</v>
          </cell>
        </row>
        <row r="51">
          <cell r="A51">
            <v>2048</v>
          </cell>
          <cell r="B51">
            <v>3.5999999999999997E-2</v>
          </cell>
          <cell r="C51">
            <v>3.5999999999999997E-2</v>
          </cell>
          <cell r="G51">
            <v>1.9E-2</v>
          </cell>
          <cell r="H51">
            <v>1.7999999999999999E-2</v>
          </cell>
        </row>
        <row r="52">
          <cell r="A52">
            <v>2049</v>
          </cell>
          <cell r="B52">
            <v>3.5999999999999997E-2</v>
          </cell>
          <cell r="C52">
            <v>3.5999999999999997E-2</v>
          </cell>
          <cell r="G52">
            <v>1.9E-2</v>
          </cell>
          <cell r="H52">
            <v>1.7999999999999999E-2</v>
          </cell>
        </row>
        <row r="53">
          <cell r="A53">
            <v>2050</v>
          </cell>
          <cell r="B53">
            <v>3.5999999999999997E-2</v>
          </cell>
          <cell r="C53">
            <v>3.5999999999999997E-2</v>
          </cell>
          <cell r="G53">
            <v>1.9E-2</v>
          </cell>
          <cell r="H53">
            <v>1.7999999999999999E-2</v>
          </cell>
        </row>
        <row r="54">
          <cell r="A54">
            <v>2051</v>
          </cell>
          <cell r="B54">
            <v>3.5999999999999997E-2</v>
          </cell>
          <cell r="C54">
            <v>3.5999999999999997E-2</v>
          </cell>
          <cell r="G54">
            <v>1.9E-2</v>
          </cell>
          <cell r="H54">
            <v>1.7999999999999999E-2</v>
          </cell>
        </row>
        <row r="55">
          <cell r="A55">
            <v>2052</v>
          </cell>
          <cell r="B55">
            <v>3.5999999999999997E-2</v>
          </cell>
          <cell r="C55">
            <v>3.5999999999999997E-2</v>
          </cell>
          <cell r="G55">
            <v>1.9E-2</v>
          </cell>
          <cell r="H55">
            <v>1.7999999999999999E-2</v>
          </cell>
        </row>
        <row r="56">
          <cell r="A56">
            <v>2053</v>
          </cell>
          <cell r="B56">
            <v>3.5999999999999997E-2</v>
          </cell>
          <cell r="C56">
            <v>3.5999999999999997E-2</v>
          </cell>
          <cell r="G56">
            <v>1.9E-2</v>
          </cell>
          <cell r="H56">
            <v>1.7999999999999999E-2</v>
          </cell>
        </row>
        <row r="57">
          <cell r="A57">
            <v>2054</v>
          </cell>
          <cell r="B57">
            <v>3.5999999999999997E-2</v>
          </cell>
          <cell r="C57">
            <v>3.5999999999999997E-2</v>
          </cell>
          <cell r="G57">
            <v>1.9E-2</v>
          </cell>
          <cell r="H57">
            <v>1.7999999999999999E-2</v>
          </cell>
        </row>
        <row r="58">
          <cell r="A58">
            <v>2055</v>
          </cell>
          <cell r="B58">
            <v>3.5999999999999997E-2</v>
          </cell>
          <cell r="C58">
            <v>3.5999999999999997E-2</v>
          </cell>
          <cell r="G58">
            <v>1.9E-2</v>
          </cell>
          <cell r="H58">
            <v>1.7999999999999999E-2</v>
          </cell>
        </row>
        <row r="59">
          <cell r="A59">
            <v>2056</v>
          </cell>
          <cell r="B59">
            <v>3.5999999999999997E-2</v>
          </cell>
          <cell r="C59">
            <v>3.5999999999999997E-2</v>
          </cell>
          <cell r="G59">
            <v>1.9E-2</v>
          </cell>
          <cell r="H59">
            <v>1.7999999999999999E-2</v>
          </cell>
        </row>
        <row r="60">
          <cell r="A60">
            <v>2057</v>
          </cell>
          <cell r="B60">
            <v>3.5999999999999997E-2</v>
          </cell>
          <cell r="C60">
            <v>3.5999999999999997E-2</v>
          </cell>
          <cell r="G60">
            <v>1.9E-2</v>
          </cell>
          <cell r="H60">
            <v>1.7999999999999999E-2</v>
          </cell>
        </row>
        <row r="61">
          <cell r="A61">
            <v>2058</v>
          </cell>
          <cell r="B61">
            <v>3.5999999999999997E-2</v>
          </cell>
          <cell r="C61">
            <v>3.5999999999999997E-2</v>
          </cell>
          <cell r="G61">
            <v>1.9E-2</v>
          </cell>
          <cell r="H61">
            <v>1.7999999999999999E-2</v>
          </cell>
        </row>
        <row r="62">
          <cell r="A62">
            <v>2059</v>
          </cell>
          <cell r="B62">
            <v>3.5999999999999997E-2</v>
          </cell>
          <cell r="C62">
            <v>3.5999999999999997E-2</v>
          </cell>
          <cell r="G62">
            <v>1.9E-2</v>
          </cell>
          <cell r="H62">
            <v>1.7999999999999999E-2</v>
          </cell>
        </row>
        <row r="63">
          <cell r="A63">
            <v>2060</v>
          </cell>
          <cell r="B63">
            <v>3.5999999999999997E-2</v>
          </cell>
          <cell r="C63">
            <v>3.5999999999999997E-2</v>
          </cell>
          <cell r="G63">
            <v>1.9E-2</v>
          </cell>
          <cell r="H63">
            <v>1.7999999999999999E-2</v>
          </cell>
        </row>
        <row r="64">
          <cell r="A64">
            <v>2061</v>
          </cell>
          <cell r="B64">
            <v>3.5999999999999997E-2</v>
          </cell>
          <cell r="C64">
            <v>3.5999999999999997E-2</v>
          </cell>
          <cell r="G64">
            <v>1.9E-2</v>
          </cell>
          <cell r="H64">
            <v>1.7999999999999999E-2</v>
          </cell>
        </row>
        <row r="65">
          <cell r="A65">
            <v>2062</v>
          </cell>
          <cell r="B65">
            <v>3.5999999999999997E-2</v>
          </cell>
          <cell r="C65">
            <v>3.5999999999999997E-2</v>
          </cell>
          <cell r="G65">
            <v>1.9E-2</v>
          </cell>
          <cell r="H65">
            <v>1.7999999999999999E-2</v>
          </cell>
        </row>
        <row r="66">
          <cell r="A66">
            <v>2063</v>
          </cell>
          <cell r="B66">
            <v>3.5999999999999997E-2</v>
          </cell>
          <cell r="C66">
            <v>3.5999999999999997E-2</v>
          </cell>
          <cell r="G66">
            <v>1.9E-2</v>
          </cell>
          <cell r="H66">
            <v>1.7999999999999999E-2</v>
          </cell>
        </row>
        <row r="67">
          <cell r="A67">
            <v>2064</v>
          </cell>
          <cell r="B67">
            <v>3.5999999999999997E-2</v>
          </cell>
          <cell r="C67">
            <v>3.5999999999999997E-2</v>
          </cell>
          <cell r="G67">
            <v>1.9E-2</v>
          </cell>
          <cell r="H67">
            <v>1.7999999999999999E-2</v>
          </cell>
        </row>
        <row r="68">
          <cell r="A68">
            <v>2065</v>
          </cell>
          <cell r="B68">
            <v>3.5999999999999997E-2</v>
          </cell>
          <cell r="C68">
            <v>3.5999999999999997E-2</v>
          </cell>
          <cell r="G68">
            <v>1.9E-2</v>
          </cell>
          <cell r="H68">
            <v>1.7999999999999999E-2</v>
          </cell>
        </row>
        <row r="69">
          <cell r="A69">
            <v>2066</v>
          </cell>
          <cell r="B69">
            <v>3.5999999999999997E-2</v>
          </cell>
          <cell r="C69">
            <v>3.5999999999999997E-2</v>
          </cell>
          <cell r="G69">
            <v>1.9E-2</v>
          </cell>
          <cell r="H69">
            <v>1.7999999999999999E-2</v>
          </cell>
        </row>
        <row r="70">
          <cell r="A70">
            <v>2067</v>
          </cell>
          <cell r="B70">
            <v>3.5999999999999997E-2</v>
          </cell>
          <cell r="C70">
            <v>3.5999999999999997E-2</v>
          </cell>
          <cell r="G70">
            <v>1.9E-2</v>
          </cell>
          <cell r="H70">
            <v>1.7999999999999999E-2</v>
          </cell>
        </row>
        <row r="71">
          <cell r="A71">
            <v>2068</v>
          </cell>
          <cell r="B71">
            <v>3.5999999999999997E-2</v>
          </cell>
          <cell r="C71">
            <v>3.5999999999999997E-2</v>
          </cell>
          <cell r="G71">
            <v>1.9E-2</v>
          </cell>
          <cell r="H71">
            <v>1.7999999999999999E-2</v>
          </cell>
        </row>
        <row r="72">
          <cell r="A72">
            <v>2069</v>
          </cell>
          <cell r="B72">
            <v>3.5999999999999997E-2</v>
          </cell>
          <cell r="C72">
            <v>3.5999999999999997E-2</v>
          </cell>
          <cell r="G72">
            <v>1.9E-2</v>
          </cell>
          <cell r="H72">
            <v>1.7999999999999999E-2</v>
          </cell>
        </row>
        <row r="73">
          <cell r="A73">
            <v>2070</v>
          </cell>
          <cell r="B73">
            <v>3.5999999999999997E-2</v>
          </cell>
          <cell r="C73">
            <v>3.5999999999999997E-2</v>
          </cell>
          <cell r="G73">
            <v>1.9E-2</v>
          </cell>
          <cell r="H73">
            <v>1.7999999999999999E-2</v>
          </cell>
        </row>
        <row r="74">
          <cell r="A74">
            <v>2071</v>
          </cell>
          <cell r="B74">
            <v>3.5999999999999997E-2</v>
          </cell>
          <cell r="C74">
            <v>3.5999999999999997E-2</v>
          </cell>
          <cell r="G74">
            <v>1.9E-2</v>
          </cell>
          <cell r="H74">
            <v>1.7999999999999999E-2</v>
          </cell>
        </row>
        <row r="75">
          <cell r="A75">
            <v>2072</v>
          </cell>
          <cell r="B75">
            <v>3.5999999999999997E-2</v>
          </cell>
          <cell r="C75">
            <v>3.5999999999999997E-2</v>
          </cell>
          <cell r="G75">
            <v>1.9E-2</v>
          </cell>
          <cell r="H75">
            <v>1.7999999999999999E-2</v>
          </cell>
        </row>
        <row r="76">
          <cell r="A76">
            <v>2073</v>
          </cell>
          <cell r="B76">
            <v>3.5999999999999997E-2</v>
          </cell>
          <cell r="C76">
            <v>3.5999999999999997E-2</v>
          </cell>
          <cell r="G76">
            <v>1.9E-2</v>
          </cell>
          <cell r="H76">
            <v>1.7999999999999999E-2</v>
          </cell>
        </row>
        <row r="77">
          <cell r="A77">
            <v>2074</v>
          </cell>
          <cell r="B77">
            <v>3.5999999999999997E-2</v>
          </cell>
          <cell r="C77">
            <v>3.5999999999999997E-2</v>
          </cell>
          <cell r="G77">
            <v>1.9E-2</v>
          </cell>
          <cell r="H77">
            <v>1.7999999999999999E-2</v>
          </cell>
        </row>
        <row r="78">
          <cell r="A78">
            <v>2075</v>
          </cell>
          <cell r="B78">
            <v>3.5999999999999997E-2</v>
          </cell>
          <cell r="C78">
            <v>3.5999999999999997E-2</v>
          </cell>
          <cell r="G78">
            <v>1.9E-2</v>
          </cell>
          <cell r="H78">
            <v>1.7999999999999999E-2</v>
          </cell>
        </row>
        <row r="79">
          <cell r="A79">
            <v>2076</v>
          </cell>
          <cell r="B79">
            <v>3.5999999999999997E-2</v>
          </cell>
          <cell r="C79">
            <v>3.5999999999999997E-2</v>
          </cell>
          <cell r="G79">
            <v>1.9E-2</v>
          </cell>
          <cell r="H79">
            <v>1.7999999999999999E-2</v>
          </cell>
        </row>
        <row r="80">
          <cell r="A80">
            <v>2077</v>
          </cell>
          <cell r="B80">
            <v>3.5999999999999997E-2</v>
          </cell>
          <cell r="C80">
            <v>3.5999999999999997E-2</v>
          </cell>
          <cell r="G80">
            <v>1.9E-2</v>
          </cell>
          <cell r="H80">
            <v>1.7999999999999999E-2</v>
          </cell>
        </row>
        <row r="81">
          <cell r="A81">
            <v>2078</v>
          </cell>
          <cell r="B81">
            <v>3.5999999999999997E-2</v>
          </cell>
          <cell r="C81">
            <v>3.5999999999999997E-2</v>
          </cell>
          <cell r="G81">
            <v>1.9E-2</v>
          </cell>
          <cell r="H81">
            <v>1.7999999999999999E-2</v>
          </cell>
        </row>
        <row r="82">
          <cell r="A82">
            <v>2079</v>
          </cell>
          <cell r="B82">
            <v>3.5999999999999997E-2</v>
          </cell>
          <cell r="C82">
            <v>3.5999999999999997E-2</v>
          </cell>
          <cell r="G82">
            <v>1.9E-2</v>
          </cell>
          <cell r="H82">
            <v>1.7999999999999999E-2</v>
          </cell>
        </row>
        <row r="83">
          <cell r="A83">
            <v>2080</v>
          </cell>
          <cell r="B83">
            <v>3.5999999999999997E-2</v>
          </cell>
          <cell r="C83">
            <v>3.5999999999999997E-2</v>
          </cell>
          <cell r="G83">
            <v>1.9E-2</v>
          </cell>
          <cell r="H83">
            <v>1.7999999999999999E-2</v>
          </cell>
        </row>
        <row r="84">
          <cell r="A84">
            <v>2081</v>
          </cell>
          <cell r="B84">
            <v>3.5999999999999997E-2</v>
          </cell>
          <cell r="C84">
            <v>3.5999999999999997E-2</v>
          </cell>
          <cell r="G84">
            <v>1.9E-2</v>
          </cell>
          <cell r="H84">
            <v>1.7999999999999999E-2</v>
          </cell>
        </row>
        <row r="85">
          <cell r="A85">
            <v>2082</v>
          </cell>
          <cell r="B85">
            <v>3.5999999999999997E-2</v>
          </cell>
          <cell r="C85">
            <v>3.5999999999999997E-2</v>
          </cell>
          <cell r="G85">
            <v>1.9E-2</v>
          </cell>
          <cell r="H85">
            <v>1.7999999999999999E-2</v>
          </cell>
        </row>
        <row r="86">
          <cell r="A86">
            <v>2083</v>
          </cell>
          <cell r="B86">
            <v>3.5999999999999997E-2</v>
          </cell>
          <cell r="C86">
            <v>3.5999999999999997E-2</v>
          </cell>
          <cell r="G86">
            <v>1.9E-2</v>
          </cell>
          <cell r="H86">
            <v>1.7999999999999999E-2</v>
          </cell>
        </row>
        <row r="87">
          <cell r="A87">
            <v>2084</v>
          </cell>
          <cell r="B87">
            <v>3.5999999999999997E-2</v>
          </cell>
          <cell r="C87">
            <v>3.5999999999999997E-2</v>
          </cell>
          <cell r="G87">
            <v>1.9E-2</v>
          </cell>
          <cell r="H87">
            <v>1.7999999999999999E-2</v>
          </cell>
        </row>
        <row r="88">
          <cell r="A88">
            <v>2085</v>
          </cell>
          <cell r="B88">
            <v>3.5999999999999997E-2</v>
          </cell>
          <cell r="C88">
            <v>3.5999999999999997E-2</v>
          </cell>
          <cell r="G88">
            <v>1.9E-2</v>
          </cell>
          <cell r="H88">
            <v>1.7999999999999999E-2</v>
          </cell>
        </row>
        <row r="89">
          <cell r="A89">
            <v>2086</v>
          </cell>
          <cell r="B89">
            <v>3.5999999999999997E-2</v>
          </cell>
          <cell r="C89">
            <v>3.5999999999999997E-2</v>
          </cell>
          <cell r="G89">
            <v>1.9E-2</v>
          </cell>
          <cell r="H89">
            <v>1.7999999999999999E-2</v>
          </cell>
        </row>
        <row r="90">
          <cell r="A90">
            <v>2087</v>
          </cell>
          <cell r="B90">
            <v>3.5999999999999997E-2</v>
          </cell>
          <cell r="C90">
            <v>3.5999999999999997E-2</v>
          </cell>
          <cell r="G90">
            <v>1.9E-2</v>
          </cell>
          <cell r="H90">
            <v>1.7999999999999999E-2</v>
          </cell>
        </row>
        <row r="91">
          <cell r="A91">
            <v>2088</v>
          </cell>
          <cell r="B91">
            <v>3.5999999999999997E-2</v>
          </cell>
          <cell r="C91">
            <v>3.5999999999999997E-2</v>
          </cell>
          <cell r="G91">
            <v>1.9E-2</v>
          </cell>
          <cell r="H91">
            <v>1.7999999999999999E-2</v>
          </cell>
        </row>
        <row r="92">
          <cell r="A92">
            <v>2089</v>
          </cell>
          <cell r="B92">
            <v>3.5999999999999997E-2</v>
          </cell>
          <cell r="C92">
            <v>3.5999999999999997E-2</v>
          </cell>
          <cell r="G92">
            <v>1.9E-2</v>
          </cell>
          <cell r="H92">
            <v>1.7999999999999999E-2</v>
          </cell>
        </row>
        <row r="93">
          <cell r="A93">
            <v>2090</v>
          </cell>
          <cell r="B93">
            <v>3.5999999999999997E-2</v>
          </cell>
          <cell r="C93">
            <v>3.5999999999999997E-2</v>
          </cell>
          <cell r="G93">
            <v>1.9E-2</v>
          </cell>
          <cell r="H93">
            <v>1.7999999999999999E-2</v>
          </cell>
        </row>
        <row r="94">
          <cell r="A94">
            <v>2091</v>
          </cell>
          <cell r="B94">
            <v>3.5999999999999997E-2</v>
          </cell>
          <cell r="C94">
            <v>3.5999999999999997E-2</v>
          </cell>
          <cell r="G94">
            <v>1.9E-2</v>
          </cell>
          <cell r="H94">
            <v>1.7999999999999999E-2</v>
          </cell>
        </row>
        <row r="95">
          <cell r="A95">
            <v>2092</v>
          </cell>
          <cell r="B95">
            <v>3.5999999999999997E-2</v>
          </cell>
          <cell r="C95">
            <v>3.5999999999999997E-2</v>
          </cell>
          <cell r="G95">
            <v>1.9E-2</v>
          </cell>
          <cell r="H95">
            <v>1.7999999999999999E-2</v>
          </cell>
        </row>
        <row r="96">
          <cell r="A96">
            <v>2093</v>
          </cell>
          <cell r="B96">
            <v>3.5999999999999997E-2</v>
          </cell>
          <cell r="C96">
            <v>3.5999999999999997E-2</v>
          </cell>
          <cell r="G96">
            <v>1.9E-2</v>
          </cell>
          <cell r="H96">
            <v>1.7999999999999999E-2</v>
          </cell>
        </row>
        <row r="97">
          <cell r="A97">
            <v>2094</v>
          </cell>
          <cell r="B97">
            <v>3.5999999999999997E-2</v>
          </cell>
          <cell r="C97">
            <v>3.5999999999999997E-2</v>
          </cell>
          <cell r="G97">
            <v>1.9E-2</v>
          </cell>
          <cell r="H97">
            <v>1.7999999999999999E-2</v>
          </cell>
        </row>
        <row r="98">
          <cell r="A98">
            <v>2095</v>
          </cell>
          <cell r="B98">
            <v>3.5999999999999997E-2</v>
          </cell>
          <cell r="C98">
            <v>3.5999999999999997E-2</v>
          </cell>
          <cell r="G98">
            <v>1.9E-2</v>
          </cell>
          <cell r="H98">
            <v>1.7999999999999999E-2</v>
          </cell>
        </row>
        <row r="99">
          <cell r="A99">
            <v>2096</v>
          </cell>
          <cell r="B99">
            <v>3.5999999999999997E-2</v>
          </cell>
          <cell r="C99">
            <v>3.5999999999999997E-2</v>
          </cell>
          <cell r="G99">
            <v>1.9E-2</v>
          </cell>
          <cell r="H99">
            <v>1.7999999999999999E-2</v>
          </cell>
        </row>
        <row r="100">
          <cell r="A100">
            <v>2097</v>
          </cell>
          <cell r="B100">
            <v>3.5999999999999997E-2</v>
          </cell>
          <cell r="C100">
            <v>3.5999999999999997E-2</v>
          </cell>
          <cell r="G100">
            <v>1.9E-2</v>
          </cell>
          <cell r="H100">
            <v>1.7999999999999999E-2</v>
          </cell>
        </row>
        <row r="101">
          <cell r="A101">
            <v>2098</v>
          </cell>
          <cell r="B101">
            <v>3.5999999999999997E-2</v>
          </cell>
          <cell r="C101">
            <v>3.5999999999999997E-2</v>
          </cell>
          <cell r="G101">
            <v>1.9E-2</v>
          </cell>
          <cell r="H101">
            <v>1.7999999999999999E-2</v>
          </cell>
        </row>
        <row r="102">
          <cell r="A102">
            <v>2099</v>
          </cell>
          <cell r="B102">
            <v>3.5999999999999997E-2</v>
          </cell>
          <cell r="C102">
            <v>3.5999999999999997E-2</v>
          </cell>
          <cell r="G102">
            <v>1.9E-2</v>
          </cell>
          <cell r="H102">
            <v>1.7999999999999999E-2</v>
          </cell>
        </row>
        <row r="103">
          <cell r="A103">
            <v>2100</v>
          </cell>
          <cell r="B103">
            <v>3.5999999999999997E-2</v>
          </cell>
          <cell r="C103">
            <v>3.5999999999999997E-2</v>
          </cell>
          <cell r="G103">
            <v>1.9E-2</v>
          </cell>
          <cell r="H103">
            <v>1.7999999999999999E-2</v>
          </cell>
        </row>
        <row r="104">
          <cell r="A104">
            <v>2101</v>
          </cell>
          <cell r="B104">
            <v>3.5999999999999997E-2</v>
          </cell>
          <cell r="C104">
            <v>3.5999999999999997E-2</v>
          </cell>
          <cell r="G104">
            <v>1.9E-2</v>
          </cell>
          <cell r="H104">
            <v>1.7999999999999999E-2</v>
          </cell>
        </row>
        <row r="105">
          <cell r="A105">
            <v>2102</v>
          </cell>
          <cell r="B105">
            <v>3.5999999999999997E-2</v>
          </cell>
          <cell r="C105">
            <v>3.5999999999999997E-2</v>
          </cell>
          <cell r="G105">
            <v>1.9E-2</v>
          </cell>
          <cell r="H105">
            <v>1.7999999999999999E-2</v>
          </cell>
        </row>
        <row r="106">
          <cell r="A106">
            <v>2103</v>
          </cell>
          <cell r="B106">
            <v>3.5999999999999997E-2</v>
          </cell>
          <cell r="C106">
            <v>3.5999999999999997E-2</v>
          </cell>
          <cell r="G106">
            <v>1.9E-2</v>
          </cell>
          <cell r="H106">
            <v>1.7999999999999999E-2</v>
          </cell>
        </row>
        <row r="107">
          <cell r="A107">
            <v>2104</v>
          </cell>
          <cell r="B107">
            <v>3.5999999999999997E-2</v>
          </cell>
          <cell r="C107">
            <v>3.5999999999999997E-2</v>
          </cell>
          <cell r="G107">
            <v>1.9E-2</v>
          </cell>
          <cell r="H107">
            <v>1.7999999999999999E-2</v>
          </cell>
        </row>
        <row r="108">
          <cell r="A108">
            <v>2105</v>
          </cell>
          <cell r="B108">
            <v>3.5999999999999997E-2</v>
          </cell>
          <cell r="C108">
            <v>3.5999999999999997E-2</v>
          </cell>
          <cell r="G108">
            <v>1.9E-2</v>
          </cell>
          <cell r="H108">
            <v>1.7999999999999999E-2</v>
          </cell>
        </row>
        <row r="109">
          <cell r="A109">
            <v>2106</v>
          </cell>
          <cell r="B109">
            <v>3.5999999999999997E-2</v>
          </cell>
          <cell r="C109">
            <v>3.5999999999999997E-2</v>
          </cell>
          <cell r="G109">
            <v>1.9E-2</v>
          </cell>
          <cell r="H109">
            <v>1.7999999999999999E-2</v>
          </cell>
        </row>
      </sheetData>
      <sheetData sheetId="4">
        <row r="2">
          <cell r="A2" t="str">
            <v>Year</v>
          </cell>
          <cell r="B2" t="str">
            <v>LabMan</v>
          </cell>
          <cell r="C2" t="str">
            <v>LabConst</v>
          </cell>
          <cell r="D2" t="str">
            <v>Material</v>
          </cell>
          <cell r="E2" t="str">
            <v>Equip</v>
          </cell>
          <cell r="F2" t="str">
            <v>Other</v>
          </cell>
          <cell r="G2" t="str">
            <v>OntCPI</v>
          </cell>
          <cell r="H2" t="str">
            <v>Wholesale</v>
          </cell>
          <cell r="I2" t="str">
            <v>NotUsed</v>
          </cell>
        </row>
        <row r="3">
          <cell r="A3">
            <v>2003</v>
          </cell>
          <cell r="B3">
            <v>1.036</v>
          </cell>
          <cell r="C3">
            <v>1.036</v>
          </cell>
          <cell r="D3">
            <v>1</v>
          </cell>
          <cell r="E3">
            <v>1</v>
          </cell>
          <cell r="F3">
            <v>1</v>
          </cell>
          <cell r="G3">
            <v>1.0189999999999999</v>
          </cell>
          <cell r="H3">
            <v>1.018</v>
          </cell>
          <cell r="I3">
            <v>1</v>
          </cell>
        </row>
        <row r="4">
          <cell r="A4">
            <v>2004</v>
          </cell>
          <cell r="B4">
            <v>1.073296</v>
          </cell>
          <cell r="C4">
            <v>1.073296</v>
          </cell>
          <cell r="D4">
            <v>1</v>
          </cell>
          <cell r="E4">
            <v>1</v>
          </cell>
          <cell r="F4">
            <v>1</v>
          </cell>
          <cell r="G4">
            <v>1.0383609999999999</v>
          </cell>
          <cell r="H4">
            <v>1.036324</v>
          </cell>
          <cell r="I4">
            <v>1</v>
          </cell>
        </row>
        <row r="5">
          <cell r="A5">
            <v>2005</v>
          </cell>
          <cell r="B5">
            <v>1.1119346560000001</v>
          </cell>
          <cell r="C5">
            <v>1.1119346560000001</v>
          </cell>
          <cell r="D5">
            <v>1</v>
          </cell>
          <cell r="E5">
            <v>1</v>
          </cell>
          <cell r="F5">
            <v>1</v>
          </cell>
          <cell r="G5">
            <v>1.0580898589999999</v>
          </cell>
          <cell r="H5">
            <v>1.0549778320000001</v>
          </cell>
          <cell r="I5">
            <v>1</v>
          </cell>
        </row>
        <row r="6">
          <cell r="A6">
            <v>2006</v>
          </cell>
          <cell r="B6">
            <v>1.1519643036160001</v>
          </cell>
          <cell r="C6">
            <v>1.1519643036160001</v>
          </cell>
          <cell r="D6">
            <v>1</v>
          </cell>
          <cell r="E6">
            <v>1</v>
          </cell>
          <cell r="F6">
            <v>1</v>
          </cell>
          <cell r="G6">
            <v>1.0781935663209998</v>
          </cell>
          <cell r="H6">
            <v>1.0739674329760001</v>
          </cell>
          <cell r="I6">
            <v>1</v>
          </cell>
        </row>
        <row r="7">
          <cell r="A7">
            <v>2007</v>
          </cell>
          <cell r="B7">
            <v>1.1934350185461762</v>
          </cell>
          <cell r="C7">
            <v>1.1934350185461762</v>
          </cell>
          <cell r="D7">
            <v>1</v>
          </cell>
          <cell r="E7">
            <v>1</v>
          </cell>
          <cell r="F7">
            <v>1</v>
          </cell>
          <cell r="G7">
            <v>1.0986792440810988</v>
          </cell>
          <cell r="H7">
            <v>1.0932988467695681</v>
          </cell>
          <cell r="I7">
            <v>1</v>
          </cell>
        </row>
        <row r="8">
          <cell r="A8">
            <v>2008</v>
          </cell>
          <cell r="B8">
            <v>1.2363986792138386</v>
          </cell>
          <cell r="C8">
            <v>1.2363986792138386</v>
          </cell>
          <cell r="D8">
            <v>1</v>
          </cell>
          <cell r="E8">
            <v>1</v>
          </cell>
          <cell r="F8">
            <v>1</v>
          </cell>
          <cell r="G8">
            <v>1.1195541497186396</v>
          </cell>
          <cell r="H8">
            <v>1.1129782260114203</v>
          </cell>
          <cell r="I8">
            <v>1</v>
          </cell>
        </row>
        <row r="9">
          <cell r="A9">
            <v>2009</v>
          </cell>
          <cell r="B9">
            <v>1.2809090316655367</v>
          </cell>
          <cell r="C9">
            <v>1.2809090316655367</v>
          </cell>
          <cell r="D9">
            <v>1</v>
          </cell>
          <cell r="E9">
            <v>1</v>
          </cell>
          <cell r="F9">
            <v>1</v>
          </cell>
          <cell r="G9">
            <v>1.1408256785632938</v>
          </cell>
          <cell r="H9">
            <v>1.1330118340796258</v>
          </cell>
          <cell r="I9">
            <v>1</v>
          </cell>
        </row>
        <row r="10">
          <cell r="A10">
            <v>2010</v>
          </cell>
          <cell r="B10">
            <v>1.3270217568054961</v>
          </cell>
          <cell r="C10">
            <v>1.3270217568054961</v>
          </cell>
          <cell r="D10">
            <v>1</v>
          </cell>
          <cell r="E10">
            <v>1</v>
          </cell>
          <cell r="F10">
            <v>1</v>
          </cell>
          <cell r="G10">
            <v>1.1625013664559964</v>
          </cell>
          <cell r="H10">
            <v>1.1534060470930592</v>
          </cell>
          <cell r="I10">
            <v>1</v>
          </cell>
        </row>
        <row r="11">
          <cell r="A11">
            <v>2011</v>
          </cell>
          <cell r="B11">
            <v>1.374794540050494</v>
          </cell>
          <cell r="C11">
            <v>1.374794540050494</v>
          </cell>
          <cell r="D11">
            <v>1</v>
          </cell>
          <cell r="E11">
            <v>1</v>
          </cell>
          <cell r="F11">
            <v>1</v>
          </cell>
          <cell r="G11">
            <v>1.1845888924186603</v>
          </cell>
          <cell r="H11">
            <v>1.1741673559407342</v>
          </cell>
          <cell r="I11">
            <v>1</v>
          </cell>
        </row>
        <row r="12">
          <cell r="A12">
            <v>2012</v>
          </cell>
          <cell r="B12">
            <v>1.4242871434923117</v>
          </cell>
          <cell r="C12">
            <v>1.4242871434923117</v>
          </cell>
          <cell r="D12">
            <v>1</v>
          </cell>
          <cell r="E12">
            <v>1</v>
          </cell>
          <cell r="F12">
            <v>1</v>
          </cell>
          <cell r="G12">
            <v>1.2070960813746148</v>
          </cell>
          <cell r="H12">
            <v>1.1953023683476673</v>
          </cell>
          <cell r="I12">
            <v>1</v>
          </cell>
        </row>
        <row r="13">
          <cell r="A13">
            <v>2013</v>
          </cell>
          <cell r="B13">
            <v>1.4755614806580348</v>
          </cell>
          <cell r="C13">
            <v>1.4755614806580348</v>
          </cell>
          <cell r="D13">
            <v>1</v>
          </cell>
          <cell r="E13">
            <v>1</v>
          </cell>
          <cell r="F13">
            <v>1</v>
          </cell>
          <cell r="G13">
            <v>1.2300309069207325</v>
          </cell>
          <cell r="H13">
            <v>1.2168178109779253</v>
          </cell>
          <cell r="I13">
            <v>1</v>
          </cell>
        </row>
        <row r="14">
          <cell r="A14">
            <v>2014</v>
          </cell>
          <cell r="B14">
            <v>1.528681693961724</v>
          </cell>
          <cell r="C14">
            <v>1.528681693961724</v>
          </cell>
          <cell r="D14">
            <v>1</v>
          </cell>
          <cell r="E14">
            <v>1</v>
          </cell>
          <cell r="F14">
            <v>1</v>
          </cell>
          <cell r="G14">
            <v>1.2534014941522265</v>
          </cell>
          <cell r="H14">
            <v>1.2387205315755279</v>
          </cell>
          <cell r="I14">
            <v>1</v>
          </cell>
        </row>
        <row r="15">
          <cell r="A15">
            <v>2015</v>
          </cell>
          <cell r="B15">
            <v>1.583714234944346</v>
          </cell>
          <cell r="C15">
            <v>1.583714234944346</v>
          </cell>
          <cell r="D15">
            <v>1</v>
          </cell>
          <cell r="E15">
            <v>1</v>
          </cell>
          <cell r="F15">
            <v>1</v>
          </cell>
          <cell r="G15">
            <v>1.2772161225411187</v>
          </cell>
          <cell r="H15">
            <v>1.2610175011438873</v>
          </cell>
          <cell r="I15">
            <v>1</v>
          </cell>
        </row>
        <row r="16">
          <cell r="A16">
            <v>2016</v>
          </cell>
          <cell r="B16">
            <v>1.6407279474023424</v>
          </cell>
          <cell r="C16">
            <v>1.6407279474023424</v>
          </cell>
          <cell r="D16">
            <v>1</v>
          </cell>
          <cell r="E16">
            <v>1</v>
          </cell>
          <cell r="F16">
            <v>1</v>
          </cell>
          <cell r="G16">
            <v>1.3014832288694</v>
          </cell>
          <cell r="H16">
            <v>1.2837158161644773</v>
          </cell>
          <cell r="I16">
            <v>1</v>
          </cell>
        </row>
        <row r="17">
          <cell r="A17">
            <v>2017</v>
          </cell>
          <cell r="B17">
            <v>1.6997941535088268</v>
          </cell>
          <cell r="C17">
            <v>1.6997941535088268</v>
          </cell>
          <cell r="D17">
            <v>1</v>
          </cell>
          <cell r="E17">
            <v>1</v>
          </cell>
          <cell r="F17">
            <v>1</v>
          </cell>
          <cell r="G17">
            <v>1.3262114102179186</v>
          </cell>
          <cell r="H17">
            <v>1.3068227008554378</v>
          </cell>
          <cell r="I17">
            <v>1</v>
          </cell>
        </row>
        <row r="18">
          <cell r="A18">
            <v>2018</v>
          </cell>
          <cell r="B18">
            <v>1.7609867430351445</v>
          </cell>
          <cell r="C18">
            <v>1.7609867430351445</v>
          </cell>
          <cell r="D18">
            <v>1</v>
          </cell>
          <cell r="E18">
            <v>1</v>
          </cell>
          <cell r="F18">
            <v>1</v>
          </cell>
          <cell r="G18">
            <v>1.3514094270120589</v>
          </cell>
          <cell r="H18">
            <v>1.3303455094708356</v>
          </cell>
          <cell r="I18">
            <v>1</v>
          </cell>
        </row>
        <row r="19">
          <cell r="A19">
            <v>2019</v>
          </cell>
          <cell r="B19">
            <v>1.8243822657844098</v>
          </cell>
          <cell r="C19">
            <v>1.8243822657844098</v>
          </cell>
          <cell r="D19">
            <v>1</v>
          </cell>
          <cell r="E19">
            <v>1</v>
          </cell>
          <cell r="F19">
            <v>1</v>
          </cell>
          <cell r="G19">
            <v>1.377086206125288</v>
          </cell>
          <cell r="H19">
            <v>1.3542917286413108</v>
          </cell>
          <cell r="I19">
            <v>1</v>
          </cell>
        </row>
        <row r="20">
          <cell r="A20">
            <v>2020</v>
          </cell>
          <cell r="B20">
            <v>1.8900600273526484</v>
          </cell>
          <cell r="C20">
            <v>1.8900600273526484</v>
          </cell>
          <cell r="D20">
            <v>1</v>
          </cell>
          <cell r="E20">
            <v>1</v>
          </cell>
          <cell r="F20">
            <v>1</v>
          </cell>
          <cell r="G20">
            <v>1.4032508440416684</v>
          </cell>
          <cell r="H20">
            <v>1.3786689797568543</v>
          </cell>
          <cell r="I20">
            <v>1</v>
          </cell>
        </row>
        <row r="21">
          <cell r="A21">
            <v>2021</v>
          </cell>
          <cell r="B21">
            <v>1.9581021883373437</v>
          </cell>
          <cell r="C21">
            <v>1.9581021883373437</v>
          </cell>
          <cell r="D21">
            <v>1</v>
          </cell>
          <cell r="E21">
            <v>1</v>
          </cell>
          <cell r="F21">
            <v>1</v>
          </cell>
          <cell r="G21">
            <v>1.42991261007846</v>
          </cell>
          <cell r="H21">
            <v>1.4034850213924777</v>
          </cell>
          <cell r="I21">
            <v>1</v>
          </cell>
        </row>
        <row r="22">
          <cell r="A22">
            <v>2022</v>
          </cell>
          <cell r="B22">
            <v>2.0285938671174879</v>
          </cell>
          <cell r="C22">
            <v>2.0285938671174879</v>
          </cell>
          <cell r="D22">
            <v>1</v>
          </cell>
          <cell r="E22">
            <v>1</v>
          </cell>
          <cell r="F22">
            <v>1</v>
          </cell>
          <cell r="G22">
            <v>1.4570809496699508</v>
          </cell>
          <cell r="H22">
            <v>1.4287477517775422</v>
          </cell>
          <cell r="I22">
            <v>1</v>
          </cell>
        </row>
        <row r="23">
          <cell r="A23">
            <v>2023</v>
          </cell>
          <cell r="B23">
            <v>2.1016232463337174</v>
          </cell>
          <cell r="C23">
            <v>2.1016232463337174</v>
          </cell>
          <cell r="D23">
            <v>1</v>
          </cell>
          <cell r="E23">
            <v>1</v>
          </cell>
          <cell r="F23">
            <v>1</v>
          </cell>
          <cell r="G23">
            <v>1.48476548771368</v>
          </cell>
          <cell r="H23">
            <v>1.454465211309538</v>
          </cell>
          <cell r="I23">
            <v>1</v>
          </cell>
        </row>
        <row r="24">
          <cell r="A24">
            <v>2024</v>
          </cell>
          <cell r="B24">
            <v>2.1772816832017314</v>
          </cell>
          <cell r="C24">
            <v>2.1772816832017314</v>
          </cell>
          <cell r="D24">
            <v>1</v>
          </cell>
          <cell r="E24">
            <v>1</v>
          </cell>
          <cell r="F24">
            <v>1</v>
          </cell>
          <cell r="G24">
            <v>1.5129760319802399</v>
          </cell>
          <cell r="H24">
            <v>1.4806455851131097</v>
          </cell>
          <cell r="I24">
            <v>1</v>
          </cell>
        </row>
        <row r="25">
          <cell r="A25">
            <v>2025</v>
          </cell>
          <cell r="B25">
            <v>2.2556638237969939</v>
          </cell>
          <cell r="C25">
            <v>2.2556638237969939</v>
          </cell>
          <cell r="D25">
            <v>1</v>
          </cell>
          <cell r="E25">
            <v>1</v>
          </cell>
          <cell r="F25">
            <v>1</v>
          </cell>
          <cell r="G25">
            <v>1.5417225765878644</v>
          </cell>
          <cell r="H25">
            <v>1.5072972056451457</v>
          </cell>
          <cell r="I25">
            <v>1</v>
          </cell>
        </row>
        <row r="26">
          <cell r="A26">
            <v>2026</v>
          </cell>
          <cell r="B26">
            <v>2.3368677214536859</v>
          </cell>
          <cell r="C26">
            <v>2.3368677214536859</v>
          </cell>
          <cell r="D26">
            <v>1</v>
          </cell>
          <cell r="E26">
            <v>1</v>
          </cell>
          <cell r="F26">
            <v>1</v>
          </cell>
          <cell r="G26">
            <v>1.5710153055430338</v>
          </cell>
          <cell r="H26">
            <v>1.5344285553467583</v>
          </cell>
          <cell r="I26">
            <v>1</v>
          </cell>
        </row>
        <row r="27">
          <cell r="A27">
            <v>2027</v>
          </cell>
          <cell r="B27">
            <v>2.4209949594260185</v>
          </cell>
          <cell r="C27">
            <v>2.4209949594260185</v>
          </cell>
          <cell r="D27">
            <v>1</v>
          </cell>
          <cell r="E27">
            <v>1</v>
          </cell>
          <cell r="F27">
            <v>1</v>
          </cell>
          <cell r="G27">
            <v>1.6008645963483514</v>
          </cell>
          <cell r="H27">
            <v>1.562048269343</v>
          </cell>
          <cell r="I27">
            <v>1</v>
          </cell>
        </row>
        <row r="28">
          <cell r="A28">
            <v>2028</v>
          </cell>
          <cell r="B28">
            <v>2.5081507779653553</v>
          </cell>
          <cell r="C28">
            <v>2.5081507779653553</v>
          </cell>
          <cell r="D28">
            <v>1</v>
          </cell>
          <cell r="E28">
            <v>1</v>
          </cell>
          <cell r="F28">
            <v>1</v>
          </cell>
          <cell r="G28">
            <v>1.6312810236789701</v>
          </cell>
          <cell r="H28">
            <v>1.5901651381911741</v>
          </cell>
          <cell r="I28">
            <v>1</v>
          </cell>
        </row>
        <row r="29">
          <cell r="A29">
            <v>2029</v>
          </cell>
          <cell r="B29">
            <v>2.598444205972108</v>
          </cell>
          <cell r="C29">
            <v>2.598444205972108</v>
          </cell>
          <cell r="D29">
            <v>1</v>
          </cell>
          <cell r="E29">
            <v>1</v>
          </cell>
          <cell r="F29">
            <v>1</v>
          </cell>
          <cell r="G29">
            <v>1.6622753631288705</v>
          </cell>
          <cell r="H29">
            <v>1.6187881106786153</v>
          </cell>
          <cell r="I29">
            <v>1</v>
          </cell>
        </row>
        <row r="30">
          <cell r="A30">
            <v>2030</v>
          </cell>
          <cell r="B30">
            <v>2.6919881973871038</v>
          </cell>
          <cell r="C30">
            <v>2.6919881973871038</v>
          </cell>
          <cell r="D30">
            <v>1</v>
          </cell>
          <cell r="E30">
            <v>1</v>
          </cell>
          <cell r="F30">
            <v>1</v>
          </cell>
          <cell r="G30">
            <v>1.6938585950283189</v>
          </cell>
          <cell r="H30">
            <v>1.6479262966708303</v>
          </cell>
          <cell r="I30">
            <v>1</v>
          </cell>
        </row>
        <row r="31">
          <cell r="A31">
            <v>2031</v>
          </cell>
          <cell r="B31">
            <v>2.7888997724930396</v>
          </cell>
          <cell r="C31">
            <v>2.7888997724930396</v>
          </cell>
          <cell r="D31">
            <v>1</v>
          </cell>
          <cell r="E31">
            <v>1</v>
          </cell>
          <cell r="F31">
            <v>1</v>
          </cell>
          <cell r="G31">
            <v>1.726041908333857</v>
          </cell>
          <cell r="H31">
            <v>1.6775889700109052</v>
          </cell>
          <cell r="I31">
            <v>1</v>
          </cell>
        </row>
        <row r="32">
          <cell r="A32">
            <v>2032</v>
          </cell>
          <cell r="B32">
            <v>2.8893001643027891</v>
          </cell>
          <cell r="C32">
            <v>2.8893001643027891</v>
          </cell>
          <cell r="D32">
            <v>1</v>
          </cell>
          <cell r="E32">
            <v>1</v>
          </cell>
          <cell r="F32">
            <v>1</v>
          </cell>
          <cell r="G32">
            <v>1.7588367045922002</v>
          </cell>
          <cell r="H32">
            <v>1.7077855714711014</v>
          </cell>
          <cell r="I32">
            <v>1</v>
          </cell>
        </row>
        <row r="33">
          <cell r="A33">
            <v>2033</v>
          </cell>
          <cell r="B33">
            <v>2.9933149702176896</v>
          </cell>
          <cell r="C33">
            <v>2.9933149702176896</v>
          </cell>
          <cell r="D33">
            <v>1</v>
          </cell>
          <cell r="E33">
            <v>1</v>
          </cell>
          <cell r="F33">
            <v>1</v>
          </cell>
          <cell r="G33">
            <v>1.7922546019794521</v>
          </cell>
          <cell r="H33">
            <v>1.7385257117575812</v>
          </cell>
          <cell r="I33">
            <v>1</v>
          </cell>
        </row>
        <row r="34">
          <cell r="A34">
            <v>2034</v>
          </cell>
          <cell r="B34">
            <v>3.1010743091455262</v>
          </cell>
          <cell r="C34">
            <v>3.1010743091455262</v>
          </cell>
          <cell r="D34">
            <v>1</v>
          </cell>
          <cell r="E34">
            <v>1</v>
          </cell>
          <cell r="F34">
            <v>1</v>
          </cell>
          <cell r="G34">
            <v>1.8263074394170618</v>
          </cell>
          <cell r="H34">
            <v>1.7698191745692176</v>
          </cell>
          <cell r="I34">
            <v>1</v>
          </cell>
        </row>
        <row r="35">
          <cell r="A35">
            <v>2035</v>
          </cell>
          <cell r="B35">
            <v>3.212712984274765</v>
          </cell>
          <cell r="C35">
            <v>3.212712984274765</v>
          </cell>
          <cell r="D35">
            <v>1</v>
          </cell>
          <cell r="E35">
            <v>1</v>
          </cell>
          <cell r="F35">
            <v>1</v>
          </cell>
          <cell r="G35">
            <v>1.8610072807659859</v>
          </cell>
          <cell r="H35">
            <v>1.8016759197114636</v>
          </cell>
          <cell r="I35">
            <v>1</v>
          </cell>
        </row>
        <row r="36">
          <cell r="A36">
            <v>2036</v>
          </cell>
          <cell r="B36">
            <v>3.3283706517086564</v>
          </cell>
          <cell r="C36">
            <v>3.3283706517086564</v>
          </cell>
          <cell r="D36">
            <v>1</v>
          </cell>
          <cell r="E36">
            <v>1</v>
          </cell>
          <cell r="F36">
            <v>1</v>
          </cell>
          <cell r="G36">
            <v>1.8963664191005396</v>
          </cell>
          <cell r="H36">
            <v>1.8341060862662699</v>
          </cell>
          <cell r="I36">
            <v>1</v>
          </cell>
        </row>
        <row r="37">
          <cell r="A37">
            <v>2037</v>
          </cell>
          <cell r="B37">
            <v>3.4481919951701681</v>
          </cell>
          <cell r="C37">
            <v>3.4481919951701681</v>
          </cell>
          <cell r="D37">
            <v>1</v>
          </cell>
          <cell r="E37">
            <v>1</v>
          </cell>
          <cell r="F37">
            <v>1</v>
          </cell>
          <cell r="G37">
            <v>1.9323973810634498</v>
          </cell>
          <cell r="H37">
            <v>1.8671199958190627</v>
          </cell>
          <cell r="I37">
            <v>1</v>
          </cell>
        </row>
        <row r="38">
          <cell r="A38">
            <v>2038</v>
          </cell>
          <cell r="B38">
            <v>3.572326906996294</v>
          </cell>
          <cell r="C38">
            <v>3.572326906996294</v>
          </cell>
          <cell r="D38">
            <v>1</v>
          </cell>
          <cell r="E38">
            <v>1</v>
          </cell>
          <cell r="F38">
            <v>1</v>
          </cell>
          <cell r="G38">
            <v>1.9691129313036553</v>
          </cell>
          <cell r="H38">
            <v>1.9007281557438058</v>
          </cell>
          <cell r="I38">
            <v>1</v>
          </cell>
        </row>
        <row r="39">
          <cell r="A39">
            <v>2039</v>
          </cell>
          <cell r="B39">
            <v>3.7009306756481606</v>
          </cell>
          <cell r="C39">
            <v>3.7009306756481606</v>
          </cell>
          <cell r="D39">
            <v>1</v>
          </cell>
          <cell r="E39">
            <v>1</v>
          </cell>
          <cell r="F39">
            <v>1</v>
          </cell>
          <cell r="G39">
            <v>2.0065260769984246</v>
          </cell>
          <cell r="H39">
            <v>1.9349412625471942</v>
          </cell>
          <cell r="I39">
            <v>1</v>
          </cell>
        </row>
        <row r="40">
          <cell r="A40">
            <v>2040</v>
          </cell>
          <cell r="B40">
            <v>3.8341641799714945</v>
          </cell>
          <cell r="C40">
            <v>3.8341641799714945</v>
          </cell>
          <cell r="D40">
            <v>1</v>
          </cell>
          <cell r="E40">
            <v>1</v>
          </cell>
          <cell r="F40">
            <v>1</v>
          </cell>
          <cell r="G40">
            <v>2.0446500724613945</v>
          </cell>
          <cell r="H40">
            <v>1.9697702052730437</v>
          </cell>
          <cell r="I40">
            <v>1</v>
          </cell>
        </row>
        <row r="41">
          <cell r="A41">
            <v>2041</v>
          </cell>
          <cell r="B41">
            <v>3.9721940904504685</v>
          </cell>
          <cell r="C41">
            <v>3.9721940904504685</v>
          </cell>
          <cell r="D41">
            <v>1</v>
          </cell>
          <cell r="E41">
            <v>1</v>
          </cell>
          <cell r="F41">
            <v>1</v>
          </cell>
          <cell r="G41">
            <v>2.0834984238381611</v>
          </cell>
          <cell r="H41">
            <v>2.0052260689679584</v>
          </cell>
          <cell r="I41">
            <v>1</v>
          </cell>
        </row>
        <row r="42">
          <cell r="A42">
            <v>2042</v>
          </cell>
          <cell r="B42">
            <v>4.1151930777066852</v>
          </cell>
          <cell r="C42">
            <v>4.1151930777066852</v>
          </cell>
          <cell r="D42">
            <v>1</v>
          </cell>
          <cell r="E42">
            <v>1</v>
          </cell>
          <cell r="F42">
            <v>1</v>
          </cell>
          <cell r="G42">
            <v>2.123084893891086</v>
          </cell>
          <cell r="H42">
            <v>2.0413201382093815</v>
          </cell>
          <cell r="I42">
            <v>1</v>
          </cell>
        </row>
        <row r="43">
          <cell r="A43">
            <v>2043</v>
          </cell>
          <cell r="B43">
            <v>4.2633400285041256</v>
          </cell>
          <cell r="C43">
            <v>4.2633400285041256</v>
          </cell>
          <cell r="D43">
            <v>1</v>
          </cell>
          <cell r="E43">
            <v>1</v>
          </cell>
          <cell r="F43">
            <v>1</v>
          </cell>
          <cell r="G43">
            <v>2.1634235068750165</v>
          </cell>
          <cell r="H43">
            <v>2.0780639006971504</v>
          </cell>
          <cell r="I43">
            <v>1</v>
          </cell>
        </row>
        <row r="44">
          <cell r="A44">
            <v>2044</v>
          </cell>
          <cell r="B44">
            <v>4.4168202695302741</v>
          </cell>
          <cell r="C44">
            <v>4.4168202695302741</v>
          </cell>
          <cell r="D44">
            <v>1</v>
          </cell>
          <cell r="E44">
            <v>1</v>
          </cell>
          <cell r="F44">
            <v>1</v>
          </cell>
          <cell r="G44">
            <v>2.204528553505642</v>
          </cell>
          <cell r="H44">
            <v>2.1154690509096992</v>
          </cell>
          <cell r="I44">
            <v>1</v>
          </cell>
        </row>
        <row r="45">
          <cell r="A45">
            <v>2045</v>
          </cell>
          <cell r="B45">
            <v>4.575825799233364</v>
          </cell>
          <cell r="C45">
            <v>4.575825799233364</v>
          </cell>
          <cell r="D45">
            <v>1</v>
          </cell>
          <cell r="E45">
            <v>1</v>
          </cell>
          <cell r="F45">
            <v>1</v>
          </cell>
          <cell r="G45">
            <v>2.246414596022249</v>
          </cell>
          <cell r="H45">
            <v>2.1535474938260739</v>
          </cell>
          <cell r="I45">
            <v>1</v>
          </cell>
        </row>
        <row r="46">
          <cell r="A46">
            <v>2046</v>
          </cell>
          <cell r="B46">
            <v>4.740555528005765</v>
          </cell>
          <cell r="C46">
            <v>4.740555528005765</v>
          </cell>
          <cell r="D46">
            <v>1</v>
          </cell>
          <cell r="E46">
            <v>1</v>
          </cell>
          <cell r="F46">
            <v>1</v>
          </cell>
          <cell r="G46">
            <v>2.2890964733466719</v>
          </cell>
          <cell r="H46">
            <v>2.1923113487149433</v>
          </cell>
          <cell r="I46">
            <v>1</v>
          </cell>
        </row>
        <row r="47">
          <cell r="A47">
            <v>2047</v>
          </cell>
          <cell r="B47">
            <v>4.9112155270139723</v>
          </cell>
          <cell r="C47">
            <v>4.9112155270139723</v>
          </cell>
          <cell r="D47">
            <v>1</v>
          </cell>
          <cell r="E47">
            <v>1</v>
          </cell>
          <cell r="F47">
            <v>1</v>
          </cell>
          <cell r="G47">
            <v>2.3325893063402585</v>
          </cell>
          <cell r="H47">
            <v>2.2317729529918124</v>
          </cell>
          <cell r="I47">
            <v>1</v>
          </cell>
        </row>
        <row r="48">
          <cell r="A48">
            <v>2048</v>
          </cell>
          <cell r="B48">
            <v>5.0880192859864755</v>
          </cell>
          <cell r="C48">
            <v>5.0880192859864755</v>
          </cell>
          <cell r="D48">
            <v>1</v>
          </cell>
          <cell r="E48">
            <v>1</v>
          </cell>
          <cell r="F48">
            <v>1</v>
          </cell>
          <cell r="G48">
            <v>2.3769085031607236</v>
          </cell>
          <cell r="H48">
            <v>2.2719448661456649</v>
          </cell>
          <cell r="I48">
            <v>1</v>
          </cell>
        </row>
        <row r="49">
          <cell r="A49">
            <v>2049</v>
          </cell>
          <cell r="B49">
            <v>5.2711879802819883</v>
          </cell>
          <cell r="C49">
            <v>5.2711879802819883</v>
          </cell>
          <cell r="D49">
            <v>1</v>
          </cell>
          <cell r="E49">
            <v>1</v>
          </cell>
          <cell r="F49">
            <v>1</v>
          </cell>
          <cell r="G49">
            <v>2.4220697647207774</v>
          </cell>
          <cell r="H49">
            <v>2.3128398737362867</v>
          </cell>
          <cell r="I49">
            <v>1</v>
          </cell>
        </row>
        <row r="50">
          <cell r="A50">
            <v>2050</v>
          </cell>
          <cell r="B50">
            <v>5.4609507475721397</v>
          </cell>
          <cell r="C50">
            <v>5.4609507475721397</v>
          </cell>
          <cell r="D50">
            <v>1</v>
          </cell>
          <cell r="E50">
            <v>1</v>
          </cell>
          <cell r="F50">
            <v>1</v>
          </cell>
          <cell r="G50">
            <v>2.468089090250472</v>
          </cell>
          <cell r="H50">
            <v>2.3544709914635398</v>
          </cell>
          <cell r="I50">
            <v>1</v>
          </cell>
        </row>
        <row r="51">
          <cell r="A51">
            <v>2051</v>
          </cell>
          <cell r="B51">
            <v>5.657544974484737</v>
          </cell>
          <cell r="C51">
            <v>5.657544974484737</v>
          </cell>
          <cell r="D51">
            <v>1</v>
          </cell>
          <cell r="E51">
            <v>1</v>
          </cell>
          <cell r="F51">
            <v>1</v>
          </cell>
          <cell r="G51">
            <v>2.5149827829652311</v>
          </cell>
          <cell r="H51">
            <v>2.3968514693098837</v>
          </cell>
          <cell r="I51">
            <v>1</v>
          </cell>
        </row>
        <row r="52">
          <cell r="A52">
            <v>2052</v>
          </cell>
          <cell r="B52">
            <v>5.861216593566188</v>
          </cell>
          <cell r="C52">
            <v>5.861216593566188</v>
          </cell>
          <cell r="D52">
            <v>1</v>
          </cell>
          <cell r="E52">
            <v>1</v>
          </cell>
          <cell r="F52">
            <v>1</v>
          </cell>
          <cell r="G52">
            <v>2.5627674558415707</v>
          </cell>
          <cell r="H52">
            <v>2.4399947957574617</v>
          </cell>
          <cell r="I52">
            <v>1</v>
          </cell>
        </row>
        <row r="53">
          <cell r="A53">
            <v>2053</v>
          </cell>
          <cell r="B53">
            <v>6.0722203909345707</v>
          </cell>
          <cell r="C53">
            <v>6.0722203909345707</v>
          </cell>
          <cell r="D53">
            <v>1</v>
          </cell>
          <cell r="E53">
            <v>1</v>
          </cell>
          <cell r="F53">
            <v>1</v>
          </cell>
          <cell r="G53">
            <v>2.6114600375025607</v>
          </cell>
          <cell r="H53">
            <v>2.4839147020810959</v>
          </cell>
          <cell r="I53">
            <v>1</v>
          </cell>
        </row>
        <row r="54">
          <cell r="A54">
            <v>2054</v>
          </cell>
          <cell r="B54">
            <v>6.2908203250082151</v>
          </cell>
          <cell r="C54">
            <v>6.2908203250082151</v>
          </cell>
          <cell r="D54">
            <v>1</v>
          </cell>
          <cell r="E54">
            <v>1</v>
          </cell>
          <cell r="F54">
            <v>1</v>
          </cell>
          <cell r="G54">
            <v>2.6610777782151094</v>
          </cell>
          <cell r="H54">
            <v>2.5286251667185558</v>
          </cell>
          <cell r="I54">
            <v>1</v>
          </cell>
        </row>
        <row r="55">
          <cell r="A55">
            <v>2055</v>
          </cell>
          <cell r="B55">
            <v>6.5172898567085111</v>
          </cell>
          <cell r="C55">
            <v>6.5172898567085111</v>
          </cell>
          <cell r="D55">
            <v>1</v>
          </cell>
          <cell r="E55">
            <v>1</v>
          </cell>
          <cell r="F55">
            <v>1</v>
          </cell>
          <cell r="G55">
            <v>2.7116382560011965</v>
          </cell>
          <cell r="H55">
            <v>2.5741404197194897</v>
          </cell>
          <cell r="I55">
            <v>1</v>
          </cell>
        </row>
        <row r="56">
          <cell r="A56">
            <v>2056</v>
          </cell>
          <cell r="B56">
            <v>6.7519122915500178</v>
          </cell>
          <cell r="C56">
            <v>6.7519122915500178</v>
          </cell>
          <cell r="D56">
            <v>1</v>
          </cell>
          <cell r="E56">
            <v>1</v>
          </cell>
          <cell r="F56">
            <v>1</v>
          </cell>
          <cell r="G56">
            <v>2.763159382865219</v>
          </cell>
          <cell r="H56">
            <v>2.6204749472744404</v>
          </cell>
          <cell r="I56">
            <v>1</v>
          </cell>
        </row>
        <row r="57">
          <cell r="A57">
            <v>2057</v>
          </cell>
          <cell r="B57">
            <v>6.9949811340458181</v>
          </cell>
          <cell r="C57">
            <v>6.9949811340458181</v>
          </cell>
          <cell r="D57">
            <v>1</v>
          </cell>
          <cell r="E57">
            <v>1</v>
          </cell>
          <cell r="F57">
            <v>1</v>
          </cell>
          <cell r="G57">
            <v>2.815659411139658</v>
          </cell>
          <cell r="H57">
            <v>2.6676434963253803</v>
          </cell>
          <cell r="I57">
            <v>1</v>
          </cell>
        </row>
        <row r="58">
          <cell r="A58">
            <v>2058</v>
          </cell>
          <cell r="B58">
            <v>7.246800454871468</v>
          </cell>
          <cell r="C58">
            <v>7.246800454871468</v>
          </cell>
          <cell r="D58">
            <v>1</v>
          </cell>
          <cell r="E58">
            <v>1</v>
          </cell>
          <cell r="F58">
            <v>1</v>
          </cell>
          <cell r="G58">
            <v>2.8691569399513117</v>
          </cell>
          <cell r="H58">
            <v>2.7156610792592373</v>
          </cell>
          <cell r="I58">
            <v>1</v>
          </cell>
        </row>
        <row r="59">
          <cell r="A59">
            <v>2059</v>
          </cell>
          <cell r="B59">
            <v>7.5076852712468405</v>
          </cell>
          <cell r="C59">
            <v>7.5076852712468405</v>
          </cell>
          <cell r="D59">
            <v>1</v>
          </cell>
          <cell r="E59">
            <v>1</v>
          </cell>
          <cell r="F59">
            <v>1</v>
          </cell>
          <cell r="G59">
            <v>2.9236709218103867</v>
          </cell>
          <cell r="H59">
            <v>2.7645429786859035</v>
          </cell>
          <cell r="I59">
            <v>1</v>
          </cell>
        </row>
        <row r="60">
          <cell r="A60">
            <v>2060</v>
          </cell>
          <cell r="B60">
            <v>7.7779619410117267</v>
          </cell>
          <cell r="C60">
            <v>7.7779619410117267</v>
          </cell>
          <cell r="D60">
            <v>1</v>
          </cell>
          <cell r="E60">
            <v>1</v>
          </cell>
          <cell r="F60">
            <v>1</v>
          </cell>
          <cell r="G60">
            <v>2.9792206693247842</v>
          </cell>
          <cell r="H60">
            <v>2.8143047523022497</v>
          </cell>
          <cell r="I60">
            <v>1</v>
          </cell>
        </row>
        <row r="61">
          <cell r="A61">
            <v>2061</v>
          </cell>
          <cell r="B61">
            <v>8.0579685708881481</v>
          </cell>
          <cell r="C61">
            <v>8.0579685708881481</v>
          </cell>
          <cell r="D61">
            <v>1</v>
          </cell>
          <cell r="E61">
            <v>1</v>
          </cell>
          <cell r="F61">
            <v>1</v>
          </cell>
          <cell r="G61">
            <v>3.0358258620419551</v>
          </cell>
          <cell r="H61">
            <v>2.8649622378436903</v>
          </cell>
          <cell r="I61">
            <v>1</v>
          </cell>
        </row>
        <row r="62">
          <cell r="A62">
            <v>2062</v>
          </cell>
          <cell r="B62">
            <v>8.3480554394401221</v>
          </cell>
          <cell r="C62">
            <v>8.3480554394401221</v>
          </cell>
          <cell r="D62">
            <v>1</v>
          </cell>
          <cell r="E62">
            <v>1</v>
          </cell>
          <cell r="F62">
            <v>1</v>
          </cell>
          <cell r="G62">
            <v>3.0935065534207524</v>
          </cell>
          <cell r="H62">
            <v>2.9165315581248765</v>
          </cell>
          <cell r="I62">
            <v>1</v>
          </cell>
        </row>
        <row r="63">
          <cell r="A63">
            <v>2063</v>
          </cell>
          <cell r="B63">
            <v>8.6485854352599656</v>
          </cell>
          <cell r="C63">
            <v>8.6485854352599656</v>
          </cell>
          <cell r="D63">
            <v>1</v>
          </cell>
          <cell r="E63">
            <v>1</v>
          </cell>
          <cell r="F63">
            <v>1</v>
          </cell>
          <cell r="G63">
            <v>3.1522831779357467</v>
          </cell>
          <cell r="H63">
            <v>2.9690291261711241</v>
          </cell>
          <cell r="I63">
            <v>1</v>
          </cell>
        </row>
        <row r="64">
          <cell r="A64">
            <v>2064</v>
          </cell>
          <cell r="B64">
            <v>8.9599345109293242</v>
          </cell>
          <cell r="C64">
            <v>8.9599345109293242</v>
          </cell>
          <cell r="D64">
            <v>1</v>
          </cell>
          <cell r="E64">
            <v>1</v>
          </cell>
          <cell r="F64">
            <v>1</v>
          </cell>
          <cell r="G64">
            <v>3.2121765583165258</v>
          </cell>
          <cell r="H64">
            <v>3.0224716504422044</v>
          </cell>
          <cell r="I64">
            <v>1</v>
          </cell>
        </row>
        <row r="65">
          <cell r="A65">
            <v>2065</v>
          </cell>
          <cell r="B65">
            <v>9.2824921533227798</v>
          </cell>
          <cell r="C65">
            <v>9.2824921533227798</v>
          </cell>
          <cell r="D65">
            <v>1</v>
          </cell>
          <cell r="E65">
            <v>1</v>
          </cell>
          <cell r="F65">
            <v>1</v>
          </cell>
          <cell r="G65">
            <v>3.2732079129245397</v>
          </cell>
          <cell r="H65">
            <v>3.0768761401501643</v>
          </cell>
          <cell r="I65">
            <v>1</v>
          </cell>
        </row>
        <row r="66">
          <cell r="A66">
            <v>2066</v>
          </cell>
          <cell r="B66">
            <v>9.6166618708423997</v>
          </cell>
          <cell r="C66">
            <v>9.6166618708423997</v>
          </cell>
          <cell r="D66">
            <v>1</v>
          </cell>
          <cell r="E66">
            <v>1</v>
          </cell>
          <cell r="F66">
            <v>1</v>
          </cell>
          <cell r="G66">
            <v>3.3353988632701062</v>
          </cell>
          <cell r="H66">
            <v>3.1322599106728672</v>
          </cell>
          <cell r="I66">
            <v>1</v>
          </cell>
        </row>
        <row r="67">
          <cell r="A67">
            <v>2067</v>
          </cell>
          <cell r="B67">
            <v>9.9628616981927252</v>
          </cell>
          <cell r="C67">
            <v>9.9628616981927252</v>
          </cell>
          <cell r="D67">
            <v>1</v>
          </cell>
          <cell r="E67">
            <v>1</v>
          </cell>
          <cell r="F67">
            <v>1</v>
          </cell>
          <cell r="G67">
            <v>3.3987714416722383</v>
          </cell>
          <cell r="H67">
            <v>3.1886405890649789</v>
          </cell>
          <cell r="I67">
            <v>1</v>
          </cell>
        </row>
        <row r="68">
          <cell r="A68">
            <v>2068</v>
          </cell>
          <cell r="B68">
            <v>10.321524719327662</v>
          </cell>
          <cell r="C68">
            <v>10.321524719327662</v>
          </cell>
          <cell r="D68">
            <v>1</v>
          </cell>
          <cell r="E68">
            <v>1</v>
          </cell>
          <cell r="F68">
            <v>1</v>
          </cell>
          <cell r="G68">
            <v>3.4633480990640106</v>
          </cell>
          <cell r="H68">
            <v>3.2460361196681484</v>
          </cell>
          <cell r="I68">
            <v>1</v>
          </cell>
        </row>
        <row r="69">
          <cell r="A69">
            <v>2069</v>
          </cell>
          <cell r="B69">
            <v>10.693099609223458</v>
          </cell>
          <cell r="C69">
            <v>10.693099609223458</v>
          </cell>
          <cell r="D69">
            <v>1</v>
          </cell>
          <cell r="E69">
            <v>1</v>
          </cell>
          <cell r="F69">
            <v>1</v>
          </cell>
          <cell r="G69">
            <v>3.5291517129462266</v>
          </cell>
          <cell r="H69">
            <v>3.3044647698221752</v>
          </cell>
          <cell r="I69">
            <v>1</v>
          </cell>
        </row>
        <row r="70">
          <cell r="A70">
            <v>2070</v>
          </cell>
          <cell r="B70">
            <v>11.078051195155503</v>
          </cell>
          <cell r="C70">
            <v>11.078051195155503</v>
          </cell>
          <cell r="D70">
            <v>1</v>
          </cell>
          <cell r="E70">
            <v>1</v>
          </cell>
          <cell r="F70">
            <v>1</v>
          </cell>
          <cell r="G70">
            <v>3.5962055954922048</v>
          </cell>
          <cell r="H70">
            <v>3.3639451356789745</v>
          </cell>
          <cell r="I70">
            <v>1</v>
          </cell>
        </row>
        <row r="71">
          <cell r="A71">
            <v>2071</v>
          </cell>
          <cell r="B71">
            <v>11.4768610381811</v>
          </cell>
          <cell r="C71">
            <v>11.4768610381811</v>
          </cell>
          <cell r="D71">
            <v>1</v>
          </cell>
          <cell r="E71">
            <v>1</v>
          </cell>
          <cell r="F71">
            <v>1</v>
          </cell>
          <cell r="G71">
            <v>3.6645335018065568</v>
          </cell>
          <cell r="H71">
            <v>3.4244961481211962</v>
          </cell>
          <cell r="I71">
            <v>1</v>
          </cell>
        </row>
        <row r="72">
          <cell r="A72">
            <v>2072</v>
          </cell>
          <cell r="B72">
            <v>11.89002803555562</v>
          </cell>
          <cell r="C72">
            <v>11.89002803555562</v>
          </cell>
          <cell r="D72">
            <v>1</v>
          </cell>
          <cell r="E72">
            <v>1</v>
          </cell>
          <cell r="F72">
            <v>1</v>
          </cell>
          <cell r="G72">
            <v>3.7341596383408815</v>
          </cell>
          <cell r="H72">
            <v>3.4861370787873778</v>
          </cell>
          <cell r="I72">
            <v>1</v>
          </cell>
        </row>
        <row r="73">
          <cell r="A73">
            <v>2073</v>
          </cell>
          <cell r="B73">
            <v>12.318069044835623</v>
          </cell>
          <cell r="C73">
            <v>12.318069044835623</v>
          </cell>
          <cell r="D73">
            <v>1</v>
          </cell>
          <cell r="E73">
            <v>1</v>
          </cell>
          <cell r="F73">
            <v>1</v>
          </cell>
          <cell r="G73">
            <v>3.8051086714693581</v>
          </cell>
          <cell r="H73">
            <v>3.5488875462055507</v>
          </cell>
          <cell r="I73">
            <v>1</v>
          </cell>
        </row>
        <row r="74">
          <cell r="A74">
            <v>2074</v>
          </cell>
          <cell r="B74">
            <v>12.761519530449705</v>
          </cell>
          <cell r="C74">
            <v>12.761519530449705</v>
          </cell>
          <cell r="D74">
            <v>1</v>
          </cell>
          <cell r="E74">
            <v>1</v>
          </cell>
          <cell r="F74">
            <v>1</v>
          </cell>
          <cell r="G74">
            <v>3.877405736227276</v>
          </cell>
          <cell r="H74">
            <v>3.6127675220372506</v>
          </cell>
          <cell r="I74">
            <v>1</v>
          </cell>
        </row>
        <row r="75">
          <cell r="A75">
            <v>2075</v>
          </cell>
          <cell r="B75">
            <v>13.220934233545895</v>
          </cell>
          <cell r="C75">
            <v>13.220934233545895</v>
          </cell>
          <cell r="D75">
            <v>1</v>
          </cell>
          <cell r="E75">
            <v>1</v>
          </cell>
          <cell r="F75">
            <v>1</v>
          </cell>
          <cell r="G75">
            <v>3.9510764452155942</v>
          </cell>
          <cell r="H75">
            <v>3.6777973374339212</v>
          </cell>
          <cell r="I75">
            <v>1</v>
          </cell>
        </row>
        <row r="76">
          <cell r="A76">
            <v>2076</v>
          </cell>
          <cell r="B76">
            <v>13.696887865953547</v>
          </cell>
          <cell r="C76">
            <v>13.696887865953547</v>
          </cell>
          <cell r="D76">
            <v>1</v>
          </cell>
          <cell r="E76">
            <v>1</v>
          </cell>
          <cell r="F76">
            <v>1</v>
          </cell>
          <cell r="G76">
            <v>4.0261468976746908</v>
          </cell>
          <cell r="H76">
            <v>3.7439976895077316</v>
          </cell>
          <cell r="I76">
            <v>1</v>
          </cell>
        </row>
        <row r="77">
          <cell r="A77">
            <v>2077</v>
          </cell>
          <cell r="B77">
            <v>14.189975829127874</v>
          </cell>
          <cell r="C77">
            <v>14.189975829127874</v>
          </cell>
          <cell r="D77">
            <v>1</v>
          </cell>
          <cell r="E77">
            <v>1</v>
          </cell>
          <cell r="F77">
            <v>1</v>
          </cell>
          <cell r="G77">
            <v>4.1026436887305096</v>
          </cell>
          <cell r="H77">
            <v>3.8113896479188707</v>
          </cell>
          <cell r="I77">
            <v>1</v>
          </cell>
        </row>
        <row r="78">
          <cell r="A78">
            <v>2078</v>
          </cell>
          <cell r="B78">
            <v>14.700814958976478</v>
          </cell>
          <cell r="C78">
            <v>14.700814958976478</v>
          </cell>
          <cell r="D78">
            <v>1</v>
          </cell>
          <cell r="E78">
            <v>1</v>
          </cell>
          <cell r="F78">
            <v>1</v>
          </cell>
          <cell r="G78">
            <v>4.1805939188163892</v>
          </cell>
          <cell r="H78">
            <v>3.8799946615814105</v>
          </cell>
          <cell r="I78">
            <v>1</v>
          </cell>
        </row>
        <row r="79">
          <cell r="A79">
            <v>2079</v>
          </cell>
          <cell r="B79">
            <v>15.230044297499632</v>
          </cell>
          <cell r="C79">
            <v>15.230044297499632</v>
          </cell>
          <cell r="D79">
            <v>1</v>
          </cell>
          <cell r="E79">
            <v>1</v>
          </cell>
          <cell r="F79">
            <v>1</v>
          </cell>
          <cell r="G79">
            <v>4.2600252032739006</v>
          </cell>
          <cell r="H79">
            <v>3.9498345654898759</v>
          </cell>
          <cell r="I79">
            <v>1</v>
          </cell>
        </row>
        <row r="80">
          <cell r="A80">
            <v>2080</v>
          </cell>
          <cell r="B80">
            <v>15.778325892209619</v>
          </cell>
          <cell r="C80">
            <v>15.778325892209619</v>
          </cell>
          <cell r="D80">
            <v>1</v>
          </cell>
          <cell r="E80">
            <v>1</v>
          </cell>
          <cell r="F80">
            <v>1</v>
          </cell>
          <cell r="G80">
            <v>4.3409656821361047</v>
          </cell>
          <cell r="H80">
            <v>4.0209315876686933</v>
          </cell>
          <cell r="I80">
            <v>1</v>
          </cell>
        </row>
        <row r="81">
          <cell r="A81">
            <v>2081</v>
          </cell>
          <cell r="B81">
            <v>16.346345624329164</v>
          </cell>
          <cell r="C81">
            <v>16.346345624329164</v>
          </cell>
          <cell r="D81">
            <v>1</v>
          </cell>
          <cell r="E81">
            <v>1</v>
          </cell>
          <cell r="F81">
            <v>1</v>
          </cell>
          <cell r="G81">
            <v>4.4234440300966904</v>
          </cell>
          <cell r="H81">
            <v>4.0933083562467294</v>
          </cell>
          <cell r="I81">
            <v>1</v>
          </cell>
        </row>
        <row r="82">
          <cell r="A82">
            <v>2082</v>
          </cell>
          <cell r="B82">
            <v>16.934814066805014</v>
          </cell>
          <cell r="C82">
            <v>16.934814066805014</v>
          </cell>
          <cell r="D82">
            <v>1</v>
          </cell>
          <cell r="E82">
            <v>1</v>
          </cell>
          <cell r="F82">
            <v>1</v>
          </cell>
          <cell r="G82">
            <v>4.5074894666685275</v>
          </cell>
          <cell r="H82">
            <v>4.1669879066591706</v>
          </cell>
          <cell r="I82">
            <v>1</v>
          </cell>
        </row>
        <row r="83">
          <cell r="A83">
            <v>2083</v>
          </cell>
          <cell r="B83">
            <v>17.544467373209994</v>
          </cell>
          <cell r="C83">
            <v>17.544467373209994</v>
          </cell>
          <cell r="D83">
            <v>1</v>
          </cell>
          <cell r="E83">
            <v>1</v>
          </cell>
          <cell r="F83">
            <v>1</v>
          </cell>
          <cell r="G83">
            <v>4.5931317665352296</v>
          </cell>
          <cell r="H83">
            <v>4.2419936889790355</v>
          </cell>
          <cell r="I83">
            <v>1</v>
          </cell>
        </row>
        <row r="84">
          <cell r="A84">
            <v>2084</v>
          </cell>
          <cell r="B84">
            <v>18.176068198645552</v>
          </cell>
          <cell r="C84">
            <v>18.176068198645552</v>
          </cell>
          <cell r="D84">
            <v>1</v>
          </cell>
          <cell r="E84">
            <v>1</v>
          </cell>
          <cell r="F84">
            <v>1</v>
          </cell>
          <cell r="G84">
            <v>4.6804012700993987</v>
          </cell>
          <cell r="H84">
            <v>4.3183495753806582</v>
          </cell>
          <cell r="I84">
            <v>1</v>
          </cell>
        </row>
        <row r="85">
          <cell r="A85">
            <v>2085</v>
          </cell>
          <cell r="B85">
            <v>18.830406653796793</v>
          </cell>
          <cell r="C85">
            <v>18.830406653796793</v>
          </cell>
          <cell r="D85">
            <v>1</v>
          </cell>
          <cell r="E85">
            <v>1</v>
          </cell>
          <cell r="F85">
            <v>1</v>
          </cell>
          <cell r="G85">
            <v>4.769328894231287</v>
          </cell>
          <cell r="H85">
            <v>4.3960798677375097</v>
          </cell>
          <cell r="I85">
            <v>1</v>
          </cell>
        </row>
        <row r="86">
          <cell r="A86">
            <v>2086</v>
          </cell>
          <cell r="B86">
            <v>19.508301293333478</v>
          </cell>
          <cell r="C86">
            <v>19.508301293333478</v>
          </cell>
          <cell r="D86">
            <v>1</v>
          </cell>
          <cell r="E86">
            <v>1</v>
          </cell>
          <cell r="F86">
            <v>1</v>
          </cell>
          <cell r="G86">
            <v>4.8599461432216815</v>
          </cell>
          <cell r="H86">
            <v>4.4752093053567847</v>
          </cell>
          <cell r="I86">
            <v>1</v>
          </cell>
        </row>
        <row r="87">
          <cell r="A87">
            <v>2087</v>
          </cell>
          <cell r="B87">
            <v>20.210600139893483</v>
          </cell>
          <cell r="C87">
            <v>20.210600139893483</v>
          </cell>
          <cell r="D87">
            <v>1</v>
          </cell>
          <cell r="E87">
            <v>1</v>
          </cell>
          <cell r="F87">
            <v>1</v>
          </cell>
          <cell r="G87">
            <v>4.9522851199428937</v>
          </cell>
          <cell r="H87">
            <v>4.5557630728532068</v>
          </cell>
          <cell r="I87">
            <v>1</v>
          </cell>
        </row>
        <row r="88">
          <cell r="A88">
            <v>2088</v>
          </cell>
          <cell r="B88">
            <v>20.938181744929647</v>
          </cell>
          <cell r="C88">
            <v>20.938181744929647</v>
          </cell>
          <cell r="D88">
            <v>1</v>
          </cell>
          <cell r="E88">
            <v>1</v>
          </cell>
          <cell r="F88">
            <v>1</v>
          </cell>
          <cell r="G88">
            <v>5.0463785372218091</v>
          </cell>
          <cell r="H88">
            <v>4.6377668081645647</v>
          </cell>
          <cell r="I88">
            <v>1</v>
          </cell>
        </row>
        <row r="89">
          <cell r="A89">
            <v>2089</v>
          </cell>
          <cell r="B89">
            <v>21.691956287747114</v>
          </cell>
          <cell r="C89">
            <v>21.691956287747114</v>
          </cell>
          <cell r="D89">
            <v>1</v>
          </cell>
          <cell r="E89">
            <v>1</v>
          </cell>
          <cell r="F89">
            <v>1</v>
          </cell>
          <cell r="G89">
            <v>5.1422597294290231</v>
          </cell>
          <cell r="H89">
            <v>4.7212466107115265</v>
          </cell>
          <cell r="I89">
            <v>1</v>
          </cell>
        </row>
        <row r="90">
          <cell r="A90">
            <v>2090</v>
          </cell>
          <cell r="B90">
            <v>22.472866714106011</v>
          </cell>
          <cell r="C90">
            <v>22.472866714106011</v>
          </cell>
          <cell r="D90">
            <v>1</v>
          </cell>
          <cell r="E90">
            <v>1</v>
          </cell>
          <cell r="F90">
            <v>1</v>
          </cell>
          <cell r="G90">
            <v>5.2399626642881749</v>
          </cell>
          <cell r="H90">
            <v>4.8062290497043341</v>
          </cell>
          <cell r="I90">
            <v>1</v>
          </cell>
        </row>
        <row r="91">
          <cell r="A91">
            <v>2091</v>
          </cell>
          <cell r="B91">
            <v>23.281889915813828</v>
          </cell>
          <cell r="C91">
            <v>23.281889915813828</v>
          </cell>
          <cell r="D91">
            <v>1</v>
          </cell>
          <cell r="E91">
            <v>1</v>
          </cell>
          <cell r="F91">
            <v>1</v>
          </cell>
          <cell r="G91">
            <v>5.3395219549096504</v>
          </cell>
          <cell r="H91">
            <v>4.8927411725990124</v>
          </cell>
          <cell r="I91">
            <v>1</v>
          </cell>
        </row>
        <row r="92">
          <cell r="A92">
            <v>2092</v>
          </cell>
          <cell r="B92">
            <v>24.120037952783125</v>
          </cell>
          <cell r="C92">
            <v>24.120037952783125</v>
          </cell>
          <cell r="D92">
            <v>1</v>
          </cell>
          <cell r="E92">
            <v>1</v>
          </cell>
          <cell r="F92">
            <v>1</v>
          </cell>
          <cell r="G92">
            <v>5.4409728720529333</v>
          </cell>
          <cell r="H92">
            <v>4.9808105137057943</v>
          </cell>
          <cell r="I92">
            <v>1</v>
          </cell>
        </row>
        <row r="93">
          <cell r="A93">
            <v>2093</v>
          </cell>
          <cell r="B93">
            <v>24.988359319083319</v>
          </cell>
          <cell r="C93">
            <v>24.988359319083319</v>
          </cell>
          <cell r="D93">
            <v>1</v>
          </cell>
          <cell r="E93">
            <v>1</v>
          </cell>
          <cell r="F93">
            <v>1</v>
          </cell>
          <cell r="G93">
            <v>5.5443513566219389</v>
          </cell>
          <cell r="H93">
            <v>5.0704651029524985</v>
          </cell>
          <cell r="I93">
            <v>1</v>
          </cell>
        </row>
        <row r="94">
          <cell r="A94">
            <v>2094</v>
          </cell>
          <cell r="B94">
            <v>25.887940254570317</v>
          </cell>
          <cell r="C94">
            <v>25.887940254570317</v>
          </cell>
          <cell r="D94">
            <v>1</v>
          </cell>
          <cell r="E94">
            <v>1</v>
          </cell>
          <cell r="F94">
            <v>1</v>
          </cell>
          <cell r="G94">
            <v>5.6496940323977558</v>
          </cell>
          <cell r="H94">
            <v>5.1617334748056436</v>
          </cell>
          <cell r="I94">
            <v>1</v>
          </cell>
        </row>
        <row r="95">
          <cell r="A95">
            <v>2095</v>
          </cell>
          <cell r="B95">
            <v>26.819906103734848</v>
          </cell>
          <cell r="C95">
            <v>26.819906103734848</v>
          </cell>
          <cell r="D95">
            <v>1</v>
          </cell>
          <cell r="E95">
            <v>1</v>
          </cell>
          <cell r="F95">
            <v>1</v>
          </cell>
          <cell r="G95">
            <v>5.7570382190133129</v>
          </cell>
          <cell r="H95">
            <v>5.2546446773521449</v>
          </cell>
          <cell r="I95">
            <v>1</v>
          </cell>
        </row>
        <row r="96">
          <cell r="A96">
            <v>2096</v>
          </cell>
          <cell r="B96">
            <v>27.785422723469303</v>
          </cell>
          <cell r="C96">
            <v>27.785422723469303</v>
          </cell>
          <cell r="D96">
            <v>1</v>
          </cell>
          <cell r="E96">
            <v>1</v>
          </cell>
          <cell r="F96">
            <v>1</v>
          </cell>
          <cell r="G96">
            <v>5.8664219451745661</v>
          </cell>
          <cell r="H96">
            <v>5.3492282815444838</v>
          </cell>
          <cell r="I96">
            <v>1</v>
          </cell>
        </row>
        <row r="97">
          <cell r="A97">
            <v>2097</v>
          </cell>
          <cell r="B97">
            <v>28.785697941514197</v>
          </cell>
          <cell r="C97">
            <v>28.785697941514197</v>
          </cell>
          <cell r="D97">
            <v>1</v>
          </cell>
          <cell r="E97">
            <v>1</v>
          </cell>
          <cell r="F97">
            <v>1</v>
          </cell>
          <cell r="G97">
            <v>5.977883962132883</v>
          </cell>
          <cell r="H97">
            <v>5.4455143906122849</v>
          </cell>
          <cell r="I97">
            <v>1</v>
          </cell>
        </row>
        <row r="98">
          <cell r="A98">
            <v>2098</v>
          </cell>
          <cell r="B98">
            <v>29.821983067408709</v>
          </cell>
          <cell r="C98">
            <v>29.821983067408709</v>
          </cell>
          <cell r="D98">
            <v>1</v>
          </cell>
          <cell r="E98">
            <v>1</v>
          </cell>
          <cell r="F98">
            <v>1</v>
          </cell>
          <cell r="G98">
            <v>6.0914637574134076</v>
          </cell>
          <cell r="H98">
            <v>5.5435336496433063</v>
          </cell>
          <cell r="I98">
            <v>1</v>
          </cell>
        </row>
        <row r="99">
          <cell r="A99">
            <v>2099</v>
          </cell>
          <cell r="B99">
            <v>30.895574457835423</v>
          </cell>
          <cell r="C99">
            <v>30.895574457835423</v>
          </cell>
          <cell r="D99">
            <v>1</v>
          </cell>
          <cell r="E99">
            <v>1</v>
          </cell>
          <cell r="F99">
            <v>1</v>
          </cell>
          <cell r="G99">
            <v>6.2072015688042628</v>
          </cell>
          <cell r="H99">
            <v>5.6433172553368856</v>
          </cell>
          <cell r="I99">
            <v>1</v>
          </cell>
        </row>
        <row r="100">
          <cell r="A100">
            <v>2100</v>
          </cell>
          <cell r="B100">
            <v>32.007815138317497</v>
          </cell>
          <cell r="C100">
            <v>32.007815138317497</v>
          </cell>
          <cell r="D100">
            <v>1</v>
          </cell>
          <cell r="E100">
            <v>1</v>
          </cell>
          <cell r="F100">
            <v>1</v>
          </cell>
          <cell r="G100">
            <v>6.3251383986115437</v>
          </cell>
          <cell r="H100">
            <v>5.7448969659329494</v>
          </cell>
          <cell r="I100">
            <v>1</v>
          </cell>
        </row>
        <row r="101">
          <cell r="A101">
            <v>2101</v>
          </cell>
          <cell r="B101">
            <v>33.160096483296925</v>
          </cell>
          <cell r="C101">
            <v>33.160096483296925</v>
          </cell>
          <cell r="D101">
            <v>1</v>
          </cell>
          <cell r="E101">
            <v>1</v>
          </cell>
          <cell r="F101">
            <v>1</v>
          </cell>
          <cell r="G101">
            <v>6.4453160281851627</v>
          </cell>
          <cell r="H101">
            <v>5.8483051113197426</v>
          </cell>
          <cell r="I101">
            <v>1</v>
          </cell>
        </row>
        <row r="102">
          <cell r="A102">
            <v>2102</v>
          </cell>
          <cell r="B102">
            <v>34.353859956695615</v>
          </cell>
          <cell r="C102">
            <v>34.353859956695615</v>
          </cell>
          <cell r="D102">
            <v>1</v>
          </cell>
          <cell r="E102">
            <v>1</v>
          </cell>
          <cell r="F102">
            <v>1</v>
          </cell>
          <cell r="G102">
            <v>6.5677770327206808</v>
          </cell>
          <cell r="H102">
            <v>5.9535746033234984</v>
          </cell>
          <cell r="I102">
            <v>1</v>
          </cell>
        </row>
        <row r="103">
          <cell r="A103">
            <v>2103</v>
          </cell>
          <cell r="B103">
            <v>35.59059891513666</v>
          </cell>
          <cell r="C103">
            <v>35.59059891513666</v>
          </cell>
          <cell r="D103">
            <v>1</v>
          </cell>
          <cell r="E103">
            <v>1</v>
          </cell>
          <cell r="F103">
            <v>1</v>
          </cell>
          <cell r="G103">
            <v>6.6925647963423733</v>
          </cell>
          <cell r="H103">
            <v>6.0607389461833217</v>
          </cell>
          <cell r="I103">
            <v>1</v>
          </cell>
        </row>
        <row r="104">
          <cell r="A104">
            <v>2104</v>
          </cell>
          <cell r="B104">
            <v>36.871860476081579</v>
          </cell>
          <cell r="C104">
            <v>36.871860476081579</v>
          </cell>
          <cell r="D104">
            <v>1</v>
          </cell>
          <cell r="E104">
            <v>1</v>
          </cell>
          <cell r="F104">
            <v>1</v>
          </cell>
          <cell r="G104">
            <v>6.8197235274728785</v>
          </cell>
          <cell r="H104">
            <v>6.1698322472146216</v>
          </cell>
          <cell r="I104">
            <v>1</v>
          </cell>
        </row>
        <row r="105">
          <cell r="A105">
            <v>2105</v>
          </cell>
          <cell r="B105">
            <v>38.199247453220515</v>
          </cell>
          <cell r="C105">
            <v>38.199247453220515</v>
          </cell>
          <cell r="D105">
            <v>1</v>
          </cell>
          <cell r="E105">
            <v>1</v>
          </cell>
          <cell r="F105">
            <v>1</v>
          </cell>
          <cell r="G105">
            <v>6.949298274494863</v>
          </cell>
          <cell r="H105">
            <v>6.2808892276644848</v>
          </cell>
          <cell r="I105">
            <v>1</v>
          </cell>
        </row>
        <row r="106">
          <cell r="A106">
            <v>2106</v>
          </cell>
          <cell r="B106">
            <v>39.574420361536454</v>
          </cell>
          <cell r="C106">
            <v>39.574420361536454</v>
          </cell>
          <cell r="D106">
            <v>1</v>
          </cell>
          <cell r="E106">
            <v>1</v>
          </cell>
          <cell r="F106">
            <v>1</v>
          </cell>
          <cell r="G106">
            <v>7.0813349417102653</v>
          </cell>
          <cell r="H106">
            <v>6.3939452337624454</v>
          </cell>
          <cell r="I106">
            <v>1</v>
          </cell>
        </row>
        <row r="107">
          <cell r="A107">
            <v>2107</v>
          </cell>
          <cell r="B107">
            <v>40.999099494551764</v>
          </cell>
          <cell r="C107">
            <v>40.999099494551764</v>
          </cell>
          <cell r="D107">
            <v>1</v>
          </cell>
          <cell r="E107">
            <v>1</v>
          </cell>
          <cell r="F107">
            <v>1</v>
          </cell>
          <cell r="G107">
            <v>7.2158803056027603</v>
          </cell>
          <cell r="H107">
            <v>6.5090362479701698</v>
          </cell>
          <cell r="I107">
            <v>1</v>
          </cell>
        </row>
        <row r="108">
          <cell r="A108">
            <v>2108</v>
          </cell>
          <cell r="B108">
            <v>42.475067076355629</v>
          </cell>
          <cell r="C108">
            <v>42.475067076355629</v>
          </cell>
          <cell r="D108">
            <v>1</v>
          </cell>
          <cell r="E108">
            <v>1</v>
          </cell>
          <cell r="F108">
            <v>1</v>
          </cell>
          <cell r="G108">
            <v>7.3529820314092129</v>
          </cell>
          <cell r="H108">
            <v>6.626198900433633</v>
          </cell>
          <cell r="I108">
            <v>1</v>
          </cell>
        </row>
        <row r="109">
          <cell r="A109">
            <v>2109</v>
          </cell>
          <cell r="B109">
            <v>44.004169491104435</v>
          </cell>
          <cell r="C109">
            <v>44.004169491104435</v>
          </cell>
          <cell r="D109">
            <v>1</v>
          </cell>
          <cell r="E109">
            <v>1</v>
          </cell>
          <cell r="F109">
            <v>1</v>
          </cell>
          <cell r="G109">
            <v>7.4926886900059877</v>
          </cell>
          <cell r="H109">
            <v>6.7454704806414387</v>
          </cell>
          <cell r="I109">
            <v>1</v>
          </cell>
        </row>
        <row r="110">
          <cell r="A110">
            <v>2110</v>
          </cell>
          <cell r="B110">
            <v>45.588319592784195</v>
          </cell>
          <cell r="C110">
            <v>45.588319592784195</v>
          </cell>
          <cell r="D110">
            <v>1</v>
          </cell>
          <cell r="E110">
            <v>1</v>
          </cell>
          <cell r="F110">
            <v>1</v>
          </cell>
          <cell r="G110">
            <v>7.6350497751161015</v>
          </cell>
          <cell r="H110">
            <v>6.866888949292985</v>
          </cell>
          <cell r="I110">
            <v>1</v>
          </cell>
        </row>
        <row r="111">
          <cell r="A111">
            <v>2111</v>
          </cell>
          <cell r="B111">
            <v>47.229499098124428</v>
          </cell>
          <cell r="C111">
            <v>47.229499098124428</v>
          </cell>
          <cell r="D111">
            <v>1</v>
          </cell>
          <cell r="E111">
            <v>1</v>
          </cell>
          <cell r="F111">
            <v>1</v>
          </cell>
          <cell r="G111">
            <v>7.7801157208433072</v>
          </cell>
          <cell r="H111">
            <v>6.9904929503802586</v>
          </cell>
          <cell r="I111">
            <v>1</v>
          </cell>
        </row>
        <row r="112">
          <cell r="A112">
            <v>2112</v>
          </cell>
          <cell r="B112">
            <v>48.929761065656905</v>
          </cell>
          <cell r="C112">
            <v>48.929761065656905</v>
          </cell>
          <cell r="D112">
            <v>1</v>
          </cell>
          <cell r="E112">
            <v>1</v>
          </cell>
          <cell r="F112">
            <v>1</v>
          </cell>
          <cell r="G112">
            <v>7.92793791953933</v>
          </cell>
          <cell r="H112">
            <v>7.1163218234871035</v>
          </cell>
          <cell r="I112">
            <v>1</v>
          </cell>
        </row>
      </sheetData>
      <sheetData sheetId="5">
        <row r="2">
          <cell r="W2" t="str">
            <v>PA</v>
          </cell>
          <cell r="X2" t="str">
            <v>PB</v>
          </cell>
          <cell r="Y2" t="str">
            <v>BA</v>
          </cell>
          <cell r="Z2" t="str">
            <v>BB</v>
          </cell>
          <cell r="AA2" t="str">
            <v>DA</v>
          </cell>
          <cell r="AB2" t="str">
            <v>NB</v>
          </cell>
          <cell r="AC2" t="str">
            <v>HQ</v>
          </cell>
          <cell r="AD2" t="str">
            <v>PA</v>
          </cell>
          <cell r="AE2" t="str">
            <v>PB</v>
          </cell>
          <cell r="AF2" t="str">
            <v>BA</v>
          </cell>
          <cell r="AG2" t="str">
            <v>BB</v>
          </cell>
          <cell r="AH2" t="str">
            <v>DA</v>
          </cell>
          <cell r="AI2" t="str">
            <v>NB</v>
          </cell>
          <cell r="AJ2" t="str">
            <v>HQ</v>
          </cell>
          <cell r="AK2" t="str">
            <v>Capital</v>
          </cell>
          <cell r="AL2" t="str">
            <v>Operations</v>
          </cell>
          <cell r="AM2" t="str">
            <v>Disposal</v>
          </cell>
          <cell r="AN2" t="str">
            <v>Operations</v>
          </cell>
          <cell r="AO2" t="str">
            <v>Disposal</v>
          </cell>
          <cell r="AP2" t="str">
            <v>Operations</v>
          </cell>
        </row>
        <row r="3">
          <cell r="W3">
            <v>1.02339</v>
          </cell>
          <cell r="X3">
            <v>1.0231809999999999</v>
          </cell>
          <cell r="Y3">
            <v>1.0239780000000001</v>
          </cell>
          <cell r="Z3">
            <v>1.02359</v>
          </cell>
          <cell r="AA3">
            <v>1.0236320000000001</v>
          </cell>
          <cell r="AD3">
            <v>1.0217000000000001</v>
          </cell>
          <cell r="AE3">
            <v>1.0147999999999999</v>
          </cell>
          <cell r="AF3">
            <v>1.0147999999999999</v>
          </cell>
          <cell r="AG3">
            <v>1.0147999999999999</v>
          </cell>
          <cell r="AH3">
            <v>1.0147999999999999</v>
          </cell>
          <cell r="AK3">
            <v>1.0181</v>
          </cell>
          <cell r="AL3">
            <v>1.0253000000000001</v>
          </cell>
          <cell r="AM3">
            <v>1.0260109487636271</v>
          </cell>
          <cell r="AN3">
            <v>1.0247134141048375</v>
          </cell>
          <cell r="AO3">
            <v>1.0260109487636271</v>
          </cell>
          <cell r="AP3">
            <v>1.0269252908032676</v>
          </cell>
        </row>
        <row r="4">
          <cell r="W4">
            <v>1.0473270921</v>
          </cell>
          <cell r="X4">
            <v>1.0468993587609998</v>
          </cell>
          <cell r="Y4">
            <v>1.0485309444840001</v>
          </cell>
          <cell r="Z4">
            <v>1.0477364881</v>
          </cell>
          <cell r="AA4">
            <v>1.0478224714240001</v>
          </cell>
          <cell r="AD4">
            <v>1.04387089</v>
          </cell>
          <cell r="AE4">
            <v>1.02981904</v>
          </cell>
          <cell r="AF4">
            <v>1.02981904</v>
          </cell>
          <cell r="AG4">
            <v>1.02981904</v>
          </cell>
          <cell r="AH4">
            <v>1.02981904</v>
          </cell>
          <cell r="AK4">
            <v>1.03652761</v>
          </cell>
          <cell r="AL4">
            <v>1.0512400900000001</v>
          </cell>
          <cell r="AM4">
            <v>1.0526984669828383</v>
          </cell>
          <cell r="AN4">
            <v>1.0500375810463922</v>
          </cell>
          <cell r="AO4">
            <v>1.0526984669828383</v>
          </cell>
          <cell r="AP4">
            <v>1.0545755528913756</v>
          </cell>
        </row>
        <row r="5">
          <cell r="W5">
            <v>1.071824072784219</v>
          </cell>
          <cell r="X5">
            <v>1.0711675327964385</v>
          </cell>
          <cell r="Y5">
            <v>1.0736726194708375</v>
          </cell>
          <cell r="Z5">
            <v>1.0724525918542789</v>
          </cell>
          <cell r="AA5">
            <v>1.0725846120686922</v>
          </cell>
          <cell r="AD5">
            <v>1.066522888313</v>
          </cell>
          <cell r="AE5">
            <v>1.045060361792</v>
          </cell>
          <cell r="AF5">
            <v>1.045060361792</v>
          </cell>
          <cell r="AG5">
            <v>1.045060361792</v>
          </cell>
          <cell r="AH5">
            <v>1.045060361792</v>
          </cell>
          <cell r="AK5">
            <v>1.0552887597410001</v>
          </cell>
          <cell r="AL5">
            <v>1.077836464277</v>
          </cell>
          <cell r="AM5">
            <v>1.0800801528710777</v>
          </cell>
          <cell r="AN5">
            <v>1.0759875946124338</v>
          </cell>
          <cell r="AO5">
            <v>1.0800801528710777</v>
          </cell>
          <cell r="AP5">
            <v>1.0829703063269924</v>
          </cell>
        </row>
        <row r="6">
          <cell r="W6">
            <v>1.0968940378466419</v>
          </cell>
          <cell r="X6">
            <v>1.0959982673741928</v>
          </cell>
          <cell r="Y6">
            <v>1.0994171415405092</v>
          </cell>
          <cell r="Z6">
            <v>1.0977517484961212</v>
          </cell>
          <cell r="AA6">
            <v>1.0979319316210996</v>
          </cell>
          <cell r="AD6">
            <v>1.0896664349893921</v>
          </cell>
          <cell r="AE6">
            <v>1.0605272551465217</v>
          </cell>
          <cell r="AF6">
            <v>1.0605272551465217</v>
          </cell>
          <cell r="AG6">
            <v>1.0605272551465217</v>
          </cell>
          <cell r="AH6">
            <v>1.0605272551465217</v>
          </cell>
          <cell r="AK6">
            <v>1.0743894862923122</v>
          </cell>
          <cell r="AL6">
            <v>1.1051057268232081</v>
          </cell>
          <cell r="AM6">
            <v>1.1081740623880179</v>
          </cell>
          <cell r="AN6">
            <v>1.102578921609759</v>
          </cell>
          <cell r="AO6">
            <v>1.1081740623880179</v>
          </cell>
          <cell r="AP6">
            <v>1.1121295967561504</v>
          </cell>
        </row>
        <row r="7">
          <cell r="W7">
            <v>1.1225503893918749</v>
          </cell>
          <cell r="X7">
            <v>1.1214046032101941</v>
          </cell>
          <cell r="Y7">
            <v>1.1257789657603674</v>
          </cell>
          <cell r="Z7">
            <v>1.1236477122431447</v>
          </cell>
          <cell r="AA7">
            <v>1.1238782590291694</v>
          </cell>
          <cell r="AD7">
            <v>1.1133121966286619</v>
          </cell>
          <cell r="AE7">
            <v>1.0762230585226902</v>
          </cell>
          <cell r="AF7">
            <v>1.0762230585226902</v>
          </cell>
          <cell r="AG7">
            <v>1.0762230585226902</v>
          </cell>
          <cell r="AH7">
            <v>1.0762230585226902</v>
          </cell>
          <cell r="AK7">
            <v>1.0938359359942031</v>
          </cell>
          <cell r="AL7">
            <v>1.1330649017118353</v>
          </cell>
          <cell r="AM7">
            <v>1.1369987211459731</v>
          </cell>
          <cell r="AN7">
            <v>1.1298274110827662</v>
          </cell>
          <cell r="AO7">
            <v>1.1369987211459731</v>
          </cell>
          <cell r="AP7">
            <v>1.1420740095597304</v>
          </cell>
        </row>
        <row r="8">
          <cell r="W8">
            <v>1.1488068429997509</v>
          </cell>
          <cell r="X8">
            <v>1.1473998833172097</v>
          </cell>
          <cell r="Y8">
            <v>1.1527728938013695</v>
          </cell>
          <cell r="Z8">
            <v>1.1501545617749604</v>
          </cell>
          <cell r="AA8">
            <v>1.1504377500465468</v>
          </cell>
          <cell r="AD8">
            <v>1.1374710712955038</v>
          </cell>
          <cell r="AE8">
            <v>1.092151159788826</v>
          </cell>
          <cell r="AF8">
            <v>1.092151159788826</v>
          </cell>
          <cell r="AG8">
            <v>1.092151159788826</v>
          </cell>
          <cell r="AH8">
            <v>1.092151159788826</v>
          </cell>
          <cell r="AK8">
            <v>1.1136343664356982</v>
          </cell>
          <cell r="AL8">
            <v>1.1617314437251447</v>
          </cell>
          <cell r="AM8">
            <v>1.1665731366260106</v>
          </cell>
          <cell r="AN8">
            <v>1.1577493037598512</v>
          </cell>
          <cell r="AO8">
            <v>1.1665731366260106</v>
          </cell>
          <cell r="AP8">
            <v>1.1728246843859798</v>
          </cell>
        </row>
        <row r="9">
          <cell r="W9">
            <v>1.175677435057515</v>
          </cell>
          <cell r="X9">
            <v>1.1739977600123859</v>
          </cell>
          <cell r="Y9">
            <v>1.1804140822489386</v>
          </cell>
          <cell r="Z9">
            <v>1.1772867078872318</v>
          </cell>
          <cell r="AA9">
            <v>1.1776248949556467</v>
          </cell>
          <cell r="AD9">
            <v>1.1621541935426163</v>
          </cell>
          <cell r="AE9">
            <v>1.1083149969537007</v>
          </cell>
          <cell r="AF9">
            <v>1.1083149969537007</v>
          </cell>
          <cell r="AG9">
            <v>1.1083149969537007</v>
          </cell>
          <cell r="AH9">
            <v>1.1083149969537007</v>
          </cell>
          <cell r="AK9">
            <v>1.1337911484681844</v>
          </cell>
          <cell r="AL9">
            <v>1.1911232492513908</v>
          </cell>
          <cell r="AM9">
            <v>1.1969168107118136</v>
          </cell>
          <cell r="AN9">
            <v>1.1863612417332559</v>
          </cell>
          <cell r="AO9">
            <v>1.1969168107118136</v>
          </cell>
          <cell r="AP9">
            <v>1.2044033300743227</v>
          </cell>
        </row>
        <row r="10">
          <cell r="W10">
            <v>1.2031765302635102</v>
          </cell>
          <cell r="X10">
            <v>1.2012122020872329</v>
          </cell>
          <cell r="Y10">
            <v>1.2087180511131037</v>
          </cell>
          <cell r="Z10">
            <v>1.2050589013262916</v>
          </cell>
          <cell r="AA10">
            <v>1.2054545264732386</v>
          </cell>
          <cell r="AD10">
            <v>1.187372939542491</v>
          </cell>
          <cell r="AE10">
            <v>1.1247180589086154</v>
          </cell>
          <cell r="AF10">
            <v>1.1247180589086154</v>
          </cell>
          <cell r="AG10">
            <v>1.1247180589086154</v>
          </cell>
          <cell r="AH10">
            <v>1.1247180589086154</v>
          </cell>
          <cell r="AK10">
            <v>1.1543127682554586</v>
          </cell>
          <cell r="AL10">
            <v>1.221258667457451</v>
          </cell>
          <cell r="AM10">
            <v>1.2280497525495626</v>
          </cell>
          <cell r="AN10">
            <v>1.2156802783781391</v>
          </cell>
          <cell r="AO10">
            <v>1.2280497525495626</v>
          </cell>
          <cell r="AP10">
            <v>1.2368322399809974</v>
          </cell>
        </row>
        <row r="11">
          <cell r="W11">
            <v>1.2313188293063737</v>
          </cell>
          <cell r="X11">
            <v>1.229057502143817</v>
          </cell>
          <cell r="Y11">
            <v>1.2377006925426937</v>
          </cell>
          <cell r="Z11">
            <v>1.2334862408085787</v>
          </cell>
          <cell r="AA11">
            <v>1.2339418278428542</v>
          </cell>
          <cell r="AD11">
            <v>1.213138932330563</v>
          </cell>
          <cell r="AE11">
            <v>1.1413638861804629</v>
          </cell>
          <cell r="AF11">
            <v>1.1413638861804629</v>
          </cell>
          <cell r="AG11">
            <v>1.1413638861804629</v>
          </cell>
          <cell r="AH11">
            <v>1.1413638861804629</v>
          </cell>
          <cell r="AK11">
            <v>1.1752058293608825</v>
          </cell>
          <cell r="AL11">
            <v>1.2521565117441245</v>
          </cell>
          <cell r="AM11">
            <v>1.2599924917423144</v>
          </cell>
          <cell r="AN11">
            <v>1.2457238885167823</v>
          </cell>
          <cell r="AO11">
            <v>1.2599924917423144</v>
          </cell>
          <cell r="AP11">
            <v>1.2701343077173426</v>
          </cell>
        </row>
        <row r="12">
          <cell r="W12">
            <v>1.2601193767238499</v>
          </cell>
          <cell r="X12">
            <v>1.2575482841010128</v>
          </cell>
          <cell r="Y12">
            <v>1.2673782797484823</v>
          </cell>
          <cell r="Z12">
            <v>1.2625841812292531</v>
          </cell>
          <cell r="AA12">
            <v>1.2631023411184366</v>
          </cell>
          <cell r="AD12">
            <v>1.2394640471621363</v>
          </cell>
          <cell r="AE12">
            <v>1.1582560716959338</v>
          </cell>
          <cell r="AF12">
            <v>1.1582560716959338</v>
          </cell>
          <cell r="AG12">
            <v>1.1582560716959338</v>
          </cell>
          <cell r="AH12">
            <v>1.1582560716959338</v>
          </cell>
          <cell r="AK12">
            <v>1.1964770548723145</v>
          </cell>
          <cell r="AL12">
            <v>1.2838360714912509</v>
          </cell>
          <cell r="AM12">
            <v>1.2927660918875787</v>
          </cell>
          <cell r="AN12">
            <v>1.276509978833986</v>
          </cell>
          <cell r="AO12">
            <v>1.2927660918875787</v>
          </cell>
          <cell r="AP12">
            <v>1.3043330433118387</v>
          </cell>
        </row>
        <row r="13">
          <cell r="W13">
            <v>1.2895935689454208</v>
          </cell>
          <cell r="X13">
            <v>1.2866995108747583</v>
          </cell>
          <cell r="Y13">
            <v>1.2977674761402913</v>
          </cell>
          <cell r="Z13">
            <v>1.2923685420644511</v>
          </cell>
          <cell r="AA13">
            <v>1.2929519756437475</v>
          </cell>
          <cell r="AD13">
            <v>1.2663604169855547</v>
          </cell>
          <cell r="AE13">
            <v>1.1753982615570335</v>
          </cell>
          <cell r="AF13">
            <v>1.1753982615570335</v>
          </cell>
          <cell r="AG13">
            <v>1.1753982615570335</v>
          </cell>
          <cell r="AH13">
            <v>1.1753982615570335</v>
          </cell>
          <cell r="AK13">
            <v>1.2181332895655033</v>
          </cell>
          <cell r="AL13">
            <v>1.3163171240999796</v>
          </cell>
          <cell r="AM13">
            <v>1.3263921644670211</v>
          </cell>
          <cell r="AN13">
            <v>1.3080568985498677</v>
          </cell>
          <cell r="AO13">
            <v>1.3263921644670211</v>
          </cell>
          <cell r="AP13">
            <v>1.3394525898073208</v>
          </cell>
        </row>
        <row r="14">
          <cell r="W14">
            <v>1.3197571625230542</v>
          </cell>
          <cell r="X14">
            <v>1.316526492236346</v>
          </cell>
          <cell r="Y14">
            <v>1.3288853446831832</v>
          </cell>
          <cell r="Z14">
            <v>1.3228555159717514</v>
          </cell>
          <cell r="AA14">
            <v>1.3235070167321605</v>
          </cell>
          <cell r="AD14">
            <v>1.2938404380341413</v>
          </cell>
          <cell r="AE14">
            <v>1.1927941558280777</v>
          </cell>
          <cell r="AF14">
            <v>1.1927941558280777</v>
          </cell>
          <cell r="AG14">
            <v>1.1927941558280777</v>
          </cell>
          <cell r="AH14">
            <v>1.1927941558280777</v>
          </cell>
          <cell r="AK14">
            <v>1.2401815021066389</v>
          </cell>
          <cell r="AL14">
            <v>1.349619947339709</v>
          </cell>
          <cell r="AM14">
            <v>1.3608928830974494</v>
          </cell>
          <cell r="AN14">
            <v>1.3403834503564203</v>
          </cell>
          <cell r="AO14">
            <v>1.3608928830974494</v>
          </cell>
          <cell r="AP14">
            <v>1.3755177403050727</v>
          </cell>
        </row>
        <row r="15">
          <cell r="W15">
            <v>1.3506262825544684</v>
          </cell>
          <cell r="X15">
            <v>1.3470448928528767</v>
          </cell>
          <cell r="Y15">
            <v>1.3607493574779965</v>
          </cell>
          <cell r="Z15">
            <v>1.354061677593525</v>
          </cell>
          <cell r="AA15">
            <v>1.354784134551575</v>
          </cell>
          <cell r="AD15">
            <v>1.3219167755394821</v>
          </cell>
          <cell r="AE15">
            <v>1.2104475093343332</v>
          </cell>
          <cell r="AF15">
            <v>1.2104475093343332</v>
          </cell>
          <cell r="AG15">
            <v>1.2104475093343332</v>
          </cell>
          <cell r="AH15">
            <v>1.2104475093343332</v>
          </cell>
          <cell r="AK15">
            <v>1.262628787294769</v>
          </cell>
          <cell r="AL15">
            <v>1.3837653320074037</v>
          </cell>
          <cell r="AM15">
            <v>1.396290998152482</v>
          </cell>
          <cell r="AN15">
            <v>1.3735089016243496</v>
          </cell>
          <cell r="AO15">
            <v>1.396290998152482</v>
          </cell>
          <cell r="AP15">
            <v>1.4125539554678401</v>
          </cell>
        </row>
        <row r="16">
          <cell r="W16">
            <v>1.3822174313034175</v>
          </cell>
          <cell r="X16">
            <v>1.3782707405140993</v>
          </cell>
          <cell r="Y16">
            <v>1.3933774055716039</v>
          </cell>
          <cell r="Z16">
            <v>1.3860039925679564</v>
          </cell>
          <cell r="AA16">
            <v>1.3868003932192978</v>
          </cell>
          <cell r="AD16">
            <v>1.3506023695686888</v>
          </cell>
          <cell r="AE16">
            <v>1.2283621324724814</v>
          </cell>
          <cell r="AF16">
            <v>1.2283621324724814</v>
          </cell>
          <cell r="AG16">
            <v>1.2283621324724814</v>
          </cell>
          <cell r="AH16">
            <v>1.2283621324724814</v>
          </cell>
          <cell r="AK16">
            <v>1.2854823683448042</v>
          </cell>
          <cell r="AL16">
            <v>1.418774594907191</v>
          </cell>
          <cell r="AM16">
            <v>1.43260985176454</v>
          </cell>
          <cell r="AN16">
            <v>1.4074529958868729</v>
          </cell>
          <cell r="AO16">
            <v>1.43260985176454</v>
          </cell>
          <cell r="AP16">
            <v>1.4505873814941175</v>
          </cell>
        </row>
        <row r="17">
          <cell r="W17">
            <v>1.4145474970216043</v>
          </cell>
          <cell r="X17">
            <v>1.4102204345499565</v>
          </cell>
          <cell r="Y17">
            <v>1.4267878090023998</v>
          </cell>
          <cell r="Z17">
            <v>1.4186998267526345</v>
          </cell>
          <cell r="AA17">
            <v>1.4195732601118562</v>
          </cell>
          <cell r="AD17">
            <v>1.3799104409883294</v>
          </cell>
          <cell r="AE17">
            <v>1.2465418920330742</v>
          </cell>
          <cell r="AF17">
            <v>1.2465418920330742</v>
          </cell>
          <cell r="AG17">
            <v>1.2465418920330742</v>
          </cell>
          <cell r="AH17">
            <v>1.2465418920330742</v>
          </cell>
          <cell r="AK17">
            <v>1.3087495992118452</v>
          </cell>
          <cell r="AL17">
            <v>1.454669592158343</v>
          </cell>
          <cell r="AM17">
            <v>1.4698733932170551</v>
          </cell>
          <cell r="AN17">
            <v>1.4422359646073195</v>
          </cell>
          <cell r="AO17">
            <v>1.4698733932170551</v>
          </cell>
          <cell r="AP17">
            <v>1.4896448685763968</v>
          </cell>
        </row>
        <row r="18">
          <cell r="W18">
            <v>1.4476337629769396</v>
          </cell>
          <cell r="X18">
            <v>1.4429107544432591</v>
          </cell>
          <cell r="Y18">
            <v>1.4609993270866592</v>
          </cell>
          <cell r="Z18">
            <v>1.4521669556657291</v>
          </cell>
          <cell r="AA18">
            <v>1.4531206153948197</v>
          </cell>
          <cell r="AD18">
            <v>1.409854497557776</v>
          </cell>
          <cell r="AE18">
            <v>1.2649907120351638</v>
          </cell>
          <cell r="AF18">
            <v>1.2649907120351638</v>
          </cell>
          <cell r="AG18">
            <v>1.2649907120351638</v>
          </cell>
          <cell r="AH18">
            <v>1.2649907120351638</v>
          </cell>
          <cell r="AK18">
            <v>1.3324379669575797</v>
          </cell>
          <cell r="AL18">
            <v>1.4914727328399491</v>
          </cell>
          <cell r="AM18">
            <v>1.5081061947370427</v>
          </cell>
          <cell r="AN18">
            <v>1.4778785392375502</v>
          </cell>
          <cell r="AO18">
            <v>1.5081061947370427</v>
          </cell>
          <cell r="AP18">
            <v>1.5297539898564114</v>
          </cell>
        </row>
        <row r="19">
          <cell r="W19">
            <v>1.4814939166929701</v>
          </cell>
          <cell r="X19">
            <v>1.4763588686420084</v>
          </cell>
          <cell r="Y19">
            <v>1.4960311689515431</v>
          </cell>
          <cell r="Z19">
            <v>1.4864235741498837</v>
          </cell>
          <cell r="AA19">
            <v>1.4874607617778302</v>
          </cell>
          <cell r="AD19">
            <v>1.4404483401547798</v>
          </cell>
          <cell r="AE19">
            <v>1.2837125745732842</v>
          </cell>
          <cell r="AF19">
            <v>1.2837125745732842</v>
          </cell>
          <cell r="AG19">
            <v>1.2837125745732842</v>
          </cell>
          <cell r="AH19">
            <v>1.2837125745732842</v>
          </cell>
          <cell r="AK19">
            <v>1.3565550941595119</v>
          </cell>
          <cell r="AL19">
            <v>1.5292069929807999</v>
          </cell>
          <cell r="AM19">
            <v>1.5473334676984567</v>
          </cell>
          <cell r="AN19">
            <v>1.5144019635743802</v>
          </cell>
          <cell r="AO19">
            <v>1.5473334676984567</v>
          </cell>
          <cell r="AP19">
            <v>1.570943060890754</v>
          </cell>
        </row>
        <row r="20">
          <cell r="W20">
            <v>1.5161460594044187</v>
          </cell>
          <cell r="X20">
            <v>1.5105823435759989</v>
          </cell>
          <cell r="Y20">
            <v>1.5319030043206632</v>
          </cell>
          <cell r="Z20">
            <v>1.5214883062640794</v>
          </cell>
          <cell r="AA20">
            <v>1.5226124345001639</v>
          </cell>
          <cell r="AD20">
            <v>1.4717060691361386</v>
          </cell>
          <cell r="AE20">
            <v>1.3027115206769688</v>
          </cell>
          <cell r="AF20">
            <v>1.3027115206769688</v>
          </cell>
          <cell r="AG20">
            <v>1.3027115206769688</v>
          </cell>
          <cell r="AH20">
            <v>1.3027115206769688</v>
          </cell>
          <cell r="AK20">
            <v>1.381108741363799</v>
          </cell>
          <cell r="AL20">
            <v>1.567895929903214</v>
          </cell>
          <cell r="AM20">
            <v>1.5875810792470069</v>
          </cell>
          <cell r="AN20">
            <v>1.551828006421373</v>
          </cell>
          <cell r="AO20">
            <v>1.5875810792470069</v>
          </cell>
          <cell r="AP20">
            <v>1.6132411596406127</v>
          </cell>
        </row>
        <row r="21">
          <cell r="W21">
            <v>1.551608715733888</v>
          </cell>
          <cell r="X21">
            <v>1.545599152882434</v>
          </cell>
          <cell r="Y21">
            <v>1.568634974558264</v>
          </cell>
          <cell r="Z21">
            <v>1.557380215408849</v>
          </cell>
          <cell r="AA21">
            <v>1.5585948115522719</v>
          </cell>
          <cell r="AD21">
            <v>1.5036420908363928</v>
          </cell>
          <cell r="AE21">
            <v>1.3219916511829879</v>
          </cell>
          <cell r="AF21">
            <v>1.3219916511829879</v>
          </cell>
          <cell r="AG21">
            <v>1.3219916511829879</v>
          </cell>
          <cell r="AH21">
            <v>1.3219916511829879</v>
          </cell>
          <cell r="AK21">
            <v>1.4061068095824838</v>
          </cell>
          <cell r="AL21">
            <v>1.6075636969297653</v>
          </cell>
          <cell r="AM21">
            <v>1.6288755693574046</v>
          </cell>
          <cell r="AN21">
            <v>1.5901789745635491</v>
          </cell>
          <cell r="AO21">
            <v>1.6288755693574046</v>
          </cell>
          <cell r="AP21">
            <v>1.6566781469997367</v>
          </cell>
        </row>
        <row r="22">
          <cell r="W22">
            <v>1.5879008435949036</v>
          </cell>
          <cell r="X22">
            <v>1.5814276868454016</v>
          </cell>
          <cell r="Y22">
            <v>1.6062477039782219</v>
          </cell>
          <cell r="Z22">
            <v>1.5941188146903438</v>
          </cell>
          <cell r="AA22">
            <v>1.5954275241388751</v>
          </cell>
          <cell r="AD22">
            <v>1.5362711242075424</v>
          </cell>
          <cell r="AE22">
            <v>1.3415571276204961</v>
          </cell>
          <cell r="AF22">
            <v>1.3415571276204961</v>
          </cell>
          <cell r="AG22">
            <v>1.3415571276204961</v>
          </cell>
          <cell r="AH22">
            <v>1.3415571276204961</v>
          </cell>
          <cell r="AK22">
            <v>1.4315573428359267</v>
          </cell>
          <cell r="AL22">
            <v>1.6482350584620884</v>
          </cell>
          <cell r="AM22">
            <v>1.6712441683342842</v>
          </cell>
          <cell r="AN22">
            <v>1.629477726062744</v>
          </cell>
          <cell r="AO22">
            <v>1.6712441683342842</v>
          </cell>
          <cell r="AP22">
            <v>1.7012846878751229</v>
          </cell>
        </row>
        <row r="23">
          <cell r="W23">
            <v>1.6250418443265884</v>
          </cell>
          <cell r="X23">
            <v>1.6180867620541648</v>
          </cell>
          <cell r="Y23">
            <v>1.6447623114242118</v>
          </cell>
          <cell r="Z23">
            <v>1.631724077528889</v>
          </cell>
          <cell r="AA23">
            <v>1.6331306673893251</v>
          </cell>
          <cell r="AD23">
            <v>1.5696082076028461</v>
          </cell>
          <cell r="AE23">
            <v>1.3614121731092794</v>
          </cell>
          <cell r="AF23">
            <v>1.3614121731092794</v>
          </cell>
          <cell r="AG23">
            <v>1.3614121731092794</v>
          </cell>
          <cell r="AH23">
            <v>1.3614121731092794</v>
          </cell>
          <cell r="AK23">
            <v>1.4574685307412569</v>
          </cell>
          <cell r="AL23">
            <v>1.6899354054411793</v>
          </cell>
          <cell r="AM23">
            <v>1.714714814768338</v>
          </cell>
          <cell r="AN23">
            <v>1.6697476838815417</v>
          </cell>
          <cell r="AO23">
            <v>1.714714814768338</v>
          </cell>
          <cell r="AP23">
            <v>1.7470922728353067</v>
          </cell>
        </row>
        <row r="24">
          <cell r="W24">
            <v>1.6630515730653872</v>
          </cell>
          <cell r="X24">
            <v>1.6555956312853424</v>
          </cell>
          <cell r="Y24">
            <v>1.6842004221275415</v>
          </cell>
          <cell r="Z24">
            <v>1.6702164485177955</v>
          </cell>
          <cell r="AA24">
            <v>1.6717248113210696</v>
          </cell>
          <cell r="AD24">
            <v>1.6036687057078278</v>
          </cell>
          <cell r="AE24">
            <v>1.3815610732712968</v>
          </cell>
          <cell r="AF24">
            <v>1.3815610732712968</v>
          </cell>
          <cell r="AG24">
            <v>1.3815610732712968</v>
          </cell>
          <cell r="AH24">
            <v>1.3815610732712968</v>
          </cell>
          <cell r="AK24">
            <v>1.4838487111476737</v>
          </cell>
          <cell r="AL24">
            <v>1.7326907711988411</v>
          </cell>
          <cell r="AM24">
            <v>1.7593161739595098</v>
          </cell>
          <cell r="AN24">
            <v>1.7110128498438997</v>
          </cell>
          <cell r="AO24">
            <v>1.7593161739595098</v>
          </cell>
          <cell r="AP24">
            <v>1.7941332403415389</v>
          </cell>
        </row>
        <row r="25">
          <cell r="W25">
            <v>1.7019503493593866</v>
          </cell>
          <cell r="X25">
            <v>1.693973993614168</v>
          </cell>
          <cell r="Y25">
            <v>1.7245841798493158</v>
          </cell>
          <cell r="Z25">
            <v>1.7096168545383303</v>
          </cell>
          <cell r="AA25">
            <v>1.7112310120622092</v>
          </cell>
          <cell r="AD25">
            <v>1.6384683166216876</v>
          </cell>
          <cell r="AE25">
            <v>1.402008177155712</v>
          </cell>
          <cell r="AF25">
            <v>1.402008177155712</v>
          </cell>
          <cell r="AG25">
            <v>1.402008177155712</v>
          </cell>
          <cell r="AH25">
            <v>1.402008177155712</v>
          </cell>
          <cell r="AK25">
            <v>1.5107063728194465</v>
          </cell>
          <cell r="AL25">
            <v>1.7765278477101718</v>
          </cell>
          <cell r="AM25">
            <v>1.8050776568193911</v>
          </cell>
          <cell r="AN25">
            <v>1.7532978189407904</v>
          </cell>
          <cell r="AO25">
            <v>1.8050776568193911</v>
          </cell>
          <cell r="AP25">
            <v>1.8424407995775434</v>
          </cell>
        </row>
        <row r="26">
          <cell r="W26">
            <v>1.7417589680309027</v>
          </cell>
          <cell r="X26">
            <v>1.733242004760138</v>
          </cell>
          <cell r="Y26">
            <v>1.7659362593137427</v>
          </cell>
          <cell r="Z26">
            <v>1.7499467161368896</v>
          </cell>
          <cell r="AA26">
            <v>1.7516708233392633</v>
          </cell>
          <cell r="AD26">
            <v>1.6740230790923782</v>
          </cell>
          <cell r="AE26">
            <v>1.4227578981776166</v>
          </cell>
          <cell r="AF26">
            <v>1.4227578981776166</v>
          </cell>
          <cell r="AG26">
            <v>1.4227578981776166</v>
          </cell>
          <cell r="AH26">
            <v>1.4227578981776166</v>
          </cell>
          <cell r="AK26">
            <v>1.5380501581674786</v>
          </cell>
          <cell r="AL26">
            <v>1.8214740022572391</v>
          </cell>
          <cell r="AM26">
            <v>1.8520294392652885</v>
          </cell>
          <cell r="AN26">
            <v>1.7966277939893827</v>
          </cell>
          <cell r="AO26">
            <v>1.8520294392652885</v>
          </cell>
          <cell r="AP26">
            <v>1.8920490538939734</v>
          </cell>
        </row>
        <row r="27">
          <cell r="W27">
            <v>1.7824987102931455</v>
          </cell>
          <cell r="X27">
            <v>1.7734202876724827</v>
          </cell>
          <cell r="Y27">
            <v>1.8082798789395675</v>
          </cell>
          <cell r="Z27">
            <v>1.7912279591705589</v>
          </cell>
          <cell r="AA27">
            <v>1.7930663082364167</v>
          </cell>
          <cell r="AD27">
            <v>1.7103493799086829</v>
          </cell>
          <cell r="AE27">
            <v>1.4438147150706453</v>
          </cell>
          <cell r="AF27">
            <v>1.4438147150706453</v>
          </cell>
          <cell r="AG27">
            <v>1.4438147150706453</v>
          </cell>
          <cell r="AH27">
            <v>1.4438147150706453</v>
          </cell>
          <cell r="AK27">
            <v>1.5658888660303099</v>
          </cell>
          <cell r="AL27">
            <v>1.8675572945143473</v>
          </cell>
          <cell r="AM27">
            <v>1.9002024821187471</v>
          </cell>
          <cell r="AN27">
            <v>1.8410286006545031</v>
          </cell>
          <cell r="AO27">
            <v>1.9002024821187471</v>
          </cell>
          <cell r="AP27">
            <v>1.9429930248841156</v>
          </cell>
        </row>
        <row r="28">
          <cell r="W28">
            <v>1.8241913551269022</v>
          </cell>
          <cell r="X28">
            <v>1.8145299433610185</v>
          </cell>
          <cell r="Y28">
            <v>1.8516388138767805</v>
          </cell>
          <cell r="Z28">
            <v>1.8334830267273923</v>
          </cell>
          <cell r="AA28">
            <v>1.8354400512326596</v>
          </cell>
          <cell r="AD28">
            <v>1.7474639614527012</v>
          </cell>
          <cell r="AE28">
            <v>1.4651831728536908</v>
          </cell>
          <cell r="AF28">
            <v>1.4651831728536908</v>
          </cell>
          <cell r="AG28">
            <v>1.4651831728536908</v>
          </cell>
          <cell r="AH28">
            <v>1.4651831728536908</v>
          </cell>
          <cell r="AK28">
            <v>1.5942314545054586</v>
          </cell>
          <cell r="AL28">
            <v>1.9148064940655602</v>
          </cell>
          <cell r="AM28">
            <v>1.9496285515216549</v>
          </cell>
          <cell r="AN28">
            <v>1.8865267028413275</v>
          </cell>
          <cell r="AO28">
            <v>1.9496285515216549</v>
          </cell>
          <cell r="AP28">
            <v>1.9953086771078408</v>
          </cell>
        </row>
        <row r="29">
          <cell r="W29">
            <v>1.8668591909233205</v>
          </cell>
          <cell r="X29">
            <v>1.8565925619780703</v>
          </cell>
          <cell r="Y29">
            <v>1.896037409355918</v>
          </cell>
          <cell r="Z29">
            <v>1.8767348913278914</v>
          </cell>
          <cell r="AA29">
            <v>1.8788151705233898</v>
          </cell>
          <cell r="AD29">
            <v>1.7853839294162248</v>
          </cell>
          <cell r="AE29">
            <v>1.4868678838119254</v>
          </cell>
          <cell r="AF29">
            <v>1.4868678838119254</v>
          </cell>
          <cell r="AG29">
            <v>1.4868678838119254</v>
          </cell>
          <cell r="AH29">
            <v>1.4868678838119254</v>
          </cell>
          <cell r="AK29">
            <v>1.6230870438320073</v>
          </cell>
          <cell r="AL29">
            <v>1.963251098365419</v>
          </cell>
          <cell r="AM29">
            <v>2.0003402398833892</v>
          </cell>
          <cell r="AN29">
            <v>1.9331492184684791</v>
          </cell>
          <cell r="AO29">
            <v>2.0003402398833892</v>
          </cell>
          <cell r="AP29">
            <v>2.0490329434812522</v>
          </cell>
        </row>
        <row r="30">
          <cell r="W30">
            <v>1.9105250273990171</v>
          </cell>
          <cell r="X30">
            <v>1.8996302341572839</v>
          </cell>
          <cell r="Y30">
            <v>1.9415005943574541</v>
          </cell>
          <cell r="Z30">
            <v>1.9210070674143163</v>
          </cell>
          <cell r="AA30">
            <v>1.9232153306331985</v>
          </cell>
          <cell r="AD30">
            <v>1.8241267606845568</v>
          </cell>
          <cell r="AE30">
            <v>1.5088735284923418</v>
          </cell>
          <cell r="AF30">
            <v>1.5088735284923418</v>
          </cell>
          <cell r="AG30">
            <v>1.5088735284923418</v>
          </cell>
          <cell r="AH30">
            <v>1.5088735284923418</v>
          </cell>
          <cell r="AK30">
            <v>1.6524649193253667</v>
          </cell>
          <cell r="AL30">
            <v>2.012921351154064</v>
          </cell>
          <cell r="AM30">
            <v>2.0523709873728175</v>
          </cell>
          <cell r="AN30">
            <v>1.9809239356309338</v>
          </cell>
          <cell r="AO30">
            <v>2.0523709873728175</v>
          </cell>
          <cell r="AP30">
            <v>2.1042037513499601</v>
          </cell>
        </row>
        <row r="31">
          <cell r="W31">
            <v>1.9552122077898801</v>
          </cell>
          <cell r="X31">
            <v>1.9436655626152839</v>
          </cell>
          <cell r="Y31">
            <v>1.9880538956089571</v>
          </cell>
          <cell r="Z31">
            <v>1.96632362413462</v>
          </cell>
          <cell r="AA31">
            <v>1.9686647553267222</v>
          </cell>
          <cell r="AD31">
            <v>1.8637103113914117</v>
          </cell>
          <cell r="AE31">
            <v>1.5312048567140284</v>
          </cell>
          <cell r="AF31">
            <v>1.5312048567140284</v>
          </cell>
          <cell r="AG31">
            <v>1.5312048567140284</v>
          </cell>
          <cell r="AH31">
            <v>1.5312048567140284</v>
          </cell>
          <cell r="AK31">
            <v>1.6823745343651557</v>
          </cell>
          <cell r="AL31">
            <v>2.0638482613382618</v>
          </cell>
          <cell r="AM31">
            <v>2.1057551039693267</v>
          </cell>
          <cell r="AN31">
            <v>2.0298793291623656</v>
          </cell>
          <cell r="AO31">
            <v>2.1057551039693267</v>
          </cell>
          <cell r="AP31">
            <v>2.1608600492643841</v>
          </cell>
        </row>
        <row r="32">
          <cell r="W32">
            <v>2.0009446213300857</v>
          </cell>
          <cell r="X32">
            <v>1.9887216740222688</v>
          </cell>
          <cell r="Y32">
            <v>2.0357234519178689</v>
          </cell>
          <cell r="Z32">
            <v>2.0127091984279559</v>
          </cell>
          <cell r="AA32">
            <v>2.0151882408246031</v>
          </cell>
          <cell r="AD32">
            <v>1.9041528251486053</v>
          </cell>
          <cell r="AE32">
            <v>1.5538666885933961</v>
          </cell>
          <cell r="AF32">
            <v>1.5538666885933961</v>
          </cell>
          <cell r="AG32">
            <v>1.5538666885933961</v>
          </cell>
          <cell r="AH32">
            <v>1.5538666885933961</v>
          </cell>
          <cell r="AK32">
            <v>1.712825513437165</v>
          </cell>
          <cell r="AL32">
            <v>2.1160636223501199</v>
          </cell>
          <cell r="AM32">
            <v>2.1605277920874193</v>
          </cell>
          <cell r="AN32">
            <v>2.0800445776068051</v>
          </cell>
          <cell r="AO32">
            <v>2.1605277920874193</v>
          </cell>
          <cell r="AP32">
            <v>2.2190418344759903</v>
          </cell>
        </row>
        <row r="33">
          <cell r="W33">
            <v>2.0477467160229965</v>
          </cell>
          <cell r="X33">
            <v>2.0348222311477793</v>
          </cell>
          <cell r="Y33">
            <v>2.0845360288479555</v>
          </cell>
          <cell r="Z33">
            <v>2.0601890084188712</v>
          </cell>
          <cell r="AA33">
            <v>2.0628111693317703</v>
          </cell>
          <cell r="AD33">
            <v>1.9454729414543299</v>
          </cell>
          <cell r="AE33">
            <v>1.5768639155845783</v>
          </cell>
          <cell r="AF33">
            <v>1.5768639155845783</v>
          </cell>
          <cell r="AG33">
            <v>1.5768639155845783</v>
          </cell>
          <cell r="AH33">
            <v>1.5768639155845783</v>
          </cell>
          <cell r="AK33">
            <v>1.7438276552303777</v>
          </cell>
          <cell r="AL33">
            <v>2.1696000319955777</v>
          </cell>
          <cell r="AM33">
            <v>2.2167251697897976</v>
          </cell>
          <cell r="AN33">
            <v>2.1314495806097242</v>
          </cell>
          <cell r="AO33">
            <v>2.2167251697897976</v>
          </cell>
          <cell r="AP33">
            <v>2.2787901811738727</v>
          </cell>
        </row>
        <row r="34">
          <cell r="W34">
            <v>2.0956435117107746</v>
          </cell>
          <cell r="X34">
            <v>2.0819914452880157</v>
          </cell>
          <cell r="Y34">
            <v>2.1345190337476718</v>
          </cell>
          <cell r="Z34">
            <v>2.1087888671274726</v>
          </cell>
          <cell r="AA34">
            <v>2.1115595228854187</v>
          </cell>
          <cell r="AD34">
            <v>1.9876897042838888</v>
          </cell>
          <cell r="AE34">
            <v>1.60020150153523</v>
          </cell>
          <cell r="AF34">
            <v>1.60020150153523</v>
          </cell>
          <cell r="AG34">
            <v>1.60020150153523</v>
          </cell>
          <cell r="AH34">
            <v>1.60020150153523</v>
          </cell>
          <cell r="AK34">
            <v>1.7753909357900475</v>
          </cell>
          <cell r="AL34">
            <v>2.2244909128050656</v>
          </cell>
          <cell r="AM34">
            <v>2.2743842946042427</v>
          </cell>
          <cell r="AN34">
            <v>2.1841249767389148</v>
          </cell>
          <cell r="AO34">
            <v>2.2743842946042427</v>
          </cell>
          <cell r="AP34">
            <v>2.3401472694816099</v>
          </cell>
        </row>
        <row r="35">
          <cell r="W35">
            <v>2.1446606134496897</v>
          </cell>
          <cell r="X35">
            <v>2.1302540889812374</v>
          </cell>
          <cell r="Y35">
            <v>2.1857005311388735</v>
          </cell>
          <cell r="Z35">
            <v>2.1585351965030095</v>
          </cell>
          <cell r="AA35">
            <v>2.1614598975302468</v>
          </cell>
          <cell r="AD35">
            <v>2.030822570866849</v>
          </cell>
          <cell r="AE35">
            <v>1.6238844837579514</v>
          </cell>
          <cell r="AF35">
            <v>1.6238844837579514</v>
          </cell>
          <cell r="AG35">
            <v>1.6238844837579514</v>
          </cell>
          <cell r="AH35">
            <v>1.6238844837579514</v>
          </cell>
          <cell r="AK35">
            <v>1.8075255117278473</v>
          </cell>
          <cell r="AL35">
            <v>2.2807705328990338</v>
          </cell>
          <cell r="AM35">
            <v>2.3335431879599922</v>
          </cell>
          <cell r="AN35">
            <v>2.2381021617457826</v>
          </cell>
          <cell r="AO35">
            <v>2.3335431879599922</v>
          </cell>
          <cell r="AP35">
            <v>2.4031564152348746</v>
          </cell>
        </row>
        <row r="36">
          <cell r="W36">
            <v>2.1948242251982779</v>
          </cell>
          <cell r="X36">
            <v>2.1796355090179116</v>
          </cell>
          <cell r="Y36">
            <v>2.2381092584745215</v>
          </cell>
          <cell r="Z36">
            <v>2.2094550417885155</v>
          </cell>
          <cell r="AA36">
            <v>2.2125395178286817</v>
          </cell>
          <cell r="AD36">
            <v>2.0748914206546596</v>
          </cell>
          <cell r="AE36">
            <v>1.6479179741175691</v>
          </cell>
          <cell r="AF36">
            <v>1.6479179741175691</v>
          </cell>
          <cell r="AG36">
            <v>1.6479179741175691</v>
          </cell>
          <cell r="AH36">
            <v>1.6479179741175691</v>
          </cell>
          <cell r="AK36">
            <v>1.8402417234901214</v>
          </cell>
          <cell r="AL36">
            <v>2.3384740273813791</v>
          </cell>
          <cell r="AM36">
            <v>2.3942408602597309</v>
          </cell>
          <cell r="AN36">
            <v>2.2934133072779384</v>
          </cell>
          <cell r="AO36">
            <v>2.3942408602597309</v>
          </cell>
          <cell r="AP36">
            <v>2.4678621005608115</v>
          </cell>
        </row>
        <row r="37">
          <cell r="W37">
            <v>2.2461611638256658</v>
          </cell>
          <cell r="X37">
            <v>2.2301616397524557</v>
          </cell>
          <cell r="Y37">
            <v>2.2917746422742233</v>
          </cell>
          <cell r="Z37">
            <v>2.2615760862243066</v>
          </cell>
          <cell r="AA37">
            <v>2.264826251714009</v>
          </cell>
          <cell r="AD37">
            <v>2.1199165644828657</v>
          </cell>
          <cell r="AE37">
            <v>1.6723071601345092</v>
          </cell>
          <cell r="AF37">
            <v>1.6723071601345092</v>
          </cell>
          <cell r="AG37">
            <v>1.6723071601345092</v>
          </cell>
          <cell r="AH37">
            <v>1.6723071601345092</v>
          </cell>
          <cell r="AK37">
            <v>1.8735500986852927</v>
          </cell>
          <cell r="AL37">
            <v>2.397637420274128</v>
          </cell>
          <cell r="AM37">
            <v>2.4565173366037296</v>
          </cell>
          <cell r="AN37">
            <v>2.3500913800542431</v>
          </cell>
          <cell r="AO37">
            <v>2.4565173366037296</v>
          </cell>
          <cell r="AP37">
            <v>2.5343100052807737</v>
          </cell>
        </row>
        <row r="38">
          <cell r="W38">
            <v>2.298698873447548</v>
          </cell>
          <cell r="X38">
            <v>2.2818590167235575</v>
          </cell>
          <cell r="Y38">
            <v>2.3467268146466749</v>
          </cell>
          <cell r="Z38">
            <v>2.3149266660983381</v>
          </cell>
          <cell r="AA38">
            <v>2.3183486256945143</v>
          </cell>
          <cell r="AD38">
            <v>2.1659187539321438</v>
          </cell>
          <cell r="AE38">
            <v>1.6970573061045</v>
          </cell>
          <cell r="AF38">
            <v>1.6970573061045</v>
          </cell>
          <cell r="AG38">
            <v>1.6970573061045</v>
          </cell>
          <cell r="AH38">
            <v>1.6970573061045</v>
          </cell>
          <cell r="AK38">
            <v>1.9074613554714965</v>
          </cell>
          <cell r="AL38">
            <v>2.4582976470070634</v>
          </cell>
          <cell r="AM38">
            <v>2.520413683183091</v>
          </cell>
          <cell r="AN38">
            <v>2.4081701615137328</v>
          </cell>
          <cell r="AO38">
            <v>2.520413683183091</v>
          </cell>
          <cell r="AP38">
            <v>2.6025470391585888</v>
          </cell>
        </row>
        <row r="39">
          <cell r="W39">
            <v>2.352465440097486</v>
          </cell>
          <cell r="X39">
            <v>2.3347547905902264</v>
          </cell>
          <cell r="Y39">
            <v>2.402996630208273</v>
          </cell>
          <cell r="Z39">
            <v>2.369535786151598</v>
          </cell>
          <cell r="AA39">
            <v>2.3731358404169272</v>
          </cell>
          <cell r="AD39">
            <v>2.2129191908924715</v>
          </cell>
          <cell r="AE39">
            <v>1.7221737542348465</v>
          </cell>
          <cell r="AF39">
            <v>1.7221737542348465</v>
          </cell>
          <cell r="AG39">
            <v>1.7221737542348465</v>
          </cell>
          <cell r="AH39">
            <v>1.7221737542348465</v>
          </cell>
          <cell r="AK39">
            <v>1.9419864060055305</v>
          </cell>
          <cell r="AL39">
            <v>2.5204925774763423</v>
          </cell>
          <cell r="AM39">
            <v>2.5859720343595112</v>
          </cell>
          <cell r="AN39">
            <v>2.4676842679501352</v>
          </cell>
          <cell r="AO39">
            <v>2.5859720343595112</v>
          </cell>
          <cell r="AP39">
            <v>2.6726213750171164</v>
          </cell>
        </row>
        <row r="40">
          <cell r="W40">
            <v>2.407489606741366</v>
          </cell>
          <cell r="X40">
            <v>2.3888767413908982</v>
          </cell>
          <cell r="Y40">
            <v>2.4606156834074069</v>
          </cell>
          <cell r="Z40">
            <v>2.4254331353469141</v>
          </cell>
          <cell r="AA40">
            <v>2.4292177865976599</v>
          </cell>
          <cell r="AD40">
            <v>2.260939537334838</v>
          </cell>
          <cell r="AE40">
            <v>1.7476619257975223</v>
          </cell>
          <cell r="AF40">
            <v>1.7476619257975223</v>
          </cell>
          <cell r="AG40">
            <v>1.7476619257975223</v>
          </cell>
          <cell r="AH40">
            <v>1.7476619257975223</v>
          </cell>
          <cell r="AK40">
            <v>1.9771363599542306</v>
          </cell>
          <cell r="AL40">
            <v>2.5842610396864938</v>
          </cell>
          <cell r="AM40">
            <v>2.6532356204494092</v>
          </cell>
          <cell r="AN40">
            <v>2.5286691711439797</v>
          </cell>
          <cell r="AO40">
            <v>2.6532356204494092</v>
          </cell>
          <cell r="AP40">
            <v>2.7445824827464809</v>
          </cell>
        </row>
        <row r="41">
          <cell r="W41">
            <v>2.4638007886430464</v>
          </cell>
          <cell r="X41">
            <v>2.4442532931330807</v>
          </cell>
          <cell r="Y41">
            <v>2.5196163262641496</v>
          </cell>
          <cell r="Z41">
            <v>2.4826491030097477</v>
          </cell>
          <cell r="AA41">
            <v>2.4866250613305358</v>
          </cell>
          <cell r="AD41">
            <v>2.3100019252950039</v>
          </cell>
          <cell r="AE41">
            <v>1.7735273222993257</v>
          </cell>
          <cell r="AF41">
            <v>1.7735273222993257</v>
          </cell>
          <cell r="AG41">
            <v>1.7735273222993257</v>
          </cell>
          <cell r="AH41">
            <v>1.7735273222993257</v>
          </cell>
          <cell r="AK41">
            <v>2.0129225280694021</v>
          </cell>
          <cell r="AL41">
            <v>2.6496428439905619</v>
          </cell>
          <cell r="AM41">
            <v>2.7222487962307493</v>
          </cell>
          <cell r="AN41">
            <v>2.5911612195045972</v>
          </cell>
          <cell r="AO41">
            <v>2.7222487962307493</v>
          </cell>
          <cell r="AP41">
            <v>2.8184811642279839</v>
          </cell>
        </row>
        <row r="42">
          <cell r="W42">
            <v>2.5214290890894073</v>
          </cell>
          <cell r="X42">
            <v>2.5009135287211985</v>
          </cell>
          <cell r="Y42">
            <v>2.5800316865353112</v>
          </cell>
          <cell r="Z42">
            <v>2.5412147953497475</v>
          </cell>
          <cell r="AA42">
            <v>2.5453889847798989</v>
          </cell>
          <cell r="AD42">
            <v>2.3601289670739054</v>
          </cell>
          <cell r="AE42">
            <v>1.7997755266693558</v>
          </cell>
          <cell r="AF42">
            <v>1.7997755266693558</v>
          </cell>
          <cell r="AG42">
            <v>1.7997755266693558</v>
          </cell>
          <cell r="AH42">
            <v>1.7997755266693558</v>
          </cell>
          <cell r="AK42">
            <v>2.0493564258274581</v>
          </cell>
          <cell r="AL42">
            <v>2.7166788079435231</v>
          </cell>
          <cell r="AM42">
            <v>2.7930570701913533</v>
          </cell>
          <cell r="AN42">
            <v>2.6551976597346103</v>
          </cell>
          <cell r="AO42">
            <v>2.7930570701913533</v>
          </cell>
          <cell r="AP42">
            <v>2.8943695891983543</v>
          </cell>
        </row>
        <row r="43">
          <cell r="W43">
            <v>2.5804053154832087</v>
          </cell>
          <cell r="X43">
            <v>2.5588872052304845</v>
          </cell>
          <cell r="Y43">
            <v>2.6418956863150549</v>
          </cell>
          <cell r="Z43">
            <v>2.601162052372048</v>
          </cell>
          <cell r="AA43">
            <v>2.6055416172682175</v>
          </cell>
          <cell r="AD43">
            <v>2.4113437656594092</v>
          </cell>
          <cell r="AE43">
            <v>1.8264122044640623</v>
          </cell>
          <cell r="AF43">
            <v>1.8264122044640623</v>
          </cell>
          <cell r="AG43">
            <v>1.8264122044640623</v>
          </cell>
          <cell r="AH43">
            <v>1.8264122044640623</v>
          </cell>
          <cell r="AK43">
            <v>2.0864497771349351</v>
          </cell>
          <cell r="AL43">
            <v>2.7854107817844942</v>
          </cell>
          <cell r="AM43">
            <v>2.8657071345379874</v>
          </cell>
          <cell r="AN43">
            <v>2.7208166590298273</v>
          </cell>
          <cell r="AO43">
            <v>2.8657071345379874</v>
          </cell>
          <cell r="AP43">
            <v>2.9723013320796539</v>
          </cell>
        </row>
        <row r="44">
          <cell r="W44">
            <v>2.6407609958123608</v>
          </cell>
          <cell r="X44">
            <v>2.6182047695349322</v>
          </cell>
          <cell r="Y44">
            <v>2.7052430610815175</v>
          </cell>
          <cell r="Z44">
            <v>2.6625234651875047</v>
          </cell>
          <cell r="AA44">
            <v>2.6671157767675</v>
          </cell>
          <cell r="AD44">
            <v>2.4636699253742185</v>
          </cell>
          <cell r="AE44">
            <v>1.8534431050901303</v>
          </cell>
          <cell r="AF44">
            <v>1.8534431050901303</v>
          </cell>
          <cell r="AG44">
            <v>1.8534431050901303</v>
          </cell>
          <cell r="AH44">
            <v>1.8534431050901303</v>
          </cell>
          <cell r="AK44">
            <v>2.1242145181010774</v>
          </cell>
          <cell r="AL44">
            <v>2.8558816745636419</v>
          </cell>
          <cell r="AM44">
            <v>2.9402468959860157</v>
          </cell>
          <cell r="AN44">
            <v>2.7880573278277723</v>
          </cell>
          <cell r="AO44">
            <v>2.9402468959860157</v>
          </cell>
          <cell r="AP44">
            <v>3.0523314098008378</v>
          </cell>
        </row>
        <row r="45">
          <cell r="W45">
            <v>2.7025283955044119</v>
          </cell>
          <cell r="X45">
            <v>2.6788973742975215</v>
          </cell>
          <cell r="Y45">
            <v>2.7701093792001301</v>
          </cell>
          <cell r="Z45">
            <v>2.7253323937312781</v>
          </cell>
          <cell r="AA45">
            <v>2.7301450568040697</v>
          </cell>
          <cell r="AD45">
            <v>2.5171315627548392</v>
          </cell>
          <cell r="AE45">
            <v>1.8808740630454643</v>
          </cell>
          <cell r="AF45">
            <v>1.8808740630454643</v>
          </cell>
          <cell r="AG45">
            <v>1.8808740630454643</v>
          </cell>
          <cell r="AH45">
            <v>1.8808740630454643</v>
          </cell>
          <cell r="AK45">
            <v>2.162662800878707</v>
          </cell>
          <cell r="AL45">
            <v>2.9281354809301021</v>
          </cell>
          <cell r="AM45">
            <v>3.0167255073499217</v>
          </cell>
          <cell r="AN45">
            <v>2.8569597431184071</v>
          </cell>
          <cell r="AO45">
            <v>3.0167255073499217</v>
          </cell>
          <cell r="AP45">
            <v>3.1345163206376729</v>
          </cell>
        </row>
        <row r="46">
          <cell r="W46">
            <v>2.7657405346752602</v>
          </cell>
          <cell r="X46">
            <v>2.7409968943311123</v>
          </cell>
          <cell r="Y46">
            <v>2.8365310618945907</v>
          </cell>
          <cell r="Z46">
            <v>2.789622984899399</v>
          </cell>
          <cell r="AA46">
            <v>2.7946638447864633</v>
          </cell>
          <cell r="AD46">
            <v>2.571753317666619</v>
          </cell>
          <cell r="AE46">
            <v>1.9087109991785371</v>
          </cell>
          <cell r="AF46">
            <v>1.9087109991785371</v>
          </cell>
          <cell r="AG46">
            <v>1.9087109991785371</v>
          </cell>
          <cell r="AH46">
            <v>1.9087109991785371</v>
          </cell>
          <cell r="AK46">
            <v>2.2018069975746117</v>
          </cell>
          <cell r="AL46">
            <v>3.0022173085976336</v>
          </cell>
          <cell r="AM46">
            <v>3.0951933999555279</v>
          </cell>
          <cell r="AN46">
            <v>2.9275649723309427</v>
          </cell>
          <cell r="AO46">
            <v>3.0951933999555279</v>
          </cell>
          <cell r="AP46">
            <v>3.2189140840984303</v>
          </cell>
        </row>
        <row r="47">
          <cell r="W47">
            <v>2.8304312057813146</v>
          </cell>
          <cell r="X47">
            <v>2.8045359433386019</v>
          </cell>
          <cell r="Y47">
            <v>2.9045454036966993</v>
          </cell>
          <cell r="Z47">
            <v>2.8554301911131756</v>
          </cell>
          <cell r="AA47">
            <v>2.8607073407664569</v>
          </cell>
          <cell r="AD47">
            <v>2.6275603646599848</v>
          </cell>
          <cell r="AE47">
            <v>1.9369599219663796</v>
          </cell>
          <cell r="AF47">
            <v>1.9369599219663796</v>
          </cell>
          <cell r="AG47">
            <v>1.9369599219663796</v>
          </cell>
          <cell r="AH47">
            <v>1.9369599219663796</v>
          </cell>
          <cell r="AK47">
            <v>2.2416597042307123</v>
          </cell>
          <cell r="AL47">
            <v>3.0781734065051536</v>
          </cell>
          <cell r="AM47">
            <v>3.175702316895288</v>
          </cell>
          <cell r="AN47">
            <v>2.9999150978109745</v>
          </cell>
          <cell r="AO47">
            <v>3.175702316895288</v>
          </cell>
          <cell r="AP47">
            <v>3.3055842818835139</v>
          </cell>
        </row>
        <row r="48">
          <cell r="W48">
            <v>2.8966349916845395</v>
          </cell>
          <cell r="X48">
            <v>2.8695478910411341</v>
          </cell>
          <cell r="Y48">
            <v>2.9741905933865387</v>
          </cell>
          <cell r="Z48">
            <v>2.9227897893215355</v>
          </cell>
          <cell r="AA48">
            <v>2.9283115766434498</v>
          </cell>
          <cell r="AD48">
            <v>2.6845784245731066</v>
          </cell>
          <cell r="AE48">
            <v>1.965626928811482</v>
          </cell>
          <cell r="AF48">
            <v>1.965626928811482</v>
          </cell>
          <cell r="AG48">
            <v>1.965626928811482</v>
          </cell>
          <cell r="AH48">
            <v>1.965626928811482</v>
          </cell>
          <cell r="AK48">
            <v>2.282233744877288</v>
          </cell>
          <cell r="AL48">
            <v>3.1560511936897337</v>
          </cell>
          <cell r="AM48">
            <v>3.2583053471485837</v>
          </cell>
          <cell r="AN48">
            <v>3.0740532419025315</v>
          </cell>
          <cell r="AO48">
            <v>3.2583053471485837</v>
          </cell>
          <cell r="AP48">
            <v>3.3945880999479376</v>
          </cell>
        </row>
        <row r="49">
          <cell r="W49">
            <v>2.9643872841400407</v>
          </cell>
          <cell r="X49">
            <v>2.9360668807033585</v>
          </cell>
          <cell r="Y49">
            <v>3.045505735434761</v>
          </cell>
          <cell r="Z49">
            <v>2.9917384004516308</v>
          </cell>
          <cell r="AA49">
            <v>2.9975134358226878</v>
          </cell>
          <cell r="AD49">
            <v>2.7428337763863428</v>
          </cell>
          <cell r="AE49">
            <v>1.994718207357892</v>
          </cell>
          <cell r="AF49">
            <v>1.994718207357892</v>
          </cell>
          <cell r="AG49">
            <v>1.994718207357892</v>
          </cell>
          <cell r="AH49">
            <v>1.994718207357892</v>
          </cell>
          <cell r="AK49">
            <v>2.3235421756595671</v>
          </cell>
          <cell r="AL49">
            <v>3.2358992888900842</v>
          </cell>
          <cell r="AM49">
            <v>3.343056960589518</v>
          </cell>
          <cell r="AN49">
            <v>3.1500235926499873</v>
          </cell>
          <cell r="AO49">
            <v>3.343056960589518</v>
          </cell>
          <cell r="AP49">
            <v>3.4859883716963469</v>
          </cell>
        </row>
        <row r="50">
          <cell r="W50">
            <v>3.0337243027160761</v>
          </cell>
          <cell r="X50">
            <v>3.0041278470649431</v>
          </cell>
          <cell r="Y50">
            <v>3.1185308719590159</v>
          </cell>
          <cell r="Z50">
            <v>3.0623135093182849</v>
          </cell>
          <cell r="AA50">
            <v>3.0683506733380495</v>
          </cell>
          <cell r="AD50">
            <v>2.8023532693339264</v>
          </cell>
          <cell r="AE50">
            <v>2.0242400368267885</v>
          </cell>
          <cell r="AF50">
            <v>2.0242400368267885</v>
          </cell>
          <cell r="AG50">
            <v>2.0242400368267885</v>
          </cell>
          <cell r="AH50">
            <v>2.0242400368267885</v>
          </cell>
          <cell r="AK50">
            <v>2.3655982890390055</v>
          </cell>
          <cell r="AL50">
            <v>3.3177675408990033</v>
          </cell>
          <cell r="AM50">
            <v>3.4300130439052992</v>
          </cell>
          <cell r="AN50">
            <v>3.2278714301351545</v>
          </cell>
          <cell r="AO50">
            <v>3.4300130439052992</v>
          </cell>
          <cell r="AP50">
            <v>3.5798496223410798</v>
          </cell>
        </row>
        <row r="51">
          <cell r="W51">
            <v>3.1046831141566051</v>
          </cell>
          <cell r="X51">
            <v>3.0737665346877554</v>
          </cell>
          <cell r="Y51">
            <v>3.1933070052068491</v>
          </cell>
          <cell r="Z51">
            <v>3.1345534850031034</v>
          </cell>
          <cell r="AA51">
            <v>3.1408619364503743</v>
          </cell>
          <cell r="AD51">
            <v>2.8631643352784724</v>
          </cell>
          <cell r="AE51">
            <v>2.0541987893718252</v>
          </cell>
          <cell r="AF51">
            <v>2.0541987893718252</v>
          </cell>
          <cell r="AG51">
            <v>2.0541987893718252</v>
          </cell>
          <cell r="AH51">
            <v>2.0541987893718252</v>
          </cell>
          <cell r="AK51">
            <v>2.4084156180706113</v>
          </cell>
          <cell r="AL51">
            <v>3.4017070596837482</v>
          </cell>
          <cell r="AM51">
            <v>3.5192309374488926</v>
          </cell>
          <cell r="AN51">
            <v>3.3076431534652588</v>
          </cell>
          <cell r="AO51">
            <v>3.5192309374488926</v>
          </cell>
          <cell r="AP51">
            <v>3.6762381144545806</v>
          </cell>
        </row>
        <row r="52">
          <cell r="W52">
            <v>3.1773016521967281</v>
          </cell>
          <cell r="X52">
            <v>3.1450195167283521</v>
          </cell>
          <cell r="Y52">
            <v>3.2698761205776989</v>
          </cell>
          <cell r="Z52">
            <v>3.2084976017143267</v>
          </cell>
          <cell r="AA52">
            <v>3.2150867857325696</v>
          </cell>
          <cell r="AD52">
            <v>2.9252950013540153</v>
          </cell>
          <cell r="AE52">
            <v>2.0846009314545282</v>
          </cell>
          <cell r="AF52">
            <v>2.0846009314545282</v>
          </cell>
          <cell r="AG52">
            <v>2.0846009314545282</v>
          </cell>
          <cell r="AH52">
            <v>2.0846009314545282</v>
          </cell>
          <cell r="AK52">
            <v>2.4520079407576896</v>
          </cell>
          <cell r="AL52">
            <v>3.4877702482937472</v>
          </cell>
          <cell r="AM52">
            <v>3.6107694730502473</v>
          </cell>
          <cell r="AN52">
            <v>3.3893863084278766</v>
          </cell>
          <cell r="AO52">
            <v>3.6107694730502473</v>
          </cell>
          <cell r="AP52">
            <v>3.7752218947483258</v>
          </cell>
        </row>
        <row r="53">
          <cell r="W53">
            <v>3.2516187378416097</v>
          </cell>
          <cell r="X53">
            <v>3.2179242141456319</v>
          </cell>
          <cell r="Y53">
            <v>3.3482812101969111</v>
          </cell>
          <cell r="Z53">
            <v>3.2841860601387678</v>
          </cell>
          <cell r="AA53">
            <v>3.2910657166530015</v>
          </cell>
          <cell r="AD53">
            <v>2.9887739028833975</v>
          </cell>
          <cell r="AE53">
            <v>2.1154530252400554</v>
          </cell>
          <cell r="AF53">
            <v>2.1154530252400554</v>
          </cell>
          <cell r="AG53">
            <v>2.1154530252400554</v>
          </cell>
          <cell r="AH53">
            <v>2.1154530252400554</v>
          </cell>
          <cell r="AK53">
            <v>2.4963892844854039</v>
          </cell>
          <cell r="AL53">
            <v>3.5760108355755791</v>
          </cell>
          <cell r="AM53">
            <v>3.7046890128110266</v>
          </cell>
          <cell r="AN53">
            <v>3.4731496158293216</v>
          </cell>
          <cell r="AO53">
            <v>3.7046890128110266</v>
          </cell>
          <cell r="AP53">
            <v>3.8768708421112867</v>
          </cell>
        </row>
        <row r="54">
          <cell r="W54">
            <v>3.327674100119725</v>
          </cell>
          <cell r="X54">
            <v>3.292518915353742</v>
          </cell>
          <cell r="Y54">
            <v>3.4285662970550126</v>
          </cell>
          <cell r="Z54">
            <v>3.3616600092974411</v>
          </cell>
          <cell r="AA54">
            <v>3.3688401816689453</v>
          </cell>
          <cell r="AD54">
            <v>3.0536302965759674</v>
          </cell>
          <cell r="AE54">
            <v>2.1467617300136084</v>
          </cell>
          <cell r="AF54">
            <v>2.1467617300136084</v>
          </cell>
          <cell r="AG54">
            <v>2.1467617300136084</v>
          </cell>
          <cell r="AH54">
            <v>2.1467617300136084</v>
          </cell>
          <cell r="AK54">
            <v>2.5415739305345895</v>
          </cell>
          <cell r="AL54">
            <v>3.6664839097156414</v>
          </cell>
          <cell r="AM54">
            <v>3.8010514889084268</v>
          </cell>
          <cell r="AN54">
            <v>3.5589830005333694</v>
          </cell>
          <cell r="AO54">
            <v>3.8010514889084268</v>
          </cell>
          <cell r="AP54">
            <v>3.9812567169418416</v>
          </cell>
        </row>
        <row r="55">
          <cell r="W55">
            <v>3.4055083973215252</v>
          </cell>
          <cell r="X55">
            <v>3.3688427963305569</v>
          </cell>
          <cell r="Y55">
            <v>3.5107764597257978</v>
          </cell>
          <cell r="Z55">
            <v>3.4409615689167676</v>
          </cell>
          <cell r="AA55">
            <v>3.448452612842146</v>
          </cell>
          <cell r="AD55">
            <v>3.1198940740116661</v>
          </cell>
          <cell r="AE55">
            <v>2.1785338036178099</v>
          </cell>
          <cell r="AF55">
            <v>2.1785338036178099</v>
          </cell>
          <cell r="AG55">
            <v>2.1785338036178099</v>
          </cell>
          <cell r="AH55">
            <v>2.1785338036178099</v>
          </cell>
          <cell r="AK55">
            <v>2.5875764186772656</v>
          </cell>
          <cell r="AL55">
            <v>3.759245952631447</v>
          </cell>
          <cell r="AM55">
            <v>3.8999204444343327</v>
          </cell>
          <cell r="AN55">
            <v>3.6469376212176279</v>
          </cell>
          <cell r="AO55">
            <v>3.8999204444343327</v>
          </cell>
          <cell r="AP55">
            <v>4.0884532118079626</v>
          </cell>
        </row>
        <row r="56">
          <cell r="W56">
            <v>3.4851632387348759</v>
          </cell>
          <cell r="X56">
            <v>3.4469359411922955</v>
          </cell>
          <cell r="Y56">
            <v>3.5949578576771031</v>
          </cell>
          <cell r="Z56">
            <v>3.5221338523275141</v>
          </cell>
          <cell r="AA56">
            <v>3.5299464449888314</v>
          </cell>
          <cell r="AD56">
            <v>3.1875957754177193</v>
          </cell>
          <cell r="AE56">
            <v>2.2107761039113534</v>
          </cell>
          <cell r="AF56">
            <v>2.2107761039113534</v>
          </cell>
          <cell r="AG56">
            <v>2.2107761039113534</v>
          </cell>
          <cell r="AH56">
            <v>2.2107761039113534</v>
          </cell>
          <cell r="AK56">
            <v>2.6344115518553242</v>
          </cell>
          <cell r="AL56">
            <v>3.8543548752330228</v>
          </cell>
          <cell r="AM56">
            <v>4.0013610752967361</v>
          </cell>
          <cell r="AN56">
            <v>3.7370659008652907</v>
          </cell>
          <cell r="AO56">
            <v>4.0013610752967361</v>
          </cell>
          <cell r="AP56">
            <v>4.1985360034714452</v>
          </cell>
        </row>
        <row r="57">
          <cell r="W57">
            <v>3.5666812068888847</v>
          </cell>
          <cell r="X57">
            <v>3.5268393632450743</v>
          </cell>
          <cell r="Y57">
            <v>3.6811577571884846</v>
          </cell>
          <cell r="Z57">
            <v>3.6052209899039203</v>
          </cell>
          <cell r="AA57">
            <v>3.6133661393768075</v>
          </cell>
          <cell r="AD57">
            <v>3.2567666037442837</v>
          </cell>
          <cell r="AE57">
            <v>2.2434955902492413</v>
          </cell>
          <cell r="AF57">
            <v>2.2434955902492413</v>
          </cell>
          <cell r="AG57">
            <v>2.2434955902492413</v>
          </cell>
          <cell r="AH57">
            <v>2.2434955902492413</v>
          </cell>
          <cell r="AK57">
            <v>2.6820944009439054</v>
          </cell>
          <cell r="AL57">
            <v>3.9518700535764184</v>
          </cell>
          <cell r="AM57">
            <v>4.1054402732110518</v>
          </cell>
          <cell r="AN57">
            <v>3.8294215580104427</v>
          </cell>
          <cell r="AO57">
            <v>4.1054402732110518</v>
          </cell>
          <cell r="AP57">
            <v>4.3115828063129022</v>
          </cell>
        </row>
        <row r="58">
          <cell r="W58">
            <v>3.6501058803180157</v>
          </cell>
          <cell r="X58">
            <v>3.6085950265244584</v>
          </cell>
          <cell r="Y58">
            <v>3.7694245578903502</v>
          </cell>
          <cell r="Z58">
            <v>3.690268153055754</v>
          </cell>
          <cell r="AA58">
            <v>3.6987572079825601</v>
          </cell>
          <cell r="AD58">
            <v>3.3274384390455345</v>
          </cell>
          <cell r="AE58">
            <v>2.2766993249849299</v>
          </cell>
          <cell r="AF58">
            <v>2.2766993249849299</v>
          </cell>
          <cell r="AG58">
            <v>2.2766993249849299</v>
          </cell>
          <cell r="AH58">
            <v>2.2766993249849299</v>
          </cell>
          <cell r="AK58">
            <v>2.7306403096009899</v>
          </cell>
          <cell r="AL58">
            <v>4.0518523659319019</v>
          </cell>
          <cell r="AM58">
            <v>4.2122266698096764</v>
          </cell>
          <cell r="AN58">
            <v>3.9240596387555473</v>
          </cell>
          <cell r="AO58">
            <v>4.2122266698096764</v>
          </cell>
          <cell r="AP58">
            <v>4.4276734271952449</v>
          </cell>
        </row>
        <row r="59">
          <cell r="W59">
            <v>3.7354818568586543</v>
          </cell>
          <cell r="X59">
            <v>3.692245867834322</v>
          </cell>
          <cell r="Y59">
            <v>3.8598078199394452</v>
          </cell>
          <cell r="Z59">
            <v>3.777321578786339</v>
          </cell>
          <cell r="AA59">
            <v>3.7861662383216039</v>
          </cell>
          <cell r="AD59">
            <v>3.3996438531728224</v>
          </cell>
          <cell r="AE59">
            <v>2.3103944749947067</v>
          </cell>
          <cell r="AF59">
            <v>2.3103944749947067</v>
          </cell>
          <cell r="AG59">
            <v>2.3103944749947067</v>
          </cell>
          <cell r="AH59">
            <v>2.3103944749947067</v>
          </cell>
          <cell r="AK59">
            <v>2.7800648992047678</v>
          </cell>
          <cell r="AL59">
            <v>4.1543642307899793</v>
          </cell>
          <cell r="AM59">
            <v>4.3217906818988796</v>
          </cell>
          <cell r="AN59">
            <v>4.0210365495801925</v>
          </cell>
          <cell r="AO59">
            <v>4.3217906818988796</v>
          </cell>
          <cell r="AP59">
            <v>4.5468898218043767</v>
          </cell>
        </row>
        <row r="60">
          <cell r="W60">
            <v>3.8228547774905781</v>
          </cell>
          <cell r="X60">
            <v>3.7778358192965893</v>
          </cell>
          <cell r="Y60">
            <v>3.9523582918459534</v>
          </cell>
          <cell r="Z60">
            <v>3.8664285948299089</v>
          </cell>
          <cell r="AA60">
            <v>3.8756409188656202</v>
          </cell>
          <cell r="AD60">
            <v>3.4734161247866724</v>
          </cell>
          <cell r="AE60">
            <v>2.3445883132246284</v>
          </cell>
          <cell r="AF60">
            <v>2.3445883132246284</v>
          </cell>
          <cell r="AG60">
            <v>2.3445883132246284</v>
          </cell>
          <cell r="AH60">
            <v>2.3445883132246284</v>
          </cell>
          <cell r="AK60">
            <v>2.8303840738803743</v>
          </cell>
          <cell r="AL60">
            <v>4.2594696458289656</v>
          </cell>
          <cell r="AM60">
            <v>4.4342045578928726</v>
          </cell>
          <cell r="AN60">
            <v>4.1204100909606556</v>
          </cell>
          <cell r="AO60">
            <v>4.4342045578928726</v>
          </cell>
          <cell r="AP60">
            <v>4.6693161525068767</v>
          </cell>
        </row>
        <row r="61">
          <cell r="W61">
            <v>3.9122713507360829</v>
          </cell>
          <cell r="X61">
            <v>3.8654098314237038</v>
          </cell>
          <cell r="Y61">
            <v>4.0471279389678356</v>
          </cell>
          <cell r="Z61">
            <v>3.9576376453819466</v>
          </cell>
          <cell r="AA61">
            <v>3.9672300650602526</v>
          </cell>
          <cell r="AD61">
            <v>3.548789254694543</v>
          </cell>
          <cell r="AE61">
            <v>2.3792882202603529</v>
          </cell>
          <cell r="AF61">
            <v>2.3792882202603529</v>
          </cell>
          <cell r="AG61">
            <v>2.3792882202603529</v>
          </cell>
          <cell r="AH61">
            <v>2.3792882202603529</v>
          </cell>
          <cell r="AK61">
            <v>2.8816140256176093</v>
          </cell>
          <cell r="AL61">
            <v>4.3672342278684386</v>
          </cell>
          <cell r="AM61">
            <v>4.549542425455666</v>
          </cell>
          <cell r="AN61">
            <v>4.2222394918203179</v>
          </cell>
          <cell r="AO61">
            <v>4.549542425455666</v>
          </cell>
          <cell r="AP61">
            <v>4.7950388477655181</v>
          </cell>
        </row>
        <row r="62">
          <cell r="W62">
            <v>4.0037793776298001</v>
          </cell>
          <cell r="X62">
            <v>3.9550138967259367</v>
          </cell>
          <cell r="Y62">
            <v>4.144169972688406</v>
          </cell>
          <cell r="Z62">
            <v>4.0509983174365072</v>
          </cell>
          <cell r="AA62">
            <v>4.0609836459577568</v>
          </cell>
          <cell r="AD62">
            <v>3.6257979815214147</v>
          </cell>
          <cell r="AE62">
            <v>2.414501685920206</v>
          </cell>
          <cell r="AF62">
            <v>2.414501685920206</v>
          </cell>
          <cell r="AG62">
            <v>2.414501685920206</v>
          </cell>
          <cell r="AH62">
            <v>2.414501685920206</v>
          </cell>
          <cell r="AK62">
            <v>2.9337712394812878</v>
          </cell>
          <cell r="AL62">
            <v>4.4777252538335102</v>
          </cell>
          <cell r="AM62">
            <v>4.6678803403821414</v>
          </cell>
          <cell r="AN62">
            <v>4.3265854448314727</v>
          </cell>
          <cell r="AO62">
            <v>4.6678803403821414</v>
          </cell>
          <cell r="AP62">
            <v>4.9241466631545689</v>
          </cell>
        </row>
        <row r="63">
          <cell r="W63">
            <v>4.0974277772725607</v>
          </cell>
          <cell r="X63">
            <v>4.0466950738659406</v>
          </cell>
          <cell r="Y63">
            <v>4.2435388802935288</v>
          </cell>
          <cell r="Z63">
            <v>4.1465613677448347</v>
          </cell>
          <cell r="AA63">
            <v>4.1569528114790302</v>
          </cell>
          <cell r="AD63">
            <v>3.7044777977204295</v>
          </cell>
          <cell r="AE63">
            <v>2.450236310871825</v>
          </cell>
          <cell r="AF63">
            <v>2.450236310871825</v>
          </cell>
          <cell r="AG63">
            <v>2.450236310871825</v>
          </cell>
          <cell r="AH63">
            <v>2.450236310871825</v>
          </cell>
          <cell r="AK63">
            <v>2.9868724989158992</v>
          </cell>
          <cell r="AL63">
            <v>4.5910117027554982</v>
          </cell>
          <cell r="AM63">
            <v>4.7892963367505637</v>
          </cell>
          <cell r="AN63">
            <v>4.4335101425895562</v>
          </cell>
          <cell r="AO63">
            <v>4.7892963367505637</v>
          </cell>
          <cell r="AP63">
            <v>5.056730744017945</v>
          </cell>
        </row>
        <row r="64">
          <cell r="W64">
            <v>4.1932666129829661</v>
          </cell>
          <cell r="X64">
            <v>4.1405015123732269</v>
          </cell>
          <cell r="Y64">
            <v>4.3452904555652072</v>
          </cell>
          <cell r="Z64">
            <v>4.2443787504099353</v>
          </cell>
          <cell r="AA64">
            <v>4.2551899203199026</v>
          </cell>
          <cell r="AD64">
            <v>3.784864965930963</v>
          </cell>
          <cell r="AE64">
            <v>2.4864998082727281</v>
          </cell>
          <cell r="AF64">
            <v>2.4864998082727281</v>
          </cell>
          <cell r="AG64">
            <v>2.4864998082727281</v>
          </cell>
          <cell r="AH64">
            <v>2.4864998082727281</v>
          </cell>
          <cell r="AK64">
            <v>3.0409348911462768</v>
          </cell>
          <cell r="AL64">
            <v>4.7071642988352123</v>
          </cell>
          <cell r="AM64">
            <v>4.9138704783796099</v>
          </cell>
          <cell r="AN64">
            <v>4.5430773146813692</v>
          </cell>
          <cell r="AO64">
            <v>4.9138704783796099</v>
          </cell>
          <cell r="AP64">
            <v>5.1928846898144512</v>
          </cell>
        </row>
        <row r="65">
          <cell r="W65">
            <v>4.2913471190606378</v>
          </cell>
          <cell r="X65">
            <v>4.2364824779315509</v>
          </cell>
          <cell r="Y65">
            <v>4.4494818301087493</v>
          </cell>
          <cell r="Z65">
            <v>4.3445036451321055</v>
          </cell>
          <cell r="AA65">
            <v>4.3557485685169022</v>
          </cell>
          <cell r="AD65">
            <v>3.8669965356916647</v>
          </cell>
          <cell r="AE65">
            <v>2.5233000054351646</v>
          </cell>
          <cell r="AF65">
            <v>2.5233000054351646</v>
          </cell>
          <cell r="AG65">
            <v>2.5233000054351646</v>
          </cell>
          <cell r="AH65">
            <v>2.5233000054351646</v>
          </cell>
          <cell r="AK65">
            <v>3.0959758126760244</v>
          </cell>
          <cell r="AL65">
            <v>4.8262555555957434</v>
          </cell>
          <cell r="AM65">
            <v>5.0416849116238422</v>
          </cell>
          <cell r="AN65">
            <v>4.6553522656693831</v>
          </cell>
          <cell r="AO65">
            <v>5.0416849116238422</v>
          </cell>
          <cell r="AP65">
            <v>5.3327046201955408</v>
          </cell>
        </row>
        <row r="66">
          <cell r="W66">
            <v>4.3917217281754661</v>
          </cell>
          <cell r="X66">
            <v>4.3346883782524825</v>
          </cell>
          <cell r="Y66">
            <v>4.5561715054310969</v>
          </cell>
          <cell r="Z66">
            <v>4.4469904861207716</v>
          </cell>
          <cell r="AA66">
            <v>4.4586836186880934</v>
          </cell>
          <cell r="AD66">
            <v>3.9509103605161737</v>
          </cell>
          <cell r="AE66">
            <v>2.560644845515605</v>
          </cell>
          <cell r="AF66">
            <v>2.560644845515605</v>
          </cell>
          <cell r="AG66">
            <v>2.560644845515605</v>
          </cell>
          <cell r="AH66">
            <v>2.560644845515605</v>
          </cell>
          <cell r="AK66">
            <v>3.1520129748854604</v>
          </cell>
          <cell r="AL66">
            <v>4.9483598211523159</v>
          </cell>
          <cell r="AM66">
            <v>5.1728239195424424</v>
          </cell>
          <cell r="AN66">
            <v>4.7704019140147649</v>
          </cell>
          <cell r="AO66">
            <v>5.1728239195424424</v>
          </cell>
          <cell r="AP66">
            <v>5.4762892428622338</v>
          </cell>
        </row>
        <row r="67">
          <cell r="W67">
            <v>4.4944440993974899</v>
          </cell>
          <cell r="X67">
            <v>4.4351707895487538</v>
          </cell>
          <cell r="Y67">
            <v>4.6654193857883239</v>
          </cell>
          <cell r="Z67">
            <v>4.5518949916883606</v>
          </cell>
          <cell r="AA67">
            <v>4.5640512299649307</v>
          </cell>
          <cell r="AD67">
            <v>4.0366451153393745</v>
          </cell>
          <cell r="AE67">
            <v>2.5985423892292361</v>
          </cell>
          <cell r="AF67">
            <v>2.5985423892292361</v>
          </cell>
          <cell r="AG67">
            <v>2.5985423892292361</v>
          </cell>
          <cell r="AH67">
            <v>2.5985423892292361</v>
          </cell>
          <cell r="AK67">
            <v>3.2090644097308871</v>
          </cell>
          <cell r="AL67">
            <v>5.0735533246274693</v>
          </cell>
          <cell r="AM67">
            <v>5.3073739774769262</v>
          </cell>
          <cell r="AN67">
            <v>4.8882948319623214</v>
          </cell>
          <cell r="AO67">
            <v>5.3073739774769262</v>
          </cell>
          <cell r="AP67">
            <v>5.6237399232491052</v>
          </cell>
        </row>
        <row r="68">
          <cell r="W68">
            <v>4.5995691468823976</v>
          </cell>
          <cell r="X68">
            <v>4.537982483621283</v>
          </cell>
          <cell r="Y68">
            <v>4.7772868118207565</v>
          </cell>
          <cell r="Z68">
            <v>4.6592741945422889</v>
          </cell>
          <cell r="AA68">
            <v>4.6719088886314619</v>
          </cell>
          <cell r="AD68">
            <v>4.1242403143422388</v>
          </cell>
          <cell r="AE68">
            <v>2.6370008165898287</v>
          </cell>
          <cell r="AF68">
            <v>2.6370008165898287</v>
          </cell>
          <cell r="AG68">
            <v>2.6370008165898287</v>
          </cell>
          <cell r="AH68">
            <v>2.6370008165898287</v>
          </cell>
          <cell r="AK68">
            <v>3.2671484755470162</v>
          </cell>
          <cell r="AL68">
            <v>5.2019142237405447</v>
          </cell>
          <cell r="AM68">
            <v>5.4454238100744865</v>
          </cell>
          <cell r="AN68">
            <v>5.0091012864111439</v>
          </cell>
          <cell r="AO68">
            <v>5.4454238100744865</v>
          </cell>
          <cell r="AP68">
            <v>5.7751607560845324</v>
          </cell>
        </row>
        <row r="69">
          <cell r="W69">
            <v>4.707153069227977</v>
          </cell>
          <cell r="X69">
            <v>4.6431774555741079</v>
          </cell>
          <cell r="Y69">
            <v>4.8918365949945946</v>
          </cell>
          <cell r="Z69">
            <v>4.7691864727915414</v>
          </cell>
          <cell r="AA69">
            <v>4.7823154394876006</v>
          </cell>
          <cell r="AD69">
            <v>4.2137363291634653</v>
          </cell>
          <cell r="AE69">
            <v>2.676028428675358</v>
          </cell>
          <cell r="AF69">
            <v>2.676028428675358</v>
          </cell>
          <cell r="AG69">
            <v>2.676028428675358</v>
          </cell>
          <cell r="AH69">
            <v>2.676028428675358</v>
          </cell>
          <cell r="AK69">
            <v>3.3262838629544174</v>
          </cell>
          <cell r="AL69">
            <v>5.3335226536011806</v>
          </cell>
          <cell r="AM69">
            <v>5.5870644497945694</v>
          </cell>
          <cell r="AN69">
            <v>5.1328932807952974</v>
          </cell>
          <cell r="AO69">
            <v>5.5870644497945694</v>
          </cell>
          <cell r="AP69">
            <v>5.930658638877726</v>
          </cell>
        </row>
        <row r="70">
          <cell r="W70">
            <v>4.8172533795172194</v>
          </cell>
          <cell r="X70">
            <v>4.7508109521717712</v>
          </cell>
          <cell r="Y70">
            <v>5.0091330528693749</v>
          </cell>
          <cell r="Z70">
            <v>4.8816915816846942</v>
          </cell>
          <cell r="AA70">
            <v>4.8953311179535719</v>
          </cell>
          <cell r="AD70">
            <v>4.3051744075063123</v>
          </cell>
          <cell r="AE70">
            <v>2.715633649419753</v>
          </cell>
          <cell r="AF70">
            <v>2.715633649419753</v>
          </cell>
          <cell r="AG70">
            <v>2.715633649419753</v>
          </cell>
          <cell r="AH70">
            <v>2.715633649419753</v>
          </cell>
          <cell r="AK70">
            <v>3.3864896008738925</v>
          </cell>
          <cell r="AL70">
            <v>5.4684607767372908</v>
          </cell>
          <cell r="AM70">
            <v>5.7323892969372592</v>
          </cell>
          <cell r="AN70">
            <v>5.2597445979995303</v>
          </cell>
          <cell r="AO70">
            <v>5.7323892969372592</v>
          </cell>
          <cell r="AP70">
            <v>6.0903433473844188</v>
          </cell>
        </row>
        <row r="71">
          <cell r="W71">
            <v>4.929928936064127</v>
          </cell>
          <cell r="X71">
            <v>4.860939500854065</v>
          </cell>
          <cell r="Y71">
            <v>5.1292420452110772</v>
          </cell>
          <cell r="Z71">
            <v>4.9968506860966357</v>
          </cell>
          <cell r="AA71">
            <v>5.011017582933051</v>
          </cell>
          <cell r="AD71">
            <v>4.3985966921491997</v>
          </cell>
          <cell r="AE71">
            <v>2.7558250274311655</v>
          </cell>
          <cell r="AF71">
            <v>2.7558250274311655</v>
          </cell>
          <cell r="AG71">
            <v>2.7558250274311655</v>
          </cell>
          <cell r="AH71">
            <v>2.7558250274311655</v>
          </cell>
          <cell r="AK71">
            <v>3.44778506264971</v>
          </cell>
          <cell r="AL71">
            <v>5.6068128343887444</v>
          </cell>
          <cell r="AM71">
            <v>5.8814941812330588</v>
          </cell>
          <cell r="AN71">
            <v>5.3897308443355749</v>
          </cell>
          <cell r="AO71">
            <v>5.8814941812330588</v>
          </cell>
          <cell r="AP71">
            <v>6.2543276131044898</v>
          </cell>
        </row>
        <row r="72">
          <cell r="W72">
            <v>5.0452399738786671</v>
          </cell>
          <cell r="X72">
            <v>4.9736209394233635</v>
          </cell>
          <cell r="Y72">
            <v>5.2522310109711485</v>
          </cell>
          <cell r="Z72">
            <v>5.1147263937816554</v>
          </cell>
          <cell r="AA72">
            <v>5.1294379504529246</v>
          </cell>
          <cell r="AD72">
            <v>4.4940462403688377</v>
          </cell>
          <cell r="AE72">
            <v>2.7966112378371468</v>
          </cell>
          <cell r="AF72">
            <v>2.7966112378371468</v>
          </cell>
          <cell r="AG72">
            <v>2.7966112378371468</v>
          </cell>
          <cell r="AH72">
            <v>2.7966112378371468</v>
          </cell>
          <cell r="AK72">
            <v>3.5101899722836696</v>
          </cell>
          <cell r="AL72">
            <v>5.74866519909878</v>
          </cell>
          <cell r="AM72">
            <v>6.0344774250346829</v>
          </cell>
          <cell r="AN72">
            <v>5.5229294946052558</v>
          </cell>
          <cell r="AO72">
            <v>6.0344774250346829</v>
          </cell>
          <cell r="AP72">
            <v>6.4227272028662341</v>
          </cell>
        </row>
        <row r="73">
          <cell r="W73">
            <v>5.163248136867689</v>
          </cell>
          <cell r="X73">
            <v>5.0889144464201364</v>
          </cell>
          <cell r="Y73">
            <v>5.3781690061522145</v>
          </cell>
          <cell r="Z73">
            <v>5.2353827894109646</v>
          </cell>
          <cell r="AA73">
            <v>5.2506568280980277</v>
          </cell>
          <cell r="AD73">
            <v>4.591567043784841</v>
          </cell>
          <cell r="AE73">
            <v>2.8380010841571366</v>
          </cell>
          <cell r="AF73">
            <v>2.8380010841571366</v>
          </cell>
          <cell r="AG73">
            <v>2.8380010841571366</v>
          </cell>
          <cell r="AH73">
            <v>2.8380010841571366</v>
          </cell>
          <cell r="AK73">
            <v>3.5737244107820039</v>
          </cell>
          <cell r="AL73">
            <v>5.894106428635979</v>
          </cell>
          <cell r="AM73">
            <v>6.1914399081525247</v>
          </cell>
          <cell r="AN73">
            <v>5.6594199382772574</v>
          </cell>
          <cell r="AO73">
            <v>6.1914399081525247</v>
          </cell>
          <cell r="AP73">
            <v>6.5956610005534637</v>
          </cell>
        </row>
        <row r="74">
          <cell r="W74">
            <v>5.2840165107890247</v>
          </cell>
          <cell r="X74">
            <v>5.2068805722026017</v>
          </cell>
          <cell r="Y74">
            <v>5.5071267425817325</v>
          </cell>
          <cell r="Z74">
            <v>5.3588854694131696</v>
          </cell>
          <cell r="AA74">
            <v>5.37474035025964</v>
          </cell>
          <cell r="AD74">
            <v>4.6912040486349724</v>
          </cell>
          <cell r="AE74">
            <v>2.8800035002026623</v>
          </cell>
          <cell r="AF74">
            <v>2.8800035002026623</v>
          </cell>
          <cell r="AG74">
            <v>2.8800035002026623</v>
          </cell>
          <cell r="AH74">
            <v>2.8800035002026623</v>
          </cell>
          <cell r="AK74">
            <v>3.638408822617158</v>
          </cell>
          <cell r="AL74">
            <v>6.0432273212804688</v>
          </cell>
          <cell r="AM74">
            <v>6.3524851343765567</v>
          </cell>
          <cell r="AN74">
            <v>5.7992835268050777</v>
          </cell>
          <cell r="AO74">
            <v>6.3524851343765567</v>
          </cell>
          <cell r="AP74">
            <v>6.7732510910331358</v>
          </cell>
        </row>
        <row r="75">
          <cell r="W75">
            <v>5.4076096569763799</v>
          </cell>
          <cell r="X75">
            <v>5.3275812707468306</v>
          </cell>
          <cell r="Y75">
            <v>5.639176627615357</v>
          </cell>
          <cell r="Z75">
            <v>5.4853015776366263</v>
          </cell>
          <cell r="AA75">
            <v>5.501756214216976</v>
          </cell>
          <cell r="AD75">
            <v>4.7930031764903509</v>
          </cell>
          <cell r="AE75">
            <v>2.9226275520056615</v>
          </cell>
          <cell r="AF75">
            <v>2.9226275520056615</v>
          </cell>
          <cell r="AG75">
            <v>2.9226275520056615</v>
          </cell>
          <cell r="AH75">
            <v>2.9226275520056615</v>
          </cell>
          <cell r="AK75">
            <v>3.7042640223065284</v>
          </cell>
          <cell r="AL75">
            <v>6.1961209725088651</v>
          </cell>
          <cell r="AM75">
            <v>6.5177192997285287</v>
          </cell>
          <cell r="AN75">
            <v>5.9426036221143743</v>
          </cell>
          <cell r="AO75">
            <v>6.5177192997285287</v>
          </cell>
          <cell r="AP75">
            <v>6.9556228463427514</v>
          </cell>
        </row>
        <row r="76">
          <cell r="W76">
            <v>5.5340936468530577</v>
          </cell>
          <cell r="X76">
            <v>5.4510799321840127</v>
          </cell>
          <cell r="Y76">
            <v>5.7743928047923179</v>
          </cell>
          <cell r="Z76">
            <v>5.6146998418530742</v>
          </cell>
          <cell r="AA76">
            <v>5.6317737170713515</v>
          </cell>
          <cell r="AD76">
            <v>4.8970113454201911</v>
          </cell>
          <cell r="AE76">
            <v>2.9658824397753452</v>
          </cell>
          <cell r="AF76">
            <v>2.9658824397753452</v>
          </cell>
          <cell r="AG76">
            <v>2.9658824397753452</v>
          </cell>
          <cell r="AH76">
            <v>2.9658824397753452</v>
          </cell>
          <cell r="AK76">
            <v>3.7713112011102767</v>
          </cell>
          <cell r="AL76">
            <v>6.3528828331133393</v>
          </cell>
          <cell r="AM76">
            <v>6.6872513624894712</v>
          </cell>
          <cell r="AN76">
            <v>6.0894656462885948</v>
          </cell>
          <cell r="AO76">
            <v>6.6872513624894712</v>
          </cell>
          <cell r="AP76">
            <v>7.142905014198381</v>
          </cell>
        </row>
        <row r="77">
          <cell r="W77">
            <v>5.6635360972529512</v>
          </cell>
          <cell r="X77">
            <v>5.5774414160919701</v>
          </cell>
          <cell r="Y77">
            <v>5.9128511954656284</v>
          </cell>
          <cell r="Z77">
            <v>5.7471506111223887</v>
          </cell>
          <cell r="AA77">
            <v>5.7648637935531815</v>
          </cell>
          <cell r="AD77">
            <v>5.003276491615809</v>
          </cell>
          <cell r="AE77">
            <v>3.0097774998840201</v>
          </cell>
          <cell r="AF77">
            <v>3.0097774998840201</v>
          </cell>
          <cell r="AG77">
            <v>3.0097774998840201</v>
          </cell>
          <cell r="AH77">
            <v>3.0097774998840201</v>
          </cell>
          <cell r="AK77">
            <v>3.8395719338503729</v>
          </cell>
          <cell r="AL77">
            <v>6.5136107687911071</v>
          </cell>
          <cell r="AM77">
            <v>6.8611931150486809</v>
          </cell>
          <cell r="AN77">
            <v>6.2399571324825072</v>
          </cell>
          <cell r="AO77">
            <v>6.8611931150486809</v>
          </cell>
          <cell r="AP77">
            <v>7.3352298088857895</v>
          </cell>
        </row>
        <row r="78">
          <cell r="W78">
            <v>5.7960062065676974</v>
          </cell>
          <cell r="X78">
            <v>5.7067320855583983</v>
          </cell>
          <cell r="Y78">
            <v>6.0546295414305034</v>
          </cell>
          <cell r="Z78">
            <v>5.8827258940387654</v>
          </cell>
          <cell r="AA78">
            <v>5.9010990547224305</v>
          </cell>
          <cell r="AD78">
            <v>5.1118475914838717</v>
          </cell>
          <cell r="AE78">
            <v>3.0543222068823037</v>
          </cell>
          <cell r="AF78">
            <v>3.0543222068823037</v>
          </cell>
          <cell r="AG78">
            <v>3.0543222068823037</v>
          </cell>
          <cell r="AH78">
            <v>3.0543222068823037</v>
          </cell>
          <cell r="AK78">
            <v>3.9090681858530645</v>
          </cell>
          <cell r="AL78">
            <v>6.6784051212415223</v>
          </cell>
          <cell r="AM78">
            <v>7.0396592576215635</v>
          </cell>
          <cell r="AN78">
            <v>6.3941677770939824</v>
          </cell>
          <cell r="AO78">
            <v>7.0396592576215635</v>
          </cell>
          <cell r="AP78">
            <v>7.5327330045988354</v>
          </cell>
        </row>
        <row r="79">
          <cell r="W79">
            <v>5.9315747917393162</v>
          </cell>
          <cell r="X79">
            <v>5.8390198420337276</v>
          </cell>
          <cell r="Y79">
            <v>6.1998074485749237</v>
          </cell>
          <cell r="Z79">
            <v>6.0214993978791398</v>
          </cell>
          <cell r="AA79">
            <v>6.040553827583631</v>
          </cell>
          <cell r="AD79">
            <v>5.2227746842190719</v>
          </cell>
          <cell r="AE79">
            <v>3.0995261755441619</v>
          </cell>
          <cell r="AF79">
            <v>3.0995261755441619</v>
          </cell>
          <cell r="AG79">
            <v>3.0995261755441619</v>
          </cell>
          <cell r="AH79">
            <v>3.0995261755441619</v>
          </cell>
          <cell r="AK79">
            <v>3.9798223200170049</v>
          </cell>
          <cell r="AL79">
            <v>6.8473687708089326</v>
          </cell>
          <cell r="AM79">
            <v>7.2227674738849519</v>
          </cell>
          <cell r="AN79">
            <v>6.5521894932251152</v>
          </cell>
          <cell r="AO79">
            <v>7.2227674738849519</v>
          </cell>
          <cell r="AP79">
            <v>7.7355540312910298</v>
          </cell>
        </row>
        <row r="80">
          <cell r="W80">
            <v>6.0703143261180985</v>
          </cell>
          <cell r="X80">
            <v>5.9743741609919114</v>
          </cell>
          <cell r="Y80">
            <v>6.3484664315768535</v>
          </cell>
          <cell r="Z80">
            <v>6.163546568675109</v>
          </cell>
          <cell r="AA80">
            <v>6.1833041956370876</v>
          </cell>
          <cell r="AD80">
            <v>5.3361088948666255</v>
          </cell>
          <cell r="AE80">
            <v>3.1453991629422156</v>
          </cell>
          <cell r="AF80">
            <v>3.1453991629422156</v>
          </cell>
          <cell r="AG80">
            <v>3.1453991629422156</v>
          </cell>
          <cell r="AH80">
            <v>3.1453991629422156</v>
          </cell>
          <cell r="AK80">
            <v>4.0518571040093123</v>
          </cell>
          <cell r="AL80">
            <v>7.0206072007103986</v>
          </cell>
          <cell r="AM80">
            <v>7.4106385085797664</v>
          </cell>
          <cell r="AN80">
            <v>6.7141164654645538</v>
          </cell>
          <cell r="AO80">
            <v>7.4106385085797664</v>
          </cell>
          <cell r="AP80">
            <v>7.9438360731079287</v>
          </cell>
        </row>
        <row r="81">
          <cell r="W81">
            <v>6.2122989782060012</v>
          </cell>
          <cell r="X81">
            <v>6.1128661284178651</v>
          </cell>
          <cell r="Y81">
            <v>6.5006899596732035</v>
          </cell>
          <cell r="Z81">
            <v>6.3089446322301548</v>
          </cell>
          <cell r="AA81">
            <v>6.3294280403883834</v>
          </cell>
          <cell r="AD81">
            <v>5.4519024578852315</v>
          </cell>
          <cell r="AE81">
            <v>3.1919510705537602</v>
          </cell>
          <cell r="AF81">
            <v>3.1919510705537602</v>
          </cell>
          <cell r="AG81">
            <v>3.1919510705537602</v>
          </cell>
          <cell r="AH81">
            <v>3.1919510705537602</v>
          </cell>
          <cell r="AK81">
            <v>4.1251957175918808</v>
          </cell>
          <cell r="AL81">
            <v>7.1982285628883718</v>
          </cell>
          <cell r="AM81">
            <v>7.6033962471321974</v>
          </cell>
          <cell r="AN81">
            <v>6.8800452060236879</v>
          </cell>
          <cell r="AO81">
            <v>7.6033962471321974</v>
          </cell>
          <cell r="AP81">
            <v>8.1577261694698464</v>
          </cell>
        </row>
        <row r="82">
          <cell r="W82">
            <v>6.3576046513062394</v>
          </cell>
          <cell r="X82">
            <v>6.2545684781407198</v>
          </cell>
          <cell r="Y82">
            <v>6.6565635035262476</v>
          </cell>
          <cell r="Z82">
            <v>6.4577726361044645</v>
          </cell>
          <cell r="AA82">
            <v>6.4790050838388415</v>
          </cell>
          <cell r="AD82">
            <v>5.5702087412213412</v>
          </cell>
          <cell r="AE82">
            <v>3.2391919463979559</v>
          </cell>
          <cell r="AF82">
            <v>3.2391919463979559</v>
          </cell>
          <cell r="AG82">
            <v>3.2391919463979559</v>
          </cell>
          <cell r="AH82">
            <v>3.2391919463979559</v>
          </cell>
          <cell r="AK82">
            <v>4.1998617600802941</v>
          </cell>
          <cell r="AL82">
            <v>7.3803437455294478</v>
          </cell>
          <cell r="AM82">
            <v>7.8011677973459079</v>
          </cell>
          <cell r="AN82">
            <v>7.0500746122601541</v>
          </cell>
          <cell r="AO82">
            <v>7.8011677973459079</v>
          </cell>
          <cell r="AP82">
            <v>8.377375318876247</v>
          </cell>
        </row>
        <row r="83">
          <cell r="W83">
            <v>6.5063090241002923</v>
          </cell>
          <cell r="X83">
            <v>6.3995556300325003</v>
          </cell>
          <cell r="Y83">
            <v>6.8161745832138001</v>
          </cell>
          <cell r="Z83">
            <v>6.6101114925901685</v>
          </cell>
          <cell r="AA83">
            <v>6.6321169319801214</v>
          </cell>
          <cell r="AD83">
            <v>5.6910822709058442</v>
          </cell>
          <cell r="AE83">
            <v>3.2871319872046456</v>
          </cell>
          <cell r="AF83">
            <v>3.2871319872046456</v>
          </cell>
          <cell r="AG83">
            <v>3.2871319872046456</v>
          </cell>
          <cell r="AH83">
            <v>3.2871319872046456</v>
          </cell>
          <cell r="AK83">
            <v>4.2758792579377474</v>
          </cell>
          <cell r="AL83">
            <v>7.5670664422913427</v>
          </cell>
          <cell r="AM83">
            <v>8.0040835732191304</v>
          </cell>
          <cell r="AN83">
            <v>7.2243060256229414</v>
          </cell>
          <cell r="AO83">
            <v>8.0040835732191304</v>
          </cell>
          <cell r="AP83">
            <v>8.6029385855051057</v>
          </cell>
        </row>
        <row r="84">
          <cell r="W84">
            <v>6.6584915921739984</v>
          </cell>
          <cell r="X84">
            <v>6.5479037290922832</v>
          </cell>
          <cell r="Y84">
            <v>6.9796128173701009</v>
          </cell>
          <cell r="Z84">
            <v>6.7660440227003704</v>
          </cell>
          <cell r="AA84">
            <v>6.7888471193166753</v>
          </cell>
          <cell r="AD84">
            <v>5.8145787561845008</v>
          </cell>
          <cell r="AE84">
            <v>3.3357815406152742</v>
          </cell>
          <cell r="AF84">
            <v>3.3357815406152742</v>
          </cell>
          <cell r="AG84">
            <v>3.3357815406152742</v>
          </cell>
          <cell r="AH84">
            <v>3.3357815406152742</v>
          </cell>
          <cell r="AK84">
            <v>4.3532726725064208</v>
          </cell>
          <cell r="AL84">
            <v>7.7585132232813141</v>
          </cell>
          <cell r="AM84">
            <v>8.2122773809419236</v>
          </cell>
          <cell r="AN84">
            <v>7.4028432920542349</v>
          </cell>
          <cell r="AO84">
            <v>8.2122773809419236</v>
          </cell>
          <cell r="AP84">
            <v>8.834575208682482</v>
          </cell>
        </row>
        <row r="85">
          <cell r="W85">
            <v>6.814233710514948</v>
          </cell>
          <cell r="X85">
            <v>6.6996906854363711</v>
          </cell>
          <cell r="Y85">
            <v>7.1469699735050014</v>
          </cell>
          <cell r="Z85">
            <v>6.9256550011958717</v>
          </cell>
          <cell r="AA85">
            <v>6.9492811544403672</v>
          </cell>
          <cell r="AD85">
            <v>5.9407551151937046</v>
          </cell>
          <cell r="AE85">
            <v>3.3851511074163803</v>
          </cell>
          <cell r="AF85">
            <v>3.3851511074163803</v>
          </cell>
          <cell r="AG85">
            <v>3.3851511074163803</v>
          </cell>
          <cell r="AH85">
            <v>3.3851511074163803</v>
          </cell>
          <cell r="AK85">
            <v>4.4320669078787871</v>
          </cell>
          <cell r="AL85">
            <v>7.954803607830331</v>
          </cell>
          <cell r="AM85">
            <v>8.4258865071302989</v>
          </cell>
          <cell r="AN85">
            <v>7.58579282388399</v>
          </cell>
          <cell r="AO85">
            <v>8.4258865071302989</v>
          </cell>
          <cell r="AP85">
            <v>9.0724487152995952</v>
          </cell>
        </row>
        <row r="86">
          <cell r="W86">
            <v>6.9736186370038924</v>
          </cell>
          <cell r="X86">
            <v>6.854996215215472</v>
          </cell>
          <cell r="Y86">
            <v>7.3183400195297041</v>
          </cell>
          <cell r="Z86">
            <v>7.0890312026740823</v>
          </cell>
          <cell r="AA86">
            <v>7.1135065666821022</v>
          </cell>
          <cell r="AD86">
            <v>6.0696695011934079</v>
          </cell>
          <cell r="AE86">
            <v>3.4352513438061427</v>
          </cell>
          <cell r="AF86">
            <v>3.4352513438061427</v>
          </cell>
          <cell r="AG86">
            <v>3.4352513438061427</v>
          </cell>
          <cell r="AH86">
            <v>3.4352513438061427</v>
          </cell>
          <cell r="AK86">
            <v>4.512287318911393</v>
          </cell>
          <cell r="AL86">
            <v>8.1560601391084386</v>
          </cell>
          <cell r="AM86">
            <v>8.6450518093554027</v>
          </cell>
          <cell r="AN86">
            <v>7.7732636632541405</v>
          </cell>
          <cell r="AO86">
            <v>8.6450518093554027</v>
          </cell>
          <cell r="AP86">
            <v>9.3167270352567666</v>
          </cell>
        </row>
        <row r="87">
          <cell r="W87">
            <v>7.1367315769234132</v>
          </cell>
          <cell r="X87">
            <v>7.0139018824803818</v>
          </cell>
          <cell r="Y87">
            <v>7.4938191765179871</v>
          </cell>
          <cell r="Z87">
            <v>7.256261448745164</v>
          </cell>
          <cell r="AA87">
            <v>7.2816129538659338</v>
          </cell>
          <cell r="AD87">
            <v>6.2013813293693048</v>
          </cell>
          <cell r="AE87">
            <v>3.4860930636944736</v>
          </cell>
          <cell r="AF87">
            <v>3.4860930636944736</v>
          </cell>
          <cell r="AG87">
            <v>3.4860930636944736</v>
          </cell>
          <cell r="AH87">
            <v>3.4860930636944736</v>
          </cell>
          <cell r="AK87">
            <v>4.5939597193836894</v>
          </cell>
          <cell r="AL87">
            <v>8.3624084606278828</v>
          </cell>
          <cell r="AM87">
            <v>8.8699178090274486</v>
          </cell>
          <cell r="AN87">
            <v>7.965367547110227</v>
          </cell>
          <cell r="AO87">
            <v>8.8699178090274486</v>
          </cell>
          <cell r="AP87">
            <v>9.5675826200157186</v>
          </cell>
        </row>
        <row r="88">
          <cell r="W88">
            <v>7.3036597285076521</v>
          </cell>
          <cell r="X88">
            <v>7.1764911420181594</v>
          </cell>
          <cell r="Y88">
            <v>7.673505972732535</v>
          </cell>
          <cell r="Z88">
            <v>7.4274366563210625</v>
          </cell>
          <cell r="AA88">
            <v>7.4536920311916939</v>
          </cell>
          <cell r="AD88">
            <v>6.3359513042166187</v>
          </cell>
          <cell r="AE88">
            <v>3.5376872410371516</v>
          </cell>
          <cell r="AF88">
            <v>3.5376872410371516</v>
          </cell>
          <cell r="AG88">
            <v>3.5376872410371516</v>
          </cell>
          <cell r="AH88">
            <v>3.5376872410371516</v>
          </cell>
          <cell r="AK88">
            <v>4.6771103903045343</v>
          </cell>
          <cell r="AL88">
            <v>8.5739773946817674</v>
          </cell>
          <cell r="AM88">
            <v>9.1006327866956465</v>
          </cell>
          <cell r="AN88">
            <v>8.162218973799197</v>
          </cell>
          <cell r="AO88">
            <v>9.1006327866956465</v>
          </cell>
          <cell r="AP88">
            <v>9.8251925643439293</v>
          </cell>
        </row>
        <row r="89">
          <cell r="W89">
            <v>7.4744923295574459</v>
          </cell>
          <cell r="X89">
            <v>7.3428493831812824</v>
          </cell>
          <cell r="Y89">
            <v>7.8575012989467155</v>
          </cell>
          <cell r="Z89">
            <v>7.6026498870436763</v>
          </cell>
          <cell r="AA89">
            <v>7.6298376812728161</v>
          </cell>
          <cell r="AD89">
            <v>6.4734414475181197</v>
          </cell>
          <cell r="AE89">
            <v>3.5900450122045013</v>
          </cell>
          <cell r="AF89">
            <v>3.5900450122045013</v>
          </cell>
          <cell r="AG89">
            <v>3.5900450122045013</v>
          </cell>
          <cell r="AH89">
            <v>3.5900450122045013</v>
          </cell>
          <cell r="AK89">
            <v>4.761766088369046</v>
          </cell>
          <cell r="AL89">
            <v>8.790899022767217</v>
          </cell>
          <cell r="AM89">
            <v>9.3373488798269726</v>
          </cell>
          <cell r="AN89">
            <v>8.3639352713130588</v>
          </cell>
          <cell r="AO89">
            <v>9.3373488798269726</v>
          </cell>
          <cell r="AP89">
            <v>10.089738731336992</v>
          </cell>
        </row>
        <row r="90">
          <cell r="W90">
            <v>7.6493207051457945</v>
          </cell>
          <cell r="X90">
            <v>7.5130639747328081</v>
          </cell>
          <cell r="Y90">
            <v>8.0459084650928592</v>
          </cell>
          <cell r="Z90">
            <v>7.7819963978790367</v>
          </cell>
          <cell r="AA90">
            <v>7.8101460053566552</v>
          </cell>
          <cell r="AD90">
            <v>6.6139151269292631</v>
          </cell>
          <cell r="AE90">
            <v>3.6431776783851282</v>
          </cell>
          <cell r="AF90">
            <v>3.6431776783851282</v>
          </cell>
          <cell r="AG90">
            <v>3.6431776783851282</v>
          </cell>
          <cell r="AH90">
            <v>3.6431776783851282</v>
          </cell>
          <cell r="AK90">
            <v>4.8479540545685254</v>
          </cell>
          <cell r="AL90">
            <v>9.0133087680432276</v>
          </cell>
          <cell r="AM90">
            <v>9.5802221831282637</v>
          </cell>
          <cell r="AN90">
            <v>8.570636667219075</v>
          </cell>
          <cell r="AO90">
            <v>9.5802221831282637</v>
          </cell>
          <cell r="AP90">
            <v>10.361407880807231</v>
          </cell>
        </row>
        <row r="91">
          <cell r="W91">
            <v>7.8282383164391547</v>
          </cell>
          <cell r="X91">
            <v>7.6872243107310894</v>
          </cell>
          <cell r="Y91">
            <v>8.2388332582688566</v>
          </cell>
          <cell r="Z91">
            <v>7.9655736929050036</v>
          </cell>
          <cell r="AA91">
            <v>7.994715375755244</v>
          </cell>
          <cell r="AD91">
            <v>6.7574370851836285</v>
          </cell>
          <cell r="AE91">
            <v>3.6970967080252279</v>
          </cell>
          <cell r="AF91">
            <v>3.6970967080252279</v>
          </cell>
          <cell r="AG91">
            <v>3.6970967080252279</v>
          </cell>
          <cell r="AH91">
            <v>3.6970967080252279</v>
          </cell>
          <cell r="AK91">
            <v>4.9357020229562156</v>
          </cell>
          <cell r="AL91">
            <v>9.2413454798747203</v>
          </cell>
          <cell r="AM91">
            <v>9.8294128514777768</v>
          </cell>
          <cell r="AN91">
            <v>8.7824463603181648</v>
          </cell>
          <cell r="AO91">
            <v>9.8294128514777768</v>
          </cell>
          <cell r="AP91">
            <v>10.640391801129233</v>
          </cell>
        </row>
        <row r="92">
          <cell r="W92">
            <v>8.0113408106606663</v>
          </cell>
          <cell r="X92">
            <v>7.8654218574781467</v>
          </cell>
          <cell r="Y92">
            <v>8.4363840021356271</v>
          </cell>
          <cell r="Z92">
            <v>8.1534815763206332</v>
          </cell>
          <cell r="AA92">
            <v>8.1836464895150911</v>
          </cell>
          <cell r="AD92">
            <v>6.9040734699321131</v>
          </cell>
          <cell r="AE92">
            <v>3.7518137393040014</v>
          </cell>
          <cell r="AF92">
            <v>3.7518137393040014</v>
          </cell>
          <cell r="AG92">
            <v>3.7518137393040014</v>
          </cell>
          <cell r="AH92">
            <v>3.7518137393040014</v>
          </cell>
          <cell r="AK92">
            <v>5.0250382295717229</v>
          </cell>
          <cell r="AL92">
            <v>9.475151520515551</v>
          </cell>
          <cell r="AM92">
            <v>10.085085205534103</v>
          </cell>
          <cell r="AN92">
            <v>8.9994905940742314</v>
          </cell>
          <cell r="AO92">
            <v>10.085085205534103</v>
          </cell>
          <cell r="AP92">
            <v>10.926887444635341</v>
          </cell>
        </row>
        <row r="93">
          <cell r="W93">
            <v>8.1987260722220192</v>
          </cell>
          <cell r="X93">
            <v>8.0477502015563473</v>
          </cell>
          <cell r="Y93">
            <v>8.6386716177388347</v>
          </cell>
          <cell r="Z93">
            <v>8.3458222067060372</v>
          </cell>
          <cell r="AA93">
            <v>8.3770424233553111</v>
          </cell>
          <cell r="AD93">
            <v>7.05389186422964</v>
          </cell>
          <cell r="AE93">
            <v>3.8073405826457005</v>
          </cell>
          <cell r="AF93">
            <v>3.8073405826457005</v>
          </cell>
          <cell r="AG93">
            <v>3.8073405826457005</v>
          </cell>
          <cell r="AH93">
            <v>3.8073405826457005</v>
          </cell>
          <cell r="AK93">
            <v>5.1159914215269708</v>
          </cell>
          <cell r="AL93">
            <v>9.7148728539845948</v>
          </cell>
          <cell r="AM93">
            <v>10.347407840092066</v>
          </cell>
          <cell r="AN93">
            <v>9.2218987318581789</v>
          </cell>
          <cell r="AO93">
            <v>10.347407840092066</v>
          </cell>
          <cell r="AP93">
            <v>11.22109706665672</v>
          </cell>
        </row>
        <row r="94">
          <cell r="W94">
            <v>8.3904942750512923</v>
          </cell>
          <cell r="X94">
            <v>8.2343050989786253</v>
          </cell>
          <cell r="Y94">
            <v>8.8458096857889768</v>
          </cell>
          <cell r="Z94">
            <v>8.542700152562233</v>
          </cell>
          <cell r="AA94">
            <v>8.5750086899040436</v>
          </cell>
          <cell r="AD94">
            <v>7.2069613176834233</v>
          </cell>
          <cell r="AE94">
            <v>3.8636892232688571</v>
          </cell>
          <cell r="AF94">
            <v>3.8636892232688571</v>
          </cell>
          <cell r="AG94">
            <v>3.8636892232688571</v>
          </cell>
          <cell r="AH94">
            <v>3.8636892232688571</v>
          </cell>
          <cell r="AK94">
            <v>5.2085908662566087</v>
          </cell>
          <cell r="AL94">
            <v>9.9606591371904045</v>
          </cell>
          <cell r="AM94">
            <v>10.616553735257055</v>
          </cell>
          <cell r="AN94">
            <v>9.4498033340514667</v>
          </cell>
          <cell r="AO94">
            <v>10.616553735257055</v>
          </cell>
          <cell r="AP94">
            <v>11.523228368308143</v>
          </cell>
        </row>
        <row r="95">
          <cell r="W95">
            <v>8.5867479361447412</v>
          </cell>
          <cell r="X95">
            <v>8.4251845254780484</v>
          </cell>
          <cell r="Y95">
            <v>9.0579145104348253</v>
          </cell>
          <cell r="Z95">
            <v>8.7442224491611764</v>
          </cell>
          <cell r="AA95">
            <v>8.7776532952638568</v>
          </cell>
          <cell r="AD95">
            <v>7.3633523782771535</v>
          </cell>
          <cell r="AE95">
            <v>3.9208718237732363</v>
          </cell>
          <cell r="AF95">
            <v>3.9208718237732363</v>
          </cell>
          <cell r="AG95">
            <v>3.9208718237732363</v>
          </cell>
          <cell r="AH95">
            <v>3.9208718237732363</v>
          </cell>
          <cell r="AK95">
            <v>5.3028663609358535</v>
          </cell>
          <cell r="AL95">
            <v>10.212663813361322</v>
          </cell>
          <cell r="AM95">
            <v>10.892700370511122</v>
          </cell>
          <cell r="AN95">
            <v>9.6833402370551553</v>
          </cell>
          <cell r="AO95">
            <v>10.892700370511122</v>
          </cell>
          <cell r="AP95">
            <v>11.833494643117302</v>
          </cell>
        </row>
        <row r="96">
          <cell r="W96">
            <v>8.7875919703711673</v>
          </cell>
          <cell r="X96">
            <v>8.6204887279631546</v>
          </cell>
          <cell r="Y96">
            <v>9.2751051845660317</v>
          </cell>
          <cell r="Z96">
            <v>8.9504986567368885</v>
          </cell>
          <cell r="AA96">
            <v>8.985086797937532</v>
          </cell>
          <cell r="AD96">
            <v>7.5231371248857677</v>
          </cell>
          <cell r="AE96">
            <v>3.97890072676508</v>
          </cell>
          <cell r="AF96">
            <v>3.97890072676508</v>
          </cell>
          <cell r="AG96">
            <v>3.97890072676508</v>
          </cell>
          <cell r="AH96">
            <v>3.97890072676508</v>
          </cell>
          <cell r="AK96">
            <v>5.3988482420687927</v>
          </cell>
          <cell r="AL96">
            <v>10.471044207839364</v>
          </cell>
          <cell r="AM96">
            <v>11.176029841746029</v>
          </cell>
          <cell r="AN96">
            <v>9.9226486342515354</v>
          </cell>
          <cell r="AO96">
            <v>11.176029841746029</v>
          </cell>
          <cell r="AP96">
            <v>12.152114927602142</v>
          </cell>
        </row>
        <row r="97">
          <cell r="W97">
            <v>8.9931337465581489</v>
          </cell>
          <cell r="X97">
            <v>8.8203202771660685</v>
          </cell>
          <cell r="Y97">
            <v>9.4975036566815554</v>
          </cell>
          <cell r="Z97">
            <v>9.1616409200493116</v>
          </cell>
          <cell r="AA97">
            <v>9.1974223691463912</v>
          </cell>
          <cell r="AD97">
            <v>7.686389200495789</v>
          </cell>
          <cell r="AE97">
            <v>4.0377884575212031</v>
          </cell>
          <cell r="AF97">
            <v>4.0377884575212031</v>
          </cell>
          <cell r="AG97">
            <v>4.0377884575212031</v>
          </cell>
          <cell r="AH97">
            <v>4.0377884575212031</v>
          </cell>
          <cell r="AK97">
            <v>5.4965673952502376</v>
          </cell>
          <cell r="AL97">
            <v>10.7359616262977</v>
          </cell>
          <cell r="AM97">
            <v>11.466728981340454</v>
          </cell>
          <cell r="AN97">
            <v>10.167871158966594</v>
          </cell>
          <cell r="AO97">
            <v>11.466728981340454</v>
          </cell>
          <cell r="AP97">
            <v>12.479314155902557</v>
          </cell>
        </row>
        <row r="98">
          <cell r="W98">
            <v>9.2034831448901446</v>
          </cell>
          <cell r="X98">
            <v>9.0247841215110558</v>
          </cell>
          <cell r="Y98">
            <v>9.7252347993614663</v>
          </cell>
          <cell r="Z98">
            <v>9.3777640293532745</v>
          </cell>
          <cell r="AA98">
            <v>9.4147758545740583</v>
          </cell>
          <cell r="AD98">
            <v>7.853183846146548</v>
          </cell>
          <cell r="AE98">
            <v>4.0975477266925173</v>
          </cell>
          <cell r="AF98">
            <v>4.0975477266925173</v>
          </cell>
          <cell r="AG98">
            <v>4.0975477266925173</v>
          </cell>
          <cell r="AH98">
            <v>4.0975477266925173</v>
          </cell>
          <cell r="AK98">
            <v>5.5960552651042672</v>
          </cell>
          <cell r="AL98">
            <v>11.007581455443031</v>
          </cell>
          <cell r="AM98">
            <v>11.7649894813605</v>
          </cell>
          <cell r="AN98">
            <v>10.419153969482771</v>
          </cell>
          <cell r="AO98">
            <v>11.7649894813605</v>
          </cell>
          <cell r="AP98">
            <v>12.815323318575565</v>
          </cell>
        </row>
        <row r="99">
          <cell r="W99">
            <v>9.4187526156491259</v>
          </cell>
          <cell r="X99">
            <v>9.2339876422318028</v>
          </cell>
          <cell r="Y99">
            <v>9.9584264793805559</v>
          </cell>
          <cell r="Z99">
            <v>9.598985482805718</v>
          </cell>
          <cell r="AA99">
            <v>9.6372658375693518</v>
          </cell>
          <cell r="AD99">
            <v>8.0235979356079277</v>
          </cell>
          <cell r="AE99">
            <v>4.1581914330475662</v>
          </cell>
          <cell r="AF99">
            <v>4.1581914330475662</v>
          </cell>
          <cell r="AG99">
            <v>4.1581914330475662</v>
          </cell>
          <cell r="AH99">
            <v>4.1581914330475662</v>
          </cell>
          <cell r="AK99">
            <v>5.6973438654026545</v>
          </cell>
          <cell r="AL99">
            <v>11.28607326626574</v>
          </cell>
          <cell r="AM99">
            <v>12.071008019964781</v>
          </cell>
          <cell r="AN99">
            <v>10.676646836152662</v>
          </cell>
          <cell r="AO99">
            <v>12.071008019964781</v>
          </cell>
          <cell r="AP99">
            <v>13.160379625666106</v>
          </cell>
        </row>
        <row r="100">
          <cell r="W100">
            <v>9.6390572393291585</v>
          </cell>
          <cell r="X100">
            <v>9.4480407097663779</v>
          </cell>
          <cell r="Y100">
            <v>10.197209629503142</v>
          </cell>
          <cell r="Z100">
            <v>9.8254255503451056</v>
          </cell>
          <cell r="AA100">
            <v>9.8650137038427914</v>
          </cell>
          <cell r="AD100">
            <v>8.1977100108106189</v>
          </cell>
          <cell r="AE100">
            <v>4.2197326662566699</v>
          </cell>
          <cell r="AF100">
            <v>4.2197326662566699</v>
          </cell>
          <cell r="AG100">
            <v>4.2197326662566699</v>
          </cell>
          <cell r="AH100">
            <v>4.2197326662566699</v>
          </cell>
          <cell r="AK100">
            <v>5.8004657893664424</v>
          </cell>
          <cell r="AL100">
            <v>11.571610919902263</v>
          </cell>
          <cell r="AM100">
            <v>12.384986391097417</v>
          </cell>
          <cell r="AN100">
            <v>10.940503230665607</v>
          </cell>
          <cell r="AO100">
            <v>12.384986391097417</v>
          </cell>
          <cell r="AP100">
            <v>13.514726674168562</v>
          </cell>
        </row>
        <row r="101">
          <cell r="W101">
            <v>9.8645147881570683</v>
          </cell>
          <cell r="X101">
            <v>9.6670557414594729</v>
          </cell>
          <cell r="Y101">
            <v>10.441718321999369</v>
          </cell>
          <cell r="Z101">
            <v>10.057207339077747</v>
          </cell>
          <cell r="AA101">
            <v>10.098143707692005</v>
          </cell>
          <cell r="AD101">
            <v>8.3756003180452101</v>
          </cell>
          <cell r="AE101">
            <v>4.2821847097172689</v>
          </cell>
          <cell r="AF101">
            <v>4.2821847097172689</v>
          </cell>
          <cell r="AG101">
            <v>4.2821847097172689</v>
          </cell>
          <cell r="AH101">
            <v>4.2821847097172689</v>
          </cell>
          <cell r="AK101">
            <v>5.9054542201539748</v>
          </cell>
          <cell r="AL101">
            <v>11.86437267617579</v>
          </cell>
          <cell r="AM101">
            <v>12.707131637554472</v>
          </cell>
          <cell r="AN101">
            <v>11.210880417520359</v>
          </cell>
          <cell r="AO101">
            <v>12.707131637554472</v>
          </cell>
          <cell r="AP101">
            <v>13.878614619997226</v>
          </cell>
        </row>
        <row r="102">
          <cell r="W102">
            <v>10.095245789052061</v>
          </cell>
          <cell r="X102">
            <v>9.8911477606022444</v>
          </cell>
          <cell r="Y102">
            <v>10.69208984392427</v>
          </cell>
          <cell r="Z102">
            <v>10.294456860206591</v>
          </cell>
          <cell r="AA102">
            <v>10.336783039792182</v>
          </cell>
          <cell r="AD102">
            <v>8.5573508449467912</v>
          </cell>
          <cell r="AE102">
            <v>4.3455610434210845</v>
          </cell>
          <cell r="AF102">
            <v>4.3455610434210845</v>
          </cell>
          <cell r="AG102">
            <v>4.3455610434210845</v>
          </cell>
          <cell r="AH102">
            <v>4.3455610434210845</v>
          </cell>
          <cell r="AK102">
            <v>6.0123429415387619</v>
          </cell>
          <cell r="AL102">
            <v>12.164541304883038</v>
          </cell>
          <cell r="AM102">
            <v>13.037656187511567</v>
          </cell>
          <cell r="AN102">
            <v>11.487939547758355</v>
          </cell>
          <cell r="AO102">
            <v>13.037656187511567</v>
          </cell>
          <cell r="AP102">
            <v>14.252300354587131</v>
          </cell>
        </row>
        <row r="103">
          <cell r="W103">
            <v>10.331373588057989</v>
          </cell>
          <cell r="X103">
            <v>10.120434456840766</v>
          </cell>
          <cell r="Y103">
            <v>10.948464774201886</v>
          </cell>
          <cell r="Z103">
            <v>10.537303097538864</v>
          </cell>
          <cell r="AA103">
            <v>10.581061896588551</v>
          </cell>
          <cell r="AD103">
            <v>8.7430453582821368</v>
          </cell>
          <cell r="AE103">
            <v>4.4098753468637168</v>
          </cell>
          <cell r="AF103">
            <v>4.4098753468637168</v>
          </cell>
          <cell r="AG103">
            <v>4.4098753468637168</v>
          </cell>
          <cell r="AH103">
            <v>4.4098753468637168</v>
          </cell>
          <cell r="AK103">
            <v>6.1211663487806138</v>
          </cell>
          <cell r="AL103">
            <v>12.472304199896579</v>
          </cell>
          <cell r="AM103">
            <v>13.376777994602717</v>
          </cell>
          <cell r="AN103">
            <v>11.771845755013448</v>
          </cell>
          <cell r="AO103">
            <v>13.376777994602717</v>
          </cell>
          <cell r="AP103">
            <v>14.636047686249901</v>
          </cell>
        </row>
        <row r="104">
          <cell r="W104">
            <v>10.573024416282665</v>
          </cell>
          <cell r="X104">
            <v>10.355036247984792</v>
          </cell>
          <cell r="Y104">
            <v>11.210987062557699</v>
          </cell>
          <cell r="Z104">
            <v>10.785878077609805</v>
          </cell>
          <cell r="AA104">
            <v>10.831113551328732</v>
          </cell>
          <cell r="AD104">
            <v>8.9327694425568591</v>
          </cell>
          <cell r="AE104">
            <v>4.4751415019972995</v>
          </cell>
          <cell r="AF104">
            <v>4.4751415019972995</v>
          </cell>
          <cell r="AG104">
            <v>4.4751415019972995</v>
          </cell>
          <cell r="AH104">
            <v>4.4751415019972995</v>
          </cell>
          <cell r="AK104">
            <v>6.2319594596935426</v>
          </cell>
          <cell r="AL104">
            <v>12.787853496153962</v>
          </cell>
          <cell r="AM104">
            <v>13.724720681642744</v>
          </cell>
          <cell r="AN104">
            <v>12.062768253935371</v>
          </cell>
          <cell r="AO104">
            <v>13.724720681642744</v>
          </cell>
          <cell r="AP104">
            <v>15.03012752641267</v>
          </cell>
        </row>
        <row r="105">
          <cell r="W105">
            <v>10.820327457379516</v>
          </cell>
          <cell r="X105">
            <v>10.595076343249328</v>
          </cell>
          <cell r="Y105">
            <v>11.479804110343707</v>
          </cell>
          <cell r="Z105">
            <v>11.04031694146062</v>
          </cell>
          <cell r="AA105">
            <v>11.087074426773732</v>
          </cell>
          <cell r="AD105">
            <v>9.1266105394603425</v>
          </cell>
          <cell r="AE105">
            <v>4.54137359622686</v>
          </cell>
          <cell r="AF105">
            <v>4.54137359622686</v>
          </cell>
          <cell r="AG105">
            <v>4.54137359622686</v>
          </cell>
          <cell r="AH105">
            <v>4.54137359622686</v>
          </cell>
          <cell r="AK105">
            <v>6.3447579259139957</v>
          </cell>
          <cell r="AL105">
            <v>13.111386189606657</v>
          </cell>
          <cell r="AM105">
            <v>14.081713688088048</v>
          </cell>
          <cell r="AN105">
            <v>12.360880441045564</v>
          </cell>
          <cell r="AO105">
            <v>14.081713688088048</v>
          </cell>
          <cell r="AP105">
            <v>15.434818080871526</v>
          </cell>
        </row>
        <row r="106">
          <cell r="W106">
            <v>11.073414916607623</v>
          </cell>
          <cell r="X106">
            <v>10.84068080796219</v>
          </cell>
          <cell r="Y106">
            <v>11.755066853301528</v>
          </cell>
          <cell r="Z106">
            <v>11.300758018109676</v>
          </cell>
          <cell r="AA106">
            <v>11.349084169627249</v>
          </cell>
          <cell r="AD106">
            <v>9.3246579881666314</v>
          </cell>
          <cell r="AE106">
            <v>4.6085859254510178</v>
          </cell>
          <cell r="AF106">
            <v>4.6085859254510178</v>
          </cell>
          <cell r="AG106">
            <v>4.6085859254510178</v>
          </cell>
          <cell r="AH106">
            <v>4.6085859254510178</v>
          </cell>
          <cell r="AK106">
            <v>6.4595980443730392</v>
          </cell>
          <cell r="AL106">
            <v>13.443104260203706</v>
          </cell>
          <cell r="AM106">
            <v>14.447992421332973</v>
          </cell>
          <cell r="AN106">
            <v>12.666359998085511</v>
          </cell>
          <cell r="AO106">
            <v>14.447992421332973</v>
          </cell>
          <cell r="AP106">
            <v>15.850405046194522</v>
          </cell>
        </row>
        <row r="107">
          <cell r="W107">
            <v>11.332422091507075</v>
          </cell>
          <cell r="X107">
            <v>11.091978629771562</v>
          </cell>
          <cell r="Y107">
            <v>12.036929846309992</v>
          </cell>
          <cell r="Z107">
            <v>11.567342899756882</v>
          </cell>
          <cell r="AA107">
            <v>11.61728572672388</v>
          </cell>
          <cell r="AD107">
            <v>9.5270030665098471</v>
          </cell>
          <cell r="AE107">
            <v>4.6767929971476931</v>
          </cell>
          <cell r="AF107">
            <v>4.6767929971476931</v>
          </cell>
          <cell r="AG107">
            <v>4.6767929971476931</v>
          </cell>
          <cell r="AH107">
            <v>4.6767929971476931</v>
          </cell>
          <cell r="AK107">
            <v>6.576516768976191</v>
          </cell>
          <cell r="AL107">
            <v>13.78321479798686</v>
          </cell>
          <cell r="AM107">
            <v>14.823798411941539</v>
          </cell>
          <cell r="AN107">
            <v>12.979388997919148</v>
          </cell>
          <cell r="AO107">
            <v>14.823798411941539</v>
          </cell>
          <cell r="AP107">
            <v>16.277181811412888</v>
          </cell>
        </row>
        <row r="108">
          <cell r="W108">
            <v>11.597487444227426</v>
          </cell>
          <cell r="X108">
            <v>11.349101786388296</v>
          </cell>
          <cell r="Y108">
            <v>12.325551350164812</v>
          </cell>
          <cell r="Z108">
            <v>11.840216518762148</v>
          </cell>
          <cell r="AA108">
            <v>11.891825423017819</v>
          </cell>
          <cell r="AD108">
            <v>9.7337390330531104</v>
          </cell>
          <cell r="AE108">
            <v>4.7460095335054788</v>
          </cell>
          <cell r="AF108">
            <v>4.7460095335054788</v>
          </cell>
          <cell r="AG108">
            <v>4.7460095335054788</v>
          </cell>
          <cell r="AH108">
            <v>4.7460095335054788</v>
          </cell>
          <cell r="AK108">
            <v>6.6955517224946597</v>
          </cell>
          <cell r="AL108">
            <v>14.131930132375928</v>
          </cell>
          <cell r="AM108">
            <v>15.209379472916888</v>
          </cell>
          <cell r="AN108">
            <v>13.300154013052497</v>
          </cell>
          <cell r="AO108">
            <v>15.209379472916888</v>
          </cell>
          <cell r="AP108">
            <v>16.715449665142835</v>
          </cell>
        </row>
        <row r="109">
          <cell r="W109">
            <v>11.868752675547904</v>
          </cell>
          <cell r="X109">
            <v>11.612185314898563</v>
          </cell>
          <cell r="Y109">
            <v>12.621093420439063</v>
          </cell>
          <cell r="Z109">
            <v>12.119527226439747</v>
          </cell>
          <cell r="AA109">
            <v>12.172853041414577</v>
          </cell>
          <cell r="AD109">
            <v>9.9449611700703624</v>
          </cell>
          <cell r="AE109">
            <v>4.8162504746013601</v>
          </cell>
          <cell r="AF109">
            <v>4.8162504746013601</v>
          </cell>
          <cell r="AG109">
            <v>4.8162504746013601</v>
          </cell>
          <cell r="AH109">
            <v>4.8162504746013601</v>
          </cell>
          <cell r="AK109">
            <v>6.8167412086718127</v>
          </cell>
          <cell r="AL109">
            <v>14.489467964725039</v>
          </cell>
          <cell r="AM109">
            <v>15.604989863113492</v>
          </cell>
          <cell r="AN109">
            <v>13.628846226835181</v>
          </cell>
          <cell r="AO109">
            <v>15.604989863113492</v>
          </cell>
          <cell r="AP109">
            <v>17.165518008284185</v>
          </cell>
        </row>
        <row r="110">
          <cell r="W110">
            <v>12.146362800628969</v>
          </cell>
          <cell r="X110">
            <v>11.881367382683226</v>
          </cell>
          <cell r="Y110">
            <v>12.923721998474351</v>
          </cell>
          <cell r="Z110">
            <v>12.405426873711461</v>
          </cell>
          <cell r="AA110">
            <v>12.460521904489285</v>
          </cell>
          <cell r="AD110">
            <v>10.16076682746089</v>
          </cell>
          <cell r="AE110">
            <v>4.88753098162546</v>
          </cell>
          <cell r="AF110">
            <v>4.88753098162546</v>
          </cell>
          <cell r="AG110">
            <v>4.88753098162546</v>
          </cell>
          <cell r="AH110">
            <v>4.88753098162546</v>
          </cell>
          <cell r="AK110">
            <v>6.9401242245487724</v>
          </cell>
          <cell r="AL110">
            <v>14.856051504232582</v>
          </cell>
          <cell r="AM110">
            <v>16.010890454899858</v>
          </cell>
          <cell r="AN110">
            <v>13.965661547410113</v>
          </cell>
          <cell r="AO110">
            <v>16.010890454899858</v>
          </cell>
          <cell r="AP110">
            <v>17.62770457244596</v>
          </cell>
        </row>
        <row r="111">
          <cell r="W111">
            <v>12.43046622653568</v>
          </cell>
          <cell r="X111">
            <v>12.156789359981206</v>
          </cell>
          <cell r="Y111">
            <v>13.233607004553768</v>
          </cell>
          <cell r="Z111">
            <v>12.698070893662313</v>
          </cell>
          <cell r="AA111">
            <v>12.754988958136176</v>
          </cell>
          <cell r="AD111">
            <v>10.381255467616791</v>
          </cell>
          <cell r="AE111">
            <v>4.9598664401535171</v>
          </cell>
          <cell r="AF111">
            <v>4.9598664401535171</v>
          </cell>
          <cell r="AG111">
            <v>4.9598664401535171</v>
          </cell>
          <cell r="AH111">
            <v>4.9598664401535171</v>
          </cell>
          <cell r="AK111">
            <v>7.065740473013105</v>
          </cell>
          <cell r="AL111">
            <v>15.231909607289666</v>
          </cell>
          <cell r="AM111">
            <v>16.427348906182306</v>
          </cell>
          <cell r="AN111">
            <v>14.310800724479266</v>
          </cell>
          <cell r="AO111">
            <v>16.427348906182306</v>
          </cell>
          <cell r="AP111">
            <v>18.102335644253156</v>
          </cell>
        </row>
        <row r="112">
          <cell r="W112">
            <v>12.721214831574349</v>
          </cell>
          <cell r="X112">
            <v>12.438595894134929</v>
          </cell>
          <cell r="Y112">
            <v>13.550922433308958</v>
          </cell>
          <cell r="Z112">
            <v>12.997618386043808</v>
          </cell>
          <cell r="AA112">
            <v>13.05641485719485</v>
          </cell>
          <cell r="AD112">
            <v>10.606528711264076</v>
          </cell>
          <cell r="AE112">
            <v>5.0332724634677888</v>
          </cell>
          <cell r="AF112">
            <v>5.0332724634677888</v>
          </cell>
          <cell r="AG112">
            <v>5.0332724634677888</v>
          </cell>
          <cell r="AH112">
            <v>5.0332724634677888</v>
          </cell>
          <cell r="AK112">
            <v>7.1936303755746422</v>
          </cell>
          <cell r="AL112">
            <v>15.617276920354094</v>
          </cell>
          <cell r="AM112">
            <v>16.854639836903242</v>
          </cell>
          <cell r="AN112">
            <v>14.664469468955133</v>
          </cell>
          <cell r="AO112">
            <v>16.854639836903242</v>
          </cell>
          <cell r="AP112">
            <v>18.589746295693026</v>
          </cell>
        </row>
      </sheetData>
      <sheetData sheetId="6">
        <row r="2">
          <cell r="B2" t="str">
            <v>07-FRP-final</v>
          </cell>
        </row>
        <row r="5">
          <cell r="B5" t="str">
            <v>PA</v>
          </cell>
          <cell r="C5">
            <v>0.54100000000000004</v>
          </cell>
          <cell r="D5">
            <v>0</v>
          </cell>
          <cell r="E5">
            <v>0.253</v>
          </cell>
          <cell r="F5">
            <v>0.20599999999999999</v>
          </cell>
        </row>
        <row r="6">
          <cell r="B6" t="str">
            <v>PB</v>
          </cell>
          <cell r="C6">
            <v>0.54100000000000004</v>
          </cell>
          <cell r="D6">
            <v>0</v>
          </cell>
          <cell r="E6">
            <v>0.26400000000000001</v>
          </cell>
          <cell r="F6">
            <v>0.19500000000000001</v>
          </cell>
        </row>
        <row r="7">
          <cell r="B7" t="str">
            <v>BA</v>
          </cell>
          <cell r="C7">
            <v>0.53200000000000003</v>
          </cell>
          <cell r="D7">
            <v>0</v>
          </cell>
          <cell r="E7">
            <v>0.214</v>
          </cell>
          <cell r="F7">
            <v>0.254</v>
          </cell>
        </row>
        <row r="8">
          <cell r="B8" t="str">
            <v>BB</v>
          </cell>
          <cell r="C8">
            <v>0.53600000000000003</v>
          </cell>
          <cell r="D8">
            <v>0</v>
          </cell>
          <cell r="E8">
            <v>0.23799999999999999</v>
          </cell>
          <cell r="F8">
            <v>0.22600000000000001</v>
          </cell>
        </row>
        <row r="9">
          <cell r="B9" t="str">
            <v>DA</v>
          </cell>
          <cell r="C9">
            <v>0.53400000000000003</v>
          </cell>
          <cell r="D9">
            <v>0</v>
          </cell>
          <cell r="E9">
            <v>0.23400000000000001</v>
          </cell>
          <cell r="F9">
            <v>0.23200000000000001</v>
          </cell>
        </row>
        <row r="10">
          <cell r="B10" t="str">
            <v>NB</v>
          </cell>
        </row>
        <row r="11">
          <cell r="B11" t="str">
            <v>HQ</v>
          </cell>
        </row>
        <row r="12">
          <cell r="B12" t="str">
            <v>PA</v>
          </cell>
          <cell r="C12">
            <v>0.4</v>
          </cell>
          <cell r="D12">
            <v>0.3</v>
          </cell>
          <cell r="E12">
            <v>0.2</v>
          </cell>
          <cell r="F12">
            <v>0.1</v>
          </cell>
        </row>
        <row r="13">
          <cell r="B13" t="str">
            <v>PB</v>
          </cell>
          <cell r="C13">
            <v>0.1</v>
          </cell>
          <cell r="D13">
            <v>0.2</v>
          </cell>
          <cell r="E13">
            <v>0.3</v>
          </cell>
          <cell r="F13">
            <v>0.4</v>
          </cell>
        </row>
        <row r="14">
          <cell r="B14" t="str">
            <v>BA</v>
          </cell>
          <cell r="C14">
            <v>0.1</v>
          </cell>
          <cell r="D14">
            <v>0.2</v>
          </cell>
          <cell r="E14">
            <v>0.3</v>
          </cell>
          <cell r="F14">
            <v>0.4</v>
          </cell>
        </row>
        <row r="15">
          <cell r="B15" t="str">
            <v>BB</v>
          </cell>
          <cell r="C15">
            <v>0.1</v>
          </cell>
          <cell r="D15">
            <v>0.2</v>
          </cell>
          <cell r="E15">
            <v>0.3</v>
          </cell>
          <cell r="F15">
            <v>0.4</v>
          </cell>
        </row>
        <row r="16">
          <cell r="B16" t="str">
            <v>DA</v>
          </cell>
          <cell r="C16">
            <v>0.1</v>
          </cell>
          <cell r="D16">
            <v>0.2</v>
          </cell>
          <cell r="E16">
            <v>0.3</v>
          </cell>
          <cell r="F16">
            <v>0.4</v>
          </cell>
        </row>
        <row r="17">
          <cell r="B17" t="str">
            <v>NB</v>
          </cell>
        </row>
        <row r="18">
          <cell r="B18" t="str">
            <v>HQ</v>
          </cell>
        </row>
        <row r="19">
          <cell r="B19" t="str">
            <v>Capital</v>
          </cell>
          <cell r="C19">
            <v>0.25</v>
          </cell>
          <cell r="D19">
            <v>0.4</v>
          </cell>
          <cell r="E19">
            <v>0.25</v>
          </cell>
          <cell r="F19">
            <v>0.1</v>
          </cell>
        </row>
        <row r="20">
          <cell r="B20" t="str">
            <v>Operations</v>
          </cell>
          <cell r="C20">
            <v>0.6</v>
          </cell>
          <cell r="D20">
            <v>0.1</v>
          </cell>
          <cell r="E20">
            <v>0.2</v>
          </cell>
          <cell r="F20">
            <v>0.1</v>
          </cell>
        </row>
        <row r="21">
          <cell r="B21" t="str">
            <v>Disposal</v>
          </cell>
          <cell r="C21">
            <v>0.43038941220007976</v>
          </cell>
          <cell r="D21">
            <v>0.30567124377417199</v>
          </cell>
          <cell r="E21">
            <v>0</v>
          </cell>
          <cell r="F21">
            <v>0.26393934402574826</v>
          </cell>
        </row>
        <row r="22">
          <cell r="B22" t="str">
            <v>Operations</v>
          </cell>
          <cell r="C22">
            <v>0.33628269199766864</v>
          </cell>
          <cell r="D22">
            <v>3.3916591227569786E-3</v>
          </cell>
          <cell r="E22">
            <v>0.52703406540259679</v>
          </cell>
          <cell r="F22">
            <v>0.13329158347697764</v>
          </cell>
        </row>
        <row r="23">
          <cell r="B23" t="str">
            <v>Disposal</v>
          </cell>
          <cell r="C23">
            <v>0.43038941220007976</v>
          </cell>
          <cell r="D23">
            <v>0.30567124377417199</v>
          </cell>
          <cell r="E23">
            <v>0</v>
          </cell>
          <cell r="F23">
            <v>0.26393934402574826</v>
          </cell>
        </row>
        <row r="24">
          <cell r="B24" t="str">
            <v>Operations</v>
          </cell>
          <cell r="C24">
            <v>0.46643408036898437</v>
          </cell>
          <cell r="D24">
            <v>4.088563005262758E-3</v>
          </cell>
          <cell r="E24">
            <v>0.40673599202561267</v>
          </cell>
          <cell r="F24">
            <v>0.12274136460014022</v>
          </cell>
        </row>
      </sheetData>
      <sheetData sheetId="7">
        <row r="2">
          <cell r="B2" t="str">
            <v>Projected Fund Bal Jan 2004</v>
          </cell>
          <cell r="C2">
            <v>2003</v>
          </cell>
        </row>
        <row r="7">
          <cell r="B7">
            <v>2807500</v>
          </cell>
          <cell r="C7">
            <v>0</v>
          </cell>
          <cell r="D7">
            <v>444500</v>
          </cell>
          <cell r="E7">
            <v>1585000</v>
          </cell>
          <cell r="G7">
            <v>211000</v>
          </cell>
          <cell r="H7">
            <v>0</v>
          </cell>
          <cell r="J7">
            <v>0</v>
          </cell>
          <cell r="K7">
            <v>210000</v>
          </cell>
          <cell r="L7">
            <v>0</v>
          </cell>
          <cell r="N7">
            <v>0</v>
          </cell>
        </row>
      </sheetData>
      <sheetData sheetId="8"/>
      <sheetData sheetId="9"/>
      <sheetData sheetId="10">
        <row r="2">
          <cell r="B2" t="str">
            <v>dcm-07-FRP-final</v>
          </cell>
        </row>
        <row r="8">
          <cell r="A8">
            <v>1999</v>
          </cell>
        </row>
        <row r="16">
          <cell r="B16">
            <v>0</v>
          </cell>
          <cell r="C16">
            <v>38191</v>
          </cell>
          <cell r="D16">
            <v>38518</v>
          </cell>
          <cell r="E16">
            <v>0</v>
          </cell>
          <cell r="F16">
            <v>64</v>
          </cell>
          <cell r="G16">
            <v>64</v>
          </cell>
          <cell r="H16">
            <v>64</v>
          </cell>
          <cell r="I16">
            <v>64</v>
          </cell>
          <cell r="J16">
            <v>58</v>
          </cell>
          <cell r="K16">
            <v>58</v>
          </cell>
          <cell r="L16">
            <v>58</v>
          </cell>
          <cell r="M16">
            <v>58</v>
          </cell>
          <cell r="N16">
            <v>97</v>
          </cell>
          <cell r="O16">
            <v>97</v>
          </cell>
          <cell r="P16">
            <v>97</v>
          </cell>
          <cell r="Q16">
            <v>97</v>
          </cell>
          <cell r="R16">
            <v>82</v>
          </cell>
          <cell r="S16">
            <v>82</v>
          </cell>
          <cell r="T16">
            <v>82</v>
          </cell>
          <cell r="U16">
            <v>82</v>
          </cell>
        </row>
        <row r="17">
          <cell r="B17">
            <v>0</v>
          </cell>
          <cell r="C17">
            <v>4053</v>
          </cell>
          <cell r="D17">
            <v>24705</v>
          </cell>
          <cell r="E17">
            <v>0</v>
          </cell>
          <cell r="F17">
            <v>64</v>
          </cell>
          <cell r="G17">
            <v>64</v>
          </cell>
          <cell r="H17">
            <v>64</v>
          </cell>
          <cell r="I17">
            <v>64</v>
          </cell>
          <cell r="J17">
            <v>58</v>
          </cell>
          <cell r="K17">
            <v>58</v>
          </cell>
          <cell r="L17">
            <v>58</v>
          </cell>
          <cell r="M17">
            <v>58</v>
          </cell>
          <cell r="N17">
            <v>97</v>
          </cell>
          <cell r="O17">
            <v>97</v>
          </cell>
          <cell r="P17">
            <v>97</v>
          </cell>
          <cell r="Q17">
            <v>97</v>
          </cell>
          <cell r="R17">
            <v>82</v>
          </cell>
          <cell r="S17">
            <v>82</v>
          </cell>
          <cell r="T17">
            <v>82</v>
          </cell>
          <cell r="U17">
            <v>82</v>
          </cell>
        </row>
        <row r="18">
          <cell r="B18">
            <v>0</v>
          </cell>
          <cell r="C18">
            <v>1774</v>
          </cell>
          <cell r="D18">
            <v>1772</v>
          </cell>
          <cell r="E18">
            <v>0</v>
          </cell>
          <cell r="F18">
            <v>64</v>
          </cell>
          <cell r="G18">
            <v>64</v>
          </cell>
          <cell r="H18">
            <v>64</v>
          </cell>
          <cell r="I18">
            <v>64</v>
          </cell>
          <cell r="J18">
            <v>58</v>
          </cell>
          <cell r="K18">
            <v>58</v>
          </cell>
          <cell r="L18">
            <v>58</v>
          </cell>
          <cell r="M18">
            <v>58</v>
          </cell>
          <cell r="N18">
            <v>97</v>
          </cell>
          <cell r="O18">
            <v>97</v>
          </cell>
          <cell r="P18">
            <v>97</v>
          </cell>
          <cell r="Q18">
            <v>97</v>
          </cell>
          <cell r="R18">
            <v>82</v>
          </cell>
          <cell r="S18">
            <v>82</v>
          </cell>
          <cell r="T18">
            <v>82</v>
          </cell>
          <cell r="U18">
            <v>82</v>
          </cell>
        </row>
        <row r="19">
          <cell r="B19">
            <v>0</v>
          </cell>
          <cell r="C19">
            <v>1774</v>
          </cell>
          <cell r="D19">
            <v>1772</v>
          </cell>
          <cell r="E19">
            <v>0</v>
          </cell>
          <cell r="F19">
            <v>64</v>
          </cell>
          <cell r="G19">
            <v>64</v>
          </cell>
          <cell r="H19">
            <v>64</v>
          </cell>
          <cell r="I19">
            <v>64</v>
          </cell>
          <cell r="J19">
            <v>58</v>
          </cell>
          <cell r="K19">
            <v>58</v>
          </cell>
          <cell r="L19">
            <v>58</v>
          </cell>
          <cell r="M19">
            <v>58</v>
          </cell>
          <cell r="N19">
            <v>97</v>
          </cell>
          <cell r="O19">
            <v>97</v>
          </cell>
          <cell r="P19">
            <v>97</v>
          </cell>
          <cell r="Q19">
            <v>97</v>
          </cell>
          <cell r="R19">
            <v>82</v>
          </cell>
          <cell r="S19">
            <v>82</v>
          </cell>
          <cell r="T19">
            <v>82</v>
          </cell>
          <cell r="U19">
            <v>82</v>
          </cell>
        </row>
        <row r="20">
          <cell r="B20">
            <v>0</v>
          </cell>
          <cell r="C20">
            <v>1774</v>
          </cell>
          <cell r="D20">
            <v>1772</v>
          </cell>
          <cell r="E20">
            <v>0</v>
          </cell>
          <cell r="F20">
            <v>1222</v>
          </cell>
          <cell r="G20">
            <v>64</v>
          </cell>
          <cell r="H20">
            <v>593</v>
          </cell>
          <cell r="I20">
            <v>64</v>
          </cell>
          <cell r="J20">
            <v>58</v>
          </cell>
          <cell r="K20">
            <v>58</v>
          </cell>
          <cell r="L20">
            <v>58</v>
          </cell>
          <cell r="M20">
            <v>58</v>
          </cell>
          <cell r="N20">
            <v>97</v>
          </cell>
          <cell r="O20">
            <v>97</v>
          </cell>
          <cell r="P20">
            <v>97</v>
          </cell>
          <cell r="Q20">
            <v>97</v>
          </cell>
          <cell r="R20">
            <v>82</v>
          </cell>
          <cell r="S20">
            <v>82</v>
          </cell>
          <cell r="T20">
            <v>82</v>
          </cell>
          <cell r="U20">
            <v>82</v>
          </cell>
        </row>
        <row r="21">
          <cell r="B21">
            <v>0</v>
          </cell>
          <cell r="C21">
            <v>1779</v>
          </cell>
          <cell r="D21">
            <v>1777</v>
          </cell>
          <cell r="E21">
            <v>0</v>
          </cell>
          <cell r="F21">
            <v>2438</v>
          </cell>
          <cell r="G21">
            <v>607</v>
          </cell>
          <cell r="H21">
            <v>1194</v>
          </cell>
          <cell r="I21">
            <v>64</v>
          </cell>
          <cell r="J21">
            <v>58</v>
          </cell>
          <cell r="K21">
            <v>58</v>
          </cell>
          <cell r="L21">
            <v>58</v>
          </cell>
          <cell r="M21">
            <v>58</v>
          </cell>
          <cell r="N21">
            <v>97</v>
          </cell>
          <cell r="O21">
            <v>97</v>
          </cell>
          <cell r="P21">
            <v>97</v>
          </cell>
          <cell r="Q21">
            <v>97</v>
          </cell>
          <cell r="R21">
            <v>82</v>
          </cell>
          <cell r="S21">
            <v>82</v>
          </cell>
          <cell r="T21">
            <v>82</v>
          </cell>
          <cell r="U21">
            <v>82</v>
          </cell>
        </row>
        <row r="22">
          <cell r="B22">
            <v>0</v>
          </cell>
          <cell r="C22">
            <v>1774</v>
          </cell>
          <cell r="D22">
            <v>1772</v>
          </cell>
          <cell r="E22">
            <v>0</v>
          </cell>
          <cell r="F22">
            <v>42728</v>
          </cell>
          <cell r="G22">
            <v>1521</v>
          </cell>
          <cell r="H22">
            <v>36875</v>
          </cell>
          <cell r="I22">
            <v>890</v>
          </cell>
          <cell r="J22">
            <v>58</v>
          </cell>
          <cell r="K22">
            <v>58</v>
          </cell>
          <cell r="L22">
            <v>58</v>
          </cell>
          <cell r="M22">
            <v>58</v>
          </cell>
          <cell r="N22">
            <v>97</v>
          </cell>
          <cell r="O22">
            <v>97</v>
          </cell>
          <cell r="P22">
            <v>97</v>
          </cell>
          <cell r="Q22">
            <v>97</v>
          </cell>
          <cell r="R22">
            <v>82</v>
          </cell>
          <cell r="S22">
            <v>82</v>
          </cell>
          <cell r="T22">
            <v>82</v>
          </cell>
          <cell r="U22">
            <v>82</v>
          </cell>
        </row>
        <row r="23">
          <cell r="B23">
            <v>0</v>
          </cell>
          <cell r="C23">
            <v>1774</v>
          </cell>
          <cell r="D23">
            <v>1772</v>
          </cell>
          <cell r="E23">
            <v>0</v>
          </cell>
          <cell r="F23">
            <v>2375</v>
          </cell>
          <cell r="G23">
            <v>37301</v>
          </cell>
          <cell r="H23">
            <v>2362</v>
          </cell>
          <cell r="I23">
            <v>1776</v>
          </cell>
          <cell r="J23">
            <v>58</v>
          </cell>
          <cell r="K23">
            <v>58</v>
          </cell>
          <cell r="L23">
            <v>58</v>
          </cell>
          <cell r="M23">
            <v>58</v>
          </cell>
          <cell r="N23">
            <v>97</v>
          </cell>
          <cell r="O23">
            <v>97</v>
          </cell>
          <cell r="P23">
            <v>97</v>
          </cell>
          <cell r="Q23">
            <v>97</v>
          </cell>
          <cell r="R23">
            <v>82</v>
          </cell>
          <cell r="S23">
            <v>82</v>
          </cell>
          <cell r="T23">
            <v>82</v>
          </cell>
          <cell r="U23">
            <v>82</v>
          </cell>
        </row>
        <row r="24">
          <cell r="B24">
            <v>0</v>
          </cell>
          <cell r="C24">
            <v>1774</v>
          </cell>
          <cell r="D24">
            <v>1772</v>
          </cell>
          <cell r="E24">
            <v>0</v>
          </cell>
          <cell r="F24">
            <v>8389</v>
          </cell>
          <cell r="G24">
            <v>8385</v>
          </cell>
          <cell r="H24">
            <v>8382</v>
          </cell>
          <cell r="I24">
            <v>48106</v>
          </cell>
          <cell r="J24">
            <v>58</v>
          </cell>
          <cell r="K24">
            <v>58</v>
          </cell>
          <cell r="L24">
            <v>58</v>
          </cell>
          <cell r="M24">
            <v>58</v>
          </cell>
          <cell r="N24">
            <v>97</v>
          </cell>
          <cell r="O24">
            <v>97</v>
          </cell>
          <cell r="P24">
            <v>97</v>
          </cell>
          <cell r="Q24">
            <v>97</v>
          </cell>
          <cell r="R24">
            <v>82</v>
          </cell>
          <cell r="S24">
            <v>82</v>
          </cell>
          <cell r="T24">
            <v>82</v>
          </cell>
          <cell r="U24">
            <v>82</v>
          </cell>
        </row>
        <row r="25">
          <cell r="B25">
            <v>0</v>
          </cell>
          <cell r="C25">
            <v>1779</v>
          </cell>
          <cell r="D25">
            <v>1777</v>
          </cell>
          <cell r="E25">
            <v>0</v>
          </cell>
          <cell r="F25">
            <v>2223</v>
          </cell>
          <cell r="G25">
            <v>2219</v>
          </cell>
          <cell r="H25">
            <v>2220</v>
          </cell>
          <cell r="I25">
            <v>3589</v>
          </cell>
          <cell r="J25">
            <v>58</v>
          </cell>
          <cell r="K25">
            <v>58</v>
          </cell>
          <cell r="L25">
            <v>58</v>
          </cell>
          <cell r="M25">
            <v>58</v>
          </cell>
          <cell r="N25">
            <v>97</v>
          </cell>
          <cell r="O25">
            <v>97</v>
          </cell>
          <cell r="P25">
            <v>97</v>
          </cell>
          <cell r="Q25">
            <v>97</v>
          </cell>
          <cell r="R25">
            <v>2491</v>
          </cell>
          <cell r="S25">
            <v>82</v>
          </cell>
          <cell r="T25">
            <v>82</v>
          </cell>
          <cell r="U25">
            <v>82</v>
          </cell>
        </row>
        <row r="26">
          <cell r="B26">
            <v>0</v>
          </cell>
          <cell r="C26">
            <v>1774</v>
          </cell>
          <cell r="D26">
            <v>1772</v>
          </cell>
          <cell r="E26">
            <v>0</v>
          </cell>
          <cell r="F26">
            <v>2223</v>
          </cell>
          <cell r="G26">
            <v>2219</v>
          </cell>
          <cell r="H26">
            <v>2215</v>
          </cell>
          <cell r="I26">
            <v>3599</v>
          </cell>
          <cell r="J26">
            <v>58</v>
          </cell>
          <cell r="K26">
            <v>58</v>
          </cell>
          <cell r="L26">
            <v>58</v>
          </cell>
          <cell r="M26">
            <v>58</v>
          </cell>
          <cell r="N26">
            <v>97</v>
          </cell>
          <cell r="O26">
            <v>97</v>
          </cell>
          <cell r="P26">
            <v>97</v>
          </cell>
          <cell r="Q26">
            <v>97</v>
          </cell>
          <cell r="R26">
            <v>4972</v>
          </cell>
          <cell r="S26">
            <v>607</v>
          </cell>
          <cell r="T26">
            <v>593</v>
          </cell>
          <cell r="U26">
            <v>82</v>
          </cell>
        </row>
        <row r="27">
          <cell r="B27">
            <v>700</v>
          </cell>
          <cell r="C27">
            <v>2474</v>
          </cell>
          <cell r="D27">
            <v>2472</v>
          </cell>
          <cell r="E27">
            <v>700</v>
          </cell>
          <cell r="F27">
            <v>2229</v>
          </cell>
          <cell r="G27">
            <v>2225</v>
          </cell>
          <cell r="H27">
            <v>2221</v>
          </cell>
          <cell r="I27">
            <v>3589</v>
          </cell>
          <cell r="J27">
            <v>58</v>
          </cell>
          <cell r="K27">
            <v>58</v>
          </cell>
          <cell r="L27">
            <v>58</v>
          </cell>
          <cell r="M27">
            <v>58</v>
          </cell>
          <cell r="N27">
            <v>97</v>
          </cell>
          <cell r="O27">
            <v>97</v>
          </cell>
          <cell r="P27">
            <v>97</v>
          </cell>
          <cell r="Q27">
            <v>97</v>
          </cell>
          <cell r="R27">
            <v>49048</v>
          </cell>
          <cell r="S27">
            <v>1519</v>
          </cell>
          <cell r="T27">
            <v>1502</v>
          </cell>
          <cell r="U27">
            <v>885</v>
          </cell>
        </row>
        <row r="28">
          <cell r="B28">
            <v>2478</v>
          </cell>
          <cell r="C28">
            <v>1774</v>
          </cell>
          <cell r="D28">
            <v>1772</v>
          </cell>
          <cell r="E28">
            <v>561</v>
          </cell>
          <cell r="F28">
            <v>2223</v>
          </cell>
          <cell r="G28">
            <v>2219</v>
          </cell>
          <cell r="H28">
            <v>2215</v>
          </cell>
          <cell r="I28">
            <v>3589</v>
          </cell>
          <cell r="J28">
            <v>58</v>
          </cell>
          <cell r="K28">
            <v>58</v>
          </cell>
          <cell r="L28">
            <v>58</v>
          </cell>
          <cell r="M28">
            <v>58</v>
          </cell>
          <cell r="N28">
            <v>97</v>
          </cell>
          <cell r="O28">
            <v>97</v>
          </cell>
          <cell r="P28">
            <v>97</v>
          </cell>
          <cell r="Q28">
            <v>97</v>
          </cell>
          <cell r="R28">
            <v>2896</v>
          </cell>
          <cell r="S28">
            <v>43700</v>
          </cell>
          <cell r="T28">
            <v>45959</v>
          </cell>
          <cell r="U28">
            <v>1780</v>
          </cell>
        </row>
        <row r="29">
          <cell r="B29">
            <v>5445</v>
          </cell>
          <cell r="C29">
            <v>2238</v>
          </cell>
          <cell r="D29">
            <v>2236</v>
          </cell>
          <cell r="E29">
            <v>1587</v>
          </cell>
          <cell r="F29">
            <v>2223</v>
          </cell>
          <cell r="G29">
            <v>2219</v>
          </cell>
          <cell r="H29">
            <v>2215</v>
          </cell>
          <cell r="I29">
            <v>3589</v>
          </cell>
          <cell r="J29">
            <v>58</v>
          </cell>
          <cell r="K29">
            <v>58</v>
          </cell>
          <cell r="L29">
            <v>58</v>
          </cell>
          <cell r="M29">
            <v>58</v>
          </cell>
          <cell r="N29">
            <v>97</v>
          </cell>
          <cell r="O29">
            <v>97</v>
          </cell>
          <cell r="P29">
            <v>97</v>
          </cell>
          <cell r="Q29">
            <v>97</v>
          </cell>
          <cell r="R29">
            <v>13034</v>
          </cell>
          <cell r="S29">
            <v>13016</v>
          </cell>
          <cell r="T29">
            <v>13003</v>
          </cell>
          <cell r="U29">
            <v>58082</v>
          </cell>
        </row>
        <row r="30">
          <cell r="B30">
            <v>49003</v>
          </cell>
          <cell r="C30">
            <v>5998</v>
          </cell>
          <cell r="D30">
            <v>5996</v>
          </cell>
          <cell r="E30">
            <v>41330</v>
          </cell>
          <cell r="F30">
            <v>2223</v>
          </cell>
          <cell r="G30">
            <v>2219</v>
          </cell>
          <cell r="H30">
            <v>2215</v>
          </cell>
          <cell r="I30">
            <v>3599</v>
          </cell>
          <cell r="J30">
            <v>58</v>
          </cell>
          <cell r="K30">
            <v>58</v>
          </cell>
          <cell r="L30">
            <v>58</v>
          </cell>
          <cell r="M30">
            <v>58</v>
          </cell>
          <cell r="N30">
            <v>97</v>
          </cell>
          <cell r="O30">
            <v>97</v>
          </cell>
          <cell r="P30">
            <v>97</v>
          </cell>
          <cell r="Q30">
            <v>97</v>
          </cell>
          <cell r="R30">
            <v>2846</v>
          </cell>
          <cell r="S30">
            <v>2846</v>
          </cell>
          <cell r="T30">
            <v>2833</v>
          </cell>
          <cell r="U30">
            <v>4203</v>
          </cell>
        </row>
        <row r="31">
          <cell r="B31">
            <v>3683</v>
          </cell>
          <cell r="C31">
            <v>2213</v>
          </cell>
          <cell r="D31">
            <v>2211</v>
          </cell>
          <cell r="E31">
            <v>2172</v>
          </cell>
          <cell r="F31">
            <v>2229</v>
          </cell>
          <cell r="G31">
            <v>2225</v>
          </cell>
          <cell r="H31">
            <v>2221</v>
          </cell>
          <cell r="I31">
            <v>3589</v>
          </cell>
          <cell r="J31">
            <v>58</v>
          </cell>
          <cell r="K31">
            <v>58</v>
          </cell>
          <cell r="L31">
            <v>58</v>
          </cell>
          <cell r="M31">
            <v>58</v>
          </cell>
          <cell r="N31">
            <v>97</v>
          </cell>
          <cell r="O31">
            <v>97</v>
          </cell>
          <cell r="P31">
            <v>97</v>
          </cell>
          <cell r="Q31">
            <v>97</v>
          </cell>
          <cell r="R31">
            <v>2846</v>
          </cell>
          <cell r="S31">
            <v>2846</v>
          </cell>
          <cell r="T31">
            <v>2833</v>
          </cell>
          <cell r="U31">
            <v>4203</v>
          </cell>
        </row>
        <row r="32">
          <cell r="B32">
            <v>3683</v>
          </cell>
          <cell r="C32">
            <v>2213</v>
          </cell>
          <cell r="D32">
            <v>2211</v>
          </cell>
          <cell r="E32">
            <v>2172</v>
          </cell>
          <cell r="F32">
            <v>2223</v>
          </cell>
          <cell r="G32">
            <v>2219</v>
          </cell>
          <cell r="H32">
            <v>2215</v>
          </cell>
          <cell r="I32">
            <v>3589</v>
          </cell>
          <cell r="J32">
            <v>58</v>
          </cell>
          <cell r="K32">
            <v>58</v>
          </cell>
          <cell r="L32">
            <v>58</v>
          </cell>
          <cell r="M32">
            <v>58</v>
          </cell>
          <cell r="N32">
            <v>97</v>
          </cell>
          <cell r="O32">
            <v>97</v>
          </cell>
          <cell r="P32">
            <v>97</v>
          </cell>
          <cell r="Q32">
            <v>97</v>
          </cell>
          <cell r="R32">
            <v>2853</v>
          </cell>
          <cell r="S32">
            <v>2865</v>
          </cell>
          <cell r="T32">
            <v>2841</v>
          </cell>
          <cell r="U32">
            <v>4215</v>
          </cell>
        </row>
        <row r="33">
          <cell r="B33">
            <v>3693</v>
          </cell>
          <cell r="C33">
            <v>2219</v>
          </cell>
          <cell r="D33">
            <v>2217</v>
          </cell>
          <cell r="E33">
            <v>2178</v>
          </cell>
          <cell r="F33">
            <v>2223</v>
          </cell>
          <cell r="G33">
            <v>2219</v>
          </cell>
          <cell r="H33">
            <v>2215</v>
          </cell>
          <cell r="I33">
            <v>3589</v>
          </cell>
          <cell r="J33">
            <v>58</v>
          </cell>
          <cell r="K33">
            <v>58</v>
          </cell>
          <cell r="L33">
            <v>58</v>
          </cell>
          <cell r="M33">
            <v>58</v>
          </cell>
          <cell r="N33">
            <v>97</v>
          </cell>
          <cell r="O33">
            <v>97</v>
          </cell>
          <cell r="P33">
            <v>97</v>
          </cell>
          <cell r="Q33">
            <v>97</v>
          </cell>
          <cell r="R33">
            <v>2846</v>
          </cell>
          <cell r="S33">
            <v>2858</v>
          </cell>
          <cell r="T33">
            <v>2833</v>
          </cell>
          <cell r="U33">
            <v>4203</v>
          </cell>
        </row>
        <row r="34">
          <cell r="B34">
            <v>3683</v>
          </cell>
          <cell r="C34">
            <v>2213</v>
          </cell>
          <cell r="D34">
            <v>2211</v>
          </cell>
          <cell r="E34">
            <v>2172</v>
          </cell>
          <cell r="F34">
            <v>2223</v>
          </cell>
          <cell r="G34">
            <v>2219</v>
          </cell>
          <cell r="H34">
            <v>2215</v>
          </cell>
          <cell r="I34">
            <v>3599</v>
          </cell>
          <cell r="J34">
            <v>58</v>
          </cell>
          <cell r="K34">
            <v>58</v>
          </cell>
          <cell r="L34">
            <v>58</v>
          </cell>
          <cell r="M34">
            <v>58</v>
          </cell>
          <cell r="N34">
            <v>97</v>
          </cell>
          <cell r="O34">
            <v>97</v>
          </cell>
          <cell r="P34">
            <v>97</v>
          </cell>
          <cell r="Q34">
            <v>97</v>
          </cell>
          <cell r="R34">
            <v>2846</v>
          </cell>
          <cell r="S34">
            <v>2858</v>
          </cell>
          <cell r="T34">
            <v>2833</v>
          </cell>
          <cell r="U34">
            <v>4203</v>
          </cell>
        </row>
        <row r="35">
          <cell r="B35">
            <v>3683</v>
          </cell>
          <cell r="C35">
            <v>2213</v>
          </cell>
          <cell r="D35">
            <v>2211</v>
          </cell>
          <cell r="E35">
            <v>2172</v>
          </cell>
          <cell r="F35">
            <v>2229</v>
          </cell>
          <cell r="G35">
            <v>2225</v>
          </cell>
          <cell r="H35">
            <v>2221</v>
          </cell>
          <cell r="I35">
            <v>3589</v>
          </cell>
          <cell r="J35">
            <v>58</v>
          </cell>
          <cell r="K35">
            <v>58</v>
          </cell>
          <cell r="L35">
            <v>58</v>
          </cell>
          <cell r="M35">
            <v>58</v>
          </cell>
          <cell r="N35">
            <v>97</v>
          </cell>
          <cell r="O35">
            <v>97</v>
          </cell>
          <cell r="P35">
            <v>97</v>
          </cell>
          <cell r="Q35">
            <v>97</v>
          </cell>
          <cell r="R35">
            <v>2846</v>
          </cell>
          <cell r="S35">
            <v>2858</v>
          </cell>
          <cell r="T35">
            <v>2833</v>
          </cell>
          <cell r="U35">
            <v>4203</v>
          </cell>
        </row>
        <row r="36">
          <cell r="B36">
            <v>3683</v>
          </cell>
          <cell r="C36">
            <v>2213</v>
          </cell>
          <cell r="D36">
            <v>2211</v>
          </cell>
          <cell r="E36">
            <v>2172</v>
          </cell>
          <cell r="F36">
            <v>2223</v>
          </cell>
          <cell r="G36">
            <v>2219</v>
          </cell>
          <cell r="H36">
            <v>2215</v>
          </cell>
          <cell r="I36">
            <v>3589</v>
          </cell>
          <cell r="J36">
            <v>58</v>
          </cell>
          <cell r="K36">
            <v>58</v>
          </cell>
          <cell r="L36">
            <v>58</v>
          </cell>
          <cell r="M36">
            <v>58</v>
          </cell>
          <cell r="N36">
            <v>97</v>
          </cell>
          <cell r="O36">
            <v>97</v>
          </cell>
          <cell r="P36">
            <v>97</v>
          </cell>
          <cell r="Q36">
            <v>97</v>
          </cell>
          <cell r="R36">
            <v>2853</v>
          </cell>
          <cell r="S36">
            <v>2865</v>
          </cell>
          <cell r="T36">
            <v>2841</v>
          </cell>
          <cell r="U36">
            <v>4215</v>
          </cell>
        </row>
        <row r="37">
          <cell r="B37">
            <v>3693</v>
          </cell>
          <cell r="C37">
            <v>2219</v>
          </cell>
          <cell r="D37">
            <v>2217</v>
          </cell>
          <cell r="E37">
            <v>2178</v>
          </cell>
          <cell r="F37">
            <v>2223</v>
          </cell>
          <cell r="G37">
            <v>2219</v>
          </cell>
          <cell r="H37">
            <v>2215</v>
          </cell>
          <cell r="I37">
            <v>3589</v>
          </cell>
          <cell r="J37">
            <v>58</v>
          </cell>
          <cell r="K37">
            <v>58</v>
          </cell>
          <cell r="L37">
            <v>58</v>
          </cell>
          <cell r="M37">
            <v>58</v>
          </cell>
          <cell r="N37">
            <v>97</v>
          </cell>
          <cell r="O37">
            <v>97</v>
          </cell>
          <cell r="P37">
            <v>97</v>
          </cell>
          <cell r="Q37">
            <v>97</v>
          </cell>
          <cell r="R37">
            <v>2846</v>
          </cell>
          <cell r="S37">
            <v>2858</v>
          </cell>
          <cell r="T37">
            <v>2833</v>
          </cell>
          <cell r="U37">
            <v>4203</v>
          </cell>
        </row>
        <row r="38">
          <cell r="B38">
            <v>3683</v>
          </cell>
          <cell r="C38">
            <v>2213</v>
          </cell>
          <cell r="D38">
            <v>2211</v>
          </cell>
          <cell r="E38">
            <v>2172</v>
          </cell>
          <cell r="F38">
            <v>2223</v>
          </cell>
          <cell r="G38">
            <v>2219</v>
          </cell>
          <cell r="H38">
            <v>2215</v>
          </cell>
          <cell r="I38">
            <v>3599</v>
          </cell>
          <cell r="J38">
            <v>58</v>
          </cell>
          <cell r="K38">
            <v>58</v>
          </cell>
          <cell r="L38">
            <v>58</v>
          </cell>
          <cell r="M38">
            <v>58</v>
          </cell>
          <cell r="N38">
            <v>97</v>
          </cell>
          <cell r="O38">
            <v>97</v>
          </cell>
          <cell r="P38">
            <v>97</v>
          </cell>
          <cell r="Q38">
            <v>97</v>
          </cell>
          <cell r="R38">
            <v>2846</v>
          </cell>
          <cell r="S38">
            <v>2858</v>
          </cell>
          <cell r="T38">
            <v>2833</v>
          </cell>
          <cell r="U38">
            <v>4203</v>
          </cell>
        </row>
        <row r="39">
          <cell r="B39">
            <v>3683</v>
          </cell>
          <cell r="C39">
            <v>2213</v>
          </cell>
          <cell r="D39">
            <v>2211</v>
          </cell>
          <cell r="E39">
            <v>2172</v>
          </cell>
          <cell r="F39">
            <v>2229</v>
          </cell>
          <cell r="G39">
            <v>2225</v>
          </cell>
          <cell r="H39">
            <v>2221</v>
          </cell>
          <cell r="I39">
            <v>3589</v>
          </cell>
          <cell r="J39">
            <v>58</v>
          </cell>
          <cell r="K39">
            <v>58</v>
          </cell>
          <cell r="L39">
            <v>58</v>
          </cell>
          <cell r="M39">
            <v>58</v>
          </cell>
          <cell r="N39">
            <v>97</v>
          </cell>
          <cell r="O39">
            <v>97</v>
          </cell>
          <cell r="P39">
            <v>97</v>
          </cell>
          <cell r="Q39">
            <v>97</v>
          </cell>
          <cell r="R39">
            <v>2846</v>
          </cell>
          <cell r="S39">
            <v>2858</v>
          </cell>
          <cell r="T39">
            <v>2833</v>
          </cell>
          <cell r="U39">
            <v>4203</v>
          </cell>
        </row>
        <row r="40">
          <cell r="B40">
            <v>3683</v>
          </cell>
          <cell r="C40">
            <v>2213</v>
          </cell>
          <cell r="D40">
            <v>2211</v>
          </cell>
          <cell r="E40">
            <v>2172</v>
          </cell>
          <cell r="F40">
            <v>2223</v>
          </cell>
          <cell r="G40">
            <v>2219</v>
          </cell>
          <cell r="H40">
            <v>2215</v>
          </cell>
          <cell r="I40">
            <v>3589</v>
          </cell>
          <cell r="J40">
            <v>58</v>
          </cell>
          <cell r="K40">
            <v>58</v>
          </cell>
          <cell r="L40">
            <v>58</v>
          </cell>
          <cell r="M40">
            <v>58</v>
          </cell>
          <cell r="N40">
            <v>97</v>
          </cell>
          <cell r="O40">
            <v>97</v>
          </cell>
          <cell r="P40">
            <v>97</v>
          </cell>
          <cell r="Q40">
            <v>97</v>
          </cell>
          <cell r="R40">
            <v>2853</v>
          </cell>
          <cell r="S40">
            <v>2865</v>
          </cell>
          <cell r="T40">
            <v>2841</v>
          </cell>
          <cell r="U40">
            <v>4215</v>
          </cell>
        </row>
        <row r="41">
          <cell r="B41">
            <v>3693</v>
          </cell>
          <cell r="C41">
            <v>2219</v>
          </cell>
          <cell r="D41">
            <v>2217</v>
          </cell>
          <cell r="E41">
            <v>2178</v>
          </cell>
          <cell r="F41">
            <v>2223</v>
          </cell>
          <cell r="G41">
            <v>2219</v>
          </cell>
          <cell r="H41">
            <v>2215</v>
          </cell>
          <cell r="I41">
            <v>3589</v>
          </cell>
          <cell r="J41">
            <v>58</v>
          </cell>
          <cell r="K41">
            <v>58</v>
          </cell>
          <cell r="L41">
            <v>58</v>
          </cell>
          <cell r="M41">
            <v>58</v>
          </cell>
          <cell r="N41">
            <v>97</v>
          </cell>
          <cell r="O41">
            <v>97</v>
          </cell>
          <cell r="P41">
            <v>97</v>
          </cell>
          <cell r="Q41">
            <v>97</v>
          </cell>
          <cell r="R41">
            <v>2846</v>
          </cell>
          <cell r="S41">
            <v>2858</v>
          </cell>
          <cell r="T41">
            <v>2833</v>
          </cell>
          <cell r="U41">
            <v>4203</v>
          </cell>
        </row>
        <row r="42">
          <cell r="B42">
            <v>3683</v>
          </cell>
          <cell r="C42">
            <v>2213</v>
          </cell>
          <cell r="D42">
            <v>2211</v>
          </cell>
          <cell r="E42">
            <v>2172</v>
          </cell>
          <cell r="F42">
            <v>2223</v>
          </cell>
          <cell r="G42">
            <v>2219</v>
          </cell>
          <cell r="H42">
            <v>2215</v>
          </cell>
          <cell r="I42">
            <v>3599</v>
          </cell>
          <cell r="J42">
            <v>1012</v>
          </cell>
          <cell r="K42">
            <v>58</v>
          </cell>
          <cell r="L42">
            <v>58</v>
          </cell>
          <cell r="M42">
            <v>58</v>
          </cell>
          <cell r="N42">
            <v>97</v>
          </cell>
          <cell r="O42">
            <v>97</v>
          </cell>
          <cell r="P42">
            <v>97</v>
          </cell>
          <cell r="Q42">
            <v>97</v>
          </cell>
          <cell r="R42">
            <v>2846</v>
          </cell>
          <cell r="S42">
            <v>2858</v>
          </cell>
          <cell r="T42">
            <v>2833</v>
          </cell>
          <cell r="U42">
            <v>4203</v>
          </cell>
        </row>
        <row r="43">
          <cell r="B43">
            <v>3683</v>
          </cell>
          <cell r="C43">
            <v>2213</v>
          </cell>
          <cell r="D43">
            <v>2211</v>
          </cell>
          <cell r="E43">
            <v>2172</v>
          </cell>
          <cell r="F43">
            <v>2229</v>
          </cell>
          <cell r="G43">
            <v>2225</v>
          </cell>
          <cell r="H43">
            <v>2221</v>
          </cell>
          <cell r="I43">
            <v>3589</v>
          </cell>
          <cell r="J43">
            <v>2025</v>
          </cell>
          <cell r="K43">
            <v>58</v>
          </cell>
          <cell r="L43">
            <v>58</v>
          </cell>
          <cell r="M43">
            <v>58</v>
          </cell>
          <cell r="N43">
            <v>97</v>
          </cell>
          <cell r="O43">
            <v>97</v>
          </cell>
          <cell r="P43">
            <v>97</v>
          </cell>
          <cell r="Q43">
            <v>97</v>
          </cell>
          <cell r="R43">
            <v>2846</v>
          </cell>
          <cell r="S43">
            <v>2858</v>
          </cell>
          <cell r="T43">
            <v>2833</v>
          </cell>
          <cell r="U43">
            <v>4203</v>
          </cell>
        </row>
        <row r="44">
          <cell r="B44">
            <v>3683</v>
          </cell>
          <cell r="C44">
            <v>2213</v>
          </cell>
          <cell r="D44">
            <v>2211</v>
          </cell>
          <cell r="E44">
            <v>2172</v>
          </cell>
          <cell r="F44">
            <v>2223</v>
          </cell>
          <cell r="G44">
            <v>2219</v>
          </cell>
          <cell r="H44">
            <v>2215</v>
          </cell>
          <cell r="I44">
            <v>3589</v>
          </cell>
          <cell r="J44">
            <v>2340</v>
          </cell>
          <cell r="K44">
            <v>916</v>
          </cell>
          <cell r="L44">
            <v>890</v>
          </cell>
          <cell r="M44">
            <v>890</v>
          </cell>
          <cell r="N44">
            <v>913</v>
          </cell>
          <cell r="O44">
            <v>1531</v>
          </cell>
          <cell r="P44">
            <v>906</v>
          </cell>
          <cell r="Q44">
            <v>890</v>
          </cell>
          <cell r="R44">
            <v>2853</v>
          </cell>
          <cell r="S44">
            <v>2865</v>
          </cell>
          <cell r="T44">
            <v>2841</v>
          </cell>
          <cell r="U44">
            <v>4215</v>
          </cell>
        </row>
        <row r="45">
          <cell r="B45">
            <v>3693</v>
          </cell>
          <cell r="C45">
            <v>2219</v>
          </cell>
          <cell r="D45">
            <v>2217</v>
          </cell>
          <cell r="E45">
            <v>2178</v>
          </cell>
          <cell r="F45">
            <v>2223</v>
          </cell>
          <cell r="G45">
            <v>2219</v>
          </cell>
          <cell r="H45">
            <v>2215</v>
          </cell>
          <cell r="I45">
            <v>3589</v>
          </cell>
          <cell r="J45">
            <v>2642</v>
          </cell>
          <cell r="K45">
            <v>1829</v>
          </cell>
          <cell r="L45">
            <v>1776</v>
          </cell>
          <cell r="M45">
            <v>1776</v>
          </cell>
          <cell r="N45">
            <v>1832</v>
          </cell>
          <cell r="O45">
            <v>3056</v>
          </cell>
          <cell r="P45">
            <v>1808</v>
          </cell>
          <cell r="Q45">
            <v>1776</v>
          </cell>
          <cell r="R45">
            <v>2846</v>
          </cell>
          <cell r="S45">
            <v>2858</v>
          </cell>
          <cell r="T45">
            <v>2833</v>
          </cell>
          <cell r="U45">
            <v>4203</v>
          </cell>
        </row>
        <row r="46">
          <cell r="B46">
            <v>3683</v>
          </cell>
          <cell r="C46">
            <v>2213</v>
          </cell>
          <cell r="D46">
            <v>2211</v>
          </cell>
          <cell r="E46">
            <v>2172</v>
          </cell>
          <cell r="F46">
            <v>2223</v>
          </cell>
          <cell r="G46">
            <v>2219</v>
          </cell>
          <cell r="H46">
            <v>2215</v>
          </cell>
          <cell r="I46">
            <v>3599</v>
          </cell>
          <cell r="J46">
            <v>53610</v>
          </cell>
          <cell r="K46">
            <v>47898</v>
          </cell>
          <cell r="L46">
            <v>45919</v>
          </cell>
          <cell r="M46">
            <v>33268</v>
          </cell>
          <cell r="N46">
            <v>48040</v>
          </cell>
          <cell r="O46">
            <v>53752</v>
          </cell>
          <cell r="P46">
            <v>47927</v>
          </cell>
          <cell r="Q46">
            <v>45947</v>
          </cell>
          <cell r="R46">
            <v>2846</v>
          </cell>
          <cell r="S46">
            <v>2858</v>
          </cell>
          <cell r="T46">
            <v>2833</v>
          </cell>
          <cell r="U46">
            <v>4203</v>
          </cell>
        </row>
        <row r="47">
          <cell r="B47">
            <v>3683</v>
          </cell>
          <cell r="C47">
            <v>2213</v>
          </cell>
          <cell r="D47">
            <v>2211</v>
          </cell>
          <cell r="E47">
            <v>2172</v>
          </cell>
          <cell r="F47">
            <v>2229</v>
          </cell>
          <cell r="G47">
            <v>2225</v>
          </cell>
          <cell r="H47">
            <v>2221</v>
          </cell>
          <cell r="I47">
            <v>3589</v>
          </cell>
          <cell r="J47">
            <v>2469</v>
          </cell>
          <cell r="K47">
            <v>2469</v>
          </cell>
          <cell r="L47">
            <v>3881</v>
          </cell>
          <cell r="M47">
            <v>2503</v>
          </cell>
          <cell r="N47">
            <v>2698</v>
          </cell>
          <cell r="O47">
            <v>2702</v>
          </cell>
          <cell r="P47">
            <v>2692</v>
          </cell>
          <cell r="Q47">
            <v>4065</v>
          </cell>
          <cell r="R47">
            <v>2846</v>
          </cell>
          <cell r="S47">
            <v>2858</v>
          </cell>
          <cell r="T47">
            <v>2833</v>
          </cell>
          <cell r="U47">
            <v>4203</v>
          </cell>
        </row>
        <row r="48">
          <cell r="B48">
            <v>3683</v>
          </cell>
          <cell r="C48">
            <v>2213</v>
          </cell>
          <cell r="D48">
            <v>2211</v>
          </cell>
          <cell r="E48">
            <v>2172</v>
          </cell>
          <cell r="F48">
            <v>2223</v>
          </cell>
          <cell r="G48">
            <v>2219</v>
          </cell>
          <cell r="H48">
            <v>2215</v>
          </cell>
          <cell r="I48">
            <v>3589</v>
          </cell>
          <cell r="J48">
            <v>2469</v>
          </cell>
          <cell r="K48">
            <v>2469</v>
          </cell>
          <cell r="L48">
            <v>3881</v>
          </cell>
          <cell r="M48">
            <v>2503</v>
          </cell>
          <cell r="N48">
            <v>2698</v>
          </cell>
          <cell r="O48">
            <v>2702</v>
          </cell>
          <cell r="P48">
            <v>2692</v>
          </cell>
          <cell r="Q48">
            <v>4065</v>
          </cell>
          <cell r="R48">
            <v>2853</v>
          </cell>
          <cell r="S48">
            <v>2865</v>
          </cell>
          <cell r="T48">
            <v>2841</v>
          </cell>
          <cell r="U48">
            <v>4215</v>
          </cell>
        </row>
        <row r="49">
          <cell r="B49">
            <v>3693</v>
          </cell>
          <cell r="C49">
            <v>2219</v>
          </cell>
          <cell r="D49">
            <v>2217</v>
          </cell>
          <cell r="E49">
            <v>2178</v>
          </cell>
          <cell r="F49">
            <v>2223</v>
          </cell>
          <cell r="G49">
            <v>2219</v>
          </cell>
          <cell r="H49">
            <v>2215</v>
          </cell>
          <cell r="I49">
            <v>3589</v>
          </cell>
          <cell r="J49">
            <v>2476</v>
          </cell>
          <cell r="K49">
            <v>2476</v>
          </cell>
          <cell r="L49">
            <v>3891</v>
          </cell>
          <cell r="M49">
            <v>2510</v>
          </cell>
          <cell r="N49">
            <v>38426</v>
          </cell>
          <cell r="O49">
            <v>2702</v>
          </cell>
          <cell r="P49">
            <v>2692</v>
          </cell>
          <cell r="Q49">
            <v>4065</v>
          </cell>
          <cell r="R49">
            <v>2846</v>
          </cell>
          <cell r="S49">
            <v>2858</v>
          </cell>
          <cell r="T49">
            <v>2833</v>
          </cell>
          <cell r="U49">
            <v>4203</v>
          </cell>
        </row>
        <row r="50">
          <cell r="B50">
            <v>3683</v>
          </cell>
          <cell r="C50">
            <v>2213</v>
          </cell>
          <cell r="D50">
            <v>2211</v>
          </cell>
          <cell r="E50">
            <v>2172</v>
          </cell>
          <cell r="F50">
            <v>2223</v>
          </cell>
          <cell r="G50">
            <v>2219</v>
          </cell>
          <cell r="H50">
            <v>2215</v>
          </cell>
          <cell r="I50">
            <v>3599</v>
          </cell>
          <cell r="J50">
            <v>2469</v>
          </cell>
          <cell r="K50">
            <v>2469</v>
          </cell>
          <cell r="L50">
            <v>3881</v>
          </cell>
          <cell r="M50">
            <v>2503</v>
          </cell>
          <cell r="N50">
            <v>30644</v>
          </cell>
          <cell r="O50">
            <v>26038</v>
          </cell>
          <cell r="P50">
            <v>2692</v>
          </cell>
          <cell r="Q50">
            <v>4065</v>
          </cell>
          <cell r="R50">
            <v>2846</v>
          </cell>
          <cell r="S50">
            <v>2858</v>
          </cell>
          <cell r="T50">
            <v>2833</v>
          </cell>
          <cell r="U50">
            <v>4203</v>
          </cell>
        </row>
        <row r="51">
          <cell r="B51">
            <v>3683</v>
          </cell>
          <cell r="C51">
            <v>2213</v>
          </cell>
          <cell r="D51">
            <v>2211</v>
          </cell>
          <cell r="E51">
            <v>2172</v>
          </cell>
          <cell r="F51">
            <v>2229</v>
          </cell>
          <cell r="G51">
            <v>2225</v>
          </cell>
          <cell r="H51">
            <v>2221</v>
          </cell>
          <cell r="I51">
            <v>3589</v>
          </cell>
          <cell r="J51">
            <v>2469</v>
          </cell>
          <cell r="K51">
            <v>2469</v>
          </cell>
          <cell r="L51">
            <v>3881</v>
          </cell>
          <cell r="M51">
            <v>2503</v>
          </cell>
          <cell r="N51">
            <v>30728</v>
          </cell>
          <cell r="O51">
            <v>35597</v>
          </cell>
          <cell r="P51">
            <v>4076</v>
          </cell>
          <cell r="Q51">
            <v>25735</v>
          </cell>
          <cell r="R51">
            <v>2846</v>
          </cell>
          <cell r="S51">
            <v>2858</v>
          </cell>
          <cell r="T51">
            <v>2833</v>
          </cell>
          <cell r="U51">
            <v>4203</v>
          </cell>
        </row>
        <row r="52">
          <cell r="B52">
            <v>3683</v>
          </cell>
          <cell r="C52">
            <v>2213</v>
          </cell>
          <cell r="D52">
            <v>2211</v>
          </cell>
          <cell r="E52">
            <v>2172</v>
          </cell>
          <cell r="F52">
            <v>2223</v>
          </cell>
          <cell r="G52">
            <v>2219</v>
          </cell>
          <cell r="H52">
            <v>2215</v>
          </cell>
          <cell r="I52">
            <v>3589</v>
          </cell>
          <cell r="J52">
            <v>2469</v>
          </cell>
          <cell r="K52">
            <v>2469</v>
          </cell>
          <cell r="L52">
            <v>3881</v>
          </cell>
          <cell r="M52">
            <v>2503</v>
          </cell>
          <cell r="N52">
            <v>36786</v>
          </cell>
          <cell r="O52">
            <v>41642</v>
          </cell>
          <cell r="P52">
            <v>31760</v>
          </cell>
          <cell r="Q52">
            <v>48622</v>
          </cell>
          <cell r="R52">
            <v>2853</v>
          </cell>
          <cell r="S52">
            <v>2865</v>
          </cell>
          <cell r="T52">
            <v>2841</v>
          </cell>
          <cell r="U52">
            <v>4215</v>
          </cell>
        </row>
        <row r="53">
          <cell r="B53">
            <v>3693</v>
          </cell>
          <cell r="C53">
            <v>2219</v>
          </cell>
          <cell r="D53">
            <v>2217</v>
          </cell>
          <cell r="E53">
            <v>2178</v>
          </cell>
          <cell r="F53">
            <v>2223</v>
          </cell>
          <cell r="G53">
            <v>2215</v>
          </cell>
          <cell r="H53">
            <v>2219</v>
          </cell>
          <cell r="I53">
            <v>37251</v>
          </cell>
          <cell r="J53">
            <v>2476</v>
          </cell>
          <cell r="K53">
            <v>2476</v>
          </cell>
          <cell r="L53">
            <v>3891</v>
          </cell>
          <cell r="M53">
            <v>2510</v>
          </cell>
          <cell r="N53">
            <v>39596</v>
          </cell>
          <cell r="O53">
            <v>44453</v>
          </cell>
          <cell r="P53">
            <v>65799</v>
          </cell>
          <cell r="Q53">
            <v>51433</v>
          </cell>
          <cell r="R53">
            <v>2846</v>
          </cell>
          <cell r="S53">
            <v>2858</v>
          </cell>
          <cell r="T53">
            <v>2833</v>
          </cell>
          <cell r="U53">
            <v>4203</v>
          </cell>
        </row>
        <row r="54">
          <cell r="B54">
            <v>3683</v>
          </cell>
          <cell r="C54">
            <v>2213</v>
          </cell>
          <cell r="D54">
            <v>2211</v>
          </cell>
          <cell r="E54">
            <v>2172</v>
          </cell>
          <cell r="F54">
            <v>2223</v>
          </cell>
          <cell r="G54">
            <v>2215</v>
          </cell>
          <cell r="H54">
            <v>24881</v>
          </cell>
          <cell r="I54">
            <v>29079</v>
          </cell>
          <cell r="J54">
            <v>2469</v>
          </cell>
          <cell r="K54">
            <v>2469</v>
          </cell>
          <cell r="L54">
            <v>3881</v>
          </cell>
          <cell r="M54">
            <v>2503</v>
          </cell>
          <cell r="N54">
            <v>39596</v>
          </cell>
          <cell r="O54">
            <v>44453</v>
          </cell>
          <cell r="P54">
            <v>65799</v>
          </cell>
          <cell r="Q54">
            <v>51433</v>
          </cell>
          <cell r="R54">
            <v>2846</v>
          </cell>
          <cell r="S54">
            <v>2858</v>
          </cell>
          <cell r="T54">
            <v>2833</v>
          </cell>
          <cell r="U54">
            <v>4203</v>
          </cell>
        </row>
        <row r="55">
          <cell r="B55">
            <v>3683</v>
          </cell>
          <cell r="C55">
            <v>2213</v>
          </cell>
          <cell r="D55">
            <v>2211</v>
          </cell>
          <cell r="E55">
            <v>2172</v>
          </cell>
          <cell r="F55">
            <v>2229</v>
          </cell>
          <cell r="G55">
            <v>24461</v>
          </cell>
          <cell r="H55">
            <v>32866</v>
          </cell>
          <cell r="I55">
            <v>29079</v>
          </cell>
          <cell r="J55">
            <v>2469</v>
          </cell>
          <cell r="K55">
            <v>2469</v>
          </cell>
          <cell r="L55">
            <v>3881</v>
          </cell>
          <cell r="M55">
            <v>2503</v>
          </cell>
          <cell r="N55">
            <v>39705</v>
          </cell>
          <cell r="O55">
            <v>44574</v>
          </cell>
          <cell r="P55">
            <v>65980</v>
          </cell>
          <cell r="Q55">
            <v>51574</v>
          </cell>
          <cell r="R55">
            <v>2846</v>
          </cell>
          <cell r="S55">
            <v>2858</v>
          </cell>
          <cell r="T55">
            <v>2833</v>
          </cell>
          <cell r="U55">
            <v>4203</v>
          </cell>
        </row>
        <row r="56">
          <cell r="B56">
            <v>3683</v>
          </cell>
          <cell r="C56">
            <v>2213</v>
          </cell>
          <cell r="D56">
            <v>2211</v>
          </cell>
          <cell r="E56">
            <v>2172</v>
          </cell>
          <cell r="F56">
            <v>30444</v>
          </cell>
          <cell r="G56">
            <v>45607</v>
          </cell>
          <cell r="H56">
            <v>38903</v>
          </cell>
          <cell r="I56">
            <v>35105</v>
          </cell>
          <cell r="J56">
            <v>2469</v>
          </cell>
          <cell r="K56">
            <v>2469</v>
          </cell>
          <cell r="L56">
            <v>3881</v>
          </cell>
          <cell r="M56">
            <v>2503</v>
          </cell>
          <cell r="N56">
            <v>34734</v>
          </cell>
          <cell r="O56">
            <v>38586</v>
          </cell>
          <cell r="P56">
            <v>56039</v>
          </cell>
          <cell r="Q56">
            <v>44106</v>
          </cell>
          <cell r="R56">
            <v>36427</v>
          </cell>
          <cell r="S56">
            <v>2865</v>
          </cell>
          <cell r="T56">
            <v>2841</v>
          </cell>
          <cell r="U56">
            <v>4215</v>
          </cell>
        </row>
        <row r="57">
          <cell r="B57">
            <v>2178</v>
          </cell>
          <cell r="C57">
            <v>2217</v>
          </cell>
          <cell r="D57">
            <v>2219</v>
          </cell>
          <cell r="E57">
            <v>37278</v>
          </cell>
          <cell r="F57">
            <v>59953</v>
          </cell>
          <cell r="G57">
            <v>47042</v>
          </cell>
          <cell r="H57">
            <v>40356</v>
          </cell>
          <cell r="I57">
            <v>36569</v>
          </cell>
          <cell r="J57">
            <v>2476</v>
          </cell>
          <cell r="K57">
            <v>2476</v>
          </cell>
          <cell r="L57">
            <v>3891</v>
          </cell>
          <cell r="M57">
            <v>2510</v>
          </cell>
          <cell r="N57">
            <v>16253</v>
          </cell>
          <cell r="O57">
            <v>16284</v>
          </cell>
          <cell r="P57">
            <v>18929</v>
          </cell>
          <cell r="Q57">
            <v>16251</v>
          </cell>
          <cell r="R57">
            <v>37510</v>
          </cell>
          <cell r="S57">
            <v>27522</v>
          </cell>
          <cell r="T57">
            <v>2833</v>
          </cell>
          <cell r="U57">
            <v>4203</v>
          </cell>
        </row>
        <row r="58">
          <cell r="B58">
            <v>2172</v>
          </cell>
          <cell r="C58">
            <v>2211</v>
          </cell>
          <cell r="D58">
            <v>24854</v>
          </cell>
          <cell r="E58">
            <v>31201</v>
          </cell>
          <cell r="F58">
            <v>59953</v>
          </cell>
          <cell r="G58">
            <v>47042</v>
          </cell>
          <cell r="H58">
            <v>40356</v>
          </cell>
          <cell r="I58">
            <v>36569</v>
          </cell>
          <cell r="J58">
            <v>2469</v>
          </cell>
          <cell r="K58">
            <v>2469</v>
          </cell>
          <cell r="L58">
            <v>3881</v>
          </cell>
          <cell r="M58">
            <v>2503</v>
          </cell>
          <cell r="N58">
            <v>16253</v>
          </cell>
          <cell r="O58">
            <v>16284</v>
          </cell>
          <cell r="P58">
            <v>18929</v>
          </cell>
          <cell r="Q58">
            <v>16251</v>
          </cell>
          <cell r="R58">
            <v>37510</v>
          </cell>
          <cell r="S58">
            <v>43544</v>
          </cell>
          <cell r="T58">
            <v>25370</v>
          </cell>
          <cell r="U58">
            <v>4203</v>
          </cell>
        </row>
        <row r="59">
          <cell r="B59">
            <v>2172</v>
          </cell>
          <cell r="C59">
            <v>24434</v>
          </cell>
          <cell r="D59">
            <v>33253</v>
          </cell>
          <cell r="E59">
            <v>31201</v>
          </cell>
          <cell r="F59">
            <v>59953</v>
          </cell>
          <cell r="G59">
            <v>47042</v>
          </cell>
          <cell r="H59">
            <v>40356</v>
          </cell>
          <cell r="I59">
            <v>36569</v>
          </cell>
          <cell r="J59">
            <v>2469</v>
          </cell>
          <cell r="K59">
            <v>2469</v>
          </cell>
          <cell r="L59">
            <v>3881</v>
          </cell>
          <cell r="M59">
            <v>2503</v>
          </cell>
          <cell r="N59">
            <v>11845</v>
          </cell>
          <cell r="O59">
            <v>11868</v>
          </cell>
          <cell r="P59">
            <v>13795</v>
          </cell>
          <cell r="Q59">
            <v>11843</v>
          </cell>
          <cell r="R59">
            <v>43530</v>
          </cell>
          <cell r="S59">
            <v>49564</v>
          </cell>
          <cell r="T59">
            <v>58317</v>
          </cell>
          <cell r="U59">
            <v>31359</v>
          </cell>
        </row>
        <row r="60">
          <cell r="B60">
            <v>28455</v>
          </cell>
          <cell r="C60">
            <v>43382</v>
          </cell>
          <cell r="D60">
            <v>37273</v>
          </cell>
          <cell r="E60">
            <v>35221</v>
          </cell>
          <cell r="F60">
            <v>47447</v>
          </cell>
          <cell r="G60">
            <v>37457</v>
          </cell>
          <cell r="H60">
            <v>32749</v>
          </cell>
          <cell r="I60">
            <v>30091</v>
          </cell>
          <cell r="J60">
            <v>2469</v>
          </cell>
          <cell r="K60">
            <v>2469</v>
          </cell>
          <cell r="L60">
            <v>3881</v>
          </cell>
          <cell r="M60">
            <v>2503</v>
          </cell>
          <cell r="N60">
            <v>0</v>
          </cell>
          <cell r="O60">
            <v>0</v>
          </cell>
          <cell r="P60">
            <v>0</v>
          </cell>
          <cell r="Q60">
            <v>0</v>
          </cell>
          <cell r="R60">
            <v>51345</v>
          </cell>
          <cell r="S60">
            <v>57396</v>
          </cell>
          <cell r="T60">
            <v>66172</v>
          </cell>
          <cell r="U60">
            <v>82575</v>
          </cell>
        </row>
        <row r="61">
          <cell r="B61">
            <v>57606</v>
          </cell>
          <cell r="C61">
            <v>42544</v>
          </cell>
          <cell r="D61">
            <v>36419</v>
          </cell>
          <cell r="E61">
            <v>34361</v>
          </cell>
          <cell r="F61">
            <v>17529</v>
          </cell>
          <cell r="G61">
            <v>14521</v>
          </cell>
          <cell r="H61">
            <v>14523</v>
          </cell>
          <cell r="I61">
            <v>14550</v>
          </cell>
          <cell r="J61">
            <v>2476</v>
          </cell>
          <cell r="K61">
            <v>2476</v>
          </cell>
          <cell r="L61">
            <v>3891</v>
          </cell>
          <cell r="M61">
            <v>2510</v>
          </cell>
          <cell r="N61">
            <v>0</v>
          </cell>
          <cell r="O61">
            <v>0</v>
          </cell>
          <cell r="P61">
            <v>0</v>
          </cell>
          <cell r="Q61">
            <v>0</v>
          </cell>
          <cell r="R61">
            <v>51226</v>
          </cell>
          <cell r="S61">
            <v>57260</v>
          </cell>
          <cell r="T61">
            <v>66012</v>
          </cell>
          <cell r="U61">
            <v>82490</v>
          </cell>
        </row>
        <row r="62">
          <cell r="B62">
            <v>57449</v>
          </cell>
          <cell r="C62">
            <v>42428</v>
          </cell>
          <cell r="D62">
            <v>36319</v>
          </cell>
          <cell r="E62">
            <v>34267</v>
          </cell>
          <cell r="F62">
            <v>17529</v>
          </cell>
          <cell r="G62">
            <v>14521</v>
          </cell>
          <cell r="H62">
            <v>14523</v>
          </cell>
          <cell r="I62">
            <v>14550</v>
          </cell>
          <cell r="J62">
            <v>2469</v>
          </cell>
          <cell r="K62">
            <v>2469</v>
          </cell>
          <cell r="L62">
            <v>3881</v>
          </cell>
          <cell r="M62">
            <v>2503</v>
          </cell>
          <cell r="N62">
            <v>0</v>
          </cell>
          <cell r="O62">
            <v>0</v>
          </cell>
          <cell r="P62">
            <v>0</v>
          </cell>
          <cell r="Q62">
            <v>0</v>
          </cell>
          <cell r="R62">
            <v>51226</v>
          </cell>
          <cell r="S62">
            <v>57260</v>
          </cell>
          <cell r="T62">
            <v>66012</v>
          </cell>
          <cell r="U62">
            <v>82490</v>
          </cell>
        </row>
        <row r="63">
          <cell r="B63">
            <v>57449</v>
          </cell>
          <cell r="C63">
            <v>42428</v>
          </cell>
          <cell r="D63">
            <v>36319</v>
          </cell>
          <cell r="E63">
            <v>34267</v>
          </cell>
          <cell r="F63">
            <v>17529</v>
          </cell>
          <cell r="G63">
            <v>14521</v>
          </cell>
          <cell r="H63">
            <v>14523</v>
          </cell>
          <cell r="I63">
            <v>14550</v>
          </cell>
          <cell r="J63">
            <v>2469</v>
          </cell>
          <cell r="K63">
            <v>2469</v>
          </cell>
          <cell r="L63">
            <v>3881</v>
          </cell>
          <cell r="M63">
            <v>2503</v>
          </cell>
          <cell r="N63">
            <v>0</v>
          </cell>
          <cell r="O63">
            <v>0</v>
          </cell>
          <cell r="P63">
            <v>0</v>
          </cell>
          <cell r="Q63">
            <v>0</v>
          </cell>
          <cell r="R63">
            <v>43840</v>
          </cell>
          <cell r="S63">
            <v>48458</v>
          </cell>
          <cell r="T63">
            <v>55142</v>
          </cell>
          <cell r="U63">
            <v>68228</v>
          </cell>
        </row>
        <row r="64">
          <cell r="B64">
            <v>57449</v>
          </cell>
          <cell r="C64">
            <v>42428</v>
          </cell>
          <cell r="D64">
            <v>36319</v>
          </cell>
          <cell r="E64">
            <v>34267</v>
          </cell>
          <cell r="F64">
            <v>2353</v>
          </cell>
          <cell r="G64">
            <v>1949</v>
          </cell>
          <cell r="H64">
            <v>1950</v>
          </cell>
          <cell r="I64">
            <v>1953</v>
          </cell>
          <cell r="J64">
            <v>2469</v>
          </cell>
          <cell r="K64">
            <v>2469</v>
          </cell>
          <cell r="L64">
            <v>3881</v>
          </cell>
          <cell r="M64">
            <v>2503</v>
          </cell>
          <cell r="N64">
            <v>0</v>
          </cell>
          <cell r="O64">
            <v>0</v>
          </cell>
          <cell r="P64">
            <v>0</v>
          </cell>
          <cell r="Q64">
            <v>0</v>
          </cell>
          <cell r="R64">
            <v>19938</v>
          </cell>
          <cell r="S64">
            <v>19964</v>
          </cell>
          <cell r="T64">
            <v>19937</v>
          </cell>
          <cell r="U64">
            <v>22025</v>
          </cell>
        </row>
        <row r="65">
          <cell r="B65">
            <v>25087</v>
          </cell>
          <cell r="C65">
            <v>19659</v>
          </cell>
          <cell r="D65">
            <v>18339</v>
          </cell>
          <cell r="E65">
            <v>17922</v>
          </cell>
          <cell r="F65">
            <v>0</v>
          </cell>
          <cell r="G65">
            <v>0</v>
          </cell>
          <cell r="H65">
            <v>0</v>
          </cell>
          <cell r="I65">
            <v>0</v>
          </cell>
          <cell r="J65">
            <v>2476</v>
          </cell>
          <cell r="K65">
            <v>2476</v>
          </cell>
          <cell r="L65">
            <v>3891</v>
          </cell>
          <cell r="M65">
            <v>2510</v>
          </cell>
          <cell r="N65">
            <v>0</v>
          </cell>
          <cell r="O65">
            <v>0</v>
          </cell>
          <cell r="P65">
            <v>0</v>
          </cell>
          <cell r="Q65">
            <v>0</v>
          </cell>
          <cell r="R65">
            <v>19884</v>
          </cell>
          <cell r="S65">
            <v>19910</v>
          </cell>
          <cell r="T65">
            <v>19882</v>
          </cell>
          <cell r="U65">
            <v>21965</v>
          </cell>
        </row>
        <row r="66">
          <cell r="B66">
            <v>16094</v>
          </cell>
          <cell r="C66">
            <v>13326</v>
          </cell>
          <cell r="D66">
            <v>13328</v>
          </cell>
          <cell r="E66">
            <v>13363</v>
          </cell>
          <cell r="F66">
            <v>0</v>
          </cell>
          <cell r="G66">
            <v>0</v>
          </cell>
          <cell r="H66">
            <v>0</v>
          </cell>
          <cell r="I66">
            <v>0</v>
          </cell>
          <cell r="J66">
            <v>2469</v>
          </cell>
          <cell r="K66">
            <v>2469</v>
          </cell>
          <cell r="L66">
            <v>3881</v>
          </cell>
          <cell r="M66">
            <v>2503</v>
          </cell>
          <cell r="N66">
            <v>0</v>
          </cell>
          <cell r="O66">
            <v>0</v>
          </cell>
          <cell r="P66">
            <v>0</v>
          </cell>
          <cell r="Q66">
            <v>0</v>
          </cell>
          <cell r="R66">
            <v>19884</v>
          </cell>
          <cell r="S66">
            <v>19910</v>
          </cell>
          <cell r="T66">
            <v>19882</v>
          </cell>
          <cell r="U66">
            <v>21965</v>
          </cell>
        </row>
        <row r="67">
          <cell r="B67">
            <v>16094</v>
          </cell>
          <cell r="C67">
            <v>13326</v>
          </cell>
          <cell r="D67">
            <v>13328</v>
          </cell>
          <cell r="E67">
            <v>13363</v>
          </cell>
          <cell r="F67">
            <v>0</v>
          </cell>
          <cell r="G67">
            <v>0</v>
          </cell>
          <cell r="H67">
            <v>0</v>
          </cell>
          <cell r="I67">
            <v>0</v>
          </cell>
          <cell r="J67">
            <v>2469</v>
          </cell>
          <cell r="K67">
            <v>2469</v>
          </cell>
          <cell r="L67">
            <v>3881</v>
          </cell>
          <cell r="M67">
            <v>2503</v>
          </cell>
          <cell r="N67">
            <v>0</v>
          </cell>
          <cell r="O67">
            <v>0</v>
          </cell>
          <cell r="P67">
            <v>0</v>
          </cell>
          <cell r="Q67">
            <v>0</v>
          </cell>
          <cell r="R67">
            <v>6864</v>
          </cell>
          <cell r="S67">
            <v>6873</v>
          </cell>
          <cell r="T67">
            <v>6863</v>
          </cell>
          <cell r="U67">
            <v>7583</v>
          </cell>
        </row>
        <row r="68">
          <cell r="B68">
            <v>2910</v>
          </cell>
          <cell r="C68">
            <v>2410</v>
          </cell>
          <cell r="D68">
            <v>2410</v>
          </cell>
          <cell r="E68">
            <v>2416</v>
          </cell>
          <cell r="F68">
            <v>0</v>
          </cell>
          <cell r="G68">
            <v>0</v>
          </cell>
          <cell r="H68">
            <v>0</v>
          </cell>
          <cell r="I68">
            <v>0</v>
          </cell>
          <cell r="J68">
            <v>2469</v>
          </cell>
          <cell r="K68">
            <v>2469</v>
          </cell>
          <cell r="L68">
            <v>3881</v>
          </cell>
          <cell r="M68">
            <v>2503</v>
          </cell>
          <cell r="N68">
            <v>0</v>
          </cell>
          <cell r="O68">
            <v>0</v>
          </cell>
          <cell r="P68">
            <v>0</v>
          </cell>
          <cell r="Q68">
            <v>0</v>
          </cell>
          <cell r="R68">
            <v>0</v>
          </cell>
          <cell r="S68">
            <v>0</v>
          </cell>
          <cell r="T68">
            <v>0</v>
          </cell>
          <cell r="U68">
            <v>0</v>
          </cell>
        </row>
        <row r="69">
          <cell r="B69">
            <v>0</v>
          </cell>
          <cell r="C69">
            <v>0</v>
          </cell>
          <cell r="D69">
            <v>0</v>
          </cell>
          <cell r="E69">
            <v>0</v>
          </cell>
          <cell r="F69">
            <v>0</v>
          </cell>
          <cell r="G69">
            <v>0</v>
          </cell>
          <cell r="H69">
            <v>0</v>
          </cell>
          <cell r="I69">
            <v>0</v>
          </cell>
          <cell r="J69">
            <v>2476</v>
          </cell>
          <cell r="K69">
            <v>2476</v>
          </cell>
          <cell r="L69">
            <v>3891</v>
          </cell>
          <cell r="M69">
            <v>2510</v>
          </cell>
          <cell r="N69">
            <v>0</v>
          </cell>
          <cell r="O69">
            <v>0</v>
          </cell>
          <cell r="P69">
            <v>0</v>
          </cell>
          <cell r="Q69">
            <v>0</v>
          </cell>
          <cell r="R69">
            <v>0</v>
          </cell>
          <cell r="S69">
            <v>0</v>
          </cell>
          <cell r="T69">
            <v>0</v>
          </cell>
          <cell r="U69">
            <v>0</v>
          </cell>
        </row>
        <row r="70">
          <cell r="B70">
            <v>0</v>
          </cell>
          <cell r="C70">
            <v>0</v>
          </cell>
          <cell r="D70">
            <v>0</v>
          </cell>
          <cell r="E70">
            <v>0</v>
          </cell>
          <cell r="F70">
            <v>0</v>
          </cell>
          <cell r="G70">
            <v>0</v>
          </cell>
          <cell r="H70">
            <v>0</v>
          </cell>
          <cell r="I70">
            <v>0</v>
          </cell>
          <cell r="J70">
            <v>2469</v>
          </cell>
          <cell r="K70">
            <v>2469</v>
          </cell>
          <cell r="L70">
            <v>3881</v>
          </cell>
          <cell r="M70">
            <v>2503</v>
          </cell>
          <cell r="N70">
            <v>0</v>
          </cell>
          <cell r="O70">
            <v>0</v>
          </cell>
          <cell r="P70">
            <v>0</v>
          </cell>
          <cell r="Q70">
            <v>0</v>
          </cell>
          <cell r="R70">
            <v>0</v>
          </cell>
          <cell r="S70">
            <v>0</v>
          </cell>
          <cell r="T70">
            <v>0</v>
          </cell>
          <cell r="U70">
            <v>0</v>
          </cell>
        </row>
        <row r="71">
          <cell r="B71">
            <v>0</v>
          </cell>
          <cell r="C71">
            <v>0</v>
          </cell>
          <cell r="D71">
            <v>0</v>
          </cell>
          <cell r="E71">
            <v>0</v>
          </cell>
          <cell r="F71">
            <v>0</v>
          </cell>
          <cell r="G71">
            <v>0</v>
          </cell>
          <cell r="H71">
            <v>0</v>
          </cell>
          <cell r="I71">
            <v>0</v>
          </cell>
          <cell r="J71">
            <v>2469</v>
          </cell>
          <cell r="K71">
            <v>2469</v>
          </cell>
          <cell r="L71">
            <v>3881</v>
          </cell>
          <cell r="M71">
            <v>2503</v>
          </cell>
          <cell r="N71">
            <v>0</v>
          </cell>
          <cell r="O71">
            <v>0</v>
          </cell>
          <cell r="P71">
            <v>0</v>
          </cell>
          <cell r="Q71">
            <v>0</v>
          </cell>
          <cell r="R71">
            <v>0</v>
          </cell>
          <cell r="S71">
            <v>0</v>
          </cell>
          <cell r="T71">
            <v>0</v>
          </cell>
          <cell r="U71">
            <v>0</v>
          </cell>
        </row>
        <row r="72">
          <cell r="B72">
            <v>0</v>
          </cell>
          <cell r="C72">
            <v>0</v>
          </cell>
          <cell r="D72">
            <v>0</v>
          </cell>
          <cell r="E72">
            <v>0</v>
          </cell>
          <cell r="F72">
            <v>0</v>
          </cell>
          <cell r="G72">
            <v>0</v>
          </cell>
          <cell r="H72">
            <v>0</v>
          </cell>
          <cell r="I72">
            <v>0</v>
          </cell>
          <cell r="J72">
            <v>38229</v>
          </cell>
          <cell r="K72">
            <v>2469</v>
          </cell>
          <cell r="L72">
            <v>3881</v>
          </cell>
          <cell r="M72">
            <v>2503</v>
          </cell>
          <cell r="N72">
            <v>0</v>
          </cell>
          <cell r="O72">
            <v>0</v>
          </cell>
          <cell r="P72">
            <v>0</v>
          </cell>
          <cell r="Q72">
            <v>0</v>
          </cell>
          <cell r="R72">
            <v>0</v>
          </cell>
          <cell r="S72">
            <v>0</v>
          </cell>
          <cell r="T72">
            <v>0</v>
          </cell>
          <cell r="U72">
            <v>0</v>
          </cell>
        </row>
        <row r="73">
          <cell r="B73">
            <v>0</v>
          </cell>
          <cell r="C73">
            <v>0</v>
          </cell>
          <cell r="D73">
            <v>0</v>
          </cell>
          <cell r="E73">
            <v>0</v>
          </cell>
          <cell r="F73">
            <v>0</v>
          </cell>
          <cell r="G73">
            <v>0</v>
          </cell>
          <cell r="H73">
            <v>0</v>
          </cell>
          <cell r="I73">
            <v>0</v>
          </cell>
          <cell r="J73">
            <v>31318</v>
          </cell>
          <cell r="K73">
            <v>25880</v>
          </cell>
          <cell r="L73">
            <v>3891</v>
          </cell>
          <cell r="M73">
            <v>2510</v>
          </cell>
          <cell r="N73">
            <v>0</v>
          </cell>
          <cell r="O73">
            <v>0</v>
          </cell>
          <cell r="P73">
            <v>0</v>
          </cell>
          <cell r="Q73">
            <v>0</v>
          </cell>
          <cell r="R73">
            <v>0</v>
          </cell>
          <cell r="S73">
            <v>0</v>
          </cell>
          <cell r="T73">
            <v>0</v>
          </cell>
          <cell r="U73">
            <v>0</v>
          </cell>
        </row>
        <row r="74">
          <cell r="B74">
            <v>0</v>
          </cell>
          <cell r="C74">
            <v>0</v>
          </cell>
          <cell r="D74">
            <v>0</v>
          </cell>
          <cell r="E74">
            <v>0</v>
          </cell>
          <cell r="F74">
            <v>0</v>
          </cell>
          <cell r="G74">
            <v>0</v>
          </cell>
          <cell r="H74">
            <v>0</v>
          </cell>
          <cell r="I74">
            <v>0</v>
          </cell>
          <cell r="J74">
            <v>31232</v>
          </cell>
          <cell r="K74">
            <v>36267</v>
          </cell>
          <cell r="L74">
            <v>2503</v>
          </cell>
          <cell r="M74">
            <v>25421</v>
          </cell>
          <cell r="N74">
            <v>0</v>
          </cell>
          <cell r="O74">
            <v>0</v>
          </cell>
          <cell r="P74">
            <v>0</v>
          </cell>
          <cell r="Q74">
            <v>0</v>
          </cell>
          <cell r="R74">
            <v>0</v>
          </cell>
          <cell r="S74">
            <v>0</v>
          </cell>
          <cell r="T74">
            <v>0</v>
          </cell>
          <cell r="U74">
            <v>0</v>
          </cell>
        </row>
        <row r="75">
          <cell r="B75">
            <v>0</v>
          </cell>
          <cell r="C75">
            <v>0</v>
          </cell>
          <cell r="D75">
            <v>0</v>
          </cell>
          <cell r="E75">
            <v>0</v>
          </cell>
          <cell r="F75">
            <v>0</v>
          </cell>
          <cell r="G75">
            <v>0</v>
          </cell>
          <cell r="H75">
            <v>0</v>
          </cell>
          <cell r="I75">
            <v>0</v>
          </cell>
          <cell r="J75">
            <v>37377</v>
          </cell>
          <cell r="K75">
            <v>42412</v>
          </cell>
          <cell r="L75">
            <v>31566</v>
          </cell>
          <cell r="M75">
            <v>49727</v>
          </cell>
          <cell r="N75">
            <v>0</v>
          </cell>
          <cell r="O75">
            <v>0</v>
          </cell>
          <cell r="P75">
            <v>0</v>
          </cell>
          <cell r="Q75">
            <v>0</v>
          </cell>
          <cell r="R75">
            <v>0</v>
          </cell>
          <cell r="S75">
            <v>0</v>
          </cell>
          <cell r="T75">
            <v>0</v>
          </cell>
          <cell r="U75">
            <v>0</v>
          </cell>
        </row>
        <row r="76">
          <cell r="B76">
            <v>0</v>
          </cell>
          <cell r="C76">
            <v>0</v>
          </cell>
          <cell r="D76">
            <v>0</v>
          </cell>
          <cell r="E76">
            <v>0</v>
          </cell>
          <cell r="F76">
            <v>0</v>
          </cell>
          <cell r="G76">
            <v>0</v>
          </cell>
          <cell r="H76">
            <v>0</v>
          </cell>
          <cell r="I76">
            <v>0</v>
          </cell>
          <cell r="J76">
            <v>40707</v>
          </cell>
          <cell r="K76">
            <v>45742</v>
          </cell>
          <cell r="L76">
            <v>65992</v>
          </cell>
          <cell r="M76">
            <v>53057</v>
          </cell>
          <cell r="N76">
            <v>0</v>
          </cell>
          <cell r="O76">
            <v>0</v>
          </cell>
          <cell r="P76">
            <v>0</v>
          </cell>
          <cell r="Q76">
            <v>0</v>
          </cell>
          <cell r="R76">
            <v>0</v>
          </cell>
          <cell r="S76">
            <v>0</v>
          </cell>
          <cell r="T76">
            <v>0</v>
          </cell>
          <cell r="U76">
            <v>0</v>
          </cell>
        </row>
        <row r="77">
          <cell r="B77">
            <v>0</v>
          </cell>
          <cell r="C77">
            <v>0</v>
          </cell>
          <cell r="D77">
            <v>0</v>
          </cell>
          <cell r="E77">
            <v>0</v>
          </cell>
          <cell r="F77">
            <v>0</v>
          </cell>
          <cell r="G77">
            <v>0</v>
          </cell>
          <cell r="H77">
            <v>0</v>
          </cell>
          <cell r="I77">
            <v>0</v>
          </cell>
          <cell r="J77">
            <v>40819</v>
          </cell>
          <cell r="K77">
            <v>45867</v>
          </cell>
          <cell r="L77">
            <v>66173</v>
          </cell>
          <cell r="M77">
            <v>53203</v>
          </cell>
          <cell r="N77">
            <v>0</v>
          </cell>
          <cell r="O77">
            <v>0</v>
          </cell>
          <cell r="P77">
            <v>0</v>
          </cell>
          <cell r="Q77">
            <v>0</v>
          </cell>
          <cell r="R77">
            <v>0</v>
          </cell>
          <cell r="S77">
            <v>0</v>
          </cell>
          <cell r="T77">
            <v>0</v>
          </cell>
          <cell r="U77">
            <v>0</v>
          </cell>
        </row>
        <row r="78">
          <cell r="B78">
            <v>0</v>
          </cell>
          <cell r="C78">
            <v>0</v>
          </cell>
          <cell r="D78">
            <v>0</v>
          </cell>
          <cell r="E78">
            <v>0</v>
          </cell>
          <cell r="F78">
            <v>0</v>
          </cell>
          <cell r="G78">
            <v>0</v>
          </cell>
          <cell r="H78">
            <v>0</v>
          </cell>
          <cell r="I78">
            <v>0</v>
          </cell>
          <cell r="J78">
            <v>40707</v>
          </cell>
          <cell r="K78">
            <v>45742</v>
          </cell>
          <cell r="L78">
            <v>65992</v>
          </cell>
          <cell r="M78">
            <v>53057</v>
          </cell>
          <cell r="N78">
            <v>0</v>
          </cell>
          <cell r="O78">
            <v>0</v>
          </cell>
          <cell r="P78">
            <v>0</v>
          </cell>
          <cell r="Q78">
            <v>0</v>
          </cell>
          <cell r="R78">
            <v>0</v>
          </cell>
          <cell r="S78">
            <v>0</v>
          </cell>
          <cell r="T78">
            <v>0</v>
          </cell>
          <cell r="U78">
            <v>0</v>
          </cell>
        </row>
        <row r="79">
          <cell r="B79">
            <v>0</v>
          </cell>
          <cell r="C79">
            <v>0</v>
          </cell>
          <cell r="D79">
            <v>0</v>
          </cell>
          <cell r="E79">
            <v>0</v>
          </cell>
          <cell r="F79">
            <v>0</v>
          </cell>
          <cell r="G79">
            <v>0</v>
          </cell>
          <cell r="H79">
            <v>0</v>
          </cell>
          <cell r="I79">
            <v>0</v>
          </cell>
          <cell r="J79">
            <v>33668</v>
          </cell>
          <cell r="K79">
            <v>37231</v>
          </cell>
          <cell r="L79">
            <v>52370</v>
          </cell>
          <cell r="M79">
            <v>42421</v>
          </cell>
          <cell r="N79">
            <v>0</v>
          </cell>
          <cell r="O79">
            <v>0</v>
          </cell>
          <cell r="P79">
            <v>0</v>
          </cell>
          <cell r="Q79">
            <v>0</v>
          </cell>
          <cell r="R79">
            <v>0</v>
          </cell>
          <cell r="S79">
            <v>0</v>
          </cell>
          <cell r="T79">
            <v>0</v>
          </cell>
          <cell r="U79">
            <v>0</v>
          </cell>
        </row>
        <row r="80">
          <cell r="B80">
            <v>0</v>
          </cell>
          <cell r="C80">
            <v>0</v>
          </cell>
          <cell r="D80">
            <v>0</v>
          </cell>
          <cell r="E80">
            <v>0</v>
          </cell>
          <cell r="F80">
            <v>0</v>
          </cell>
          <cell r="G80">
            <v>0</v>
          </cell>
          <cell r="H80">
            <v>0</v>
          </cell>
          <cell r="I80">
            <v>0</v>
          </cell>
          <cell r="J80">
            <v>16477</v>
          </cell>
          <cell r="K80">
            <v>16444</v>
          </cell>
          <cell r="L80">
            <v>19090</v>
          </cell>
          <cell r="M80">
            <v>16442</v>
          </cell>
          <cell r="N80">
            <v>0</v>
          </cell>
          <cell r="O80">
            <v>0</v>
          </cell>
          <cell r="P80">
            <v>0</v>
          </cell>
          <cell r="Q80">
            <v>0</v>
          </cell>
          <cell r="R80">
            <v>0</v>
          </cell>
          <cell r="S80">
            <v>0</v>
          </cell>
          <cell r="T80">
            <v>0</v>
          </cell>
          <cell r="U80">
            <v>0</v>
          </cell>
        </row>
        <row r="81">
          <cell r="B81">
            <v>0</v>
          </cell>
          <cell r="C81">
            <v>0</v>
          </cell>
          <cell r="D81">
            <v>0</v>
          </cell>
          <cell r="E81">
            <v>0</v>
          </cell>
          <cell r="F81">
            <v>0</v>
          </cell>
          <cell r="G81">
            <v>0</v>
          </cell>
          <cell r="H81">
            <v>0</v>
          </cell>
          <cell r="I81">
            <v>0</v>
          </cell>
          <cell r="J81">
            <v>16522</v>
          </cell>
          <cell r="K81">
            <v>16489</v>
          </cell>
          <cell r="L81">
            <v>19143</v>
          </cell>
          <cell r="M81">
            <v>16487</v>
          </cell>
          <cell r="N81">
            <v>0</v>
          </cell>
          <cell r="O81">
            <v>0</v>
          </cell>
          <cell r="P81">
            <v>0</v>
          </cell>
          <cell r="Q81">
            <v>0</v>
          </cell>
          <cell r="R81">
            <v>0</v>
          </cell>
          <cell r="S81">
            <v>0</v>
          </cell>
          <cell r="T81">
            <v>0</v>
          </cell>
          <cell r="U81">
            <v>0</v>
          </cell>
        </row>
        <row r="82">
          <cell r="B82">
            <v>0</v>
          </cell>
          <cell r="C82">
            <v>0</v>
          </cell>
          <cell r="D82">
            <v>0</v>
          </cell>
          <cell r="E82">
            <v>0</v>
          </cell>
          <cell r="F82">
            <v>0</v>
          </cell>
          <cell r="G82">
            <v>0</v>
          </cell>
          <cell r="H82">
            <v>0</v>
          </cell>
          <cell r="I82">
            <v>0</v>
          </cell>
          <cell r="J82">
            <v>8442</v>
          </cell>
          <cell r="K82">
            <v>8425</v>
          </cell>
          <cell r="L82">
            <v>9781</v>
          </cell>
          <cell r="M82">
            <v>8424</v>
          </cell>
          <cell r="N82">
            <v>0</v>
          </cell>
          <cell r="O82">
            <v>0</v>
          </cell>
          <cell r="P82">
            <v>0</v>
          </cell>
          <cell r="Q82">
            <v>0</v>
          </cell>
          <cell r="R82">
            <v>0</v>
          </cell>
          <cell r="S82">
            <v>0</v>
          </cell>
          <cell r="T82">
            <v>0</v>
          </cell>
          <cell r="U82">
            <v>0</v>
          </cell>
        </row>
        <row r="83">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row>
        <row r="84">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row>
        <row r="85">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7">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row>
        <row r="88">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row>
        <row r="89">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row>
        <row r="91">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row>
        <row r="92">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row>
        <row r="93">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row>
        <row r="94">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row>
        <row r="95">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row>
        <row r="96">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row>
        <row r="99">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row>
        <row r="100">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row>
        <row r="101">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row>
        <row r="102">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row>
        <row r="103">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row>
        <row r="104">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row>
        <row r="105">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row>
        <row r="108">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row>
        <row r="109">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sheetData>
      <sheetData sheetId="11"/>
      <sheetData sheetId="12">
        <row r="3">
          <cell r="B3" t="str">
            <v>Unit</v>
          </cell>
          <cell r="C3" t="str">
            <v>InService</v>
          </cell>
          <cell r="D3" t="str">
            <v>LayupPrep</v>
          </cell>
          <cell r="E3" t="str">
            <v>Layup</v>
          </cell>
          <cell r="F3" t="str">
            <v>Dismantle</v>
          </cell>
        </row>
        <row r="4">
          <cell r="B4" t="str">
            <v>PA1</v>
          </cell>
          <cell r="C4">
            <v>1971</v>
          </cell>
          <cell r="D4">
            <v>2012</v>
          </cell>
          <cell r="E4">
            <v>2015</v>
          </cell>
          <cell r="F4">
            <v>2041</v>
          </cell>
        </row>
        <row r="5">
          <cell r="B5" t="str">
            <v>PA2</v>
          </cell>
          <cell r="C5">
            <v>1971</v>
          </cell>
          <cell r="D5">
            <v>2012</v>
          </cell>
          <cell r="E5">
            <v>2015</v>
          </cell>
          <cell r="F5">
            <v>2041</v>
          </cell>
        </row>
        <row r="6">
          <cell r="B6" t="str">
            <v>PA3</v>
          </cell>
          <cell r="C6">
            <v>1971</v>
          </cell>
          <cell r="D6">
            <v>2012</v>
          </cell>
          <cell r="E6">
            <v>2015</v>
          </cell>
          <cell r="F6">
            <v>2041</v>
          </cell>
        </row>
        <row r="7">
          <cell r="B7" t="str">
            <v>PA4</v>
          </cell>
          <cell r="C7">
            <v>1971</v>
          </cell>
          <cell r="D7">
            <v>2012</v>
          </cell>
          <cell r="E7">
            <v>2015</v>
          </cell>
          <cell r="F7">
            <v>2041</v>
          </cell>
        </row>
        <row r="8">
          <cell r="B8" t="str">
            <v>PB1</v>
          </cell>
          <cell r="C8">
            <v>1983</v>
          </cell>
          <cell r="D8">
            <v>2011</v>
          </cell>
          <cell r="E8">
            <v>2014</v>
          </cell>
          <cell r="F8">
            <v>2040</v>
          </cell>
        </row>
        <row r="9">
          <cell r="B9" t="str">
            <v>PB2</v>
          </cell>
          <cell r="C9">
            <v>1983</v>
          </cell>
          <cell r="D9">
            <v>2011</v>
          </cell>
          <cell r="E9">
            <v>2014</v>
          </cell>
          <cell r="F9">
            <v>2040</v>
          </cell>
        </row>
        <row r="10">
          <cell r="B10" t="str">
            <v>PB3</v>
          </cell>
          <cell r="C10">
            <v>1983</v>
          </cell>
          <cell r="D10">
            <v>2011</v>
          </cell>
          <cell r="E10">
            <v>2014</v>
          </cell>
          <cell r="F10">
            <v>2040</v>
          </cell>
        </row>
        <row r="11">
          <cell r="B11" t="str">
            <v>PB4</v>
          </cell>
          <cell r="C11">
            <v>1983</v>
          </cell>
          <cell r="D11">
            <v>2011</v>
          </cell>
          <cell r="E11">
            <v>2014</v>
          </cell>
          <cell r="F11">
            <v>2040</v>
          </cell>
        </row>
        <row r="12">
          <cell r="B12" t="str">
            <v>BA1</v>
          </cell>
          <cell r="C12">
            <v>1977</v>
          </cell>
          <cell r="D12">
            <v>1998</v>
          </cell>
          <cell r="E12">
            <v>1999</v>
          </cell>
          <cell r="F12">
            <v>2028</v>
          </cell>
        </row>
        <row r="13">
          <cell r="B13" t="str">
            <v>BA2</v>
          </cell>
          <cell r="C13">
            <v>1977</v>
          </cell>
          <cell r="D13">
            <v>1998</v>
          </cell>
          <cell r="E13">
            <v>1999</v>
          </cell>
          <cell r="F13">
            <v>2028</v>
          </cell>
        </row>
        <row r="14">
          <cell r="B14" t="str">
            <v>BA3</v>
          </cell>
          <cell r="C14">
            <v>1977</v>
          </cell>
          <cell r="D14">
            <v>1998</v>
          </cell>
          <cell r="E14">
            <v>1999</v>
          </cell>
          <cell r="F14">
            <v>2028</v>
          </cell>
        </row>
        <row r="15">
          <cell r="B15" t="str">
            <v>BA4</v>
          </cell>
          <cell r="C15">
            <v>1977</v>
          </cell>
          <cell r="D15">
            <v>1998</v>
          </cell>
          <cell r="E15">
            <v>1999</v>
          </cell>
          <cell r="F15">
            <v>2028</v>
          </cell>
        </row>
        <row r="16">
          <cell r="B16" t="str">
            <v>BB1</v>
          </cell>
          <cell r="C16">
            <v>1984</v>
          </cell>
          <cell r="D16">
            <v>2012</v>
          </cell>
          <cell r="E16">
            <v>2017</v>
          </cell>
          <cell r="F16">
            <v>2041</v>
          </cell>
        </row>
        <row r="17">
          <cell r="B17" t="str">
            <v>BB2</v>
          </cell>
          <cell r="C17">
            <v>1984</v>
          </cell>
          <cell r="D17">
            <v>2012</v>
          </cell>
          <cell r="E17">
            <v>2017</v>
          </cell>
          <cell r="F17">
            <v>2041</v>
          </cell>
        </row>
        <row r="18">
          <cell r="B18" t="str">
            <v>BB3</v>
          </cell>
          <cell r="C18">
            <v>1984</v>
          </cell>
          <cell r="D18">
            <v>2012</v>
          </cell>
          <cell r="E18">
            <v>2017</v>
          </cell>
          <cell r="F18">
            <v>2041</v>
          </cell>
        </row>
        <row r="19">
          <cell r="B19" t="str">
            <v>BB4</v>
          </cell>
          <cell r="C19">
            <v>1984</v>
          </cell>
          <cell r="D19">
            <v>2012</v>
          </cell>
          <cell r="E19">
            <v>2017</v>
          </cell>
          <cell r="F19">
            <v>2041</v>
          </cell>
        </row>
        <row r="20">
          <cell r="B20" t="str">
            <v>DA1</v>
          </cell>
          <cell r="C20">
            <v>1990</v>
          </cell>
          <cell r="D20">
            <v>2019</v>
          </cell>
          <cell r="E20">
            <v>2023</v>
          </cell>
          <cell r="F20">
            <v>2048</v>
          </cell>
        </row>
        <row r="21">
          <cell r="B21" t="str">
            <v>DA2</v>
          </cell>
          <cell r="C21">
            <v>1990</v>
          </cell>
          <cell r="D21">
            <v>2019</v>
          </cell>
          <cell r="E21">
            <v>2023</v>
          </cell>
          <cell r="F21">
            <v>2048</v>
          </cell>
        </row>
        <row r="22">
          <cell r="B22" t="str">
            <v>DA3</v>
          </cell>
          <cell r="C22">
            <v>1990</v>
          </cell>
          <cell r="D22">
            <v>2019</v>
          </cell>
          <cell r="E22">
            <v>2023</v>
          </cell>
          <cell r="F22">
            <v>2048</v>
          </cell>
        </row>
        <row r="23">
          <cell r="B23" t="str">
            <v>DA4</v>
          </cell>
          <cell r="C23">
            <v>1990</v>
          </cell>
          <cell r="D23">
            <v>2019</v>
          </cell>
          <cell r="E23">
            <v>2023</v>
          </cell>
          <cell r="F23">
            <v>2048</v>
          </cell>
        </row>
        <row r="24">
          <cell r="B24" t="str">
            <v>NB1</v>
          </cell>
        </row>
        <row r="25">
          <cell r="B25" t="str">
            <v>HQ1</v>
          </cell>
        </row>
      </sheetData>
      <sheetData sheetId="13"/>
      <sheetData sheetId="14"/>
      <sheetData sheetId="15"/>
      <sheetData sheetId="16">
        <row r="2">
          <cell r="B2" t="str">
            <v>ufs-07-FRP-final</v>
          </cell>
        </row>
      </sheetData>
      <sheetData sheetId="17"/>
      <sheetData sheetId="18"/>
      <sheetData sheetId="19"/>
      <sheetData sheetId="20"/>
      <sheetData sheetId="21"/>
      <sheetData sheetId="22"/>
      <sheetData sheetId="23"/>
      <sheetData sheetId="24">
        <row r="2">
          <cell r="B2" t="str">
            <v>ufd-07-FRP-final</v>
          </cell>
        </row>
      </sheetData>
      <sheetData sheetId="25"/>
      <sheetData sheetId="26"/>
      <sheetData sheetId="27"/>
      <sheetData sheetId="28"/>
      <sheetData sheetId="29"/>
      <sheetData sheetId="30"/>
      <sheetData sheetId="31"/>
      <sheetData sheetId="32">
        <row r="2">
          <cell r="B2" t="str">
            <v>ilw-07-FRP-final</v>
          </cell>
        </row>
      </sheetData>
      <sheetData sheetId="33"/>
      <sheetData sheetId="34"/>
      <sheetData sheetId="35"/>
      <sheetData sheetId="36"/>
      <sheetData sheetId="37"/>
      <sheetData sheetId="38"/>
      <sheetData sheetId="39"/>
      <sheetData sheetId="40"/>
      <sheetData sheetId="41"/>
      <sheetData sheetId="42">
        <row r="2">
          <cell r="B2" t="str">
            <v>llw-07-FRP-final</v>
          </cell>
        </row>
      </sheetData>
      <sheetData sheetId="43"/>
      <sheetData sheetId="44"/>
      <sheetData sheetId="45"/>
      <sheetData sheetId="46"/>
      <sheetData sheetId="47"/>
      <sheetData sheetId="48"/>
      <sheetData sheetId="49"/>
      <sheetData sheetId="50"/>
      <sheetData sheetId="51"/>
      <sheetData sheetId="52">
        <row r="2">
          <cell r="B2" t="str">
            <v>bndl-07-FRP-final</v>
          </cell>
        </row>
      </sheetData>
      <sheetData sheetId="53"/>
      <sheetData sheetId="54"/>
      <sheetData sheetId="55">
        <row r="106">
          <cell r="X106">
            <v>2954017</v>
          </cell>
        </row>
        <row r="108">
          <cell r="X108" t="b">
            <v>1</v>
          </cell>
        </row>
      </sheetData>
      <sheetData sheetId="56"/>
      <sheetData sheetId="57">
        <row r="2">
          <cell r="B2" t="str">
            <v>lilwvol-07-FRP-final</v>
          </cell>
        </row>
        <row r="15">
          <cell r="B15">
            <v>21</v>
          </cell>
          <cell r="C15">
            <v>42</v>
          </cell>
          <cell r="D15">
            <v>43</v>
          </cell>
          <cell r="E15">
            <v>74</v>
          </cell>
          <cell r="F15">
            <v>50</v>
          </cell>
          <cell r="I15">
            <v>128</v>
          </cell>
          <cell r="J15">
            <v>256</v>
          </cell>
          <cell r="K15">
            <v>428</v>
          </cell>
          <cell r="L15">
            <v>258</v>
          </cell>
          <cell r="M15">
            <v>153</v>
          </cell>
        </row>
        <row r="16">
          <cell r="B16">
            <v>21</v>
          </cell>
          <cell r="C16">
            <v>42</v>
          </cell>
          <cell r="D16">
            <v>43</v>
          </cell>
          <cell r="E16">
            <v>37</v>
          </cell>
          <cell r="F16">
            <v>50</v>
          </cell>
          <cell r="I16">
            <v>128</v>
          </cell>
          <cell r="J16">
            <v>257</v>
          </cell>
          <cell r="K16">
            <v>444</v>
          </cell>
          <cell r="L16">
            <v>219</v>
          </cell>
          <cell r="M16">
            <v>125</v>
          </cell>
        </row>
        <row r="17">
          <cell r="B17">
            <v>21</v>
          </cell>
          <cell r="C17">
            <v>42</v>
          </cell>
          <cell r="D17">
            <v>43</v>
          </cell>
          <cell r="E17">
            <v>37</v>
          </cell>
          <cell r="F17">
            <v>50</v>
          </cell>
          <cell r="I17">
            <v>129</v>
          </cell>
          <cell r="J17">
            <v>259</v>
          </cell>
          <cell r="K17">
            <v>279</v>
          </cell>
          <cell r="L17">
            <v>221</v>
          </cell>
          <cell r="M17">
            <v>126</v>
          </cell>
        </row>
        <row r="18">
          <cell r="B18">
            <v>67</v>
          </cell>
          <cell r="C18">
            <v>134</v>
          </cell>
          <cell r="D18">
            <v>122</v>
          </cell>
          <cell r="E18">
            <v>64</v>
          </cell>
          <cell r="F18">
            <v>85</v>
          </cell>
          <cell r="I18">
            <v>129</v>
          </cell>
          <cell r="J18">
            <v>259</v>
          </cell>
          <cell r="K18">
            <v>294</v>
          </cell>
          <cell r="L18">
            <v>221</v>
          </cell>
          <cell r="M18">
            <v>126</v>
          </cell>
        </row>
        <row r="19">
          <cell r="B19">
            <v>21</v>
          </cell>
          <cell r="C19">
            <v>42</v>
          </cell>
          <cell r="D19">
            <v>43</v>
          </cell>
          <cell r="E19">
            <v>37</v>
          </cell>
          <cell r="F19">
            <v>50</v>
          </cell>
          <cell r="I19">
            <v>128</v>
          </cell>
          <cell r="J19">
            <v>256</v>
          </cell>
          <cell r="K19">
            <v>519</v>
          </cell>
          <cell r="L19">
            <v>218</v>
          </cell>
          <cell r="M19">
            <v>125</v>
          </cell>
        </row>
        <row r="20">
          <cell r="B20">
            <v>21</v>
          </cell>
          <cell r="C20">
            <v>42</v>
          </cell>
          <cell r="D20">
            <v>43</v>
          </cell>
          <cell r="E20">
            <v>14</v>
          </cell>
          <cell r="F20">
            <v>50</v>
          </cell>
          <cell r="I20">
            <v>127</v>
          </cell>
          <cell r="J20">
            <v>254</v>
          </cell>
          <cell r="K20">
            <v>514</v>
          </cell>
          <cell r="L20">
            <v>141</v>
          </cell>
          <cell r="M20">
            <v>124</v>
          </cell>
        </row>
        <row r="21">
          <cell r="B21">
            <v>21</v>
          </cell>
          <cell r="C21">
            <v>42</v>
          </cell>
          <cell r="D21">
            <v>122</v>
          </cell>
          <cell r="E21">
            <v>7</v>
          </cell>
          <cell r="F21">
            <v>50</v>
          </cell>
          <cell r="I21">
            <v>131</v>
          </cell>
          <cell r="J21">
            <v>261</v>
          </cell>
          <cell r="K21">
            <v>195</v>
          </cell>
          <cell r="L21">
            <v>104</v>
          </cell>
          <cell r="M21">
            <v>125</v>
          </cell>
        </row>
        <row r="22">
          <cell r="B22">
            <v>21</v>
          </cell>
          <cell r="C22">
            <v>21</v>
          </cell>
          <cell r="D22">
            <v>43</v>
          </cell>
          <cell r="E22">
            <v>0</v>
          </cell>
          <cell r="F22">
            <v>50</v>
          </cell>
          <cell r="I22">
            <v>155</v>
          </cell>
          <cell r="J22">
            <v>155</v>
          </cell>
          <cell r="K22">
            <v>196</v>
          </cell>
          <cell r="L22">
            <v>0</v>
          </cell>
          <cell r="M22">
            <v>125</v>
          </cell>
        </row>
        <row r="23">
          <cell r="B23">
            <v>21</v>
          </cell>
          <cell r="C23">
            <v>11</v>
          </cell>
          <cell r="D23">
            <v>43</v>
          </cell>
          <cell r="E23">
            <v>0</v>
          </cell>
          <cell r="F23">
            <v>50</v>
          </cell>
          <cell r="I23">
            <v>179</v>
          </cell>
          <cell r="J23">
            <v>90</v>
          </cell>
          <cell r="K23">
            <v>196</v>
          </cell>
          <cell r="L23">
            <v>0</v>
          </cell>
          <cell r="M23">
            <v>125</v>
          </cell>
        </row>
        <row r="24">
          <cell r="B24">
            <v>21</v>
          </cell>
          <cell r="C24">
            <v>0</v>
          </cell>
          <cell r="D24">
            <v>43</v>
          </cell>
          <cell r="E24">
            <v>0</v>
          </cell>
          <cell r="F24">
            <v>50</v>
          </cell>
          <cell r="I24">
            <v>157</v>
          </cell>
          <cell r="J24">
            <v>0</v>
          </cell>
          <cell r="K24">
            <v>198</v>
          </cell>
          <cell r="L24">
            <v>0</v>
          </cell>
          <cell r="M24">
            <v>127</v>
          </cell>
        </row>
        <row r="25">
          <cell r="B25">
            <v>21</v>
          </cell>
          <cell r="C25">
            <v>0</v>
          </cell>
          <cell r="D25">
            <v>43</v>
          </cell>
          <cell r="E25">
            <v>0</v>
          </cell>
          <cell r="F25">
            <v>50</v>
          </cell>
          <cell r="I25">
            <v>157</v>
          </cell>
          <cell r="J25">
            <v>0</v>
          </cell>
          <cell r="K25">
            <v>198</v>
          </cell>
          <cell r="L25">
            <v>0</v>
          </cell>
          <cell r="M25">
            <v>127</v>
          </cell>
        </row>
        <row r="26">
          <cell r="B26">
            <v>21</v>
          </cell>
          <cell r="C26">
            <v>0</v>
          </cell>
          <cell r="D26">
            <v>32</v>
          </cell>
          <cell r="E26">
            <v>0</v>
          </cell>
          <cell r="F26">
            <v>50</v>
          </cell>
          <cell r="I26">
            <v>158</v>
          </cell>
          <cell r="J26">
            <v>0</v>
          </cell>
          <cell r="K26">
            <v>160</v>
          </cell>
          <cell r="L26">
            <v>0</v>
          </cell>
          <cell r="M26">
            <v>127</v>
          </cell>
        </row>
        <row r="27">
          <cell r="B27">
            <v>21</v>
          </cell>
          <cell r="C27">
            <v>0</v>
          </cell>
          <cell r="D27">
            <v>32</v>
          </cell>
          <cell r="E27">
            <v>0</v>
          </cell>
          <cell r="F27">
            <v>38</v>
          </cell>
          <cell r="I27">
            <v>158</v>
          </cell>
          <cell r="J27">
            <v>0</v>
          </cell>
          <cell r="K27">
            <v>161</v>
          </cell>
          <cell r="L27">
            <v>0</v>
          </cell>
          <cell r="M27">
            <v>106</v>
          </cell>
        </row>
        <row r="28">
          <cell r="B28">
            <v>21</v>
          </cell>
          <cell r="C28">
            <v>0</v>
          </cell>
          <cell r="D28">
            <v>32</v>
          </cell>
          <cell r="E28">
            <v>0</v>
          </cell>
          <cell r="F28">
            <v>17</v>
          </cell>
          <cell r="I28">
            <v>159</v>
          </cell>
          <cell r="J28">
            <v>0</v>
          </cell>
          <cell r="K28">
            <v>162</v>
          </cell>
          <cell r="L28">
            <v>0</v>
          </cell>
          <cell r="M28">
            <v>66</v>
          </cell>
        </row>
        <row r="29">
          <cell r="B29">
            <v>21</v>
          </cell>
          <cell r="C29">
            <v>0</v>
          </cell>
          <cell r="D29">
            <v>32</v>
          </cell>
          <cell r="E29">
            <v>0</v>
          </cell>
          <cell r="F29">
            <v>0</v>
          </cell>
          <cell r="I29">
            <v>162</v>
          </cell>
          <cell r="J29">
            <v>0</v>
          </cell>
          <cell r="K29">
            <v>168</v>
          </cell>
          <cell r="L29">
            <v>0</v>
          </cell>
          <cell r="M29">
            <v>0</v>
          </cell>
        </row>
        <row r="30">
          <cell r="B30">
            <v>0</v>
          </cell>
          <cell r="C30">
            <v>0</v>
          </cell>
          <cell r="D30">
            <v>32</v>
          </cell>
          <cell r="E30">
            <v>0</v>
          </cell>
          <cell r="F30">
            <v>0</v>
          </cell>
          <cell r="I30">
            <v>0</v>
          </cell>
          <cell r="J30">
            <v>0</v>
          </cell>
          <cell r="K30">
            <v>182</v>
          </cell>
          <cell r="L30">
            <v>0</v>
          </cell>
          <cell r="M30">
            <v>0</v>
          </cell>
        </row>
        <row r="31">
          <cell r="B31">
            <v>0</v>
          </cell>
          <cell r="C31">
            <v>0</v>
          </cell>
          <cell r="D31">
            <v>32</v>
          </cell>
          <cell r="E31">
            <v>0</v>
          </cell>
          <cell r="F31">
            <v>0</v>
          </cell>
          <cell r="I31">
            <v>0</v>
          </cell>
          <cell r="J31">
            <v>0</v>
          </cell>
          <cell r="K31">
            <v>182</v>
          </cell>
          <cell r="L31">
            <v>0</v>
          </cell>
          <cell r="M31">
            <v>0</v>
          </cell>
        </row>
        <row r="32">
          <cell r="B32">
            <v>0</v>
          </cell>
          <cell r="C32">
            <v>0</v>
          </cell>
          <cell r="D32">
            <v>32</v>
          </cell>
          <cell r="E32">
            <v>0</v>
          </cell>
          <cell r="F32">
            <v>0</v>
          </cell>
          <cell r="I32">
            <v>0</v>
          </cell>
          <cell r="J32">
            <v>0</v>
          </cell>
          <cell r="K32">
            <v>182</v>
          </cell>
          <cell r="L32">
            <v>0</v>
          </cell>
          <cell r="M32">
            <v>0</v>
          </cell>
        </row>
        <row r="33">
          <cell r="B33">
            <v>0</v>
          </cell>
          <cell r="C33">
            <v>0</v>
          </cell>
          <cell r="D33">
            <v>32</v>
          </cell>
          <cell r="E33">
            <v>0</v>
          </cell>
          <cell r="F33">
            <v>0</v>
          </cell>
          <cell r="I33">
            <v>0</v>
          </cell>
          <cell r="J33">
            <v>0</v>
          </cell>
          <cell r="K33">
            <v>182</v>
          </cell>
          <cell r="L33">
            <v>0</v>
          </cell>
          <cell r="M33">
            <v>0</v>
          </cell>
        </row>
        <row r="34">
          <cell r="B34">
            <v>0</v>
          </cell>
          <cell r="C34">
            <v>0</v>
          </cell>
          <cell r="D34">
            <v>32</v>
          </cell>
          <cell r="E34">
            <v>0</v>
          </cell>
          <cell r="F34">
            <v>0</v>
          </cell>
          <cell r="I34">
            <v>0</v>
          </cell>
          <cell r="J34">
            <v>0</v>
          </cell>
          <cell r="K34">
            <v>182</v>
          </cell>
          <cell r="L34">
            <v>0</v>
          </cell>
          <cell r="M34">
            <v>0</v>
          </cell>
        </row>
        <row r="35">
          <cell r="B35">
            <v>0</v>
          </cell>
          <cell r="C35">
            <v>0</v>
          </cell>
          <cell r="D35">
            <v>32</v>
          </cell>
          <cell r="E35">
            <v>0</v>
          </cell>
          <cell r="F35">
            <v>0</v>
          </cell>
          <cell r="I35">
            <v>0</v>
          </cell>
          <cell r="J35">
            <v>0</v>
          </cell>
          <cell r="K35">
            <v>182</v>
          </cell>
          <cell r="L35">
            <v>0</v>
          </cell>
          <cell r="M35">
            <v>0</v>
          </cell>
        </row>
        <row r="36">
          <cell r="B36">
            <v>0</v>
          </cell>
          <cell r="C36">
            <v>0</v>
          </cell>
          <cell r="D36">
            <v>32</v>
          </cell>
          <cell r="E36">
            <v>0</v>
          </cell>
          <cell r="F36">
            <v>0</v>
          </cell>
          <cell r="I36">
            <v>0</v>
          </cell>
          <cell r="J36">
            <v>0</v>
          </cell>
          <cell r="K36">
            <v>172</v>
          </cell>
          <cell r="L36">
            <v>0</v>
          </cell>
          <cell r="M36">
            <v>0</v>
          </cell>
        </row>
        <row r="37">
          <cell r="B37">
            <v>0</v>
          </cell>
          <cell r="C37">
            <v>0</v>
          </cell>
          <cell r="D37">
            <v>32</v>
          </cell>
          <cell r="E37">
            <v>0</v>
          </cell>
          <cell r="F37">
            <v>0</v>
          </cell>
          <cell r="I37">
            <v>0</v>
          </cell>
          <cell r="J37">
            <v>0</v>
          </cell>
          <cell r="K37">
            <v>172</v>
          </cell>
          <cell r="L37">
            <v>0</v>
          </cell>
          <cell r="M37">
            <v>0</v>
          </cell>
        </row>
        <row r="38">
          <cell r="B38">
            <v>0</v>
          </cell>
          <cell r="C38">
            <v>0</v>
          </cell>
          <cell r="D38">
            <v>32</v>
          </cell>
          <cell r="E38">
            <v>0</v>
          </cell>
          <cell r="F38">
            <v>0</v>
          </cell>
          <cell r="I38">
            <v>0</v>
          </cell>
          <cell r="J38">
            <v>0</v>
          </cell>
          <cell r="K38">
            <v>172</v>
          </cell>
          <cell r="L38">
            <v>0</v>
          </cell>
          <cell r="M38">
            <v>0</v>
          </cell>
        </row>
        <row r="39">
          <cell r="B39">
            <v>0</v>
          </cell>
          <cell r="C39">
            <v>0</v>
          </cell>
          <cell r="D39">
            <v>32</v>
          </cell>
          <cell r="E39">
            <v>0</v>
          </cell>
          <cell r="F39">
            <v>0</v>
          </cell>
          <cell r="I39">
            <v>0</v>
          </cell>
          <cell r="J39">
            <v>0</v>
          </cell>
          <cell r="K39">
            <v>172</v>
          </cell>
          <cell r="L39">
            <v>0</v>
          </cell>
          <cell r="M39">
            <v>0</v>
          </cell>
        </row>
        <row r="40">
          <cell r="B40">
            <v>0</v>
          </cell>
          <cell r="C40">
            <v>0</v>
          </cell>
          <cell r="D40">
            <v>32</v>
          </cell>
          <cell r="E40">
            <v>0</v>
          </cell>
          <cell r="F40">
            <v>0</v>
          </cell>
          <cell r="I40">
            <v>0</v>
          </cell>
          <cell r="J40">
            <v>0</v>
          </cell>
          <cell r="K40">
            <v>172</v>
          </cell>
          <cell r="L40">
            <v>0</v>
          </cell>
          <cell r="M40">
            <v>0</v>
          </cell>
        </row>
        <row r="41">
          <cell r="B41">
            <v>0</v>
          </cell>
          <cell r="C41">
            <v>0</v>
          </cell>
          <cell r="D41">
            <v>32</v>
          </cell>
          <cell r="E41">
            <v>0</v>
          </cell>
          <cell r="F41">
            <v>0</v>
          </cell>
          <cell r="I41">
            <v>0</v>
          </cell>
          <cell r="J41">
            <v>0</v>
          </cell>
          <cell r="K41">
            <v>172</v>
          </cell>
          <cell r="L41">
            <v>0</v>
          </cell>
          <cell r="M41">
            <v>0</v>
          </cell>
        </row>
        <row r="42">
          <cell r="B42">
            <v>0</v>
          </cell>
          <cell r="C42">
            <v>0</v>
          </cell>
          <cell r="D42">
            <v>32</v>
          </cell>
          <cell r="E42">
            <v>0</v>
          </cell>
          <cell r="F42">
            <v>0</v>
          </cell>
          <cell r="I42">
            <v>0</v>
          </cell>
          <cell r="J42">
            <v>0</v>
          </cell>
          <cell r="K42">
            <v>172</v>
          </cell>
          <cell r="L42">
            <v>0</v>
          </cell>
          <cell r="M42">
            <v>0</v>
          </cell>
        </row>
        <row r="43">
          <cell r="B43">
            <v>0</v>
          </cell>
          <cell r="C43">
            <v>0</v>
          </cell>
          <cell r="D43">
            <v>11</v>
          </cell>
          <cell r="E43">
            <v>0</v>
          </cell>
          <cell r="F43">
            <v>0</v>
          </cell>
          <cell r="I43">
            <v>0</v>
          </cell>
          <cell r="J43">
            <v>0</v>
          </cell>
          <cell r="K43">
            <v>99</v>
          </cell>
          <cell r="L43">
            <v>0</v>
          </cell>
          <cell r="M43">
            <v>0</v>
          </cell>
        </row>
        <row r="44">
          <cell r="B44">
            <v>0</v>
          </cell>
          <cell r="C44">
            <v>0</v>
          </cell>
          <cell r="D44">
            <v>11</v>
          </cell>
          <cell r="E44">
            <v>0</v>
          </cell>
          <cell r="F44">
            <v>0</v>
          </cell>
          <cell r="I44">
            <v>0</v>
          </cell>
          <cell r="J44">
            <v>0</v>
          </cell>
          <cell r="K44">
            <v>99</v>
          </cell>
          <cell r="L44">
            <v>0</v>
          </cell>
          <cell r="M44">
            <v>0</v>
          </cell>
        </row>
        <row r="45">
          <cell r="B45">
            <v>0</v>
          </cell>
          <cell r="C45">
            <v>0</v>
          </cell>
          <cell r="D45">
            <v>0</v>
          </cell>
          <cell r="E45">
            <v>0</v>
          </cell>
          <cell r="F45">
            <v>0</v>
          </cell>
          <cell r="I45">
            <v>0</v>
          </cell>
          <cell r="J45">
            <v>0</v>
          </cell>
          <cell r="K45">
            <v>22</v>
          </cell>
          <cell r="L45">
            <v>0</v>
          </cell>
          <cell r="M45">
            <v>0</v>
          </cell>
        </row>
        <row r="46">
          <cell r="B46">
            <v>0</v>
          </cell>
          <cell r="C46">
            <v>0</v>
          </cell>
          <cell r="D46">
            <v>0</v>
          </cell>
          <cell r="E46">
            <v>0</v>
          </cell>
          <cell r="F46">
            <v>0</v>
          </cell>
          <cell r="I46">
            <v>0</v>
          </cell>
          <cell r="J46">
            <v>0</v>
          </cell>
          <cell r="K46">
            <v>16</v>
          </cell>
          <cell r="L46">
            <v>0</v>
          </cell>
          <cell r="M46">
            <v>0</v>
          </cell>
        </row>
        <row r="47">
          <cell r="B47">
            <v>0</v>
          </cell>
          <cell r="C47">
            <v>0</v>
          </cell>
          <cell r="D47">
            <v>0</v>
          </cell>
          <cell r="E47">
            <v>0</v>
          </cell>
          <cell r="F47">
            <v>0</v>
          </cell>
          <cell r="I47">
            <v>0</v>
          </cell>
          <cell r="J47">
            <v>0</v>
          </cell>
          <cell r="K47">
            <v>14</v>
          </cell>
          <cell r="L47">
            <v>0</v>
          </cell>
          <cell r="M47">
            <v>0</v>
          </cell>
        </row>
        <row r="48">
          <cell r="B48">
            <v>0</v>
          </cell>
          <cell r="C48">
            <v>0</v>
          </cell>
          <cell r="D48">
            <v>0</v>
          </cell>
          <cell r="E48">
            <v>0</v>
          </cell>
          <cell r="F48">
            <v>0</v>
          </cell>
          <cell r="I48">
            <v>0</v>
          </cell>
          <cell r="J48">
            <v>0</v>
          </cell>
          <cell r="K48">
            <v>0</v>
          </cell>
          <cell r="L48">
            <v>0</v>
          </cell>
          <cell r="M48">
            <v>0</v>
          </cell>
        </row>
      </sheetData>
      <sheetData sheetId="58">
        <row r="106">
          <cell r="X106">
            <v>12678.3</v>
          </cell>
        </row>
      </sheetData>
      <sheetData sheetId="59"/>
      <sheetData sheetId="60">
        <row r="106">
          <cell r="X106">
            <v>75126.05181333331</v>
          </cell>
        </row>
      </sheetData>
      <sheetData sheetId="61"/>
      <sheetData sheetId="62"/>
      <sheetData sheetId="63">
        <row r="2">
          <cell r="A2" t="str">
            <v>Weighted Index</v>
          </cell>
          <cell r="B2" t="str">
            <v>Equal Share</v>
          </cell>
          <cell r="C2" t="str">
            <v>Average Disposal Date</v>
          </cell>
          <cell r="D2" t="str">
            <v>Detailed Forecast</v>
          </cell>
          <cell r="E2" t="str">
            <v>Single Rate</v>
          </cell>
          <cell r="F2" t="str">
            <v>DCM</v>
          </cell>
        </row>
        <row r="3">
          <cell r="A3" t="str">
            <v>Detailed Index</v>
          </cell>
          <cell r="B3" t="str">
            <v>Volume Based</v>
          </cell>
          <cell r="C3" t="str">
            <v>Detailed Disposal Pattern</v>
          </cell>
          <cell r="D3" t="str">
            <v>Nominal Rate</v>
          </cell>
          <cell r="E3" t="str">
            <v>Inflation Index</v>
          </cell>
          <cell r="F3" t="str">
            <v>UFS</v>
          </cell>
        </row>
        <row r="4">
          <cell r="A4" t="str">
            <v>Default</v>
          </cell>
          <cell r="B4" t="str">
            <v>Proportional Share</v>
          </cell>
          <cell r="D4" t="str">
            <v>Real Rate</v>
          </cell>
          <cell r="F4" t="str">
            <v>UFD</v>
          </cell>
        </row>
        <row r="5">
          <cell r="F5" t="str">
            <v>ILW</v>
          </cell>
        </row>
        <row r="6">
          <cell r="F6" t="str">
            <v>LLW</v>
          </cell>
        </row>
        <row r="7">
          <cell r="F7" t="str">
            <v>All</v>
          </cell>
        </row>
      </sheetData>
      <sheetData sheetId="64">
        <row r="22">
          <cell r="AC22" t="b">
            <v>0</v>
          </cell>
        </row>
      </sheetData>
      <sheetData sheetId="65"/>
      <sheetData sheetId="66"/>
      <sheetData sheetId="67"/>
      <sheetData sheetId="68"/>
      <sheetData sheetId="69"/>
      <sheetData sheetId="7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with ROC - Nov "/>
      <sheetName val="Nov 18 - Nov 4 input runs"/>
      <sheetName val="true up calcs for nov - jan"/>
      <sheetName val="final - Jan 26"/>
      <sheetName val="comparison between nov and jan"/>
      <sheetName val="x1"/>
      <sheetName val="Input"/>
      <sheetName val="GRAPH DATA"/>
      <sheetName val="Import"/>
      <sheetName val="MAIN INDEX"/>
      <sheetName val="Bal Assist"/>
      <sheetName val="Bal-sum"/>
      <sheetName val="Req 04"/>
      <sheetName val="Financial Forecast Inputs"/>
      <sheetName val="Physical Forecast Inputs"/>
      <sheetName val="Contracts"/>
      <sheetName val="Inventory Actuals"/>
      <sheetName val="Monthly Actual Physicals"/>
      <sheetName val="Act-Chk"/>
      <sheetName val="Monthly Actual Physicals (Gg)"/>
      <sheetName val="Physical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BP Summary"/>
      <sheetName val="BP Template"/>
      <sheetName val="mth-sum 04"/>
      <sheetName val="mth-sum 05"/>
      <sheetName val="mth-sum 06"/>
      <sheetName val="mth-sum 07"/>
      <sheetName val="mth-sum 05-SPLIT"/>
      <sheetName val="Comments"/>
      <sheetName val="Requirements ---&gt;"/>
      <sheetName val="2004"/>
      <sheetName val="2005"/>
      <sheetName val="2006"/>
      <sheetName val="2007"/>
      <sheetName val="2008"/>
      <sheetName val="Delta"/>
      <sheetName val="2004 new"/>
      <sheetName val="2005 new "/>
      <sheetName val="2006 new"/>
      <sheetName val="2007 new"/>
      <sheetName val="2008 new"/>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 val="File4Web"/>
      <sheetName val="CopyEnergy"/>
      <sheetName val="Dropdown Lists"/>
      <sheetName val="CHPG"/>
      <sheetName val="HD Capital List 2012"/>
      <sheetName val="HD OM&amp;A List 2012"/>
      <sheetName val="Hydro Development"/>
      <sheetName val="CO(no HD)"/>
      <sheetName val="Nia"/>
      <sheetName val="NEPG"/>
      <sheetName val="NWPG"/>
      <sheetName val="OSPG"/>
      <sheetName val="Saunders no support"/>
      <sheetName val="99 Budget -John Arciuch"/>
    </sheetNames>
    <sheetDataSet>
      <sheetData sheetId="0" refreshError="1"/>
      <sheetData sheetId="1" refreshError="1"/>
      <sheetData sheetId="2"/>
      <sheetData sheetId="3" refreshError="1"/>
      <sheetData sheetId="4" refreshError="1"/>
      <sheetData sheetId="5" refreshError="1">
        <row r="5">
          <cell r="O5">
            <v>16576.605046424171</v>
          </cell>
          <cell r="P5">
            <v>217.18080794082297</v>
          </cell>
          <cell r="Q5">
            <v>195.46272714674106</v>
          </cell>
          <cell r="R5">
            <v>545.60000852996473</v>
          </cell>
          <cell r="S5">
            <v>3378.9067705542793</v>
          </cell>
        </row>
        <row r="6">
          <cell r="O6">
            <v>5887.3918443734638</v>
          </cell>
          <cell r="P6">
            <v>155.79293190202461</v>
          </cell>
          <cell r="Q6">
            <v>126.49134613509234</v>
          </cell>
          <cell r="R6">
            <v>62.79</v>
          </cell>
          <cell r="S6">
            <v>260.82</v>
          </cell>
        </row>
        <row r="7">
          <cell r="O7">
            <v>9101.82</v>
          </cell>
          <cell r="P7">
            <v>28.8</v>
          </cell>
          <cell r="Q7">
            <v>92.16</v>
          </cell>
          <cell r="R7">
            <v>0</v>
          </cell>
          <cell r="S7">
            <v>0</v>
          </cell>
        </row>
        <row r="8">
          <cell r="O8">
            <v>4287.2337284152072</v>
          </cell>
          <cell r="P8">
            <v>0</v>
          </cell>
          <cell r="Q8">
            <v>0</v>
          </cell>
          <cell r="R8">
            <v>0</v>
          </cell>
          <cell r="S8">
            <v>0</v>
          </cell>
        </row>
        <row r="9">
          <cell r="O9">
            <v>35853.050619213238</v>
          </cell>
          <cell r="P9">
            <v>401.7737398428481</v>
          </cell>
          <cell r="Q9">
            <v>414.11407328183327</v>
          </cell>
          <cell r="R9">
            <v>608.3900085299648</v>
          </cell>
          <cell r="S9">
            <v>3639.7267705542818</v>
          </cell>
        </row>
        <row r="10">
          <cell r="R10">
            <v>0</v>
          </cell>
          <cell r="S10">
            <v>0</v>
          </cell>
        </row>
        <row r="11">
          <cell r="R11">
            <v>153.714</v>
          </cell>
          <cell r="S11">
            <v>435.12</v>
          </cell>
        </row>
        <row r="12">
          <cell r="R12">
            <v>137.26346266666658</v>
          </cell>
          <cell r="S12">
            <v>444.17792799999899</v>
          </cell>
        </row>
        <row r="13">
          <cell r="O13">
            <v>991.3</v>
          </cell>
          <cell r="P13">
            <v>505.8</v>
          </cell>
          <cell r="Q13">
            <v>417.3</v>
          </cell>
        </row>
        <row r="21">
          <cell r="O21">
            <v>45600.730602088624</v>
          </cell>
        </row>
        <row r="25">
          <cell r="O25">
            <v>16576.605046424171</v>
          </cell>
          <cell r="P25">
            <v>217.18080794082297</v>
          </cell>
          <cell r="Q25">
            <v>195.46272714674106</v>
          </cell>
          <cell r="R25">
            <v>545.60000852996473</v>
          </cell>
          <cell r="S25">
            <v>3378.9067705542793</v>
          </cell>
        </row>
        <row r="26">
          <cell r="O26">
            <v>5887.3918443734638</v>
          </cell>
          <cell r="P26">
            <v>155.79293190202461</v>
          </cell>
          <cell r="Q26">
            <v>126.49134613509234</v>
          </cell>
          <cell r="R26">
            <v>62.79</v>
          </cell>
          <cell r="S26">
            <v>260.82</v>
          </cell>
        </row>
        <row r="27">
          <cell r="O27">
            <v>9101.82</v>
          </cell>
          <cell r="P27">
            <v>28.8</v>
          </cell>
          <cell r="Q27">
            <v>92.16</v>
          </cell>
          <cell r="R27">
            <v>0</v>
          </cell>
          <cell r="S27">
            <v>0</v>
          </cell>
        </row>
        <row r="28">
          <cell r="O28">
            <v>4287.2337284152072</v>
          </cell>
          <cell r="P28">
            <v>0</v>
          </cell>
          <cell r="Q28">
            <v>0</v>
          </cell>
          <cell r="R28">
            <v>0</v>
          </cell>
          <cell r="S28">
            <v>0</v>
          </cell>
        </row>
        <row r="29">
          <cell r="O29">
            <v>35853.050619213238</v>
          </cell>
          <cell r="P29">
            <v>401.7737398428481</v>
          </cell>
          <cell r="Q29">
            <v>414.11407328183327</v>
          </cell>
          <cell r="R29">
            <v>608.3900085299648</v>
          </cell>
          <cell r="S29">
            <v>3639.7267705542818</v>
          </cell>
        </row>
        <row r="30">
          <cell r="R30">
            <v>0</v>
          </cell>
          <cell r="S30">
            <v>0</v>
          </cell>
        </row>
        <row r="31">
          <cell r="R31">
            <v>153.714</v>
          </cell>
          <cell r="S31">
            <v>435.12</v>
          </cell>
        </row>
        <row r="32">
          <cell r="R32">
            <v>137.26346266666658</v>
          </cell>
          <cell r="S32">
            <v>444.17792799999899</v>
          </cell>
        </row>
        <row r="33">
          <cell r="O33">
            <v>991.3</v>
          </cell>
          <cell r="P33">
            <v>505.8</v>
          </cell>
          <cell r="Q33">
            <v>417.3</v>
          </cell>
        </row>
        <row r="41">
          <cell r="O41">
            <v>45600.730602088624</v>
          </cell>
        </row>
        <row r="45">
          <cell r="O45">
            <v>16576.605046424171</v>
          </cell>
          <cell r="P45">
            <v>217.18080794082297</v>
          </cell>
          <cell r="Q45">
            <v>195.46272714674106</v>
          </cell>
          <cell r="R45">
            <v>545.60000852996473</v>
          </cell>
          <cell r="S45">
            <v>3378.9067705542793</v>
          </cell>
        </row>
        <row r="46">
          <cell r="O46">
            <v>5887.3918443734638</v>
          </cell>
          <cell r="P46">
            <v>155.79293190202461</v>
          </cell>
          <cell r="Q46">
            <v>126.49134613509234</v>
          </cell>
          <cell r="R46">
            <v>62.79</v>
          </cell>
          <cell r="S46">
            <v>260.82</v>
          </cell>
        </row>
        <row r="47">
          <cell r="O47">
            <v>9101.82</v>
          </cell>
          <cell r="P47">
            <v>28.8</v>
          </cell>
          <cell r="Q47">
            <v>92.16</v>
          </cell>
          <cell r="R47">
            <v>0</v>
          </cell>
          <cell r="S47">
            <v>0</v>
          </cell>
        </row>
        <row r="48">
          <cell r="O48">
            <v>4287.2337284152072</v>
          </cell>
          <cell r="P48">
            <v>0</v>
          </cell>
          <cell r="Q48">
            <v>0</v>
          </cell>
          <cell r="R48">
            <v>0</v>
          </cell>
          <cell r="S48">
            <v>0</v>
          </cell>
        </row>
        <row r="49">
          <cell r="O49">
            <v>35853.050619213238</v>
          </cell>
          <cell r="P49">
            <v>401.7737398428481</v>
          </cell>
          <cell r="Q49">
            <v>414.11407328183327</v>
          </cell>
          <cell r="R49">
            <v>608.3900085299648</v>
          </cell>
          <cell r="S49">
            <v>3639.7267705542818</v>
          </cell>
        </row>
        <row r="50">
          <cell r="R50">
            <v>0</v>
          </cell>
          <cell r="S50">
            <v>0</v>
          </cell>
        </row>
        <row r="51">
          <cell r="R51">
            <v>153.714</v>
          </cell>
          <cell r="S51">
            <v>435.12</v>
          </cell>
        </row>
        <row r="52">
          <cell r="R52">
            <v>137.26346266666658</v>
          </cell>
          <cell r="S52">
            <v>444.17792799999899</v>
          </cell>
        </row>
        <row r="53">
          <cell r="O53">
            <v>991.3</v>
          </cell>
          <cell r="P53">
            <v>505.8</v>
          </cell>
          <cell r="Q53">
            <v>417.3</v>
          </cell>
        </row>
        <row r="61">
          <cell r="O61">
            <v>45600.730602088624</v>
          </cell>
        </row>
        <row r="65">
          <cell r="O65">
            <v>16576.605046424171</v>
          </cell>
          <cell r="P65">
            <v>217.18080794082297</v>
          </cell>
          <cell r="Q65">
            <v>195.46272714674106</v>
          </cell>
          <cell r="R65">
            <v>545.60000852996473</v>
          </cell>
          <cell r="S65">
            <v>3378.9067705542793</v>
          </cell>
        </row>
        <row r="66">
          <cell r="O66">
            <v>5887.3918443734638</v>
          </cell>
          <cell r="P66">
            <v>155.79293190202461</v>
          </cell>
          <cell r="Q66">
            <v>126.49134613509234</v>
          </cell>
          <cell r="R66">
            <v>62.79</v>
          </cell>
          <cell r="S66">
            <v>260.82</v>
          </cell>
        </row>
        <row r="67">
          <cell r="O67">
            <v>9101.82</v>
          </cell>
          <cell r="P67">
            <v>28.8</v>
          </cell>
          <cell r="Q67">
            <v>92.16</v>
          </cell>
          <cell r="R67">
            <v>0</v>
          </cell>
          <cell r="S67">
            <v>0</v>
          </cell>
        </row>
        <row r="68">
          <cell r="O68">
            <v>4287.2337284152072</v>
          </cell>
          <cell r="P68">
            <v>0</v>
          </cell>
          <cell r="Q68">
            <v>0</v>
          </cell>
          <cell r="R68">
            <v>0</v>
          </cell>
          <cell r="S68">
            <v>0</v>
          </cell>
        </row>
        <row r="69">
          <cell r="O69">
            <v>35853.050619213238</v>
          </cell>
          <cell r="P69">
            <v>401.7737398428481</v>
          </cell>
          <cell r="Q69">
            <v>414.11407328183327</v>
          </cell>
          <cell r="R69">
            <v>608.3900085299648</v>
          </cell>
          <cell r="S69">
            <v>3639.7267705542818</v>
          </cell>
        </row>
        <row r="70">
          <cell r="R70">
            <v>0</v>
          </cell>
          <cell r="S70">
            <v>0</v>
          </cell>
        </row>
        <row r="71">
          <cell r="R71">
            <v>153.714</v>
          </cell>
          <cell r="S71">
            <v>435.12</v>
          </cell>
        </row>
        <row r="72">
          <cell r="R72">
            <v>137.26346266666658</v>
          </cell>
          <cell r="S72">
            <v>444.17792799999899</v>
          </cell>
        </row>
        <row r="73">
          <cell r="O73">
            <v>991.3</v>
          </cell>
          <cell r="P73">
            <v>505.8</v>
          </cell>
          <cell r="Q73">
            <v>417.3</v>
          </cell>
        </row>
        <row r="81">
          <cell r="O81">
            <v>45600.730602088624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with ROC - Nov "/>
      <sheetName val="Nov 18 - Nov 4 input runs"/>
      <sheetName val="true up calcs for nov - jan"/>
      <sheetName val="final - Jan 26"/>
      <sheetName val="comparison between nov and jan"/>
      <sheetName val="x1"/>
      <sheetName val="Input"/>
      <sheetName val="GRAPH DATA"/>
      <sheetName val="Import"/>
      <sheetName val="MAIN INDEX"/>
      <sheetName val="Bal Assist"/>
      <sheetName val="Bal-sum"/>
      <sheetName val="Req 04"/>
      <sheetName val="Financial Forecast Inputs"/>
      <sheetName val="Physical Forecast Inputs"/>
      <sheetName val="Contracts"/>
      <sheetName val="Inventory Actuals"/>
      <sheetName val="Monthly Actual Physicals"/>
      <sheetName val="Act-Chk"/>
      <sheetName val="Monthly Actual Physicals (Gg)"/>
      <sheetName val="Physical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BP Summary"/>
      <sheetName val="BP Template"/>
      <sheetName val="mth-sum 04"/>
      <sheetName val="mth-sum 05"/>
      <sheetName val="mth-sum 06"/>
      <sheetName val="mth-sum 07"/>
      <sheetName val="mth-sum 05-SPLIT"/>
      <sheetName val="Comments"/>
      <sheetName val="Requirements ---&gt;"/>
      <sheetName val="2004"/>
      <sheetName val="2005"/>
      <sheetName val="2006"/>
      <sheetName val="2007"/>
      <sheetName val="2008"/>
      <sheetName val="Delta"/>
      <sheetName val="2004 new"/>
      <sheetName val="2005 new "/>
      <sheetName val="2006 new"/>
      <sheetName val="2007 new"/>
      <sheetName val="2008 new"/>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 val="File4Web"/>
      <sheetName val="CopyEnergy"/>
      <sheetName val="Dropdown Lists"/>
      <sheetName val="CHPG"/>
      <sheetName val="HD Capital List 2012"/>
      <sheetName val="HD OM&amp;A List 2012"/>
      <sheetName val="Hydro Development"/>
      <sheetName val="CO(no HD)"/>
      <sheetName val="Nia"/>
      <sheetName val="NEPG"/>
      <sheetName val="NWPG"/>
      <sheetName val="OSPG"/>
      <sheetName val="Saunders no support"/>
      <sheetName val="99 Budget -John Arciuch"/>
    </sheetNames>
    <sheetDataSet>
      <sheetData sheetId="0" refreshError="1"/>
      <sheetData sheetId="1" refreshError="1"/>
      <sheetData sheetId="2" refreshError="1"/>
      <sheetData sheetId="3" refreshError="1"/>
      <sheetData sheetId="4" refreshError="1"/>
      <sheetData sheetId="5" refreshError="1">
        <row r="5">
          <cell r="O5">
            <v>16576.605046424171</v>
          </cell>
          <cell r="P5">
            <v>217.18080794082297</v>
          </cell>
          <cell r="Q5">
            <v>195.46272714674106</v>
          </cell>
          <cell r="R5">
            <v>545.60000852996473</v>
          </cell>
          <cell r="S5">
            <v>3378.9067705542793</v>
          </cell>
        </row>
        <row r="6">
          <cell r="O6">
            <v>5887.3918443734638</v>
          </cell>
          <cell r="P6">
            <v>155.79293190202461</v>
          </cell>
          <cell r="Q6">
            <v>126.49134613509234</v>
          </cell>
          <cell r="R6">
            <v>62.79</v>
          </cell>
          <cell r="S6">
            <v>260.82</v>
          </cell>
        </row>
        <row r="7">
          <cell r="O7">
            <v>9101.82</v>
          </cell>
          <cell r="P7">
            <v>28.8</v>
          </cell>
          <cell r="Q7">
            <v>92.16</v>
          </cell>
          <cell r="R7">
            <v>0</v>
          </cell>
          <cell r="S7">
            <v>0</v>
          </cell>
        </row>
        <row r="8">
          <cell r="O8">
            <v>4287.2337284152072</v>
          </cell>
          <cell r="P8">
            <v>0</v>
          </cell>
          <cell r="Q8">
            <v>0</v>
          </cell>
          <cell r="R8">
            <v>0</v>
          </cell>
          <cell r="S8">
            <v>0</v>
          </cell>
        </row>
        <row r="9">
          <cell r="O9">
            <v>35853.050619213238</v>
          </cell>
          <cell r="P9">
            <v>401.7737398428481</v>
          </cell>
          <cell r="Q9">
            <v>414.11407328183327</v>
          </cell>
          <cell r="R9">
            <v>608.3900085299648</v>
          </cell>
          <cell r="S9">
            <v>3639.7267705542818</v>
          </cell>
        </row>
        <row r="10">
          <cell r="R10">
            <v>0</v>
          </cell>
          <cell r="S10">
            <v>0</v>
          </cell>
        </row>
        <row r="11">
          <cell r="R11">
            <v>153.714</v>
          </cell>
          <cell r="S11">
            <v>435.12</v>
          </cell>
        </row>
        <row r="12">
          <cell r="R12">
            <v>137.26346266666658</v>
          </cell>
          <cell r="S12">
            <v>444.17792799999899</v>
          </cell>
        </row>
        <row r="13">
          <cell r="O13">
            <v>991.3</v>
          </cell>
          <cell r="P13">
            <v>505.8</v>
          </cell>
          <cell r="Q13">
            <v>417.3</v>
          </cell>
        </row>
        <row r="21">
          <cell r="O21">
            <v>45600.730602088624</v>
          </cell>
        </row>
        <row r="25">
          <cell r="O25">
            <v>16576.605046424171</v>
          </cell>
          <cell r="P25">
            <v>217.18080794082297</v>
          </cell>
          <cell r="Q25">
            <v>195.46272714674106</v>
          </cell>
          <cell r="R25">
            <v>545.60000852996473</v>
          </cell>
          <cell r="S25">
            <v>3378.9067705542793</v>
          </cell>
        </row>
        <row r="26">
          <cell r="O26">
            <v>5887.3918443734638</v>
          </cell>
          <cell r="P26">
            <v>155.79293190202461</v>
          </cell>
          <cell r="Q26">
            <v>126.49134613509234</v>
          </cell>
          <cell r="R26">
            <v>62.79</v>
          </cell>
          <cell r="S26">
            <v>260.82</v>
          </cell>
        </row>
        <row r="27">
          <cell r="O27">
            <v>9101.82</v>
          </cell>
          <cell r="P27">
            <v>28.8</v>
          </cell>
          <cell r="Q27">
            <v>92.16</v>
          </cell>
          <cell r="R27">
            <v>0</v>
          </cell>
          <cell r="S27">
            <v>0</v>
          </cell>
        </row>
        <row r="28">
          <cell r="O28">
            <v>4287.2337284152072</v>
          </cell>
          <cell r="P28">
            <v>0</v>
          </cell>
          <cell r="Q28">
            <v>0</v>
          </cell>
          <cell r="R28">
            <v>0</v>
          </cell>
          <cell r="S28">
            <v>0</v>
          </cell>
        </row>
        <row r="29">
          <cell r="O29">
            <v>35853.050619213238</v>
          </cell>
          <cell r="P29">
            <v>401.7737398428481</v>
          </cell>
          <cell r="Q29">
            <v>414.11407328183327</v>
          </cell>
          <cell r="R29">
            <v>608.3900085299648</v>
          </cell>
          <cell r="S29">
            <v>3639.7267705542818</v>
          </cell>
        </row>
        <row r="30">
          <cell r="R30">
            <v>0</v>
          </cell>
          <cell r="S30">
            <v>0</v>
          </cell>
        </row>
        <row r="31">
          <cell r="R31">
            <v>153.714</v>
          </cell>
          <cell r="S31">
            <v>435.12</v>
          </cell>
        </row>
        <row r="32">
          <cell r="R32">
            <v>137.26346266666658</v>
          </cell>
          <cell r="S32">
            <v>444.17792799999899</v>
          </cell>
        </row>
        <row r="33">
          <cell r="O33">
            <v>991.3</v>
          </cell>
          <cell r="P33">
            <v>505.8</v>
          </cell>
          <cell r="Q33">
            <v>417.3</v>
          </cell>
        </row>
        <row r="41">
          <cell r="O41">
            <v>45600.730602088624</v>
          </cell>
        </row>
        <row r="45">
          <cell r="O45">
            <v>16576.605046424171</v>
          </cell>
          <cell r="P45">
            <v>217.18080794082297</v>
          </cell>
          <cell r="Q45">
            <v>195.46272714674106</v>
          </cell>
          <cell r="R45">
            <v>545.60000852996473</v>
          </cell>
          <cell r="S45">
            <v>3378.9067705542793</v>
          </cell>
        </row>
        <row r="46">
          <cell r="O46">
            <v>5887.3918443734638</v>
          </cell>
          <cell r="P46">
            <v>155.79293190202461</v>
          </cell>
          <cell r="Q46">
            <v>126.49134613509234</v>
          </cell>
          <cell r="R46">
            <v>62.79</v>
          </cell>
          <cell r="S46">
            <v>260.82</v>
          </cell>
        </row>
        <row r="47">
          <cell r="O47">
            <v>9101.82</v>
          </cell>
          <cell r="P47">
            <v>28.8</v>
          </cell>
          <cell r="Q47">
            <v>92.16</v>
          </cell>
          <cell r="R47">
            <v>0</v>
          </cell>
          <cell r="S47">
            <v>0</v>
          </cell>
        </row>
        <row r="48">
          <cell r="O48">
            <v>4287.2337284152072</v>
          </cell>
          <cell r="P48">
            <v>0</v>
          </cell>
          <cell r="Q48">
            <v>0</v>
          </cell>
          <cell r="R48">
            <v>0</v>
          </cell>
          <cell r="S48">
            <v>0</v>
          </cell>
        </row>
        <row r="49">
          <cell r="O49">
            <v>35853.050619213238</v>
          </cell>
          <cell r="P49">
            <v>401.7737398428481</v>
          </cell>
          <cell r="Q49">
            <v>414.11407328183327</v>
          </cell>
          <cell r="R49">
            <v>608.3900085299648</v>
          </cell>
          <cell r="S49">
            <v>3639.7267705542818</v>
          </cell>
        </row>
        <row r="50">
          <cell r="R50">
            <v>0</v>
          </cell>
          <cell r="S50">
            <v>0</v>
          </cell>
        </row>
        <row r="51">
          <cell r="R51">
            <v>153.714</v>
          </cell>
          <cell r="S51">
            <v>435.12</v>
          </cell>
        </row>
        <row r="52">
          <cell r="R52">
            <v>137.26346266666658</v>
          </cell>
          <cell r="S52">
            <v>444.17792799999899</v>
          </cell>
        </row>
        <row r="53">
          <cell r="O53">
            <v>991.3</v>
          </cell>
          <cell r="P53">
            <v>505.8</v>
          </cell>
          <cell r="Q53">
            <v>417.3</v>
          </cell>
        </row>
        <row r="61">
          <cell r="O61">
            <v>45600.730602088624</v>
          </cell>
        </row>
        <row r="65">
          <cell r="O65">
            <v>16576.605046424171</v>
          </cell>
          <cell r="P65">
            <v>217.18080794082297</v>
          </cell>
          <cell r="Q65">
            <v>195.46272714674106</v>
          </cell>
          <cell r="R65">
            <v>545.60000852996473</v>
          </cell>
          <cell r="S65">
            <v>3378.9067705542793</v>
          </cell>
        </row>
        <row r="66">
          <cell r="O66">
            <v>5887.3918443734638</v>
          </cell>
          <cell r="P66">
            <v>155.79293190202461</v>
          </cell>
          <cell r="Q66">
            <v>126.49134613509234</v>
          </cell>
          <cell r="R66">
            <v>62.79</v>
          </cell>
          <cell r="S66">
            <v>260.82</v>
          </cell>
        </row>
        <row r="67">
          <cell r="O67">
            <v>9101.82</v>
          </cell>
          <cell r="P67">
            <v>28.8</v>
          </cell>
          <cell r="Q67">
            <v>92.16</v>
          </cell>
          <cell r="R67">
            <v>0</v>
          </cell>
          <cell r="S67">
            <v>0</v>
          </cell>
        </row>
        <row r="68">
          <cell r="O68">
            <v>4287.2337284152072</v>
          </cell>
          <cell r="P68">
            <v>0</v>
          </cell>
          <cell r="Q68">
            <v>0</v>
          </cell>
          <cell r="R68">
            <v>0</v>
          </cell>
          <cell r="S68">
            <v>0</v>
          </cell>
        </row>
        <row r="69">
          <cell r="O69">
            <v>35853.050619213238</v>
          </cell>
          <cell r="P69">
            <v>401.7737398428481</v>
          </cell>
          <cell r="Q69">
            <v>414.11407328183327</v>
          </cell>
          <cell r="R69">
            <v>608.3900085299648</v>
          </cell>
          <cell r="S69">
            <v>3639.7267705542818</v>
          </cell>
        </row>
        <row r="70">
          <cell r="R70">
            <v>0</v>
          </cell>
          <cell r="S70">
            <v>0</v>
          </cell>
        </row>
        <row r="71">
          <cell r="R71">
            <v>153.714</v>
          </cell>
          <cell r="S71">
            <v>435.12</v>
          </cell>
        </row>
        <row r="72">
          <cell r="R72">
            <v>137.26346266666658</v>
          </cell>
          <cell r="S72">
            <v>444.17792799999899</v>
          </cell>
        </row>
        <row r="73">
          <cell r="O73">
            <v>991.3</v>
          </cell>
          <cell r="P73">
            <v>505.8</v>
          </cell>
          <cell r="Q73">
            <v>417.3</v>
          </cell>
        </row>
        <row r="81">
          <cell r="O81">
            <v>45600.730602088624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2-2-1_Table 13"/>
      <sheetName val="F2-2-1_Table 14"/>
      <sheetName val="F2-2-1_Table 15"/>
      <sheetName val="F2-2-1_Table 16"/>
      <sheetName val="F2-2-1_Table 17"/>
      <sheetName val="F2-2-1_Table 18"/>
      <sheetName val="F2-2-1_Table 19"/>
      <sheetName val="F2-2-1_Table 20"/>
      <sheetName val="F2-2-2_Table 12"/>
      <sheetName val="F2-2-2 Table 13"/>
      <sheetName val="F2-2-2_Table 14"/>
      <sheetName val="F2-2-2 Table 15"/>
      <sheetName val="F2-2-2_Table 16"/>
      <sheetName val="F2-2-2_Table 17"/>
      <sheetName val="F2-2-2 Table 18"/>
      <sheetName val="F2-2-2_Table 19"/>
      <sheetName val="F2-2-2_Table 20"/>
      <sheetName val="F2-2-2 Table 21"/>
      <sheetName val="F2-2-2_Table 22"/>
      <sheetName val="#REF"/>
      <sheetName val="F_Operating Costs_Resource Tab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UEC"/>
      <sheetName val="Capital "/>
      <sheetName val="LUEC (2)"/>
    </sheetNames>
    <sheetDataSet>
      <sheetData sheetId="0">
        <row r="11">
          <cell r="F11">
            <v>2019</v>
          </cell>
        </row>
      </sheetData>
      <sheetData sheetId="1" refreshError="1"/>
      <sheetData sheetId="2" refreshError="1"/>
      <sheetData sheetId="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cores-Summary"/>
      <sheetName val="Max for Avail"/>
      <sheetName val="Scorecards (exc HD)"/>
      <sheetName val="Hydro Dev Scorecard"/>
      <sheetName val="OM&amp;A Data"/>
      <sheetName val="AIR ASR "/>
      <sheetName val="AvailData (MM)"/>
      <sheetName val="10 yr rel hist by PG(thres&amp;max)"/>
      <sheetName val="EFOR Data"/>
      <sheetName val="SpillData (MM)"/>
      <sheetName val="2010 spillsR2"/>
      <sheetName val="2010 Avail and EFOR (R6 final)"/>
      <sheetName val="OM&amp;A - 2008"/>
      <sheetName val="HD Capital List"/>
      <sheetName val="Capital - 2008"/>
      <sheetName val="Capital Data (MM)"/>
      <sheetName val="Env Perf Index"/>
      <sheetName val="AM-LCP Eval-Scores"/>
      <sheetName val="NPG Project Plan&amp;E"/>
      <sheetName val="OSPG Project Plan&amp;E"/>
      <sheetName val="NEPG Project Plan&amp;E"/>
      <sheetName val="EE Project Plan&amp;E"/>
      <sheetName val="NWPG Project Plan&amp;E"/>
      <sheetName val="Hydro Dev project plan exec"/>
      <sheetName val="Niagara Milestones"/>
      <sheetName val="OSPG Milestones"/>
      <sheetName val="NEPG Milestones"/>
      <sheetName val="EE Milestones"/>
      <sheetName val="NWPG Milestones"/>
      <sheetName val="HDEV Milestones"/>
      <sheetName val="ENG Milestones"/>
      <sheetName val="ENV Milestones"/>
      <sheetName val="BS&amp;RA Milestones"/>
      <sheetName val="DS Milestones"/>
      <sheetName val="EVP Milestones"/>
      <sheetName val="2006 Budget-Sum"/>
      <sheetName val="Dec 2005 Final Costs"/>
      <sheetName val="2007 Avail+EFOR Summary"/>
      <sheetName val="Spill Losses"/>
      <sheetName val="2007 Actual Spill"/>
      <sheetName val="Final Spills Dec-06 Do not dele"/>
      <sheetName val="2007 Spills Summary(draft)"/>
      <sheetName val="Activities-Schedule"/>
      <sheetName val="x1"/>
      <sheetName val="Validatio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9">
          <cell r="B19">
            <v>1.6E-2</v>
          </cell>
        </row>
      </sheetData>
      <sheetData sheetId="38">
        <row r="23">
          <cell r="B23">
            <v>67779</v>
          </cell>
        </row>
      </sheetData>
      <sheetData sheetId="39"/>
      <sheetData sheetId="40"/>
      <sheetData sheetId="41">
        <row r="45">
          <cell r="C45">
            <v>0.23680000000000001</v>
          </cell>
        </row>
      </sheetData>
      <sheetData sheetId="42"/>
      <sheetData sheetId="43" refreshError="1"/>
      <sheetData sheetId="4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VMONTH"/>
      <sheetName val="RIVMONTH.XLS"/>
      <sheetName val="2007 Spills Summary(draft)"/>
      <sheetName val="x1"/>
      <sheetName val="Financial Summary"/>
      <sheetName val="2016 ProvExpFcst"/>
    </sheetNames>
    <definedNames>
      <definedName name="CopyEnergy"/>
      <definedName name="File4Web"/>
      <definedName name="MonthlyScroll"/>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VMONTH"/>
      <sheetName val="RIVMONTH.XLS"/>
      <sheetName val="2007 Spills Summary(draft)"/>
      <sheetName val="x1"/>
      <sheetName val="Financial Summary"/>
      <sheetName val="2016 ProvExpFcst"/>
    </sheetNames>
    <definedNames>
      <definedName name="CopyEnergy"/>
      <definedName name="File4Web"/>
      <definedName name="MonthlyScroll"/>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00SICK"/>
      <sheetName val="settings"/>
      <sheetName val="ALLEPHO Ntk Lnx All HBU ONLYl"/>
    </sheetNames>
    <sheetDataSet>
      <sheetData sheetId="0" refreshError="1"/>
      <sheetData sheetId="1" refreshError="1"/>
      <sheetData sheetId="2" refreshError="1"/>
      <sheetData sheetId="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RateForecast"/>
      <sheetName val="RateofReturn"/>
      <sheetName val="InputEscalationForecast"/>
      <sheetName val="EscalationIndices"/>
      <sheetName val="WeightedIndices"/>
      <sheetName val="InputCostWeightings"/>
      <sheetName val="InputOpeningBalances"/>
      <sheetName val="BalanceAllocation"/>
      <sheetName val="InputReferenceDatesDCM"/>
      <sheetName val="InputBaseCostsDCM"/>
      <sheetName val="ConstantCostsDCM"/>
      <sheetName val="ShiftedCostsDCM"/>
      <sheetName val="EscalationDCM"/>
      <sheetName val="AllocationDCM"/>
      <sheetName val="FixProvisionDCM"/>
      <sheetName val="InputBaseCostsUFS"/>
      <sheetName val="ConstantCostsUFS"/>
      <sheetName val="EscalationUFS"/>
      <sheetName val="AllocationUFS"/>
      <sheetName val="FixUFS PSL"/>
      <sheetName val="FixUFS Post Dism"/>
      <sheetName val="VarUFS PSL"/>
      <sheetName val="VarUFS Post Dism"/>
      <sheetName val="InputBaseCostsUFD"/>
      <sheetName val="FormattedCostsUFD"/>
      <sheetName val="ShiftedCostsUFD"/>
      <sheetName val="ConstantCostsUFD"/>
      <sheetName val="EscalationUFD"/>
      <sheetName val="AllocationUFD"/>
      <sheetName val="FixProvisionUFD"/>
      <sheetName val="VarProvisionUFD"/>
      <sheetName val="InputBaseCostsILW"/>
      <sheetName val="ShiftedCostsILW"/>
      <sheetName val="ConstantCostsOpsILW"/>
      <sheetName val="ConstantCostsDisposalILW"/>
      <sheetName val="EscalationILW"/>
      <sheetName val="AllocationILW"/>
      <sheetName val="FixProvisionOpsILW"/>
      <sheetName val="FixProvisionDisposalILW"/>
      <sheetName val="VarProvisionOpsILW"/>
      <sheetName val="VarProvisionDisposalILW"/>
      <sheetName val="InputBaseCostsLLW"/>
      <sheetName val="ConstantCostsOPSLLW"/>
      <sheetName val="ConstantCostsDisposalLLW"/>
      <sheetName val="ShiftedCostsLLW"/>
      <sheetName val="EscalationLLW"/>
      <sheetName val="AllocationLLW"/>
      <sheetName val="FixProvisionOpsLLW"/>
      <sheetName val="FixProvisionDisposalLLW"/>
      <sheetName val="VarProvisionOpsLLW"/>
      <sheetName val="VarProvisionDisposalLLW"/>
      <sheetName val="InputBundleForecast"/>
      <sheetName val="InputAccumBundles"/>
      <sheetName val="DetailedBundleSchedule"/>
      <sheetName val="Bundles"/>
      <sheetName val="InputAccumWaste"/>
      <sheetName val="InputWasteForecast"/>
      <sheetName val="ILWWaste"/>
      <sheetName val="DetailedILWSchedule"/>
      <sheetName val="LLWWaste"/>
      <sheetName val="DetailedLLWSchedule"/>
      <sheetName val="Checksheet"/>
      <sheetName val="Methods"/>
      <sheetName val="Results"/>
      <sheetName val="Ext Results"/>
    </sheetNames>
    <sheetDataSet>
      <sheetData sheetId="0" refreshError="1">
        <row r="10">
          <cell r="D10">
            <v>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RateForecast"/>
      <sheetName val="RateofReturn"/>
      <sheetName val="InputEscalationForecast"/>
      <sheetName val="EscalationIndices"/>
      <sheetName val="WeightedIndices"/>
      <sheetName val="InputCostWeightings"/>
      <sheetName val="InputOpeningBalances"/>
      <sheetName val="BalanceAllocation"/>
      <sheetName val="InputReferenceDatesDCM"/>
      <sheetName val="InputBaseCostsDCM"/>
      <sheetName val="ConstantCostsDCM"/>
      <sheetName val="ShiftedCostsDCM"/>
      <sheetName val="EscalationDCM"/>
      <sheetName val="AllocationDCM"/>
      <sheetName val="FixProvisionDCM"/>
      <sheetName val="InputBaseCostsUFS"/>
      <sheetName val="ConstantCostsUFS"/>
      <sheetName val="EscalationUFS"/>
      <sheetName val="AllocationUFS"/>
      <sheetName val="FixUFS PSL"/>
      <sheetName val="FixUFS Post Dism"/>
      <sheetName val="VarUFS PSL"/>
      <sheetName val="VarUFS Post Dism"/>
      <sheetName val="InputBaseCostsUFD"/>
      <sheetName val="FormattedCostsUFD"/>
      <sheetName val="ShiftedCostsUFD"/>
      <sheetName val="ConstantCostsUFD"/>
      <sheetName val="EscalationUFD"/>
      <sheetName val="AllocationUFD"/>
      <sheetName val="FixProvisionUFD"/>
      <sheetName val="VarProvisionUFD"/>
      <sheetName val="InputBaseCostsILW"/>
      <sheetName val="ShiftedCostsILW"/>
      <sheetName val="ConstantCostsOpsILW"/>
      <sheetName val="ConstantCostsDisposalILW"/>
      <sheetName val="EscalationILW"/>
      <sheetName val="AllocationILW"/>
      <sheetName val="FixProvisionOpsILW"/>
      <sheetName val="FixProvisionDisposalILW"/>
      <sheetName val="VarProvisionOpsILW"/>
      <sheetName val="VarProvisionDisposalILW"/>
      <sheetName val="InputBaseCostsLLW"/>
      <sheetName val="ConstantCostsOPSLLW"/>
      <sheetName val="ConstantCostsDisposalLLW"/>
      <sheetName val="ShiftedCostsLLW"/>
      <sheetName val="EscalationLLW"/>
      <sheetName val="AllocationLLW"/>
      <sheetName val="FixProvisionOpsLLW"/>
      <sheetName val="FixProvisionDisposalLLW"/>
      <sheetName val="VarProvisionOpsLLW"/>
      <sheetName val="VarProvisionDisposalLLW"/>
      <sheetName val="InputBundleForecast"/>
      <sheetName val="InputAccumBundles"/>
      <sheetName val="DetailedBundleSchedule"/>
      <sheetName val="Bundles"/>
      <sheetName val="InputAccumWaste"/>
      <sheetName val="InputWasteForecast"/>
      <sheetName val="ILWWaste"/>
      <sheetName val="DetailedILWSchedule"/>
      <sheetName val="LLWWaste"/>
      <sheetName val="DetailedLLWSchedule"/>
      <sheetName val="Checksheet"/>
      <sheetName val="Methods"/>
      <sheetName val="Results"/>
      <sheetName val="Ext Results"/>
    </sheetNames>
    <sheetDataSet>
      <sheetData sheetId="0" refreshError="1">
        <row r="10">
          <cell r="D10">
            <v>2005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Entry"/>
      <sheetName val="Write-Off JE"/>
      <sheetName val="Calculation-Q4"/>
      <sheetName val="SAP download Q3YTD"/>
      <sheetName val="Calculation-Q3"/>
      <sheetName val="ITC's  booked"/>
      <sheetName val="Calculation-Q2"/>
    </sheetNames>
    <sheetDataSet>
      <sheetData sheetId="0"/>
      <sheetData sheetId="1"/>
      <sheetData sheetId="2"/>
      <sheetData sheetId="3"/>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GL Data-Jan-June"/>
      <sheetName val="Table Sort"/>
      <sheetName val="Table sort1"/>
      <sheetName val="tabSort2"/>
      <sheetName val="Sorted By Acct"/>
      <sheetName val="IFRS Entry"/>
    </sheetNames>
    <sheetDataSet>
      <sheetData sheetId="0"/>
      <sheetData sheetId="1">
        <row r="2">
          <cell r="Q2">
            <v>4053040</v>
          </cell>
        </row>
        <row r="3">
          <cell r="Q3">
            <v>329500</v>
          </cell>
        </row>
        <row r="4">
          <cell r="Q4">
            <v>1591215.09</v>
          </cell>
        </row>
        <row r="5">
          <cell r="Q5">
            <v>177777.3</v>
          </cell>
        </row>
        <row r="6">
          <cell r="Q6">
            <v>98765.17</v>
          </cell>
        </row>
        <row r="7">
          <cell r="Q7">
            <v>237036.41</v>
          </cell>
        </row>
        <row r="8">
          <cell r="Q8">
            <v>474072.81</v>
          </cell>
        </row>
        <row r="9">
          <cell r="Q9">
            <v>237036.41</v>
          </cell>
        </row>
        <row r="10">
          <cell r="Q10">
            <v>-2153750.4</v>
          </cell>
        </row>
        <row r="11">
          <cell r="Q11">
            <v>-1050497.01</v>
          </cell>
        </row>
        <row r="12">
          <cell r="Q12">
            <v>103775.01</v>
          </cell>
        </row>
        <row r="13">
          <cell r="Q13">
            <v>-4193551.59</v>
          </cell>
        </row>
        <row r="14">
          <cell r="Q14">
            <v>15704991.65</v>
          </cell>
        </row>
        <row r="15">
          <cell r="Q15">
            <v>2485229.9</v>
          </cell>
        </row>
        <row r="16">
          <cell r="Q16">
            <v>224303.1</v>
          </cell>
        </row>
        <row r="17">
          <cell r="Q17">
            <v>328523.81</v>
          </cell>
        </row>
        <row r="18">
          <cell r="Q18">
            <v>-397374.67</v>
          </cell>
        </row>
        <row r="19">
          <cell r="Q19">
            <v>-2893558.85</v>
          </cell>
        </row>
        <row r="20">
          <cell r="Q20">
            <v>-2240836.86</v>
          </cell>
        </row>
        <row r="21">
          <cell r="Q21">
            <v>118666.67</v>
          </cell>
        </row>
        <row r="22">
          <cell r="Q22">
            <v>536857.14</v>
          </cell>
        </row>
        <row r="23">
          <cell r="Q23">
            <v>105226.08</v>
          </cell>
        </row>
        <row r="24">
          <cell r="Q24">
            <v>-796048.9</v>
          </cell>
        </row>
        <row r="25">
          <cell r="Q25">
            <v>144719.70000000001</v>
          </cell>
        </row>
        <row r="26">
          <cell r="Q26">
            <v>84752.960000000006</v>
          </cell>
        </row>
        <row r="27">
          <cell r="Q27">
            <v>-2945.08</v>
          </cell>
        </row>
        <row r="28">
          <cell r="Q28">
            <v>10699.49</v>
          </cell>
        </row>
        <row r="29">
          <cell r="Q29">
            <v>-20350.16</v>
          </cell>
        </row>
        <row r="30">
          <cell r="Q30">
            <v>20350.16</v>
          </cell>
        </row>
        <row r="31">
          <cell r="Q31">
            <v>-20350.16</v>
          </cell>
        </row>
        <row r="32">
          <cell r="Q32">
            <v>20350.16</v>
          </cell>
        </row>
        <row r="33">
          <cell r="Q33">
            <v>12433.38</v>
          </cell>
        </row>
        <row r="34">
          <cell r="Q34">
            <v>-12433.38</v>
          </cell>
        </row>
        <row r="35">
          <cell r="Q35">
            <v>-4969.67</v>
          </cell>
        </row>
        <row r="36">
          <cell r="Q36">
            <v>-8018.4</v>
          </cell>
        </row>
        <row r="37">
          <cell r="Q37">
            <v>-595216.48</v>
          </cell>
        </row>
        <row r="38">
          <cell r="Q38">
            <v>-9817.91</v>
          </cell>
        </row>
        <row r="39">
          <cell r="Q39">
            <v>13502.19</v>
          </cell>
        </row>
        <row r="40">
          <cell r="Q40">
            <v>44435.18</v>
          </cell>
        </row>
        <row r="41">
          <cell r="Q41">
            <v>-81864.61</v>
          </cell>
        </row>
        <row r="42">
          <cell r="Q42">
            <v>-67373.66</v>
          </cell>
        </row>
        <row r="43">
          <cell r="Q43">
            <v>-20350.16</v>
          </cell>
        </row>
        <row r="44">
          <cell r="Q44">
            <v>-20350.16</v>
          </cell>
        </row>
        <row r="45">
          <cell r="Q45">
            <v>12433.38</v>
          </cell>
        </row>
        <row r="46">
          <cell r="Q46">
            <v>-4760.0200000000004</v>
          </cell>
        </row>
        <row r="47">
          <cell r="Q47">
            <v>-7680.13</v>
          </cell>
        </row>
        <row r="48">
          <cell r="Q48">
            <v>20350.16</v>
          </cell>
        </row>
        <row r="49">
          <cell r="Q49">
            <v>3788073</v>
          </cell>
        </row>
        <row r="50">
          <cell r="Q50">
            <v>-1223188.32</v>
          </cell>
        </row>
        <row r="51">
          <cell r="Q51">
            <v>973040.94</v>
          </cell>
        </row>
        <row r="52">
          <cell r="Q52">
            <v>-49842.03</v>
          </cell>
        </row>
        <row r="53">
          <cell r="Q53">
            <v>-327501.40999999997</v>
          </cell>
        </row>
        <row r="54">
          <cell r="Q54">
            <v>177777.3</v>
          </cell>
        </row>
        <row r="55">
          <cell r="Q55">
            <v>98765.17</v>
          </cell>
        </row>
        <row r="56">
          <cell r="Q56">
            <v>237036.41</v>
          </cell>
        </row>
        <row r="57">
          <cell r="Q57">
            <v>474072.81</v>
          </cell>
        </row>
        <row r="58">
          <cell r="Q58">
            <v>237036.41</v>
          </cell>
        </row>
        <row r="59">
          <cell r="Q59">
            <v>-12350.93</v>
          </cell>
        </row>
        <row r="60">
          <cell r="Q60">
            <v>5938.47</v>
          </cell>
        </row>
        <row r="61">
          <cell r="Q61">
            <v>777.02</v>
          </cell>
        </row>
        <row r="62">
          <cell r="Q62">
            <v>-1193817.3899999999</v>
          </cell>
        </row>
        <row r="63">
          <cell r="Q63">
            <v>-837674.73</v>
          </cell>
        </row>
        <row r="64">
          <cell r="Q64">
            <v>-654976.78</v>
          </cell>
        </row>
        <row r="65">
          <cell r="Q65">
            <v>-6010590.9400000004</v>
          </cell>
        </row>
        <row r="66">
          <cell r="Q66">
            <v>-911709.79</v>
          </cell>
        </row>
        <row r="67">
          <cell r="Q67">
            <v>911709.79</v>
          </cell>
        </row>
        <row r="68">
          <cell r="Q68">
            <v>10596299.119999999</v>
          </cell>
        </row>
        <row r="69">
          <cell r="Q69">
            <v>2493791.77</v>
          </cell>
        </row>
        <row r="70">
          <cell r="Q70">
            <v>224303.09</v>
          </cell>
        </row>
        <row r="71">
          <cell r="Q71">
            <v>328523.81</v>
          </cell>
        </row>
        <row r="72">
          <cell r="Q72">
            <v>-157814.66</v>
          </cell>
        </row>
        <row r="73">
          <cell r="Q73">
            <v>-1330790.56</v>
          </cell>
        </row>
        <row r="74">
          <cell r="Q74">
            <v>-2228043.85</v>
          </cell>
        </row>
        <row r="75">
          <cell r="Q75">
            <v>118666.67</v>
          </cell>
        </row>
        <row r="76">
          <cell r="Q76">
            <v>786857.15</v>
          </cell>
        </row>
        <row r="77">
          <cell r="Q77">
            <v>105226.08</v>
          </cell>
        </row>
        <row r="78">
          <cell r="Q78">
            <v>213074.29</v>
          </cell>
        </row>
        <row r="79">
          <cell r="Q79">
            <v>151339.01999999999</v>
          </cell>
        </row>
        <row r="80">
          <cell r="Q80">
            <v>-236.29</v>
          </cell>
        </row>
        <row r="81">
          <cell r="Q81">
            <v>83452.08</v>
          </cell>
        </row>
        <row r="82">
          <cell r="Q82">
            <v>-4632.05</v>
          </cell>
        </row>
        <row r="83">
          <cell r="Q83">
            <v>-11382.11</v>
          </cell>
        </row>
        <row r="84">
          <cell r="Q84">
            <v>9651.32</v>
          </cell>
        </row>
        <row r="85">
          <cell r="Q85">
            <v>-8764.58</v>
          </cell>
        </row>
        <row r="86">
          <cell r="Q86">
            <v>8764.58</v>
          </cell>
        </row>
        <row r="87">
          <cell r="Q87">
            <v>13235.3</v>
          </cell>
        </row>
        <row r="88">
          <cell r="Q88">
            <v>-13235.3</v>
          </cell>
        </row>
        <row r="89">
          <cell r="Q89">
            <v>-615122.73</v>
          </cell>
        </row>
        <row r="90">
          <cell r="Q90">
            <v>-9689</v>
          </cell>
        </row>
        <row r="91">
          <cell r="Q91">
            <v>15002.43</v>
          </cell>
        </row>
        <row r="92">
          <cell r="Q92">
            <v>44435.18</v>
          </cell>
        </row>
        <row r="93">
          <cell r="Q93">
            <v>-2765.67</v>
          </cell>
        </row>
        <row r="94">
          <cell r="Q94">
            <v>-1027.32</v>
          </cell>
        </row>
        <row r="95">
          <cell r="Q95">
            <v>-7500.8</v>
          </cell>
        </row>
        <row r="96">
          <cell r="Q96">
            <v>-904038.6</v>
          </cell>
        </row>
        <row r="97">
          <cell r="Q97">
            <v>-56873622.780000001</v>
          </cell>
        </row>
        <row r="98">
          <cell r="Q98">
            <v>-4.8</v>
          </cell>
        </row>
        <row r="99">
          <cell r="Q99">
            <v>-8764.58</v>
          </cell>
        </row>
        <row r="100">
          <cell r="Q100">
            <v>13235.3</v>
          </cell>
        </row>
        <row r="101">
          <cell r="Q101">
            <v>-5179.32</v>
          </cell>
        </row>
        <row r="102">
          <cell r="Q102">
            <v>-8356.67</v>
          </cell>
        </row>
        <row r="103">
          <cell r="Q103">
            <v>334362.01</v>
          </cell>
        </row>
        <row r="104">
          <cell r="Q104">
            <v>211.31</v>
          </cell>
        </row>
        <row r="105">
          <cell r="Q105">
            <v>-14686.87</v>
          </cell>
        </row>
        <row r="106">
          <cell r="Q106">
            <v>-40932.31</v>
          </cell>
        </row>
        <row r="107">
          <cell r="Q107">
            <v>-33686.83</v>
          </cell>
        </row>
        <row r="108">
          <cell r="Q108">
            <v>-635028.98</v>
          </cell>
        </row>
        <row r="109">
          <cell r="Q109">
            <v>1949956.15</v>
          </cell>
        </row>
        <row r="110">
          <cell r="Q110">
            <v>11157.6</v>
          </cell>
        </row>
        <row r="111">
          <cell r="Q111">
            <v>83429.070000000007</v>
          </cell>
        </row>
        <row r="112">
          <cell r="Q112">
            <v>-9560.1</v>
          </cell>
        </row>
        <row r="113">
          <cell r="Q113">
            <v>16502.669999999998</v>
          </cell>
        </row>
        <row r="114">
          <cell r="Q114">
            <v>46837.54</v>
          </cell>
        </row>
        <row r="115">
          <cell r="Q115">
            <v>-2451635</v>
          </cell>
        </row>
        <row r="116">
          <cell r="Q116">
            <v>-2236472.86</v>
          </cell>
        </row>
        <row r="117">
          <cell r="Q117">
            <v>-214173.73</v>
          </cell>
        </row>
        <row r="118">
          <cell r="Q118">
            <v>-3258221.81</v>
          </cell>
        </row>
        <row r="119">
          <cell r="Q119">
            <v>1215296.54</v>
          </cell>
        </row>
        <row r="120">
          <cell r="Q120">
            <v>-1215296.54</v>
          </cell>
        </row>
        <row r="121">
          <cell r="Q121">
            <v>-27971070.559999999</v>
          </cell>
        </row>
        <row r="122">
          <cell r="Q122">
            <v>4520155.6900000004</v>
          </cell>
        </row>
        <row r="123">
          <cell r="Q123">
            <v>522940.5</v>
          </cell>
        </row>
        <row r="124">
          <cell r="Q124">
            <v>96082.03</v>
          </cell>
        </row>
        <row r="125">
          <cell r="Q125">
            <v>-89486.11</v>
          </cell>
        </row>
        <row r="126">
          <cell r="Q126">
            <v>7195501.6100000003</v>
          </cell>
        </row>
        <row r="127">
          <cell r="Q127">
            <v>-1130038.92</v>
          </cell>
        </row>
        <row r="128">
          <cell r="Q128">
            <v>359506.63</v>
          </cell>
        </row>
        <row r="129">
          <cell r="Q129">
            <v>295315.19</v>
          </cell>
        </row>
        <row r="130">
          <cell r="Q130">
            <v>-17958.8</v>
          </cell>
        </row>
        <row r="131">
          <cell r="Q131">
            <v>-116651.23</v>
          </cell>
        </row>
        <row r="132">
          <cell r="Q132">
            <v>-280454.86</v>
          </cell>
        </row>
        <row r="133">
          <cell r="Q133">
            <v>156082.57999999999</v>
          </cell>
        </row>
        <row r="134">
          <cell r="Q134">
            <v>8446.77</v>
          </cell>
        </row>
        <row r="135">
          <cell r="Q135">
            <v>1246.0999999999999</v>
          </cell>
        </row>
        <row r="136">
          <cell r="Q136">
            <v>-1246.0999999999999</v>
          </cell>
        </row>
        <row r="137">
          <cell r="Q137">
            <v>13960.65</v>
          </cell>
        </row>
        <row r="138">
          <cell r="Q138">
            <v>-13960.65</v>
          </cell>
        </row>
        <row r="139">
          <cell r="Q139">
            <v>-1460572</v>
          </cell>
        </row>
        <row r="140">
          <cell r="Q140">
            <v>2269190.1</v>
          </cell>
        </row>
        <row r="141">
          <cell r="Q141">
            <v>579412.75</v>
          </cell>
        </row>
        <row r="142">
          <cell r="Q142">
            <v>1227859.57</v>
          </cell>
        </row>
        <row r="143">
          <cell r="Q143">
            <v>-1113675.79</v>
          </cell>
        </row>
        <row r="144">
          <cell r="Q144">
            <v>1553004.48</v>
          </cell>
        </row>
        <row r="145">
          <cell r="Q145">
            <v>-1553004.48</v>
          </cell>
        </row>
        <row r="146">
          <cell r="Q146">
            <v>5142728.59</v>
          </cell>
        </row>
        <row r="147">
          <cell r="Q147">
            <v>104976.16</v>
          </cell>
        </row>
        <row r="148">
          <cell r="Q148">
            <v>96082.03</v>
          </cell>
        </row>
        <row r="149">
          <cell r="Q149">
            <v>167829.89</v>
          </cell>
        </row>
        <row r="150">
          <cell r="Q150">
            <v>-1516899.31</v>
          </cell>
        </row>
        <row r="151">
          <cell r="Q151">
            <v>359506.63</v>
          </cell>
        </row>
        <row r="152">
          <cell r="Q152">
            <v>310198.19</v>
          </cell>
        </row>
        <row r="153">
          <cell r="Q153">
            <v>-17958.8</v>
          </cell>
        </row>
        <row r="154">
          <cell r="Q154">
            <v>-316651.23</v>
          </cell>
        </row>
        <row r="155">
          <cell r="Q155">
            <v>-289074.40000000002</v>
          </cell>
        </row>
        <row r="156">
          <cell r="Q156">
            <v>143387.17000000001</v>
          </cell>
        </row>
        <row r="157">
          <cell r="Q157">
            <v>78555.39</v>
          </cell>
        </row>
        <row r="158">
          <cell r="Q158">
            <v>-14348.24</v>
          </cell>
        </row>
        <row r="159">
          <cell r="Q159">
            <v>5589.1</v>
          </cell>
        </row>
        <row r="160">
          <cell r="Q160">
            <v>-80.59</v>
          </cell>
        </row>
        <row r="161">
          <cell r="Q161">
            <v>-38751.339999999997</v>
          </cell>
        </row>
        <row r="162">
          <cell r="Q162">
            <v>-29630.33</v>
          </cell>
        </row>
        <row r="163">
          <cell r="Q163">
            <v>1246.0999999999999</v>
          </cell>
        </row>
        <row r="164">
          <cell r="Q164">
            <v>-477.09</v>
          </cell>
        </row>
        <row r="165">
          <cell r="Q165">
            <v>477.09</v>
          </cell>
        </row>
        <row r="166">
          <cell r="Q166">
            <v>13960.65</v>
          </cell>
        </row>
        <row r="167">
          <cell r="Q167">
            <v>13523.32</v>
          </cell>
        </row>
        <row r="168">
          <cell r="Q168">
            <v>-13523.32</v>
          </cell>
        </row>
        <row r="169">
          <cell r="Q169">
            <v>-4740.96</v>
          </cell>
        </row>
        <row r="170">
          <cell r="Q170">
            <v>-7649.38</v>
          </cell>
        </row>
        <row r="171">
          <cell r="Q171">
            <v>-621914.93000000005</v>
          </cell>
        </row>
        <row r="172">
          <cell r="Q172">
            <v>-9106.82</v>
          </cell>
        </row>
        <row r="173">
          <cell r="Q173">
            <v>15886.66</v>
          </cell>
        </row>
        <row r="174">
          <cell r="Q174">
            <v>44788.12</v>
          </cell>
        </row>
        <row r="175">
          <cell r="Q175">
            <v>44675.81</v>
          </cell>
        </row>
        <row r="176">
          <cell r="Q176">
            <v>24819.89</v>
          </cell>
        </row>
        <row r="177">
          <cell r="Q177">
            <v>59567.74</v>
          </cell>
        </row>
        <row r="178">
          <cell r="Q178">
            <v>119135.48</v>
          </cell>
        </row>
        <row r="179">
          <cell r="Q179">
            <v>59567.74</v>
          </cell>
        </row>
        <row r="180">
          <cell r="Q180">
            <v>1532626.97</v>
          </cell>
        </row>
        <row r="181">
          <cell r="Q181">
            <v>-14009.61</v>
          </cell>
        </row>
        <row r="182">
          <cell r="Q182">
            <v>-36570.379999999997</v>
          </cell>
        </row>
        <row r="183">
          <cell r="Q183">
            <v>-25573.83</v>
          </cell>
        </row>
        <row r="184">
          <cell r="Q184">
            <v>-477.09</v>
          </cell>
        </row>
        <row r="185">
          <cell r="Q185">
            <v>13523.32</v>
          </cell>
        </row>
        <row r="186">
          <cell r="Q186">
            <v>-4512.25</v>
          </cell>
        </row>
        <row r="187">
          <cell r="Q187">
            <v>-7280.36</v>
          </cell>
        </row>
        <row r="188">
          <cell r="Q188">
            <v>-608800.88</v>
          </cell>
        </row>
        <row r="189">
          <cell r="Q189">
            <v>188.5</v>
          </cell>
        </row>
        <row r="190">
          <cell r="Q190">
            <v>-930002</v>
          </cell>
        </row>
        <row r="191">
          <cell r="Q191">
            <v>2096483.29</v>
          </cell>
        </row>
        <row r="192">
          <cell r="Q192">
            <v>-388439.7</v>
          </cell>
        </row>
        <row r="193">
          <cell r="Q193">
            <v>-5303700.22</v>
          </cell>
        </row>
        <row r="194">
          <cell r="Q194">
            <v>446043.37</v>
          </cell>
        </row>
        <row r="195">
          <cell r="Q195">
            <v>-446043.37</v>
          </cell>
        </row>
        <row r="196">
          <cell r="Q196">
            <v>54484968.869999997</v>
          </cell>
        </row>
        <row r="197">
          <cell r="Q197">
            <v>104976.16</v>
          </cell>
        </row>
        <row r="198">
          <cell r="Q198">
            <v>96082.03</v>
          </cell>
        </row>
        <row r="199">
          <cell r="Q199">
            <v>251205.89</v>
          </cell>
        </row>
        <row r="200">
          <cell r="Q200">
            <v>-13016353.09</v>
          </cell>
        </row>
        <row r="201">
          <cell r="Q201">
            <v>359506.63</v>
          </cell>
        </row>
        <row r="202">
          <cell r="Q202">
            <v>328847.19</v>
          </cell>
        </row>
        <row r="203">
          <cell r="Q203">
            <v>-17958.8</v>
          </cell>
        </row>
        <row r="204">
          <cell r="Q204">
            <v>283348.77</v>
          </cell>
        </row>
        <row r="205">
          <cell r="Q205">
            <v>-269368.67</v>
          </cell>
        </row>
        <row r="206">
          <cell r="Q206">
            <v>138503.35</v>
          </cell>
        </row>
        <row r="207">
          <cell r="Q207">
            <v>3328.13</v>
          </cell>
        </row>
        <row r="208">
          <cell r="Q208">
            <v>73090.23</v>
          </cell>
        </row>
        <row r="209">
          <cell r="Q209">
            <v>-600.11</v>
          </cell>
        </row>
        <row r="210">
          <cell r="Q210">
            <v>441.85</v>
          </cell>
        </row>
        <row r="211">
          <cell r="Q211">
            <v>-441.85</v>
          </cell>
        </row>
        <row r="212">
          <cell r="Q212">
            <v>441.85</v>
          </cell>
        </row>
        <row r="213">
          <cell r="Q213">
            <v>-441.85</v>
          </cell>
        </row>
        <row r="214">
          <cell r="Q214">
            <v>13231.04</v>
          </cell>
        </row>
        <row r="215">
          <cell r="Q215">
            <v>-13231.04</v>
          </cell>
        </row>
        <row r="216">
          <cell r="Q216">
            <v>464432.72</v>
          </cell>
        </row>
        <row r="217">
          <cell r="Q217">
            <v>-13670.98</v>
          </cell>
        </row>
        <row r="218">
          <cell r="Q218">
            <v>-34389.410000000003</v>
          </cell>
        </row>
        <row r="219">
          <cell r="Q219">
            <v>-21517.32</v>
          </cell>
        </row>
        <row r="220">
          <cell r="Q220">
            <v>441.85</v>
          </cell>
        </row>
        <row r="221">
          <cell r="Q221">
            <v>13231.04</v>
          </cell>
        </row>
        <row r="222">
          <cell r="Q222">
            <v>-4283.53</v>
          </cell>
        </row>
        <row r="223">
          <cell r="Q223">
            <v>-6911.34</v>
          </cell>
        </row>
        <row r="224">
          <cell r="Q224">
            <v>-595686.84</v>
          </cell>
        </row>
        <row r="225">
          <cell r="Q225">
            <v>98007.54</v>
          </cell>
        </row>
        <row r="226">
          <cell r="Q226">
            <v>-1054312</v>
          </cell>
        </row>
        <row r="227">
          <cell r="Q227">
            <v>-2556788.89</v>
          </cell>
        </row>
        <row r="228">
          <cell r="Q228">
            <v>401989.16</v>
          </cell>
        </row>
        <row r="229">
          <cell r="Q229">
            <v>-927570.43</v>
          </cell>
        </row>
        <row r="230">
          <cell r="Q230">
            <v>-287815.12</v>
          </cell>
        </row>
        <row r="231">
          <cell r="Q231">
            <v>-6838399.3600000003</v>
          </cell>
        </row>
        <row r="232">
          <cell r="Q232">
            <v>-10830815.859999999</v>
          </cell>
        </row>
        <row r="233">
          <cell r="Q233">
            <v>-11001320.050000001</v>
          </cell>
        </row>
        <row r="234">
          <cell r="Q234">
            <v>-1345398.55</v>
          </cell>
        </row>
        <row r="235">
          <cell r="Q235">
            <v>1516763.51</v>
          </cell>
        </row>
        <row r="236">
          <cell r="Q236">
            <v>-35630787.280000001</v>
          </cell>
        </row>
        <row r="237">
          <cell r="Q237">
            <v>586061.73</v>
          </cell>
        </row>
        <row r="238">
          <cell r="Q238">
            <v>104976.16</v>
          </cell>
        </row>
        <row r="239">
          <cell r="Q239">
            <v>96082.03</v>
          </cell>
        </row>
        <row r="240">
          <cell r="Q240">
            <v>-114498.11</v>
          </cell>
        </row>
        <row r="241">
          <cell r="Q241">
            <v>8756941.0899999999</v>
          </cell>
        </row>
        <row r="242">
          <cell r="Q242">
            <v>-146515.43</v>
          </cell>
        </row>
        <row r="243">
          <cell r="Q243">
            <v>359506.63</v>
          </cell>
        </row>
        <row r="244">
          <cell r="Q244">
            <v>348475.19</v>
          </cell>
        </row>
        <row r="245">
          <cell r="Q245">
            <v>-17958.8</v>
          </cell>
        </row>
        <row r="246">
          <cell r="Q246">
            <v>-216651.23</v>
          </cell>
        </row>
        <row r="247">
          <cell r="Q247">
            <v>4948305.24</v>
          </cell>
        </row>
        <row r="248">
          <cell r="Q248">
            <v>112097.75</v>
          </cell>
        </row>
        <row r="249">
          <cell r="Q249">
            <v>-668683.62</v>
          </cell>
        </row>
        <row r="250">
          <cell r="Q250">
            <v>-345793.41</v>
          </cell>
        </row>
        <row r="251">
          <cell r="Q251">
            <v>-11475946.85</v>
          </cell>
        </row>
        <row r="252">
          <cell r="Q252">
            <v>-208886.86</v>
          </cell>
        </row>
        <row r="253">
          <cell r="Q253">
            <v>132819.32999999999</v>
          </cell>
        </row>
        <row r="254">
          <cell r="Q254">
            <v>69340.850000000006</v>
          </cell>
        </row>
        <row r="255">
          <cell r="Q255">
            <v>2628.51</v>
          </cell>
        </row>
        <row r="256">
          <cell r="Q256">
            <v>-1886.69</v>
          </cell>
        </row>
        <row r="257">
          <cell r="Q257">
            <v>2854.59</v>
          </cell>
        </row>
        <row r="258">
          <cell r="Q258">
            <v>12873.22</v>
          </cell>
        </row>
        <row r="259">
          <cell r="Q259">
            <v>26899.279999999999</v>
          </cell>
        </row>
        <row r="260">
          <cell r="Q260">
            <v>1393215.08</v>
          </cell>
        </row>
        <row r="261">
          <cell r="Q261">
            <v>2829408.36</v>
          </cell>
        </row>
        <row r="262">
          <cell r="Q262">
            <v>5238440.7699999996</v>
          </cell>
        </row>
        <row r="263">
          <cell r="Q263">
            <v>1393215.08</v>
          </cell>
        </row>
        <row r="264">
          <cell r="Q264">
            <v>2829408.36</v>
          </cell>
        </row>
        <row r="265">
          <cell r="Q265">
            <v>5238440.7699999996</v>
          </cell>
        </row>
        <row r="266">
          <cell r="Q266">
            <v>-134009.43</v>
          </cell>
        </row>
        <row r="267">
          <cell r="Q267">
            <v>8661.4</v>
          </cell>
        </row>
        <row r="268">
          <cell r="Q268">
            <v>-1026486.56</v>
          </cell>
        </row>
        <row r="269">
          <cell r="Q269">
            <v>51214.02</v>
          </cell>
        </row>
        <row r="270">
          <cell r="Q270">
            <v>-1116336</v>
          </cell>
        </row>
        <row r="271">
          <cell r="Q271">
            <v>-578097.46</v>
          </cell>
        </row>
        <row r="272">
          <cell r="Q272">
            <v>134009.43</v>
          </cell>
        </row>
        <row r="273">
          <cell r="Q273">
            <v>-8661.4</v>
          </cell>
        </row>
        <row r="274">
          <cell r="Q274">
            <v>-1014210.35</v>
          </cell>
        </row>
        <row r="275">
          <cell r="Q275">
            <v>2834.15</v>
          </cell>
        </row>
        <row r="276">
          <cell r="Q276">
            <v>-38017.97</v>
          </cell>
        </row>
        <row r="277">
          <cell r="Q277">
            <v>10814.21</v>
          </cell>
        </row>
        <row r="278">
          <cell r="Q278">
            <v>-23639.84</v>
          </cell>
        </row>
        <row r="279">
          <cell r="Q279">
            <v>-47447.5</v>
          </cell>
        </row>
        <row r="280">
          <cell r="Q280">
            <v>-433.37</v>
          </cell>
        </row>
        <row r="281">
          <cell r="Q281">
            <v>-1983.49</v>
          </cell>
        </row>
        <row r="282">
          <cell r="Q282">
            <v>-532.05999999999995</v>
          </cell>
        </row>
        <row r="283">
          <cell r="Q283">
            <v>-1417477.3</v>
          </cell>
        </row>
        <row r="284">
          <cell r="Q284">
            <v>5346.91</v>
          </cell>
        </row>
        <row r="285">
          <cell r="Q285">
            <v>-25789.91</v>
          </cell>
        </row>
        <row r="286">
          <cell r="Q286">
            <v>-14179.01</v>
          </cell>
        </row>
        <row r="287">
          <cell r="Q287">
            <v>9121.4599999999991</v>
          </cell>
        </row>
        <row r="288">
          <cell r="Q288">
            <v>-1077.54</v>
          </cell>
        </row>
        <row r="289">
          <cell r="Q289">
            <v>-41883.42</v>
          </cell>
        </row>
        <row r="290">
          <cell r="Q290">
            <v>-9871.8799999999992</v>
          </cell>
        </row>
        <row r="291">
          <cell r="Q291">
            <v>-82148.09</v>
          </cell>
        </row>
        <row r="292">
          <cell r="Q292">
            <v>556.29999999999995</v>
          </cell>
        </row>
        <row r="293">
          <cell r="Q293">
            <v>-35059.07</v>
          </cell>
        </row>
        <row r="294">
          <cell r="Q294">
            <v>446268.95</v>
          </cell>
        </row>
        <row r="295">
          <cell r="Q295">
            <v>210008.92</v>
          </cell>
        </row>
        <row r="296">
          <cell r="Q296">
            <v>-1393215.08</v>
          </cell>
        </row>
        <row r="297">
          <cell r="Q297">
            <v>-2829408.36</v>
          </cell>
        </row>
        <row r="298">
          <cell r="Q298">
            <v>-5238440.7699999996</v>
          </cell>
        </row>
        <row r="299">
          <cell r="Q299">
            <v>-446268.95</v>
          </cell>
        </row>
        <row r="300">
          <cell r="Q300">
            <v>-210008.92</v>
          </cell>
        </row>
        <row r="301">
          <cell r="Q301">
            <v>1393215.08</v>
          </cell>
        </row>
        <row r="302">
          <cell r="Q302">
            <v>2829408.36</v>
          </cell>
        </row>
        <row r="303">
          <cell r="Q303">
            <v>5238440.7699999996</v>
          </cell>
        </row>
        <row r="304">
          <cell r="Q304">
            <v>399449.17</v>
          </cell>
        </row>
        <row r="305">
          <cell r="Q305">
            <v>191618.14</v>
          </cell>
        </row>
        <row r="306">
          <cell r="Q306">
            <v>1276774.32</v>
          </cell>
        </row>
        <row r="307">
          <cell r="Q307">
            <v>2177115.89</v>
          </cell>
        </row>
        <row r="308">
          <cell r="Q308">
            <v>4725002.79</v>
          </cell>
        </row>
        <row r="309">
          <cell r="Q309">
            <v>-399449.17</v>
          </cell>
        </row>
        <row r="310">
          <cell r="Q310">
            <v>-191618.14</v>
          </cell>
        </row>
        <row r="311">
          <cell r="Q311">
            <v>-1276774.32</v>
          </cell>
        </row>
        <row r="312">
          <cell r="Q312">
            <v>-2177115.89</v>
          </cell>
        </row>
        <row r="313">
          <cell r="Q313">
            <v>-4725002.79</v>
          </cell>
        </row>
        <row r="314">
          <cell r="Q314">
            <v>-109095.49</v>
          </cell>
        </row>
        <row r="315">
          <cell r="Q315">
            <v>-657182.91</v>
          </cell>
        </row>
        <row r="316">
          <cell r="Q316">
            <v>-1401603.88</v>
          </cell>
        </row>
        <row r="317">
          <cell r="Q317">
            <v>34780.370000000003</v>
          </cell>
        </row>
        <row r="318">
          <cell r="Q318">
            <v>72336.820000000007</v>
          </cell>
        </row>
        <row r="319">
          <cell r="Q319">
            <v>-8211.15</v>
          </cell>
        </row>
        <row r="320">
          <cell r="Q320">
            <v>-13224.33</v>
          </cell>
        </row>
        <row r="321">
          <cell r="Q321">
            <v>-22588.87</v>
          </cell>
        </row>
        <row r="322">
          <cell r="Q322">
            <v>151530.18</v>
          </cell>
        </row>
        <row r="323">
          <cell r="Q323">
            <v>79589.14</v>
          </cell>
        </row>
        <row r="324">
          <cell r="Q324">
            <v>8211.15</v>
          </cell>
        </row>
        <row r="325">
          <cell r="Q325">
            <v>13224.33</v>
          </cell>
        </row>
        <row r="326">
          <cell r="Q326">
            <v>22588.87</v>
          </cell>
        </row>
        <row r="327">
          <cell r="Q327">
            <v>-151530.18</v>
          </cell>
        </row>
        <row r="328">
          <cell r="Q328">
            <v>-79589.14</v>
          </cell>
        </row>
        <row r="329">
          <cell r="Q329">
            <v>227131.29</v>
          </cell>
        </row>
        <row r="330">
          <cell r="Q330">
            <v>345291.29</v>
          </cell>
        </row>
        <row r="331">
          <cell r="Q331">
            <v>665736.06000000006</v>
          </cell>
        </row>
        <row r="332">
          <cell r="Q332">
            <v>-227131.29</v>
          </cell>
        </row>
        <row r="333">
          <cell r="Q333">
            <v>-345291.29</v>
          </cell>
        </row>
        <row r="334">
          <cell r="Q334">
            <v>-665736.06000000006</v>
          </cell>
        </row>
        <row r="335">
          <cell r="Q335">
            <v>227131.29</v>
          </cell>
        </row>
        <row r="336">
          <cell r="Q336">
            <v>345291.29</v>
          </cell>
        </row>
        <row r="337">
          <cell r="Q337">
            <v>665736.06000000006</v>
          </cell>
        </row>
        <row r="338">
          <cell r="Q338">
            <v>106952.9</v>
          </cell>
        </row>
        <row r="339">
          <cell r="Q339">
            <v>61773.61</v>
          </cell>
        </row>
        <row r="340">
          <cell r="Q340">
            <v>-227131.29</v>
          </cell>
        </row>
        <row r="341">
          <cell r="Q341">
            <v>-345291.29</v>
          </cell>
        </row>
        <row r="342">
          <cell r="Q342">
            <v>-665736.06000000006</v>
          </cell>
        </row>
        <row r="343">
          <cell r="Q343">
            <v>-106952.9</v>
          </cell>
        </row>
        <row r="344">
          <cell r="Q344">
            <v>-61773.61</v>
          </cell>
        </row>
        <row r="345">
          <cell r="Q345">
            <v>-1769581.24</v>
          </cell>
        </row>
        <row r="346">
          <cell r="Q346">
            <v>-830418.76</v>
          </cell>
        </row>
        <row r="347">
          <cell r="Q347">
            <v>-2010068.36</v>
          </cell>
        </row>
        <row r="348">
          <cell r="Q348">
            <v>-4082143.75</v>
          </cell>
        </row>
        <row r="349">
          <cell r="Q349">
            <v>-7557787.8899999997</v>
          </cell>
        </row>
        <row r="350">
          <cell r="Q350">
            <v>-1757105.88</v>
          </cell>
        </row>
        <row r="351">
          <cell r="Q351">
            <v>-842894.12</v>
          </cell>
        </row>
        <row r="352">
          <cell r="Q352">
            <v>-2130846.9900000002</v>
          </cell>
        </row>
        <row r="353">
          <cell r="Q353">
            <v>-3633454.05</v>
          </cell>
        </row>
        <row r="354">
          <cell r="Q354">
            <v>-7885698.96</v>
          </cell>
        </row>
        <row r="355">
          <cell r="Q355">
            <v>-784834.3</v>
          </cell>
        </row>
        <row r="356">
          <cell r="Q356">
            <v>-1682554.5</v>
          </cell>
        </row>
        <row r="357">
          <cell r="Q357">
            <v>1936966.48</v>
          </cell>
        </row>
        <row r="358">
          <cell r="Q358">
            <v>1936966.48</v>
          </cell>
        </row>
        <row r="359">
          <cell r="Q359">
            <v>1936966.48</v>
          </cell>
        </row>
        <row r="360">
          <cell r="Q360">
            <v>1936966.48</v>
          </cell>
        </row>
        <row r="361">
          <cell r="Q361">
            <v>-2942540.03</v>
          </cell>
        </row>
        <row r="362">
          <cell r="Q362">
            <v>-2942540.03</v>
          </cell>
        </row>
        <row r="363">
          <cell r="Q363">
            <v>-2942540.03</v>
          </cell>
        </row>
        <row r="364">
          <cell r="Q364">
            <v>-2942540.03</v>
          </cell>
        </row>
        <row r="365">
          <cell r="Q365">
            <v>14782.08</v>
          </cell>
        </row>
        <row r="366">
          <cell r="Q366">
            <v>3901.14</v>
          </cell>
        </row>
        <row r="367">
          <cell r="Q367">
            <v>14782.08</v>
          </cell>
        </row>
        <row r="368">
          <cell r="Q368">
            <v>3901.14</v>
          </cell>
        </row>
        <row r="369">
          <cell r="Q369">
            <v>14782.08</v>
          </cell>
        </row>
        <row r="370">
          <cell r="Q370">
            <v>3901.14</v>
          </cell>
        </row>
        <row r="371">
          <cell r="Q371">
            <v>14782.08</v>
          </cell>
        </row>
        <row r="372">
          <cell r="Q372">
            <v>3901.14</v>
          </cell>
        </row>
        <row r="373">
          <cell r="Q373">
            <v>1041402.73</v>
          </cell>
        </row>
        <row r="374">
          <cell r="Q374">
            <v>1041402.73</v>
          </cell>
        </row>
        <row r="375">
          <cell r="Q375">
            <v>1041402.73</v>
          </cell>
        </row>
        <row r="376">
          <cell r="Q376">
            <v>1041402.73</v>
          </cell>
        </row>
        <row r="377">
          <cell r="Q377">
            <v>6631708.79</v>
          </cell>
        </row>
        <row r="378">
          <cell r="Q378">
            <v>6631708.79</v>
          </cell>
        </row>
        <row r="379">
          <cell r="Q379">
            <v>6631708.79</v>
          </cell>
        </row>
        <row r="380">
          <cell r="Q380">
            <v>6631708.79</v>
          </cell>
        </row>
        <row r="381">
          <cell r="Q381">
            <v>445247.98</v>
          </cell>
        </row>
        <row r="382">
          <cell r="Q382">
            <v>109208.94</v>
          </cell>
        </row>
        <row r="383">
          <cell r="Q383">
            <v>109208.94</v>
          </cell>
        </row>
        <row r="384">
          <cell r="Q384">
            <v>445247.98</v>
          </cell>
        </row>
        <row r="385">
          <cell r="Q385">
            <v>109208.94</v>
          </cell>
        </row>
        <row r="386">
          <cell r="Q386">
            <v>445247.98</v>
          </cell>
        </row>
        <row r="387">
          <cell r="Q387">
            <v>109208.94</v>
          </cell>
        </row>
        <row r="388">
          <cell r="Q388">
            <v>445247.98</v>
          </cell>
        </row>
        <row r="389">
          <cell r="Q389">
            <v>176205.02</v>
          </cell>
        </row>
        <row r="390">
          <cell r="Q390">
            <v>176205.02</v>
          </cell>
        </row>
        <row r="391">
          <cell r="Q391">
            <v>176205.02</v>
          </cell>
        </row>
        <row r="392">
          <cell r="Q392">
            <v>176205.02</v>
          </cell>
        </row>
        <row r="393">
          <cell r="Q393">
            <v>1512148.98</v>
          </cell>
        </row>
        <row r="394">
          <cell r="Q394">
            <v>1512148.98</v>
          </cell>
        </row>
        <row r="395">
          <cell r="Q395">
            <v>1512148.98</v>
          </cell>
        </row>
        <row r="396">
          <cell r="Q396">
            <v>1512148.98</v>
          </cell>
        </row>
        <row r="397">
          <cell r="Q397">
            <v>5260006.4400000004</v>
          </cell>
        </row>
        <row r="398">
          <cell r="Q398">
            <v>5260006.4400000004</v>
          </cell>
        </row>
        <row r="399">
          <cell r="Q399">
            <v>5260006.4400000004</v>
          </cell>
        </row>
        <row r="400">
          <cell r="Q400">
            <v>5260006.4400000004</v>
          </cell>
        </row>
        <row r="401">
          <cell r="Q401">
            <v>161695.03</v>
          </cell>
        </row>
        <row r="402">
          <cell r="Q402">
            <v>161695.03</v>
          </cell>
        </row>
        <row r="403">
          <cell r="Q403">
            <v>161695.03</v>
          </cell>
        </row>
        <row r="404">
          <cell r="Q404">
            <v>161695.03</v>
          </cell>
        </row>
        <row r="405">
          <cell r="Q405">
            <v>-226666.94</v>
          </cell>
        </row>
        <row r="406">
          <cell r="Q406">
            <v>-226666.94</v>
          </cell>
        </row>
        <row r="407">
          <cell r="Q407">
            <v>-226666.94</v>
          </cell>
        </row>
        <row r="408">
          <cell r="Q408">
            <v>-226666.94</v>
          </cell>
        </row>
        <row r="409">
          <cell r="Q409">
            <v>-836977.51</v>
          </cell>
        </row>
        <row r="410">
          <cell r="Q410">
            <v>-836977.51</v>
          </cell>
        </row>
        <row r="411">
          <cell r="Q411">
            <v>-836977.51</v>
          </cell>
        </row>
        <row r="412">
          <cell r="Q412">
            <v>-836977.51</v>
          </cell>
        </row>
        <row r="413">
          <cell r="Q413">
            <v>-279862.01</v>
          </cell>
        </row>
        <row r="414">
          <cell r="Q414">
            <v>-279862.01</v>
          </cell>
        </row>
        <row r="415">
          <cell r="Q415">
            <v>-279862.01</v>
          </cell>
        </row>
        <row r="416">
          <cell r="Q416">
            <v>-279862.01</v>
          </cell>
        </row>
        <row r="417">
          <cell r="Q417">
            <v>-2084103.79</v>
          </cell>
        </row>
        <row r="418">
          <cell r="Q418">
            <v>-2084103.79</v>
          </cell>
        </row>
        <row r="419">
          <cell r="Q419">
            <v>-2084103.79</v>
          </cell>
        </row>
        <row r="420">
          <cell r="Q420">
            <v>-2084103.79</v>
          </cell>
        </row>
        <row r="421">
          <cell r="Q421">
            <v>1120047.8999999999</v>
          </cell>
        </row>
        <row r="422">
          <cell r="Q422">
            <v>1120047.8999999999</v>
          </cell>
        </row>
        <row r="423">
          <cell r="Q423">
            <v>1120047.8999999999</v>
          </cell>
        </row>
        <row r="424">
          <cell r="Q424">
            <v>1120047.8999999999</v>
          </cell>
        </row>
        <row r="425">
          <cell r="Q425">
            <v>-67191.649999999994</v>
          </cell>
        </row>
        <row r="426">
          <cell r="Q426">
            <v>-67191.649999999994</v>
          </cell>
        </row>
        <row r="427">
          <cell r="Q427">
            <v>-67191.649999999994</v>
          </cell>
        </row>
        <row r="428">
          <cell r="Q428">
            <v>-67191.649999999994</v>
          </cell>
        </row>
        <row r="429">
          <cell r="Q429">
            <v>-236301.31</v>
          </cell>
        </row>
        <row r="430">
          <cell r="Q430">
            <v>-236301.31</v>
          </cell>
        </row>
        <row r="431">
          <cell r="Q431">
            <v>-236301.31</v>
          </cell>
        </row>
        <row r="432">
          <cell r="Q432">
            <v>-236301.31</v>
          </cell>
        </row>
        <row r="433">
          <cell r="Q433">
            <v>-245176.24</v>
          </cell>
        </row>
        <row r="434">
          <cell r="Q434">
            <v>-245176.24</v>
          </cell>
        </row>
        <row r="435">
          <cell r="Q435">
            <v>-245176.24</v>
          </cell>
        </row>
        <row r="436">
          <cell r="Q436">
            <v>-245176.24</v>
          </cell>
        </row>
        <row r="437">
          <cell r="Q437">
            <v>134009.43</v>
          </cell>
        </row>
        <row r="438">
          <cell r="Q438">
            <v>176091.36</v>
          </cell>
        </row>
        <row r="439">
          <cell r="Q439">
            <v>-36000</v>
          </cell>
        </row>
        <row r="440">
          <cell r="Q440">
            <v>187576</v>
          </cell>
        </row>
        <row r="441">
          <cell r="Q441">
            <v>-35060</v>
          </cell>
        </row>
        <row r="442">
          <cell r="Q442">
            <v>-87800</v>
          </cell>
        </row>
        <row r="443">
          <cell r="Q443">
            <v>44308.800000000003</v>
          </cell>
        </row>
        <row r="444">
          <cell r="Q444">
            <v>315864</v>
          </cell>
        </row>
        <row r="445">
          <cell r="Q445">
            <v>677160</v>
          </cell>
        </row>
        <row r="446">
          <cell r="Q446">
            <v>377251.2</v>
          </cell>
        </row>
        <row r="447">
          <cell r="Q447">
            <v>442862.41</v>
          </cell>
        </row>
        <row r="448">
          <cell r="Q448">
            <v>442862.41</v>
          </cell>
        </row>
        <row r="449">
          <cell r="Q449">
            <v>442862.41</v>
          </cell>
        </row>
        <row r="450">
          <cell r="Q450">
            <v>442862.41</v>
          </cell>
        </row>
        <row r="451">
          <cell r="Q451">
            <v>-672773.83</v>
          </cell>
        </row>
        <row r="452">
          <cell r="Q452">
            <v>-672773.83</v>
          </cell>
        </row>
        <row r="453">
          <cell r="Q453">
            <v>-672773.83</v>
          </cell>
        </row>
        <row r="454">
          <cell r="Q454">
            <v>-672773.83</v>
          </cell>
        </row>
        <row r="455">
          <cell r="Q455">
            <v>3379.73</v>
          </cell>
        </row>
        <row r="456">
          <cell r="Q456">
            <v>3379.73</v>
          </cell>
        </row>
        <row r="457">
          <cell r="Q457">
            <v>3379.73</v>
          </cell>
        </row>
        <row r="458">
          <cell r="Q458">
            <v>3379.73</v>
          </cell>
        </row>
        <row r="459">
          <cell r="Q459">
            <v>238103.3</v>
          </cell>
        </row>
        <row r="460">
          <cell r="Q460">
            <v>238103.3</v>
          </cell>
        </row>
        <row r="461">
          <cell r="Q461">
            <v>238103.3</v>
          </cell>
        </row>
        <row r="462">
          <cell r="Q462">
            <v>238103.3</v>
          </cell>
        </row>
        <row r="463">
          <cell r="Q463">
            <v>1516254.7</v>
          </cell>
        </row>
        <row r="464">
          <cell r="Q464">
            <v>1516254.7</v>
          </cell>
        </row>
        <row r="465">
          <cell r="Q465">
            <v>1516254.7</v>
          </cell>
        </row>
        <row r="466">
          <cell r="Q466">
            <v>1516254.7</v>
          </cell>
        </row>
        <row r="467">
          <cell r="Q467">
            <v>24969.22</v>
          </cell>
        </row>
        <row r="468">
          <cell r="Q468">
            <v>101800.21</v>
          </cell>
        </row>
        <row r="469">
          <cell r="Q469">
            <v>24969.22</v>
          </cell>
        </row>
        <row r="470">
          <cell r="Q470">
            <v>101800.21</v>
          </cell>
        </row>
        <row r="471">
          <cell r="Q471">
            <v>24969.22</v>
          </cell>
        </row>
        <row r="472">
          <cell r="Q472">
            <v>101800.21</v>
          </cell>
        </row>
        <row r="473">
          <cell r="Q473">
            <v>24969.22</v>
          </cell>
        </row>
        <row r="474">
          <cell r="Q474">
            <v>101800.21</v>
          </cell>
        </row>
        <row r="475">
          <cell r="Q475">
            <v>40287.01</v>
          </cell>
        </row>
        <row r="476">
          <cell r="Q476">
            <v>40287.01</v>
          </cell>
        </row>
        <row r="477">
          <cell r="Q477">
            <v>40287.01</v>
          </cell>
        </row>
        <row r="478">
          <cell r="Q478">
            <v>40287.01</v>
          </cell>
        </row>
        <row r="479">
          <cell r="Q479">
            <v>345733.37</v>
          </cell>
        </row>
        <row r="480">
          <cell r="Q480">
            <v>345733.37</v>
          </cell>
        </row>
        <row r="481">
          <cell r="Q481">
            <v>345733.37</v>
          </cell>
        </row>
        <row r="482">
          <cell r="Q482">
            <v>345733.37</v>
          </cell>
        </row>
        <row r="483">
          <cell r="Q483">
            <v>1202632.6399999999</v>
          </cell>
        </row>
        <row r="484">
          <cell r="Q484">
            <v>1202632.6399999999</v>
          </cell>
        </row>
        <row r="485">
          <cell r="Q485">
            <v>1202632.6399999999</v>
          </cell>
        </row>
        <row r="486">
          <cell r="Q486">
            <v>1202632.6399999999</v>
          </cell>
        </row>
        <row r="487">
          <cell r="Q487">
            <v>36969.480000000003</v>
          </cell>
        </row>
        <row r="488">
          <cell r="Q488">
            <v>36969.480000000003</v>
          </cell>
        </row>
        <row r="489">
          <cell r="Q489">
            <v>36969.480000000003</v>
          </cell>
        </row>
        <row r="490">
          <cell r="Q490">
            <v>36969.480000000003</v>
          </cell>
        </row>
        <row r="491">
          <cell r="Q491">
            <v>-51824.47</v>
          </cell>
        </row>
        <row r="492">
          <cell r="Q492">
            <v>-51824.47</v>
          </cell>
        </row>
        <row r="493">
          <cell r="Q493">
            <v>-51824.47</v>
          </cell>
        </row>
        <row r="494">
          <cell r="Q494">
            <v>-51824.47</v>
          </cell>
        </row>
        <row r="495">
          <cell r="Q495">
            <v>-191364.12</v>
          </cell>
        </row>
        <row r="496">
          <cell r="Q496">
            <v>-191364.12</v>
          </cell>
        </row>
        <row r="497">
          <cell r="Q497">
            <v>-191364.12</v>
          </cell>
        </row>
        <row r="498">
          <cell r="Q498">
            <v>-191364.12</v>
          </cell>
        </row>
        <row r="499">
          <cell r="Q499">
            <v>931602.3</v>
          </cell>
        </row>
        <row r="500">
          <cell r="Q500">
            <v>931602.3</v>
          </cell>
        </row>
        <row r="501">
          <cell r="Q501">
            <v>931602.3</v>
          </cell>
        </row>
        <row r="502">
          <cell r="Q502">
            <v>931602.3</v>
          </cell>
        </row>
        <row r="503">
          <cell r="Q503">
            <v>-1415242.39</v>
          </cell>
        </row>
        <row r="504">
          <cell r="Q504">
            <v>-1415242.39</v>
          </cell>
        </row>
        <row r="505">
          <cell r="Q505">
            <v>-1415242.39</v>
          </cell>
        </row>
        <row r="506">
          <cell r="Q506">
            <v>-1415242.39</v>
          </cell>
        </row>
        <row r="507">
          <cell r="Q507">
            <v>7109.58</v>
          </cell>
        </row>
        <row r="508">
          <cell r="Q508">
            <v>7109.58</v>
          </cell>
        </row>
        <row r="509">
          <cell r="Q509">
            <v>7109.58</v>
          </cell>
        </row>
        <row r="510">
          <cell r="Q510">
            <v>7109.58</v>
          </cell>
        </row>
        <row r="511">
          <cell r="Q511">
            <v>500872.47</v>
          </cell>
        </row>
        <row r="512">
          <cell r="Q512">
            <v>500872.47</v>
          </cell>
        </row>
        <row r="513">
          <cell r="Q513">
            <v>500872.47</v>
          </cell>
        </row>
        <row r="514">
          <cell r="Q514">
            <v>500872.47</v>
          </cell>
        </row>
        <row r="515">
          <cell r="Q515">
            <v>3189582.92</v>
          </cell>
        </row>
        <row r="516">
          <cell r="Q516">
            <v>3189582.92</v>
          </cell>
        </row>
        <row r="517">
          <cell r="Q517">
            <v>3189582.92</v>
          </cell>
        </row>
        <row r="518">
          <cell r="Q518">
            <v>3189582.92</v>
          </cell>
        </row>
        <row r="519">
          <cell r="Q519">
            <v>214146.22</v>
          </cell>
        </row>
        <row r="520">
          <cell r="Q520">
            <v>52525.07</v>
          </cell>
        </row>
        <row r="521">
          <cell r="Q521">
            <v>52525.07</v>
          </cell>
        </row>
        <row r="522">
          <cell r="Q522">
            <v>214146.22</v>
          </cell>
        </row>
        <row r="523">
          <cell r="Q523">
            <v>52525.07</v>
          </cell>
        </row>
        <row r="524">
          <cell r="Q524">
            <v>214146.22</v>
          </cell>
        </row>
        <row r="525">
          <cell r="Q525">
            <v>52525.07</v>
          </cell>
        </row>
        <row r="526">
          <cell r="Q526">
            <v>214146.22</v>
          </cell>
        </row>
        <row r="527">
          <cell r="Q527">
            <v>84747.47</v>
          </cell>
        </row>
        <row r="528">
          <cell r="Q528">
            <v>84747.47</v>
          </cell>
        </row>
        <row r="529">
          <cell r="Q529">
            <v>84747.47</v>
          </cell>
        </row>
        <row r="530">
          <cell r="Q530">
            <v>84747.47</v>
          </cell>
        </row>
        <row r="531">
          <cell r="Q531">
            <v>727282.32</v>
          </cell>
        </row>
        <row r="532">
          <cell r="Q532">
            <v>727282.32</v>
          </cell>
        </row>
        <row r="533">
          <cell r="Q533">
            <v>727282.32</v>
          </cell>
        </row>
        <row r="534">
          <cell r="Q534">
            <v>727282.32</v>
          </cell>
        </row>
        <row r="535">
          <cell r="Q535">
            <v>2529849.73</v>
          </cell>
        </row>
        <row r="536">
          <cell r="Q536">
            <v>2529849.73</v>
          </cell>
        </row>
        <row r="537">
          <cell r="Q537">
            <v>2529849.73</v>
          </cell>
        </row>
        <row r="538">
          <cell r="Q538">
            <v>2529849.73</v>
          </cell>
        </row>
        <row r="539">
          <cell r="Q539">
            <v>77768.75</v>
          </cell>
        </row>
        <row r="540">
          <cell r="Q540">
            <v>77768.75</v>
          </cell>
        </row>
        <row r="541">
          <cell r="Q541">
            <v>77768.75</v>
          </cell>
        </row>
        <row r="542">
          <cell r="Q542">
            <v>77768.75</v>
          </cell>
        </row>
        <row r="543">
          <cell r="Q543">
            <v>-109017.60000000001</v>
          </cell>
        </row>
        <row r="544">
          <cell r="Q544">
            <v>-109017.60000000001</v>
          </cell>
        </row>
        <row r="545">
          <cell r="Q545">
            <v>-109017.60000000001</v>
          </cell>
        </row>
        <row r="546">
          <cell r="Q546">
            <v>-109017.60000000001</v>
          </cell>
        </row>
        <row r="547">
          <cell r="Q547">
            <v>-402552.23</v>
          </cell>
        </row>
        <row r="548">
          <cell r="Q548">
            <v>-402552.23</v>
          </cell>
        </row>
        <row r="549">
          <cell r="Q549">
            <v>-402552.23</v>
          </cell>
        </row>
        <row r="550">
          <cell r="Q550">
            <v>-402552.23</v>
          </cell>
        </row>
        <row r="551">
          <cell r="Q551">
            <v>-148122.4</v>
          </cell>
        </row>
        <row r="552">
          <cell r="Q552">
            <v>-148122.4</v>
          </cell>
        </row>
        <row r="553">
          <cell r="Q553">
            <v>-148122.4</v>
          </cell>
        </row>
        <row r="554">
          <cell r="Q554">
            <v>-148122.4</v>
          </cell>
        </row>
        <row r="555">
          <cell r="Q555">
            <v>-1103052.42</v>
          </cell>
        </row>
        <row r="556">
          <cell r="Q556">
            <v>-1103052.42</v>
          </cell>
        </row>
        <row r="557">
          <cell r="Q557">
            <v>-1103052.42</v>
          </cell>
        </row>
        <row r="558">
          <cell r="Q558">
            <v>-1103052.42</v>
          </cell>
        </row>
        <row r="559">
          <cell r="Q559">
            <v>592807.11</v>
          </cell>
        </row>
        <row r="560">
          <cell r="Q560">
            <v>592807.11</v>
          </cell>
        </row>
        <row r="561">
          <cell r="Q561">
            <v>592807.11</v>
          </cell>
        </row>
        <row r="562">
          <cell r="Q562">
            <v>592807.11</v>
          </cell>
        </row>
        <row r="563">
          <cell r="Q563">
            <v>-35562.49</v>
          </cell>
        </row>
        <row r="564">
          <cell r="Q564">
            <v>-35562.49</v>
          </cell>
        </row>
        <row r="565">
          <cell r="Q565">
            <v>-35562.49</v>
          </cell>
        </row>
        <row r="566">
          <cell r="Q566">
            <v>-35562.49</v>
          </cell>
        </row>
        <row r="567">
          <cell r="Q567">
            <v>-125067.06</v>
          </cell>
        </row>
        <row r="568">
          <cell r="Q568">
            <v>-125067.06</v>
          </cell>
        </row>
        <row r="569">
          <cell r="Q569">
            <v>-125067.06</v>
          </cell>
        </row>
        <row r="570">
          <cell r="Q570">
            <v>-125067.06</v>
          </cell>
        </row>
        <row r="571">
          <cell r="Q571">
            <v>-129764.29</v>
          </cell>
        </row>
        <row r="572">
          <cell r="Q572">
            <v>-129764.29</v>
          </cell>
        </row>
        <row r="573">
          <cell r="Q573">
            <v>-129764.29</v>
          </cell>
        </row>
        <row r="574">
          <cell r="Q574">
            <v>-129764.29</v>
          </cell>
        </row>
        <row r="575">
          <cell r="Q575">
            <v>-8661.4</v>
          </cell>
        </row>
        <row r="576">
          <cell r="Q576">
            <v>-51810.6</v>
          </cell>
        </row>
        <row r="577">
          <cell r="Q577">
            <v>569678.4</v>
          </cell>
        </row>
        <row r="578">
          <cell r="Q578">
            <v>232660.8</v>
          </cell>
        </row>
        <row r="579">
          <cell r="Q579">
            <v>105710.39999999999</v>
          </cell>
        </row>
        <row r="580">
          <cell r="Q580">
            <v>-801273.6</v>
          </cell>
        </row>
        <row r="581">
          <cell r="Q581">
            <v>1393690.21</v>
          </cell>
        </row>
        <row r="582">
          <cell r="Q582">
            <v>2833039.63</v>
          </cell>
        </row>
        <row r="583">
          <cell r="Q583">
            <v>5230888.3899999997</v>
          </cell>
        </row>
        <row r="584">
          <cell r="Q584">
            <v>-410598.83</v>
          </cell>
        </row>
        <row r="585">
          <cell r="Q585">
            <v>161523.96</v>
          </cell>
        </row>
        <row r="586">
          <cell r="Q586">
            <v>90418</v>
          </cell>
        </row>
        <row r="587">
          <cell r="Q587">
            <v>-1415452.98</v>
          </cell>
        </row>
        <row r="588">
          <cell r="Q588">
            <v>318442</v>
          </cell>
        </row>
        <row r="589">
          <cell r="Q589">
            <v>-262660.98</v>
          </cell>
        </row>
        <row r="590">
          <cell r="Q590">
            <v>257616</v>
          </cell>
        </row>
        <row r="591">
          <cell r="Q591">
            <v>1990942.32</v>
          </cell>
        </row>
        <row r="592">
          <cell r="Q592">
            <v>-638910.34</v>
          </cell>
        </row>
        <row r="593">
          <cell r="Q593">
            <v>5480.89</v>
          </cell>
        </row>
        <row r="594">
          <cell r="Q594">
            <v>-45881.55</v>
          </cell>
        </row>
        <row r="595">
          <cell r="Q595">
            <v>-76.87</v>
          </cell>
        </row>
        <row r="596">
          <cell r="Q596">
            <v>-18437.23</v>
          </cell>
        </row>
        <row r="597">
          <cell r="Q597">
            <v>-1809751.62</v>
          </cell>
        </row>
        <row r="598">
          <cell r="Q598">
            <v>-2931.42</v>
          </cell>
        </row>
        <row r="599">
          <cell r="Q599">
            <v>-21434.240000000002</v>
          </cell>
        </row>
        <row r="600">
          <cell r="Q600">
            <v>-32079.58</v>
          </cell>
        </row>
        <row r="601">
          <cell r="Q601">
            <v>-12403.92</v>
          </cell>
        </row>
        <row r="602">
          <cell r="Q602">
            <v>378120.93</v>
          </cell>
        </row>
        <row r="603">
          <cell r="Q603">
            <v>-3298.77</v>
          </cell>
        </row>
        <row r="604">
          <cell r="Q604">
            <v>-15840.97</v>
          </cell>
        </row>
        <row r="605">
          <cell r="Q605">
            <v>-23946.22</v>
          </cell>
        </row>
        <row r="606">
          <cell r="Q606">
            <v>-18058.36</v>
          </cell>
        </row>
        <row r="607">
          <cell r="Q607">
            <v>-1393215.08</v>
          </cell>
        </row>
        <row r="608">
          <cell r="Q608">
            <v>-2829408.36</v>
          </cell>
        </row>
        <row r="609">
          <cell r="Q609">
            <v>-5238440.7699999996</v>
          </cell>
        </row>
        <row r="610">
          <cell r="Q610">
            <v>445078.16</v>
          </cell>
        </row>
        <row r="611">
          <cell r="Q611">
            <v>209556.5</v>
          </cell>
        </row>
        <row r="612">
          <cell r="Q612">
            <v>-1393215.08</v>
          </cell>
        </row>
        <row r="613">
          <cell r="Q613">
            <v>-2829408.36</v>
          </cell>
        </row>
        <row r="614">
          <cell r="Q614">
            <v>-5238440.7699999996</v>
          </cell>
        </row>
        <row r="615">
          <cell r="Q615">
            <v>400513.1</v>
          </cell>
        </row>
        <row r="616">
          <cell r="Q616">
            <v>191605.01</v>
          </cell>
        </row>
        <row r="617">
          <cell r="Q617">
            <v>1272187.72</v>
          </cell>
        </row>
        <row r="618">
          <cell r="Q618">
            <v>2176487.7000000002</v>
          </cell>
        </row>
        <row r="619">
          <cell r="Q619">
            <v>4723311.63</v>
          </cell>
        </row>
        <row r="620">
          <cell r="Q620">
            <v>70207.94</v>
          </cell>
        </row>
        <row r="621">
          <cell r="Q621">
            <v>33694.86</v>
          </cell>
        </row>
        <row r="622">
          <cell r="Q622">
            <v>-108343.33</v>
          </cell>
        </row>
        <row r="623">
          <cell r="Q623">
            <v>-650346.26</v>
          </cell>
        </row>
        <row r="624">
          <cell r="Q624">
            <v>-1387210.63</v>
          </cell>
        </row>
        <row r="625">
          <cell r="Q625">
            <v>-70207.94</v>
          </cell>
        </row>
        <row r="626">
          <cell r="Q626">
            <v>-33694.86</v>
          </cell>
        </row>
        <row r="627">
          <cell r="Q627">
            <v>108343.33</v>
          </cell>
        </row>
        <row r="628">
          <cell r="Q628">
            <v>650346.26</v>
          </cell>
        </row>
        <row r="629">
          <cell r="Q629">
            <v>1387210.63</v>
          </cell>
        </row>
        <row r="630">
          <cell r="Q630">
            <v>-2063.16</v>
          </cell>
        </row>
        <row r="631">
          <cell r="Q631">
            <v>-3308.63</v>
          </cell>
        </row>
        <row r="632">
          <cell r="Q632">
            <v>-5663.98</v>
          </cell>
        </row>
        <row r="633">
          <cell r="Q633">
            <v>147959.10999999999</v>
          </cell>
        </row>
        <row r="634">
          <cell r="Q634">
            <v>77565.350000000006</v>
          </cell>
        </row>
        <row r="635">
          <cell r="Q635">
            <v>109080.59</v>
          </cell>
        </row>
        <row r="636">
          <cell r="Q636">
            <v>62944.5</v>
          </cell>
        </row>
        <row r="637">
          <cell r="Q637">
            <v>221872.34</v>
          </cell>
        </row>
        <row r="638">
          <cell r="Q638">
            <v>336632.79</v>
          </cell>
        </row>
        <row r="639">
          <cell r="Q639">
            <v>649883.49</v>
          </cell>
        </row>
        <row r="640">
          <cell r="Q640">
            <v>-55773.36</v>
          </cell>
        </row>
        <row r="641">
          <cell r="Q641">
            <v>-281820.34999999998</v>
          </cell>
        </row>
        <row r="642">
          <cell r="Q642">
            <v>-713045.05</v>
          </cell>
        </row>
        <row r="643">
          <cell r="Q643">
            <v>-73822.12</v>
          </cell>
        </row>
        <row r="644">
          <cell r="Q644">
            <v>-47454.2</v>
          </cell>
        </row>
        <row r="645">
          <cell r="Q645">
            <v>1872.78</v>
          </cell>
        </row>
        <row r="646">
          <cell r="Q646">
            <v>-1872.78</v>
          </cell>
        </row>
        <row r="647">
          <cell r="Q647">
            <v>-1418.14</v>
          </cell>
        </row>
        <row r="648">
          <cell r="Q648">
            <v>-6728.31</v>
          </cell>
        </row>
        <row r="649">
          <cell r="Q649">
            <v>8146.45</v>
          </cell>
        </row>
        <row r="650">
          <cell r="Q650">
            <v>-1553.49</v>
          </cell>
        </row>
        <row r="651">
          <cell r="Q651">
            <v>1553.49</v>
          </cell>
        </row>
        <row r="652">
          <cell r="Q652">
            <v>5860.47</v>
          </cell>
        </row>
        <row r="653">
          <cell r="Q653">
            <v>-2021.26</v>
          </cell>
        </row>
        <row r="654">
          <cell r="Q654">
            <v>-3839.21</v>
          </cell>
        </row>
        <row r="655">
          <cell r="Q655">
            <v>-110095.06</v>
          </cell>
        </row>
        <row r="656">
          <cell r="Q656">
            <v>-937364.44</v>
          </cell>
        </row>
      </sheetData>
      <sheetData sheetId="2"/>
      <sheetData sheetId="3"/>
      <sheetData sheetId="4"/>
      <sheetData sheetId="5"/>
      <sheetData sheetId="6"/>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 TOTAL COST"/>
      <sheetName val="Base_Interst pivot"/>
      <sheetName val="cost recon SAP to Invoice"/>
      <sheetName val="Invoice reconciliation"/>
      <sheetName val="Monthly report-BPS"/>
      <sheetName val="Mothly report -ABDA"/>
      <sheetName val="RQE Cost Flow From Nov"/>
      <sheetName val="Mothly report baseline Jan 2010"/>
      <sheetName val="Jan 2010 rebaseline"/>
      <sheetName val="2010 budget July"/>
      <sheetName val="Int cap"/>
      <sheetName val=" Accruals"/>
      <sheetName val="data"/>
    </sheetNames>
    <sheetDataSet>
      <sheetData sheetId="0"/>
      <sheetData sheetId="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ow r="1">
          <cell r="A1" t="str">
            <v>DocumentNo</v>
          </cell>
          <cell r="B1" t="str">
            <v>PRw</v>
          </cell>
          <cell r="C1" t="str">
            <v>RefDocNo</v>
          </cell>
          <cell r="D1" t="str">
            <v>Object</v>
          </cell>
          <cell r="E1" t="str">
            <v>CO object name</v>
          </cell>
          <cell r="F1" t="str">
            <v>Purch.Doc.</v>
          </cell>
          <cell r="G1" t="str">
            <v>Cost Elem.</v>
          </cell>
          <cell r="H1" t="str">
            <v>Cost element name</v>
          </cell>
          <cell r="I1" t="str">
            <v>Vendor</v>
          </cell>
          <cell r="J1" t="str">
            <v>PO text</v>
          </cell>
          <cell r="K1" t="str">
            <v>Last name First name</v>
          </cell>
          <cell r="L1" t="str">
            <v>Per</v>
          </cell>
          <cell r="M1" t="str">
            <v>Year</v>
          </cell>
          <cell r="N1" t="str">
            <v>Document Header Text</v>
          </cell>
          <cell r="O1" t="str">
            <v>RvD</v>
          </cell>
          <cell r="P1" t="str">
            <v>Rev</v>
          </cell>
          <cell r="Q1" t="str">
            <v>DocTyp</v>
          </cell>
          <cell r="R1" t="str">
            <v>Name</v>
          </cell>
          <cell r="S1" t="str">
            <v>WBS Element</v>
          </cell>
          <cell r="T1" t="str">
            <v>Postg Date</v>
          </cell>
          <cell r="U1" t="str">
            <v>Value TranCurr</v>
          </cell>
          <cell r="V1" t="str">
            <v>Quantity</v>
          </cell>
          <cell r="W1" t="str">
            <v>settlement</v>
          </cell>
          <cell r="X1" t="str">
            <v>Indicator</v>
          </cell>
          <cell r="Y1" t="str">
            <v>Level</v>
          </cell>
        </row>
        <row r="2">
          <cell r="A2" t="str">
            <v>102753807</v>
          </cell>
        </row>
        <row r="3">
          <cell r="A3" t="str">
            <v>102779282</v>
          </cell>
        </row>
        <row r="4">
          <cell r="A4" t="str">
            <v>102771583</v>
          </cell>
        </row>
        <row r="5">
          <cell r="A5" t="str">
            <v>102880840</v>
          </cell>
        </row>
        <row r="6">
          <cell r="A6" t="str">
            <v>102670283</v>
          </cell>
        </row>
        <row r="7">
          <cell r="A7" t="str">
            <v>102670283</v>
          </cell>
        </row>
        <row r="8">
          <cell r="A8" t="str">
            <v>102695479</v>
          </cell>
        </row>
        <row r="9">
          <cell r="A9" t="str">
            <v>102695417</v>
          </cell>
        </row>
        <row r="10">
          <cell r="A10" t="str">
            <v>102695417</v>
          </cell>
        </row>
        <row r="11">
          <cell r="A11" t="str">
            <v>102694019</v>
          </cell>
        </row>
        <row r="12">
          <cell r="A12" t="str">
            <v>102695417</v>
          </cell>
        </row>
        <row r="13">
          <cell r="A13" t="str">
            <v>102695417</v>
          </cell>
        </row>
        <row r="14">
          <cell r="A14" t="str">
            <v>102695417</v>
          </cell>
        </row>
        <row r="15">
          <cell r="A15" t="str">
            <v>102695417</v>
          </cell>
        </row>
        <row r="16">
          <cell r="A16" t="str">
            <v>102695417</v>
          </cell>
        </row>
        <row r="17">
          <cell r="A17" t="str">
            <v>102695417</v>
          </cell>
        </row>
        <row r="18">
          <cell r="A18" t="str">
            <v>102695417</v>
          </cell>
        </row>
        <row r="19">
          <cell r="A19" t="str">
            <v>102695417</v>
          </cell>
        </row>
        <row r="20">
          <cell r="A20" t="str">
            <v>102695417</v>
          </cell>
        </row>
        <row r="21">
          <cell r="A21" t="str">
            <v>102719298</v>
          </cell>
        </row>
        <row r="22">
          <cell r="A22" t="str">
            <v>102719298</v>
          </cell>
        </row>
        <row r="23">
          <cell r="A23" t="str">
            <v>102719298</v>
          </cell>
        </row>
        <row r="24">
          <cell r="A24" t="str">
            <v>102719298</v>
          </cell>
        </row>
        <row r="25">
          <cell r="A25" t="str">
            <v>102719298</v>
          </cell>
        </row>
        <row r="26">
          <cell r="A26" t="str">
            <v>102719298</v>
          </cell>
        </row>
        <row r="27">
          <cell r="A27" t="str">
            <v>102719298</v>
          </cell>
        </row>
        <row r="28">
          <cell r="A28" t="str">
            <v>102719298</v>
          </cell>
        </row>
        <row r="29">
          <cell r="A29" t="str">
            <v>102719298</v>
          </cell>
        </row>
        <row r="30">
          <cell r="A30" t="str">
            <v>102719298</v>
          </cell>
        </row>
        <row r="31">
          <cell r="A31" t="str">
            <v>102737654</v>
          </cell>
        </row>
        <row r="32">
          <cell r="A32" t="str">
            <v>102753826</v>
          </cell>
        </row>
        <row r="33">
          <cell r="A33" t="str">
            <v>102753826</v>
          </cell>
        </row>
        <row r="34">
          <cell r="A34" t="str">
            <v>102753826</v>
          </cell>
        </row>
        <row r="35">
          <cell r="A35" t="str">
            <v>102753826</v>
          </cell>
        </row>
        <row r="36">
          <cell r="A36" t="str">
            <v>102753826</v>
          </cell>
        </row>
        <row r="37">
          <cell r="A37" t="str">
            <v>102753826</v>
          </cell>
        </row>
        <row r="38">
          <cell r="A38" t="str">
            <v>102753826</v>
          </cell>
        </row>
        <row r="39">
          <cell r="A39" t="str">
            <v>102753826</v>
          </cell>
        </row>
        <row r="40">
          <cell r="A40" t="str">
            <v>102753826</v>
          </cell>
        </row>
        <row r="41">
          <cell r="A41" t="str">
            <v>102753826</v>
          </cell>
        </row>
        <row r="42">
          <cell r="A42" t="str">
            <v>102753826</v>
          </cell>
        </row>
        <row r="43">
          <cell r="A43" t="str">
            <v>102753826</v>
          </cell>
        </row>
        <row r="44">
          <cell r="A44" t="str">
            <v>102753826</v>
          </cell>
        </row>
        <row r="45">
          <cell r="A45" t="str">
            <v>102753826</v>
          </cell>
        </row>
        <row r="46">
          <cell r="A46" t="str">
            <v>102753826</v>
          </cell>
        </row>
        <row r="47">
          <cell r="A47" t="str">
            <v>102753826</v>
          </cell>
        </row>
        <row r="48">
          <cell r="A48" t="str">
            <v>102753826</v>
          </cell>
        </row>
        <row r="49">
          <cell r="A49" t="str">
            <v>102753826</v>
          </cell>
        </row>
        <row r="50">
          <cell r="A50" t="str">
            <v>102753826</v>
          </cell>
        </row>
        <row r="51">
          <cell r="A51" t="str">
            <v>102753826</v>
          </cell>
        </row>
        <row r="52">
          <cell r="A52" t="str">
            <v>102753826</v>
          </cell>
        </row>
        <row r="53">
          <cell r="A53" t="str">
            <v>102771581</v>
          </cell>
        </row>
        <row r="54">
          <cell r="A54" t="str">
            <v>102789121</v>
          </cell>
        </row>
        <row r="55">
          <cell r="A55" t="str">
            <v>102789145</v>
          </cell>
        </row>
        <row r="56">
          <cell r="A56" t="str">
            <v>102789589</v>
          </cell>
        </row>
        <row r="57">
          <cell r="A57" t="str">
            <v>102789121</v>
          </cell>
        </row>
        <row r="58">
          <cell r="A58" t="str">
            <v>102789121</v>
          </cell>
        </row>
        <row r="59">
          <cell r="A59" t="str">
            <v>102789121</v>
          </cell>
        </row>
        <row r="60">
          <cell r="A60" t="str">
            <v>102789121</v>
          </cell>
        </row>
        <row r="61">
          <cell r="A61" t="str">
            <v>102789121</v>
          </cell>
        </row>
        <row r="62">
          <cell r="A62" t="str">
            <v>102789145</v>
          </cell>
        </row>
        <row r="63">
          <cell r="A63" t="str">
            <v>102789145</v>
          </cell>
        </row>
        <row r="64">
          <cell r="A64" t="str">
            <v>102789145</v>
          </cell>
        </row>
        <row r="65">
          <cell r="A65" t="str">
            <v>102789145</v>
          </cell>
        </row>
        <row r="66">
          <cell r="A66" t="str">
            <v>102789145</v>
          </cell>
        </row>
        <row r="67">
          <cell r="A67" t="str">
            <v>102789589</v>
          </cell>
        </row>
        <row r="68">
          <cell r="A68" t="str">
            <v>102789589</v>
          </cell>
        </row>
        <row r="69">
          <cell r="A69" t="str">
            <v>102789589</v>
          </cell>
        </row>
        <row r="70">
          <cell r="A70" t="str">
            <v>102789589</v>
          </cell>
        </row>
        <row r="71">
          <cell r="A71" t="str">
            <v>102789589</v>
          </cell>
        </row>
        <row r="72">
          <cell r="A72" t="str">
            <v>102789589</v>
          </cell>
        </row>
        <row r="73">
          <cell r="A73" t="str">
            <v>102789589</v>
          </cell>
        </row>
        <row r="74">
          <cell r="A74" t="str">
            <v>102789589</v>
          </cell>
        </row>
        <row r="75">
          <cell r="A75" t="str">
            <v>102789589</v>
          </cell>
        </row>
        <row r="76">
          <cell r="A76" t="str">
            <v>102789589</v>
          </cell>
        </row>
        <row r="77">
          <cell r="A77" t="str">
            <v>102789589</v>
          </cell>
        </row>
        <row r="78">
          <cell r="A78" t="str">
            <v>102789589</v>
          </cell>
        </row>
        <row r="79">
          <cell r="A79" t="str">
            <v>102789589</v>
          </cell>
        </row>
        <row r="80">
          <cell r="A80" t="str">
            <v>102789589</v>
          </cell>
        </row>
        <row r="81">
          <cell r="A81" t="str">
            <v>102789589</v>
          </cell>
        </row>
        <row r="82">
          <cell r="A82" t="str">
            <v>102789589</v>
          </cell>
        </row>
        <row r="83">
          <cell r="A83" t="str">
            <v>102789589</v>
          </cell>
        </row>
        <row r="84">
          <cell r="A84" t="str">
            <v>102789589</v>
          </cell>
        </row>
        <row r="85">
          <cell r="A85" t="str">
            <v>102789589</v>
          </cell>
        </row>
        <row r="86">
          <cell r="A86" t="str">
            <v>102789121</v>
          </cell>
        </row>
        <row r="87">
          <cell r="A87" t="str">
            <v>102789121</v>
          </cell>
        </row>
        <row r="88">
          <cell r="A88" t="str">
            <v>102789121</v>
          </cell>
        </row>
        <row r="89">
          <cell r="A89" t="str">
            <v>102806302</v>
          </cell>
        </row>
        <row r="90">
          <cell r="A90" t="str">
            <v>102793732</v>
          </cell>
        </row>
        <row r="91">
          <cell r="A91" t="str">
            <v>102793732</v>
          </cell>
        </row>
        <row r="92">
          <cell r="A92" t="str">
            <v>102806031</v>
          </cell>
        </row>
        <row r="93">
          <cell r="A93" t="str">
            <v>102806031</v>
          </cell>
        </row>
        <row r="94">
          <cell r="A94" t="str">
            <v>102806031</v>
          </cell>
        </row>
        <row r="95">
          <cell r="A95" t="str">
            <v>102806031</v>
          </cell>
        </row>
        <row r="96">
          <cell r="A96" t="str">
            <v>102793732</v>
          </cell>
        </row>
        <row r="97">
          <cell r="A97" t="str">
            <v>102793732</v>
          </cell>
        </row>
        <row r="98">
          <cell r="A98" t="str">
            <v>102793732</v>
          </cell>
        </row>
        <row r="99">
          <cell r="A99" t="str">
            <v>102793732</v>
          </cell>
        </row>
        <row r="100">
          <cell r="A100" t="str">
            <v>102793732</v>
          </cell>
        </row>
        <row r="101">
          <cell r="A101" t="str">
            <v>102793732</v>
          </cell>
        </row>
        <row r="102">
          <cell r="A102" t="str">
            <v>102793732</v>
          </cell>
        </row>
        <row r="103">
          <cell r="A103" t="str">
            <v>102793732</v>
          </cell>
        </row>
        <row r="104">
          <cell r="A104" t="str">
            <v>102793732</v>
          </cell>
        </row>
        <row r="105">
          <cell r="A105" t="str">
            <v>102793732</v>
          </cell>
        </row>
        <row r="106">
          <cell r="A106" t="str">
            <v>102793732</v>
          </cell>
        </row>
        <row r="107">
          <cell r="A107" t="str">
            <v>102793732</v>
          </cell>
        </row>
        <row r="108">
          <cell r="A108" t="str">
            <v>102793732</v>
          </cell>
        </row>
        <row r="109">
          <cell r="A109" t="str">
            <v>102793732</v>
          </cell>
        </row>
        <row r="110">
          <cell r="A110" t="str">
            <v>102793732</v>
          </cell>
        </row>
        <row r="111">
          <cell r="A111" t="str">
            <v>102793732</v>
          </cell>
        </row>
        <row r="112">
          <cell r="A112" t="str">
            <v>102793732</v>
          </cell>
        </row>
        <row r="113">
          <cell r="A113" t="str">
            <v>102793732</v>
          </cell>
        </row>
        <row r="114">
          <cell r="A114" t="str">
            <v>102793732</v>
          </cell>
        </row>
        <row r="115">
          <cell r="A115" t="str">
            <v>102793732</v>
          </cell>
        </row>
        <row r="116">
          <cell r="A116" t="str">
            <v>102793732</v>
          </cell>
        </row>
        <row r="117">
          <cell r="A117" t="str">
            <v>102793732</v>
          </cell>
        </row>
        <row r="118">
          <cell r="A118" t="str">
            <v>102793732</v>
          </cell>
        </row>
        <row r="119">
          <cell r="A119" t="str">
            <v>102793732</v>
          </cell>
        </row>
        <row r="120">
          <cell r="A120" t="str">
            <v>102806031</v>
          </cell>
        </row>
        <row r="121">
          <cell r="A121" t="str">
            <v>102793732</v>
          </cell>
        </row>
        <row r="122">
          <cell r="A122" t="str">
            <v>102793732</v>
          </cell>
        </row>
        <row r="123">
          <cell r="A123" t="str">
            <v>102793732</v>
          </cell>
        </row>
        <row r="124">
          <cell r="A124" t="str">
            <v>102793732</v>
          </cell>
        </row>
        <row r="125">
          <cell r="A125" t="str">
            <v>102793732</v>
          </cell>
        </row>
        <row r="126">
          <cell r="A126" t="str">
            <v>102793732</v>
          </cell>
        </row>
        <row r="127">
          <cell r="A127" t="str">
            <v>102806031</v>
          </cell>
        </row>
        <row r="128">
          <cell r="A128" t="str">
            <v>102806031</v>
          </cell>
        </row>
        <row r="129">
          <cell r="A129" t="str">
            <v>102806031</v>
          </cell>
        </row>
        <row r="130">
          <cell r="A130" t="str">
            <v>102806031</v>
          </cell>
        </row>
        <row r="131">
          <cell r="A131" t="str">
            <v>102806031</v>
          </cell>
        </row>
        <row r="132">
          <cell r="A132" t="str">
            <v>102806031</v>
          </cell>
        </row>
        <row r="133">
          <cell r="A133" t="str">
            <v>102809517</v>
          </cell>
        </row>
        <row r="134">
          <cell r="A134" t="str">
            <v>102809517</v>
          </cell>
        </row>
        <row r="135">
          <cell r="A135" t="str">
            <v>102809517</v>
          </cell>
        </row>
        <row r="136">
          <cell r="A136" t="str">
            <v>102809517</v>
          </cell>
        </row>
        <row r="137">
          <cell r="A137" t="str">
            <v>102809517</v>
          </cell>
        </row>
        <row r="138">
          <cell r="A138" t="str">
            <v>102809517</v>
          </cell>
        </row>
        <row r="139">
          <cell r="A139" t="str">
            <v>102809517</v>
          </cell>
        </row>
        <row r="140">
          <cell r="A140" t="str">
            <v>102809517</v>
          </cell>
        </row>
        <row r="141">
          <cell r="A141" t="str">
            <v>102809517</v>
          </cell>
        </row>
        <row r="142">
          <cell r="A142" t="str">
            <v>102809517</v>
          </cell>
        </row>
        <row r="143">
          <cell r="A143" t="str">
            <v>102809517</v>
          </cell>
        </row>
        <row r="144">
          <cell r="A144" t="str">
            <v>102809517</v>
          </cell>
        </row>
        <row r="145">
          <cell r="A145" t="str">
            <v>102809517</v>
          </cell>
        </row>
        <row r="146">
          <cell r="A146" t="str">
            <v>102809517</v>
          </cell>
        </row>
        <row r="147">
          <cell r="A147" t="str">
            <v>102809517</v>
          </cell>
        </row>
        <row r="148">
          <cell r="A148" t="str">
            <v>102809517</v>
          </cell>
        </row>
        <row r="149">
          <cell r="A149" t="str">
            <v>102809517</v>
          </cell>
        </row>
        <row r="150">
          <cell r="A150" t="str">
            <v>102809517</v>
          </cell>
        </row>
        <row r="151">
          <cell r="A151" t="str">
            <v>102809517</v>
          </cell>
        </row>
        <row r="152">
          <cell r="A152" t="str">
            <v>102809517</v>
          </cell>
        </row>
        <row r="153">
          <cell r="A153" t="str">
            <v>102816678</v>
          </cell>
        </row>
        <row r="154">
          <cell r="A154" t="str">
            <v>102831528</v>
          </cell>
        </row>
        <row r="155">
          <cell r="A155" t="str">
            <v>102831528</v>
          </cell>
        </row>
        <row r="156">
          <cell r="A156" t="str">
            <v>102831528</v>
          </cell>
        </row>
        <row r="157">
          <cell r="A157" t="str">
            <v>102831528</v>
          </cell>
        </row>
        <row r="158">
          <cell r="A158" t="str">
            <v>102831528</v>
          </cell>
        </row>
        <row r="159">
          <cell r="A159" t="str">
            <v>102831528</v>
          </cell>
        </row>
        <row r="160">
          <cell r="A160" t="str">
            <v>102831528</v>
          </cell>
        </row>
        <row r="161">
          <cell r="A161" t="str">
            <v>102831528</v>
          </cell>
        </row>
        <row r="162">
          <cell r="A162" t="str">
            <v>102831528</v>
          </cell>
        </row>
        <row r="163">
          <cell r="A163" t="str">
            <v>102831528</v>
          </cell>
        </row>
        <row r="164">
          <cell r="A164" t="str">
            <v>102835863</v>
          </cell>
        </row>
        <row r="165">
          <cell r="A165" t="str">
            <v>102835758</v>
          </cell>
        </row>
        <row r="166">
          <cell r="A166" t="str">
            <v>102835868</v>
          </cell>
        </row>
        <row r="167">
          <cell r="A167" t="str">
            <v>102834815</v>
          </cell>
        </row>
        <row r="168">
          <cell r="A168" t="str">
            <v>102834815</v>
          </cell>
        </row>
        <row r="169">
          <cell r="A169" t="str">
            <v>102834815</v>
          </cell>
        </row>
        <row r="170">
          <cell r="A170" t="str">
            <v>102834815</v>
          </cell>
        </row>
        <row r="171">
          <cell r="A171" t="str">
            <v>102834815</v>
          </cell>
        </row>
        <row r="172">
          <cell r="A172" t="str">
            <v>102834815</v>
          </cell>
        </row>
        <row r="173">
          <cell r="A173" t="str">
            <v>102834815</v>
          </cell>
        </row>
        <row r="174">
          <cell r="A174" t="str">
            <v>102834815</v>
          </cell>
        </row>
        <row r="175">
          <cell r="A175" t="str">
            <v>102834815</v>
          </cell>
        </row>
        <row r="176">
          <cell r="A176" t="str">
            <v>102848632</v>
          </cell>
        </row>
        <row r="177">
          <cell r="A177" t="str">
            <v>102848632</v>
          </cell>
        </row>
        <row r="178">
          <cell r="A178" t="str">
            <v>102848632</v>
          </cell>
        </row>
        <row r="179">
          <cell r="A179" t="str">
            <v>102848632</v>
          </cell>
        </row>
        <row r="180">
          <cell r="A180" t="str">
            <v>102848632</v>
          </cell>
        </row>
        <row r="181">
          <cell r="A181" t="str">
            <v>102848632</v>
          </cell>
        </row>
        <row r="182">
          <cell r="A182" t="str">
            <v>102848632</v>
          </cell>
        </row>
        <row r="183">
          <cell r="A183" t="str">
            <v>102848632</v>
          </cell>
        </row>
        <row r="184">
          <cell r="A184" t="str">
            <v>102848632</v>
          </cell>
        </row>
        <row r="185">
          <cell r="A185" t="str">
            <v>102848632</v>
          </cell>
        </row>
        <row r="186">
          <cell r="A186" t="str">
            <v>102848632</v>
          </cell>
        </row>
        <row r="187">
          <cell r="A187" t="str">
            <v>102848632</v>
          </cell>
        </row>
        <row r="188">
          <cell r="A188" t="str">
            <v>102848632</v>
          </cell>
        </row>
        <row r="189">
          <cell r="A189" t="str">
            <v>102848632</v>
          </cell>
        </row>
        <row r="190">
          <cell r="A190" t="str">
            <v>102848632</v>
          </cell>
        </row>
        <row r="191">
          <cell r="A191" t="str">
            <v>102848632</v>
          </cell>
        </row>
        <row r="192">
          <cell r="A192" t="str">
            <v>102851389</v>
          </cell>
        </row>
        <row r="193">
          <cell r="A193" t="str">
            <v>102868264</v>
          </cell>
        </row>
        <row r="194">
          <cell r="A194" t="str">
            <v>102880275</v>
          </cell>
        </row>
        <row r="195">
          <cell r="A195" t="str">
            <v>102880275</v>
          </cell>
        </row>
        <row r="196">
          <cell r="A196" t="str">
            <v>102880275</v>
          </cell>
        </row>
        <row r="197">
          <cell r="A197" t="str">
            <v>102880841</v>
          </cell>
        </row>
        <row r="198">
          <cell r="A198" t="str">
            <v>102880841</v>
          </cell>
        </row>
        <row r="199">
          <cell r="A199" t="str">
            <v>102880275</v>
          </cell>
        </row>
        <row r="200">
          <cell r="A200" t="str">
            <v>102880275</v>
          </cell>
        </row>
        <row r="201">
          <cell r="A201" t="str">
            <v>102880275</v>
          </cell>
        </row>
        <row r="202">
          <cell r="A202" t="str">
            <v>102880275</v>
          </cell>
        </row>
        <row r="203">
          <cell r="A203" t="str">
            <v>102880275</v>
          </cell>
        </row>
        <row r="204">
          <cell r="A204" t="str">
            <v>102880275</v>
          </cell>
        </row>
        <row r="205">
          <cell r="A205" t="str">
            <v>102880275</v>
          </cell>
        </row>
        <row r="206">
          <cell r="A206" t="str">
            <v>102880275</v>
          </cell>
        </row>
        <row r="207">
          <cell r="A207" t="str">
            <v>102880275</v>
          </cell>
        </row>
        <row r="208">
          <cell r="A208" t="str">
            <v>102880275</v>
          </cell>
        </row>
        <row r="209">
          <cell r="A209" t="str">
            <v>102880275</v>
          </cell>
        </row>
        <row r="210">
          <cell r="A210" t="str">
            <v>102880275</v>
          </cell>
        </row>
        <row r="211">
          <cell r="A211" t="str">
            <v>102880275</v>
          </cell>
        </row>
        <row r="212">
          <cell r="A212" t="str">
            <v>102880275</v>
          </cell>
        </row>
        <row r="213">
          <cell r="A213" t="str">
            <v>102880275</v>
          </cell>
        </row>
        <row r="214">
          <cell r="A214" t="str">
            <v>102880275</v>
          </cell>
        </row>
        <row r="215">
          <cell r="A215" t="str">
            <v>102880275</v>
          </cell>
        </row>
        <row r="216">
          <cell r="A216" t="str">
            <v>102880275</v>
          </cell>
        </row>
        <row r="217">
          <cell r="A217" t="str">
            <v>102880275</v>
          </cell>
        </row>
        <row r="218">
          <cell r="A218" t="str">
            <v>102880275</v>
          </cell>
        </row>
        <row r="219">
          <cell r="A219" t="str">
            <v>102880275</v>
          </cell>
        </row>
        <row r="220">
          <cell r="A220" t="str">
            <v>102880275</v>
          </cell>
        </row>
        <row r="221">
          <cell r="A221" t="str">
            <v>102880275</v>
          </cell>
        </row>
        <row r="222">
          <cell r="A222" t="str">
            <v>102880275</v>
          </cell>
        </row>
        <row r="223">
          <cell r="A223" t="str">
            <v>102880275</v>
          </cell>
        </row>
        <row r="224">
          <cell r="A224" t="str">
            <v>102880275</v>
          </cell>
        </row>
        <row r="225">
          <cell r="A225" t="str">
            <v>102880275</v>
          </cell>
        </row>
        <row r="226">
          <cell r="A226" t="str">
            <v>102880275</v>
          </cell>
        </row>
        <row r="227">
          <cell r="A227" t="str">
            <v>102880275</v>
          </cell>
        </row>
        <row r="228">
          <cell r="A228" t="str">
            <v>102880275</v>
          </cell>
        </row>
        <row r="229">
          <cell r="A229" t="str">
            <v>102884590</v>
          </cell>
        </row>
        <row r="230">
          <cell r="A230" t="str">
            <v>102893004</v>
          </cell>
        </row>
        <row r="231">
          <cell r="A231" t="str">
            <v>102893016</v>
          </cell>
        </row>
        <row r="232">
          <cell r="A232" t="str">
            <v>102893004</v>
          </cell>
        </row>
        <row r="233">
          <cell r="A233" t="str">
            <v>102893004</v>
          </cell>
        </row>
        <row r="234">
          <cell r="A234" t="str">
            <v>102893004</v>
          </cell>
        </row>
        <row r="235">
          <cell r="A235" t="str">
            <v>102893004</v>
          </cell>
        </row>
        <row r="236">
          <cell r="A236" t="str">
            <v>102893004</v>
          </cell>
        </row>
        <row r="237">
          <cell r="A237" t="str">
            <v>102893004</v>
          </cell>
        </row>
        <row r="238">
          <cell r="A238" t="str">
            <v>102893004</v>
          </cell>
        </row>
        <row r="239">
          <cell r="A239" t="str">
            <v>102893016</v>
          </cell>
        </row>
        <row r="240">
          <cell r="A240" t="str">
            <v>102893016</v>
          </cell>
        </row>
        <row r="241">
          <cell r="A241" t="str">
            <v>102893016</v>
          </cell>
        </row>
        <row r="242">
          <cell r="A242" t="str">
            <v>102893016</v>
          </cell>
        </row>
        <row r="243">
          <cell r="A243" t="str">
            <v>102893016</v>
          </cell>
        </row>
        <row r="244">
          <cell r="A244" t="str">
            <v>102893016</v>
          </cell>
        </row>
        <row r="245">
          <cell r="A245" t="str">
            <v>102893016</v>
          </cell>
        </row>
        <row r="246">
          <cell r="A246" t="str">
            <v>102893016</v>
          </cell>
        </row>
        <row r="247">
          <cell r="A247" t="str">
            <v>102893016</v>
          </cell>
        </row>
        <row r="248">
          <cell r="A248" t="str">
            <v>102893016</v>
          </cell>
        </row>
        <row r="249">
          <cell r="A249" t="str">
            <v>102893016</v>
          </cell>
        </row>
        <row r="250">
          <cell r="A250" t="str">
            <v>102893016</v>
          </cell>
        </row>
        <row r="251">
          <cell r="A251" t="str">
            <v>102893016</v>
          </cell>
        </row>
        <row r="252">
          <cell r="A252" t="str">
            <v>102893016</v>
          </cell>
        </row>
        <row r="253">
          <cell r="A253" t="str">
            <v>102893016</v>
          </cell>
        </row>
        <row r="254">
          <cell r="A254" t="str">
            <v>102893016</v>
          </cell>
        </row>
        <row r="255">
          <cell r="A255" t="str">
            <v>102893016</v>
          </cell>
        </row>
        <row r="256">
          <cell r="A256" t="str">
            <v>102893016</v>
          </cell>
        </row>
        <row r="257">
          <cell r="A257" t="str">
            <v>102893004</v>
          </cell>
        </row>
        <row r="258">
          <cell r="A258" t="str">
            <v>102893004</v>
          </cell>
        </row>
        <row r="259">
          <cell r="A259" t="str">
            <v>102893016</v>
          </cell>
        </row>
        <row r="260">
          <cell r="A260" t="str">
            <v>102893016</v>
          </cell>
        </row>
        <row r="261">
          <cell r="A261" t="str">
            <v>102893016</v>
          </cell>
        </row>
        <row r="262">
          <cell r="A262" t="str">
            <v>102893016</v>
          </cell>
        </row>
        <row r="263">
          <cell r="A263" t="str">
            <v>102893016</v>
          </cell>
        </row>
        <row r="264">
          <cell r="A264" t="str">
            <v>102893016</v>
          </cell>
        </row>
        <row r="265">
          <cell r="A265" t="str">
            <v>102895956</v>
          </cell>
        </row>
        <row r="266">
          <cell r="A266" t="str">
            <v>102896274</v>
          </cell>
        </row>
        <row r="267">
          <cell r="A267" t="str">
            <v>102896274</v>
          </cell>
        </row>
        <row r="268">
          <cell r="A268" t="str">
            <v>102896274</v>
          </cell>
        </row>
        <row r="269">
          <cell r="A269" t="str">
            <v>102896274</v>
          </cell>
        </row>
        <row r="270">
          <cell r="A270" t="str">
            <v>102896274</v>
          </cell>
        </row>
        <row r="271">
          <cell r="A271" t="str">
            <v>102896274</v>
          </cell>
        </row>
        <row r="272">
          <cell r="A272" t="str">
            <v>102896274</v>
          </cell>
        </row>
        <row r="273">
          <cell r="A273" t="str">
            <v>102896274</v>
          </cell>
        </row>
        <row r="274">
          <cell r="A274" t="str">
            <v>102896274</v>
          </cell>
        </row>
        <row r="275">
          <cell r="A275" t="str">
            <v>102896274</v>
          </cell>
        </row>
        <row r="276">
          <cell r="A276" t="str">
            <v>102896274</v>
          </cell>
        </row>
        <row r="277">
          <cell r="A277" t="str">
            <v>102896274</v>
          </cell>
        </row>
        <row r="278">
          <cell r="A278" t="str">
            <v>102896274</v>
          </cell>
        </row>
        <row r="279">
          <cell r="A279" t="str">
            <v>102896274</v>
          </cell>
        </row>
        <row r="280">
          <cell r="A280" t="str">
            <v>102896274</v>
          </cell>
        </row>
        <row r="281">
          <cell r="A281" t="str">
            <v>102896274</v>
          </cell>
        </row>
        <row r="282">
          <cell r="A282" t="str">
            <v>102908821</v>
          </cell>
        </row>
        <row r="283">
          <cell r="A283" t="str">
            <v>102908821</v>
          </cell>
        </row>
        <row r="284">
          <cell r="A284" t="str">
            <v>102908821</v>
          </cell>
        </row>
        <row r="285">
          <cell r="A285" t="str">
            <v>102908821</v>
          </cell>
        </row>
        <row r="286">
          <cell r="A286" t="str">
            <v>102908821</v>
          </cell>
        </row>
        <row r="287">
          <cell r="A287" t="str">
            <v>102908821</v>
          </cell>
        </row>
        <row r="288">
          <cell r="A288" t="str">
            <v>102908821</v>
          </cell>
        </row>
        <row r="289">
          <cell r="A289" t="str">
            <v>102908821</v>
          </cell>
        </row>
        <row r="290">
          <cell r="A290" t="str">
            <v>102908821</v>
          </cell>
        </row>
        <row r="291">
          <cell r="A291" t="str">
            <v>102908821</v>
          </cell>
        </row>
        <row r="292">
          <cell r="A292" t="str">
            <v>102908821</v>
          </cell>
        </row>
        <row r="293">
          <cell r="A293" t="str">
            <v>102908821</v>
          </cell>
        </row>
        <row r="294">
          <cell r="A294" t="str">
            <v>102908821</v>
          </cell>
        </row>
        <row r="295">
          <cell r="A295" t="str">
            <v>102908821</v>
          </cell>
        </row>
        <row r="296">
          <cell r="A296" t="str">
            <v>102908821</v>
          </cell>
        </row>
        <row r="297">
          <cell r="A297" t="str">
            <v>102908821</v>
          </cell>
        </row>
        <row r="298">
          <cell r="A298" t="str">
            <v>102908821</v>
          </cell>
        </row>
        <row r="299">
          <cell r="A299" t="str">
            <v>102908821</v>
          </cell>
        </row>
        <row r="300">
          <cell r="A300" t="str">
            <v>102908821</v>
          </cell>
        </row>
        <row r="301">
          <cell r="A301" t="str">
            <v>102908821</v>
          </cell>
        </row>
        <row r="302">
          <cell r="A302" t="str">
            <v>102908821</v>
          </cell>
        </row>
        <row r="303">
          <cell r="A303" t="str">
            <v>102908821</v>
          </cell>
        </row>
        <row r="304">
          <cell r="A304" t="str">
            <v>102920272</v>
          </cell>
        </row>
        <row r="305">
          <cell r="A305" t="str">
            <v>102920272</v>
          </cell>
        </row>
        <row r="306">
          <cell r="A306" t="str">
            <v>102920272</v>
          </cell>
        </row>
        <row r="307">
          <cell r="A307" t="str">
            <v>102920272</v>
          </cell>
        </row>
        <row r="308">
          <cell r="A308" t="str">
            <v>102920272</v>
          </cell>
        </row>
        <row r="309">
          <cell r="A309" t="str">
            <v>102920272</v>
          </cell>
        </row>
        <row r="310">
          <cell r="A310" t="str">
            <v>102920272</v>
          </cell>
        </row>
        <row r="311">
          <cell r="A311" t="str">
            <v>102920272</v>
          </cell>
        </row>
        <row r="312">
          <cell r="A312" t="str">
            <v>102920272</v>
          </cell>
        </row>
        <row r="313">
          <cell r="A313" t="str">
            <v>102920272</v>
          </cell>
        </row>
        <row r="314">
          <cell r="A314" t="str">
            <v>102920272</v>
          </cell>
        </row>
        <row r="315">
          <cell r="A315" t="str">
            <v>102920272</v>
          </cell>
        </row>
        <row r="316">
          <cell r="A316" t="str">
            <v>102920272</v>
          </cell>
        </row>
        <row r="317">
          <cell r="A317" t="str">
            <v>102920272</v>
          </cell>
        </row>
        <row r="318">
          <cell r="A318" t="str">
            <v>102920272</v>
          </cell>
        </row>
        <row r="319">
          <cell r="A319" t="str">
            <v>102920272</v>
          </cell>
        </row>
        <row r="320">
          <cell r="A320" t="str">
            <v>102920272</v>
          </cell>
        </row>
        <row r="321">
          <cell r="A321" t="str">
            <v>102914889</v>
          </cell>
        </row>
        <row r="322">
          <cell r="A322" t="str">
            <v>102930268</v>
          </cell>
        </row>
        <row r="323">
          <cell r="A323" t="str">
            <v>102929431</v>
          </cell>
        </row>
        <row r="324">
          <cell r="A324" t="str">
            <v>102929431</v>
          </cell>
        </row>
        <row r="325">
          <cell r="A325" t="str">
            <v>102929431</v>
          </cell>
        </row>
        <row r="326">
          <cell r="A326" t="str">
            <v>102929431</v>
          </cell>
        </row>
        <row r="327">
          <cell r="A327" t="str">
            <v>102929431</v>
          </cell>
        </row>
        <row r="328">
          <cell r="A328" t="str">
            <v>102929431</v>
          </cell>
        </row>
        <row r="329">
          <cell r="A329" t="str">
            <v>102929431</v>
          </cell>
        </row>
        <row r="330">
          <cell r="A330" t="str">
            <v>102929431</v>
          </cell>
        </row>
        <row r="331">
          <cell r="A331" t="str">
            <v>102929431</v>
          </cell>
        </row>
        <row r="332">
          <cell r="A332" t="str">
            <v>102929431</v>
          </cell>
        </row>
        <row r="333">
          <cell r="A333" t="str">
            <v>102929431</v>
          </cell>
        </row>
        <row r="334">
          <cell r="A334" t="str">
            <v>102929431</v>
          </cell>
        </row>
        <row r="335">
          <cell r="A335" t="str">
            <v>102929431</v>
          </cell>
        </row>
        <row r="336">
          <cell r="A336" t="str">
            <v>102929431</v>
          </cell>
        </row>
        <row r="337">
          <cell r="A337" t="str">
            <v>102929431</v>
          </cell>
        </row>
        <row r="338">
          <cell r="A338" t="str">
            <v>102929431</v>
          </cell>
        </row>
        <row r="339">
          <cell r="A339" t="str">
            <v>102929431</v>
          </cell>
        </row>
        <row r="340">
          <cell r="A340" t="str">
            <v>102929431</v>
          </cell>
        </row>
        <row r="341">
          <cell r="A341" t="str">
            <v>102929431</v>
          </cell>
        </row>
        <row r="342">
          <cell r="A342" t="str">
            <v>102929431</v>
          </cell>
        </row>
        <row r="343">
          <cell r="A343" t="str">
            <v>102929431</v>
          </cell>
        </row>
        <row r="344">
          <cell r="A344" t="str">
            <v>102929431</v>
          </cell>
        </row>
        <row r="345">
          <cell r="A345" t="str">
            <v>102929431</v>
          </cell>
        </row>
        <row r="346">
          <cell r="A346" t="str">
            <v>102929431</v>
          </cell>
        </row>
        <row r="347">
          <cell r="A347" t="str">
            <v>102929431</v>
          </cell>
        </row>
        <row r="348">
          <cell r="A348" t="str">
            <v>102929431</v>
          </cell>
        </row>
        <row r="349">
          <cell r="A349" t="str">
            <v>102929431</v>
          </cell>
        </row>
        <row r="350">
          <cell r="A350" t="str">
            <v>102929431</v>
          </cell>
        </row>
        <row r="351">
          <cell r="A351" t="str">
            <v>102929431</v>
          </cell>
        </row>
        <row r="352">
          <cell r="A352" t="str">
            <v>102929431</v>
          </cell>
        </row>
        <row r="353">
          <cell r="A353" t="str">
            <v>102929431</v>
          </cell>
        </row>
        <row r="354">
          <cell r="A354" t="str">
            <v>102929431</v>
          </cell>
        </row>
        <row r="355">
          <cell r="A355" t="str">
            <v>102929431</v>
          </cell>
        </row>
        <row r="356">
          <cell r="A356" t="str">
            <v>102929431</v>
          </cell>
        </row>
        <row r="357">
          <cell r="A357" t="str">
            <v>102929431</v>
          </cell>
        </row>
        <row r="358">
          <cell r="A358" t="str">
            <v>102929431</v>
          </cell>
        </row>
        <row r="359">
          <cell r="A359" t="str">
            <v>102929431</v>
          </cell>
        </row>
        <row r="360">
          <cell r="A360" t="str">
            <v>102929431</v>
          </cell>
        </row>
        <row r="361">
          <cell r="A361" t="str">
            <v>102929431</v>
          </cell>
        </row>
        <row r="362">
          <cell r="A362" t="str">
            <v>102929431</v>
          </cell>
        </row>
        <row r="363">
          <cell r="A363" t="str">
            <v>102943946</v>
          </cell>
        </row>
        <row r="364">
          <cell r="A364" t="str">
            <v>102950950</v>
          </cell>
        </row>
        <row r="365">
          <cell r="A365" t="str">
            <v>102950950</v>
          </cell>
        </row>
        <row r="366">
          <cell r="A366" t="str">
            <v>102950950</v>
          </cell>
        </row>
        <row r="367">
          <cell r="A367" t="str">
            <v>102950950</v>
          </cell>
        </row>
        <row r="368">
          <cell r="A368" t="str">
            <v>102950950</v>
          </cell>
        </row>
        <row r="369">
          <cell r="A369" t="str">
            <v>102950950</v>
          </cell>
        </row>
        <row r="370">
          <cell r="A370" t="str">
            <v>102950950</v>
          </cell>
        </row>
        <row r="371">
          <cell r="A371" t="str">
            <v>102950950</v>
          </cell>
        </row>
        <row r="372">
          <cell r="A372" t="str">
            <v>102950950</v>
          </cell>
        </row>
        <row r="373">
          <cell r="A373" t="str">
            <v>102950950</v>
          </cell>
        </row>
        <row r="374">
          <cell r="A374" t="str">
            <v>102950950</v>
          </cell>
        </row>
        <row r="375">
          <cell r="A375" t="str">
            <v>102950950</v>
          </cell>
        </row>
        <row r="376">
          <cell r="A376" t="str">
            <v>102950950</v>
          </cell>
        </row>
        <row r="377">
          <cell r="A377" t="str">
            <v>102950950</v>
          </cell>
        </row>
        <row r="378">
          <cell r="A378" t="str">
            <v>102950950</v>
          </cell>
        </row>
        <row r="379">
          <cell r="A379" t="str">
            <v>102950950</v>
          </cell>
        </row>
        <row r="380">
          <cell r="A380" t="str">
            <v>102950950</v>
          </cell>
        </row>
        <row r="381">
          <cell r="A381" t="str">
            <v>102950445</v>
          </cell>
        </row>
        <row r="382">
          <cell r="A382" t="str">
            <v>102950445</v>
          </cell>
        </row>
        <row r="383">
          <cell r="A383" t="str">
            <v>102950445</v>
          </cell>
        </row>
        <row r="384">
          <cell r="A384" t="str">
            <v>102950445</v>
          </cell>
        </row>
        <row r="385">
          <cell r="A385" t="str">
            <v>102950445</v>
          </cell>
        </row>
        <row r="386">
          <cell r="A386" t="str">
            <v>102950445</v>
          </cell>
        </row>
        <row r="387">
          <cell r="A387" t="str">
            <v>102950445</v>
          </cell>
        </row>
        <row r="388">
          <cell r="A388" t="str">
            <v>102950445</v>
          </cell>
        </row>
        <row r="389">
          <cell r="A389" t="str">
            <v>102950445</v>
          </cell>
        </row>
        <row r="390">
          <cell r="A390" t="str">
            <v>102950445</v>
          </cell>
        </row>
        <row r="391">
          <cell r="A391" t="str">
            <v>102950445</v>
          </cell>
        </row>
        <row r="392">
          <cell r="A392" t="str">
            <v>102950445</v>
          </cell>
        </row>
        <row r="393">
          <cell r="A393" t="str">
            <v>102957467</v>
          </cell>
        </row>
        <row r="394">
          <cell r="A394" t="str">
            <v>102956353</v>
          </cell>
        </row>
        <row r="395">
          <cell r="A395" t="str">
            <v>102956353</v>
          </cell>
        </row>
        <row r="396">
          <cell r="A396" t="str">
            <v>102956353</v>
          </cell>
        </row>
        <row r="397">
          <cell r="A397" t="str">
            <v>102956353</v>
          </cell>
        </row>
        <row r="398">
          <cell r="A398" t="str">
            <v>102956353</v>
          </cell>
        </row>
        <row r="399">
          <cell r="A399" t="str">
            <v>102956353</v>
          </cell>
        </row>
        <row r="400">
          <cell r="A400" t="str">
            <v>102956353</v>
          </cell>
        </row>
        <row r="401">
          <cell r="A401" t="str">
            <v>102956353</v>
          </cell>
        </row>
        <row r="402">
          <cell r="A402" t="str">
            <v>102956353</v>
          </cell>
        </row>
        <row r="403">
          <cell r="A403" t="str">
            <v>102956353</v>
          </cell>
        </row>
        <row r="404">
          <cell r="A404" t="str">
            <v>102956353</v>
          </cell>
        </row>
        <row r="405">
          <cell r="A405" t="str">
            <v>102956353</v>
          </cell>
        </row>
        <row r="406">
          <cell r="A406" t="str">
            <v>102956353</v>
          </cell>
        </row>
        <row r="407">
          <cell r="A407" t="str">
            <v>102956353</v>
          </cell>
        </row>
        <row r="408">
          <cell r="A408" t="str">
            <v>102956353</v>
          </cell>
        </row>
        <row r="409">
          <cell r="A409" t="str">
            <v>102956353</v>
          </cell>
        </row>
        <row r="410">
          <cell r="A410" t="str">
            <v>102956353</v>
          </cell>
        </row>
        <row r="411">
          <cell r="A411" t="str">
            <v>102956353</v>
          </cell>
        </row>
        <row r="412">
          <cell r="A412" t="str">
            <v>102956353</v>
          </cell>
        </row>
        <row r="413">
          <cell r="A413" t="str">
            <v>102956353</v>
          </cell>
        </row>
        <row r="414">
          <cell r="A414" t="str">
            <v>102956353</v>
          </cell>
        </row>
        <row r="415">
          <cell r="A415" t="str">
            <v>102956353</v>
          </cell>
        </row>
        <row r="416">
          <cell r="A416" t="str">
            <v>102956353</v>
          </cell>
        </row>
        <row r="417">
          <cell r="A417" t="str">
            <v>102956353</v>
          </cell>
        </row>
        <row r="418">
          <cell r="A418" t="str">
            <v>102956353</v>
          </cell>
        </row>
        <row r="419">
          <cell r="A419" t="str">
            <v>102956353</v>
          </cell>
        </row>
        <row r="420">
          <cell r="A420" t="str">
            <v>102956353</v>
          </cell>
        </row>
        <row r="421">
          <cell r="A421" t="str">
            <v>102956353</v>
          </cell>
        </row>
        <row r="422">
          <cell r="A422" t="str">
            <v>102956353</v>
          </cell>
        </row>
        <row r="423">
          <cell r="A423" t="str">
            <v>102970898</v>
          </cell>
        </row>
        <row r="424">
          <cell r="A424" t="str">
            <v>102987527</v>
          </cell>
        </row>
        <row r="425">
          <cell r="A425" t="str">
            <v>102986628</v>
          </cell>
        </row>
        <row r="426">
          <cell r="A426" t="str">
            <v>102986628</v>
          </cell>
        </row>
        <row r="427">
          <cell r="A427" t="str">
            <v>102986628</v>
          </cell>
        </row>
        <row r="428">
          <cell r="A428" t="str">
            <v>102986628</v>
          </cell>
        </row>
        <row r="429">
          <cell r="A429" t="str">
            <v>102986628</v>
          </cell>
        </row>
        <row r="430">
          <cell r="A430" t="str">
            <v>102986628</v>
          </cell>
        </row>
        <row r="431">
          <cell r="A431" t="str">
            <v>102986628</v>
          </cell>
        </row>
        <row r="432">
          <cell r="A432" t="str">
            <v>102986628</v>
          </cell>
        </row>
        <row r="433">
          <cell r="A433" t="str">
            <v>102986628</v>
          </cell>
        </row>
        <row r="434">
          <cell r="A434" t="str">
            <v>102986628</v>
          </cell>
        </row>
        <row r="435">
          <cell r="A435" t="str">
            <v>102986628</v>
          </cell>
        </row>
        <row r="436">
          <cell r="A436" t="str">
            <v>102986628</v>
          </cell>
        </row>
        <row r="437">
          <cell r="A437" t="str">
            <v>102771582</v>
          </cell>
        </row>
        <row r="438">
          <cell r="A438" t="str">
            <v>102816679</v>
          </cell>
        </row>
        <row r="439">
          <cell r="A439" t="str">
            <v>102851390</v>
          </cell>
        </row>
        <row r="440">
          <cell r="A440" t="str">
            <v>102884591</v>
          </cell>
        </row>
        <row r="441">
          <cell r="A441" t="str">
            <v>102914890</v>
          </cell>
        </row>
        <row r="442">
          <cell r="A442" t="str">
            <v>102943947</v>
          </cell>
        </row>
        <row r="443">
          <cell r="A443" t="str">
            <v>102970899</v>
          </cell>
        </row>
        <row r="444">
          <cell r="A444" t="str">
            <v>102851391</v>
          </cell>
        </row>
        <row r="445">
          <cell r="A445" t="str">
            <v>102884592</v>
          </cell>
        </row>
        <row r="446">
          <cell r="A446" t="str">
            <v>102914891</v>
          </cell>
        </row>
        <row r="447">
          <cell r="A447" t="str">
            <v>102943948</v>
          </cell>
        </row>
        <row r="448">
          <cell r="A448" t="str">
            <v>102970900</v>
          </cell>
        </row>
        <row r="449">
          <cell r="A449" t="str">
            <v>102851392</v>
          </cell>
        </row>
        <row r="450">
          <cell r="A450" t="str">
            <v>102884593</v>
          </cell>
        </row>
        <row r="451">
          <cell r="A451" t="str">
            <v>102914892</v>
          </cell>
        </row>
        <row r="452">
          <cell r="A452" t="str">
            <v>102943949</v>
          </cell>
        </row>
        <row r="453">
          <cell r="A453" t="str">
            <v>102970901</v>
          </cell>
        </row>
        <row r="454">
          <cell r="A454" t="str">
            <v>102970202</v>
          </cell>
        </row>
        <row r="455">
          <cell r="A455" t="str">
            <v>102671397</v>
          </cell>
        </row>
        <row r="456">
          <cell r="A456" t="str">
            <v>102672665</v>
          </cell>
        </row>
        <row r="457">
          <cell r="A457" t="str">
            <v>102678537</v>
          </cell>
        </row>
        <row r="458">
          <cell r="A458" t="str">
            <v>102680999</v>
          </cell>
        </row>
        <row r="459">
          <cell r="A459" t="str">
            <v>102695463</v>
          </cell>
        </row>
        <row r="460">
          <cell r="A460" t="str">
            <v>102695466</v>
          </cell>
        </row>
        <row r="461">
          <cell r="A461" t="str">
            <v>102713386</v>
          </cell>
        </row>
        <row r="462">
          <cell r="A462" t="str">
            <v>102711579</v>
          </cell>
        </row>
        <row r="463">
          <cell r="A463" t="str">
            <v>102716538</v>
          </cell>
        </row>
        <row r="464">
          <cell r="A464" t="str">
            <v>102718242</v>
          </cell>
        </row>
        <row r="465">
          <cell r="A465" t="str">
            <v>102719308</v>
          </cell>
        </row>
        <row r="466">
          <cell r="A466" t="str">
            <v>102720191</v>
          </cell>
        </row>
        <row r="467">
          <cell r="A467" t="str">
            <v>102720873</v>
          </cell>
        </row>
        <row r="468">
          <cell r="A468" t="str">
            <v>102720875</v>
          </cell>
        </row>
        <row r="469">
          <cell r="A469" t="str">
            <v>102720878</v>
          </cell>
        </row>
        <row r="470">
          <cell r="A470" t="str">
            <v>102731858</v>
          </cell>
        </row>
        <row r="471">
          <cell r="A471" t="str">
            <v>102740342</v>
          </cell>
        </row>
        <row r="472">
          <cell r="A472" t="str">
            <v>102740346</v>
          </cell>
        </row>
        <row r="473">
          <cell r="A473" t="str">
            <v>102752130</v>
          </cell>
        </row>
        <row r="474">
          <cell r="A474" t="str">
            <v>102763361</v>
          </cell>
        </row>
        <row r="475">
          <cell r="A475" t="str">
            <v>102752664</v>
          </cell>
        </row>
        <row r="476">
          <cell r="A476" t="str">
            <v>102752665</v>
          </cell>
        </row>
        <row r="477">
          <cell r="A477" t="str">
            <v>102754116</v>
          </cell>
        </row>
        <row r="478">
          <cell r="A478" t="str">
            <v>102754124</v>
          </cell>
        </row>
        <row r="479">
          <cell r="A479" t="str">
            <v>102754342</v>
          </cell>
        </row>
        <row r="480">
          <cell r="A480" t="str">
            <v>102763562</v>
          </cell>
        </row>
        <row r="481">
          <cell r="A481" t="str">
            <v>102773004</v>
          </cell>
        </row>
        <row r="482">
          <cell r="A482" t="str">
            <v>102773007</v>
          </cell>
        </row>
        <row r="483">
          <cell r="A483" t="str">
            <v>102777311</v>
          </cell>
        </row>
        <row r="484">
          <cell r="A484" t="str">
            <v>102777250</v>
          </cell>
        </row>
        <row r="485">
          <cell r="A485" t="str">
            <v>102777314</v>
          </cell>
        </row>
        <row r="486">
          <cell r="A486" t="str">
            <v>102796074</v>
          </cell>
        </row>
        <row r="487">
          <cell r="A487" t="str">
            <v>102796079</v>
          </cell>
        </row>
        <row r="488">
          <cell r="A488" t="str">
            <v>102796080</v>
          </cell>
        </row>
        <row r="489">
          <cell r="A489" t="str">
            <v>102796084</v>
          </cell>
        </row>
        <row r="490">
          <cell r="A490" t="str">
            <v>102796085</v>
          </cell>
        </row>
        <row r="491">
          <cell r="A491" t="str">
            <v>102796802</v>
          </cell>
        </row>
        <row r="492">
          <cell r="A492" t="str">
            <v>102796803</v>
          </cell>
        </row>
        <row r="493">
          <cell r="A493" t="str">
            <v>102806292</v>
          </cell>
        </row>
        <row r="494">
          <cell r="A494" t="str">
            <v>102807309</v>
          </cell>
        </row>
        <row r="495">
          <cell r="A495" t="str">
            <v>102807310</v>
          </cell>
        </row>
        <row r="496">
          <cell r="A496" t="str">
            <v>102807311</v>
          </cell>
        </row>
        <row r="497">
          <cell r="A497" t="str">
            <v>102835155</v>
          </cell>
        </row>
        <row r="498">
          <cell r="A498" t="str">
            <v>102825761</v>
          </cell>
        </row>
        <row r="499">
          <cell r="A499" t="str">
            <v>102825966</v>
          </cell>
        </row>
        <row r="500">
          <cell r="A500" t="str">
            <v>102826827</v>
          </cell>
        </row>
        <row r="501">
          <cell r="A501" t="str">
            <v>102826842</v>
          </cell>
        </row>
        <row r="502">
          <cell r="A502" t="str">
            <v>102827928</v>
          </cell>
        </row>
        <row r="503">
          <cell r="A503" t="str">
            <v>102832448</v>
          </cell>
        </row>
        <row r="504">
          <cell r="A504" t="str">
            <v>102833525</v>
          </cell>
        </row>
        <row r="505">
          <cell r="A505" t="str">
            <v>102834054</v>
          </cell>
        </row>
        <row r="506">
          <cell r="A506" t="str">
            <v>102835355</v>
          </cell>
        </row>
        <row r="507">
          <cell r="A507" t="str">
            <v>102834060</v>
          </cell>
        </row>
        <row r="508">
          <cell r="A508" t="str">
            <v>102834274</v>
          </cell>
        </row>
        <row r="509">
          <cell r="A509" t="str">
            <v>102834277</v>
          </cell>
        </row>
        <row r="510">
          <cell r="A510" t="str">
            <v>102834279</v>
          </cell>
        </row>
        <row r="511">
          <cell r="A511" t="str">
            <v>102835511</v>
          </cell>
        </row>
        <row r="512">
          <cell r="A512" t="str">
            <v>102835518</v>
          </cell>
        </row>
        <row r="513">
          <cell r="A513" t="str">
            <v>102835520</v>
          </cell>
        </row>
        <row r="514">
          <cell r="A514" t="str">
            <v>102836021</v>
          </cell>
        </row>
        <row r="515">
          <cell r="A515" t="str">
            <v>102846834</v>
          </cell>
        </row>
        <row r="516">
          <cell r="A516" t="str">
            <v>102866411</v>
          </cell>
        </row>
        <row r="517">
          <cell r="A517" t="str">
            <v>102866413</v>
          </cell>
        </row>
        <row r="518">
          <cell r="A518" t="str">
            <v>102867869</v>
          </cell>
        </row>
        <row r="519">
          <cell r="A519" t="str">
            <v>102867870</v>
          </cell>
        </row>
        <row r="520">
          <cell r="A520" t="str">
            <v>102867722</v>
          </cell>
        </row>
        <row r="521">
          <cell r="A521" t="str">
            <v>102868172</v>
          </cell>
        </row>
        <row r="522">
          <cell r="A522" t="str">
            <v>102868174</v>
          </cell>
        </row>
        <row r="523">
          <cell r="A523" t="str">
            <v>102877839</v>
          </cell>
        </row>
        <row r="524">
          <cell r="A524" t="str">
            <v>102879439</v>
          </cell>
        </row>
        <row r="525">
          <cell r="A525" t="str">
            <v>102885384</v>
          </cell>
        </row>
        <row r="526">
          <cell r="A526" t="str">
            <v>102885385</v>
          </cell>
        </row>
        <row r="527">
          <cell r="A527" t="str">
            <v>102887210</v>
          </cell>
        </row>
        <row r="528">
          <cell r="A528" t="str">
            <v>102895056</v>
          </cell>
        </row>
        <row r="529">
          <cell r="A529" t="str">
            <v>102893061</v>
          </cell>
        </row>
        <row r="530">
          <cell r="A530" t="str">
            <v>102893062</v>
          </cell>
        </row>
        <row r="531">
          <cell r="A531" t="str">
            <v>102905328</v>
          </cell>
        </row>
        <row r="532">
          <cell r="A532" t="str">
            <v>102895368</v>
          </cell>
        </row>
        <row r="533">
          <cell r="A533" t="str">
            <v>102895937</v>
          </cell>
        </row>
        <row r="534">
          <cell r="A534" t="str">
            <v>102896711</v>
          </cell>
        </row>
        <row r="535">
          <cell r="A535" t="str">
            <v>102896727</v>
          </cell>
        </row>
        <row r="536">
          <cell r="A536" t="str">
            <v>102896732</v>
          </cell>
        </row>
        <row r="537">
          <cell r="A537" t="str">
            <v>102905331</v>
          </cell>
        </row>
        <row r="538">
          <cell r="A538" t="str">
            <v>102905335</v>
          </cell>
        </row>
        <row r="539">
          <cell r="A539" t="str">
            <v>102910527</v>
          </cell>
        </row>
        <row r="540">
          <cell r="A540" t="str">
            <v>102910528</v>
          </cell>
        </row>
        <row r="541">
          <cell r="A541" t="str">
            <v>102922498</v>
          </cell>
        </row>
        <row r="542">
          <cell r="A542" t="str">
            <v>102922499</v>
          </cell>
        </row>
        <row r="543">
          <cell r="A543" t="str">
            <v>102917004</v>
          </cell>
        </row>
        <row r="544">
          <cell r="A544" t="str">
            <v>102917005</v>
          </cell>
        </row>
        <row r="545">
          <cell r="A545" t="str">
            <v>102917006</v>
          </cell>
        </row>
        <row r="546">
          <cell r="A546" t="str">
            <v>102922586</v>
          </cell>
        </row>
        <row r="547">
          <cell r="A547" t="str">
            <v>102924721</v>
          </cell>
        </row>
        <row r="548">
          <cell r="A548" t="str">
            <v>102925121</v>
          </cell>
        </row>
        <row r="549">
          <cell r="A549" t="str">
            <v>102925123</v>
          </cell>
        </row>
        <row r="550">
          <cell r="A550" t="str">
            <v>102927507</v>
          </cell>
        </row>
        <row r="551">
          <cell r="A551" t="str">
            <v>102928138</v>
          </cell>
        </row>
        <row r="552">
          <cell r="A552" t="str">
            <v>102929868</v>
          </cell>
        </row>
        <row r="553">
          <cell r="A553" t="str">
            <v>102929558</v>
          </cell>
        </row>
        <row r="554">
          <cell r="A554" t="str">
            <v>102929560</v>
          </cell>
        </row>
        <row r="555">
          <cell r="A555" t="str">
            <v>102929963</v>
          </cell>
        </row>
        <row r="556">
          <cell r="A556" t="str">
            <v>102948690</v>
          </cell>
        </row>
        <row r="557">
          <cell r="A557" t="str">
            <v>102948699</v>
          </cell>
        </row>
        <row r="558">
          <cell r="A558" t="str">
            <v>102948698</v>
          </cell>
        </row>
        <row r="559">
          <cell r="A559" t="str">
            <v>102939801</v>
          </cell>
        </row>
        <row r="560">
          <cell r="A560" t="str">
            <v>102939799</v>
          </cell>
        </row>
        <row r="561">
          <cell r="A561" t="str">
            <v>102948704</v>
          </cell>
        </row>
        <row r="562">
          <cell r="A562" t="str">
            <v>102954063</v>
          </cell>
        </row>
        <row r="563">
          <cell r="A563" t="str">
            <v>102955498</v>
          </cell>
        </row>
        <row r="564">
          <cell r="A564" t="str">
            <v>102956875</v>
          </cell>
        </row>
        <row r="565">
          <cell r="A565" t="str">
            <v>102956876</v>
          </cell>
        </row>
        <row r="566">
          <cell r="A566" t="str">
            <v>102956711</v>
          </cell>
        </row>
        <row r="567">
          <cell r="A567" t="str">
            <v>102957269</v>
          </cell>
        </row>
        <row r="568">
          <cell r="A568" t="str">
            <v>102955901</v>
          </cell>
        </row>
        <row r="569">
          <cell r="A569" t="str">
            <v>102955929</v>
          </cell>
        </row>
        <row r="570">
          <cell r="A570" t="str">
            <v>102955932</v>
          </cell>
        </row>
        <row r="571">
          <cell r="A571" t="str">
            <v>102955933</v>
          </cell>
        </row>
        <row r="572">
          <cell r="A572" t="str">
            <v>102956872</v>
          </cell>
        </row>
        <row r="573">
          <cell r="A573" t="str">
            <v>102956881</v>
          </cell>
        </row>
        <row r="574">
          <cell r="A574" t="str">
            <v>102956943</v>
          </cell>
        </row>
        <row r="575">
          <cell r="A575" t="str">
            <v>102957272</v>
          </cell>
        </row>
        <row r="576">
          <cell r="A576" t="str">
            <v>102957276</v>
          </cell>
        </row>
        <row r="577">
          <cell r="A577" t="str">
            <v>102966478</v>
          </cell>
        </row>
        <row r="578">
          <cell r="A578" t="str">
            <v>102966473</v>
          </cell>
        </row>
        <row r="579">
          <cell r="A579" t="str">
            <v>102966475</v>
          </cell>
        </row>
        <row r="580">
          <cell r="A580" t="str">
            <v>102966476</v>
          </cell>
        </row>
        <row r="581">
          <cell r="A581" t="str">
            <v>102972010</v>
          </cell>
        </row>
        <row r="582">
          <cell r="A582" t="str">
            <v>102976134</v>
          </cell>
        </row>
        <row r="583">
          <cell r="A583" t="str">
            <v>102973409</v>
          </cell>
        </row>
        <row r="584">
          <cell r="A584" t="str">
            <v>102982716</v>
          </cell>
        </row>
        <row r="585">
          <cell r="A585" t="str">
            <v>102986973</v>
          </cell>
        </row>
        <row r="586">
          <cell r="A586" t="str">
            <v>102986978</v>
          </cell>
        </row>
        <row r="587">
          <cell r="A587" t="str">
            <v>102986979</v>
          </cell>
        </row>
        <row r="588">
          <cell r="A588" t="str">
            <v>102987085</v>
          </cell>
        </row>
        <row r="589">
          <cell r="A589" t="str">
            <v>102987491</v>
          </cell>
        </row>
        <row r="590">
          <cell r="A590" t="str">
            <v>102987492</v>
          </cell>
        </row>
        <row r="591">
          <cell r="A591" t="str">
            <v>102987435</v>
          </cell>
        </row>
        <row r="592">
          <cell r="A592" t="str">
            <v>102715086</v>
          </cell>
        </row>
        <row r="593">
          <cell r="A593" t="str">
            <v>102737655</v>
          </cell>
        </row>
        <row r="594">
          <cell r="A594" t="str">
            <v>102771584</v>
          </cell>
        </row>
        <row r="595">
          <cell r="A595" t="str">
            <v>102777962</v>
          </cell>
        </row>
        <row r="596">
          <cell r="A596" t="str">
            <v>102776368</v>
          </cell>
        </row>
        <row r="597">
          <cell r="A597" t="str">
            <v>102776830</v>
          </cell>
        </row>
        <row r="598">
          <cell r="A598" t="str">
            <v>102826825</v>
          </cell>
        </row>
        <row r="599">
          <cell r="A599" t="str">
            <v>102826831</v>
          </cell>
        </row>
        <row r="600">
          <cell r="A600" t="str">
            <v>102825755</v>
          </cell>
        </row>
        <row r="601">
          <cell r="A601" t="str">
            <v>102816680</v>
          </cell>
        </row>
        <row r="602">
          <cell r="A602" t="str">
            <v>102825756</v>
          </cell>
        </row>
        <row r="603">
          <cell r="A603" t="str">
            <v>102851393</v>
          </cell>
        </row>
        <row r="604">
          <cell r="A604" t="str">
            <v>102879436</v>
          </cell>
        </row>
        <row r="605">
          <cell r="A605" t="str">
            <v>102884594</v>
          </cell>
        </row>
        <row r="606">
          <cell r="A606" t="str">
            <v>102895055</v>
          </cell>
        </row>
        <row r="607">
          <cell r="A607" t="str">
            <v>102923333</v>
          </cell>
        </row>
        <row r="608">
          <cell r="A608" t="str">
            <v>102939798</v>
          </cell>
        </row>
        <row r="609">
          <cell r="A609" t="str">
            <v>102945391</v>
          </cell>
        </row>
        <row r="610">
          <cell r="A610" t="str">
            <v>102955497</v>
          </cell>
        </row>
        <row r="611">
          <cell r="A611" t="str">
            <v>102970902</v>
          </cell>
        </row>
        <row r="612">
          <cell r="A612" t="str">
            <v>102982713</v>
          </cell>
        </row>
        <row r="613">
          <cell r="A613" t="str">
            <v>102793740</v>
          </cell>
        </row>
        <row r="614">
          <cell r="A614" t="str">
            <v>102816686</v>
          </cell>
        </row>
        <row r="615">
          <cell r="A615" t="str">
            <v>102834587</v>
          </cell>
        </row>
        <row r="616">
          <cell r="A616" t="str">
            <v>102834600</v>
          </cell>
        </row>
        <row r="617">
          <cell r="A617" t="str">
            <v>102851400</v>
          </cell>
        </row>
        <row r="618">
          <cell r="A618" t="str">
            <v>102884601</v>
          </cell>
        </row>
        <row r="619">
          <cell r="A619" t="str">
            <v>102885627</v>
          </cell>
        </row>
        <row r="620">
          <cell r="A620" t="str">
            <v>102914899</v>
          </cell>
        </row>
        <row r="621">
          <cell r="A621" t="str">
            <v>102924753</v>
          </cell>
        </row>
        <row r="622">
          <cell r="A622" t="str">
            <v>102939282</v>
          </cell>
        </row>
        <row r="623">
          <cell r="A623" t="str">
            <v>102943957</v>
          </cell>
        </row>
        <row r="624">
          <cell r="A624" t="str">
            <v>102970911</v>
          </cell>
        </row>
        <row r="625">
          <cell r="A625" t="str">
            <v>102827652</v>
          </cell>
        </row>
        <row r="626">
          <cell r="A626" t="str">
            <v>102827653</v>
          </cell>
        </row>
        <row r="627">
          <cell r="A627" t="str">
            <v>102834585</v>
          </cell>
        </row>
        <row r="628">
          <cell r="A628" t="str">
            <v>102851401</v>
          </cell>
        </row>
        <row r="629">
          <cell r="A629" t="str">
            <v>102884602</v>
          </cell>
        </row>
        <row r="630">
          <cell r="A630" t="str">
            <v>102914900</v>
          </cell>
        </row>
        <row r="631">
          <cell r="A631" t="str">
            <v>102943958</v>
          </cell>
        </row>
        <row r="632">
          <cell r="A632" t="str">
            <v>102956377</v>
          </cell>
        </row>
        <row r="633">
          <cell r="A633" t="str">
            <v>102970912</v>
          </cell>
        </row>
        <row r="634">
          <cell r="A634" t="str">
            <v>102807299</v>
          </cell>
        </row>
        <row r="635">
          <cell r="A635" t="str">
            <v>102807300</v>
          </cell>
        </row>
        <row r="636">
          <cell r="A636" t="str">
            <v>102807301</v>
          </cell>
        </row>
        <row r="637">
          <cell r="A637" t="str">
            <v>102807302</v>
          </cell>
        </row>
        <row r="638">
          <cell r="A638" t="str">
            <v>102807304</v>
          </cell>
        </row>
        <row r="639">
          <cell r="A639" t="str">
            <v>102807305</v>
          </cell>
        </row>
        <row r="640">
          <cell r="A640" t="str">
            <v>102833522</v>
          </cell>
        </row>
        <row r="641">
          <cell r="A641" t="str">
            <v>102851398</v>
          </cell>
        </row>
        <row r="642">
          <cell r="A642" t="str">
            <v>102884599</v>
          </cell>
        </row>
        <row r="643">
          <cell r="A643" t="str">
            <v>102922494</v>
          </cell>
        </row>
        <row r="644">
          <cell r="A644" t="str">
            <v>102922496</v>
          </cell>
        </row>
        <row r="645">
          <cell r="A645" t="str">
            <v>102914897</v>
          </cell>
        </row>
        <row r="646">
          <cell r="A646" t="str">
            <v>102948687</v>
          </cell>
        </row>
        <row r="647">
          <cell r="A647" t="str">
            <v>102943955</v>
          </cell>
        </row>
        <row r="648">
          <cell r="A648" t="str">
            <v>102970909</v>
          </cell>
        </row>
        <row r="649">
          <cell r="A649" t="str">
            <v>102973402</v>
          </cell>
        </row>
        <row r="650">
          <cell r="A650" t="str">
            <v>102731273</v>
          </cell>
        </row>
        <row r="651">
          <cell r="A651" t="str">
            <v>102752300</v>
          </cell>
        </row>
        <row r="652">
          <cell r="A652" t="str">
            <v>102771589</v>
          </cell>
        </row>
        <row r="653">
          <cell r="A653" t="str">
            <v>102793076</v>
          </cell>
        </row>
        <row r="654">
          <cell r="A654" t="str">
            <v>102816685</v>
          </cell>
        </row>
        <row r="655">
          <cell r="A655" t="str">
            <v>102851399</v>
          </cell>
        </row>
        <row r="656">
          <cell r="A656" t="str">
            <v>102877837</v>
          </cell>
        </row>
        <row r="657">
          <cell r="A657" t="str">
            <v>102884600</v>
          </cell>
        </row>
        <row r="658">
          <cell r="A658" t="str">
            <v>102910521</v>
          </cell>
        </row>
        <row r="659">
          <cell r="A659" t="str">
            <v>102914898</v>
          </cell>
        </row>
        <row r="660">
          <cell r="A660" t="str">
            <v>102922583</v>
          </cell>
        </row>
        <row r="661">
          <cell r="A661" t="str">
            <v>102943956</v>
          </cell>
        </row>
        <row r="662">
          <cell r="A662" t="str">
            <v>102966468</v>
          </cell>
        </row>
        <row r="663">
          <cell r="A663" t="str">
            <v>102966472</v>
          </cell>
        </row>
        <row r="664">
          <cell r="A664" t="str">
            <v>102970910</v>
          </cell>
        </row>
        <row r="665">
          <cell r="A665" t="str">
            <v>102985581</v>
          </cell>
        </row>
        <row r="666">
          <cell r="A666" t="str">
            <v>102669231</v>
          </cell>
        </row>
        <row r="667">
          <cell r="A667" t="str">
            <v>102669231</v>
          </cell>
        </row>
        <row r="668">
          <cell r="A668" t="str">
            <v>102669231</v>
          </cell>
        </row>
        <row r="669">
          <cell r="A669" t="str">
            <v>102669231</v>
          </cell>
        </row>
        <row r="670">
          <cell r="A670" t="str">
            <v>102737656</v>
          </cell>
        </row>
        <row r="671">
          <cell r="A671" t="str">
            <v>102771585</v>
          </cell>
        </row>
        <row r="672">
          <cell r="A672" t="str">
            <v>102816681</v>
          </cell>
        </row>
        <row r="673">
          <cell r="A673" t="str">
            <v>102851394</v>
          </cell>
        </row>
        <row r="674">
          <cell r="A674" t="str">
            <v>102884595</v>
          </cell>
        </row>
        <row r="675">
          <cell r="A675" t="str">
            <v>102914893</v>
          </cell>
        </row>
        <row r="676">
          <cell r="A676" t="str">
            <v>102943950</v>
          </cell>
        </row>
        <row r="677">
          <cell r="A677" t="str">
            <v>102970903</v>
          </cell>
        </row>
        <row r="678">
          <cell r="A678" t="str">
            <v>102671229</v>
          </cell>
        </row>
        <row r="679">
          <cell r="A679" t="str">
            <v>102671229</v>
          </cell>
        </row>
        <row r="680">
          <cell r="A680" t="str">
            <v>102671229</v>
          </cell>
        </row>
        <row r="681">
          <cell r="A681" t="str">
            <v>102671229</v>
          </cell>
        </row>
        <row r="682">
          <cell r="A682" t="str">
            <v>102671229</v>
          </cell>
        </row>
        <row r="683">
          <cell r="A683" t="str">
            <v>102671229</v>
          </cell>
        </row>
        <row r="684">
          <cell r="A684" t="str">
            <v>102671229</v>
          </cell>
        </row>
        <row r="685">
          <cell r="A685" t="str">
            <v>102671229</v>
          </cell>
        </row>
        <row r="686">
          <cell r="A686" t="str">
            <v>102671229</v>
          </cell>
        </row>
        <row r="687">
          <cell r="A687" t="str">
            <v>102671229</v>
          </cell>
        </row>
        <row r="688">
          <cell r="A688" t="str">
            <v>102671229</v>
          </cell>
        </row>
        <row r="689">
          <cell r="A689" t="str">
            <v>102671229</v>
          </cell>
        </row>
        <row r="690">
          <cell r="A690" t="str">
            <v>102671229</v>
          </cell>
        </row>
        <row r="691">
          <cell r="A691" t="str">
            <v>102671229</v>
          </cell>
        </row>
        <row r="692">
          <cell r="A692" t="str">
            <v>102671229</v>
          </cell>
        </row>
        <row r="693">
          <cell r="A693" t="str">
            <v>102671229</v>
          </cell>
        </row>
        <row r="694">
          <cell r="A694" t="str">
            <v>102671229</v>
          </cell>
        </row>
        <row r="695">
          <cell r="A695" t="str">
            <v>102671229</v>
          </cell>
        </row>
        <row r="696">
          <cell r="A696" t="str">
            <v>102671229</v>
          </cell>
        </row>
        <row r="697">
          <cell r="A697" t="str">
            <v>102671229</v>
          </cell>
        </row>
        <row r="698">
          <cell r="A698" t="str">
            <v>102671229</v>
          </cell>
        </row>
        <row r="699">
          <cell r="A699" t="str">
            <v>102671229</v>
          </cell>
        </row>
        <row r="700">
          <cell r="A700" t="str">
            <v>102671229</v>
          </cell>
        </row>
        <row r="701">
          <cell r="A701" t="str">
            <v>102708603</v>
          </cell>
        </row>
        <row r="702">
          <cell r="A702" t="str">
            <v>102708604</v>
          </cell>
        </row>
        <row r="703">
          <cell r="A703" t="str">
            <v>102708629</v>
          </cell>
        </row>
        <row r="704">
          <cell r="A704" t="str">
            <v>102708632</v>
          </cell>
        </row>
        <row r="705">
          <cell r="A705" t="str">
            <v>102708640</v>
          </cell>
        </row>
        <row r="706">
          <cell r="A706" t="str">
            <v>102708647</v>
          </cell>
        </row>
        <row r="707">
          <cell r="A707" t="str">
            <v>102708650</v>
          </cell>
        </row>
        <row r="708">
          <cell r="A708" t="str">
            <v>102708654</v>
          </cell>
        </row>
        <row r="709">
          <cell r="A709" t="str">
            <v>102708657</v>
          </cell>
        </row>
        <row r="710">
          <cell r="A710" t="str">
            <v>102708661</v>
          </cell>
        </row>
        <row r="711">
          <cell r="A711" t="str">
            <v>102708963</v>
          </cell>
        </row>
        <row r="712">
          <cell r="A712" t="str">
            <v>102708966</v>
          </cell>
        </row>
        <row r="713">
          <cell r="A713" t="str">
            <v>102708968</v>
          </cell>
        </row>
        <row r="714">
          <cell r="A714" t="str">
            <v>102708974</v>
          </cell>
        </row>
        <row r="715">
          <cell r="A715" t="str">
            <v>102709009</v>
          </cell>
        </row>
        <row r="716">
          <cell r="A716" t="str">
            <v>102709030</v>
          </cell>
        </row>
        <row r="717">
          <cell r="A717" t="str">
            <v>102709037</v>
          </cell>
        </row>
        <row r="718">
          <cell r="A718" t="str">
            <v>102709039</v>
          </cell>
        </row>
        <row r="719">
          <cell r="A719" t="str">
            <v>102737657</v>
          </cell>
        </row>
        <row r="720">
          <cell r="A720" t="str">
            <v>102771586</v>
          </cell>
        </row>
        <row r="721">
          <cell r="A721" t="str">
            <v>102772677</v>
          </cell>
        </row>
        <row r="722">
          <cell r="A722" t="str">
            <v>102772681</v>
          </cell>
        </row>
        <row r="723">
          <cell r="A723" t="str">
            <v>102772682</v>
          </cell>
        </row>
        <row r="724">
          <cell r="A724" t="str">
            <v>102772688</v>
          </cell>
        </row>
        <row r="725">
          <cell r="A725" t="str">
            <v>102772690</v>
          </cell>
        </row>
        <row r="726">
          <cell r="A726" t="str">
            <v>102772691</v>
          </cell>
        </row>
        <row r="727">
          <cell r="A727" t="str">
            <v>102772693</v>
          </cell>
        </row>
        <row r="728">
          <cell r="A728" t="str">
            <v>102772695</v>
          </cell>
        </row>
        <row r="729">
          <cell r="A729" t="str">
            <v>102772696</v>
          </cell>
        </row>
        <row r="730">
          <cell r="A730" t="str">
            <v>102772698</v>
          </cell>
        </row>
        <row r="731">
          <cell r="A731" t="str">
            <v>102772700</v>
          </cell>
        </row>
        <row r="732">
          <cell r="A732" t="str">
            <v>102772701</v>
          </cell>
        </row>
        <row r="733">
          <cell r="A733" t="str">
            <v>102772702</v>
          </cell>
        </row>
        <row r="734">
          <cell r="A734" t="str">
            <v>102772704</v>
          </cell>
        </row>
        <row r="735">
          <cell r="A735" t="str">
            <v>102772705</v>
          </cell>
        </row>
        <row r="736">
          <cell r="A736" t="str">
            <v>102772708</v>
          </cell>
        </row>
        <row r="737">
          <cell r="A737" t="str">
            <v>102816682</v>
          </cell>
        </row>
        <row r="738">
          <cell r="A738" t="str">
            <v>102831449</v>
          </cell>
        </row>
        <row r="739">
          <cell r="A739" t="str">
            <v>102831450</v>
          </cell>
        </row>
        <row r="740">
          <cell r="A740" t="str">
            <v>102831451</v>
          </cell>
        </row>
        <row r="741">
          <cell r="A741" t="str">
            <v>102831452</v>
          </cell>
        </row>
        <row r="742">
          <cell r="A742" t="str">
            <v>102831453</v>
          </cell>
        </row>
        <row r="743">
          <cell r="A743" t="str">
            <v>102831454</v>
          </cell>
        </row>
        <row r="744">
          <cell r="A744" t="str">
            <v>102831455</v>
          </cell>
        </row>
        <row r="745">
          <cell r="A745" t="str">
            <v>102831456</v>
          </cell>
        </row>
        <row r="746">
          <cell r="A746" t="str">
            <v>102831459</v>
          </cell>
        </row>
        <row r="747">
          <cell r="A747" t="str">
            <v>102831460</v>
          </cell>
        </row>
        <row r="748">
          <cell r="A748" t="str">
            <v>102831762</v>
          </cell>
        </row>
        <row r="749">
          <cell r="A749" t="str">
            <v>102831764</v>
          </cell>
        </row>
        <row r="750">
          <cell r="A750" t="str">
            <v>102831767</v>
          </cell>
        </row>
        <row r="751">
          <cell r="A751" t="str">
            <v>102831769</v>
          </cell>
        </row>
        <row r="752">
          <cell r="A752" t="str">
            <v>102831771</v>
          </cell>
        </row>
        <row r="753">
          <cell r="A753" t="str">
            <v>102831773</v>
          </cell>
        </row>
        <row r="754">
          <cell r="A754" t="str">
            <v>102831774</v>
          </cell>
        </row>
        <row r="755">
          <cell r="A755" t="str">
            <v>102831776</v>
          </cell>
        </row>
        <row r="756">
          <cell r="A756" t="str">
            <v>102851395</v>
          </cell>
        </row>
        <row r="757">
          <cell r="A757" t="str">
            <v>102884596</v>
          </cell>
        </row>
        <row r="758">
          <cell r="A758" t="str">
            <v>102914894</v>
          </cell>
        </row>
        <row r="759">
          <cell r="A759" t="str">
            <v>102916439</v>
          </cell>
        </row>
        <row r="760">
          <cell r="A760" t="str">
            <v>102916440</v>
          </cell>
        </row>
        <row r="761">
          <cell r="A761" t="str">
            <v>102916442</v>
          </cell>
        </row>
        <row r="762">
          <cell r="A762" t="str">
            <v>102916443</v>
          </cell>
        </row>
        <row r="763">
          <cell r="A763" t="str">
            <v>102916444</v>
          </cell>
        </row>
        <row r="764">
          <cell r="A764" t="str">
            <v>102916447</v>
          </cell>
        </row>
        <row r="765">
          <cell r="A765" t="str">
            <v>102916449</v>
          </cell>
        </row>
        <row r="766">
          <cell r="A766" t="str">
            <v>102916450</v>
          </cell>
        </row>
        <row r="767">
          <cell r="A767" t="str">
            <v>102916451</v>
          </cell>
        </row>
        <row r="768">
          <cell r="A768" t="str">
            <v>102916453</v>
          </cell>
        </row>
        <row r="769">
          <cell r="A769" t="str">
            <v>102916454</v>
          </cell>
        </row>
        <row r="770">
          <cell r="A770" t="str">
            <v>102916455</v>
          </cell>
        </row>
        <row r="771">
          <cell r="A771" t="str">
            <v>102916456</v>
          </cell>
        </row>
        <row r="772">
          <cell r="A772" t="str">
            <v>102943951</v>
          </cell>
        </row>
        <row r="773">
          <cell r="A773" t="str">
            <v>102947968</v>
          </cell>
        </row>
        <row r="774">
          <cell r="A774" t="str">
            <v>102947970</v>
          </cell>
        </row>
        <row r="775">
          <cell r="A775" t="str">
            <v>102948003</v>
          </cell>
        </row>
        <row r="776">
          <cell r="A776" t="str">
            <v>102948005</v>
          </cell>
        </row>
        <row r="777">
          <cell r="A777" t="str">
            <v>102948009</v>
          </cell>
        </row>
        <row r="778">
          <cell r="A778" t="str">
            <v>102948013</v>
          </cell>
        </row>
        <row r="779">
          <cell r="A779" t="str">
            <v>102970904</v>
          </cell>
        </row>
        <row r="780">
          <cell r="A780" t="str">
            <v>102678824</v>
          </cell>
        </row>
        <row r="781">
          <cell r="A781" t="str">
            <v>102678817</v>
          </cell>
        </row>
        <row r="782">
          <cell r="A782" t="str">
            <v>102713165</v>
          </cell>
        </row>
        <row r="783">
          <cell r="A783" t="str">
            <v>102740292</v>
          </cell>
        </row>
        <row r="784">
          <cell r="A784" t="str">
            <v>102737658</v>
          </cell>
        </row>
        <row r="785">
          <cell r="A785" t="str">
            <v>102751691</v>
          </cell>
        </row>
        <row r="786">
          <cell r="A786" t="str">
            <v>102771587</v>
          </cell>
        </row>
        <row r="787">
          <cell r="A787" t="str">
            <v>102822298</v>
          </cell>
        </row>
        <row r="788">
          <cell r="A788" t="str">
            <v>102816683</v>
          </cell>
        </row>
        <row r="789">
          <cell r="A789" t="str">
            <v>102851396</v>
          </cell>
        </row>
        <row r="790">
          <cell r="A790" t="str">
            <v>102861805</v>
          </cell>
        </row>
        <row r="791">
          <cell r="A791" t="str">
            <v>102862382</v>
          </cell>
        </row>
        <row r="792">
          <cell r="A792" t="str">
            <v>102862497</v>
          </cell>
        </row>
        <row r="793">
          <cell r="A793" t="str">
            <v>102862568</v>
          </cell>
        </row>
        <row r="794">
          <cell r="A794" t="str">
            <v>102885382</v>
          </cell>
        </row>
        <row r="795">
          <cell r="A795" t="str">
            <v>102884597</v>
          </cell>
        </row>
        <row r="796">
          <cell r="A796" t="str">
            <v>102885653</v>
          </cell>
        </row>
        <row r="797">
          <cell r="A797" t="str">
            <v>102914895</v>
          </cell>
        </row>
        <row r="798">
          <cell r="A798" t="str">
            <v>102943952</v>
          </cell>
        </row>
        <row r="799">
          <cell r="A799" t="str">
            <v>102972009</v>
          </cell>
        </row>
        <row r="800">
          <cell r="A800" t="str">
            <v>102970905</v>
          </cell>
        </row>
        <row r="801">
          <cell r="A801" t="str">
            <v>102740336</v>
          </cell>
        </row>
        <row r="802">
          <cell r="A802" t="str">
            <v>102771588</v>
          </cell>
        </row>
        <row r="803">
          <cell r="A803" t="str">
            <v>102777521</v>
          </cell>
        </row>
        <row r="804">
          <cell r="A804" t="str">
            <v>102816684</v>
          </cell>
        </row>
        <row r="805">
          <cell r="A805" t="str">
            <v>102851397</v>
          </cell>
        </row>
        <row r="806">
          <cell r="A806" t="str">
            <v>102884598</v>
          </cell>
        </row>
        <row r="807">
          <cell r="A807" t="str">
            <v>102914896</v>
          </cell>
        </row>
        <row r="808">
          <cell r="A808" t="str">
            <v>102943953</v>
          </cell>
        </row>
        <row r="809">
          <cell r="A809" t="str">
            <v>102970906</v>
          </cell>
        </row>
        <row r="810">
          <cell r="A810" t="str">
            <v>102924719</v>
          </cell>
        </row>
        <row r="811">
          <cell r="A811" t="str">
            <v>102943954</v>
          </cell>
        </row>
        <row r="812">
          <cell r="A812" t="str">
            <v>102966477</v>
          </cell>
        </row>
        <row r="813">
          <cell r="A813" t="str">
            <v>102970907</v>
          </cell>
        </row>
        <row r="814">
          <cell r="A814" t="str">
            <v>102953460</v>
          </cell>
        </row>
        <row r="815">
          <cell r="A815" t="str">
            <v>102970908</v>
          </cell>
        </row>
        <row r="816">
          <cell r="A816" t="str">
            <v>102976132</v>
          </cell>
        </row>
        <row r="817">
          <cell r="A817" t="str">
            <v>102736368</v>
          </cell>
        </row>
        <row r="818">
          <cell r="A818" t="str">
            <v>102771590</v>
          </cell>
        </row>
        <row r="819">
          <cell r="A819" t="str">
            <v>102816687</v>
          </cell>
        </row>
        <row r="820">
          <cell r="A820" t="str">
            <v>102851402</v>
          </cell>
        </row>
        <row r="821">
          <cell r="A821" t="str">
            <v>102882315</v>
          </cell>
        </row>
        <row r="822">
          <cell r="A822" t="str">
            <v>102882307</v>
          </cell>
        </row>
        <row r="823">
          <cell r="A823" t="str">
            <v>102882321</v>
          </cell>
        </row>
        <row r="824">
          <cell r="A824" t="str">
            <v>102884603</v>
          </cell>
        </row>
        <row r="825">
          <cell r="A825" t="str">
            <v>102914901</v>
          </cell>
        </row>
        <row r="826">
          <cell r="A826" t="str">
            <v>102943959</v>
          </cell>
        </row>
        <row r="827">
          <cell r="A827" t="str">
            <v>102951663</v>
          </cell>
        </row>
        <row r="828">
          <cell r="A828" t="str">
            <v>102951513</v>
          </cell>
        </row>
        <row r="829">
          <cell r="A829" t="str">
            <v>102953463</v>
          </cell>
        </row>
        <row r="830">
          <cell r="A830" t="str">
            <v>102970913</v>
          </cell>
        </row>
        <row r="831">
          <cell r="A831" t="str">
            <v>102877531</v>
          </cell>
        </row>
        <row r="832">
          <cell r="A832" t="str">
            <v>102914902</v>
          </cell>
        </row>
        <row r="833">
          <cell r="A833" t="str">
            <v>102943960</v>
          </cell>
        </row>
        <row r="834">
          <cell r="A834" t="str">
            <v>102970914</v>
          </cell>
        </row>
        <row r="835">
          <cell r="A835" t="str">
            <v>102796804</v>
          </cell>
        </row>
        <row r="836">
          <cell r="A836" t="str">
            <v>102796805</v>
          </cell>
        </row>
        <row r="837">
          <cell r="A837" t="str">
            <v>102825798</v>
          </cell>
        </row>
        <row r="838">
          <cell r="A838" t="str">
            <v>102835514</v>
          </cell>
        </row>
        <row r="839">
          <cell r="A839" t="str">
            <v>102847230</v>
          </cell>
        </row>
        <row r="840">
          <cell r="A840" t="str">
            <v>102847231</v>
          </cell>
        </row>
        <row r="841">
          <cell r="A841" t="str">
            <v>102867867</v>
          </cell>
        </row>
        <row r="842">
          <cell r="A842" t="str">
            <v>102882963</v>
          </cell>
        </row>
        <row r="843">
          <cell r="A843" t="str">
            <v>102896719</v>
          </cell>
        </row>
        <row r="844">
          <cell r="A844" t="str">
            <v>102922504</v>
          </cell>
        </row>
        <row r="845">
          <cell r="A845" t="str">
            <v>102929871</v>
          </cell>
        </row>
        <row r="846">
          <cell r="A846" t="str">
            <v>102955495</v>
          </cell>
        </row>
        <row r="847">
          <cell r="A847" t="str">
            <v>102956945</v>
          </cell>
        </row>
        <row r="848">
          <cell r="A848" t="str">
            <v>102987084</v>
          </cell>
        </row>
        <row r="849">
          <cell r="A849" t="str">
            <v>102825797</v>
          </cell>
        </row>
        <row r="850">
          <cell r="A850" t="str">
            <v>102851403</v>
          </cell>
        </row>
        <row r="851">
          <cell r="A851" t="str">
            <v>102884604</v>
          </cell>
        </row>
        <row r="852">
          <cell r="A852" t="str">
            <v>102914903</v>
          </cell>
        </row>
        <row r="853">
          <cell r="A853" t="str">
            <v>102943961</v>
          </cell>
        </row>
        <row r="854">
          <cell r="A854" t="str">
            <v>102970915</v>
          </cell>
        </row>
        <row r="855">
          <cell r="A855" t="str">
            <v>102847226</v>
          </cell>
        </row>
        <row r="856">
          <cell r="A856" t="str">
            <v>102882661</v>
          </cell>
        </row>
        <row r="857">
          <cell r="A857" t="str">
            <v>102884605</v>
          </cell>
        </row>
        <row r="858">
          <cell r="A858" t="str">
            <v>102914904</v>
          </cell>
        </row>
        <row r="859">
          <cell r="A859" t="str">
            <v>102922502</v>
          </cell>
        </row>
        <row r="860">
          <cell r="A860" t="str">
            <v>102955494</v>
          </cell>
        </row>
        <row r="861">
          <cell r="A861" t="str">
            <v>102943962</v>
          </cell>
        </row>
        <row r="862">
          <cell r="A862" t="str">
            <v>102970916</v>
          </cell>
        </row>
        <row r="863">
          <cell r="A863" t="str">
            <v>102987119</v>
          </cell>
        </row>
        <row r="864">
          <cell r="A864" t="str">
            <v>102986967</v>
          </cell>
        </row>
        <row r="865">
          <cell r="A865" t="str">
            <v>102669866</v>
          </cell>
        </row>
        <row r="866">
          <cell r="A866" t="str">
            <v>102669866</v>
          </cell>
        </row>
        <row r="867">
          <cell r="A867" t="str">
            <v>102669883</v>
          </cell>
        </row>
        <row r="868">
          <cell r="A868" t="str">
            <v>102669866</v>
          </cell>
        </row>
        <row r="869">
          <cell r="A869" t="str">
            <v>102669866</v>
          </cell>
        </row>
        <row r="870">
          <cell r="A870" t="str">
            <v>102669866</v>
          </cell>
        </row>
        <row r="871">
          <cell r="A871" t="str">
            <v>102669903</v>
          </cell>
        </row>
        <row r="872">
          <cell r="A872" t="str">
            <v>102669903</v>
          </cell>
        </row>
        <row r="873">
          <cell r="A873" t="str">
            <v>102669906</v>
          </cell>
        </row>
        <row r="874">
          <cell r="A874" t="str">
            <v>102669883</v>
          </cell>
        </row>
        <row r="875">
          <cell r="A875" t="str">
            <v>102669894</v>
          </cell>
        </row>
        <row r="876">
          <cell r="A876" t="str">
            <v>102669866</v>
          </cell>
        </row>
        <row r="877">
          <cell r="A877" t="str">
            <v>102669874</v>
          </cell>
        </row>
        <row r="878">
          <cell r="A878" t="str">
            <v>102669866</v>
          </cell>
        </row>
        <row r="879">
          <cell r="A879" t="str">
            <v>102669866</v>
          </cell>
        </row>
        <row r="880">
          <cell r="A880" t="str">
            <v>102669874</v>
          </cell>
        </row>
        <row r="881">
          <cell r="A881" t="str">
            <v>102669874</v>
          </cell>
        </row>
        <row r="882">
          <cell r="A882" t="str">
            <v>102669883</v>
          </cell>
        </row>
        <row r="883">
          <cell r="A883" t="str">
            <v>102669894</v>
          </cell>
        </row>
        <row r="884">
          <cell r="A884" t="str">
            <v>102669903</v>
          </cell>
        </row>
        <row r="885">
          <cell r="A885" t="str">
            <v>102669906</v>
          </cell>
        </row>
        <row r="886">
          <cell r="A886" t="str">
            <v>102669866</v>
          </cell>
        </row>
        <row r="887">
          <cell r="A887" t="str">
            <v>102669883</v>
          </cell>
        </row>
        <row r="888">
          <cell r="A888" t="str">
            <v>102737659</v>
          </cell>
        </row>
        <row r="889">
          <cell r="A889" t="str">
            <v>102771591</v>
          </cell>
        </row>
        <row r="890">
          <cell r="A890" t="str">
            <v>102816688</v>
          </cell>
        </row>
        <row r="891">
          <cell r="A891" t="str">
            <v>102851404</v>
          </cell>
        </row>
        <row r="892">
          <cell r="A892" t="str">
            <v>102884606</v>
          </cell>
        </row>
        <row r="893">
          <cell r="A893" t="str">
            <v>102923333</v>
          </cell>
        </row>
        <row r="894">
          <cell r="A894" t="str">
            <v>102945391</v>
          </cell>
        </row>
        <row r="895">
          <cell r="A895" t="str">
            <v>102965802</v>
          </cell>
        </row>
        <row r="896">
          <cell r="A896" t="str">
            <v>102965802</v>
          </cell>
        </row>
        <row r="897">
          <cell r="A897" t="str">
            <v>102965802</v>
          </cell>
        </row>
        <row r="898">
          <cell r="A898" t="str">
            <v>102965802</v>
          </cell>
        </row>
        <row r="899">
          <cell r="A899" t="str">
            <v>102965802</v>
          </cell>
        </row>
        <row r="900">
          <cell r="A900" t="str">
            <v>102965802</v>
          </cell>
        </row>
        <row r="901">
          <cell r="A901" t="str">
            <v>102965802</v>
          </cell>
        </row>
        <row r="902">
          <cell r="A902" t="str">
            <v>102965802</v>
          </cell>
        </row>
        <row r="903">
          <cell r="A903" t="str">
            <v>102965804</v>
          </cell>
        </row>
        <row r="904">
          <cell r="A904" t="str">
            <v>102965802</v>
          </cell>
        </row>
        <row r="905">
          <cell r="A905" t="str">
            <v>102980675</v>
          </cell>
        </row>
        <row r="906">
          <cell r="A906" t="str">
            <v>102970917</v>
          </cell>
        </row>
        <row r="907">
          <cell r="A907" t="str">
            <v>102987191</v>
          </cell>
        </row>
        <row r="908">
          <cell r="A908" t="str">
            <v>102987191</v>
          </cell>
        </row>
        <row r="909">
          <cell r="A909" t="str">
            <v>102987195</v>
          </cell>
        </row>
        <row r="910">
          <cell r="A910" t="str">
            <v>102987195</v>
          </cell>
        </row>
        <row r="911">
          <cell r="A911" t="str">
            <v>102752675</v>
          </cell>
        </row>
        <row r="912">
          <cell r="A912" t="str">
            <v>102796086</v>
          </cell>
        </row>
        <row r="913">
          <cell r="A913" t="str">
            <v>102812966</v>
          </cell>
        </row>
        <row r="914">
          <cell r="A914" t="str">
            <v>102834283</v>
          </cell>
        </row>
        <row r="915">
          <cell r="A915" t="str">
            <v>102834288</v>
          </cell>
        </row>
        <row r="916">
          <cell r="A916" t="str">
            <v>102835505</v>
          </cell>
        </row>
        <row r="917">
          <cell r="A917" t="str">
            <v>102849396</v>
          </cell>
        </row>
        <row r="918">
          <cell r="A918" t="str">
            <v>102861900</v>
          </cell>
        </row>
        <row r="919">
          <cell r="A919" t="str">
            <v>102864394</v>
          </cell>
        </row>
        <row r="920">
          <cell r="A920" t="str">
            <v>102866416</v>
          </cell>
        </row>
        <row r="921">
          <cell r="A921" t="str">
            <v>102877001</v>
          </cell>
        </row>
        <row r="922">
          <cell r="A922" t="str">
            <v>102890457</v>
          </cell>
        </row>
        <row r="923">
          <cell r="A923" t="str">
            <v>102893663</v>
          </cell>
        </row>
        <row r="924">
          <cell r="A924" t="str">
            <v>102893666</v>
          </cell>
        </row>
        <row r="925">
          <cell r="A925" t="str">
            <v>102905339</v>
          </cell>
        </row>
        <row r="926">
          <cell r="A926" t="str">
            <v>102910513</v>
          </cell>
        </row>
        <row r="927">
          <cell r="A927" t="str">
            <v>102910517</v>
          </cell>
        </row>
        <row r="928">
          <cell r="A928" t="str">
            <v>102907295</v>
          </cell>
        </row>
        <row r="929">
          <cell r="A929" t="str">
            <v>102925124</v>
          </cell>
        </row>
        <row r="930">
          <cell r="A930" t="str">
            <v>102925126</v>
          </cell>
        </row>
        <row r="931">
          <cell r="A931" t="str">
            <v>102942692</v>
          </cell>
        </row>
        <row r="932">
          <cell r="A932" t="str">
            <v>102942694</v>
          </cell>
        </row>
        <row r="933">
          <cell r="A933" t="str">
            <v>102956946</v>
          </cell>
        </row>
        <row r="934">
          <cell r="A934" t="str">
            <v>102955898</v>
          </cell>
        </row>
        <row r="935">
          <cell r="A935" t="str">
            <v>102956950</v>
          </cell>
        </row>
        <row r="936">
          <cell r="A936" t="str">
            <v>102956954</v>
          </cell>
        </row>
        <row r="937">
          <cell r="A937" t="str">
            <v>102973411</v>
          </cell>
        </row>
        <row r="938">
          <cell r="A938" t="str">
            <v>102969735</v>
          </cell>
        </row>
        <row r="939">
          <cell r="A939" t="str">
            <v>102985091</v>
          </cell>
        </row>
        <row r="940">
          <cell r="A940" t="str">
            <v>102985093</v>
          </cell>
        </row>
        <row r="941">
          <cell r="A941" t="str">
            <v>102914905</v>
          </cell>
        </row>
        <row r="942">
          <cell r="A942" t="str">
            <v>102938621</v>
          </cell>
        </row>
        <row r="943">
          <cell r="A943" t="str">
            <v>102943963</v>
          </cell>
        </row>
        <row r="944">
          <cell r="A944" t="str">
            <v>102970918</v>
          </cell>
        </row>
        <row r="945">
          <cell r="A945" t="str">
            <v>102984249</v>
          </cell>
        </row>
        <row r="946">
          <cell r="A946" t="str">
            <v>102812963</v>
          </cell>
        </row>
        <row r="947">
          <cell r="A947" t="str">
            <v>102849395</v>
          </cell>
        </row>
        <row r="948">
          <cell r="A948" t="str">
            <v>102890456</v>
          </cell>
        </row>
        <row r="949">
          <cell r="A949" t="str">
            <v>102910502</v>
          </cell>
        </row>
        <row r="950">
          <cell r="A950" t="str">
            <v>102914906</v>
          </cell>
        </row>
        <row r="951">
          <cell r="A951" t="str">
            <v>102942693</v>
          </cell>
        </row>
        <row r="952">
          <cell r="A952" t="str">
            <v>102943964</v>
          </cell>
        </row>
        <row r="953">
          <cell r="A953" t="str">
            <v>102973403</v>
          </cell>
        </row>
        <row r="954">
          <cell r="A954" t="str">
            <v>102970919</v>
          </cell>
        </row>
        <row r="955">
          <cell r="A955" t="str">
            <v>102777962</v>
          </cell>
        </row>
        <row r="956">
          <cell r="A956" t="str">
            <v>102914907</v>
          </cell>
        </row>
        <row r="957">
          <cell r="A957" t="str">
            <v>102943965</v>
          </cell>
        </row>
        <row r="958">
          <cell r="A958" t="str">
            <v>102970920</v>
          </cell>
        </row>
        <row r="959">
          <cell r="A959" t="str">
            <v>102914908</v>
          </cell>
        </row>
        <row r="960">
          <cell r="A960" t="str">
            <v>102943966</v>
          </cell>
        </row>
        <row r="961">
          <cell r="A961" t="str">
            <v>102970921</v>
          </cell>
        </row>
        <row r="962">
          <cell r="A962" t="str">
            <v>102914909</v>
          </cell>
        </row>
        <row r="963">
          <cell r="A963" t="str">
            <v>102943967</v>
          </cell>
        </row>
        <row r="964">
          <cell r="A964" t="str">
            <v>102970922</v>
          </cell>
        </row>
        <row r="965">
          <cell r="A965" t="str">
            <v>102864390</v>
          </cell>
        </row>
        <row r="966">
          <cell r="A966" t="str">
            <v>102907287</v>
          </cell>
        </row>
        <row r="967">
          <cell r="A967" t="str">
            <v>102914910</v>
          </cell>
        </row>
        <row r="968">
          <cell r="A968" t="str">
            <v>102942688</v>
          </cell>
        </row>
        <row r="969">
          <cell r="A969" t="str">
            <v>102943968</v>
          </cell>
        </row>
        <row r="970">
          <cell r="A970" t="str">
            <v>102955561</v>
          </cell>
        </row>
        <row r="971">
          <cell r="A971" t="str">
            <v>102956714</v>
          </cell>
        </row>
        <row r="972">
          <cell r="A972" t="str">
            <v>102956715</v>
          </cell>
        </row>
        <row r="973">
          <cell r="A973" t="str">
            <v>102970923</v>
          </cell>
        </row>
        <row r="974">
          <cell r="A974" t="str">
            <v>102848686</v>
          </cell>
        </row>
        <row r="975">
          <cell r="A975" t="str">
            <v>102848687</v>
          </cell>
        </row>
        <row r="976">
          <cell r="A976" t="str">
            <v>102914911</v>
          </cell>
        </row>
        <row r="977">
          <cell r="A977" t="str">
            <v>102943969</v>
          </cell>
        </row>
        <row r="978">
          <cell r="A978" t="str">
            <v>102970924</v>
          </cell>
        </row>
        <row r="979">
          <cell r="A979" t="str">
            <v>102861899</v>
          </cell>
        </row>
        <row r="980">
          <cell r="A980" t="str">
            <v>102907290</v>
          </cell>
        </row>
        <row r="981">
          <cell r="A981" t="str">
            <v>102914912</v>
          </cell>
        </row>
        <row r="982">
          <cell r="A982" t="str">
            <v>102942689</v>
          </cell>
        </row>
        <row r="983">
          <cell r="A983" t="str">
            <v>102943970</v>
          </cell>
        </row>
        <row r="984">
          <cell r="A984" t="str">
            <v>102969733</v>
          </cell>
        </row>
        <row r="985">
          <cell r="A985" t="str">
            <v>102970925</v>
          </cell>
        </row>
        <row r="986">
          <cell r="A986" t="str">
            <v>102848685</v>
          </cell>
        </row>
        <row r="987">
          <cell r="A987" t="str">
            <v>102848686</v>
          </cell>
        </row>
        <row r="988">
          <cell r="A988" t="str">
            <v>102848687</v>
          </cell>
        </row>
        <row r="989">
          <cell r="A989" t="str">
            <v>102914913</v>
          </cell>
        </row>
        <row r="990">
          <cell r="A990" t="str">
            <v>102943971</v>
          </cell>
        </row>
        <row r="991">
          <cell r="A991" t="str">
            <v>102970926</v>
          </cell>
        </row>
        <row r="992">
          <cell r="A992" t="str">
            <v>102892955</v>
          </cell>
        </row>
        <row r="993">
          <cell r="A993" t="str">
            <v>102894505</v>
          </cell>
        </row>
        <row r="994">
          <cell r="A994" t="str">
            <v>102923333</v>
          </cell>
        </row>
        <row r="995">
          <cell r="A995" t="str">
            <v>102945391</v>
          </cell>
        </row>
        <row r="996">
          <cell r="A996" t="str">
            <v>102970927</v>
          </cell>
        </row>
        <row r="997">
          <cell r="A997" t="str">
            <v>604076302</v>
          </cell>
        </row>
        <row r="998">
          <cell r="A998" t="str">
            <v>604076302</v>
          </cell>
        </row>
        <row r="999">
          <cell r="A999" t="str">
            <v>604076303</v>
          </cell>
        </row>
        <row r="1000">
          <cell r="A1000" t="str">
            <v>604076302</v>
          </cell>
        </row>
        <row r="1001">
          <cell r="A1001" t="str">
            <v>604076302</v>
          </cell>
        </row>
        <row r="1002">
          <cell r="A1002" t="str">
            <v>604116663</v>
          </cell>
        </row>
        <row r="1003">
          <cell r="A1003" t="str">
            <v>604116663</v>
          </cell>
        </row>
        <row r="1004">
          <cell r="A1004" t="str">
            <v>604113470</v>
          </cell>
        </row>
        <row r="1005">
          <cell r="A1005" t="str">
            <v>604113470</v>
          </cell>
        </row>
        <row r="1006">
          <cell r="A1006" t="str">
            <v>604178085</v>
          </cell>
        </row>
        <row r="1007">
          <cell r="A1007" t="str">
            <v>604113988</v>
          </cell>
        </row>
        <row r="1008">
          <cell r="A1008" t="str">
            <v>604113989</v>
          </cell>
        </row>
        <row r="1009">
          <cell r="A1009" t="str">
            <v>604153723</v>
          </cell>
        </row>
        <row r="1010">
          <cell r="A1010" t="str">
            <v>604153791</v>
          </cell>
        </row>
        <row r="1011">
          <cell r="A1011" t="str">
            <v>604153792</v>
          </cell>
        </row>
        <row r="1012">
          <cell r="A1012" t="str">
            <v>604153725</v>
          </cell>
        </row>
        <row r="1013">
          <cell r="A1013" t="str">
            <v>604153789</v>
          </cell>
        </row>
        <row r="1014">
          <cell r="A1014" t="str">
            <v>604153790</v>
          </cell>
        </row>
        <row r="1015">
          <cell r="A1015" t="str">
            <v>604169388</v>
          </cell>
        </row>
        <row r="1016">
          <cell r="A1016" t="str">
            <v>604153732</v>
          </cell>
        </row>
        <row r="1017">
          <cell r="A1017" t="str">
            <v>604153716</v>
          </cell>
        </row>
        <row r="1018">
          <cell r="A1018" t="str">
            <v>604153793</v>
          </cell>
        </row>
        <row r="1019">
          <cell r="A1019" t="str">
            <v>604153722</v>
          </cell>
        </row>
        <row r="1020">
          <cell r="A1020" t="str">
            <v>604153721</v>
          </cell>
        </row>
        <row r="1021">
          <cell r="A1021" t="str">
            <v>604153742</v>
          </cell>
        </row>
        <row r="1022">
          <cell r="A1022" t="str">
            <v>604153720</v>
          </cell>
        </row>
        <row r="1023">
          <cell r="A1023" t="str">
            <v>604153712</v>
          </cell>
        </row>
        <row r="1024">
          <cell r="A1024" t="str">
            <v>604127956</v>
          </cell>
        </row>
        <row r="1025">
          <cell r="A1025" t="str">
            <v>604153745</v>
          </cell>
        </row>
        <row r="1026">
          <cell r="A1026" t="str">
            <v>604153737</v>
          </cell>
        </row>
        <row r="1027">
          <cell r="A1027" t="str">
            <v>604153715</v>
          </cell>
        </row>
        <row r="1028">
          <cell r="A1028" t="str">
            <v>604153736</v>
          </cell>
        </row>
        <row r="1029">
          <cell r="A1029" t="str">
            <v>604153714</v>
          </cell>
        </row>
        <row r="1030">
          <cell r="A1030" t="str">
            <v>604153719</v>
          </cell>
        </row>
        <row r="1031">
          <cell r="A1031" t="str">
            <v>604153711</v>
          </cell>
        </row>
        <row r="1032">
          <cell r="A1032" t="str">
            <v>604153724</v>
          </cell>
        </row>
        <row r="1033">
          <cell r="A1033" t="str">
            <v>604127957</v>
          </cell>
        </row>
        <row r="1034">
          <cell r="A1034" t="str">
            <v>604127958</v>
          </cell>
        </row>
        <row r="1035">
          <cell r="A1035" t="str">
            <v>604153744</v>
          </cell>
        </row>
        <row r="1036">
          <cell r="A1036" t="str">
            <v>604153731</v>
          </cell>
        </row>
        <row r="1037">
          <cell r="A1037" t="str">
            <v>604153734</v>
          </cell>
        </row>
        <row r="1038">
          <cell r="A1038" t="str">
            <v>604153735</v>
          </cell>
        </row>
        <row r="1039">
          <cell r="A1039" t="str">
            <v>604153713</v>
          </cell>
        </row>
        <row r="1040">
          <cell r="A1040" t="str">
            <v>604153733</v>
          </cell>
        </row>
        <row r="1041">
          <cell r="A1041" t="str">
            <v>604153718</v>
          </cell>
        </row>
        <row r="1042">
          <cell r="A1042" t="str">
            <v>604153730</v>
          </cell>
        </row>
        <row r="1043">
          <cell r="A1043" t="str">
            <v>604141331</v>
          </cell>
        </row>
        <row r="1044">
          <cell r="A1044" t="str">
            <v>604153743</v>
          </cell>
        </row>
        <row r="1045">
          <cell r="A1045" t="str">
            <v>604141322</v>
          </cell>
        </row>
        <row r="1046">
          <cell r="A1046" t="str">
            <v>604141326</v>
          </cell>
        </row>
        <row r="1047">
          <cell r="A1047" t="str">
            <v>604141306</v>
          </cell>
        </row>
        <row r="1048">
          <cell r="A1048" t="str">
            <v>604141334</v>
          </cell>
        </row>
        <row r="1049">
          <cell r="A1049" t="str">
            <v>604141327</v>
          </cell>
        </row>
        <row r="1050">
          <cell r="A1050" t="str">
            <v>604141301</v>
          </cell>
        </row>
        <row r="1051">
          <cell r="A1051" t="str">
            <v>604153717</v>
          </cell>
        </row>
        <row r="1052">
          <cell r="A1052" t="str">
            <v>604153749</v>
          </cell>
        </row>
        <row r="1053">
          <cell r="A1053" t="str">
            <v>604141332</v>
          </cell>
        </row>
        <row r="1054">
          <cell r="A1054" t="str">
            <v>604141316</v>
          </cell>
        </row>
        <row r="1055">
          <cell r="A1055" t="str">
            <v>604141328</v>
          </cell>
        </row>
        <row r="1056">
          <cell r="A1056" t="str">
            <v>604141302</v>
          </cell>
        </row>
        <row r="1057">
          <cell r="A1057" t="str">
            <v>604141307</v>
          </cell>
        </row>
        <row r="1058">
          <cell r="A1058" t="str">
            <v>604141323</v>
          </cell>
        </row>
        <row r="1059">
          <cell r="A1059" t="str">
            <v>604153741</v>
          </cell>
        </row>
        <row r="1060">
          <cell r="A1060" t="str">
            <v>604153748</v>
          </cell>
        </row>
        <row r="1061">
          <cell r="A1061" t="str">
            <v>604141319</v>
          </cell>
        </row>
        <row r="1062">
          <cell r="A1062" t="str">
            <v>604141329</v>
          </cell>
        </row>
        <row r="1063">
          <cell r="A1063" t="str">
            <v>604141303</v>
          </cell>
        </row>
        <row r="1064">
          <cell r="A1064" t="str">
            <v>604141308</v>
          </cell>
        </row>
        <row r="1065">
          <cell r="A1065" t="str">
            <v>604141324</v>
          </cell>
        </row>
        <row r="1066">
          <cell r="A1066" t="str">
            <v>604153740</v>
          </cell>
        </row>
        <row r="1067">
          <cell r="A1067" t="str">
            <v>604153747</v>
          </cell>
        </row>
        <row r="1068">
          <cell r="A1068" t="str">
            <v>604141318</v>
          </cell>
        </row>
        <row r="1069">
          <cell r="A1069" t="str">
            <v>604141320</v>
          </cell>
        </row>
        <row r="1070">
          <cell r="A1070" t="str">
            <v>604141330</v>
          </cell>
        </row>
        <row r="1071">
          <cell r="A1071" t="str">
            <v>604141304</v>
          </cell>
        </row>
        <row r="1072">
          <cell r="A1072" t="str">
            <v>604141309</v>
          </cell>
        </row>
        <row r="1073">
          <cell r="A1073" t="str">
            <v>604153739</v>
          </cell>
        </row>
        <row r="1074">
          <cell r="A1074" t="str">
            <v>604153746</v>
          </cell>
        </row>
        <row r="1075">
          <cell r="A1075" t="str">
            <v>604141333</v>
          </cell>
        </row>
        <row r="1076">
          <cell r="A1076" t="str">
            <v>604141317</v>
          </cell>
        </row>
        <row r="1077">
          <cell r="A1077" t="str">
            <v>604141321</v>
          </cell>
        </row>
        <row r="1078">
          <cell r="A1078" t="str">
            <v>604141305</v>
          </cell>
        </row>
        <row r="1079">
          <cell r="A1079" t="str">
            <v>604141310</v>
          </cell>
        </row>
        <row r="1080">
          <cell r="A1080" t="str">
            <v>604141325</v>
          </cell>
        </row>
        <row r="1081">
          <cell r="A1081" t="str">
            <v>604153738</v>
          </cell>
        </row>
        <row r="1082">
          <cell r="A1082" t="str">
            <v>604153754</v>
          </cell>
        </row>
        <row r="1083">
          <cell r="A1083" t="str">
            <v>604153770</v>
          </cell>
        </row>
        <row r="1084">
          <cell r="A1084" t="str">
            <v>604153762</v>
          </cell>
        </row>
        <row r="1085">
          <cell r="A1085" t="str">
            <v>604153728</v>
          </cell>
        </row>
        <row r="1086">
          <cell r="A1086" t="str">
            <v>604153785</v>
          </cell>
        </row>
        <row r="1087">
          <cell r="A1087" t="str">
            <v>604153755</v>
          </cell>
        </row>
        <row r="1088">
          <cell r="A1088" t="str">
            <v>604153757</v>
          </cell>
        </row>
        <row r="1089">
          <cell r="A1089" t="str">
            <v>604153772</v>
          </cell>
        </row>
        <row r="1090">
          <cell r="A1090" t="str">
            <v>604153778</v>
          </cell>
        </row>
        <row r="1091">
          <cell r="A1091" t="str">
            <v>604153753</v>
          </cell>
        </row>
        <row r="1092">
          <cell r="A1092" t="str">
            <v>604153729</v>
          </cell>
        </row>
        <row r="1093">
          <cell r="A1093" t="str">
            <v>604153761</v>
          </cell>
        </row>
        <row r="1094">
          <cell r="A1094" t="str">
            <v>604153769</v>
          </cell>
        </row>
        <row r="1095">
          <cell r="A1095" t="str">
            <v>604153782</v>
          </cell>
        </row>
        <row r="1096">
          <cell r="A1096" t="str">
            <v>604153787</v>
          </cell>
        </row>
        <row r="1097">
          <cell r="A1097" t="str">
            <v>604153771</v>
          </cell>
        </row>
        <row r="1098">
          <cell r="A1098" t="str">
            <v>604153777</v>
          </cell>
        </row>
        <row r="1099">
          <cell r="A1099" t="str">
            <v>604153752</v>
          </cell>
        </row>
        <row r="1100">
          <cell r="A1100" t="str">
            <v>604153779</v>
          </cell>
        </row>
        <row r="1101">
          <cell r="A1101" t="str">
            <v>604153760</v>
          </cell>
        </row>
        <row r="1102">
          <cell r="A1102" t="str">
            <v>604153788</v>
          </cell>
        </row>
        <row r="1103">
          <cell r="A1103" t="str">
            <v>604153781</v>
          </cell>
        </row>
        <row r="1104">
          <cell r="A1104" t="str">
            <v>604153773</v>
          </cell>
        </row>
        <row r="1105">
          <cell r="A1105" t="str">
            <v>604153776</v>
          </cell>
        </row>
        <row r="1106">
          <cell r="A1106" t="str">
            <v>604153783</v>
          </cell>
        </row>
        <row r="1107">
          <cell r="A1107" t="str">
            <v>604153751</v>
          </cell>
        </row>
        <row r="1108">
          <cell r="A1108" t="str">
            <v>604153759</v>
          </cell>
        </row>
        <row r="1109">
          <cell r="A1109" t="str">
            <v>604153780</v>
          </cell>
        </row>
        <row r="1110">
          <cell r="A1110" t="str">
            <v>604153786</v>
          </cell>
        </row>
        <row r="1111">
          <cell r="A1111" t="str">
            <v>604153727</v>
          </cell>
        </row>
        <row r="1112">
          <cell r="A1112" t="str">
            <v>604153756</v>
          </cell>
        </row>
        <row r="1113">
          <cell r="A1113" t="str">
            <v>604153775</v>
          </cell>
        </row>
        <row r="1114">
          <cell r="A1114" t="str">
            <v>604153750</v>
          </cell>
        </row>
        <row r="1115">
          <cell r="A1115" t="str">
            <v>604153758</v>
          </cell>
        </row>
        <row r="1116">
          <cell r="A1116" t="str">
            <v>604153784</v>
          </cell>
        </row>
        <row r="1117">
          <cell r="A1117" t="str">
            <v>604153726</v>
          </cell>
        </row>
        <row r="1118">
          <cell r="A1118" t="str">
            <v>604153774</v>
          </cell>
        </row>
        <row r="1119">
          <cell r="A1119" t="str">
            <v>604157484</v>
          </cell>
        </row>
        <row r="1120">
          <cell r="A1120" t="str">
            <v>604157489</v>
          </cell>
        </row>
        <row r="1121">
          <cell r="A1121" t="str">
            <v>604157492</v>
          </cell>
        </row>
        <row r="1122">
          <cell r="A1122" t="str">
            <v>604157493</v>
          </cell>
        </row>
        <row r="1123">
          <cell r="A1123" t="str">
            <v>604157485</v>
          </cell>
        </row>
        <row r="1124">
          <cell r="A1124" t="str">
            <v>604157490</v>
          </cell>
        </row>
        <row r="1125">
          <cell r="A1125" t="str">
            <v>604157487</v>
          </cell>
        </row>
        <row r="1126">
          <cell r="A1126" t="str">
            <v>604157486</v>
          </cell>
        </row>
        <row r="1127">
          <cell r="A1127" t="str">
            <v>604157491</v>
          </cell>
        </row>
        <row r="1128">
          <cell r="A1128" t="str">
            <v>604157488</v>
          </cell>
        </row>
        <row r="1129">
          <cell r="A1129" t="str">
            <v>604182745</v>
          </cell>
        </row>
        <row r="1130">
          <cell r="A1130" t="str">
            <v>604182751</v>
          </cell>
        </row>
        <row r="1131">
          <cell r="A1131" t="str">
            <v>604182764</v>
          </cell>
        </row>
        <row r="1132">
          <cell r="A1132" t="str">
            <v>604182769</v>
          </cell>
        </row>
        <row r="1133">
          <cell r="A1133" t="str">
            <v>604182774</v>
          </cell>
        </row>
        <row r="1134">
          <cell r="A1134" t="str">
            <v>604182794</v>
          </cell>
        </row>
        <row r="1135">
          <cell r="A1135" t="str">
            <v>604182800</v>
          </cell>
        </row>
        <row r="1136">
          <cell r="A1136" t="str">
            <v>604182803</v>
          </cell>
        </row>
        <row r="1137">
          <cell r="A1137" t="str">
            <v>604182812</v>
          </cell>
        </row>
        <row r="1138">
          <cell r="A1138" t="str">
            <v>604182735</v>
          </cell>
        </row>
        <row r="1139">
          <cell r="A1139" t="str">
            <v>604182747</v>
          </cell>
        </row>
        <row r="1140">
          <cell r="A1140" t="str">
            <v>604182749</v>
          </cell>
        </row>
        <row r="1141">
          <cell r="A1141" t="str">
            <v>604182753</v>
          </cell>
        </row>
        <row r="1142">
          <cell r="A1142" t="str">
            <v>604182762</v>
          </cell>
        </row>
        <row r="1143">
          <cell r="A1143" t="str">
            <v>604182770</v>
          </cell>
        </row>
        <row r="1144">
          <cell r="A1144" t="str">
            <v>604182780</v>
          </cell>
        </row>
        <row r="1145">
          <cell r="A1145" t="str">
            <v>604182784</v>
          </cell>
        </row>
        <row r="1146">
          <cell r="A1146" t="str">
            <v>604182791</v>
          </cell>
        </row>
        <row r="1147">
          <cell r="A1147" t="str">
            <v>604182802</v>
          </cell>
        </row>
        <row r="1148">
          <cell r="A1148" t="str">
            <v>604182804</v>
          </cell>
        </row>
        <row r="1149">
          <cell r="A1149" t="str">
            <v>604182808</v>
          </cell>
        </row>
        <row r="1150">
          <cell r="A1150" t="str">
            <v>604182815</v>
          </cell>
        </row>
        <row r="1151">
          <cell r="A1151" t="str">
            <v>604182829</v>
          </cell>
        </row>
        <row r="1152">
          <cell r="A1152" t="str">
            <v>604182830</v>
          </cell>
        </row>
        <row r="1153">
          <cell r="A1153" t="str">
            <v>604182736</v>
          </cell>
        </row>
        <row r="1154">
          <cell r="A1154" t="str">
            <v>604182737</v>
          </cell>
        </row>
        <row r="1155">
          <cell r="A1155" t="str">
            <v>604182744</v>
          </cell>
        </row>
        <row r="1156">
          <cell r="A1156" t="str">
            <v>604182748</v>
          </cell>
        </row>
        <row r="1157">
          <cell r="A1157" t="str">
            <v>604182763</v>
          </cell>
        </row>
        <row r="1158">
          <cell r="A1158" t="str">
            <v>604182777</v>
          </cell>
        </row>
        <row r="1159">
          <cell r="A1159" t="str">
            <v>604182781</v>
          </cell>
        </row>
        <row r="1160">
          <cell r="A1160" t="str">
            <v>604182783</v>
          </cell>
        </row>
        <row r="1161">
          <cell r="A1161" t="str">
            <v>604182790</v>
          </cell>
        </row>
        <row r="1162">
          <cell r="A1162" t="str">
            <v>604182824</v>
          </cell>
        </row>
        <row r="1163">
          <cell r="A1163" t="str">
            <v>604182837</v>
          </cell>
        </row>
        <row r="1164">
          <cell r="A1164" t="str">
            <v>604182712</v>
          </cell>
        </row>
        <row r="1165">
          <cell r="A1165" t="str">
            <v>604177222</v>
          </cell>
        </row>
        <row r="1166">
          <cell r="A1166" t="str">
            <v>604182746</v>
          </cell>
        </row>
        <row r="1167">
          <cell r="A1167" t="str">
            <v>604182752</v>
          </cell>
        </row>
        <row r="1168">
          <cell r="A1168" t="str">
            <v>604182756</v>
          </cell>
        </row>
        <row r="1169">
          <cell r="A1169" t="str">
            <v>604182765</v>
          </cell>
        </row>
        <row r="1170">
          <cell r="A1170" t="str">
            <v>604182789</v>
          </cell>
        </row>
        <row r="1171">
          <cell r="A1171" t="str">
            <v>604182813</v>
          </cell>
        </row>
        <row r="1172">
          <cell r="A1172" t="str">
            <v>604182820</v>
          </cell>
        </row>
        <row r="1173">
          <cell r="A1173" t="str">
            <v>604182733</v>
          </cell>
        </row>
        <row r="1174">
          <cell r="A1174" t="str">
            <v>604182740</v>
          </cell>
        </row>
        <row r="1175">
          <cell r="A1175" t="str">
            <v>604182743</v>
          </cell>
        </row>
        <row r="1176">
          <cell r="A1176" t="str">
            <v>604182759</v>
          </cell>
        </row>
        <row r="1177">
          <cell r="A1177" t="str">
            <v>604182761</v>
          </cell>
        </row>
        <row r="1178">
          <cell r="A1178" t="str">
            <v>604182766</v>
          </cell>
        </row>
        <row r="1179">
          <cell r="A1179" t="str">
            <v>604182768</v>
          </cell>
        </row>
        <row r="1180">
          <cell r="A1180" t="str">
            <v>604182771</v>
          </cell>
        </row>
        <row r="1181">
          <cell r="A1181" t="str">
            <v>604182773</v>
          </cell>
        </row>
        <row r="1182">
          <cell r="A1182" t="str">
            <v>604182776</v>
          </cell>
        </row>
        <row r="1183">
          <cell r="A1183" t="str">
            <v>604182785</v>
          </cell>
        </row>
        <row r="1184">
          <cell r="A1184" t="str">
            <v>604182799</v>
          </cell>
        </row>
        <row r="1185">
          <cell r="A1185" t="str">
            <v>604182801</v>
          </cell>
        </row>
        <row r="1186">
          <cell r="A1186" t="str">
            <v>604182816</v>
          </cell>
        </row>
        <row r="1187">
          <cell r="A1187" t="str">
            <v>604182817</v>
          </cell>
        </row>
        <row r="1188">
          <cell r="A1188" t="str">
            <v>604182818</v>
          </cell>
        </row>
        <row r="1189">
          <cell r="A1189" t="str">
            <v>604182823</v>
          </cell>
        </row>
        <row r="1190">
          <cell r="A1190" t="str">
            <v>604182825</v>
          </cell>
        </row>
        <row r="1191">
          <cell r="A1191" t="str">
            <v>604182826</v>
          </cell>
        </row>
        <row r="1192">
          <cell r="A1192" t="str">
            <v>604182827</v>
          </cell>
        </row>
        <row r="1193">
          <cell r="A1193" t="str">
            <v>604182828</v>
          </cell>
        </row>
        <row r="1194">
          <cell r="A1194" t="str">
            <v>604182834</v>
          </cell>
        </row>
        <row r="1195">
          <cell r="A1195" t="str">
            <v>604182836</v>
          </cell>
        </row>
        <row r="1196">
          <cell r="A1196" t="str">
            <v>604182734</v>
          </cell>
        </row>
        <row r="1197">
          <cell r="A1197" t="str">
            <v>604182738</v>
          </cell>
        </row>
        <row r="1198">
          <cell r="A1198" t="str">
            <v>604182739</v>
          </cell>
        </row>
        <row r="1199">
          <cell r="A1199" t="str">
            <v>604182741</v>
          </cell>
        </row>
        <row r="1200">
          <cell r="A1200" t="str">
            <v>604182742</v>
          </cell>
        </row>
        <row r="1201">
          <cell r="A1201" t="str">
            <v>604182750</v>
          </cell>
        </row>
        <row r="1202">
          <cell r="A1202" t="str">
            <v>604182754</v>
          </cell>
        </row>
        <row r="1203">
          <cell r="A1203" t="str">
            <v>604182755</v>
          </cell>
        </row>
        <row r="1204">
          <cell r="A1204" t="str">
            <v>604182757</v>
          </cell>
        </row>
        <row r="1205">
          <cell r="A1205" t="str">
            <v>604182758</v>
          </cell>
        </row>
        <row r="1206">
          <cell r="A1206" t="str">
            <v>604182760</v>
          </cell>
        </row>
        <row r="1207">
          <cell r="A1207" t="str">
            <v>604182767</v>
          </cell>
        </row>
        <row r="1208">
          <cell r="A1208" t="str">
            <v>604182772</v>
          </cell>
        </row>
        <row r="1209">
          <cell r="A1209" t="str">
            <v>604182775</v>
          </cell>
        </row>
        <row r="1210">
          <cell r="A1210" t="str">
            <v>604182778</v>
          </cell>
        </row>
        <row r="1211">
          <cell r="A1211" t="str">
            <v>604182779</v>
          </cell>
        </row>
        <row r="1212">
          <cell r="A1212" t="str">
            <v>604182786</v>
          </cell>
        </row>
        <row r="1213">
          <cell r="A1213" t="str">
            <v>604182787</v>
          </cell>
        </row>
        <row r="1214">
          <cell r="A1214" t="str">
            <v>604182788</v>
          </cell>
        </row>
        <row r="1215">
          <cell r="A1215" t="str">
            <v>604182793</v>
          </cell>
        </row>
        <row r="1216">
          <cell r="A1216" t="str">
            <v>604182795</v>
          </cell>
        </row>
        <row r="1217">
          <cell r="A1217" t="str">
            <v>604182796</v>
          </cell>
        </row>
        <row r="1218">
          <cell r="A1218" t="str">
            <v>604182797</v>
          </cell>
        </row>
        <row r="1219">
          <cell r="A1219" t="str">
            <v>604182798</v>
          </cell>
        </row>
        <row r="1220">
          <cell r="A1220" t="str">
            <v>604182806</v>
          </cell>
        </row>
        <row r="1221">
          <cell r="A1221" t="str">
            <v>604182807</v>
          </cell>
        </row>
        <row r="1222">
          <cell r="A1222" t="str">
            <v>604182809</v>
          </cell>
        </row>
        <row r="1223">
          <cell r="A1223" t="str">
            <v>604182811</v>
          </cell>
        </row>
        <row r="1224">
          <cell r="A1224" t="str">
            <v>604182814</v>
          </cell>
        </row>
        <row r="1225">
          <cell r="A1225" t="str">
            <v>604182821</v>
          </cell>
        </row>
        <row r="1226">
          <cell r="A1226" t="str">
            <v>604182822</v>
          </cell>
        </row>
        <row r="1227">
          <cell r="A1227" t="str">
            <v>604182831</v>
          </cell>
        </row>
        <row r="1228">
          <cell r="A1228" t="str">
            <v>604182832</v>
          </cell>
        </row>
        <row r="1229">
          <cell r="A1229" t="str">
            <v>604182833</v>
          </cell>
        </row>
        <row r="1230">
          <cell r="A1230" t="str">
            <v>604182835</v>
          </cell>
        </row>
        <row r="1231">
          <cell r="A1231" t="str">
            <v>604182838</v>
          </cell>
        </row>
        <row r="1232">
          <cell r="A1232" t="str">
            <v>604182792</v>
          </cell>
        </row>
        <row r="1233">
          <cell r="A1233" t="str">
            <v>604182805</v>
          </cell>
        </row>
        <row r="1234">
          <cell r="A1234" t="str">
            <v>604182810</v>
          </cell>
        </row>
        <row r="1235">
          <cell r="A1235" t="str">
            <v>604182782</v>
          </cell>
        </row>
        <row r="1236">
          <cell r="A1236" t="str">
            <v>604182819</v>
          </cell>
        </row>
        <row r="1237">
          <cell r="A1237" t="str">
            <v>604182713</v>
          </cell>
        </row>
        <row r="1238">
          <cell r="A1238" t="str">
            <v>604182714</v>
          </cell>
        </row>
        <row r="1239">
          <cell r="A1239" t="str">
            <v>604182715</v>
          </cell>
        </row>
        <row r="1240">
          <cell r="A1240" t="str">
            <v>604190304</v>
          </cell>
        </row>
        <row r="1241">
          <cell r="A1241" t="str">
            <v>604194929</v>
          </cell>
        </row>
        <row r="1242">
          <cell r="A1242" t="str">
            <v>604190305</v>
          </cell>
        </row>
        <row r="1243">
          <cell r="A1243" t="str">
            <v>604204903</v>
          </cell>
        </row>
        <row r="1244">
          <cell r="A1244" t="str">
            <v>604215943</v>
          </cell>
        </row>
        <row r="1245">
          <cell r="A1245" t="str">
            <v>604215944</v>
          </cell>
        </row>
        <row r="1246">
          <cell r="A1246" t="str">
            <v>604215945</v>
          </cell>
        </row>
        <row r="1247">
          <cell r="A1247" t="str">
            <v>604230829</v>
          </cell>
        </row>
        <row r="1248">
          <cell r="A1248" t="str">
            <v>604230830</v>
          </cell>
        </row>
        <row r="1249">
          <cell r="A1249" t="str">
            <v>604230831</v>
          </cell>
        </row>
        <row r="1250">
          <cell r="A1250" t="str">
            <v>604249701</v>
          </cell>
        </row>
        <row r="1251">
          <cell r="A1251" t="str">
            <v>604243201</v>
          </cell>
        </row>
        <row r="1252">
          <cell r="A1252" t="str">
            <v>604243202</v>
          </cell>
        </row>
        <row r="1253">
          <cell r="A1253" t="str">
            <v>604249632</v>
          </cell>
        </row>
        <row r="1254">
          <cell r="A1254" t="str">
            <v>604249631</v>
          </cell>
        </row>
        <row r="1255">
          <cell r="A1255" t="str">
            <v>604249639</v>
          </cell>
        </row>
        <row r="1256">
          <cell r="A1256" t="str">
            <v>604266611</v>
          </cell>
        </row>
        <row r="1257">
          <cell r="A1257" t="str">
            <v>604266612</v>
          </cell>
        </row>
        <row r="1258">
          <cell r="A1258" t="str">
            <v>604267339</v>
          </cell>
        </row>
        <row r="1259">
          <cell r="A1259" t="str">
            <v>604277063</v>
          </cell>
        </row>
        <row r="1260">
          <cell r="A1260" t="str">
            <v>604279160</v>
          </cell>
        </row>
        <row r="1261">
          <cell r="A1261" t="str">
            <v>604277064</v>
          </cell>
        </row>
        <row r="1262">
          <cell r="A1262" t="str">
            <v>604290711</v>
          </cell>
        </row>
        <row r="1263">
          <cell r="A1263" t="str">
            <v>604297301</v>
          </cell>
        </row>
        <row r="1264">
          <cell r="A1264" t="str">
            <v>604290712</v>
          </cell>
        </row>
        <row r="1265">
          <cell r="A1265" t="str">
            <v>604299318</v>
          </cell>
        </row>
        <row r="1266">
          <cell r="A1266" t="str">
            <v>604299317</v>
          </cell>
        </row>
        <row r="1267">
          <cell r="A1267" t="str">
            <v>604299316</v>
          </cell>
        </row>
        <row r="1268">
          <cell r="A1268" t="str">
            <v>604299315</v>
          </cell>
        </row>
        <row r="1269">
          <cell r="A1269" t="str">
            <v>604299314</v>
          </cell>
        </row>
        <row r="1270">
          <cell r="A1270" t="str">
            <v>604313882</v>
          </cell>
        </row>
        <row r="1271">
          <cell r="A1271" t="str">
            <v>604313883</v>
          </cell>
        </row>
        <row r="1272">
          <cell r="A1272" t="str">
            <v>604317376</v>
          </cell>
        </row>
        <row r="1273">
          <cell r="A1273" t="str">
            <v>604324637</v>
          </cell>
        </row>
        <row r="1274">
          <cell r="A1274" t="str">
            <v>604324638</v>
          </cell>
        </row>
        <row r="1275">
          <cell r="A1275" t="str">
            <v>604324639</v>
          </cell>
        </row>
        <row r="1276">
          <cell r="A1276" t="str">
            <v>604331105</v>
          </cell>
        </row>
        <row r="1277">
          <cell r="A1277" t="str">
            <v>604352897</v>
          </cell>
        </row>
        <row r="1278">
          <cell r="A1278" t="str">
            <v>604376486</v>
          </cell>
        </row>
        <row r="1279">
          <cell r="A1279" t="str">
            <v>604383719</v>
          </cell>
        </row>
        <row r="1280">
          <cell r="A1280" t="str">
            <v>604383720</v>
          </cell>
        </row>
        <row r="1281">
          <cell r="A1281" t="str">
            <v>604405836</v>
          </cell>
        </row>
        <row r="1282">
          <cell r="A1282" t="str">
            <v>604405837</v>
          </cell>
        </row>
        <row r="1283">
          <cell r="A1283" t="str">
            <v>604405835</v>
          </cell>
        </row>
        <row r="1284">
          <cell r="A1284" t="str">
            <v>604421102</v>
          </cell>
        </row>
        <row r="1285">
          <cell r="A1285" t="str">
            <v>604427139</v>
          </cell>
        </row>
        <row r="1286">
          <cell r="A1286" t="str">
            <v>604427137</v>
          </cell>
        </row>
        <row r="1287">
          <cell r="A1287" t="str">
            <v>604448505</v>
          </cell>
        </row>
        <row r="1288">
          <cell r="A1288" t="str">
            <v>604479693</v>
          </cell>
        </row>
        <row r="1289">
          <cell r="A1289" t="str">
            <v>604224112</v>
          </cell>
        </row>
        <row r="1290">
          <cell r="A1290" t="str">
            <v>604224111</v>
          </cell>
        </row>
        <row r="1291">
          <cell r="A1291" t="str">
            <v>604224110</v>
          </cell>
        </row>
        <row r="1292">
          <cell r="A1292" t="str">
            <v>604266607</v>
          </cell>
        </row>
        <row r="1293">
          <cell r="A1293" t="str">
            <v>604266608</v>
          </cell>
        </row>
        <row r="1294">
          <cell r="A1294" t="str">
            <v>604277044</v>
          </cell>
        </row>
        <row r="1295">
          <cell r="A1295" t="str">
            <v>604277050</v>
          </cell>
        </row>
        <row r="1296">
          <cell r="A1296" t="str">
            <v>604266609</v>
          </cell>
        </row>
        <row r="1297">
          <cell r="A1297" t="str">
            <v>604266610</v>
          </cell>
        </row>
        <row r="1298">
          <cell r="A1298" t="str">
            <v>604317377</v>
          </cell>
        </row>
        <row r="1299">
          <cell r="A1299" t="str">
            <v>604393568</v>
          </cell>
        </row>
        <row r="1300">
          <cell r="A1300" t="str">
            <v>604393569</v>
          </cell>
        </row>
        <row r="1301">
          <cell r="A1301" t="str">
            <v>604230825</v>
          </cell>
        </row>
        <row r="1302">
          <cell r="A1302" t="str">
            <v>604230826</v>
          </cell>
        </row>
        <row r="1303">
          <cell r="A1303" t="str">
            <v>604230827</v>
          </cell>
        </row>
        <row r="1304">
          <cell r="A1304" t="str">
            <v>604230828</v>
          </cell>
        </row>
        <row r="1305">
          <cell r="A1305" t="str">
            <v>604243131</v>
          </cell>
        </row>
        <row r="1306">
          <cell r="A1306" t="str">
            <v>604243132</v>
          </cell>
        </row>
        <row r="1307">
          <cell r="A1307" t="str">
            <v>604243133</v>
          </cell>
        </row>
        <row r="1308">
          <cell r="A1308" t="str">
            <v>604249630</v>
          </cell>
        </row>
        <row r="1309">
          <cell r="A1309" t="str">
            <v>604249629</v>
          </cell>
        </row>
        <row r="1310">
          <cell r="A1310" t="str">
            <v>604249628</v>
          </cell>
        </row>
        <row r="1311">
          <cell r="A1311" t="str">
            <v>604267340</v>
          </cell>
        </row>
        <row r="1312">
          <cell r="A1312" t="str">
            <v>604267341</v>
          </cell>
        </row>
        <row r="1313">
          <cell r="A1313" t="str">
            <v>604267342</v>
          </cell>
        </row>
        <row r="1314">
          <cell r="A1314" t="str">
            <v>604267343</v>
          </cell>
        </row>
        <row r="1315">
          <cell r="A1315" t="str">
            <v>604277062</v>
          </cell>
        </row>
        <row r="1316">
          <cell r="A1316" t="str">
            <v>604277061</v>
          </cell>
        </row>
        <row r="1317">
          <cell r="A1317" t="str">
            <v>604277060</v>
          </cell>
        </row>
        <row r="1318">
          <cell r="A1318" t="str">
            <v>604277059</v>
          </cell>
        </row>
        <row r="1319">
          <cell r="A1319" t="str">
            <v>604297302</v>
          </cell>
        </row>
        <row r="1320">
          <cell r="A1320" t="str">
            <v>604297303</v>
          </cell>
        </row>
        <row r="1321">
          <cell r="A1321" t="str">
            <v>604297304</v>
          </cell>
        </row>
        <row r="1322">
          <cell r="A1322" t="str">
            <v>604306592</v>
          </cell>
        </row>
        <row r="1323">
          <cell r="A1323" t="str">
            <v>604306593</v>
          </cell>
        </row>
        <row r="1324">
          <cell r="A1324" t="str">
            <v>604306594</v>
          </cell>
        </row>
        <row r="1325">
          <cell r="A1325" t="str">
            <v>604322692</v>
          </cell>
        </row>
        <row r="1326">
          <cell r="A1326" t="str">
            <v>604322693</v>
          </cell>
        </row>
        <row r="1327">
          <cell r="A1327" t="str">
            <v>604331106</v>
          </cell>
        </row>
        <row r="1328">
          <cell r="A1328" t="str">
            <v>604331107</v>
          </cell>
        </row>
        <row r="1329">
          <cell r="A1329" t="str">
            <v>604331108</v>
          </cell>
        </row>
        <row r="1330">
          <cell r="A1330" t="str">
            <v>604383718</v>
          </cell>
        </row>
        <row r="1331">
          <cell r="A1331" t="str">
            <v>604400334</v>
          </cell>
        </row>
        <row r="1332">
          <cell r="A1332" t="str">
            <v>604400335</v>
          </cell>
        </row>
        <row r="1333">
          <cell r="A1333" t="str">
            <v>604400336</v>
          </cell>
        </row>
        <row r="1334">
          <cell r="A1334" t="str">
            <v>604427134</v>
          </cell>
        </row>
        <row r="1335">
          <cell r="A1335" t="str">
            <v>604427135</v>
          </cell>
        </row>
        <row r="1336">
          <cell r="A1336" t="str">
            <v>604427136</v>
          </cell>
        </row>
        <row r="1337">
          <cell r="A1337" t="str">
            <v>604455901</v>
          </cell>
        </row>
        <row r="1338">
          <cell r="A1338" t="str">
            <v>604455902</v>
          </cell>
        </row>
        <row r="1339">
          <cell r="A1339" t="str">
            <v>604455903</v>
          </cell>
        </row>
        <row r="1340">
          <cell r="A1340" t="str">
            <v>604455904</v>
          </cell>
        </row>
        <row r="1341">
          <cell r="A1341" t="str">
            <v>604455905</v>
          </cell>
        </row>
        <row r="1342">
          <cell r="A1342" t="str">
            <v>604455906</v>
          </cell>
        </row>
        <row r="1343">
          <cell r="A1343" t="str">
            <v>604455907</v>
          </cell>
        </row>
        <row r="1344">
          <cell r="A1344" t="str">
            <v>604455908</v>
          </cell>
        </row>
        <row r="1345">
          <cell r="A1345" t="str">
            <v>604455909</v>
          </cell>
        </row>
        <row r="1346">
          <cell r="A1346" t="str">
            <v>604455910</v>
          </cell>
        </row>
        <row r="1347">
          <cell r="A1347" t="str">
            <v>604455911</v>
          </cell>
        </row>
        <row r="1348">
          <cell r="A1348" t="str">
            <v>604467542</v>
          </cell>
        </row>
        <row r="1349">
          <cell r="A1349" t="str">
            <v>604467543</v>
          </cell>
        </row>
        <row r="1350">
          <cell r="A1350" t="str">
            <v>604467544</v>
          </cell>
        </row>
        <row r="1351">
          <cell r="A1351" t="str">
            <v>604111373</v>
          </cell>
        </row>
        <row r="1352">
          <cell r="A1352" t="str">
            <v>604111374</v>
          </cell>
        </row>
        <row r="1353">
          <cell r="A1353" t="str">
            <v>604111375</v>
          </cell>
        </row>
        <row r="1354">
          <cell r="A1354" t="str">
            <v>604111376</v>
          </cell>
        </row>
        <row r="1355">
          <cell r="A1355" t="str">
            <v>604111377</v>
          </cell>
        </row>
        <row r="1356">
          <cell r="A1356" t="str">
            <v>604111378</v>
          </cell>
        </row>
        <row r="1357">
          <cell r="A1357" t="str">
            <v>604111379</v>
          </cell>
        </row>
        <row r="1358">
          <cell r="A1358" t="str">
            <v>604111380</v>
          </cell>
        </row>
        <row r="1359">
          <cell r="A1359" t="str">
            <v>604111381</v>
          </cell>
        </row>
        <row r="1360">
          <cell r="A1360" t="str">
            <v>604111382</v>
          </cell>
        </row>
        <row r="1361">
          <cell r="A1361" t="str">
            <v>604111383</v>
          </cell>
        </row>
        <row r="1362">
          <cell r="A1362" t="str">
            <v>604111372</v>
          </cell>
        </row>
        <row r="1363">
          <cell r="A1363" t="str">
            <v>604111371</v>
          </cell>
        </row>
        <row r="1364">
          <cell r="A1364" t="str">
            <v>604111370</v>
          </cell>
        </row>
        <row r="1365">
          <cell r="A1365" t="str">
            <v>604111369</v>
          </cell>
        </row>
        <row r="1366">
          <cell r="A1366" t="str">
            <v>604111368</v>
          </cell>
        </row>
        <row r="1367">
          <cell r="A1367" t="str">
            <v>604111367</v>
          </cell>
        </row>
        <row r="1368">
          <cell r="A1368" t="str">
            <v>604111366</v>
          </cell>
        </row>
        <row r="1369">
          <cell r="A1369" t="str">
            <v>604111365</v>
          </cell>
        </row>
        <row r="1370">
          <cell r="A1370" t="str">
            <v>604111364</v>
          </cell>
        </row>
        <row r="1371">
          <cell r="A1371" t="str">
            <v>604111363</v>
          </cell>
        </row>
        <row r="1372">
          <cell r="A1372" t="str">
            <v>604111362</v>
          </cell>
        </row>
        <row r="1373">
          <cell r="A1373" t="str">
            <v>604111361</v>
          </cell>
        </row>
        <row r="1374">
          <cell r="A1374" t="str">
            <v>604111360</v>
          </cell>
        </row>
        <row r="1375">
          <cell r="A1375" t="str">
            <v>604111359</v>
          </cell>
        </row>
        <row r="1376">
          <cell r="A1376" t="str">
            <v>604111358</v>
          </cell>
        </row>
        <row r="1377">
          <cell r="A1377" t="str">
            <v>604111357</v>
          </cell>
        </row>
        <row r="1378">
          <cell r="A1378" t="str">
            <v>604111356</v>
          </cell>
        </row>
        <row r="1379">
          <cell r="A1379" t="str">
            <v>604113987</v>
          </cell>
        </row>
        <row r="1380">
          <cell r="A1380" t="str">
            <v>604127951</v>
          </cell>
        </row>
        <row r="1381">
          <cell r="A1381" t="str">
            <v>604127952</v>
          </cell>
        </row>
        <row r="1382">
          <cell r="A1382" t="str">
            <v>604127953</v>
          </cell>
        </row>
        <row r="1383">
          <cell r="A1383" t="str">
            <v>604127954</v>
          </cell>
        </row>
        <row r="1384">
          <cell r="A1384" t="str">
            <v>604127955</v>
          </cell>
        </row>
        <row r="1385">
          <cell r="A1385" t="str">
            <v>604141311</v>
          </cell>
        </row>
        <row r="1386">
          <cell r="A1386" t="str">
            <v>604141312</v>
          </cell>
        </row>
        <row r="1387">
          <cell r="A1387" t="str">
            <v>604141313</v>
          </cell>
        </row>
        <row r="1388">
          <cell r="A1388" t="str">
            <v>604141314</v>
          </cell>
        </row>
        <row r="1389">
          <cell r="A1389" t="str">
            <v>604141315</v>
          </cell>
        </row>
        <row r="1390">
          <cell r="A1390" t="str">
            <v>604153768</v>
          </cell>
        </row>
        <row r="1391">
          <cell r="A1391" t="str">
            <v>604153767</v>
          </cell>
        </row>
        <row r="1392">
          <cell r="A1392" t="str">
            <v>604153766</v>
          </cell>
        </row>
        <row r="1393">
          <cell r="A1393" t="str">
            <v>604153765</v>
          </cell>
        </row>
        <row r="1394">
          <cell r="A1394" t="str">
            <v>604153764</v>
          </cell>
        </row>
        <row r="1395">
          <cell r="A1395" t="str">
            <v>604153763</v>
          </cell>
        </row>
        <row r="1396">
          <cell r="A1396" t="str">
            <v>604158382</v>
          </cell>
        </row>
        <row r="1397">
          <cell r="A1397" t="str">
            <v>604169387</v>
          </cell>
        </row>
        <row r="1398">
          <cell r="A1398" t="str">
            <v>604182723</v>
          </cell>
        </row>
        <row r="1399">
          <cell r="A1399" t="str">
            <v>604182724</v>
          </cell>
        </row>
        <row r="1400">
          <cell r="A1400" t="str">
            <v>604179203</v>
          </cell>
        </row>
        <row r="1401">
          <cell r="A1401" t="str">
            <v>604182725</v>
          </cell>
        </row>
        <row r="1402">
          <cell r="A1402" t="str">
            <v>604182716</v>
          </cell>
        </row>
        <row r="1403">
          <cell r="A1403" t="str">
            <v>604182726</v>
          </cell>
        </row>
        <row r="1404">
          <cell r="A1404" t="str">
            <v>604182717</v>
          </cell>
        </row>
        <row r="1405">
          <cell r="A1405" t="str">
            <v>604182727</v>
          </cell>
        </row>
        <row r="1406">
          <cell r="A1406" t="str">
            <v>604190302</v>
          </cell>
        </row>
        <row r="1407">
          <cell r="A1407" t="str">
            <v>604182728</v>
          </cell>
        </row>
        <row r="1408">
          <cell r="A1408" t="str">
            <v>604190303</v>
          </cell>
        </row>
        <row r="1409">
          <cell r="A1409" t="str">
            <v>604187712</v>
          </cell>
        </row>
        <row r="1410">
          <cell r="A1410" t="str">
            <v>604193385</v>
          </cell>
        </row>
        <row r="1411">
          <cell r="A1411" t="str">
            <v>604193386</v>
          </cell>
        </row>
        <row r="1412">
          <cell r="A1412" t="str">
            <v>604190815</v>
          </cell>
        </row>
        <row r="1413">
          <cell r="A1413" t="str">
            <v>604190301</v>
          </cell>
        </row>
        <row r="1414">
          <cell r="A1414" t="str">
            <v>604190814</v>
          </cell>
        </row>
        <row r="1415">
          <cell r="A1415" t="str">
            <v>604193384</v>
          </cell>
        </row>
        <row r="1416">
          <cell r="A1416" t="str">
            <v>604194930</v>
          </cell>
        </row>
        <row r="1417">
          <cell r="A1417" t="str">
            <v>604205469</v>
          </cell>
        </row>
        <row r="1418">
          <cell r="A1418" t="str">
            <v>604205470</v>
          </cell>
        </row>
        <row r="1419">
          <cell r="A1419" t="str">
            <v>604205471</v>
          </cell>
        </row>
        <row r="1420">
          <cell r="A1420" t="str">
            <v>604205472</v>
          </cell>
        </row>
        <row r="1421">
          <cell r="A1421" t="str">
            <v>604205473</v>
          </cell>
        </row>
        <row r="1422">
          <cell r="A1422" t="str">
            <v>604205474</v>
          </cell>
        </row>
        <row r="1423">
          <cell r="A1423" t="str">
            <v>604211359</v>
          </cell>
        </row>
        <row r="1424">
          <cell r="A1424" t="str">
            <v>604215401</v>
          </cell>
        </row>
        <row r="1425">
          <cell r="A1425" t="str">
            <v>604215402</v>
          </cell>
        </row>
        <row r="1426">
          <cell r="A1426" t="str">
            <v>604217881</v>
          </cell>
        </row>
        <row r="1427">
          <cell r="A1427" t="str">
            <v>604230912</v>
          </cell>
        </row>
        <row r="1428">
          <cell r="A1428" t="str">
            <v>604230913</v>
          </cell>
        </row>
        <row r="1429">
          <cell r="A1429" t="str">
            <v>604230914</v>
          </cell>
        </row>
        <row r="1430">
          <cell r="A1430" t="str">
            <v>604230915</v>
          </cell>
        </row>
        <row r="1431">
          <cell r="A1431" t="str">
            <v>604230916</v>
          </cell>
        </row>
        <row r="1432">
          <cell r="A1432" t="str">
            <v>604230917</v>
          </cell>
        </row>
        <row r="1433">
          <cell r="A1433" t="str">
            <v>604230824</v>
          </cell>
        </row>
        <row r="1434">
          <cell r="A1434" t="str">
            <v>604237751</v>
          </cell>
        </row>
        <row r="1435">
          <cell r="A1435" t="str">
            <v>604239307</v>
          </cell>
        </row>
        <row r="1436">
          <cell r="A1436" t="str">
            <v>604239651</v>
          </cell>
        </row>
        <row r="1437">
          <cell r="A1437" t="str">
            <v>604249638</v>
          </cell>
        </row>
        <row r="1438">
          <cell r="A1438" t="str">
            <v>604249637</v>
          </cell>
        </row>
        <row r="1439">
          <cell r="A1439" t="str">
            <v>604249636</v>
          </cell>
        </row>
        <row r="1440">
          <cell r="A1440" t="str">
            <v>604249635</v>
          </cell>
        </row>
        <row r="1441">
          <cell r="A1441" t="str">
            <v>604249634</v>
          </cell>
        </row>
        <row r="1442">
          <cell r="A1442" t="str">
            <v>604249633</v>
          </cell>
        </row>
        <row r="1443">
          <cell r="A1443" t="str">
            <v>604258973</v>
          </cell>
        </row>
        <row r="1444">
          <cell r="A1444" t="str">
            <v>604260004</v>
          </cell>
        </row>
        <row r="1445">
          <cell r="A1445" t="str">
            <v>604259815</v>
          </cell>
        </row>
        <row r="1446">
          <cell r="A1446" t="str">
            <v>604277058</v>
          </cell>
        </row>
        <row r="1447">
          <cell r="A1447" t="str">
            <v>604277057</v>
          </cell>
        </row>
        <row r="1448">
          <cell r="A1448" t="str">
            <v>604277056</v>
          </cell>
        </row>
        <row r="1449">
          <cell r="A1449" t="str">
            <v>604277055</v>
          </cell>
        </row>
        <row r="1450">
          <cell r="A1450" t="str">
            <v>604277054</v>
          </cell>
        </row>
        <row r="1451">
          <cell r="A1451" t="str">
            <v>604277053</v>
          </cell>
        </row>
        <row r="1452">
          <cell r="A1452" t="str">
            <v>604277052</v>
          </cell>
        </row>
        <row r="1453">
          <cell r="A1453" t="str">
            <v>604286201</v>
          </cell>
        </row>
        <row r="1454">
          <cell r="A1454" t="str">
            <v>604286138</v>
          </cell>
        </row>
        <row r="1455">
          <cell r="A1455" t="str">
            <v>604288369</v>
          </cell>
        </row>
        <row r="1456">
          <cell r="A1456" t="str">
            <v>604299325</v>
          </cell>
        </row>
        <row r="1457">
          <cell r="A1457" t="str">
            <v>604299324</v>
          </cell>
        </row>
        <row r="1458">
          <cell r="A1458" t="str">
            <v>604299323</v>
          </cell>
        </row>
        <row r="1459">
          <cell r="A1459" t="str">
            <v>604299322</v>
          </cell>
        </row>
        <row r="1460">
          <cell r="A1460" t="str">
            <v>604299321</v>
          </cell>
        </row>
        <row r="1461">
          <cell r="A1461" t="str">
            <v>604313877</v>
          </cell>
        </row>
        <row r="1462">
          <cell r="A1462" t="str">
            <v>604313878</v>
          </cell>
        </row>
        <row r="1463">
          <cell r="A1463" t="str">
            <v>604313879</v>
          </cell>
        </row>
        <row r="1464">
          <cell r="A1464" t="str">
            <v>604313880</v>
          </cell>
        </row>
        <row r="1465">
          <cell r="A1465" t="str">
            <v>604313881</v>
          </cell>
        </row>
        <row r="1466">
          <cell r="A1466" t="str">
            <v>604324640</v>
          </cell>
        </row>
        <row r="1467">
          <cell r="A1467" t="str">
            <v>604324641</v>
          </cell>
        </row>
        <row r="1468">
          <cell r="A1468" t="str">
            <v>604324642</v>
          </cell>
        </row>
        <row r="1469">
          <cell r="A1469" t="str">
            <v>604324643</v>
          </cell>
        </row>
        <row r="1470">
          <cell r="A1470" t="str">
            <v>604324644</v>
          </cell>
        </row>
        <row r="1471">
          <cell r="A1471" t="str">
            <v>604324645</v>
          </cell>
        </row>
        <row r="1472">
          <cell r="A1472" t="str">
            <v>604329570</v>
          </cell>
        </row>
        <row r="1473">
          <cell r="A1473" t="str">
            <v>604331501</v>
          </cell>
        </row>
        <row r="1474">
          <cell r="A1474" t="str">
            <v>604332541</v>
          </cell>
        </row>
        <row r="1475">
          <cell r="A1475" t="str">
            <v>604355955</v>
          </cell>
        </row>
        <row r="1476">
          <cell r="A1476" t="str">
            <v>604339326</v>
          </cell>
        </row>
        <row r="1477">
          <cell r="A1477" t="str">
            <v>604356700</v>
          </cell>
        </row>
        <row r="1478">
          <cell r="A1478" t="str">
            <v>604331104</v>
          </cell>
        </row>
        <row r="1479">
          <cell r="A1479" t="str">
            <v>604359772</v>
          </cell>
        </row>
        <row r="1480">
          <cell r="A1480" t="str">
            <v>604345186</v>
          </cell>
        </row>
        <row r="1481">
          <cell r="A1481" t="str">
            <v>604344722</v>
          </cell>
        </row>
        <row r="1482">
          <cell r="A1482" t="str">
            <v>604347818</v>
          </cell>
        </row>
        <row r="1483">
          <cell r="A1483" t="str">
            <v>604347819</v>
          </cell>
        </row>
        <row r="1484">
          <cell r="A1484" t="str">
            <v>604352896</v>
          </cell>
        </row>
        <row r="1485">
          <cell r="A1485" t="str">
            <v>604354601</v>
          </cell>
        </row>
        <row r="1486">
          <cell r="A1486" t="str">
            <v>604358724</v>
          </cell>
        </row>
        <row r="1487">
          <cell r="A1487" t="str">
            <v>604358723</v>
          </cell>
        </row>
        <row r="1488">
          <cell r="A1488" t="str">
            <v>604358722</v>
          </cell>
        </row>
        <row r="1489">
          <cell r="A1489" t="str">
            <v>604358721</v>
          </cell>
        </row>
        <row r="1490">
          <cell r="A1490" t="str">
            <v>604365235</v>
          </cell>
        </row>
        <row r="1491">
          <cell r="A1491" t="str">
            <v>604366904</v>
          </cell>
        </row>
        <row r="1492">
          <cell r="A1492" t="str">
            <v>604368528</v>
          </cell>
        </row>
        <row r="1493">
          <cell r="A1493" t="str">
            <v>604369395</v>
          </cell>
        </row>
        <row r="1494">
          <cell r="A1494" t="str">
            <v>604369396</v>
          </cell>
        </row>
        <row r="1495">
          <cell r="A1495" t="str">
            <v>604376487</v>
          </cell>
        </row>
        <row r="1496">
          <cell r="A1496" t="str">
            <v>604378554</v>
          </cell>
        </row>
        <row r="1497">
          <cell r="A1497" t="str">
            <v>604393570</v>
          </cell>
        </row>
        <row r="1498">
          <cell r="A1498" t="str">
            <v>604393571</v>
          </cell>
        </row>
        <row r="1499">
          <cell r="A1499" t="str">
            <v>604393572</v>
          </cell>
        </row>
        <row r="1500">
          <cell r="A1500" t="str">
            <v>604393573</v>
          </cell>
        </row>
        <row r="1501">
          <cell r="A1501" t="str">
            <v>604393574</v>
          </cell>
        </row>
        <row r="1502">
          <cell r="A1502" t="str">
            <v>604405838</v>
          </cell>
        </row>
        <row r="1503">
          <cell r="A1503" t="str">
            <v>604405839</v>
          </cell>
        </row>
        <row r="1504">
          <cell r="A1504" t="str">
            <v>604405840</v>
          </cell>
        </row>
        <row r="1505">
          <cell r="A1505" t="str">
            <v>604405841</v>
          </cell>
        </row>
        <row r="1506">
          <cell r="A1506" t="str">
            <v>604405842</v>
          </cell>
        </row>
        <row r="1507">
          <cell r="A1507" t="str">
            <v>604405843</v>
          </cell>
        </row>
        <row r="1508">
          <cell r="A1508" t="str">
            <v>604410701</v>
          </cell>
        </row>
        <row r="1509">
          <cell r="A1509" t="str">
            <v>604412101</v>
          </cell>
        </row>
        <row r="1510">
          <cell r="A1510" t="str">
            <v>604413501</v>
          </cell>
        </row>
        <row r="1511">
          <cell r="A1511" t="str">
            <v>604413439</v>
          </cell>
        </row>
        <row r="1512">
          <cell r="A1512" t="str">
            <v>604422674</v>
          </cell>
        </row>
        <row r="1513">
          <cell r="A1513" t="str">
            <v>604422675</v>
          </cell>
        </row>
        <row r="1514">
          <cell r="A1514" t="str">
            <v>604422676</v>
          </cell>
        </row>
        <row r="1515">
          <cell r="A1515" t="str">
            <v>604423438</v>
          </cell>
        </row>
        <row r="1516">
          <cell r="A1516" t="str">
            <v>604424730</v>
          </cell>
        </row>
        <row r="1517">
          <cell r="A1517" t="str">
            <v>604427138</v>
          </cell>
        </row>
        <row r="1518">
          <cell r="A1518" t="str">
            <v>604471974</v>
          </cell>
        </row>
        <row r="1519">
          <cell r="A1519" t="str">
            <v>604471993</v>
          </cell>
        </row>
        <row r="1520">
          <cell r="A1520" t="str">
            <v>604471994</v>
          </cell>
        </row>
        <row r="1521">
          <cell r="A1521" t="str">
            <v>604471995</v>
          </cell>
        </row>
        <row r="1522">
          <cell r="A1522" t="str">
            <v>604471996</v>
          </cell>
        </row>
        <row r="1523">
          <cell r="A1523" t="str">
            <v>604471997</v>
          </cell>
        </row>
        <row r="1524">
          <cell r="A1524" t="str">
            <v>604471998</v>
          </cell>
        </row>
        <row r="1525">
          <cell r="A1525" t="str">
            <v>604471999</v>
          </cell>
        </row>
        <row r="1526">
          <cell r="A1526" t="str">
            <v>604472000</v>
          </cell>
        </row>
        <row r="1527">
          <cell r="A1527" t="str">
            <v>604476401</v>
          </cell>
        </row>
        <row r="1528">
          <cell r="A1528" t="str">
            <v>604476402</v>
          </cell>
        </row>
        <row r="1529">
          <cell r="A1529" t="str">
            <v>604476403</v>
          </cell>
        </row>
        <row r="1530">
          <cell r="A1530" t="str">
            <v>604476404</v>
          </cell>
        </row>
        <row r="1531">
          <cell r="A1531" t="str">
            <v>604476405</v>
          </cell>
        </row>
        <row r="1532">
          <cell r="A1532" t="str">
            <v>604476406</v>
          </cell>
        </row>
        <row r="1533">
          <cell r="A1533" t="str">
            <v>604476407</v>
          </cell>
        </row>
        <row r="1534">
          <cell r="A1534" t="str">
            <v>604476408</v>
          </cell>
        </row>
        <row r="1535">
          <cell r="A1535" t="str">
            <v>604476409</v>
          </cell>
        </row>
        <row r="1536">
          <cell r="A1536" t="str">
            <v>604476410</v>
          </cell>
        </row>
        <row r="1537">
          <cell r="A1537" t="str">
            <v>604476411</v>
          </cell>
        </row>
        <row r="1538">
          <cell r="A1538" t="str">
            <v>604476412</v>
          </cell>
        </row>
        <row r="1539">
          <cell r="A1539" t="str">
            <v>604476413</v>
          </cell>
        </row>
        <row r="1540">
          <cell r="A1540" t="str">
            <v>604476414</v>
          </cell>
        </row>
        <row r="1541">
          <cell r="A1541" t="str">
            <v>604476415</v>
          </cell>
        </row>
        <row r="1542">
          <cell r="A1542" t="str">
            <v>604476416</v>
          </cell>
        </row>
        <row r="1543">
          <cell r="A1543" t="str">
            <v>604476417</v>
          </cell>
        </row>
        <row r="1544">
          <cell r="A1544" t="str">
            <v>604476418</v>
          </cell>
        </row>
        <row r="1545">
          <cell r="A1545" t="str">
            <v>604476419</v>
          </cell>
        </row>
        <row r="1546">
          <cell r="A1546" t="str">
            <v>604476420</v>
          </cell>
        </row>
        <row r="1547">
          <cell r="A1547" t="str">
            <v>604476421</v>
          </cell>
        </row>
        <row r="1548">
          <cell r="A1548" t="str">
            <v>604431939</v>
          </cell>
        </row>
        <row r="1549">
          <cell r="A1549" t="str">
            <v>604471990</v>
          </cell>
        </row>
        <row r="1550">
          <cell r="A1550" t="str">
            <v>604433901</v>
          </cell>
        </row>
        <row r="1551">
          <cell r="A1551" t="str">
            <v>604471989</v>
          </cell>
        </row>
        <row r="1552">
          <cell r="A1552" t="str">
            <v>604435222</v>
          </cell>
        </row>
        <row r="1553">
          <cell r="A1553" t="str">
            <v>604471984</v>
          </cell>
        </row>
        <row r="1554">
          <cell r="A1554" t="str">
            <v>604437102</v>
          </cell>
        </row>
        <row r="1555">
          <cell r="A1555" t="str">
            <v>604471988</v>
          </cell>
        </row>
        <row r="1556">
          <cell r="A1556" t="str">
            <v>604441000</v>
          </cell>
        </row>
        <row r="1557">
          <cell r="A1557" t="str">
            <v>604471981</v>
          </cell>
        </row>
        <row r="1558">
          <cell r="A1558" t="str">
            <v>604442003</v>
          </cell>
        </row>
        <row r="1559">
          <cell r="A1559" t="str">
            <v>604471985</v>
          </cell>
        </row>
        <row r="1560">
          <cell r="A1560" t="str">
            <v>604447108</v>
          </cell>
        </row>
        <row r="1561">
          <cell r="A1561" t="str">
            <v>604471991</v>
          </cell>
        </row>
        <row r="1562">
          <cell r="A1562" t="str">
            <v>604449193</v>
          </cell>
        </row>
        <row r="1563">
          <cell r="A1563" t="str">
            <v>604471983</v>
          </cell>
        </row>
        <row r="1564">
          <cell r="A1564" t="str">
            <v>604461076</v>
          </cell>
        </row>
        <row r="1565">
          <cell r="A1565" t="str">
            <v>604471987</v>
          </cell>
        </row>
        <row r="1566">
          <cell r="A1566" t="str">
            <v>604461077</v>
          </cell>
        </row>
        <row r="1567">
          <cell r="A1567" t="str">
            <v>604471982</v>
          </cell>
        </row>
        <row r="1568">
          <cell r="A1568" t="str">
            <v>604461078</v>
          </cell>
        </row>
        <row r="1569">
          <cell r="A1569" t="str">
            <v>604471992</v>
          </cell>
        </row>
        <row r="1570">
          <cell r="A1570" t="str">
            <v>604461079</v>
          </cell>
        </row>
        <row r="1571">
          <cell r="A1571" t="str">
            <v>604471978</v>
          </cell>
        </row>
        <row r="1572">
          <cell r="A1572" t="str">
            <v>604461080</v>
          </cell>
        </row>
        <row r="1573">
          <cell r="A1573" t="str">
            <v>604471977</v>
          </cell>
        </row>
        <row r="1574">
          <cell r="A1574" t="str">
            <v>604461081</v>
          </cell>
        </row>
        <row r="1575">
          <cell r="A1575" t="str">
            <v>604471975</v>
          </cell>
        </row>
        <row r="1576">
          <cell r="A1576" t="str">
            <v>604467545</v>
          </cell>
        </row>
        <row r="1577">
          <cell r="A1577" t="str">
            <v>604471979</v>
          </cell>
        </row>
        <row r="1578">
          <cell r="A1578" t="str">
            <v>604470001</v>
          </cell>
        </row>
        <row r="1579">
          <cell r="A1579" t="str">
            <v>604471976</v>
          </cell>
        </row>
        <row r="1580">
          <cell r="A1580" t="str">
            <v>604470517</v>
          </cell>
        </row>
        <row r="1581">
          <cell r="A1581" t="str">
            <v>604471986</v>
          </cell>
        </row>
        <row r="1582">
          <cell r="A1582" t="str">
            <v>604473469</v>
          </cell>
        </row>
        <row r="1583">
          <cell r="A1583" t="str">
            <v>604471980</v>
          </cell>
        </row>
        <row r="1584">
          <cell r="A1584" t="str">
            <v>604182854</v>
          </cell>
        </row>
        <row r="1585">
          <cell r="A1585" t="str">
            <v>604182855</v>
          </cell>
        </row>
        <row r="1586">
          <cell r="A1586" t="str">
            <v>604182856</v>
          </cell>
        </row>
        <row r="1587">
          <cell r="A1587" t="str">
            <v>604182857</v>
          </cell>
        </row>
        <row r="1588">
          <cell r="A1588" t="str">
            <v>604182858</v>
          </cell>
        </row>
        <row r="1589">
          <cell r="A1589" t="str">
            <v>604182859</v>
          </cell>
        </row>
        <row r="1590">
          <cell r="A1590" t="str">
            <v>604182860</v>
          </cell>
        </row>
        <row r="1591">
          <cell r="A1591" t="str">
            <v>604182861</v>
          </cell>
        </row>
        <row r="1592">
          <cell r="A1592" t="str">
            <v>604182862</v>
          </cell>
        </row>
        <row r="1593">
          <cell r="A1593" t="str">
            <v>604187713</v>
          </cell>
        </row>
        <row r="1594">
          <cell r="A1594" t="str">
            <v>604187714</v>
          </cell>
        </row>
        <row r="1595">
          <cell r="A1595" t="str">
            <v>604187715</v>
          </cell>
        </row>
        <row r="1596">
          <cell r="A1596" t="str">
            <v>604187716</v>
          </cell>
        </row>
        <row r="1597">
          <cell r="A1597" t="str">
            <v>604187717</v>
          </cell>
        </row>
        <row r="1598">
          <cell r="A1598" t="str">
            <v>604187718</v>
          </cell>
        </row>
        <row r="1599">
          <cell r="A1599" t="str">
            <v>604187719</v>
          </cell>
        </row>
        <row r="1600">
          <cell r="A1600" t="str">
            <v>604187720</v>
          </cell>
        </row>
        <row r="1601">
          <cell r="A1601" t="str">
            <v>604187721</v>
          </cell>
        </row>
        <row r="1602">
          <cell r="A1602" t="str">
            <v>604187722</v>
          </cell>
        </row>
        <row r="1603">
          <cell r="A1603" t="str">
            <v>604187723</v>
          </cell>
        </row>
        <row r="1604">
          <cell r="A1604" t="str">
            <v>604187724</v>
          </cell>
        </row>
        <row r="1605">
          <cell r="A1605" t="str">
            <v>604187725</v>
          </cell>
        </row>
        <row r="1606">
          <cell r="A1606" t="str">
            <v>604187736</v>
          </cell>
        </row>
        <row r="1607">
          <cell r="A1607" t="str">
            <v>604187759</v>
          </cell>
        </row>
        <row r="1608">
          <cell r="A1608" t="str">
            <v>604182872</v>
          </cell>
        </row>
        <row r="1609">
          <cell r="A1609" t="str">
            <v>604182873</v>
          </cell>
        </row>
        <row r="1610">
          <cell r="A1610" t="str">
            <v>604182874</v>
          </cell>
        </row>
        <row r="1611">
          <cell r="A1611" t="str">
            <v>604182875</v>
          </cell>
        </row>
        <row r="1612">
          <cell r="A1612" t="str">
            <v>604182876</v>
          </cell>
        </row>
        <row r="1613">
          <cell r="A1613" t="str">
            <v>604182877</v>
          </cell>
        </row>
        <row r="1614">
          <cell r="A1614" t="str">
            <v>604182878</v>
          </cell>
        </row>
        <row r="1615">
          <cell r="A1615" t="str">
            <v>604182879</v>
          </cell>
        </row>
        <row r="1616">
          <cell r="A1616" t="str">
            <v>604182880</v>
          </cell>
        </row>
        <row r="1617">
          <cell r="A1617" t="str">
            <v>604182881</v>
          </cell>
        </row>
        <row r="1618">
          <cell r="A1618" t="str">
            <v>604182882</v>
          </cell>
        </row>
        <row r="1619">
          <cell r="A1619" t="str">
            <v>604187752</v>
          </cell>
        </row>
        <row r="1620">
          <cell r="A1620" t="str">
            <v>604187753</v>
          </cell>
        </row>
        <row r="1621">
          <cell r="A1621" t="str">
            <v>604187754</v>
          </cell>
        </row>
        <row r="1622">
          <cell r="A1622" t="str">
            <v>604187755</v>
          </cell>
        </row>
        <row r="1623">
          <cell r="A1623" t="str">
            <v>604187756</v>
          </cell>
        </row>
        <row r="1624">
          <cell r="A1624" t="str">
            <v>604187757</v>
          </cell>
        </row>
        <row r="1625">
          <cell r="A1625" t="str">
            <v>604187758</v>
          </cell>
        </row>
        <row r="1626">
          <cell r="A1626" t="str">
            <v>604182699</v>
          </cell>
        </row>
        <row r="1627">
          <cell r="A1627" t="str">
            <v>604182863</v>
          </cell>
        </row>
        <row r="1628">
          <cell r="A1628" t="str">
            <v>604187726</v>
          </cell>
        </row>
        <row r="1629">
          <cell r="A1629" t="str">
            <v>604187729</v>
          </cell>
        </row>
        <row r="1630">
          <cell r="A1630" t="str">
            <v>604187730</v>
          </cell>
        </row>
        <row r="1631">
          <cell r="A1631" t="str">
            <v>604187731</v>
          </cell>
        </row>
        <row r="1632">
          <cell r="A1632" t="str">
            <v>604187732</v>
          </cell>
        </row>
        <row r="1633">
          <cell r="A1633" t="str">
            <v>604187733</v>
          </cell>
        </row>
        <row r="1634">
          <cell r="A1634" t="str">
            <v>604187734</v>
          </cell>
        </row>
        <row r="1635">
          <cell r="A1635" t="str">
            <v>604187735</v>
          </cell>
        </row>
        <row r="1636">
          <cell r="A1636" t="str">
            <v>604187737</v>
          </cell>
        </row>
        <row r="1637">
          <cell r="A1637" t="str">
            <v>604187738</v>
          </cell>
        </row>
        <row r="1638">
          <cell r="A1638" t="str">
            <v>604187740</v>
          </cell>
        </row>
        <row r="1639">
          <cell r="A1639" t="str">
            <v>604187741</v>
          </cell>
        </row>
        <row r="1640">
          <cell r="A1640" t="str">
            <v>604187743</v>
          </cell>
        </row>
        <row r="1641">
          <cell r="A1641" t="str">
            <v>604187745</v>
          </cell>
        </row>
        <row r="1642">
          <cell r="A1642" t="str">
            <v>604187746</v>
          </cell>
        </row>
        <row r="1643">
          <cell r="A1643" t="str">
            <v>604187747</v>
          </cell>
        </row>
        <row r="1644">
          <cell r="A1644" t="str">
            <v>604182732</v>
          </cell>
        </row>
        <row r="1645">
          <cell r="A1645" t="str">
            <v>604182839</v>
          </cell>
        </row>
        <row r="1646">
          <cell r="A1646" t="str">
            <v>604182840</v>
          </cell>
        </row>
        <row r="1647">
          <cell r="A1647" t="str">
            <v>604182841</v>
          </cell>
        </row>
        <row r="1648">
          <cell r="A1648" t="str">
            <v>604182843</v>
          </cell>
        </row>
        <row r="1649">
          <cell r="A1649" t="str">
            <v>604182844</v>
          </cell>
        </row>
        <row r="1650">
          <cell r="A1650" t="str">
            <v>604182845</v>
          </cell>
        </row>
        <row r="1651">
          <cell r="A1651" t="str">
            <v>604182846</v>
          </cell>
        </row>
        <row r="1652">
          <cell r="A1652" t="str">
            <v>604182847</v>
          </cell>
        </row>
        <row r="1653">
          <cell r="A1653" t="str">
            <v>604182848</v>
          </cell>
        </row>
        <row r="1654">
          <cell r="A1654" t="str">
            <v>604182849</v>
          </cell>
        </row>
        <row r="1655">
          <cell r="A1655" t="str">
            <v>604182851</v>
          </cell>
        </row>
        <row r="1656">
          <cell r="A1656" t="str">
            <v>604182852</v>
          </cell>
        </row>
        <row r="1657">
          <cell r="A1657" t="str">
            <v>604182853</v>
          </cell>
        </row>
        <row r="1658">
          <cell r="A1658" t="str">
            <v>604182864</v>
          </cell>
        </row>
        <row r="1659">
          <cell r="A1659" t="str">
            <v>604182865</v>
          </cell>
        </row>
        <row r="1660">
          <cell r="A1660" t="str">
            <v>604182866</v>
          </cell>
        </row>
        <row r="1661">
          <cell r="A1661" t="str">
            <v>604182867</v>
          </cell>
        </row>
        <row r="1662">
          <cell r="A1662" t="str">
            <v>604182869</v>
          </cell>
        </row>
        <row r="1663">
          <cell r="A1663" t="str">
            <v>604182870</v>
          </cell>
        </row>
        <row r="1664">
          <cell r="A1664" t="str">
            <v>604182871</v>
          </cell>
        </row>
        <row r="1665">
          <cell r="A1665" t="str">
            <v>604182883</v>
          </cell>
        </row>
        <row r="1666">
          <cell r="A1666" t="str">
            <v>604182884</v>
          </cell>
        </row>
        <row r="1667">
          <cell r="A1667" t="str">
            <v>604182885</v>
          </cell>
        </row>
        <row r="1668">
          <cell r="A1668" t="str">
            <v>604182886</v>
          </cell>
        </row>
        <row r="1669">
          <cell r="A1669" t="str">
            <v>604182887</v>
          </cell>
        </row>
        <row r="1670">
          <cell r="A1670" t="str">
            <v>604182888</v>
          </cell>
        </row>
        <row r="1671">
          <cell r="A1671" t="str">
            <v>604182889</v>
          </cell>
        </row>
        <row r="1672">
          <cell r="A1672" t="str">
            <v>604182891</v>
          </cell>
        </row>
        <row r="1673">
          <cell r="A1673" t="str">
            <v>604182892</v>
          </cell>
        </row>
        <row r="1674">
          <cell r="A1674" t="str">
            <v>604182893</v>
          </cell>
        </row>
        <row r="1675">
          <cell r="A1675" t="str">
            <v>604182894</v>
          </cell>
        </row>
        <row r="1676">
          <cell r="A1676" t="str">
            <v>604182895</v>
          </cell>
        </row>
        <row r="1677">
          <cell r="A1677" t="str">
            <v>604182896</v>
          </cell>
        </row>
        <row r="1678">
          <cell r="A1678" t="str">
            <v>604182897</v>
          </cell>
        </row>
        <row r="1679">
          <cell r="A1679" t="str">
            <v>604187739</v>
          </cell>
        </row>
        <row r="1680">
          <cell r="A1680" t="str">
            <v>604187742</v>
          </cell>
        </row>
        <row r="1681">
          <cell r="A1681" t="str">
            <v>604187744</v>
          </cell>
        </row>
        <row r="1682">
          <cell r="A1682" t="str">
            <v>604182850</v>
          </cell>
        </row>
        <row r="1683">
          <cell r="A1683" t="str">
            <v>604182868</v>
          </cell>
        </row>
        <row r="1684">
          <cell r="A1684" t="str">
            <v>604182718</v>
          </cell>
        </row>
        <row r="1685">
          <cell r="A1685" t="str">
            <v>604182719</v>
          </cell>
        </row>
        <row r="1686">
          <cell r="A1686" t="str">
            <v>604182720</v>
          </cell>
        </row>
        <row r="1687">
          <cell r="A1687" t="str">
            <v>604205478</v>
          </cell>
        </row>
        <row r="1688">
          <cell r="A1688" t="str">
            <v>604205489</v>
          </cell>
        </row>
        <row r="1689">
          <cell r="A1689" t="str">
            <v>604205479</v>
          </cell>
        </row>
        <row r="1690">
          <cell r="A1690" t="str">
            <v>604205490</v>
          </cell>
        </row>
        <row r="1691">
          <cell r="A1691" t="str">
            <v>604205460</v>
          </cell>
        </row>
        <row r="1692">
          <cell r="A1692" t="str">
            <v>604205485</v>
          </cell>
        </row>
        <row r="1693">
          <cell r="A1693" t="str">
            <v>604205481</v>
          </cell>
        </row>
        <row r="1694">
          <cell r="A1694" t="str">
            <v>604205464</v>
          </cell>
        </row>
        <row r="1695">
          <cell r="A1695" t="str">
            <v>604205491</v>
          </cell>
        </row>
        <row r="1696">
          <cell r="A1696" t="str">
            <v>604205482</v>
          </cell>
        </row>
        <row r="1697">
          <cell r="A1697" t="str">
            <v>604205465</v>
          </cell>
        </row>
        <row r="1698">
          <cell r="A1698" t="str">
            <v>604205492</v>
          </cell>
        </row>
        <row r="1699">
          <cell r="A1699" t="str">
            <v>604205461</v>
          </cell>
        </row>
        <row r="1700">
          <cell r="A1700" t="str">
            <v>604205486</v>
          </cell>
        </row>
        <row r="1701">
          <cell r="A1701" t="str">
            <v>604205483</v>
          </cell>
        </row>
        <row r="1702">
          <cell r="A1702" t="str">
            <v>604205493</v>
          </cell>
        </row>
        <row r="1703">
          <cell r="A1703" t="str">
            <v>604224105</v>
          </cell>
        </row>
        <row r="1704">
          <cell r="A1704" t="str">
            <v>604224106</v>
          </cell>
        </row>
        <row r="1705">
          <cell r="A1705" t="str">
            <v>604224109</v>
          </cell>
        </row>
        <row r="1706">
          <cell r="A1706" t="str">
            <v>604224101</v>
          </cell>
        </row>
        <row r="1707">
          <cell r="A1707" t="str">
            <v>604224104</v>
          </cell>
        </row>
        <row r="1708">
          <cell r="A1708" t="str">
            <v>604223800</v>
          </cell>
        </row>
        <row r="1709">
          <cell r="A1709" t="str">
            <v>604224107</v>
          </cell>
        </row>
        <row r="1710">
          <cell r="A1710" t="str">
            <v>604224103</v>
          </cell>
        </row>
        <row r="1711">
          <cell r="A1711" t="str">
            <v>604224108</v>
          </cell>
        </row>
        <row r="1712">
          <cell r="A1712" t="str">
            <v>604223797</v>
          </cell>
        </row>
        <row r="1713">
          <cell r="A1713" t="str">
            <v>604223799</v>
          </cell>
        </row>
        <row r="1714">
          <cell r="A1714" t="str">
            <v>604224102</v>
          </cell>
        </row>
        <row r="1715">
          <cell r="A1715" t="str">
            <v>604223798</v>
          </cell>
        </row>
        <row r="1716">
          <cell r="A1716" t="str">
            <v>604230919</v>
          </cell>
        </row>
        <row r="1717">
          <cell r="A1717" t="str">
            <v>604230921</v>
          </cell>
        </row>
        <row r="1718">
          <cell r="A1718" t="str">
            <v>604239654</v>
          </cell>
        </row>
        <row r="1719">
          <cell r="A1719" t="str">
            <v>604239653</v>
          </cell>
        </row>
        <row r="1720">
          <cell r="A1720" t="str">
            <v>604187727</v>
          </cell>
        </row>
        <row r="1721">
          <cell r="A1721" t="str">
            <v>604187728</v>
          </cell>
        </row>
        <row r="1722">
          <cell r="A1722" t="str">
            <v>604187748</v>
          </cell>
        </row>
        <row r="1723">
          <cell r="A1723" t="str">
            <v>604187749</v>
          </cell>
        </row>
        <row r="1724">
          <cell r="A1724" t="str">
            <v>604187750</v>
          </cell>
        </row>
        <row r="1725">
          <cell r="A1725" t="str">
            <v>604187751</v>
          </cell>
        </row>
        <row r="1726">
          <cell r="A1726" t="str">
            <v>604182842</v>
          </cell>
        </row>
        <row r="1727">
          <cell r="A1727" t="str">
            <v>604182890</v>
          </cell>
        </row>
        <row r="1728">
          <cell r="A1728" t="str">
            <v>604182729</v>
          </cell>
        </row>
        <row r="1729">
          <cell r="A1729" t="str">
            <v>604182703</v>
          </cell>
        </row>
        <row r="1730">
          <cell r="A1730" t="str">
            <v>604182700</v>
          </cell>
        </row>
        <row r="1731">
          <cell r="A1731" t="str">
            <v>604182706</v>
          </cell>
        </row>
        <row r="1732">
          <cell r="A1732" t="str">
            <v>604182709</v>
          </cell>
        </row>
        <row r="1733">
          <cell r="A1733" t="str">
            <v>604182730</v>
          </cell>
        </row>
        <row r="1734">
          <cell r="A1734" t="str">
            <v>604182704</v>
          </cell>
        </row>
        <row r="1735">
          <cell r="A1735" t="str">
            <v>604182721</v>
          </cell>
        </row>
        <row r="1736">
          <cell r="A1736" t="str">
            <v>604182701</v>
          </cell>
        </row>
        <row r="1737">
          <cell r="A1737" t="str">
            <v>604182707</v>
          </cell>
        </row>
        <row r="1738">
          <cell r="A1738" t="str">
            <v>604182710</v>
          </cell>
        </row>
        <row r="1739">
          <cell r="A1739" t="str">
            <v>604182731</v>
          </cell>
        </row>
        <row r="1740">
          <cell r="A1740" t="str">
            <v>604182705</v>
          </cell>
        </row>
        <row r="1741">
          <cell r="A1741" t="str">
            <v>604182722</v>
          </cell>
        </row>
        <row r="1742">
          <cell r="A1742" t="str">
            <v>604182702</v>
          </cell>
        </row>
        <row r="1743">
          <cell r="A1743" t="str">
            <v>604182708</v>
          </cell>
        </row>
        <row r="1744">
          <cell r="A1744" t="str">
            <v>604182711</v>
          </cell>
        </row>
        <row r="1745">
          <cell r="A1745" t="str">
            <v>604194940</v>
          </cell>
        </row>
        <row r="1746">
          <cell r="A1746" t="str">
            <v>604194913</v>
          </cell>
        </row>
        <row r="1747">
          <cell r="A1747" t="str">
            <v>604194932</v>
          </cell>
        </row>
        <row r="1748">
          <cell r="A1748" t="str">
            <v>604194947</v>
          </cell>
        </row>
        <row r="1749">
          <cell r="A1749" t="str">
            <v>604194918</v>
          </cell>
        </row>
        <row r="1750">
          <cell r="A1750" t="str">
            <v>604194924</v>
          </cell>
        </row>
        <row r="1751">
          <cell r="A1751" t="str">
            <v>604194941</v>
          </cell>
        </row>
        <row r="1752">
          <cell r="A1752" t="str">
            <v>604194914</v>
          </cell>
        </row>
        <row r="1753">
          <cell r="A1753" t="str">
            <v>604194933</v>
          </cell>
        </row>
        <row r="1754">
          <cell r="A1754" t="str">
            <v>604194948</v>
          </cell>
        </row>
        <row r="1755">
          <cell r="A1755" t="str">
            <v>604194919</v>
          </cell>
        </row>
        <row r="1756">
          <cell r="A1756" t="str">
            <v>604194925</v>
          </cell>
        </row>
        <row r="1757">
          <cell r="A1757" t="str">
            <v>604194934</v>
          </cell>
        </row>
        <row r="1758">
          <cell r="A1758" t="str">
            <v>604194942</v>
          </cell>
        </row>
        <row r="1759">
          <cell r="A1759" t="str">
            <v>604194939</v>
          </cell>
        </row>
        <row r="1760">
          <cell r="A1760" t="str">
            <v>604194949</v>
          </cell>
        </row>
        <row r="1761">
          <cell r="A1761" t="str">
            <v>604194920</v>
          </cell>
        </row>
        <row r="1762">
          <cell r="A1762" t="str">
            <v>604194946</v>
          </cell>
        </row>
        <row r="1763">
          <cell r="A1763" t="str">
            <v>604194938</v>
          </cell>
        </row>
        <row r="1764">
          <cell r="A1764" t="str">
            <v>604194943</v>
          </cell>
        </row>
        <row r="1765">
          <cell r="A1765" t="str">
            <v>604194915</v>
          </cell>
        </row>
        <row r="1766">
          <cell r="A1766" t="str">
            <v>604194935</v>
          </cell>
        </row>
        <row r="1767">
          <cell r="A1767" t="str">
            <v>604194950</v>
          </cell>
        </row>
        <row r="1768">
          <cell r="A1768" t="str">
            <v>604194921</v>
          </cell>
        </row>
        <row r="1769">
          <cell r="A1769" t="str">
            <v>604194926</v>
          </cell>
        </row>
        <row r="1770">
          <cell r="A1770" t="str">
            <v>604194944</v>
          </cell>
        </row>
        <row r="1771">
          <cell r="A1771" t="str">
            <v>604194916</v>
          </cell>
        </row>
        <row r="1772">
          <cell r="A1772" t="str">
            <v>604194936</v>
          </cell>
        </row>
        <row r="1773">
          <cell r="A1773" t="str">
            <v>604194931</v>
          </cell>
        </row>
        <row r="1774">
          <cell r="A1774" t="str">
            <v>604194922</v>
          </cell>
        </row>
        <row r="1775">
          <cell r="A1775" t="str">
            <v>604194927</v>
          </cell>
        </row>
        <row r="1776">
          <cell r="A1776" t="str">
            <v>604194945</v>
          </cell>
        </row>
        <row r="1777">
          <cell r="A1777" t="str">
            <v>604194917</v>
          </cell>
        </row>
        <row r="1778">
          <cell r="A1778" t="str">
            <v>604194937</v>
          </cell>
        </row>
        <row r="1779">
          <cell r="A1779" t="str">
            <v>604194912</v>
          </cell>
        </row>
        <row r="1780">
          <cell r="A1780" t="str">
            <v>604194923</v>
          </cell>
        </row>
        <row r="1781">
          <cell r="A1781" t="str">
            <v>604194928</v>
          </cell>
        </row>
        <row r="1782">
          <cell r="A1782" t="str">
            <v>604205487</v>
          </cell>
        </row>
        <row r="1783">
          <cell r="A1783" t="str">
            <v>604205458</v>
          </cell>
        </row>
        <row r="1784">
          <cell r="A1784" t="str">
            <v>604205494</v>
          </cell>
        </row>
        <row r="1785">
          <cell r="A1785" t="str">
            <v>604205462</v>
          </cell>
        </row>
        <row r="1786">
          <cell r="A1786" t="str">
            <v>604205466</v>
          </cell>
        </row>
        <row r="1787">
          <cell r="A1787" t="str">
            <v>604205488</v>
          </cell>
        </row>
        <row r="1788">
          <cell r="A1788" t="str">
            <v>604205459</v>
          </cell>
        </row>
        <row r="1789">
          <cell r="A1789" t="str">
            <v>604205476</v>
          </cell>
        </row>
        <row r="1790">
          <cell r="A1790" t="str">
            <v>604205463</v>
          </cell>
        </row>
        <row r="1791">
          <cell r="A1791" t="str">
            <v>604205467</v>
          </cell>
        </row>
        <row r="1792">
          <cell r="A1792" t="str">
            <v>604205475</v>
          </cell>
        </row>
        <row r="1793">
          <cell r="A1793" t="str">
            <v>604214456</v>
          </cell>
        </row>
        <row r="1794">
          <cell r="A1794" t="str">
            <v>604215403</v>
          </cell>
        </row>
        <row r="1795">
          <cell r="A1795" t="str">
            <v>604205480</v>
          </cell>
        </row>
        <row r="1796">
          <cell r="A1796" t="str">
            <v>604205484</v>
          </cell>
        </row>
        <row r="1797">
          <cell r="A1797" t="str">
            <v>604205468</v>
          </cell>
        </row>
        <row r="1798">
          <cell r="A1798" t="str">
            <v>604205477</v>
          </cell>
        </row>
        <row r="1799">
          <cell r="A1799" t="str">
            <v>604230911</v>
          </cell>
        </row>
        <row r="1800">
          <cell r="A1800" t="str">
            <v>604230918</v>
          </cell>
        </row>
        <row r="1801">
          <cell r="A1801" t="str">
            <v>604230920</v>
          </cell>
        </row>
        <row r="1802">
          <cell r="A1802" t="str">
            <v>604239655</v>
          </cell>
        </row>
        <row r="1803">
          <cell r="A1803" t="str">
            <v>604239652</v>
          </cell>
        </row>
        <row r="1804">
          <cell r="A1804" t="str">
            <v>604277051</v>
          </cell>
        </row>
        <row r="1805">
          <cell r="A1805" t="str">
            <v>604297305</v>
          </cell>
        </row>
        <row r="1806">
          <cell r="A1806" t="str">
            <v>604297306</v>
          </cell>
        </row>
        <row r="1807">
          <cell r="A1807" t="str">
            <v>604297307</v>
          </cell>
        </row>
        <row r="1808">
          <cell r="A1808" t="str">
            <v>604297308</v>
          </cell>
        </row>
        <row r="1809">
          <cell r="A1809" t="str">
            <v>604297309</v>
          </cell>
        </row>
        <row r="1810">
          <cell r="A1810" t="str">
            <v>604297310</v>
          </cell>
        </row>
        <row r="1811">
          <cell r="A1811" t="str">
            <v>604297311</v>
          </cell>
        </row>
        <row r="1812">
          <cell r="A1812" t="str">
            <v>604290713</v>
          </cell>
        </row>
        <row r="1813">
          <cell r="A1813" t="str">
            <v>604296503</v>
          </cell>
        </row>
        <row r="1814">
          <cell r="A1814" t="str">
            <v>604290714</v>
          </cell>
        </row>
        <row r="1815">
          <cell r="A1815" t="str">
            <v>604296112</v>
          </cell>
        </row>
        <row r="1816">
          <cell r="A1816" t="str">
            <v>604299320</v>
          </cell>
        </row>
        <row r="1817">
          <cell r="A1817" t="str">
            <v>604299319</v>
          </cell>
        </row>
        <row r="1818">
          <cell r="A1818" t="str">
            <v>604354602</v>
          </cell>
        </row>
        <row r="1819">
          <cell r="A1819" t="str">
            <v>604358717</v>
          </cell>
        </row>
        <row r="1820">
          <cell r="A1820" t="str">
            <v>604358718</v>
          </cell>
        </row>
        <row r="1821">
          <cell r="A1821" t="str">
            <v>604358720</v>
          </cell>
        </row>
        <row r="1822">
          <cell r="A1822" t="str">
            <v>604358716</v>
          </cell>
        </row>
        <row r="1823">
          <cell r="A1823" t="str">
            <v>604358719</v>
          </cell>
        </row>
        <row r="1824">
          <cell r="A1824" t="str">
            <v>604358714</v>
          </cell>
        </row>
        <row r="1825">
          <cell r="A1825" t="str">
            <v>604358713</v>
          </cell>
        </row>
        <row r="1826">
          <cell r="A1826" t="str">
            <v>604358715</v>
          </cell>
        </row>
        <row r="1827">
          <cell r="A1827" t="str">
            <v>604317378</v>
          </cell>
        </row>
        <row r="1828">
          <cell r="A1828" t="str">
            <v>604317379</v>
          </cell>
        </row>
        <row r="1829">
          <cell r="A1829" t="str">
            <v>604317380</v>
          </cell>
        </row>
        <row r="1830">
          <cell r="A1830" t="str">
            <v>604317381</v>
          </cell>
        </row>
        <row r="1831">
          <cell r="A1831" t="str">
            <v>604317382</v>
          </cell>
        </row>
        <row r="1832">
          <cell r="A1832" t="str">
            <v>604317383</v>
          </cell>
        </row>
        <row r="1833">
          <cell r="A1833" t="str">
            <v>604317384</v>
          </cell>
        </row>
        <row r="1834">
          <cell r="A1834" t="str">
            <v>604317385</v>
          </cell>
        </row>
        <row r="1835">
          <cell r="A1835" t="str">
            <v>604317386</v>
          </cell>
        </row>
        <row r="1836">
          <cell r="A1836" t="str">
            <v>604317387</v>
          </cell>
        </row>
        <row r="1837">
          <cell r="A1837" t="str">
            <v>604317388</v>
          </cell>
        </row>
        <row r="1838">
          <cell r="A1838" t="str">
            <v>604317389</v>
          </cell>
        </row>
        <row r="1839">
          <cell r="A1839" t="str">
            <v>604317390</v>
          </cell>
        </row>
        <row r="1840">
          <cell r="A1840" t="str">
            <v>604317391</v>
          </cell>
        </row>
        <row r="1841">
          <cell r="A1841" t="str">
            <v>604317392</v>
          </cell>
        </row>
        <row r="1842">
          <cell r="A1842" t="str">
            <v>604317393</v>
          </cell>
        </row>
        <row r="1843">
          <cell r="A1843" t="str">
            <v>604317394</v>
          </cell>
        </row>
        <row r="1844">
          <cell r="A1844" t="str">
            <v>604317395</v>
          </cell>
        </row>
        <row r="1845">
          <cell r="A1845" t="str">
            <v>103004377</v>
          </cell>
        </row>
        <row r="1846">
          <cell r="A1846" t="str">
            <v>103004377</v>
          </cell>
        </row>
        <row r="1847">
          <cell r="A1847" t="str">
            <v>103004377</v>
          </cell>
        </row>
        <row r="1848">
          <cell r="A1848" t="str">
            <v>103004377</v>
          </cell>
        </row>
        <row r="1849">
          <cell r="A1849" t="str">
            <v>103004377</v>
          </cell>
        </row>
        <row r="1850">
          <cell r="A1850" t="str">
            <v>103004377</v>
          </cell>
        </row>
        <row r="1851">
          <cell r="A1851" t="str">
            <v>103004377</v>
          </cell>
        </row>
        <row r="1852">
          <cell r="A1852" t="str">
            <v>103004377</v>
          </cell>
        </row>
        <row r="1853">
          <cell r="A1853" t="str">
            <v>103004377</v>
          </cell>
        </row>
        <row r="1854">
          <cell r="A1854" t="str">
            <v>103004377</v>
          </cell>
        </row>
        <row r="1855">
          <cell r="A1855" t="str">
            <v>103004377</v>
          </cell>
        </row>
        <row r="1856">
          <cell r="A1856" t="str">
            <v>103004377</v>
          </cell>
        </row>
        <row r="1857">
          <cell r="A1857" t="str">
            <v>103004377</v>
          </cell>
        </row>
        <row r="1858">
          <cell r="A1858" t="str">
            <v>103004377</v>
          </cell>
        </row>
        <row r="1859">
          <cell r="A1859" t="str">
            <v>103004377</v>
          </cell>
        </row>
        <row r="1860">
          <cell r="A1860" t="str">
            <v>103004377</v>
          </cell>
        </row>
        <row r="1861">
          <cell r="A1861" t="str">
            <v>103004377</v>
          </cell>
        </row>
        <row r="1862">
          <cell r="A1862" t="str">
            <v>103004377</v>
          </cell>
        </row>
        <row r="1863">
          <cell r="A1863" t="str">
            <v>103004377</v>
          </cell>
        </row>
        <row r="1864">
          <cell r="A1864" t="str">
            <v>103004377</v>
          </cell>
        </row>
        <row r="1865">
          <cell r="A1865" t="str">
            <v>103004377</v>
          </cell>
        </row>
        <row r="1866">
          <cell r="A1866" t="str">
            <v>103004377</v>
          </cell>
        </row>
        <row r="1867">
          <cell r="A1867" t="str">
            <v>103004377</v>
          </cell>
        </row>
        <row r="1868">
          <cell r="A1868" t="str">
            <v>103006602</v>
          </cell>
        </row>
        <row r="1869">
          <cell r="A1869" t="str">
            <v>103011250</v>
          </cell>
        </row>
        <row r="1870">
          <cell r="A1870" t="str">
            <v>103011250</v>
          </cell>
        </row>
        <row r="1871">
          <cell r="A1871" t="str">
            <v>103011250</v>
          </cell>
        </row>
        <row r="1872">
          <cell r="A1872" t="str">
            <v>103011250</v>
          </cell>
        </row>
        <row r="1873">
          <cell r="A1873" t="str">
            <v>103011250</v>
          </cell>
        </row>
        <row r="1874">
          <cell r="A1874" t="str">
            <v>103011250</v>
          </cell>
        </row>
        <row r="1875">
          <cell r="A1875" t="str">
            <v>103011250</v>
          </cell>
        </row>
        <row r="1876">
          <cell r="A1876" t="str">
            <v>103011250</v>
          </cell>
        </row>
        <row r="1877">
          <cell r="A1877" t="str">
            <v>103011250</v>
          </cell>
        </row>
        <row r="1878">
          <cell r="A1878" t="str">
            <v>103011250</v>
          </cell>
        </row>
        <row r="1879">
          <cell r="A1879" t="str">
            <v>103011250</v>
          </cell>
        </row>
        <row r="1880">
          <cell r="A1880" t="str">
            <v>103011250</v>
          </cell>
        </row>
        <row r="1881">
          <cell r="A1881" t="str">
            <v>103011250</v>
          </cell>
        </row>
        <row r="1882">
          <cell r="A1882" t="str">
            <v>103011250</v>
          </cell>
        </row>
        <row r="1883">
          <cell r="A1883" t="str">
            <v>103011250</v>
          </cell>
        </row>
        <row r="1884">
          <cell r="A1884" t="str">
            <v>103006603</v>
          </cell>
        </row>
        <row r="1885">
          <cell r="A1885" t="str">
            <v>103006604</v>
          </cell>
        </row>
        <row r="1886">
          <cell r="A1886" t="str">
            <v>103006605</v>
          </cell>
        </row>
        <row r="1887">
          <cell r="A1887" t="str">
            <v>103006606</v>
          </cell>
        </row>
        <row r="1888">
          <cell r="A1888" t="str">
            <v>102996419</v>
          </cell>
        </row>
        <row r="1889">
          <cell r="A1889" t="str">
            <v>102996420</v>
          </cell>
        </row>
        <row r="1890">
          <cell r="A1890" t="str">
            <v>103019331</v>
          </cell>
        </row>
        <row r="1891">
          <cell r="A1891" t="str">
            <v>103021038</v>
          </cell>
        </row>
        <row r="1892">
          <cell r="A1892" t="str">
            <v>103021041</v>
          </cell>
        </row>
        <row r="1893">
          <cell r="A1893" t="str">
            <v>103021047</v>
          </cell>
        </row>
        <row r="1894">
          <cell r="A1894" t="str">
            <v>103021049</v>
          </cell>
        </row>
        <row r="1895">
          <cell r="A1895" t="str">
            <v>103021922</v>
          </cell>
        </row>
        <row r="1896">
          <cell r="A1896" t="str">
            <v>103022734</v>
          </cell>
        </row>
        <row r="1897">
          <cell r="A1897" t="str">
            <v>103022750</v>
          </cell>
        </row>
        <row r="1898">
          <cell r="A1898" t="str">
            <v>103022733</v>
          </cell>
        </row>
        <row r="1899">
          <cell r="A1899" t="str">
            <v>103022738</v>
          </cell>
        </row>
        <row r="1900">
          <cell r="A1900" t="str">
            <v>103022739</v>
          </cell>
        </row>
        <row r="1901">
          <cell r="A1901" t="str">
            <v>103022740</v>
          </cell>
        </row>
        <row r="1902">
          <cell r="A1902" t="str">
            <v>103022741</v>
          </cell>
        </row>
        <row r="1903">
          <cell r="A1903" t="str">
            <v>103006607</v>
          </cell>
        </row>
        <row r="1904">
          <cell r="A1904" t="str">
            <v>102987015</v>
          </cell>
        </row>
        <row r="1905">
          <cell r="A1905" t="str">
            <v>103006617</v>
          </cell>
        </row>
        <row r="1906">
          <cell r="A1906" t="str">
            <v>103022202</v>
          </cell>
        </row>
        <row r="1907">
          <cell r="A1907" t="str">
            <v>103006618</v>
          </cell>
        </row>
        <row r="1908">
          <cell r="A1908" t="str">
            <v>103019328</v>
          </cell>
        </row>
        <row r="1909">
          <cell r="A1909" t="str">
            <v>103006615</v>
          </cell>
        </row>
        <row r="1910">
          <cell r="A1910" t="str">
            <v>103006616</v>
          </cell>
        </row>
        <row r="1911">
          <cell r="A1911" t="str">
            <v>103006608</v>
          </cell>
        </row>
        <row r="1912">
          <cell r="A1912" t="str">
            <v>103006609</v>
          </cell>
        </row>
        <row r="1913">
          <cell r="A1913" t="str">
            <v>103006610</v>
          </cell>
        </row>
        <row r="1914">
          <cell r="A1914" t="str">
            <v>103006611</v>
          </cell>
        </row>
        <row r="1915">
          <cell r="A1915" t="str">
            <v>103006612</v>
          </cell>
        </row>
        <row r="1916">
          <cell r="A1916" t="str">
            <v>103006613</v>
          </cell>
        </row>
        <row r="1917">
          <cell r="A1917" t="str">
            <v>103006614</v>
          </cell>
        </row>
        <row r="1918">
          <cell r="A1918" t="str">
            <v>103004859</v>
          </cell>
        </row>
        <row r="1919">
          <cell r="A1919" t="str">
            <v>103010946</v>
          </cell>
        </row>
        <row r="1920">
          <cell r="A1920" t="str">
            <v>103010932</v>
          </cell>
        </row>
        <row r="1921">
          <cell r="A1921" t="str">
            <v>103010936</v>
          </cell>
        </row>
        <row r="1922">
          <cell r="A1922" t="str">
            <v>103006619</v>
          </cell>
        </row>
        <row r="1923">
          <cell r="A1923" t="str">
            <v>103010939</v>
          </cell>
        </row>
        <row r="1924">
          <cell r="A1924" t="str">
            <v>103010929</v>
          </cell>
        </row>
        <row r="1925">
          <cell r="A1925" t="str">
            <v>103006620</v>
          </cell>
        </row>
        <row r="1926">
          <cell r="A1926" t="str">
            <v>103003990</v>
          </cell>
        </row>
        <row r="1927">
          <cell r="A1927" t="str">
            <v>103022730</v>
          </cell>
        </row>
        <row r="1928">
          <cell r="A1928" t="str">
            <v>103022735</v>
          </cell>
        </row>
        <row r="1929">
          <cell r="A1929" t="str">
            <v>103022736</v>
          </cell>
        </row>
        <row r="1930">
          <cell r="A1930" t="str">
            <v>103006621</v>
          </cell>
        </row>
        <row r="1931">
          <cell r="A1931" t="str">
            <v>103003984</v>
          </cell>
        </row>
        <row r="1932">
          <cell r="A1932" t="str">
            <v>103006622</v>
          </cell>
        </row>
        <row r="1933">
          <cell r="A1933" t="str">
            <v>103004157</v>
          </cell>
        </row>
        <row r="1934">
          <cell r="A1934" t="str">
            <v>103004156</v>
          </cell>
        </row>
        <row r="1935">
          <cell r="A1935" t="str">
            <v>103021683</v>
          </cell>
        </row>
        <row r="1936">
          <cell r="A1936" t="str">
            <v>103004156</v>
          </cell>
        </row>
        <row r="1937">
          <cell r="A1937" t="str">
            <v>103021683</v>
          </cell>
        </row>
        <row r="1938">
          <cell r="A1938" t="str">
            <v>103004156</v>
          </cell>
        </row>
        <row r="1939">
          <cell r="A1939" t="str">
            <v>103021683</v>
          </cell>
        </row>
        <row r="1940">
          <cell r="A1940" t="str">
            <v>103004156</v>
          </cell>
        </row>
        <row r="1941">
          <cell r="A1941" t="str">
            <v>103021683</v>
          </cell>
        </row>
        <row r="1942">
          <cell r="A1942" t="str">
            <v>103021683</v>
          </cell>
        </row>
        <row r="1943">
          <cell r="A1943" t="str">
            <v>103004156</v>
          </cell>
        </row>
        <row r="1944">
          <cell r="A1944" t="str">
            <v>103021014</v>
          </cell>
        </row>
        <row r="1945">
          <cell r="A1945" t="str">
            <v>103006623</v>
          </cell>
        </row>
        <row r="1946">
          <cell r="A1946" t="str">
            <v>102996573</v>
          </cell>
        </row>
        <row r="1947">
          <cell r="A1947" t="str">
            <v>102996586</v>
          </cell>
        </row>
        <row r="1948">
          <cell r="A1948" t="str">
            <v>103002406</v>
          </cell>
        </row>
        <row r="1949">
          <cell r="A1949" t="str">
            <v>103016580</v>
          </cell>
        </row>
        <row r="1950">
          <cell r="A1950" t="str">
            <v>103016580</v>
          </cell>
        </row>
        <row r="1951">
          <cell r="A1951" t="str">
            <v>103016580</v>
          </cell>
        </row>
        <row r="1952">
          <cell r="A1952" t="str">
            <v>103022174</v>
          </cell>
        </row>
        <row r="1953">
          <cell r="A1953" t="str">
            <v>103022168</v>
          </cell>
        </row>
        <row r="1954">
          <cell r="A1954" t="str">
            <v>103022175</v>
          </cell>
        </row>
        <row r="1955">
          <cell r="A1955" t="str">
            <v>103022408</v>
          </cell>
        </row>
        <row r="1956">
          <cell r="A1956" t="str">
            <v>103022166</v>
          </cell>
        </row>
        <row r="1957">
          <cell r="A1957" t="str">
            <v>103022171</v>
          </cell>
        </row>
        <row r="1958">
          <cell r="A1958" t="str">
            <v>103022414</v>
          </cell>
        </row>
        <row r="1959">
          <cell r="A1959" t="str">
            <v>102998998</v>
          </cell>
        </row>
        <row r="1960">
          <cell r="A1960" t="str">
            <v>103020323</v>
          </cell>
        </row>
        <row r="1961">
          <cell r="A1961" t="str">
            <v>103021929</v>
          </cell>
        </row>
        <row r="1962">
          <cell r="A1962" t="str">
            <v>103022571</v>
          </cell>
        </row>
        <row r="1963">
          <cell r="A1963" t="str">
            <v>103022572</v>
          </cell>
        </row>
        <row r="1964">
          <cell r="A1964" t="str">
            <v>103006624</v>
          </cell>
        </row>
        <row r="1965">
          <cell r="A1965" t="str">
            <v>103010436</v>
          </cell>
        </row>
        <row r="1966">
          <cell r="A1966" t="str">
            <v>102998997</v>
          </cell>
        </row>
        <row r="1967">
          <cell r="A1967" t="str">
            <v>103006625</v>
          </cell>
        </row>
        <row r="1968">
          <cell r="A1968" t="str">
            <v>103006626</v>
          </cell>
        </row>
        <row r="1969">
          <cell r="A1969" t="str">
            <v>103006627</v>
          </cell>
        </row>
        <row r="1970">
          <cell r="A1970" t="str">
            <v>103006628</v>
          </cell>
        </row>
        <row r="1971">
          <cell r="A1971" t="str">
            <v>103006629</v>
          </cell>
        </row>
        <row r="1972">
          <cell r="A1972" t="str">
            <v>103020320</v>
          </cell>
        </row>
        <row r="1973">
          <cell r="A1973" t="str">
            <v>103021927</v>
          </cell>
        </row>
        <row r="1974">
          <cell r="A1974" t="str">
            <v>103006630</v>
          </cell>
        </row>
        <row r="1975">
          <cell r="A1975" t="str">
            <v>103002190</v>
          </cell>
        </row>
        <row r="1976">
          <cell r="A1976" t="str">
            <v>103006631</v>
          </cell>
        </row>
        <row r="1977">
          <cell r="A1977" t="str">
            <v>103021926</v>
          </cell>
        </row>
        <row r="1978">
          <cell r="A1978" t="str">
            <v>103006632</v>
          </cell>
        </row>
        <row r="1979">
          <cell r="A1979" t="str">
            <v>103006633</v>
          </cell>
        </row>
        <row r="1980">
          <cell r="A1980" t="str">
            <v>604488007</v>
          </cell>
        </row>
        <row r="1981">
          <cell r="A1981" t="str">
            <v>604488011</v>
          </cell>
        </row>
        <row r="1982">
          <cell r="A1982" t="str">
            <v>604488012</v>
          </cell>
        </row>
        <row r="1983">
          <cell r="A1983" t="str">
            <v>604488013</v>
          </cell>
        </row>
        <row r="1984">
          <cell r="A1984" t="str">
            <v>604488014</v>
          </cell>
        </row>
        <row r="1985">
          <cell r="A1985" t="str">
            <v>604488015</v>
          </cell>
        </row>
        <row r="1986">
          <cell r="A1986" t="str">
            <v>604488008</v>
          </cell>
        </row>
        <row r="1987">
          <cell r="A1987" t="str">
            <v>604488009</v>
          </cell>
        </row>
        <row r="1988">
          <cell r="A1988" t="str">
            <v>604488010</v>
          </cell>
        </row>
        <row r="1989">
          <cell r="A1989" t="str">
            <v>604506854</v>
          </cell>
        </row>
        <row r="1990">
          <cell r="A1990" t="str">
            <v>604506855</v>
          </cell>
        </row>
        <row r="1991">
          <cell r="A1991" t="str">
            <v>604506856</v>
          </cell>
        </row>
        <row r="1992">
          <cell r="A1992" t="str">
            <v>604506857</v>
          </cell>
        </row>
        <row r="1993">
          <cell r="A1993" t="str">
            <v>604506858</v>
          </cell>
        </row>
        <row r="1994">
          <cell r="A1994" t="str">
            <v>604506859</v>
          </cell>
        </row>
        <row r="1995">
          <cell r="A1995" t="str">
            <v>604506860</v>
          </cell>
        </row>
        <row r="1996">
          <cell r="A1996" t="str">
            <v>604506861</v>
          </cell>
        </row>
        <row r="1997">
          <cell r="A1997" t="str">
            <v>604506862</v>
          </cell>
        </row>
        <row r="1998">
          <cell r="A1998" t="str">
            <v>103025680</v>
          </cell>
        </row>
        <row r="1999">
          <cell r="A1999" t="str">
            <v>103034968</v>
          </cell>
        </row>
        <row r="2000">
          <cell r="A2000" t="str">
            <v>103034968</v>
          </cell>
        </row>
        <row r="2001">
          <cell r="A2001" t="str">
            <v>103034968</v>
          </cell>
        </row>
        <row r="2002">
          <cell r="A2002" t="str">
            <v>103034968</v>
          </cell>
        </row>
        <row r="2003">
          <cell r="A2003" t="str">
            <v>103034968</v>
          </cell>
        </row>
        <row r="2004">
          <cell r="A2004" t="str">
            <v>103034968</v>
          </cell>
        </row>
        <row r="2005">
          <cell r="A2005" t="str">
            <v>103034968</v>
          </cell>
        </row>
        <row r="2006">
          <cell r="A2006" t="str">
            <v>103034968</v>
          </cell>
        </row>
        <row r="2007">
          <cell r="A2007" t="str">
            <v>103034968</v>
          </cell>
        </row>
        <row r="2008">
          <cell r="A2008" t="str">
            <v>103034968</v>
          </cell>
        </row>
        <row r="2009">
          <cell r="A2009" t="str">
            <v>103034968</v>
          </cell>
        </row>
        <row r="2010">
          <cell r="A2010" t="str">
            <v>103034968</v>
          </cell>
        </row>
        <row r="2011">
          <cell r="A2011" t="str">
            <v>103034968</v>
          </cell>
        </row>
        <row r="2012">
          <cell r="A2012" t="str">
            <v>103034968</v>
          </cell>
        </row>
        <row r="2013">
          <cell r="A2013" t="str">
            <v>103034968</v>
          </cell>
        </row>
        <row r="2014">
          <cell r="A2014" t="str">
            <v>103034968</v>
          </cell>
        </row>
        <row r="2015">
          <cell r="A2015" t="str">
            <v>103034968</v>
          </cell>
        </row>
        <row r="2016">
          <cell r="A2016" t="str">
            <v>103034968</v>
          </cell>
        </row>
        <row r="2017">
          <cell r="A2017" t="str">
            <v>103034968</v>
          </cell>
        </row>
        <row r="2018">
          <cell r="A2018" t="str">
            <v>103034968</v>
          </cell>
        </row>
        <row r="2019">
          <cell r="A2019" t="str">
            <v>103034968</v>
          </cell>
        </row>
        <row r="2020">
          <cell r="A2020" t="str">
            <v>103034968</v>
          </cell>
        </row>
        <row r="2021">
          <cell r="A2021" t="str">
            <v>103034968</v>
          </cell>
        </row>
        <row r="2022">
          <cell r="A2022" t="str">
            <v>103034968</v>
          </cell>
        </row>
        <row r="2023">
          <cell r="A2023" t="str">
            <v>103034968</v>
          </cell>
        </row>
        <row r="2024">
          <cell r="A2024" t="str">
            <v>103034968</v>
          </cell>
        </row>
        <row r="2025">
          <cell r="A2025" t="str">
            <v>103034968</v>
          </cell>
        </row>
        <row r="2026">
          <cell r="A2026" t="str">
            <v>103034968</v>
          </cell>
        </row>
        <row r="2027">
          <cell r="A2027" t="str">
            <v>103034968</v>
          </cell>
        </row>
        <row r="2028">
          <cell r="A2028" t="str">
            <v>103034968</v>
          </cell>
        </row>
        <row r="2029">
          <cell r="A2029" t="str">
            <v>103034968</v>
          </cell>
        </row>
        <row r="2030">
          <cell r="A2030" t="str">
            <v>103034968</v>
          </cell>
        </row>
        <row r="2031">
          <cell r="A2031" t="str">
            <v>103034968</v>
          </cell>
        </row>
        <row r="2032">
          <cell r="A2032" t="str">
            <v>103034968</v>
          </cell>
        </row>
        <row r="2033">
          <cell r="A2033" t="str">
            <v>103034968</v>
          </cell>
        </row>
        <row r="2034">
          <cell r="A2034" t="str">
            <v>103039217</v>
          </cell>
        </row>
        <row r="2035">
          <cell r="A2035" t="str">
            <v>103053482</v>
          </cell>
        </row>
        <row r="2036">
          <cell r="A2036" t="str">
            <v>103039218</v>
          </cell>
        </row>
        <row r="2037">
          <cell r="A2037" t="str">
            <v>103039219</v>
          </cell>
        </row>
        <row r="2038">
          <cell r="A2038" t="str">
            <v>103039220</v>
          </cell>
        </row>
        <row r="2039">
          <cell r="A2039" t="str">
            <v>103039221</v>
          </cell>
        </row>
        <row r="2040">
          <cell r="A2040" t="str">
            <v>103032881</v>
          </cell>
        </row>
        <row r="2041">
          <cell r="A2041" t="str">
            <v>103047378</v>
          </cell>
        </row>
        <row r="2042">
          <cell r="A2042" t="str">
            <v>103037728</v>
          </cell>
        </row>
        <row r="2043">
          <cell r="A2043" t="str">
            <v>103037730</v>
          </cell>
        </row>
        <row r="2044">
          <cell r="A2044" t="str">
            <v>103037732</v>
          </cell>
        </row>
        <row r="2045">
          <cell r="A2045" t="str">
            <v>103043890</v>
          </cell>
        </row>
        <row r="2046">
          <cell r="A2046" t="str">
            <v>103043892</v>
          </cell>
        </row>
        <row r="2047">
          <cell r="A2047" t="str">
            <v>103043895</v>
          </cell>
        </row>
        <row r="2048">
          <cell r="A2048" t="str">
            <v>103047376</v>
          </cell>
        </row>
        <row r="2049">
          <cell r="A2049" t="str">
            <v>103054517</v>
          </cell>
        </row>
        <row r="2050">
          <cell r="A2050" t="str">
            <v>103047379</v>
          </cell>
        </row>
        <row r="2051">
          <cell r="A2051" t="str">
            <v>103053803</v>
          </cell>
        </row>
        <row r="2052">
          <cell r="A2052" t="str">
            <v>103053749</v>
          </cell>
        </row>
        <row r="2053">
          <cell r="A2053" t="str">
            <v>103053333</v>
          </cell>
        </row>
        <row r="2054">
          <cell r="A2054" t="str">
            <v>103054896</v>
          </cell>
        </row>
        <row r="2055">
          <cell r="A2055" t="str">
            <v>103054905</v>
          </cell>
        </row>
        <row r="2056">
          <cell r="A2056" t="str">
            <v>103054906</v>
          </cell>
        </row>
        <row r="2057">
          <cell r="A2057" t="str">
            <v>103039222</v>
          </cell>
        </row>
        <row r="2058">
          <cell r="A2058" t="str">
            <v>103053799</v>
          </cell>
        </row>
        <row r="2059">
          <cell r="A2059" t="str">
            <v>103053748</v>
          </cell>
        </row>
        <row r="2060">
          <cell r="A2060" t="str">
            <v>103039232</v>
          </cell>
        </row>
        <row r="2061">
          <cell r="A2061" t="str">
            <v>103046977</v>
          </cell>
        </row>
        <row r="2062">
          <cell r="A2062" t="str">
            <v>103046970</v>
          </cell>
        </row>
        <row r="2063">
          <cell r="A2063" t="str">
            <v>103046662</v>
          </cell>
        </row>
        <row r="2064">
          <cell r="A2064" t="str">
            <v>103039233</v>
          </cell>
        </row>
        <row r="2065">
          <cell r="A2065" t="str">
            <v>103046965</v>
          </cell>
        </row>
        <row r="2066">
          <cell r="A2066" t="str">
            <v>103043889</v>
          </cell>
        </row>
        <row r="2067">
          <cell r="A2067" t="str">
            <v>103039230</v>
          </cell>
        </row>
        <row r="2068">
          <cell r="A2068" t="str">
            <v>103032880</v>
          </cell>
        </row>
        <row r="2069">
          <cell r="A2069" t="str">
            <v>103039231</v>
          </cell>
        </row>
        <row r="2070">
          <cell r="A2070" t="str">
            <v>103054516</v>
          </cell>
        </row>
        <row r="2071">
          <cell r="A2071" t="str">
            <v>103039223</v>
          </cell>
        </row>
        <row r="2072">
          <cell r="A2072" t="str">
            <v>103036981</v>
          </cell>
        </row>
        <row r="2073">
          <cell r="A2073" t="str">
            <v>103036984</v>
          </cell>
        </row>
        <row r="2074">
          <cell r="A2074" t="str">
            <v>103036985</v>
          </cell>
        </row>
        <row r="2075">
          <cell r="A2075" t="str">
            <v>103036988</v>
          </cell>
        </row>
        <row r="2076">
          <cell r="A2076" t="str">
            <v>103036990</v>
          </cell>
        </row>
        <row r="2077">
          <cell r="A2077" t="str">
            <v>103036991</v>
          </cell>
        </row>
        <row r="2078">
          <cell r="A2078" t="str">
            <v>103036992</v>
          </cell>
        </row>
        <row r="2079">
          <cell r="A2079" t="str">
            <v>103036993</v>
          </cell>
        </row>
        <row r="2080">
          <cell r="A2080" t="str">
            <v>103036994</v>
          </cell>
        </row>
        <row r="2081">
          <cell r="A2081" t="str">
            <v>103036996</v>
          </cell>
        </row>
        <row r="2082">
          <cell r="A2082" t="str">
            <v>103037209</v>
          </cell>
        </row>
        <row r="2083">
          <cell r="A2083" t="str">
            <v>103037214</v>
          </cell>
        </row>
        <row r="2084">
          <cell r="A2084" t="str">
            <v>103039224</v>
          </cell>
        </row>
        <row r="2085">
          <cell r="A2085" t="str">
            <v>103039225</v>
          </cell>
        </row>
        <row r="2086">
          <cell r="A2086" t="str">
            <v>103039226</v>
          </cell>
        </row>
        <row r="2087">
          <cell r="A2087" t="str">
            <v>103039227</v>
          </cell>
        </row>
        <row r="2088">
          <cell r="A2088" t="str">
            <v>103039228</v>
          </cell>
        </row>
        <row r="2089">
          <cell r="A2089" t="str">
            <v>103039229</v>
          </cell>
        </row>
        <row r="2090">
          <cell r="A2090" t="str">
            <v>103043891</v>
          </cell>
        </row>
        <row r="2091">
          <cell r="A2091" t="str">
            <v>103039234</v>
          </cell>
        </row>
        <row r="2092">
          <cell r="A2092" t="str">
            <v>103039235</v>
          </cell>
        </row>
        <row r="2093">
          <cell r="A2093" t="str">
            <v>103039236</v>
          </cell>
        </row>
        <row r="2094">
          <cell r="A2094" t="str">
            <v>103039237</v>
          </cell>
        </row>
        <row r="2095">
          <cell r="A2095" t="str">
            <v>103039238</v>
          </cell>
        </row>
        <row r="2096">
          <cell r="A2096" t="str">
            <v>103039239</v>
          </cell>
        </row>
        <row r="2097">
          <cell r="A2097" t="str">
            <v>103039240</v>
          </cell>
        </row>
        <row r="2098">
          <cell r="A2098" t="str">
            <v>103033294</v>
          </cell>
        </row>
        <row r="2099">
          <cell r="A2099" t="str">
            <v>103033295</v>
          </cell>
        </row>
        <row r="2100">
          <cell r="A2100" t="str">
            <v>103054048</v>
          </cell>
        </row>
        <row r="2101">
          <cell r="A2101" t="str">
            <v>103039241</v>
          </cell>
        </row>
        <row r="2102">
          <cell r="A2102" t="str">
            <v>103033291</v>
          </cell>
        </row>
        <row r="2103">
          <cell r="A2103" t="str">
            <v>103033292</v>
          </cell>
        </row>
        <row r="2104">
          <cell r="A2104" t="str">
            <v>103039242</v>
          </cell>
        </row>
        <row r="2105">
          <cell r="A2105" t="str">
            <v>103040407</v>
          </cell>
        </row>
        <row r="2106">
          <cell r="A2106" t="str">
            <v>103053547</v>
          </cell>
        </row>
        <row r="2107">
          <cell r="A2107" t="str">
            <v>103040407</v>
          </cell>
        </row>
        <row r="2108">
          <cell r="A2108" t="str">
            <v>103040407</v>
          </cell>
        </row>
        <row r="2109">
          <cell r="A2109" t="str">
            <v>103040407</v>
          </cell>
        </row>
        <row r="2110">
          <cell r="A2110" t="str">
            <v>103053547</v>
          </cell>
        </row>
        <row r="2111">
          <cell r="A2111" t="str">
            <v>103053547</v>
          </cell>
        </row>
        <row r="2112">
          <cell r="A2112" t="str">
            <v>103040407</v>
          </cell>
        </row>
        <row r="2113">
          <cell r="A2113" t="str">
            <v>103053547</v>
          </cell>
        </row>
        <row r="2114">
          <cell r="A2114" t="str">
            <v>103039244</v>
          </cell>
        </row>
        <row r="2115">
          <cell r="A2115" t="str">
            <v>103039245</v>
          </cell>
        </row>
        <row r="2116">
          <cell r="A2116" t="str">
            <v>103039243</v>
          </cell>
        </row>
        <row r="2117">
          <cell r="A2117" t="str">
            <v>103032874</v>
          </cell>
        </row>
        <row r="2118">
          <cell r="A2118" t="str">
            <v>103047368</v>
          </cell>
        </row>
        <row r="2119">
          <cell r="A2119" t="str">
            <v>103054045</v>
          </cell>
        </row>
        <row r="2120">
          <cell r="A2120" t="str">
            <v>103039246</v>
          </cell>
        </row>
        <row r="2121">
          <cell r="A2121" t="str">
            <v>103032870</v>
          </cell>
        </row>
        <row r="2122">
          <cell r="A2122" t="str">
            <v>103039247</v>
          </cell>
        </row>
        <row r="2123">
          <cell r="A2123" t="str">
            <v>103047366</v>
          </cell>
        </row>
        <row r="2124">
          <cell r="A2124" t="str">
            <v>103039248</v>
          </cell>
        </row>
        <row r="2125">
          <cell r="A2125" t="str">
            <v>103039249</v>
          </cell>
        </row>
        <row r="2126">
          <cell r="A2126" t="str">
            <v>103039250</v>
          </cell>
        </row>
        <row r="2127">
          <cell r="A2127" t="str">
            <v>103039251</v>
          </cell>
        </row>
        <row r="2128">
          <cell r="A2128" t="str">
            <v>103039252</v>
          </cell>
        </row>
        <row r="2129">
          <cell r="A2129" t="str">
            <v>103039253</v>
          </cell>
        </row>
        <row r="2130">
          <cell r="A2130" t="str">
            <v>103039254</v>
          </cell>
        </row>
        <row r="2131">
          <cell r="A2131" t="str">
            <v>103039255</v>
          </cell>
        </row>
        <row r="2132">
          <cell r="A2132" t="str">
            <v>604573740</v>
          </cell>
        </row>
        <row r="2133">
          <cell r="A2133" t="str">
            <v>604584664</v>
          </cell>
        </row>
        <row r="2134">
          <cell r="A2134" t="str">
            <v>604550712</v>
          </cell>
        </row>
        <row r="2135">
          <cell r="A2135" t="str">
            <v>604550717</v>
          </cell>
        </row>
        <row r="2136">
          <cell r="A2136" t="str">
            <v>604550718</v>
          </cell>
        </row>
        <row r="2137">
          <cell r="A2137" t="str">
            <v>604550719</v>
          </cell>
        </row>
        <row r="2138">
          <cell r="A2138" t="str">
            <v>604550720</v>
          </cell>
        </row>
        <row r="2139">
          <cell r="A2139" t="str">
            <v>604550721</v>
          </cell>
        </row>
        <row r="2140">
          <cell r="A2140" t="str">
            <v>604550722</v>
          </cell>
        </row>
        <row r="2141">
          <cell r="A2141" t="str">
            <v>604550723</v>
          </cell>
        </row>
        <row r="2142">
          <cell r="A2142" t="str">
            <v>604550724</v>
          </cell>
        </row>
        <row r="2143">
          <cell r="A2143" t="str">
            <v>604550713</v>
          </cell>
        </row>
        <row r="2144">
          <cell r="A2144" t="str">
            <v>604550714</v>
          </cell>
        </row>
        <row r="2145">
          <cell r="A2145" t="str">
            <v>604550715</v>
          </cell>
        </row>
        <row r="2146">
          <cell r="A2146" t="str">
            <v>604550716</v>
          </cell>
        </row>
        <row r="2147">
          <cell r="A2147" t="str">
            <v>604577959</v>
          </cell>
        </row>
        <row r="2148">
          <cell r="A2148" t="str">
            <v>604577960</v>
          </cell>
        </row>
        <row r="2149">
          <cell r="A2149" t="str">
            <v>604577961</v>
          </cell>
        </row>
        <row r="2150">
          <cell r="A2150" t="str">
            <v>604577962</v>
          </cell>
        </row>
        <row r="2151">
          <cell r="A2151" t="str">
            <v>604577963</v>
          </cell>
        </row>
        <row r="2152">
          <cell r="A2152" t="str">
            <v>604577964</v>
          </cell>
        </row>
        <row r="2153">
          <cell r="A2153" t="str">
            <v>604577965</v>
          </cell>
        </row>
        <row r="2154">
          <cell r="A2154" t="str">
            <v>604577966</v>
          </cell>
        </row>
        <row r="2155">
          <cell r="A2155" t="str">
            <v>604577967</v>
          </cell>
        </row>
        <row r="2156">
          <cell r="A2156" t="str">
            <v>604577968</v>
          </cell>
        </row>
        <row r="2157">
          <cell r="A2157" t="str">
            <v>103055360</v>
          </cell>
        </row>
        <row r="2158">
          <cell r="A2158" t="str">
            <v>103055441</v>
          </cell>
        </row>
        <row r="2159">
          <cell r="A2159" t="str">
            <v>103061032</v>
          </cell>
        </row>
        <row r="2160">
          <cell r="A2160" t="str">
            <v>103065331</v>
          </cell>
        </row>
        <row r="2161">
          <cell r="A2161" t="str">
            <v>103065331</v>
          </cell>
        </row>
        <row r="2162">
          <cell r="A2162" t="str">
            <v>103065331</v>
          </cell>
        </row>
        <row r="2163">
          <cell r="A2163" t="str">
            <v>103065331</v>
          </cell>
        </row>
        <row r="2164">
          <cell r="A2164" t="str">
            <v>103065331</v>
          </cell>
        </row>
        <row r="2165">
          <cell r="A2165" t="str">
            <v>103065331</v>
          </cell>
        </row>
        <row r="2166">
          <cell r="A2166" t="str">
            <v>103065331</v>
          </cell>
        </row>
        <row r="2167">
          <cell r="A2167" t="str">
            <v>103065331</v>
          </cell>
        </row>
        <row r="2168">
          <cell r="A2168" t="str">
            <v>103065331</v>
          </cell>
        </row>
        <row r="2169">
          <cell r="A2169" t="str">
            <v>103065331</v>
          </cell>
        </row>
        <row r="2170">
          <cell r="A2170" t="str">
            <v>103065331</v>
          </cell>
        </row>
        <row r="2171">
          <cell r="A2171" t="str">
            <v>103065331</v>
          </cell>
        </row>
        <row r="2172">
          <cell r="A2172" t="str">
            <v>103070799</v>
          </cell>
        </row>
        <row r="2173">
          <cell r="A2173" t="str">
            <v>103070799</v>
          </cell>
        </row>
        <row r="2174">
          <cell r="A2174" t="str">
            <v>103070799</v>
          </cell>
        </row>
        <row r="2175">
          <cell r="A2175" t="str">
            <v>103070799</v>
          </cell>
        </row>
        <row r="2176">
          <cell r="A2176" t="str">
            <v>103070799</v>
          </cell>
        </row>
        <row r="2177">
          <cell r="A2177" t="str">
            <v>103070799</v>
          </cell>
        </row>
        <row r="2178">
          <cell r="A2178" t="str">
            <v>103070799</v>
          </cell>
        </row>
        <row r="2179">
          <cell r="A2179" t="str">
            <v>103070799</v>
          </cell>
        </row>
        <row r="2180">
          <cell r="A2180" t="str">
            <v>103070799</v>
          </cell>
        </row>
        <row r="2181">
          <cell r="A2181" t="str">
            <v>103070799</v>
          </cell>
        </row>
        <row r="2182">
          <cell r="A2182" t="str">
            <v>103070799</v>
          </cell>
        </row>
        <row r="2183">
          <cell r="A2183" t="str">
            <v>103070799</v>
          </cell>
        </row>
        <row r="2184">
          <cell r="A2184" t="str">
            <v>103070799</v>
          </cell>
        </row>
        <row r="2185">
          <cell r="A2185" t="str">
            <v>103070799</v>
          </cell>
        </row>
        <row r="2186">
          <cell r="A2186" t="str">
            <v>103070799</v>
          </cell>
        </row>
        <row r="2187">
          <cell r="A2187" t="str">
            <v>103070799</v>
          </cell>
        </row>
        <row r="2188">
          <cell r="A2188" t="str">
            <v>103070799</v>
          </cell>
        </row>
        <row r="2189">
          <cell r="A2189" t="str">
            <v>103070799</v>
          </cell>
        </row>
        <row r="2190">
          <cell r="A2190" t="str">
            <v>103070799</v>
          </cell>
        </row>
        <row r="2191">
          <cell r="A2191" t="str">
            <v>103070799</v>
          </cell>
        </row>
        <row r="2192">
          <cell r="A2192" t="str">
            <v>103070799</v>
          </cell>
        </row>
        <row r="2193">
          <cell r="A2193" t="str">
            <v>103070799</v>
          </cell>
        </row>
        <row r="2194">
          <cell r="A2194" t="str">
            <v>103071452</v>
          </cell>
        </row>
        <row r="2195">
          <cell r="A2195" t="str">
            <v>103082902</v>
          </cell>
        </row>
        <row r="2196">
          <cell r="A2196" t="str">
            <v>103082902</v>
          </cell>
        </row>
        <row r="2197">
          <cell r="A2197" t="str">
            <v>103082902</v>
          </cell>
        </row>
        <row r="2198">
          <cell r="A2198" t="str">
            <v>103082902</v>
          </cell>
        </row>
        <row r="2199">
          <cell r="A2199" t="str">
            <v>103082902</v>
          </cell>
        </row>
        <row r="2200">
          <cell r="A2200" t="str">
            <v>103082902</v>
          </cell>
        </row>
        <row r="2201">
          <cell r="A2201" t="str">
            <v>103082902</v>
          </cell>
        </row>
        <row r="2202">
          <cell r="A2202" t="str">
            <v>103082902</v>
          </cell>
        </row>
        <row r="2203">
          <cell r="A2203" t="str">
            <v>103082902</v>
          </cell>
        </row>
        <row r="2204">
          <cell r="A2204" t="str">
            <v>103082902</v>
          </cell>
        </row>
        <row r="2205">
          <cell r="A2205" t="str">
            <v>103082902</v>
          </cell>
        </row>
        <row r="2206">
          <cell r="A2206" t="str">
            <v>103082902</v>
          </cell>
        </row>
        <row r="2207">
          <cell r="A2207" t="str">
            <v>103082902</v>
          </cell>
        </row>
        <row r="2208">
          <cell r="A2208" t="str">
            <v>103082902</v>
          </cell>
        </row>
        <row r="2209">
          <cell r="A2209" t="str">
            <v>103082902</v>
          </cell>
        </row>
        <row r="2210">
          <cell r="A2210" t="str">
            <v>103082902</v>
          </cell>
        </row>
        <row r="2211">
          <cell r="A2211" t="str">
            <v>103082902</v>
          </cell>
        </row>
        <row r="2212">
          <cell r="A2212" t="str">
            <v>103082902</v>
          </cell>
        </row>
        <row r="2213">
          <cell r="A2213" t="str">
            <v>103082902</v>
          </cell>
        </row>
        <row r="2214">
          <cell r="A2214" t="str">
            <v>103082902</v>
          </cell>
        </row>
        <row r="2215">
          <cell r="A2215" t="str">
            <v>103082902</v>
          </cell>
        </row>
        <row r="2216">
          <cell r="A2216" t="str">
            <v>103082902</v>
          </cell>
        </row>
        <row r="2217">
          <cell r="A2217" t="str">
            <v>103082902</v>
          </cell>
        </row>
        <row r="2218">
          <cell r="A2218" t="str">
            <v>103082902</v>
          </cell>
        </row>
        <row r="2219">
          <cell r="A2219" t="str">
            <v>103082902</v>
          </cell>
        </row>
        <row r="2220">
          <cell r="A2220" t="str">
            <v>103082902</v>
          </cell>
        </row>
        <row r="2221">
          <cell r="A2221" t="str">
            <v>103082902</v>
          </cell>
        </row>
        <row r="2222">
          <cell r="A2222" t="str">
            <v>103082902</v>
          </cell>
        </row>
        <row r="2223">
          <cell r="A2223" t="str">
            <v>103082902</v>
          </cell>
        </row>
        <row r="2224">
          <cell r="A2224" t="str">
            <v>103082902</v>
          </cell>
        </row>
        <row r="2225">
          <cell r="A2225" t="str">
            <v>103082902</v>
          </cell>
        </row>
        <row r="2226">
          <cell r="A2226" t="str">
            <v>103082902</v>
          </cell>
        </row>
        <row r="2227">
          <cell r="A2227" t="str">
            <v>103082902</v>
          </cell>
        </row>
        <row r="2228">
          <cell r="A2228" t="str">
            <v>103082902</v>
          </cell>
        </row>
        <row r="2229">
          <cell r="A2229" t="str">
            <v>103082902</v>
          </cell>
        </row>
        <row r="2230">
          <cell r="A2230" t="str">
            <v>103082902</v>
          </cell>
        </row>
        <row r="2231">
          <cell r="A2231" t="str">
            <v>103082902</v>
          </cell>
        </row>
        <row r="2232">
          <cell r="A2232" t="str">
            <v>103082902</v>
          </cell>
        </row>
        <row r="2233">
          <cell r="A2233" t="str">
            <v>103082902</v>
          </cell>
        </row>
        <row r="2234">
          <cell r="A2234" t="str">
            <v>103082902</v>
          </cell>
        </row>
        <row r="2235">
          <cell r="A2235" t="str">
            <v>103082902</v>
          </cell>
        </row>
        <row r="2236">
          <cell r="A2236" t="str">
            <v>103082902</v>
          </cell>
        </row>
        <row r="2237">
          <cell r="A2237" t="str">
            <v>103082902</v>
          </cell>
        </row>
        <row r="2238">
          <cell r="A2238" t="str">
            <v>103082902</v>
          </cell>
        </row>
        <row r="2239">
          <cell r="A2239" t="str">
            <v>103082902</v>
          </cell>
        </row>
        <row r="2240">
          <cell r="A2240" t="str">
            <v>103082902</v>
          </cell>
        </row>
        <row r="2241">
          <cell r="A2241" t="str">
            <v>103071453</v>
          </cell>
        </row>
        <row r="2242">
          <cell r="A2242" t="str">
            <v>103071454</v>
          </cell>
        </row>
        <row r="2243">
          <cell r="A2243" t="str">
            <v>103071455</v>
          </cell>
        </row>
        <row r="2244">
          <cell r="A2244" t="str">
            <v>103071456</v>
          </cell>
        </row>
        <row r="2245">
          <cell r="A2245" t="str">
            <v>103075598</v>
          </cell>
        </row>
        <row r="2246">
          <cell r="A2246" t="str">
            <v>103075601</v>
          </cell>
        </row>
        <row r="2247">
          <cell r="A2247" t="str">
            <v>103074381</v>
          </cell>
        </row>
        <row r="2248">
          <cell r="A2248" t="str">
            <v>103074384</v>
          </cell>
        </row>
        <row r="2249">
          <cell r="A2249" t="str">
            <v>103078031</v>
          </cell>
        </row>
        <row r="2250">
          <cell r="A2250" t="str">
            <v>103078033</v>
          </cell>
        </row>
        <row r="2251">
          <cell r="A2251" t="str">
            <v>103078496</v>
          </cell>
        </row>
        <row r="2252">
          <cell r="A2252" t="str">
            <v>103078499</v>
          </cell>
        </row>
        <row r="2253">
          <cell r="A2253" t="str">
            <v>103079287</v>
          </cell>
        </row>
        <row r="2254">
          <cell r="A2254" t="str">
            <v>103088418</v>
          </cell>
        </row>
        <row r="2255">
          <cell r="A2255" t="str">
            <v>103071457</v>
          </cell>
        </row>
        <row r="2256">
          <cell r="A2256" t="str">
            <v>103071458</v>
          </cell>
        </row>
        <row r="2257">
          <cell r="A2257" t="str">
            <v>103075590</v>
          </cell>
        </row>
        <row r="2258">
          <cell r="A2258" t="str">
            <v>103076899</v>
          </cell>
        </row>
        <row r="2259">
          <cell r="A2259" t="str">
            <v>103071469</v>
          </cell>
        </row>
        <row r="2260">
          <cell r="A2260" t="str">
            <v>103076902</v>
          </cell>
        </row>
        <row r="2261">
          <cell r="A2261" t="str">
            <v>103071470</v>
          </cell>
        </row>
        <row r="2262">
          <cell r="A2262" t="str">
            <v>103071467</v>
          </cell>
        </row>
        <row r="2263">
          <cell r="A2263" t="str">
            <v>103071468</v>
          </cell>
        </row>
        <row r="2264">
          <cell r="A2264" t="str">
            <v>103076899</v>
          </cell>
        </row>
        <row r="2265">
          <cell r="A2265" t="str">
            <v>103071459</v>
          </cell>
        </row>
        <row r="2266">
          <cell r="A2266" t="str">
            <v>103071460</v>
          </cell>
        </row>
        <row r="2267">
          <cell r="A2267" t="str">
            <v>103071461</v>
          </cell>
        </row>
        <row r="2268">
          <cell r="A2268" t="str">
            <v>103071462</v>
          </cell>
        </row>
        <row r="2269">
          <cell r="A2269" t="str">
            <v>103071463</v>
          </cell>
        </row>
        <row r="2270">
          <cell r="A2270" t="str">
            <v>103071464</v>
          </cell>
        </row>
        <row r="2271">
          <cell r="A2271" t="str">
            <v>103071465</v>
          </cell>
        </row>
        <row r="2272">
          <cell r="A2272" t="str">
            <v>103071466</v>
          </cell>
        </row>
        <row r="2273">
          <cell r="A2273" t="str">
            <v>103071471</v>
          </cell>
        </row>
        <row r="2274">
          <cell r="A2274" t="str">
            <v>103078505</v>
          </cell>
        </row>
        <row r="2275">
          <cell r="A2275" t="str">
            <v>103071472</v>
          </cell>
        </row>
        <row r="2276">
          <cell r="A2276" t="str">
            <v>103071473</v>
          </cell>
        </row>
        <row r="2277">
          <cell r="A2277" t="str">
            <v>103071474</v>
          </cell>
        </row>
        <row r="2278">
          <cell r="A2278" t="str">
            <v>103071475</v>
          </cell>
        </row>
        <row r="2279">
          <cell r="A2279" t="str">
            <v>103071476</v>
          </cell>
        </row>
        <row r="2280">
          <cell r="A2280" t="str">
            <v>103071477</v>
          </cell>
        </row>
        <row r="2281">
          <cell r="A2281" t="str">
            <v>103075585</v>
          </cell>
        </row>
        <row r="2282">
          <cell r="A2282" t="str">
            <v>103071478</v>
          </cell>
        </row>
        <row r="2283">
          <cell r="A2283" t="str">
            <v>103076045</v>
          </cell>
        </row>
        <row r="2284">
          <cell r="A2284" t="str">
            <v>103071479</v>
          </cell>
        </row>
        <row r="2285">
          <cell r="A2285" t="str">
            <v>103075578</v>
          </cell>
        </row>
        <row r="2286">
          <cell r="A2286" t="str">
            <v>103078507</v>
          </cell>
        </row>
        <row r="2287">
          <cell r="A2287" t="str">
            <v>103088821</v>
          </cell>
        </row>
        <row r="2288">
          <cell r="A2288" t="str">
            <v>103073758</v>
          </cell>
        </row>
        <row r="2289">
          <cell r="A2289" t="str">
            <v>103073758</v>
          </cell>
        </row>
        <row r="2290">
          <cell r="A2290" t="str">
            <v>103073758</v>
          </cell>
        </row>
        <row r="2291">
          <cell r="A2291" t="str">
            <v>103073758</v>
          </cell>
        </row>
        <row r="2292">
          <cell r="A2292" t="str">
            <v>103073758</v>
          </cell>
        </row>
        <row r="2293">
          <cell r="A2293" t="str">
            <v>103073758</v>
          </cell>
        </row>
        <row r="2294">
          <cell r="A2294" t="str">
            <v>103065664</v>
          </cell>
        </row>
        <row r="2295">
          <cell r="A2295" t="str">
            <v>103075935</v>
          </cell>
        </row>
        <row r="2296">
          <cell r="A2296" t="str">
            <v>103071481</v>
          </cell>
        </row>
        <row r="2297">
          <cell r="A2297" t="str">
            <v>103075933</v>
          </cell>
        </row>
        <row r="2298">
          <cell r="A2298" t="str">
            <v>103075933</v>
          </cell>
        </row>
        <row r="2299">
          <cell r="A2299" t="str">
            <v>103088715</v>
          </cell>
        </row>
        <row r="2300">
          <cell r="A2300" t="str">
            <v>103071482</v>
          </cell>
        </row>
        <row r="2301">
          <cell r="A2301" t="str">
            <v>103088715</v>
          </cell>
        </row>
        <row r="2302">
          <cell r="A2302" t="str">
            <v>103075933</v>
          </cell>
        </row>
        <row r="2303">
          <cell r="A2303" t="str">
            <v>103071480</v>
          </cell>
        </row>
        <row r="2304">
          <cell r="A2304" t="str">
            <v>103075040</v>
          </cell>
        </row>
        <row r="2305">
          <cell r="A2305" t="str">
            <v>103076902</v>
          </cell>
        </row>
        <row r="2306">
          <cell r="A2306" t="str">
            <v>103078550</v>
          </cell>
        </row>
        <row r="2307">
          <cell r="A2307" t="str">
            <v>103082650</v>
          </cell>
        </row>
        <row r="2308">
          <cell r="A2308" t="str">
            <v>103078467</v>
          </cell>
        </row>
        <row r="2309">
          <cell r="A2309" t="str">
            <v>103074378</v>
          </cell>
        </row>
        <row r="2310">
          <cell r="A2310" t="str">
            <v>103071483</v>
          </cell>
        </row>
        <row r="2311">
          <cell r="A2311" t="str">
            <v>103071484</v>
          </cell>
        </row>
        <row r="2312">
          <cell r="A2312" t="str">
            <v>103076899</v>
          </cell>
        </row>
        <row r="2313">
          <cell r="A2313" t="str">
            <v>103071485</v>
          </cell>
        </row>
        <row r="2314">
          <cell r="A2314" t="str">
            <v>103071486</v>
          </cell>
        </row>
        <row r="2315">
          <cell r="A2315" t="str">
            <v>103071487</v>
          </cell>
        </row>
        <row r="2316">
          <cell r="A2316" t="str">
            <v>103078465</v>
          </cell>
        </row>
        <row r="2317">
          <cell r="A2317" t="str">
            <v>103071488</v>
          </cell>
        </row>
        <row r="2318">
          <cell r="A2318" t="str">
            <v>103076902</v>
          </cell>
        </row>
        <row r="2319">
          <cell r="A2319" t="str">
            <v>103071489</v>
          </cell>
        </row>
        <row r="2320">
          <cell r="A2320" t="str">
            <v>103078466</v>
          </cell>
        </row>
        <row r="2321">
          <cell r="A2321" t="str">
            <v>103071490</v>
          </cell>
        </row>
        <row r="2322">
          <cell r="A2322" t="str">
            <v>103076902</v>
          </cell>
        </row>
        <row r="2323">
          <cell r="A2323" t="str">
            <v>103071491</v>
          </cell>
        </row>
        <row r="2324">
          <cell r="A2324" t="str">
            <v>103071492</v>
          </cell>
        </row>
        <row r="2325">
          <cell r="A2325" t="str">
            <v>604598092</v>
          </cell>
        </row>
        <row r="2326">
          <cell r="A2326" t="str">
            <v>604598093</v>
          </cell>
        </row>
        <row r="2327">
          <cell r="A2327" t="str">
            <v>604598094</v>
          </cell>
        </row>
        <row r="2328">
          <cell r="A2328" t="str">
            <v>604608569</v>
          </cell>
        </row>
        <row r="2329">
          <cell r="A2329" t="str">
            <v>604608570</v>
          </cell>
        </row>
        <row r="2330">
          <cell r="A2330" t="str">
            <v>604608571</v>
          </cell>
        </row>
        <row r="2331">
          <cell r="A2331" t="str">
            <v>604608572</v>
          </cell>
        </row>
        <row r="2332">
          <cell r="A2332" t="str">
            <v>604608573</v>
          </cell>
        </row>
        <row r="2333">
          <cell r="A2333" t="str">
            <v>604608574</v>
          </cell>
        </row>
        <row r="2334">
          <cell r="A2334" t="str">
            <v>604608575</v>
          </cell>
        </row>
        <row r="2335">
          <cell r="A2335" t="str">
            <v>604621228</v>
          </cell>
        </row>
        <row r="2336">
          <cell r="A2336" t="str">
            <v>604621229</v>
          </cell>
        </row>
        <row r="2337">
          <cell r="A2337" t="str">
            <v>604621226</v>
          </cell>
        </row>
        <row r="2338">
          <cell r="A2338" t="str">
            <v>604621227</v>
          </cell>
        </row>
        <row r="2339">
          <cell r="A2339" t="str">
            <v>604621225</v>
          </cell>
        </row>
        <row r="2340">
          <cell r="A2340" t="str">
            <v>604621224</v>
          </cell>
        </row>
        <row r="2341">
          <cell r="A2341" t="str">
            <v>604621223</v>
          </cell>
        </row>
        <row r="2342">
          <cell r="A2342" t="str">
            <v>604625915</v>
          </cell>
        </row>
        <row r="2343">
          <cell r="A2343" t="str">
            <v>604625916</v>
          </cell>
        </row>
        <row r="2344">
          <cell r="A2344" t="str">
            <v>604625917</v>
          </cell>
        </row>
        <row r="2345">
          <cell r="A2345" t="str">
            <v>604592699</v>
          </cell>
        </row>
        <row r="2346">
          <cell r="A2346" t="str">
            <v>604592700</v>
          </cell>
        </row>
        <row r="2347">
          <cell r="A2347" t="str">
            <v>604592702</v>
          </cell>
        </row>
        <row r="2348">
          <cell r="A2348" t="str">
            <v>604592703</v>
          </cell>
        </row>
        <row r="2349">
          <cell r="A2349" t="str">
            <v>604592704</v>
          </cell>
        </row>
        <row r="2350">
          <cell r="A2350" t="str">
            <v>604600867</v>
          </cell>
        </row>
        <row r="2351">
          <cell r="A2351" t="str">
            <v>604592701</v>
          </cell>
        </row>
        <row r="2352">
          <cell r="A2352" t="str">
            <v>604594094</v>
          </cell>
        </row>
        <row r="2353">
          <cell r="A2353" t="str">
            <v>604593755</v>
          </cell>
        </row>
        <row r="2354">
          <cell r="A2354" t="str">
            <v>604600868</v>
          </cell>
        </row>
        <row r="2355">
          <cell r="A2355" t="str">
            <v>604600869</v>
          </cell>
        </row>
        <row r="2356">
          <cell r="A2356" t="str">
            <v>604600870</v>
          </cell>
        </row>
        <row r="2357">
          <cell r="A2357" t="str">
            <v>604600871</v>
          </cell>
        </row>
        <row r="2358">
          <cell r="A2358" t="str">
            <v>604621238</v>
          </cell>
        </row>
        <row r="2359">
          <cell r="A2359" t="str">
            <v>604621237</v>
          </cell>
        </row>
        <row r="2360">
          <cell r="A2360" t="str">
            <v>604621236</v>
          </cell>
        </row>
        <row r="2361">
          <cell r="A2361" t="str">
            <v>604621235</v>
          </cell>
        </row>
        <row r="2362">
          <cell r="A2362" t="str">
            <v>604621234</v>
          </cell>
        </row>
        <row r="2363">
          <cell r="A2363" t="str">
            <v>604621233</v>
          </cell>
        </row>
        <row r="2364">
          <cell r="A2364" t="str">
            <v>604621232</v>
          </cell>
        </row>
        <row r="2365">
          <cell r="A2365" t="str">
            <v>604621231</v>
          </cell>
        </row>
        <row r="2366">
          <cell r="A2366" t="str">
            <v>604621230</v>
          </cell>
        </row>
        <row r="2367">
          <cell r="A2367" t="str">
            <v>103089755</v>
          </cell>
        </row>
        <row r="2368">
          <cell r="A2368" t="str">
            <v>604648031</v>
          </cell>
        </row>
        <row r="2369">
          <cell r="A2369" t="str">
            <v>604648032</v>
          </cell>
        </row>
        <row r="2370">
          <cell r="A2370" t="str">
            <v>604648033</v>
          </cell>
        </row>
        <row r="2371">
          <cell r="A2371" t="str">
            <v>604648034</v>
          </cell>
        </row>
        <row r="2372">
          <cell r="A2372" t="str">
            <v>604652620</v>
          </cell>
        </row>
        <row r="2373">
          <cell r="A2373" t="str">
            <v>604652621</v>
          </cell>
        </row>
        <row r="2374">
          <cell r="A2374" t="str">
            <v>604652619</v>
          </cell>
        </row>
        <row r="2375">
          <cell r="A2375" t="str">
            <v>604652617</v>
          </cell>
        </row>
        <row r="2376">
          <cell r="A2376" t="str">
            <v>604652618</v>
          </cell>
        </row>
        <row r="2377">
          <cell r="A2377" t="str">
            <v>604652616</v>
          </cell>
        </row>
        <row r="2378">
          <cell r="A2378" t="str">
            <v>604652614</v>
          </cell>
        </row>
        <row r="2379">
          <cell r="A2379" t="str">
            <v>604652615</v>
          </cell>
        </row>
        <row r="2380">
          <cell r="A2380" t="str">
            <v>604652424</v>
          </cell>
        </row>
        <row r="2381">
          <cell r="A2381" t="str">
            <v>604652613</v>
          </cell>
        </row>
        <row r="2382">
          <cell r="A2382" t="str">
            <v>604652611</v>
          </cell>
        </row>
        <row r="2383">
          <cell r="A2383" t="str">
            <v>604652612</v>
          </cell>
        </row>
        <row r="2384">
          <cell r="A2384" t="str">
            <v>604652610</v>
          </cell>
        </row>
        <row r="2385">
          <cell r="A2385" t="str">
            <v>604652608</v>
          </cell>
        </row>
        <row r="2386">
          <cell r="A2386" t="str">
            <v>604652609</v>
          </cell>
        </row>
        <row r="2387">
          <cell r="A2387" t="str">
            <v>604652607</v>
          </cell>
        </row>
        <row r="2388">
          <cell r="A2388" t="str">
            <v>604661482</v>
          </cell>
        </row>
        <row r="2389">
          <cell r="A2389" t="str">
            <v>604661483</v>
          </cell>
        </row>
        <row r="2390">
          <cell r="A2390" t="str">
            <v>604661481</v>
          </cell>
        </row>
        <row r="2391">
          <cell r="A2391" t="str">
            <v>604661479</v>
          </cell>
        </row>
        <row r="2392">
          <cell r="A2392" t="str">
            <v>604661480</v>
          </cell>
        </row>
        <row r="2393">
          <cell r="A2393" t="str">
            <v>604661478</v>
          </cell>
        </row>
        <row r="2394">
          <cell r="A2394" t="str">
            <v>604661476</v>
          </cell>
        </row>
        <row r="2395">
          <cell r="A2395" t="str">
            <v>604661477</v>
          </cell>
        </row>
        <row r="2396">
          <cell r="A2396" t="str">
            <v>604661474</v>
          </cell>
        </row>
        <row r="2397">
          <cell r="A2397" t="str">
            <v>604661475</v>
          </cell>
        </row>
        <row r="2398">
          <cell r="A2398" t="str">
            <v>604661472</v>
          </cell>
        </row>
        <row r="2399">
          <cell r="A2399" t="str">
            <v>604661473</v>
          </cell>
        </row>
        <row r="2400">
          <cell r="A2400" t="str">
            <v>604669127</v>
          </cell>
        </row>
        <row r="2401">
          <cell r="A2401" t="str">
            <v>604669128</v>
          </cell>
        </row>
        <row r="2402">
          <cell r="A2402" t="str">
            <v>604671075</v>
          </cell>
        </row>
        <row r="2403">
          <cell r="A2403" t="str">
            <v>604669129</v>
          </cell>
        </row>
        <row r="2404">
          <cell r="A2404" t="str">
            <v>604669130</v>
          </cell>
        </row>
        <row r="2405">
          <cell r="A2405" t="str">
            <v>604669131</v>
          </cell>
        </row>
        <row r="2406">
          <cell r="A2406" t="str">
            <v>604669132</v>
          </cell>
        </row>
        <row r="2407">
          <cell r="A2407" t="str">
            <v>604669133</v>
          </cell>
        </row>
        <row r="2408">
          <cell r="A2408" t="str">
            <v>604669134</v>
          </cell>
        </row>
        <row r="2409">
          <cell r="A2409" t="str">
            <v>604669135</v>
          </cell>
        </row>
        <row r="2410">
          <cell r="A2410" t="str">
            <v>604669136</v>
          </cell>
        </row>
        <row r="2411">
          <cell r="A2411" t="str">
            <v>604685011</v>
          </cell>
        </row>
        <row r="2412">
          <cell r="A2412" t="str">
            <v>604685012</v>
          </cell>
        </row>
        <row r="2413">
          <cell r="A2413" t="str">
            <v>604685013</v>
          </cell>
        </row>
        <row r="2414">
          <cell r="A2414" t="str">
            <v>604685009</v>
          </cell>
        </row>
        <row r="2415">
          <cell r="A2415" t="str">
            <v>604685010</v>
          </cell>
        </row>
        <row r="2416">
          <cell r="A2416" t="str">
            <v>604685007</v>
          </cell>
        </row>
        <row r="2417">
          <cell r="A2417" t="str">
            <v>604685008</v>
          </cell>
        </row>
        <row r="2418">
          <cell r="A2418" t="str">
            <v>604685006</v>
          </cell>
        </row>
        <row r="2419">
          <cell r="A2419" t="str">
            <v>604685003</v>
          </cell>
        </row>
        <row r="2420">
          <cell r="A2420" t="str">
            <v>604685004</v>
          </cell>
        </row>
        <row r="2421">
          <cell r="A2421" t="str">
            <v>604685005</v>
          </cell>
        </row>
        <row r="2422">
          <cell r="A2422" t="str">
            <v>604685001</v>
          </cell>
        </row>
        <row r="2423">
          <cell r="A2423" t="str">
            <v>604685002</v>
          </cell>
        </row>
        <row r="2424">
          <cell r="A2424" t="str">
            <v>604648035</v>
          </cell>
        </row>
        <row r="2425">
          <cell r="A2425" t="str">
            <v>604658643</v>
          </cell>
        </row>
        <row r="2426">
          <cell r="A2426" t="str">
            <v>604658644</v>
          </cell>
        </row>
        <row r="2427">
          <cell r="A2427" t="str">
            <v>604658645</v>
          </cell>
        </row>
        <row r="2428">
          <cell r="A2428" t="str">
            <v>604658646</v>
          </cell>
        </row>
        <row r="2429">
          <cell r="A2429" t="str">
            <v>604658647</v>
          </cell>
        </row>
        <row r="2430">
          <cell r="A2430" t="str">
            <v>604671076</v>
          </cell>
        </row>
        <row r="2431">
          <cell r="A2431" t="str">
            <v>604671077</v>
          </cell>
        </row>
        <row r="2432">
          <cell r="A2432" t="str">
            <v>604671078</v>
          </cell>
        </row>
        <row r="2433">
          <cell r="A2433" t="str">
            <v>604671079</v>
          </cell>
        </row>
        <row r="2434">
          <cell r="A2434" t="str">
            <v>604671080</v>
          </cell>
        </row>
        <row r="2435">
          <cell r="A2435" t="str">
            <v>604671081</v>
          </cell>
        </row>
        <row r="2436">
          <cell r="A2436" t="str">
            <v>604671082</v>
          </cell>
        </row>
        <row r="2437">
          <cell r="A2437" t="str">
            <v>604671083</v>
          </cell>
        </row>
        <row r="2438">
          <cell r="A2438" t="str">
            <v>604671084</v>
          </cell>
        </row>
        <row r="2439">
          <cell r="A2439" t="str">
            <v>604671085</v>
          </cell>
        </row>
        <row r="2440">
          <cell r="A2440" t="str">
            <v>103101365</v>
          </cell>
        </row>
        <row r="2441">
          <cell r="A2441" t="str">
            <v>103116784</v>
          </cell>
        </row>
        <row r="2442">
          <cell r="A2442" t="str">
            <v>103101366</v>
          </cell>
        </row>
        <row r="2443">
          <cell r="A2443" t="str">
            <v>103101367</v>
          </cell>
        </row>
        <row r="2444">
          <cell r="A2444" t="str">
            <v>103109616</v>
          </cell>
        </row>
        <row r="2445">
          <cell r="A2445" t="str">
            <v>103109615</v>
          </cell>
        </row>
        <row r="2446">
          <cell r="A2446" t="str">
            <v>103109618</v>
          </cell>
        </row>
        <row r="2447">
          <cell r="A2447" t="str">
            <v>103109620</v>
          </cell>
        </row>
        <row r="2448">
          <cell r="A2448" t="str">
            <v>103101368</v>
          </cell>
        </row>
        <row r="2449">
          <cell r="A2449" t="str">
            <v>103101369</v>
          </cell>
        </row>
        <row r="2450">
          <cell r="A2450" t="str">
            <v>103113537</v>
          </cell>
        </row>
        <row r="2451">
          <cell r="A2451" t="str">
            <v>103097411</v>
          </cell>
        </row>
        <row r="2452">
          <cell r="A2452" t="str">
            <v>103113538</v>
          </cell>
        </row>
        <row r="2453">
          <cell r="A2453" t="str">
            <v>103107969</v>
          </cell>
        </row>
        <row r="2454">
          <cell r="A2454" t="str">
            <v>103113541</v>
          </cell>
        </row>
        <row r="2455">
          <cell r="A2455" t="str">
            <v>103113536</v>
          </cell>
        </row>
        <row r="2456">
          <cell r="A2456" t="str">
            <v>103113234</v>
          </cell>
        </row>
        <row r="2457">
          <cell r="A2457" t="str">
            <v>103113236</v>
          </cell>
        </row>
        <row r="2458">
          <cell r="A2458" t="str">
            <v>103115855</v>
          </cell>
        </row>
        <row r="2459">
          <cell r="A2459" t="str">
            <v>103115857</v>
          </cell>
        </row>
        <row r="2460">
          <cell r="A2460" t="str">
            <v>103115964</v>
          </cell>
        </row>
        <row r="2461">
          <cell r="A2461" t="str">
            <v>103116990</v>
          </cell>
        </row>
        <row r="2462">
          <cell r="A2462" t="str">
            <v>103116993</v>
          </cell>
        </row>
        <row r="2463">
          <cell r="A2463" t="str">
            <v>103116998</v>
          </cell>
        </row>
        <row r="2464">
          <cell r="A2464" t="str">
            <v>103101370</v>
          </cell>
        </row>
        <row r="2465">
          <cell r="A2465" t="str">
            <v>103101993</v>
          </cell>
        </row>
        <row r="2466">
          <cell r="A2466" t="str">
            <v>103101371</v>
          </cell>
        </row>
        <row r="2467">
          <cell r="A2467" t="str">
            <v>103111477</v>
          </cell>
        </row>
        <row r="2468">
          <cell r="A2468" t="str">
            <v>103101382</v>
          </cell>
        </row>
        <row r="2469">
          <cell r="A2469" t="str">
            <v>103111485</v>
          </cell>
        </row>
        <row r="2470">
          <cell r="A2470" t="str">
            <v>103111474</v>
          </cell>
        </row>
        <row r="2471">
          <cell r="A2471" t="str">
            <v>103101383</v>
          </cell>
        </row>
        <row r="2472">
          <cell r="A2472" t="str">
            <v>103109281</v>
          </cell>
        </row>
        <row r="2473">
          <cell r="A2473" t="str">
            <v>103097406</v>
          </cell>
        </row>
        <row r="2474">
          <cell r="A2474" t="str">
            <v>103101380</v>
          </cell>
        </row>
        <row r="2475">
          <cell r="A2475" t="str">
            <v>103101381</v>
          </cell>
        </row>
        <row r="2476">
          <cell r="A2476" t="str">
            <v>103107968</v>
          </cell>
        </row>
        <row r="2477">
          <cell r="A2477" t="str">
            <v>103101372</v>
          </cell>
        </row>
        <row r="2478">
          <cell r="A2478" t="str">
            <v>103101373</v>
          </cell>
        </row>
        <row r="2479">
          <cell r="A2479" t="str">
            <v>103113190</v>
          </cell>
        </row>
        <row r="2480">
          <cell r="A2480" t="str">
            <v>103113174</v>
          </cell>
        </row>
        <row r="2481">
          <cell r="A2481" t="str">
            <v>103113189</v>
          </cell>
        </row>
        <row r="2482">
          <cell r="A2482" t="str">
            <v>103113191</v>
          </cell>
        </row>
        <row r="2483">
          <cell r="A2483" t="str">
            <v>103113198</v>
          </cell>
        </row>
        <row r="2484">
          <cell r="A2484" t="str">
            <v>103113200</v>
          </cell>
        </row>
        <row r="2485">
          <cell r="A2485" t="str">
            <v>103113202</v>
          </cell>
        </row>
        <row r="2486">
          <cell r="A2486" t="str">
            <v>103113209</v>
          </cell>
        </row>
        <row r="2487">
          <cell r="A2487" t="str">
            <v>103113212</v>
          </cell>
        </row>
        <row r="2488">
          <cell r="A2488" t="str">
            <v>103113213</v>
          </cell>
        </row>
        <row r="2489">
          <cell r="A2489" t="str">
            <v>103113214</v>
          </cell>
        </row>
        <row r="2490">
          <cell r="A2490" t="str">
            <v>103113215</v>
          </cell>
        </row>
        <row r="2491">
          <cell r="A2491" t="str">
            <v>103113218</v>
          </cell>
        </row>
        <row r="2492">
          <cell r="A2492" t="str">
            <v>103113219</v>
          </cell>
        </row>
        <row r="2493">
          <cell r="A2493" t="str">
            <v>103113221</v>
          </cell>
        </row>
        <row r="2494">
          <cell r="A2494" t="str">
            <v>103101374</v>
          </cell>
        </row>
        <row r="2495">
          <cell r="A2495" t="str">
            <v>103101375</v>
          </cell>
        </row>
        <row r="2496">
          <cell r="A2496" t="str">
            <v>103101376</v>
          </cell>
        </row>
        <row r="2497">
          <cell r="A2497" t="str">
            <v>103101377</v>
          </cell>
        </row>
        <row r="2498">
          <cell r="A2498" t="str">
            <v>103101378</v>
          </cell>
        </row>
        <row r="2499">
          <cell r="A2499" t="str">
            <v>103101379</v>
          </cell>
        </row>
        <row r="2500">
          <cell r="A2500" t="str">
            <v>103101384</v>
          </cell>
        </row>
        <row r="2501">
          <cell r="A2501" t="str">
            <v>103101385</v>
          </cell>
        </row>
        <row r="2502">
          <cell r="A2502" t="str">
            <v>103101386</v>
          </cell>
        </row>
        <row r="2503">
          <cell r="A2503" t="str">
            <v>103101387</v>
          </cell>
        </row>
        <row r="2504">
          <cell r="A2504" t="str">
            <v>103101388</v>
          </cell>
        </row>
        <row r="2505">
          <cell r="A2505" t="str">
            <v>103101389</v>
          </cell>
        </row>
        <row r="2506">
          <cell r="A2506" t="str">
            <v>103101390</v>
          </cell>
        </row>
        <row r="2507">
          <cell r="A2507" t="str">
            <v>103115974</v>
          </cell>
        </row>
        <row r="2508">
          <cell r="A2508" t="str">
            <v>103101391</v>
          </cell>
        </row>
        <row r="2509">
          <cell r="A2509" t="str">
            <v>103101392</v>
          </cell>
        </row>
        <row r="2510">
          <cell r="A2510" t="str">
            <v>103090602</v>
          </cell>
        </row>
        <row r="2511">
          <cell r="A2511" t="str">
            <v>103090601</v>
          </cell>
        </row>
        <row r="2512">
          <cell r="A2512" t="str">
            <v>103116615</v>
          </cell>
        </row>
        <row r="2513">
          <cell r="A2513" t="str">
            <v>103090600</v>
          </cell>
        </row>
        <row r="2514">
          <cell r="A2514" t="str">
            <v>103101992</v>
          </cell>
        </row>
        <row r="2515">
          <cell r="A2515" t="str">
            <v>103101992</v>
          </cell>
        </row>
        <row r="2516">
          <cell r="A2516" t="str">
            <v>103101992</v>
          </cell>
        </row>
        <row r="2517">
          <cell r="A2517" t="str">
            <v>103090600</v>
          </cell>
        </row>
        <row r="2518">
          <cell r="A2518" t="str">
            <v>103101992</v>
          </cell>
        </row>
        <row r="2519">
          <cell r="A2519" t="str">
            <v>103090600</v>
          </cell>
        </row>
        <row r="2520">
          <cell r="A2520" t="str">
            <v>103101992</v>
          </cell>
        </row>
        <row r="2521">
          <cell r="A2521" t="str">
            <v>103101992</v>
          </cell>
        </row>
        <row r="2522">
          <cell r="A2522" t="str">
            <v>103101993</v>
          </cell>
        </row>
        <row r="2523">
          <cell r="A2523" t="str">
            <v>103101395</v>
          </cell>
        </row>
        <row r="2524">
          <cell r="A2524" t="str">
            <v>103088712</v>
          </cell>
        </row>
        <row r="2525">
          <cell r="A2525" t="str">
            <v>103088711</v>
          </cell>
        </row>
        <row r="2526">
          <cell r="A2526" t="str">
            <v>103101396</v>
          </cell>
        </row>
        <row r="2527">
          <cell r="A2527" t="str">
            <v>103088711</v>
          </cell>
        </row>
        <row r="2528">
          <cell r="A2528" t="str">
            <v>103088712</v>
          </cell>
        </row>
        <row r="2529">
          <cell r="A2529" t="str">
            <v>103101393</v>
          </cell>
        </row>
        <row r="2530">
          <cell r="A2530" t="str">
            <v>103101394</v>
          </cell>
        </row>
        <row r="2531">
          <cell r="A2531" t="str">
            <v>103098847</v>
          </cell>
        </row>
        <row r="2532">
          <cell r="A2532" t="str">
            <v>103115861</v>
          </cell>
        </row>
        <row r="2533">
          <cell r="A2533" t="str">
            <v>103116603</v>
          </cell>
        </row>
        <row r="2534">
          <cell r="A2534" t="str">
            <v>103101397</v>
          </cell>
        </row>
        <row r="2535">
          <cell r="A2535" t="str">
            <v>103098835</v>
          </cell>
        </row>
        <row r="2536">
          <cell r="A2536" t="str">
            <v>103101398</v>
          </cell>
        </row>
        <row r="2537">
          <cell r="A2537" t="str">
            <v>103101399</v>
          </cell>
        </row>
        <row r="2538">
          <cell r="A2538" t="str">
            <v>103101400</v>
          </cell>
        </row>
        <row r="2539">
          <cell r="A2539" t="str">
            <v>103101401</v>
          </cell>
        </row>
        <row r="2540">
          <cell r="A2540" t="str">
            <v>103101402</v>
          </cell>
        </row>
        <row r="2541">
          <cell r="A2541" t="str">
            <v>103101403</v>
          </cell>
        </row>
        <row r="2542">
          <cell r="A2542" t="str">
            <v>103101404</v>
          </cell>
        </row>
        <row r="2543">
          <cell r="A2543" t="str">
            <v>103101405</v>
          </cell>
        </row>
        <row r="2544">
          <cell r="A2544" t="str">
            <v>103101406</v>
          </cell>
        </row>
        <row r="2545">
          <cell r="A2545" t="str">
            <v>103123884</v>
          </cell>
        </row>
        <row r="2546">
          <cell r="A2546" t="str">
            <v>103123884</v>
          </cell>
        </row>
        <row r="2547">
          <cell r="A2547" t="str">
            <v>103123884</v>
          </cell>
        </row>
        <row r="2548">
          <cell r="A2548" t="str">
            <v>103123884</v>
          </cell>
        </row>
        <row r="2549">
          <cell r="A2549" t="str">
            <v>103123884</v>
          </cell>
        </row>
        <row r="2550">
          <cell r="A2550" t="str">
            <v>103123884</v>
          </cell>
        </row>
        <row r="2551">
          <cell r="A2551" t="str">
            <v>103123884</v>
          </cell>
        </row>
        <row r="2552">
          <cell r="A2552" t="str">
            <v>103123884</v>
          </cell>
        </row>
        <row r="2553">
          <cell r="A2553" t="str">
            <v>103123884</v>
          </cell>
        </row>
        <row r="2554">
          <cell r="A2554" t="str">
            <v>103123884</v>
          </cell>
        </row>
        <row r="2555">
          <cell r="A2555" t="str">
            <v>103123884</v>
          </cell>
        </row>
        <row r="2556">
          <cell r="A2556" t="str">
            <v>103123884</v>
          </cell>
        </row>
        <row r="2557">
          <cell r="A2557" t="str">
            <v>103123884</v>
          </cell>
        </row>
        <row r="2558">
          <cell r="A2558" t="str">
            <v>103123884</v>
          </cell>
        </row>
        <row r="2559">
          <cell r="A2559" t="str">
            <v>103123884</v>
          </cell>
        </row>
        <row r="2560">
          <cell r="A2560" t="str">
            <v>103123884</v>
          </cell>
        </row>
        <row r="2561">
          <cell r="A2561" t="str">
            <v>103123884</v>
          </cell>
        </row>
        <row r="2562">
          <cell r="A2562" t="str">
            <v>103123884</v>
          </cell>
        </row>
        <row r="2563">
          <cell r="A2563" t="str">
            <v>103123884</v>
          </cell>
        </row>
        <row r="2564">
          <cell r="A2564" t="str">
            <v>103123884</v>
          </cell>
        </row>
        <row r="2565">
          <cell r="A2565" t="str">
            <v>103123884</v>
          </cell>
        </row>
        <row r="2566">
          <cell r="A2566" t="str">
            <v>103123884</v>
          </cell>
        </row>
        <row r="2567">
          <cell r="A2567" t="str">
            <v>103123884</v>
          </cell>
        </row>
        <row r="2568">
          <cell r="A2568" t="str">
            <v>103123884</v>
          </cell>
        </row>
        <row r="2569">
          <cell r="A2569" t="str">
            <v>103123884</v>
          </cell>
        </row>
        <row r="2570">
          <cell r="A2570" t="str">
            <v>103127236</v>
          </cell>
        </row>
        <row r="2571">
          <cell r="A2571" t="str">
            <v>103127236</v>
          </cell>
        </row>
        <row r="2572">
          <cell r="A2572" t="str">
            <v>103127236</v>
          </cell>
        </row>
        <row r="2573">
          <cell r="A2573" t="str">
            <v>103127236</v>
          </cell>
        </row>
        <row r="2574">
          <cell r="A2574" t="str">
            <v>103127236</v>
          </cell>
        </row>
        <row r="2575">
          <cell r="A2575" t="str">
            <v>103129443</v>
          </cell>
        </row>
        <row r="2576">
          <cell r="A2576" t="str">
            <v>103144445</v>
          </cell>
        </row>
        <row r="2577">
          <cell r="A2577" t="str">
            <v>103143889</v>
          </cell>
        </row>
        <row r="2578">
          <cell r="A2578" t="str">
            <v>103143889</v>
          </cell>
        </row>
        <row r="2579">
          <cell r="A2579" t="str">
            <v>103143889</v>
          </cell>
        </row>
        <row r="2580">
          <cell r="A2580" t="str">
            <v>103143889</v>
          </cell>
        </row>
        <row r="2581">
          <cell r="A2581" t="str">
            <v>103143889</v>
          </cell>
        </row>
        <row r="2582">
          <cell r="A2582" t="str">
            <v>103143889</v>
          </cell>
        </row>
        <row r="2583">
          <cell r="A2583" t="str">
            <v>103143889</v>
          </cell>
        </row>
        <row r="2584">
          <cell r="A2584" t="str">
            <v>103143889</v>
          </cell>
        </row>
        <row r="2585">
          <cell r="A2585" t="str">
            <v>103143889</v>
          </cell>
        </row>
        <row r="2586">
          <cell r="A2586" t="str">
            <v>103143889</v>
          </cell>
        </row>
        <row r="2587">
          <cell r="A2587" t="str">
            <v>103143889</v>
          </cell>
        </row>
        <row r="2588">
          <cell r="A2588" t="str">
            <v>103143889</v>
          </cell>
        </row>
        <row r="2589">
          <cell r="A2589" t="str">
            <v>103143889</v>
          </cell>
        </row>
        <row r="2590">
          <cell r="A2590" t="str">
            <v>103143889</v>
          </cell>
        </row>
        <row r="2591">
          <cell r="A2591" t="str">
            <v>103143889</v>
          </cell>
        </row>
        <row r="2592">
          <cell r="A2592" t="str">
            <v>103143889</v>
          </cell>
        </row>
        <row r="2593">
          <cell r="A2593" t="str">
            <v>103143889</v>
          </cell>
        </row>
        <row r="2594">
          <cell r="A2594" t="str">
            <v>103143889</v>
          </cell>
        </row>
        <row r="2595">
          <cell r="A2595" t="str">
            <v>103143889</v>
          </cell>
        </row>
        <row r="2596">
          <cell r="A2596" t="str">
            <v>103143889</v>
          </cell>
        </row>
        <row r="2597">
          <cell r="A2597" t="str">
            <v>103143889</v>
          </cell>
        </row>
        <row r="2598">
          <cell r="A2598" t="str">
            <v>103143889</v>
          </cell>
        </row>
        <row r="2599">
          <cell r="A2599" t="str">
            <v>103143889</v>
          </cell>
        </row>
        <row r="2600">
          <cell r="A2600" t="str">
            <v>103143889</v>
          </cell>
        </row>
        <row r="2601">
          <cell r="A2601" t="str">
            <v>103143889</v>
          </cell>
        </row>
        <row r="2602">
          <cell r="A2602" t="str">
            <v>103129444</v>
          </cell>
        </row>
        <row r="2603">
          <cell r="A2603" t="str">
            <v>103129189</v>
          </cell>
        </row>
        <row r="2604">
          <cell r="A2604" t="str">
            <v>103129192</v>
          </cell>
        </row>
        <row r="2605">
          <cell r="A2605" t="str">
            <v>103129445</v>
          </cell>
        </row>
        <row r="2606">
          <cell r="A2606" t="str">
            <v>103129446</v>
          </cell>
        </row>
        <row r="2607">
          <cell r="A2607" t="str">
            <v>103129447</v>
          </cell>
        </row>
        <row r="2608">
          <cell r="A2608" t="str">
            <v>103139325</v>
          </cell>
        </row>
        <row r="2609">
          <cell r="A2609" t="str">
            <v>103124669</v>
          </cell>
        </row>
        <row r="2610">
          <cell r="A2610" t="str">
            <v>103131045</v>
          </cell>
        </row>
        <row r="2611">
          <cell r="A2611" t="str">
            <v>103131046</v>
          </cell>
        </row>
        <row r="2612">
          <cell r="A2612" t="str">
            <v>103131049</v>
          </cell>
        </row>
        <row r="2613">
          <cell r="A2613" t="str">
            <v>103131050</v>
          </cell>
        </row>
        <row r="2614">
          <cell r="A2614" t="str">
            <v>103139330</v>
          </cell>
        </row>
        <row r="2615">
          <cell r="A2615" t="str">
            <v>103140284</v>
          </cell>
        </row>
        <row r="2616">
          <cell r="A2616" t="str">
            <v>103140286</v>
          </cell>
        </row>
        <row r="2617">
          <cell r="A2617" t="str">
            <v>103144113</v>
          </cell>
        </row>
        <row r="2618">
          <cell r="A2618" t="str">
            <v>103144105</v>
          </cell>
        </row>
        <row r="2619">
          <cell r="A2619" t="str">
            <v>103144144</v>
          </cell>
        </row>
        <row r="2620">
          <cell r="A2620" t="str">
            <v>103144606</v>
          </cell>
        </row>
        <row r="2621">
          <cell r="A2621" t="str">
            <v>103144607</v>
          </cell>
        </row>
        <row r="2622">
          <cell r="A2622" t="str">
            <v>103129448</v>
          </cell>
        </row>
        <row r="2623">
          <cell r="A2623" t="str">
            <v>103124665</v>
          </cell>
        </row>
        <row r="2624">
          <cell r="A2624" t="str">
            <v>103129449</v>
          </cell>
        </row>
        <row r="2625">
          <cell r="A2625" t="str">
            <v>103129929</v>
          </cell>
        </row>
        <row r="2626">
          <cell r="A2626" t="str">
            <v>103129460</v>
          </cell>
        </row>
        <row r="2627">
          <cell r="A2627" t="str">
            <v>103143790</v>
          </cell>
        </row>
        <row r="2628">
          <cell r="A2628" t="str">
            <v>103129461</v>
          </cell>
        </row>
        <row r="2629">
          <cell r="A2629" t="str">
            <v>103143791</v>
          </cell>
        </row>
        <row r="2630">
          <cell r="A2630" t="str">
            <v>103142703</v>
          </cell>
        </row>
        <row r="2631">
          <cell r="A2631" t="str">
            <v>103129458</v>
          </cell>
        </row>
        <row r="2632">
          <cell r="A2632" t="str">
            <v>103131044</v>
          </cell>
        </row>
        <row r="2633">
          <cell r="A2633" t="str">
            <v>103131048</v>
          </cell>
        </row>
        <row r="2634">
          <cell r="A2634" t="str">
            <v>103139323</v>
          </cell>
        </row>
        <row r="2635">
          <cell r="A2635" t="str">
            <v>103129459</v>
          </cell>
        </row>
        <row r="2636">
          <cell r="A2636" t="str">
            <v>103129450</v>
          </cell>
        </row>
        <row r="2637">
          <cell r="A2637" t="str">
            <v>103117001</v>
          </cell>
        </row>
        <row r="2638">
          <cell r="A2638" t="str">
            <v>103117002</v>
          </cell>
        </row>
        <row r="2639">
          <cell r="A2639" t="str">
            <v>103129929</v>
          </cell>
        </row>
        <row r="2640">
          <cell r="A2640" t="str">
            <v>103129451</v>
          </cell>
        </row>
        <row r="2641">
          <cell r="A2641" t="str">
            <v>103129452</v>
          </cell>
        </row>
        <row r="2642">
          <cell r="A2642" t="str">
            <v>103129453</v>
          </cell>
        </row>
        <row r="2643">
          <cell r="A2643" t="str">
            <v>103129454</v>
          </cell>
        </row>
        <row r="2644">
          <cell r="A2644" t="str">
            <v>103129455</v>
          </cell>
        </row>
        <row r="2645">
          <cell r="A2645" t="str">
            <v>103129456</v>
          </cell>
        </row>
        <row r="2646">
          <cell r="A2646" t="str">
            <v>103129457</v>
          </cell>
        </row>
        <row r="2647">
          <cell r="A2647" t="str">
            <v>103129462</v>
          </cell>
        </row>
        <row r="2648">
          <cell r="A2648" t="str">
            <v>103142166</v>
          </cell>
        </row>
        <row r="2649">
          <cell r="A2649" t="str">
            <v>103142169</v>
          </cell>
        </row>
        <row r="2650">
          <cell r="A2650" t="str">
            <v>103129463</v>
          </cell>
        </row>
        <row r="2651">
          <cell r="A2651" t="str">
            <v>103129464</v>
          </cell>
        </row>
        <row r="2652">
          <cell r="A2652" t="str">
            <v>103129465</v>
          </cell>
        </row>
        <row r="2653">
          <cell r="A2653" t="str">
            <v>103129466</v>
          </cell>
        </row>
        <row r="2654">
          <cell r="A2654" t="str">
            <v>103122547</v>
          </cell>
        </row>
        <row r="2655">
          <cell r="A2655" t="str">
            <v>103122868</v>
          </cell>
        </row>
        <row r="2656">
          <cell r="A2656" t="str">
            <v>103122550</v>
          </cell>
        </row>
        <row r="2657">
          <cell r="A2657" t="str">
            <v>103122914</v>
          </cell>
        </row>
        <row r="2658">
          <cell r="A2658" t="str">
            <v>103129467</v>
          </cell>
        </row>
        <row r="2659">
          <cell r="A2659" t="str">
            <v>103129468</v>
          </cell>
        </row>
        <row r="2660">
          <cell r="A2660" t="str">
            <v>103129469</v>
          </cell>
        </row>
        <row r="2661">
          <cell r="A2661" t="str">
            <v>103129470</v>
          </cell>
        </row>
        <row r="2662">
          <cell r="A2662" t="str">
            <v>103124342</v>
          </cell>
        </row>
        <row r="2663">
          <cell r="A2663" t="str">
            <v>103123478</v>
          </cell>
        </row>
        <row r="2664">
          <cell r="A2664" t="str">
            <v>103144107</v>
          </cell>
        </row>
        <row r="2665">
          <cell r="A2665" t="str">
            <v>103123475</v>
          </cell>
        </row>
        <row r="2666">
          <cell r="A2666" t="str">
            <v>103129924</v>
          </cell>
        </row>
        <row r="2667">
          <cell r="A2667" t="str">
            <v>103123475</v>
          </cell>
        </row>
        <row r="2668">
          <cell r="A2668" t="str">
            <v>103129924</v>
          </cell>
        </row>
        <row r="2669">
          <cell r="A2669" t="str">
            <v>103123475</v>
          </cell>
        </row>
        <row r="2670">
          <cell r="A2670" t="str">
            <v>103129924</v>
          </cell>
        </row>
        <row r="2671">
          <cell r="A2671" t="str">
            <v>103123475</v>
          </cell>
        </row>
        <row r="2672">
          <cell r="A2672" t="str">
            <v>103129924</v>
          </cell>
        </row>
        <row r="2673">
          <cell r="A2673" t="str">
            <v>103123475</v>
          </cell>
        </row>
        <row r="2674">
          <cell r="A2674" t="str">
            <v>103129924</v>
          </cell>
        </row>
        <row r="2675">
          <cell r="A2675" t="str">
            <v>103129924</v>
          </cell>
        </row>
        <row r="2676">
          <cell r="A2676" t="str">
            <v>103129473</v>
          </cell>
        </row>
        <row r="2677">
          <cell r="A2677" t="str">
            <v>103129474</v>
          </cell>
        </row>
        <row r="2678">
          <cell r="A2678" t="str">
            <v>103129471</v>
          </cell>
        </row>
        <row r="2679">
          <cell r="A2679" t="str">
            <v>103129472</v>
          </cell>
        </row>
        <row r="2680">
          <cell r="A2680" t="str">
            <v>103136130</v>
          </cell>
        </row>
        <row r="2681">
          <cell r="A2681" t="str">
            <v>103144666</v>
          </cell>
        </row>
        <row r="2682">
          <cell r="A2682" t="str">
            <v>103140989</v>
          </cell>
        </row>
        <row r="2683">
          <cell r="A2683" t="str">
            <v>103140663</v>
          </cell>
        </row>
        <row r="2684">
          <cell r="A2684" t="str">
            <v>103141761</v>
          </cell>
        </row>
        <row r="2685">
          <cell r="A2685" t="str">
            <v>103129475</v>
          </cell>
        </row>
        <row r="2686">
          <cell r="A2686" t="str">
            <v>103129476</v>
          </cell>
        </row>
        <row r="2687">
          <cell r="A2687" t="str">
            <v>103129477</v>
          </cell>
        </row>
        <row r="2688">
          <cell r="A2688" t="str">
            <v>103129478</v>
          </cell>
        </row>
        <row r="2689">
          <cell r="A2689" t="str">
            <v>103129479</v>
          </cell>
        </row>
        <row r="2690">
          <cell r="A2690" t="str">
            <v>103129480</v>
          </cell>
        </row>
        <row r="2691">
          <cell r="A2691" t="str">
            <v>103140979</v>
          </cell>
        </row>
        <row r="2692">
          <cell r="A2692" t="str">
            <v>103129481</v>
          </cell>
        </row>
        <row r="2693">
          <cell r="A2693" t="str">
            <v>103129482</v>
          </cell>
        </row>
        <row r="2694">
          <cell r="A2694" t="str">
            <v>103129483</v>
          </cell>
        </row>
        <row r="2695">
          <cell r="A2695" t="str">
            <v>103129484</v>
          </cell>
        </row>
        <row r="2696">
          <cell r="A2696" t="str">
            <v>604693071</v>
          </cell>
        </row>
        <row r="2697">
          <cell r="A2697" t="str">
            <v>604706988</v>
          </cell>
        </row>
        <row r="2698">
          <cell r="A2698" t="str">
            <v>604706989</v>
          </cell>
        </row>
        <row r="2699">
          <cell r="A2699" t="str">
            <v>604706990</v>
          </cell>
        </row>
        <row r="2700">
          <cell r="A2700" t="str">
            <v>604716366</v>
          </cell>
        </row>
        <row r="2701">
          <cell r="A2701" t="str">
            <v>604697236</v>
          </cell>
        </row>
        <row r="2702">
          <cell r="A2702" t="str">
            <v>604697241</v>
          </cell>
        </row>
        <row r="2703">
          <cell r="A2703" t="str">
            <v>604697242</v>
          </cell>
        </row>
        <row r="2704">
          <cell r="A2704" t="str">
            <v>604697243</v>
          </cell>
        </row>
        <row r="2705">
          <cell r="A2705" t="str">
            <v>604697244</v>
          </cell>
        </row>
        <row r="2706">
          <cell r="A2706" t="str">
            <v>604697245</v>
          </cell>
        </row>
        <row r="2707">
          <cell r="A2707" t="str">
            <v>604697237</v>
          </cell>
        </row>
        <row r="2708">
          <cell r="A2708" t="str">
            <v>604697238</v>
          </cell>
        </row>
        <row r="2709">
          <cell r="A2709" t="str">
            <v>604697239</v>
          </cell>
        </row>
        <row r="2710">
          <cell r="A2710" t="str">
            <v>604697240</v>
          </cell>
        </row>
        <row r="2711">
          <cell r="A2711" t="str">
            <v>604711032</v>
          </cell>
        </row>
        <row r="2712">
          <cell r="A2712" t="str">
            <v>604711033</v>
          </cell>
        </row>
        <row r="2713">
          <cell r="A2713" t="str">
            <v>604711034</v>
          </cell>
        </row>
        <row r="2714">
          <cell r="A2714" t="str">
            <v>604711035</v>
          </cell>
        </row>
        <row r="2715">
          <cell r="A2715" t="str">
            <v>604711036</v>
          </cell>
        </row>
        <row r="2716">
          <cell r="A2716" t="str">
            <v>604711037</v>
          </cell>
        </row>
        <row r="2717">
          <cell r="A2717" t="str">
            <v>604716367</v>
          </cell>
        </row>
        <row r="2718">
          <cell r="A2718" t="str">
            <v>604716368</v>
          </cell>
        </row>
        <row r="2719">
          <cell r="A2719" t="str">
            <v>604716369</v>
          </cell>
        </row>
        <row r="2720">
          <cell r="A2720" t="str">
            <v>604716370</v>
          </cell>
        </row>
        <row r="2721">
          <cell r="A2721" t="str">
            <v>604728915</v>
          </cell>
        </row>
        <row r="2722">
          <cell r="A2722" t="str">
            <v>604728916</v>
          </cell>
        </row>
        <row r="2723">
          <cell r="A2723" t="str">
            <v>604728917</v>
          </cell>
        </row>
        <row r="2724">
          <cell r="A2724" t="str">
            <v>604728918</v>
          </cell>
        </row>
        <row r="2725">
          <cell r="A2725" t="str">
            <v>604728919</v>
          </cell>
        </row>
        <row r="2726">
          <cell r="A2726" t="str">
            <v>301630185</v>
          </cell>
        </row>
        <row r="2727">
          <cell r="A2727" t="str">
            <v>103158622</v>
          </cell>
        </row>
        <row r="2728">
          <cell r="A2728" t="str">
            <v>103161912</v>
          </cell>
        </row>
        <row r="2729">
          <cell r="A2729" t="str">
            <v>103161912</v>
          </cell>
        </row>
        <row r="2730">
          <cell r="A2730" t="str">
            <v>103161912</v>
          </cell>
        </row>
        <row r="2731">
          <cell r="A2731" t="str">
            <v>103164148</v>
          </cell>
        </row>
        <row r="2732">
          <cell r="A2732" t="str">
            <v>103164148</v>
          </cell>
        </row>
        <row r="2733">
          <cell r="A2733" t="str">
            <v>103164148</v>
          </cell>
        </row>
        <row r="2734">
          <cell r="A2734" t="str">
            <v>103168482</v>
          </cell>
        </row>
        <row r="2735">
          <cell r="A2735" t="str">
            <v>103168482</v>
          </cell>
        </row>
        <row r="2736">
          <cell r="A2736" t="str">
            <v>103168482</v>
          </cell>
        </row>
        <row r="2737">
          <cell r="A2737" t="str">
            <v>103168482</v>
          </cell>
        </row>
        <row r="2738">
          <cell r="A2738" t="str">
            <v>103168482</v>
          </cell>
        </row>
        <row r="2739">
          <cell r="A2739" t="str">
            <v>103168482</v>
          </cell>
        </row>
        <row r="2740">
          <cell r="A2740" t="str">
            <v>103168484</v>
          </cell>
        </row>
        <row r="2741">
          <cell r="A2741" t="str">
            <v>103168484</v>
          </cell>
        </row>
        <row r="2742">
          <cell r="A2742" t="str">
            <v>103168484</v>
          </cell>
        </row>
        <row r="2743">
          <cell r="A2743" t="str">
            <v>103168484</v>
          </cell>
        </row>
        <row r="2744">
          <cell r="A2744" t="str">
            <v>103168484</v>
          </cell>
        </row>
        <row r="2745">
          <cell r="A2745" t="str">
            <v>103168484</v>
          </cell>
        </row>
        <row r="2746">
          <cell r="A2746" t="str">
            <v>103168484</v>
          </cell>
        </row>
        <row r="2747">
          <cell r="A2747" t="str">
            <v>103168484</v>
          </cell>
        </row>
        <row r="2748">
          <cell r="A2748" t="str">
            <v>103168484</v>
          </cell>
        </row>
        <row r="2749">
          <cell r="A2749" t="str">
            <v>103168482</v>
          </cell>
        </row>
        <row r="2750">
          <cell r="A2750" t="str">
            <v>103168482</v>
          </cell>
        </row>
        <row r="2751">
          <cell r="A2751" t="str">
            <v>103168482</v>
          </cell>
        </row>
        <row r="2752">
          <cell r="A2752" t="str">
            <v>103168484</v>
          </cell>
        </row>
        <row r="2753">
          <cell r="A2753" t="str">
            <v>103168482</v>
          </cell>
        </row>
        <row r="2754">
          <cell r="A2754" t="str">
            <v>103168482</v>
          </cell>
        </row>
        <row r="2755">
          <cell r="A2755" t="str">
            <v>103173525</v>
          </cell>
        </row>
        <row r="2756">
          <cell r="A2756" t="str">
            <v>103173710</v>
          </cell>
        </row>
        <row r="2757">
          <cell r="A2757" t="str">
            <v>103173296</v>
          </cell>
        </row>
        <row r="2758">
          <cell r="A2758" t="str">
            <v>103172559</v>
          </cell>
        </row>
        <row r="2759">
          <cell r="A2759" t="str">
            <v>103172559</v>
          </cell>
        </row>
        <row r="2760">
          <cell r="A2760" t="str">
            <v>103173296</v>
          </cell>
        </row>
        <row r="2761">
          <cell r="A2761" t="str">
            <v>103172559</v>
          </cell>
        </row>
        <row r="2762">
          <cell r="A2762" t="str">
            <v>103172559</v>
          </cell>
        </row>
        <row r="2763">
          <cell r="A2763" t="str">
            <v>103172559</v>
          </cell>
        </row>
        <row r="2764">
          <cell r="A2764" t="str">
            <v>103172559</v>
          </cell>
        </row>
        <row r="2765">
          <cell r="A2765" t="str">
            <v>103173296</v>
          </cell>
        </row>
        <row r="2766">
          <cell r="A2766" t="str">
            <v>103172559</v>
          </cell>
        </row>
        <row r="2767">
          <cell r="A2767" t="str">
            <v>103172559</v>
          </cell>
        </row>
        <row r="2768">
          <cell r="A2768" t="str">
            <v>103172559</v>
          </cell>
        </row>
        <row r="2769">
          <cell r="A2769" t="str">
            <v>103172559</v>
          </cell>
        </row>
        <row r="2770">
          <cell r="A2770" t="str">
            <v>103172559</v>
          </cell>
        </row>
        <row r="2771">
          <cell r="A2771" t="str">
            <v>103172559</v>
          </cell>
        </row>
        <row r="2772">
          <cell r="A2772" t="str">
            <v>103172559</v>
          </cell>
        </row>
        <row r="2773">
          <cell r="A2773" t="str">
            <v>103172559</v>
          </cell>
        </row>
        <row r="2774">
          <cell r="A2774" t="str">
            <v>103172559</v>
          </cell>
        </row>
        <row r="2775">
          <cell r="A2775" t="str">
            <v>103172559</v>
          </cell>
        </row>
        <row r="2776">
          <cell r="A2776" t="str">
            <v>103158623</v>
          </cell>
        </row>
        <row r="2777">
          <cell r="A2777" t="str">
            <v>103157891</v>
          </cell>
        </row>
        <row r="2778">
          <cell r="A2778" t="str">
            <v>103157893</v>
          </cell>
        </row>
        <row r="2779">
          <cell r="A2779" t="str">
            <v>103158624</v>
          </cell>
        </row>
        <row r="2780">
          <cell r="A2780" t="str">
            <v>103158625</v>
          </cell>
        </row>
        <row r="2781">
          <cell r="A2781" t="str">
            <v>103158626</v>
          </cell>
        </row>
        <row r="2782">
          <cell r="A2782" t="str">
            <v>103151579</v>
          </cell>
        </row>
        <row r="2783">
          <cell r="A2783" t="str">
            <v>103151580</v>
          </cell>
        </row>
        <row r="2784">
          <cell r="A2784" t="str">
            <v>103152130</v>
          </cell>
        </row>
        <row r="2785">
          <cell r="A2785" t="str">
            <v>103166017</v>
          </cell>
        </row>
        <row r="2786">
          <cell r="A2786" t="str">
            <v>103161682</v>
          </cell>
        </row>
        <row r="2787">
          <cell r="A2787" t="str">
            <v>103161683</v>
          </cell>
        </row>
        <row r="2788">
          <cell r="A2788" t="str">
            <v>103170188</v>
          </cell>
        </row>
        <row r="2789">
          <cell r="A2789" t="str">
            <v>103172239</v>
          </cell>
        </row>
        <row r="2790">
          <cell r="A2790" t="str">
            <v>103166023</v>
          </cell>
        </row>
        <row r="2791">
          <cell r="A2791" t="str">
            <v>103168485</v>
          </cell>
        </row>
        <row r="2792">
          <cell r="A2792" t="str">
            <v>103171365</v>
          </cell>
        </row>
        <row r="2793">
          <cell r="A2793" t="str">
            <v>103173302</v>
          </cell>
        </row>
        <row r="2794">
          <cell r="A2794" t="str">
            <v>103173320</v>
          </cell>
        </row>
        <row r="2795">
          <cell r="A2795" t="str">
            <v>103173321</v>
          </cell>
        </row>
        <row r="2796">
          <cell r="A2796" t="str">
            <v>103158627</v>
          </cell>
        </row>
        <row r="2797">
          <cell r="A2797" t="str">
            <v>103151574</v>
          </cell>
        </row>
        <row r="2798">
          <cell r="A2798" t="str">
            <v>103158628</v>
          </cell>
        </row>
        <row r="2799">
          <cell r="A2799" t="str">
            <v>103170186</v>
          </cell>
        </row>
        <row r="2800">
          <cell r="A2800" t="str">
            <v>103164027</v>
          </cell>
        </row>
        <row r="2801">
          <cell r="A2801" t="str">
            <v>103158639</v>
          </cell>
        </row>
        <row r="2802">
          <cell r="A2802" t="str">
            <v>103172167</v>
          </cell>
        </row>
        <row r="2803">
          <cell r="A2803" t="str">
            <v>103164810</v>
          </cell>
        </row>
        <row r="2804">
          <cell r="A2804" t="str">
            <v>103164027</v>
          </cell>
        </row>
        <row r="2805">
          <cell r="A2805" t="str">
            <v>103158640</v>
          </cell>
        </row>
        <row r="2806">
          <cell r="A2806" t="str">
            <v>103165627</v>
          </cell>
        </row>
        <row r="2807">
          <cell r="A2807" t="str">
            <v>103158641</v>
          </cell>
        </row>
        <row r="2808">
          <cell r="A2808" t="str">
            <v>103164027</v>
          </cell>
        </row>
        <row r="2809">
          <cell r="A2809" t="str">
            <v>103158637</v>
          </cell>
        </row>
        <row r="2810">
          <cell r="A2810" t="str">
            <v>103158638</v>
          </cell>
        </row>
        <row r="2811">
          <cell r="A2811" t="str">
            <v>103158629</v>
          </cell>
        </row>
        <row r="2812">
          <cell r="A2812" t="str">
            <v>103158630</v>
          </cell>
        </row>
        <row r="2813">
          <cell r="A2813" t="str">
            <v>103160217</v>
          </cell>
        </row>
        <row r="2814">
          <cell r="A2814" t="str">
            <v>103160283</v>
          </cell>
        </row>
        <row r="2815">
          <cell r="A2815" t="str">
            <v>103160284</v>
          </cell>
        </row>
        <row r="2816">
          <cell r="A2816" t="str">
            <v>103160286</v>
          </cell>
        </row>
        <row r="2817">
          <cell r="A2817" t="str">
            <v>103160293</v>
          </cell>
        </row>
        <row r="2818">
          <cell r="A2818" t="str">
            <v>103158631</v>
          </cell>
        </row>
        <row r="2819">
          <cell r="A2819" t="str">
            <v>103158632</v>
          </cell>
        </row>
        <row r="2820">
          <cell r="A2820" t="str">
            <v>103158633</v>
          </cell>
        </row>
        <row r="2821">
          <cell r="A2821" t="str">
            <v>103158634</v>
          </cell>
        </row>
        <row r="2822">
          <cell r="A2822" t="str">
            <v>103158635</v>
          </cell>
        </row>
        <row r="2823">
          <cell r="A2823" t="str">
            <v>103158636</v>
          </cell>
        </row>
        <row r="2824">
          <cell r="A2824" t="str">
            <v>103152129</v>
          </cell>
        </row>
        <row r="2825">
          <cell r="A2825" t="str">
            <v>103158642</v>
          </cell>
        </row>
        <row r="2826">
          <cell r="A2826" t="str">
            <v>103158643</v>
          </cell>
        </row>
        <row r="2827">
          <cell r="A2827" t="str">
            <v>103158644</v>
          </cell>
        </row>
        <row r="2828">
          <cell r="A2828" t="str">
            <v>103158645</v>
          </cell>
        </row>
        <row r="2829">
          <cell r="A2829" t="str">
            <v>103158646</v>
          </cell>
        </row>
        <row r="2830">
          <cell r="A2830" t="str">
            <v>103158647</v>
          </cell>
        </row>
        <row r="2831">
          <cell r="A2831" t="str">
            <v>103158648</v>
          </cell>
        </row>
        <row r="2832">
          <cell r="A2832" t="str">
            <v>103143748</v>
          </cell>
        </row>
        <row r="2833">
          <cell r="A2833" t="str">
            <v>103165364</v>
          </cell>
        </row>
        <row r="2834">
          <cell r="A2834" t="str">
            <v>103158649</v>
          </cell>
        </row>
        <row r="2835">
          <cell r="A2835" t="str">
            <v>103158650</v>
          </cell>
        </row>
        <row r="2836">
          <cell r="A2836" t="str">
            <v>103158651</v>
          </cell>
        </row>
        <row r="2837">
          <cell r="A2837" t="str">
            <v>103158652</v>
          </cell>
        </row>
        <row r="2838">
          <cell r="A2838" t="str">
            <v>103158653</v>
          </cell>
        </row>
        <row r="2839">
          <cell r="A2839" t="str">
            <v>103152119</v>
          </cell>
        </row>
        <row r="2840">
          <cell r="A2840" t="str">
            <v>103171829</v>
          </cell>
        </row>
        <row r="2841">
          <cell r="A2841" t="str">
            <v>103152118</v>
          </cell>
        </row>
        <row r="2842">
          <cell r="A2842" t="str">
            <v>103164026</v>
          </cell>
        </row>
        <row r="2843">
          <cell r="A2843" t="str">
            <v>103164026</v>
          </cell>
        </row>
        <row r="2844">
          <cell r="A2844" t="str">
            <v>103164026</v>
          </cell>
        </row>
        <row r="2845">
          <cell r="A2845" t="str">
            <v>103152118</v>
          </cell>
        </row>
        <row r="2846">
          <cell r="A2846" t="str">
            <v>103164026</v>
          </cell>
        </row>
        <row r="2847">
          <cell r="A2847" t="str">
            <v>103152118</v>
          </cell>
        </row>
        <row r="2848">
          <cell r="A2848" t="str">
            <v>103164026</v>
          </cell>
        </row>
        <row r="2849">
          <cell r="A2849" t="str">
            <v>103152118</v>
          </cell>
        </row>
        <row r="2850">
          <cell r="A2850" t="str">
            <v>103164026</v>
          </cell>
        </row>
        <row r="2851">
          <cell r="A2851" t="str">
            <v>103173336</v>
          </cell>
        </row>
        <row r="2852">
          <cell r="A2852" t="str">
            <v>103158656</v>
          </cell>
        </row>
        <row r="2853">
          <cell r="A2853" t="str">
            <v>103158657</v>
          </cell>
        </row>
        <row r="2854">
          <cell r="A2854" t="str">
            <v>103158654</v>
          </cell>
        </row>
        <row r="2855">
          <cell r="A2855" t="str">
            <v>103158655</v>
          </cell>
        </row>
        <row r="2856">
          <cell r="A2856" t="str">
            <v>103165664</v>
          </cell>
        </row>
        <row r="2857">
          <cell r="A2857" t="str">
            <v>103151583</v>
          </cell>
        </row>
        <row r="2858">
          <cell r="A2858" t="str">
            <v>103152125</v>
          </cell>
        </row>
        <row r="2859">
          <cell r="A2859" t="str">
            <v>103171369</v>
          </cell>
        </row>
        <row r="2860">
          <cell r="A2860" t="str">
            <v>103171364</v>
          </cell>
        </row>
        <row r="2861">
          <cell r="A2861" t="str">
            <v>103170811</v>
          </cell>
        </row>
        <row r="2862">
          <cell r="A2862" t="str">
            <v>103171366</v>
          </cell>
        </row>
        <row r="2863">
          <cell r="A2863" t="str">
            <v>103158658</v>
          </cell>
        </row>
        <row r="2864">
          <cell r="A2864" t="str">
            <v>103151581</v>
          </cell>
        </row>
        <row r="2865">
          <cell r="A2865" t="str">
            <v>103158659</v>
          </cell>
        </row>
        <row r="2866">
          <cell r="A2866" t="str">
            <v>103171367</v>
          </cell>
        </row>
        <row r="2867">
          <cell r="A2867" t="str">
            <v>103158660</v>
          </cell>
        </row>
        <row r="2868">
          <cell r="A2868" t="str">
            <v>103158661</v>
          </cell>
        </row>
        <row r="2869">
          <cell r="A2869" t="str">
            <v>103158662</v>
          </cell>
        </row>
        <row r="2870">
          <cell r="A2870" t="str">
            <v>103152122</v>
          </cell>
        </row>
        <row r="2871">
          <cell r="A2871" t="str">
            <v>103164027</v>
          </cell>
        </row>
        <row r="2872">
          <cell r="A2872" t="str">
            <v>103158663</v>
          </cell>
        </row>
        <row r="2873">
          <cell r="A2873" t="str">
            <v>103158664</v>
          </cell>
        </row>
        <row r="2874">
          <cell r="A2874" t="str">
            <v>103158665</v>
          </cell>
        </row>
        <row r="2875">
          <cell r="A2875" t="str">
            <v>103158666</v>
          </cell>
        </row>
        <row r="2876">
          <cell r="A2876" t="str">
            <v>103158667</v>
          </cell>
        </row>
        <row r="2877">
          <cell r="A2877" t="str">
            <v>604769835</v>
          </cell>
        </row>
        <row r="2878">
          <cell r="A2878" t="str">
            <v>604776833</v>
          </cell>
        </row>
        <row r="2879">
          <cell r="A2879" t="str">
            <v>604776834</v>
          </cell>
        </row>
        <row r="2880">
          <cell r="A2880" t="str">
            <v>604776835</v>
          </cell>
        </row>
        <row r="2881">
          <cell r="A2881" t="str">
            <v>604738344</v>
          </cell>
        </row>
        <row r="2882">
          <cell r="A2882" t="str">
            <v>604738345</v>
          </cell>
        </row>
        <row r="2883">
          <cell r="A2883" t="str">
            <v>604738346</v>
          </cell>
        </row>
        <row r="2884">
          <cell r="A2884" t="str">
            <v>604738347</v>
          </cell>
        </row>
        <row r="2885">
          <cell r="A2885" t="str">
            <v>604738348</v>
          </cell>
        </row>
        <row r="2886">
          <cell r="A2886" t="str">
            <v>604758089</v>
          </cell>
        </row>
        <row r="2887">
          <cell r="A2887" t="str">
            <v>604758090</v>
          </cell>
        </row>
        <row r="2888">
          <cell r="A2888" t="str">
            <v>604758091</v>
          </cell>
        </row>
        <row r="2889">
          <cell r="A2889" t="str">
            <v>604758092</v>
          </cell>
        </row>
        <row r="2890">
          <cell r="A2890" t="str">
            <v>604782624</v>
          </cell>
        </row>
        <row r="2891">
          <cell r="A2891" t="str">
            <v>604782625</v>
          </cell>
        </row>
        <row r="2892">
          <cell r="A2892" t="str">
            <v>604782626</v>
          </cell>
        </row>
        <row r="2893">
          <cell r="A2893" t="str">
            <v>604782627</v>
          </cell>
        </row>
        <row r="2894">
          <cell r="A2894" t="str">
            <v>604782628</v>
          </cell>
        </row>
        <row r="2895">
          <cell r="A2895" t="str">
            <v>604782629</v>
          </cell>
        </row>
        <row r="2896">
          <cell r="A2896" t="str">
            <v>604782630</v>
          </cell>
        </row>
        <row r="2897">
          <cell r="A2897" t="str">
            <v>604782631</v>
          </cell>
        </row>
        <row r="2898">
          <cell r="A2898" t="str">
            <v>604782632</v>
          </cell>
        </row>
        <row r="2899">
          <cell r="A2899" t="str">
            <v>301634929</v>
          </cell>
        </row>
        <row r="2900">
          <cell r="A2900" t="str">
            <v>103179029</v>
          </cell>
        </row>
        <row r="2901">
          <cell r="A2901" t="str">
            <v>103188190</v>
          </cell>
        </row>
        <row r="2902">
          <cell r="A2902" t="str">
            <v>103188190</v>
          </cell>
        </row>
        <row r="2903">
          <cell r="A2903" t="str">
            <v>103188190</v>
          </cell>
        </row>
        <row r="2904">
          <cell r="A2904" t="str">
            <v>103188190</v>
          </cell>
        </row>
        <row r="2905">
          <cell r="A2905" t="str">
            <v>103188190</v>
          </cell>
        </row>
        <row r="2906">
          <cell r="A2906" t="str">
            <v>103188190</v>
          </cell>
        </row>
        <row r="2907">
          <cell r="A2907" t="str">
            <v>103188190</v>
          </cell>
        </row>
        <row r="2908">
          <cell r="A2908" t="str">
            <v>103188190</v>
          </cell>
        </row>
        <row r="2909">
          <cell r="A2909" t="str">
            <v>103188190</v>
          </cell>
        </row>
        <row r="2910">
          <cell r="A2910" t="str">
            <v>103188190</v>
          </cell>
        </row>
        <row r="2911">
          <cell r="A2911" t="str">
            <v>103188190</v>
          </cell>
        </row>
        <row r="2912">
          <cell r="A2912" t="str">
            <v>103188190</v>
          </cell>
        </row>
        <row r="2913">
          <cell r="A2913" t="str">
            <v>103188190</v>
          </cell>
        </row>
        <row r="2914">
          <cell r="A2914" t="str">
            <v>103188190</v>
          </cell>
        </row>
        <row r="2915">
          <cell r="A2915" t="str">
            <v>103188190</v>
          </cell>
        </row>
        <row r="2916">
          <cell r="A2916" t="str">
            <v>103189502</v>
          </cell>
        </row>
        <row r="2917">
          <cell r="A2917" t="str">
            <v>103193835</v>
          </cell>
        </row>
        <row r="2918">
          <cell r="A2918" t="str">
            <v>103193835</v>
          </cell>
        </row>
        <row r="2919">
          <cell r="A2919" t="str">
            <v>103193835</v>
          </cell>
        </row>
        <row r="2920">
          <cell r="A2920" t="str">
            <v>103193835</v>
          </cell>
        </row>
        <row r="2921">
          <cell r="A2921" t="str">
            <v>103193835</v>
          </cell>
        </row>
        <row r="2922">
          <cell r="A2922" t="str">
            <v>103193835</v>
          </cell>
        </row>
        <row r="2923">
          <cell r="A2923" t="str">
            <v>103193835</v>
          </cell>
        </row>
        <row r="2924">
          <cell r="A2924" t="str">
            <v>103193835</v>
          </cell>
        </row>
        <row r="2925">
          <cell r="A2925" t="str">
            <v>103193835</v>
          </cell>
        </row>
        <row r="2926">
          <cell r="A2926" t="str">
            <v>103193835</v>
          </cell>
        </row>
        <row r="2927">
          <cell r="A2927" t="str">
            <v>103193835</v>
          </cell>
        </row>
        <row r="2928">
          <cell r="A2928" t="str">
            <v>103193835</v>
          </cell>
        </row>
        <row r="2929">
          <cell r="A2929" t="str">
            <v>103200487</v>
          </cell>
        </row>
        <row r="2930">
          <cell r="A2930" t="str">
            <v>103200487</v>
          </cell>
        </row>
        <row r="2931">
          <cell r="A2931" t="str">
            <v>103200487</v>
          </cell>
        </row>
        <row r="2932">
          <cell r="A2932" t="str">
            <v>103200487</v>
          </cell>
        </row>
        <row r="2933">
          <cell r="A2933" t="str">
            <v>103200487</v>
          </cell>
        </row>
        <row r="2934">
          <cell r="A2934" t="str">
            <v>103200487</v>
          </cell>
        </row>
        <row r="2935">
          <cell r="A2935" t="str">
            <v>103200487</v>
          </cell>
        </row>
        <row r="2936">
          <cell r="A2936" t="str">
            <v>103200487</v>
          </cell>
        </row>
        <row r="2937">
          <cell r="A2937" t="str">
            <v>103200487</v>
          </cell>
        </row>
        <row r="2938">
          <cell r="A2938" t="str">
            <v>103200487</v>
          </cell>
        </row>
        <row r="2939">
          <cell r="A2939" t="str">
            <v>103200487</v>
          </cell>
        </row>
        <row r="2940">
          <cell r="A2940" t="str">
            <v>103200487</v>
          </cell>
        </row>
        <row r="2941">
          <cell r="A2941" t="str">
            <v>103200864</v>
          </cell>
        </row>
        <row r="2942">
          <cell r="A2942" t="str">
            <v>103200864</v>
          </cell>
        </row>
        <row r="2943">
          <cell r="A2943" t="str">
            <v>103200864</v>
          </cell>
        </row>
        <row r="2944">
          <cell r="A2944" t="str">
            <v>103204332</v>
          </cell>
        </row>
        <row r="2945">
          <cell r="A2945" t="str">
            <v>103206111</v>
          </cell>
        </row>
        <row r="2946">
          <cell r="A2946" t="str">
            <v>103189503</v>
          </cell>
        </row>
        <row r="2947">
          <cell r="A2947" t="str">
            <v>103189504</v>
          </cell>
        </row>
        <row r="2948">
          <cell r="A2948" t="str">
            <v>103191489</v>
          </cell>
        </row>
        <row r="2949">
          <cell r="A2949" t="str">
            <v>103189505</v>
          </cell>
        </row>
        <row r="2950">
          <cell r="A2950" t="str">
            <v>103189506</v>
          </cell>
        </row>
        <row r="2951">
          <cell r="A2951" t="str">
            <v>103191490</v>
          </cell>
        </row>
        <row r="2952">
          <cell r="A2952" t="str">
            <v>103198802</v>
          </cell>
        </row>
        <row r="2953">
          <cell r="A2953" t="str">
            <v>103203637</v>
          </cell>
        </row>
        <row r="2954">
          <cell r="A2954" t="str">
            <v>103206110</v>
          </cell>
        </row>
        <row r="2955">
          <cell r="A2955" t="str">
            <v>103204987</v>
          </cell>
        </row>
        <row r="2956">
          <cell r="A2956" t="str">
            <v>103204988</v>
          </cell>
        </row>
        <row r="2957">
          <cell r="A2957" t="str">
            <v>103205628</v>
          </cell>
        </row>
        <row r="2958">
          <cell r="A2958" t="str">
            <v>103206875</v>
          </cell>
        </row>
        <row r="2959">
          <cell r="A2959" t="str">
            <v>103189507</v>
          </cell>
        </row>
        <row r="2960">
          <cell r="A2960" t="str">
            <v>103190661</v>
          </cell>
        </row>
        <row r="2961">
          <cell r="A2961" t="str">
            <v>103189508</v>
          </cell>
        </row>
        <row r="2962">
          <cell r="A2962" t="str">
            <v>103198800</v>
          </cell>
        </row>
        <row r="2963">
          <cell r="A2963" t="str">
            <v>103190661</v>
          </cell>
        </row>
        <row r="2964">
          <cell r="A2964" t="str">
            <v>103189520</v>
          </cell>
        </row>
        <row r="2965">
          <cell r="A2965" t="str">
            <v>103190661</v>
          </cell>
        </row>
        <row r="2966">
          <cell r="A2966" t="str">
            <v>103189521</v>
          </cell>
        </row>
        <row r="2967">
          <cell r="A2967" t="str">
            <v>103189522</v>
          </cell>
        </row>
        <row r="2968">
          <cell r="A2968" t="str">
            <v>103191484</v>
          </cell>
        </row>
        <row r="2969">
          <cell r="A2969" t="str">
            <v>103189518</v>
          </cell>
        </row>
        <row r="2970">
          <cell r="A2970" t="str">
            <v>103189519</v>
          </cell>
        </row>
        <row r="2971">
          <cell r="A2971" t="str">
            <v>103189509</v>
          </cell>
        </row>
        <row r="2972">
          <cell r="A2972" t="str">
            <v>103190661</v>
          </cell>
        </row>
        <row r="2973">
          <cell r="A2973" t="str">
            <v>103189510</v>
          </cell>
        </row>
        <row r="2974">
          <cell r="A2974" t="str">
            <v>103189511</v>
          </cell>
        </row>
        <row r="2975">
          <cell r="A2975" t="str">
            <v>103189512</v>
          </cell>
        </row>
        <row r="2976">
          <cell r="A2976" t="str">
            <v>103189513</v>
          </cell>
        </row>
        <row r="2977">
          <cell r="A2977" t="str">
            <v>103189514</v>
          </cell>
        </row>
        <row r="2978">
          <cell r="A2978" t="str">
            <v>103189515</v>
          </cell>
        </row>
        <row r="2979">
          <cell r="A2979" t="str">
            <v>103189516</v>
          </cell>
        </row>
        <row r="2980">
          <cell r="A2980" t="str">
            <v>103189517</v>
          </cell>
        </row>
        <row r="2981">
          <cell r="A2981" t="str">
            <v>103189523</v>
          </cell>
        </row>
        <row r="2982">
          <cell r="A2982" t="str">
            <v>103179453</v>
          </cell>
        </row>
        <row r="2983">
          <cell r="A2983" t="str">
            <v>103189524</v>
          </cell>
        </row>
        <row r="2984">
          <cell r="A2984" t="str">
            <v>103189525</v>
          </cell>
        </row>
        <row r="2985">
          <cell r="A2985" t="str">
            <v>103189526</v>
          </cell>
        </row>
        <row r="2986">
          <cell r="A2986" t="str">
            <v>103189527</v>
          </cell>
        </row>
        <row r="2987">
          <cell r="A2987" t="str">
            <v>103189528</v>
          </cell>
        </row>
        <row r="2988">
          <cell r="A2988" t="str">
            <v>103189529</v>
          </cell>
        </row>
        <row r="2989">
          <cell r="A2989" t="str">
            <v>103189530</v>
          </cell>
        </row>
        <row r="2990">
          <cell r="A2990" t="str">
            <v>103189531</v>
          </cell>
        </row>
        <row r="2991">
          <cell r="A2991" t="str">
            <v>103189532</v>
          </cell>
        </row>
        <row r="2992">
          <cell r="A2992" t="str">
            <v>103179512</v>
          </cell>
        </row>
        <row r="2993">
          <cell r="A2993" t="str">
            <v>103191493</v>
          </cell>
        </row>
        <row r="2994">
          <cell r="A2994" t="str">
            <v>103189533</v>
          </cell>
        </row>
        <row r="2995">
          <cell r="A2995" t="str">
            <v>103189534</v>
          </cell>
        </row>
        <row r="2996">
          <cell r="A2996" t="str">
            <v>103189535</v>
          </cell>
        </row>
        <row r="2997">
          <cell r="A2997" t="str">
            <v>103191079</v>
          </cell>
        </row>
        <row r="2998">
          <cell r="A2998" t="str">
            <v>103181000</v>
          </cell>
        </row>
        <row r="2999">
          <cell r="A2999" t="str">
            <v>103204354</v>
          </cell>
        </row>
        <row r="3000">
          <cell r="A3000" t="str">
            <v>103180994</v>
          </cell>
        </row>
        <row r="3001">
          <cell r="A3001" t="str">
            <v>103190649</v>
          </cell>
        </row>
        <row r="3002">
          <cell r="A3002" t="str">
            <v>103190649</v>
          </cell>
        </row>
        <row r="3003">
          <cell r="A3003" t="str">
            <v>103190649</v>
          </cell>
        </row>
        <row r="3004">
          <cell r="A3004" t="str">
            <v>103180994</v>
          </cell>
        </row>
        <row r="3005">
          <cell r="A3005" t="str">
            <v>103190649</v>
          </cell>
        </row>
        <row r="3006">
          <cell r="A3006" t="str">
            <v>103180994</v>
          </cell>
        </row>
        <row r="3007">
          <cell r="A3007" t="str">
            <v>103190649</v>
          </cell>
        </row>
        <row r="3008">
          <cell r="A3008" t="str">
            <v>103180994</v>
          </cell>
        </row>
        <row r="3009">
          <cell r="A3009" t="str">
            <v>103180994</v>
          </cell>
        </row>
        <row r="3010">
          <cell r="A3010" t="str">
            <v>103190649</v>
          </cell>
        </row>
        <row r="3011">
          <cell r="A3011" t="str">
            <v>103180994</v>
          </cell>
        </row>
        <row r="3012">
          <cell r="A3012" t="str">
            <v>103189538</v>
          </cell>
        </row>
        <row r="3013">
          <cell r="A3013" t="str">
            <v>103189539</v>
          </cell>
        </row>
        <row r="3014">
          <cell r="A3014" t="str">
            <v>103189536</v>
          </cell>
        </row>
        <row r="3015">
          <cell r="A3015" t="str">
            <v>103189537</v>
          </cell>
        </row>
        <row r="3016">
          <cell r="A3016" t="str">
            <v>103193376</v>
          </cell>
        </row>
        <row r="3017">
          <cell r="A3017" t="str">
            <v>103193376</v>
          </cell>
        </row>
        <row r="3018">
          <cell r="A3018" t="str">
            <v>103204321</v>
          </cell>
        </row>
        <row r="3019">
          <cell r="A3019" t="str">
            <v>103204347</v>
          </cell>
        </row>
        <row r="3020">
          <cell r="A3020" t="str">
            <v>103205626</v>
          </cell>
        </row>
        <row r="3021">
          <cell r="A3021" t="str">
            <v>103206143</v>
          </cell>
        </row>
        <row r="3022">
          <cell r="A3022" t="str">
            <v>103189540</v>
          </cell>
        </row>
        <row r="3023">
          <cell r="A3023" t="str">
            <v>103190661</v>
          </cell>
        </row>
        <row r="3024">
          <cell r="A3024" t="str">
            <v>103189541</v>
          </cell>
        </row>
        <row r="3025">
          <cell r="A3025" t="str">
            <v>103189542</v>
          </cell>
        </row>
        <row r="3026">
          <cell r="A3026" t="str">
            <v>103189543</v>
          </cell>
        </row>
        <row r="3027">
          <cell r="A3027" t="str">
            <v>103189544</v>
          </cell>
        </row>
        <row r="3028">
          <cell r="A3028" t="str">
            <v>103189545</v>
          </cell>
        </row>
        <row r="3029">
          <cell r="A3029" t="str">
            <v>103204320</v>
          </cell>
        </row>
        <row r="3030">
          <cell r="A3030" t="str">
            <v>103189546</v>
          </cell>
        </row>
        <row r="3031">
          <cell r="A3031" t="str">
            <v>103189547</v>
          </cell>
        </row>
        <row r="3032">
          <cell r="A3032" t="str">
            <v>103189548</v>
          </cell>
        </row>
        <row r="3033">
          <cell r="A3033" t="str">
            <v>103189549</v>
          </cell>
        </row>
        <row r="3034">
          <cell r="A3034" t="str">
            <v>604845232</v>
          </cell>
        </row>
        <row r="3035">
          <cell r="A3035" t="str">
            <v>604793877</v>
          </cell>
        </row>
        <row r="3036">
          <cell r="A3036" t="str">
            <v>604793872</v>
          </cell>
        </row>
        <row r="3037">
          <cell r="A3037" t="str">
            <v>604793873</v>
          </cell>
        </row>
        <row r="3038">
          <cell r="A3038" t="str">
            <v>604793874</v>
          </cell>
        </row>
        <row r="3039">
          <cell r="A3039" t="str">
            <v>604793875</v>
          </cell>
        </row>
        <row r="3040">
          <cell r="A3040" t="str">
            <v>604793876</v>
          </cell>
        </row>
        <row r="3041">
          <cell r="A3041" t="str">
            <v>604836013</v>
          </cell>
        </row>
        <row r="3042">
          <cell r="A3042" t="str">
            <v>604836012</v>
          </cell>
        </row>
        <row r="3043">
          <cell r="A3043" t="str">
            <v>604836011</v>
          </cell>
        </row>
        <row r="3044">
          <cell r="A3044" t="str">
            <v>604836010</v>
          </cell>
        </row>
        <row r="3045">
          <cell r="A3045" t="str">
            <v>604836009</v>
          </cell>
        </row>
        <row r="3046">
          <cell r="A3046" t="str">
            <v>604836008</v>
          </cell>
        </row>
        <row r="3047">
          <cell r="A3047" t="str">
            <v>604836007</v>
          </cell>
        </row>
        <row r="3048">
          <cell r="A3048" t="str">
            <v>604836006</v>
          </cell>
        </row>
        <row r="3049">
          <cell r="A3049" t="str">
            <v>604836005</v>
          </cell>
        </row>
        <row r="3050">
          <cell r="A3050" t="str">
            <v>604836004</v>
          </cell>
        </row>
        <row r="3051">
          <cell r="A3051" t="str">
            <v>604836003</v>
          </cell>
        </row>
        <row r="3052">
          <cell r="A3052" t="str">
            <v>604836002</v>
          </cell>
        </row>
        <row r="3053">
          <cell r="A3053" t="str">
            <v>604836001</v>
          </cell>
        </row>
        <row r="3054">
          <cell r="A3054" t="str">
            <v>604845233</v>
          </cell>
        </row>
        <row r="3055">
          <cell r="A3055" t="str">
            <v>604845234</v>
          </cell>
        </row>
        <row r="3056">
          <cell r="A3056" t="str">
            <v>604845235</v>
          </cell>
        </row>
        <row r="3057">
          <cell r="A3057" t="str">
            <v>604845236</v>
          </cell>
        </row>
        <row r="3058">
          <cell r="A3058" t="str">
            <v>604845237</v>
          </cell>
        </row>
        <row r="3059">
          <cell r="A3059" t="str">
            <v>604825846</v>
          </cell>
        </row>
        <row r="3060">
          <cell r="A3060" t="str">
            <v>604825847</v>
          </cell>
        </row>
        <row r="3061">
          <cell r="A3061" t="str">
            <v>604825848</v>
          </cell>
        </row>
        <row r="3062">
          <cell r="A3062" t="str">
            <v>604825849</v>
          </cell>
        </row>
        <row r="3063">
          <cell r="A3063" t="str">
            <v>604825850</v>
          </cell>
        </row>
        <row r="3064">
          <cell r="A3064" t="str">
            <v>604825851</v>
          </cell>
        </row>
        <row r="3065">
          <cell r="A3065" t="str">
            <v>604825852</v>
          </cell>
        </row>
        <row r="3066">
          <cell r="A3066" t="str">
            <v>604825853</v>
          </cell>
        </row>
        <row r="3067">
          <cell r="A3067" t="str">
            <v>604825854</v>
          </cell>
        </row>
        <row r="3068">
          <cell r="A3068" t="str">
            <v>604825855</v>
          </cell>
        </row>
        <row r="3069">
          <cell r="A3069" t="str">
            <v>604825856</v>
          </cell>
        </row>
        <row r="3070">
          <cell r="A3070" t="str">
            <v>604825857</v>
          </cell>
        </row>
        <row r="3071">
          <cell r="A3071" t="str">
            <v>604825858</v>
          </cell>
        </row>
        <row r="3072">
          <cell r="A3072" t="str">
            <v>604825859</v>
          </cell>
        </row>
        <row r="3073">
          <cell r="A3073" t="str">
            <v>604825860</v>
          </cell>
        </row>
        <row r="3074">
          <cell r="A3074" t="str">
            <v>604825861</v>
          </cell>
        </row>
        <row r="3075">
          <cell r="A3075" t="str">
            <v>604825862</v>
          </cell>
        </row>
        <row r="3076">
          <cell r="A3076" t="str">
            <v>604825863</v>
          </cell>
        </row>
        <row r="3077">
          <cell r="A3077" t="str">
            <v>604825864</v>
          </cell>
        </row>
        <row r="3078">
          <cell r="A3078" t="str">
            <v>604825865</v>
          </cell>
        </row>
        <row r="3079">
          <cell r="A3079" t="str">
            <v>604825866</v>
          </cell>
        </row>
        <row r="3080">
          <cell r="A3080" t="str">
            <v>604825841</v>
          </cell>
        </row>
        <row r="3081">
          <cell r="A3081" t="str">
            <v>604825842</v>
          </cell>
        </row>
        <row r="3082">
          <cell r="A3082" t="str">
            <v>604825843</v>
          </cell>
        </row>
        <row r="3083">
          <cell r="A3083" t="str">
            <v>604825844</v>
          </cell>
        </row>
        <row r="3084">
          <cell r="A3084" t="str">
            <v>604825845</v>
          </cell>
        </row>
        <row r="3085">
          <cell r="A3085" t="str">
            <v>604825840</v>
          </cell>
        </row>
        <row r="3086">
          <cell r="A3086" t="str">
            <v>604827878</v>
          </cell>
        </row>
        <row r="3087">
          <cell r="A3087" t="str">
            <v>103215083</v>
          </cell>
        </row>
        <row r="3088">
          <cell r="A3088" t="str">
            <v>103215083</v>
          </cell>
        </row>
        <row r="3089">
          <cell r="A3089" t="str">
            <v>103215083</v>
          </cell>
        </row>
        <row r="3090">
          <cell r="A3090" t="str">
            <v>103215083</v>
          </cell>
        </row>
        <row r="3091">
          <cell r="A3091" t="str">
            <v>103215083</v>
          </cell>
        </row>
        <row r="3092">
          <cell r="A3092" t="str">
            <v>103215083</v>
          </cell>
        </row>
        <row r="3093">
          <cell r="A3093" t="str">
            <v>103215083</v>
          </cell>
        </row>
        <row r="3094">
          <cell r="A3094" t="str">
            <v>103215083</v>
          </cell>
        </row>
        <row r="3095">
          <cell r="A3095" t="str">
            <v>103215083</v>
          </cell>
        </row>
        <row r="3096">
          <cell r="A3096" t="str">
            <v>103215083</v>
          </cell>
        </row>
        <row r="3097">
          <cell r="A3097" t="str">
            <v>103215083</v>
          </cell>
        </row>
        <row r="3098">
          <cell r="A3098" t="str">
            <v>103215083</v>
          </cell>
        </row>
        <row r="3099">
          <cell r="A3099" t="str">
            <v>103215083</v>
          </cell>
        </row>
        <row r="3100">
          <cell r="A3100" t="str">
            <v>103215083</v>
          </cell>
        </row>
        <row r="3101">
          <cell r="A3101" t="str">
            <v>103215083</v>
          </cell>
        </row>
        <row r="3102">
          <cell r="A3102" t="str">
            <v>103215083</v>
          </cell>
        </row>
        <row r="3103">
          <cell r="A3103" t="str">
            <v>103215083</v>
          </cell>
        </row>
        <row r="3104">
          <cell r="A3104" t="str">
            <v>103215083</v>
          </cell>
        </row>
        <row r="3105">
          <cell r="A3105" t="str">
            <v>103215083</v>
          </cell>
        </row>
        <row r="3106">
          <cell r="A3106" t="str">
            <v>103215083</v>
          </cell>
        </row>
        <row r="3107">
          <cell r="A3107" t="str">
            <v>103215083</v>
          </cell>
        </row>
        <row r="3108">
          <cell r="A3108" t="str">
            <v>103215083</v>
          </cell>
        </row>
        <row r="3109">
          <cell r="A3109" t="str">
            <v>103215083</v>
          </cell>
        </row>
        <row r="3110">
          <cell r="A3110" t="str">
            <v>103215083</v>
          </cell>
        </row>
        <row r="3111">
          <cell r="A3111" t="str">
            <v>103215083</v>
          </cell>
        </row>
        <row r="3112">
          <cell r="A3112" t="str">
            <v>103215083</v>
          </cell>
        </row>
        <row r="3113">
          <cell r="A3113" t="str">
            <v>103215083</v>
          </cell>
        </row>
        <row r="3114">
          <cell r="A3114" t="str">
            <v>103215083</v>
          </cell>
        </row>
        <row r="3115">
          <cell r="A3115" t="str">
            <v>103215083</v>
          </cell>
        </row>
        <row r="3116">
          <cell r="A3116" t="str">
            <v>103215083</v>
          </cell>
        </row>
        <row r="3117">
          <cell r="A3117" t="str">
            <v>103215083</v>
          </cell>
        </row>
        <row r="3118">
          <cell r="A3118" t="str">
            <v>103215083</v>
          </cell>
        </row>
        <row r="3119">
          <cell r="A3119" t="str">
            <v>103215083</v>
          </cell>
        </row>
        <row r="3120">
          <cell r="A3120" t="str">
            <v>103215083</v>
          </cell>
        </row>
        <row r="3121">
          <cell r="A3121" t="str">
            <v>103218384</v>
          </cell>
        </row>
        <row r="3122">
          <cell r="A3122" t="str">
            <v>103231850</v>
          </cell>
        </row>
        <row r="3123">
          <cell r="A3123" t="str">
            <v>103232168</v>
          </cell>
        </row>
        <row r="3124">
          <cell r="A3124" t="str">
            <v>103218385</v>
          </cell>
        </row>
        <row r="3125">
          <cell r="A3125" t="str">
            <v>103217357</v>
          </cell>
        </row>
        <row r="3126">
          <cell r="A3126" t="str">
            <v>103218386</v>
          </cell>
        </row>
        <row r="3127">
          <cell r="A3127" t="str">
            <v>103218984</v>
          </cell>
        </row>
        <row r="3128">
          <cell r="A3128" t="str">
            <v>103218387</v>
          </cell>
        </row>
        <row r="3129">
          <cell r="A3129" t="str">
            <v>103218388</v>
          </cell>
        </row>
        <row r="3130">
          <cell r="A3130" t="str">
            <v>103218389</v>
          </cell>
        </row>
        <row r="3131">
          <cell r="A3131" t="str">
            <v>103215503</v>
          </cell>
        </row>
        <row r="3132">
          <cell r="A3132" t="str">
            <v>103215505</v>
          </cell>
        </row>
        <row r="3133">
          <cell r="A3133" t="str">
            <v>103215506</v>
          </cell>
        </row>
        <row r="3134">
          <cell r="A3134" t="str">
            <v>103224565</v>
          </cell>
        </row>
        <row r="3135">
          <cell r="A3135" t="str">
            <v>103230283</v>
          </cell>
        </row>
        <row r="3136">
          <cell r="A3136" t="str">
            <v>103227575</v>
          </cell>
        </row>
        <row r="3137">
          <cell r="A3137" t="str">
            <v>103227576</v>
          </cell>
        </row>
        <row r="3138">
          <cell r="A3138" t="str">
            <v>103230852</v>
          </cell>
        </row>
        <row r="3139">
          <cell r="A3139" t="str">
            <v>103232175</v>
          </cell>
        </row>
        <row r="3140">
          <cell r="A3140" t="str">
            <v>103232172</v>
          </cell>
        </row>
        <row r="3141">
          <cell r="A3141" t="str">
            <v>103232176</v>
          </cell>
        </row>
        <row r="3142">
          <cell r="A3142" t="str">
            <v>103232178</v>
          </cell>
        </row>
        <row r="3143">
          <cell r="A3143" t="str">
            <v>103232862</v>
          </cell>
        </row>
        <row r="3144">
          <cell r="A3144" t="str">
            <v>103232864</v>
          </cell>
        </row>
        <row r="3145">
          <cell r="A3145" t="str">
            <v>103232865</v>
          </cell>
        </row>
        <row r="3146">
          <cell r="A3146" t="str">
            <v>103218390</v>
          </cell>
        </row>
        <row r="3147">
          <cell r="A3147" t="str">
            <v>103224600</v>
          </cell>
        </row>
        <row r="3148">
          <cell r="A3148" t="str">
            <v>103218391</v>
          </cell>
        </row>
        <row r="3149">
          <cell r="A3149" t="str">
            <v>103230279</v>
          </cell>
        </row>
        <row r="3150">
          <cell r="A3150" t="str">
            <v>103213437</v>
          </cell>
        </row>
        <row r="3151">
          <cell r="A3151" t="str">
            <v>103218403</v>
          </cell>
        </row>
        <row r="3152">
          <cell r="A3152" t="str">
            <v>103213439</v>
          </cell>
        </row>
        <row r="3153">
          <cell r="A3153" t="str">
            <v>103218404</v>
          </cell>
        </row>
        <row r="3154">
          <cell r="A3154" t="str">
            <v>103218405</v>
          </cell>
        </row>
        <row r="3155">
          <cell r="A3155" t="str">
            <v>103218401</v>
          </cell>
        </row>
        <row r="3156">
          <cell r="A3156" t="str">
            <v>103224259</v>
          </cell>
        </row>
        <row r="3157">
          <cell r="A3157" t="str">
            <v>103218402</v>
          </cell>
        </row>
        <row r="3158">
          <cell r="A3158" t="str">
            <v>103218392</v>
          </cell>
        </row>
        <row r="3159">
          <cell r="A3159" t="str">
            <v>103218393</v>
          </cell>
        </row>
        <row r="3160">
          <cell r="A3160" t="str">
            <v>103225805</v>
          </cell>
        </row>
        <row r="3161">
          <cell r="A3161" t="str">
            <v>103218394</v>
          </cell>
        </row>
        <row r="3162">
          <cell r="A3162" t="str">
            <v>103218395</v>
          </cell>
        </row>
        <row r="3163">
          <cell r="A3163" t="str">
            <v>103218396</v>
          </cell>
        </row>
        <row r="3164">
          <cell r="A3164" t="str">
            <v>103218397</v>
          </cell>
        </row>
        <row r="3165">
          <cell r="A3165" t="str">
            <v>103218398</v>
          </cell>
        </row>
        <row r="3166">
          <cell r="A3166" t="str">
            <v>103218399</v>
          </cell>
        </row>
        <row r="3167">
          <cell r="A3167" t="str">
            <v>103218400</v>
          </cell>
        </row>
        <row r="3168">
          <cell r="A3168" t="str">
            <v>103230850</v>
          </cell>
        </row>
        <row r="3169">
          <cell r="A3169" t="str">
            <v>103218406</v>
          </cell>
        </row>
        <row r="3170">
          <cell r="A3170" t="str">
            <v>103230739</v>
          </cell>
        </row>
        <row r="3171">
          <cell r="A3171" t="str">
            <v>103218407</v>
          </cell>
        </row>
        <row r="3172">
          <cell r="A3172" t="str">
            <v>103218408</v>
          </cell>
        </row>
        <row r="3173">
          <cell r="A3173" t="str">
            <v>103218409</v>
          </cell>
        </row>
        <row r="3174">
          <cell r="A3174" t="str">
            <v>103218410</v>
          </cell>
        </row>
        <row r="3175">
          <cell r="A3175" t="str">
            <v>103218411</v>
          </cell>
        </row>
        <row r="3176">
          <cell r="A3176" t="str">
            <v>103218412</v>
          </cell>
        </row>
        <row r="3177">
          <cell r="A3177" t="str">
            <v>103218413</v>
          </cell>
        </row>
        <row r="3178">
          <cell r="A3178" t="str">
            <v>103218414</v>
          </cell>
        </row>
        <row r="3179">
          <cell r="A3179" t="str">
            <v>103218415</v>
          </cell>
        </row>
        <row r="3180">
          <cell r="A3180" t="str">
            <v>103218416</v>
          </cell>
        </row>
        <row r="3181">
          <cell r="A3181" t="str">
            <v>103218417</v>
          </cell>
        </row>
        <row r="3182">
          <cell r="A3182" t="str">
            <v>103218418</v>
          </cell>
        </row>
        <row r="3183">
          <cell r="A3183" t="str">
            <v>103218419</v>
          </cell>
        </row>
        <row r="3184">
          <cell r="A3184" t="str">
            <v>103212961</v>
          </cell>
        </row>
        <row r="3185">
          <cell r="A3185" t="str">
            <v>103230289</v>
          </cell>
        </row>
        <row r="3186">
          <cell r="A3186" t="str">
            <v>103224594</v>
          </cell>
        </row>
        <row r="3187">
          <cell r="A3187" t="str">
            <v>103224594</v>
          </cell>
        </row>
        <row r="3188">
          <cell r="A3188" t="str">
            <v>103224594</v>
          </cell>
        </row>
        <row r="3189">
          <cell r="A3189" t="str">
            <v>103212959</v>
          </cell>
        </row>
        <row r="3190">
          <cell r="A3190" t="str">
            <v>103224594</v>
          </cell>
        </row>
        <row r="3191">
          <cell r="A3191" t="str">
            <v>103212959</v>
          </cell>
        </row>
        <row r="3192">
          <cell r="A3192" t="str">
            <v>103212959</v>
          </cell>
        </row>
        <row r="3193">
          <cell r="A3193" t="str">
            <v>103224594</v>
          </cell>
        </row>
        <row r="3194">
          <cell r="A3194" t="str">
            <v>103212959</v>
          </cell>
        </row>
        <row r="3195">
          <cell r="A3195" t="str">
            <v>103224594</v>
          </cell>
        </row>
        <row r="3196">
          <cell r="A3196" t="str">
            <v>103212959</v>
          </cell>
        </row>
        <row r="3197">
          <cell r="A3197" t="str">
            <v>103224594</v>
          </cell>
        </row>
        <row r="3198">
          <cell r="A3198" t="str">
            <v>103212959</v>
          </cell>
        </row>
        <row r="3199">
          <cell r="A3199" t="str">
            <v>103224594</v>
          </cell>
        </row>
        <row r="3200">
          <cell r="A3200" t="str">
            <v>103218422</v>
          </cell>
        </row>
        <row r="3201">
          <cell r="A3201" t="str">
            <v>103218423</v>
          </cell>
        </row>
        <row r="3202">
          <cell r="A3202" t="str">
            <v>103218420</v>
          </cell>
        </row>
        <row r="3203">
          <cell r="A3203" t="str">
            <v>103218421</v>
          </cell>
        </row>
        <row r="3204">
          <cell r="A3204" t="str">
            <v>103225565</v>
          </cell>
        </row>
        <row r="3205">
          <cell r="A3205" t="str">
            <v>103230844</v>
          </cell>
        </row>
        <row r="3206">
          <cell r="A3206" t="str">
            <v>103230848</v>
          </cell>
        </row>
        <row r="3207">
          <cell r="A3207" t="str">
            <v>103230287</v>
          </cell>
        </row>
        <row r="3208">
          <cell r="A3208" t="str">
            <v>103232170</v>
          </cell>
        </row>
        <row r="3209">
          <cell r="A3209" t="str">
            <v>103218424</v>
          </cell>
        </row>
        <row r="3210">
          <cell r="A3210" t="str">
            <v>103218425</v>
          </cell>
        </row>
        <row r="3211">
          <cell r="A3211" t="str">
            <v>103224258</v>
          </cell>
        </row>
        <row r="3212">
          <cell r="A3212" t="str">
            <v>103225161</v>
          </cell>
        </row>
        <row r="3213">
          <cell r="A3213" t="str">
            <v>103230847</v>
          </cell>
        </row>
        <row r="3214">
          <cell r="A3214" t="str">
            <v>103218426</v>
          </cell>
        </row>
        <row r="3215">
          <cell r="A3215" t="str">
            <v>103218427</v>
          </cell>
        </row>
        <row r="3216">
          <cell r="A3216" t="str">
            <v>103218428</v>
          </cell>
        </row>
        <row r="3217">
          <cell r="A3217" t="str">
            <v>103224600</v>
          </cell>
        </row>
        <row r="3218">
          <cell r="A3218" t="str">
            <v>103218429</v>
          </cell>
        </row>
        <row r="3219">
          <cell r="A3219" t="str">
            <v>103218430</v>
          </cell>
        </row>
        <row r="3220">
          <cell r="A3220" t="str">
            <v>103230841</v>
          </cell>
        </row>
        <row r="3221">
          <cell r="A3221" t="str">
            <v>103230841</v>
          </cell>
        </row>
        <row r="3222">
          <cell r="A3222" t="str">
            <v>103218431</v>
          </cell>
        </row>
        <row r="3223">
          <cell r="A3223" t="str">
            <v>103218432</v>
          </cell>
        </row>
        <row r="3224">
          <cell r="A3224" t="str">
            <v>103230841</v>
          </cell>
        </row>
        <row r="3225">
          <cell r="A3225" t="str">
            <v>103230841</v>
          </cell>
        </row>
        <row r="3226">
          <cell r="A3226" t="str">
            <v>103218433</v>
          </cell>
        </row>
        <row r="3227">
          <cell r="A3227" t="str">
            <v>604852832</v>
          </cell>
        </row>
        <row r="3228">
          <cell r="A3228" t="str">
            <v>604852833</v>
          </cell>
        </row>
        <row r="3229">
          <cell r="A3229" t="str">
            <v>604852834</v>
          </cell>
        </row>
        <row r="3230">
          <cell r="A3230" t="str">
            <v>604852835</v>
          </cell>
        </row>
        <row r="3231">
          <cell r="A3231" t="str">
            <v>604852836</v>
          </cell>
        </row>
        <row r="3232">
          <cell r="A3232" t="str">
            <v>604863042</v>
          </cell>
        </row>
        <row r="3233">
          <cell r="A3233" t="str">
            <v>604863043</v>
          </cell>
        </row>
        <row r="3234">
          <cell r="A3234" t="str">
            <v>604863044</v>
          </cell>
        </row>
        <row r="3235">
          <cell r="A3235" t="str">
            <v>604863045</v>
          </cell>
        </row>
        <row r="3236">
          <cell r="A3236" t="str">
            <v>604863046</v>
          </cell>
        </row>
        <row r="3237">
          <cell r="A3237" t="str">
            <v>604878141</v>
          </cell>
        </row>
        <row r="3238">
          <cell r="A3238" t="str">
            <v>604878142</v>
          </cell>
        </row>
        <row r="3239">
          <cell r="A3239" t="str">
            <v>604878143</v>
          </cell>
        </row>
        <row r="3240">
          <cell r="A3240" t="str">
            <v>604878144</v>
          </cell>
        </row>
        <row r="3241">
          <cell r="A3241" t="str">
            <v>604892848</v>
          </cell>
        </row>
        <row r="3242">
          <cell r="A3242" t="str">
            <v>604892849</v>
          </cell>
        </row>
        <row r="3243">
          <cell r="A3243" t="str">
            <v>604892850</v>
          </cell>
        </row>
        <row r="3244">
          <cell r="A3244" t="str">
            <v>604840283</v>
          </cell>
        </row>
        <row r="3245">
          <cell r="A3245" t="str">
            <v>604848571</v>
          </cell>
        </row>
        <row r="3246">
          <cell r="A3246" t="str">
            <v>604869701</v>
          </cell>
        </row>
        <row r="3247">
          <cell r="A3247" t="str">
            <v>604878145</v>
          </cell>
        </row>
        <row r="3248">
          <cell r="A3248" t="str">
            <v>103245816</v>
          </cell>
        </row>
        <row r="3249">
          <cell r="A3249" t="str">
            <v>103245816</v>
          </cell>
        </row>
        <row r="3250">
          <cell r="A3250" t="str">
            <v>103245816</v>
          </cell>
        </row>
        <row r="3251">
          <cell r="A3251" t="str">
            <v>103245816</v>
          </cell>
        </row>
        <row r="3252">
          <cell r="A3252" t="str">
            <v>103245816</v>
          </cell>
        </row>
        <row r="3253">
          <cell r="A3253" t="str">
            <v>103245816</v>
          </cell>
        </row>
        <row r="3254">
          <cell r="A3254" t="str">
            <v>103245816</v>
          </cell>
        </row>
        <row r="3255">
          <cell r="A3255" t="str">
            <v>103245816</v>
          </cell>
        </row>
        <row r="3256">
          <cell r="A3256" t="str">
            <v>103245816</v>
          </cell>
        </row>
        <row r="3257">
          <cell r="A3257" t="str">
            <v>103245816</v>
          </cell>
        </row>
        <row r="3258">
          <cell r="A3258" t="str">
            <v>103245816</v>
          </cell>
        </row>
        <row r="3259">
          <cell r="A3259" t="str">
            <v>103245816</v>
          </cell>
        </row>
        <row r="3260">
          <cell r="A3260" t="str">
            <v>103245816</v>
          </cell>
        </row>
        <row r="3261">
          <cell r="A3261" t="str">
            <v>103245816</v>
          </cell>
        </row>
        <row r="3262">
          <cell r="A3262" t="str">
            <v>103245816</v>
          </cell>
        </row>
        <row r="3263">
          <cell r="A3263" t="str">
            <v>103245816</v>
          </cell>
        </row>
        <row r="3264">
          <cell r="A3264" t="str">
            <v>103247933</v>
          </cell>
        </row>
        <row r="3265">
          <cell r="A3265" t="str">
            <v>103245816</v>
          </cell>
        </row>
        <row r="3266">
          <cell r="A3266" t="str">
            <v>103245816</v>
          </cell>
        </row>
        <row r="3267">
          <cell r="A3267" t="str">
            <v>103245816</v>
          </cell>
        </row>
        <row r="3268">
          <cell r="A3268" t="str">
            <v>103245816</v>
          </cell>
        </row>
        <row r="3269">
          <cell r="A3269" t="str">
            <v>103245816</v>
          </cell>
        </row>
        <row r="3270">
          <cell r="A3270" t="str">
            <v>103247933</v>
          </cell>
        </row>
        <row r="3271">
          <cell r="A3271" t="str">
            <v>103246066</v>
          </cell>
        </row>
        <row r="3272">
          <cell r="A3272" t="str">
            <v>103251654</v>
          </cell>
        </row>
        <row r="3273">
          <cell r="A3273" t="str">
            <v>103251654</v>
          </cell>
        </row>
        <row r="3274">
          <cell r="A3274" t="str">
            <v>103254348</v>
          </cell>
        </row>
        <row r="3275">
          <cell r="A3275" t="str">
            <v>103254348</v>
          </cell>
        </row>
        <row r="3276">
          <cell r="A3276" t="str">
            <v>103255822</v>
          </cell>
        </row>
        <row r="3277">
          <cell r="A3277" t="str">
            <v>103256674</v>
          </cell>
        </row>
        <row r="3278">
          <cell r="A3278" t="str">
            <v>103257600</v>
          </cell>
        </row>
        <row r="3279">
          <cell r="A3279" t="str">
            <v>103257600</v>
          </cell>
        </row>
        <row r="3280">
          <cell r="A3280" t="str">
            <v>103257600</v>
          </cell>
        </row>
        <row r="3281">
          <cell r="A3281" t="str">
            <v>103246067</v>
          </cell>
        </row>
        <row r="3282">
          <cell r="A3282" t="str">
            <v>103246068</v>
          </cell>
        </row>
        <row r="3283">
          <cell r="A3283" t="str">
            <v>103246854</v>
          </cell>
        </row>
        <row r="3284">
          <cell r="A3284" t="str">
            <v>103246856</v>
          </cell>
        </row>
        <row r="3285">
          <cell r="A3285" t="str">
            <v>103246069</v>
          </cell>
        </row>
        <row r="3286">
          <cell r="A3286" t="str">
            <v>103246070</v>
          </cell>
        </row>
        <row r="3287">
          <cell r="A3287" t="str">
            <v>103246071</v>
          </cell>
        </row>
        <row r="3288">
          <cell r="A3288" t="str">
            <v>103243111</v>
          </cell>
        </row>
        <row r="3289">
          <cell r="A3289" t="str">
            <v>103244745</v>
          </cell>
        </row>
        <row r="3290">
          <cell r="A3290" t="str">
            <v>103254899</v>
          </cell>
        </row>
        <row r="3291">
          <cell r="A3291" t="str">
            <v>103253816</v>
          </cell>
        </row>
        <row r="3292">
          <cell r="A3292" t="str">
            <v>103256165</v>
          </cell>
        </row>
        <row r="3293">
          <cell r="A3293" t="str">
            <v>103256362</v>
          </cell>
        </row>
        <row r="3294">
          <cell r="A3294" t="str">
            <v>103256664</v>
          </cell>
        </row>
        <row r="3295">
          <cell r="A3295" t="str">
            <v>103255862</v>
          </cell>
        </row>
        <row r="3296">
          <cell r="A3296" t="str">
            <v>103256663</v>
          </cell>
        </row>
        <row r="3297">
          <cell r="A3297" t="str">
            <v>103256668</v>
          </cell>
        </row>
        <row r="3298">
          <cell r="A3298" t="str">
            <v>103256669</v>
          </cell>
        </row>
        <row r="3299">
          <cell r="A3299" t="str">
            <v>103256712</v>
          </cell>
        </row>
        <row r="3300">
          <cell r="A3300" t="str">
            <v>103246072</v>
          </cell>
        </row>
        <row r="3301">
          <cell r="A3301" t="str">
            <v>103246788</v>
          </cell>
        </row>
        <row r="3302">
          <cell r="A3302" t="str">
            <v>103246073</v>
          </cell>
        </row>
        <row r="3303">
          <cell r="A3303" t="str">
            <v>103254893</v>
          </cell>
        </row>
        <row r="3304">
          <cell r="A3304" t="str">
            <v>103238547</v>
          </cell>
        </row>
        <row r="3305">
          <cell r="A3305" t="str">
            <v>103246085</v>
          </cell>
        </row>
        <row r="3306">
          <cell r="A3306" t="str">
            <v>103246086</v>
          </cell>
        </row>
        <row r="3307">
          <cell r="A3307" t="str">
            <v>103246087</v>
          </cell>
        </row>
        <row r="3308">
          <cell r="A3308" t="str">
            <v>103246083</v>
          </cell>
        </row>
        <row r="3309">
          <cell r="A3309" t="str">
            <v>103246788</v>
          </cell>
        </row>
        <row r="3310">
          <cell r="A3310" t="str">
            <v>103246084</v>
          </cell>
        </row>
        <row r="3311">
          <cell r="A3311" t="str">
            <v>103246074</v>
          </cell>
        </row>
        <row r="3312">
          <cell r="A3312" t="str">
            <v>103246788</v>
          </cell>
        </row>
        <row r="3313">
          <cell r="A3313" t="str">
            <v>103246075</v>
          </cell>
        </row>
        <row r="3314">
          <cell r="A3314" t="str">
            <v>103246076</v>
          </cell>
        </row>
        <row r="3315">
          <cell r="A3315" t="str">
            <v>103246077</v>
          </cell>
        </row>
        <row r="3316">
          <cell r="A3316" t="str">
            <v>103246078</v>
          </cell>
        </row>
        <row r="3317">
          <cell r="A3317" t="str">
            <v>103246079</v>
          </cell>
        </row>
        <row r="3318">
          <cell r="A3318" t="str">
            <v>103246080</v>
          </cell>
        </row>
        <row r="3319">
          <cell r="A3319" t="str">
            <v>103246081</v>
          </cell>
        </row>
        <row r="3320">
          <cell r="A3320" t="str">
            <v>103246788</v>
          </cell>
        </row>
        <row r="3321">
          <cell r="A3321" t="str">
            <v>103246082</v>
          </cell>
        </row>
        <row r="3322">
          <cell r="A3322" t="str">
            <v>103246788</v>
          </cell>
        </row>
        <row r="3323">
          <cell r="A3323" t="str">
            <v>103246088</v>
          </cell>
        </row>
        <row r="3324">
          <cell r="A3324" t="str">
            <v>103244744</v>
          </cell>
        </row>
        <row r="3325">
          <cell r="A3325" t="str">
            <v>103246089</v>
          </cell>
        </row>
        <row r="3326">
          <cell r="A3326" t="str">
            <v>103246090</v>
          </cell>
        </row>
        <row r="3327">
          <cell r="A3327" t="str">
            <v>103246091</v>
          </cell>
        </row>
        <row r="3328">
          <cell r="A3328" t="str">
            <v>103246092</v>
          </cell>
        </row>
        <row r="3329">
          <cell r="A3329" t="str">
            <v>103246093</v>
          </cell>
        </row>
        <row r="3330">
          <cell r="A3330" t="str">
            <v>103246094</v>
          </cell>
        </row>
        <row r="3331">
          <cell r="A3331" t="str">
            <v>103246095</v>
          </cell>
        </row>
        <row r="3332">
          <cell r="A3332" t="str">
            <v>103246096</v>
          </cell>
        </row>
        <row r="3333">
          <cell r="A3333" t="str">
            <v>103246097</v>
          </cell>
        </row>
        <row r="3334">
          <cell r="A3334" t="str">
            <v>103246098</v>
          </cell>
        </row>
        <row r="3335">
          <cell r="A3335" t="str">
            <v>103246099</v>
          </cell>
        </row>
        <row r="3336">
          <cell r="A3336" t="str">
            <v>103246100</v>
          </cell>
        </row>
        <row r="3337">
          <cell r="A3337" t="str">
            <v>103246101</v>
          </cell>
        </row>
        <row r="3338">
          <cell r="A3338" t="str">
            <v>103243106</v>
          </cell>
        </row>
        <row r="3339">
          <cell r="A3339" t="str">
            <v>103256169</v>
          </cell>
        </row>
        <row r="3340">
          <cell r="A3340" t="str">
            <v>103246785</v>
          </cell>
        </row>
        <row r="3341">
          <cell r="A3341" t="str">
            <v>103246785</v>
          </cell>
        </row>
        <row r="3342">
          <cell r="A3342" t="str">
            <v>103246785</v>
          </cell>
        </row>
        <row r="3343">
          <cell r="A3343" t="str">
            <v>103242810</v>
          </cell>
        </row>
        <row r="3344">
          <cell r="A3344" t="str">
            <v>103246785</v>
          </cell>
        </row>
        <row r="3345">
          <cell r="A3345" t="str">
            <v>103242810</v>
          </cell>
        </row>
        <row r="3346">
          <cell r="A3346" t="str">
            <v>103246785</v>
          </cell>
        </row>
        <row r="3347">
          <cell r="A3347" t="str">
            <v>103246785</v>
          </cell>
        </row>
        <row r="3348">
          <cell r="A3348" t="str">
            <v>103242810</v>
          </cell>
        </row>
        <row r="3349">
          <cell r="A3349" t="str">
            <v>103246785</v>
          </cell>
        </row>
        <row r="3350">
          <cell r="A3350" t="str">
            <v>103242810</v>
          </cell>
        </row>
        <row r="3351">
          <cell r="A3351" t="str">
            <v>103246785</v>
          </cell>
        </row>
        <row r="3352">
          <cell r="A3352" t="str">
            <v>103246785</v>
          </cell>
        </row>
        <row r="3353">
          <cell r="A3353" t="str">
            <v>103255859</v>
          </cell>
        </row>
        <row r="3354">
          <cell r="A3354" t="str">
            <v>103246104</v>
          </cell>
        </row>
        <row r="3355">
          <cell r="A3355" t="str">
            <v>103255857</v>
          </cell>
        </row>
        <row r="3356">
          <cell r="A3356" t="str">
            <v>103255857</v>
          </cell>
        </row>
        <row r="3357">
          <cell r="A3357" t="str">
            <v>103246105</v>
          </cell>
        </row>
        <row r="3358">
          <cell r="A3358" t="str">
            <v>103246102</v>
          </cell>
        </row>
        <row r="3359">
          <cell r="A3359" t="str">
            <v>103246103</v>
          </cell>
        </row>
        <row r="3360">
          <cell r="A3360" t="str">
            <v>103251565</v>
          </cell>
        </row>
        <row r="3361">
          <cell r="A3361" t="str">
            <v>103251565</v>
          </cell>
        </row>
        <row r="3362">
          <cell r="A3362" t="str">
            <v>103253859</v>
          </cell>
        </row>
        <row r="3363">
          <cell r="A3363" t="str">
            <v>103256353</v>
          </cell>
        </row>
        <row r="3364">
          <cell r="A3364" t="str">
            <v>103246106</v>
          </cell>
        </row>
        <row r="3365">
          <cell r="A3365" t="str">
            <v>103246788</v>
          </cell>
        </row>
        <row r="3366">
          <cell r="A3366" t="str">
            <v>103246107</v>
          </cell>
        </row>
        <row r="3367">
          <cell r="A3367" t="str">
            <v>103246108</v>
          </cell>
        </row>
        <row r="3368">
          <cell r="A3368" t="str">
            <v>103246109</v>
          </cell>
        </row>
        <row r="3369">
          <cell r="A3369" t="str">
            <v>103246110</v>
          </cell>
        </row>
        <row r="3370">
          <cell r="A3370" t="str">
            <v>103246111</v>
          </cell>
        </row>
        <row r="3371">
          <cell r="A3371" t="str">
            <v>103246112</v>
          </cell>
        </row>
        <row r="3372">
          <cell r="A3372" t="str">
            <v>103246788</v>
          </cell>
        </row>
        <row r="3373">
          <cell r="A3373" t="str">
            <v>103246113</v>
          </cell>
        </row>
        <row r="3374">
          <cell r="A3374" t="str">
            <v>103254891</v>
          </cell>
        </row>
        <row r="3375">
          <cell r="A3375" t="str">
            <v>103254891</v>
          </cell>
        </row>
        <row r="3376">
          <cell r="A3376" t="str">
            <v>103254659</v>
          </cell>
        </row>
        <row r="3377">
          <cell r="A3377" t="str">
            <v>103254661</v>
          </cell>
        </row>
        <row r="3378">
          <cell r="A3378" t="str">
            <v>103246114</v>
          </cell>
        </row>
        <row r="3379">
          <cell r="A3379" t="str">
            <v>103246115</v>
          </cell>
        </row>
        <row r="3380">
          <cell r="A3380" t="str">
            <v>103246788</v>
          </cell>
        </row>
        <row r="3381">
          <cell r="A3381" t="str">
            <v>103246116</v>
          </cell>
        </row>
        <row r="3382">
          <cell r="A3382" t="str">
            <v>103254891</v>
          </cell>
        </row>
        <row r="3383">
          <cell r="A3383" t="str">
            <v>103254891</v>
          </cell>
        </row>
        <row r="3384">
          <cell r="A3384" t="str">
            <v>103246117</v>
          </cell>
        </row>
        <row r="3385">
          <cell r="A3385" t="str">
            <v>604907051</v>
          </cell>
        </row>
        <row r="3386">
          <cell r="A3386" t="str">
            <v>604907052</v>
          </cell>
        </row>
        <row r="3387">
          <cell r="A3387" t="str">
            <v>604907053</v>
          </cell>
        </row>
        <row r="3388">
          <cell r="A3388" t="str">
            <v>604907054</v>
          </cell>
        </row>
        <row r="3389">
          <cell r="A3389" t="str">
            <v>604907055</v>
          </cell>
        </row>
        <row r="3390">
          <cell r="A3390" t="str">
            <v>604928415</v>
          </cell>
        </row>
        <row r="3391">
          <cell r="A3391" t="str">
            <v>604928416</v>
          </cell>
        </row>
        <row r="3392">
          <cell r="A3392" t="str">
            <v>604928417</v>
          </cell>
        </row>
        <row r="3393">
          <cell r="A3393" t="str">
            <v>604928418</v>
          </cell>
        </row>
        <row r="3394">
          <cell r="A3394" t="str">
            <v>604928419</v>
          </cell>
        </row>
        <row r="3395">
          <cell r="A3395" t="str">
            <v>604928420</v>
          </cell>
        </row>
        <row r="3396">
          <cell r="A3396" t="str">
            <v>604928421</v>
          </cell>
        </row>
        <row r="3397">
          <cell r="A3397" t="str">
            <v>604928422</v>
          </cell>
        </row>
        <row r="3398">
          <cell r="A3398" t="str">
            <v>604928423</v>
          </cell>
        </row>
        <row r="3399">
          <cell r="A3399" t="str">
            <v>604892851</v>
          </cell>
        </row>
        <row r="3400">
          <cell r="A3400" t="str">
            <v>604929575</v>
          </cell>
        </row>
        <row r="3401">
          <cell r="A3401" t="str">
            <v>604892843</v>
          </cell>
        </row>
        <row r="3402">
          <cell r="A3402" t="str">
            <v>103271560</v>
          </cell>
        </row>
        <row r="3403">
          <cell r="A3403" t="str">
            <v>103273228</v>
          </cell>
        </row>
        <row r="3404">
          <cell r="A3404" t="str">
            <v>103273229</v>
          </cell>
        </row>
        <row r="3405">
          <cell r="A3405" t="str">
            <v>103273230</v>
          </cell>
        </row>
        <row r="3406">
          <cell r="A3406" t="str">
            <v>103273231</v>
          </cell>
        </row>
        <row r="3407">
          <cell r="A3407" t="str">
            <v>103273232</v>
          </cell>
        </row>
        <row r="3408">
          <cell r="A3408" t="str">
            <v>103275418</v>
          </cell>
        </row>
        <row r="3409">
          <cell r="A3409" t="str">
            <v>103275418</v>
          </cell>
        </row>
        <row r="3410">
          <cell r="A3410" t="str">
            <v>103275418</v>
          </cell>
        </row>
        <row r="3411">
          <cell r="A3411" t="str">
            <v>103275418</v>
          </cell>
        </row>
        <row r="3412">
          <cell r="A3412" t="str">
            <v>103275418</v>
          </cell>
        </row>
        <row r="3413">
          <cell r="A3413" t="str">
            <v>103275418</v>
          </cell>
        </row>
        <row r="3414">
          <cell r="A3414" t="str">
            <v>103275418</v>
          </cell>
        </row>
        <row r="3415">
          <cell r="A3415" t="str">
            <v>103275418</v>
          </cell>
        </row>
        <row r="3416">
          <cell r="A3416" t="str">
            <v>103275418</v>
          </cell>
        </row>
        <row r="3417">
          <cell r="A3417" t="str">
            <v>103275418</v>
          </cell>
        </row>
        <row r="3418">
          <cell r="A3418" t="str">
            <v>103275418</v>
          </cell>
        </row>
        <row r="3419">
          <cell r="A3419" t="str">
            <v>103275418</v>
          </cell>
        </row>
        <row r="3420">
          <cell r="A3420" t="str">
            <v>103275418</v>
          </cell>
        </row>
        <row r="3421">
          <cell r="A3421" t="str">
            <v>103275418</v>
          </cell>
        </row>
        <row r="3422">
          <cell r="A3422" t="str">
            <v>103275418</v>
          </cell>
        </row>
        <row r="3423">
          <cell r="A3423" t="str">
            <v>103275418</v>
          </cell>
        </row>
        <row r="3424">
          <cell r="A3424" t="str">
            <v>103275418</v>
          </cell>
        </row>
        <row r="3425">
          <cell r="A3425" t="str">
            <v>103275418</v>
          </cell>
        </row>
        <row r="3426">
          <cell r="A3426" t="str">
            <v>103275418</v>
          </cell>
        </row>
        <row r="3427">
          <cell r="A3427" t="str">
            <v>103275418</v>
          </cell>
        </row>
        <row r="3428">
          <cell r="A3428" t="str">
            <v>103275418</v>
          </cell>
        </row>
        <row r="3429">
          <cell r="A3429" t="str">
            <v>103275418</v>
          </cell>
        </row>
        <row r="3430">
          <cell r="A3430" t="str">
            <v>103275418</v>
          </cell>
        </row>
        <row r="3431">
          <cell r="A3431" t="str">
            <v>103275418</v>
          </cell>
        </row>
        <row r="3432">
          <cell r="A3432" t="str">
            <v>103275418</v>
          </cell>
        </row>
        <row r="3433">
          <cell r="A3433" t="str">
            <v>103275418</v>
          </cell>
        </row>
        <row r="3434">
          <cell r="A3434" t="str">
            <v>103275418</v>
          </cell>
        </row>
        <row r="3435">
          <cell r="A3435" t="str">
            <v>103275418</v>
          </cell>
        </row>
        <row r="3436">
          <cell r="A3436" t="str">
            <v>103275418</v>
          </cell>
        </row>
        <row r="3437">
          <cell r="A3437" t="str">
            <v>103275418</v>
          </cell>
        </row>
        <row r="3438">
          <cell r="A3438" t="str">
            <v>103275418</v>
          </cell>
        </row>
        <row r="3439">
          <cell r="A3439" t="str">
            <v>103275418</v>
          </cell>
        </row>
        <row r="3440">
          <cell r="A3440" t="str">
            <v>103275418</v>
          </cell>
        </row>
        <row r="3441">
          <cell r="A3441" t="str">
            <v>103275418</v>
          </cell>
        </row>
        <row r="3442">
          <cell r="A3442" t="str">
            <v>103275418</v>
          </cell>
        </row>
        <row r="3443">
          <cell r="A3443" t="str">
            <v>103275418</v>
          </cell>
        </row>
        <row r="3444">
          <cell r="A3444" t="str">
            <v>103275418</v>
          </cell>
        </row>
        <row r="3445">
          <cell r="A3445" t="str">
            <v>103275418</v>
          </cell>
        </row>
        <row r="3446">
          <cell r="A3446" t="str">
            <v>103275418</v>
          </cell>
        </row>
        <row r="3447">
          <cell r="A3447" t="str">
            <v>103275418</v>
          </cell>
        </row>
        <row r="3448">
          <cell r="A3448" t="str">
            <v>103275418</v>
          </cell>
        </row>
        <row r="3449">
          <cell r="A3449" t="str">
            <v>103275418</v>
          </cell>
        </row>
        <row r="3450">
          <cell r="A3450" t="str">
            <v>103275418</v>
          </cell>
        </row>
        <row r="3451">
          <cell r="A3451" t="str">
            <v>103275418</v>
          </cell>
        </row>
        <row r="3452">
          <cell r="A3452" t="str">
            <v>103275418</v>
          </cell>
        </row>
        <row r="3453">
          <cell r="A3453" t="str">
            <v>103275418</v>
          </cell>
        </row>
        <row r="3454">
          <cell r="A3454" t="str">
            <v>103275418</v>
          </cell>
        </row>
        <row r="3455">
          <cell r="A3455" t="str">
            <v>103275418</v>
          </cell>
        </row>
        <row r="3456">
          <cell r="A3456" t="str">
            <v>103275418</v>
          </cell>
        </row>
        <row r="3457">
          <cell r="A3457" t="str">
            <v>103275418</v>
          </cell>
        </row>
        <row r="3458">
          <cell r="A3458" t="str">
            <v>103275418</v>
          </cell>
        </row>
        <row r="3459">
          <cell r="A3459" t="str">
            <v>103275418</v>
          </cell>
        </row>
        <row r="3460">
          <cell r="A3460" t="str">
            <v>103275418</v>
          </cell>
        </row>
        <row r="3461">
          <cell r="A3461" t="str">
            <v>103275418</v>
          </cell>
        </row>
        <row r="3462">
          <cell r="A3462" t="str">
            <v>103275418</v>
          </cell>
        </row>
        <row r="3463">
          <cell r="A3463" t="str">
            <v>103275418</v>
          </cell>
        </row>
        <row r="3464">
          <cell r="A3464" t="str">
            <v>103275418</v>
          </cell>
        </row>
        <row r="3465">
          <cell r="A3465" t="str">
            <v>103275418</v>
          </cell>
        </row>
        <row r="3466">
          <cell r="A3466" t="str">
            <v>103275418</v>
          </cell>
        </row>
        <row r="3467">
          <cell r="A3467" t="str">
            <v>103275418</v>
          </cell>
        </row>
        <row r="3468">
          <cell r="A3468" t="str">
            <v>103275418</v>
          </cell>
        </row>
        <row r="3469">
          <cell r="A3469" t="str">
            <v>103275418</v>
          </cell>
        </row>
        <row r="3470">
          <cell r="A3470" t="str">
            <v>103283201</v>
          </cell>
        </row>
        <row r="3471">
          <cell r="A3471" t="str">
            <v>103283218</v>
          </cell>
        </row>
        <row r="3472">
          <cell r="A3472" t="str">
            <v>103283209</v>
          </cell>
        </row>
        <row r="3473">
          <cell r="A3473" t="str">
            <v>103283271</v>
          </cell>
        </row>
        <row r="3474">
          <cell r="A3474" t="str">
            <v>103283273</v>
          </cell>
        </row>
        <row r="3475">
          <cell r="A3475" t="str">
            <v>103283276</v>
          </cell>
        </row>
        <row r="3476">
          <cell r="A3476" t="str">
            <v>103283218</v>
          </cell>
        </row>
        <row r="3477">
          <cell r="A3477" t="str">
            <v>103283218</v>
          </cell>
        </row>
        <row r="3478">
          <cell r="A3478" t="str">
            <v>103286173</v>
          </cell>
        </row>
        <row r="3479">
          <cell r="A3479" t="str">
            <v>103286174</v>
          </cell>
        </row>
        <row r="3480">
          <cell r="A3480" t="str">
            <v>103271561</v>
          </cell>
        </row>
        <row r="3481">
          <cell r="A3481" t="str">
            <v>103271562</v>
          </cell>
        </row>
        <row r="3482">
          <cell r="A3482" t="str">
            <v>103274183</v>
          </cell>
        </row>
        <row r="3483">
          <cell r="A3483" t="str">
            <v>103271563</v>
          </cell>
        </row>
        <row r="3484">
          <cell r="A3484" t="str">
            <v>103271564</v>
          </cell>
        </row>
        <row r="3485">
          <cell r="A3485" t="str">
            <v>103271565</v>
          </cell>
        </row>
        <row r="3486">
          <cell r="A3486" t="str">
            <v>103264816</v>
          </cell>
        </row>
        <row r="3487">
          <cell r="A3487" t="str">
            <v>103282737</v>
          </cell>
        </row>
        <row r="3488">
          <cell r="A3488" t="str">
            <v>103273127</v>
          </cell>
        </row>
        <row r="3489">
          <cell r="A3489" t="str">
            <v>103282886</v>
          </cell>
        </row>
        <row r="3490">
          <cell r="A3490" t="str">
            <v>103286070</v>
          </cell>
        </row>
        <row r="3491">
          <cell r="A3491" t="str">
            <v>103286072</v>
          </cell>
        </row>
        <row r="3492">
          <cell r="A3492" t="str">
            <v>103286074</v>
          </cell>
        </row>
        <row r="3493">
          <cell r="A3493" t="str">
            <v>103271566</v>
          </cell>
        </row>
        <row r="3494">
          <cell r="A3494" t="str">
            <v>103282831</v>
          </cell>
        </row>
        <row r="3495">
          <cell r="A3495" t="str">
            <v>103271567</v>
          </cell>
        </row>
        <row r="3496">
          <cell r="A3496" t="str">
            <v>103282885</v>
          </cell>
        </row>
        <row r="3497">
          <cell r="A3497" t="str">
            <v>103270808</v>
          </cell>
        </row>
        <row r="3498">
          <cell r="A3498" t="str">
            <v>103271579</v>
          </cell>
        </row>
        <row r="3499">
          <cell r="A3499" t="str">
            <v>103271580</v>
          </cell>
        </row>
        <row r="3500">
          <cell r="A3500" t="str">
            <v>103271581</v>
          </cell>
        </row>
        <row r="3501">
          <cell r="A3501" t="str">
            <v>103271577</v>
          </cell>
        </row>
        <row r="3502">
          <cell r="A3502" t="str">
            <v>103264815</v>
          </cell>
        </row>
        <row r="3503">
          <cell r="A3503" t="str">
            <v>103271578</v>
          </cell>
        </row>
        <row r="3504">
          <cell r="A3504" t="str">
            <v>103271568</v>
          </cell>
        </row>
        <row r="3505">
          <cell r="A3505" t="str">
            <v>103271569</v>
          </cell>
        </row>
        <row r="3506">
          <cell r="A3506" t="str">
            <v>103271570</v>
          </cell>
        </row>
        <row r="3507">
          <cell r="A3507" t="str">
            <v>103271571</v>
          </cell>
        </row>
        <row r="3508">
          <cell r="A3508" t="str">
            <v>103271572</v>
          </cell>
        </row>
        <row r="3509">
          <cell r="A3509" t="str">
            <v>103271573</v>
          </cell>
        </row>
        <row r="3510">
          <cell r="A3510" t="str">
            <v>103271574</v>
          </cell>
        </row>
        <row r="3511">
          <cell r="A3511" t="str">
            <v>103271575</v>
          </cell>
        </row>
        <row r="3512">
          <cell r="A3512" t="str">
            <v>103271576</v>
          </cell>
        </row>
        <row r="3513">
          <cell r="A3513" t="str">
            <v>103273126</v>
          </cell>
        </row>
        <row r="3514">
          <cell r="A3514" t="str">
            <v>103271582</v>
          </cell>
        </row>
        <row r="3515">
          <cell r="A3515" t="str">
            <v>103271583</v>
          </cell>
        </row>
        <row r="3516">
          <cell r="A3516" t="str">
            <v>103271584</v>
          </cell>
        </row>
        <row r="3517">
          <cell r="A3517" t="str">
            <v>103271585</v>
          </cell>
        </row>
        <row r="3518">
          <cell r="A3518" t="str">
            <v>103271586</v>
          </cell>
        </row>
        <row r="3519">
          <cell r="A3519" t="str">
            <v>103271587</v>
          </cell>
        </row>
        <row r="3520">
          <cell r="A3520" t="str">
            <v>103271588</v>
          </cell>
        </row>
        <row r="3521">
          <cell r="A3521" t="str">
            <v>103271589</v>
          </cell>
        </row>
        <row r="3522">
          <cell r="A3522" t="str">
            <v>103271590</v>
          </cell>
        </row>
        <row r="3523">
          <cell r="A3523" t="str">
            <v>103271591</v>
          </cell>
        </row>
        <row r="3524">
          <cell r="A3524" t="str">
            <v>103271592</v>
          </cell>
        </row>
        <row r="3525">
          <cell r="A3525" t="str">
            <v>103271593</v>
          </cell>
        </row>
        <row r="3526">
          <cell r="A3526" t="str">
            <v>103271594</v>
          </cell>
        </row>
        <row r="3527">
          <cell r="A3527" t="str">
            <v>103271595</v>
          </cell>
        </row>
        <row r="3528">
          <cell r="A3528" t="str">
            <v>103271596</v>
          </cell>
        </row>
        <row r="3529">
          <cell r="A3529" t="str">
            <v>103266225</v>
          </cell>
        </row>
        <row r="3530">
          <cell r="A3530" t="str">
            <v>103282840</v>
          </cell>
        </row>
        <row r="3531">
          <cell r="A3531" t="str">
            <v>103266220</v>
          </cell>
        </row>
        <row r="3532">
          <cell r="A3532" t="str">
            <v>103282828</v>
          </cell>
        </row>
        <row r="3533">
          <cell r="A3533" t="str">
            <v>103282828</v>
          </cell>
        </row>
        <row r="3534">
          <cell r="A3534" t="str">
            <v>103282828</v>
          </cell>
        </row>
        <row r="3535">
          <cell r="A3535" t="str">
            <v>103266220</v>
          </cell>
        </row>
        <row r="3536">
          <cell r="A3536" t="str">
            <v>103282828</v>
          </cell>
        </row>
        <row r="3537">
          <cell r="A3537" t="str">
            <v>103266220</v>
          </cell>
        </row>
        <row r="3538">
          <cell r="A3538" t="str">
            <v>103282828</v>
          </cell>
        </row>
        <row r="3539">
          <cell r="A3539" t="str">
            <v>103282828</v>
          </cell>
        </row>
        <row r="3540">
          <cell r="A3540" t="str">
            <v>103282828</v>
          </cell>
        </row>
        <row r="3541">
          <cell r="A3541" t="str">
            <v>103266220</v>
          </cell>
        </row>
        <row r="3542">
          <cell r="A3542" t="str">
            <v>103282828</v>
          </cell>
        </row>
        <row r="3543">
          <cell r="A3543" t="str">
            <v>103266220</v>
          </cell>
        </row>
        <row r="3544">
          <cell r="A3544" t="str">
            <v>103282828</v>
          </cell>
        </row>
        <row r="3545">
          <cell r="A3545" t="str">
            <v>103271599</v>
          </cell>
        </row>
        <row r="3546">
          <cell r="A3546" t="str">
            <v>103271600</v>
          </cell>
        </row>
        <row r="3547">
          <cell r="A3547" t="str">
            <v>103271597</v>
          </cell>
        </row>
        <row r="3548">
          <cell r="A3548" t="str">
            <v>103271598</v>
          </cell>
        </row>
        <row r="3549">
          <cell r="A3549" t="str">
            <v>103285469</v>
          </cell>
        </row>
        <row r="3550">
          <cell r="A3550" t="str">
            <v>103285469</v>
          </cell>
        </row>
        <row r="3551">
          <cell r="A3551" t="str">
            <v>103282728</v>
          </cell>
        </row>
        <row r="3552">
          <cell r="A3552" t="str">
            <v>103282730</v>
          </cell>
        </row>
        <row r="3553">
          <cell r="A3553" t="str">
            <v>103282731</v>
          </cell>
        </row>
        <row r="3554">
          <cell r="A3554" t="str">
            <v>103284294</v>
          </cell>
        </row>
        <row r="3555">
          <cell r="A3555" t="str">
            <v>103284324</v>
          </cell>
        </row>
        <row r="3556">
          <cell r="A3556" t="str">
            <v>103284325</v>
          </cell>
        </row>
        <row r="3557">
          <cell r="A3557" t="str">
            <v>103271601</v>
          </cell>
        </row>
        <row r="3558">
          <cell r="A3558" t="str">
            <v>103271602</v>
          </cell>
        </row>
        <row r="3559">
          <cell r="A3559" t="str">
            <v>103271603</v>
          </cell>
        </row>
        <row r="3560">
          <cell r="A3560" t="str">
            <v>103271604</v>
          </cell>
        </row>
        <row r="3561">
          <cell r="A3561" t="str">
            <v>103271605</v>
          </cell>
        </row>
        <row r="3562">
          <cell r="A3562" t="str">
            <v>103271606</v>
          </cell>
        </row>
        <row r="3563">
          <cell r="A3563" t="str">
            <v>103282719</v>
          </cell>
        </row>
        <row r="3564">
          <cell r="A3564" t="str">
            <v>103282722</v>
          </cell>
        </row>
        <row r="3565">
          <cell r="A3565" t="str">
            <v>103282723</v>
          </cell>
        </row>
        <row r="3566">
          <cell r="A3566" t="str">
            <v>103271607</v>
          </cell>
        </row>
        <row r="3567">
          <cell r="A3567" t="str">
            <v>103282831</v>
          </cell>
        </row>
        <row r="3568">
          <cell r="A3568" t="str">
            <v>103271608</v>
          </cell>
        </row>
        <row r="3569">
          <cell r="A3569" t="str">
            <v>103271609</v>
          </cell>
        </row>
        <row r="3570">
          <cell r="A3570" t="str">
            <v>103282716</v>
          </cell>
        </row>
        <row r="3571">
          <cell r="A3571" t="str">
            <v>103282717</v>
          </cell>
        </row>
        <row r="3572">
          <cell r="A3572" t="str">
            <v>103282712</v>
          </cell>
        </row>
        <row r="3573">
          <cell r="A3573" t="str">
            <v>103271610</v>
          </cell>
        </row>
        <row r="3574">
          <cell r="A3574" t="str">
            <v>103282831</v>
          </cell>
        </row>
        <row r="3575">
          <cell r="A3575" t="str">
            <v>103271611</v>
          </cell>
        </row>
        <row r="3576">
          <cell r="A3576" t="str">
            <v>103271612</v>
          </cell>
        </row>
        <row r="3577">
          <cell r="A3577" t="str">
            <v>604948487</v>
          </cell>
        </row>
        <row r="3578">
          <cell r="A3578" t="str">
            <v>604948488</v>
          </cell>
        </row>
        <row r="3579">
          <cell r="A3579" t="str">
            <v>604948489</v>
          </cell>
        </row>
        <row r="3580">
          <cell r="A3580" t="str">
            <v>604948484</v>
          </cell>
        </row>
        <row r="3581">
          <cell r="A3581" t="str">
            <v>604948485</v>
          </cell>
        </row>
        <row r="3582">
          <cell r="A3582" t="str">
            <v>604948486</v>
          </cell>
        </row>
        <row r="3583">
          <cell r="A3583" t="str">
            <v>604962105</v>
          </cell>
        </row>
        <row r="3584">
          <cell r="A3584" t="str">
            <v>604962106</v>
          </cell>
        </row>
        <row r="3585">
          <cell r="A3585" t="str">
            <v>604962107</v>
          </cell>
        </row>
        <row r="3586">
          <cell r="A3586" t="str">
            <v>604962108</v>
          </cell>
        </row>
        <row r="3587">
          <cell r="A3587" t="str">
            <v>604974169</v>
          </cell>
        </row>
        <row r="3588">
          <cell r="A3588" t="str">
            <v>604974170</v>
          </cell>
        </row>
        <row r="3589">
          <cell r="A3589" t="str">
            <v>604974171</v>
          </cell>
        </row>
        <row r="3590">
          <cell r="A3590" t="str">
            <v>604937622</v>
          </cell>
        </row>
        <row r="3591">
          <cell r="A3591" t="str">
            <v>604957413</v>
          </cell>
        </row>
        <row r="3592">
          <cell r="A3592" t="str">
            <v>604975225</v>
          </cell>
        </row>
        <row r="3593">
          <cell r="A3593" t="str">
            <v>604975226</v>
          </cell>
        </row>
        <row r="3594">
          <cell r="A3594" t="str">
            <v>604975227</v>
          </cell>
        </row>
        <row r="3595">
          <cell r="A3595" t="str">
            <v>604975228</v>
          </cell>
        </row>
        <row r="3596">
          <cell r="A3596" t="str">
            <v>103286044</v>
          </cell>
        </row>
        <row r="3597">
          <cell r="A3597" t="str">
            <v>103291521</v>
          </cell>
        </row>
        <row r="3598">
          <cell r="A3598" t="str">
            <v>103292742</v>
          </cell>
        </row>
        <row r="3599">
          <cell r="A3599" t="str">
            <v>103292742</v>
          </cell>
        </row>
        <row r="3600">
          <cell r="A3600" t="str">
            <v>103292742</v>
          </cell>
        </row>
        <row r="3601">
          <cell r="A3601" t="str">
            <v>103292742</v>
          </cell>
        </row>
        <row r="3602">
          <cell r="A3602" t="str">
            <v>103292742</v>
          </cell>
        </row>
        <row r="3603">
          <cell r="A3603" t="str">
            <v>103292742</v>
          </cell>
        </row>
        <row r="3604">
          <cell r="A3604" t="str">
            <v>103292742</v>
          </cell>
        </row>
        <row r="3605">
          <cell r="A3605" t="str">
            <v>103292742</v>
          </cell>
        </row>
        <row r="3606">
          <cell r="A3606" t="str">
            <v>103292742</v>
          </cell>
        </row>
        <row r="3607">
          <cell r="A3607" t="str">
            <v>103292742</v>
          </cell>
        </row>
        <row r="3608">
          <cell r="A3608" t="str">
            <v>103292742</v>
          </cell>
        </row>
        <row r="3609">
          <cell r="A3609" t="str">
            <v>103292742</v>
          </cell>
        </row>
        <row r="3610">
          <cell r="A3610" t="str">
            <v>103292742</v>
          </cell>
        </row>
        <row r="3611">
          <cell r="A3611" t="str">
            <v>103292742</v>
          </cell>
        </row>
        <row r="3612">
          <cell r="A3612" t="str">
            <v>103295880</v>
          </cell>
        </row>
        <row r="3613">
          <cell r="A3613" t="str">
            <v>103296902</v>
          </cell>
        </row>
        <row r="3614">
          <cell r="A3614" t="str">
            <v>103296902</v>
          </cell>
        </row>
        <row r="3615">
          <cell r="A3615" t="str">
            <v>103296902</v>
          </cell>
        </row>
        <row r="3616">
          <cell r="A3616" t="str">
            <v>103296902</v>
          </cell>
        </row>
        <row r="3617">
          <cell r="A3617" t="str">
            <v>103296902</v>
          </cell>
        </row>
        <row r="3618">
          <cell r="A3618" t="str">
            <v>103296902</v>
          </cell>
        </row>
        <row r="3619">
          <cell r="A3619" t="str">
            <v>103296902</v>
          </cell>
        </row>
        <row r="3620">
          <cell r="A3620" t="str">
            <v>103296902</v>
          </cell>
        </row>
        <row r="3621">
          <cell r="A3621" t="str">
            <v>103296902</v>
          </cell>
        </row>
        <row r="3622">
          <cell r="A3622" t="str">
            <v>103296902</v>
          </cell>
        </row>
        <row r="3623">
          <cell r="A3623" t="str">
            <v>103296902</v>
          </cell>
        </row>
        <row r="3624">
          <cell r="A3624" t="str">
            <v>103296902</v>
          </cell>
        </row>
        <row r="3625">
          <cell r="A3625" t="str">
            <v>103296902</v>
          </cell>
        </row>
        <row r="3626">
          <cell r="A3626" t="str">
            <v>103296902</v>
          </cell>
        </row>
        <row r="3627">
          <cell r="A3627" t="str">
            <v>103296902</v>
          </cell>
        </row>
        <row r="3628">
          <cell r="A3628" t="str">
            <v>103296902</v>
          </cell>
        </row>
        <row r="3629">
          <cell r="A3629" t="str">
            <v>103296902</v>
          </cell>
        </row>
        <row r="3630">
          <cell r="A3630" t="str">
            <v>103296902</v>
          </cell>
        </row>
        <row r="3631">
          <cell r="A3631" t="str">
            <v>103296902</v>
          </cell>
        </row>
        <row r="3632">
          <cell r="A3632" t="str">
            <v>103296902</v>
          </cell>
        </row>
        <row r="3633">
          <cell r="A3633" t="str">
            <v>103296902</v>
          </cell>
        </row>
        <row r="3634">
          <cell r="A3634" t="str">
            <v>103296902</v>
          </cell>
        </row>
        <row r="3635">
          <cell r="A3635" t="str">
            <v>103296902</v>
          </cell>
        </row>
        <row r="3636">
          <cell r="A3636" t="str">
            <v>103296902</v>
          </cell>
        </row>
        <row r="3637">
          <cell r="A3637" t="str">
            <v>103296902</v>
          </cell>
        </row>
        <row r="3638">
          <cell r="A3638" t="str">
            <v>103296902</v>
          </cell>
        </row>
        <row r="3639">
          <cell r="A3639" t="str">
            <v>103296902</v>
          </cell>
        </row>
        <row r="3640">
          <cell r="A3640" t="str">
            <v>103296902</v>
          </cell>
        </row>
        <row r="3641">
          <cell r="A3641" t="str">
            <v>103296902</v>
          </cell>
        </row>
        <row r="3642">
          <cell r="A3642" t="str">
            <v>103301860</v>
          </cell>
        </row>
        <row r="3643">
          <cell r="A3643" t="str">
            <v>103305602</v>
          </cell>
        </row>
        <row r="3644">
          <cell r="A3644" t="str">
            <v>103308473</v>
          </cell>
        </row>
        <row r="3645">
          <cell r="A3645" t="str">
            <v>103308476</v>
          </cell>
        </row>
        <row r="3646">
          <cell r="A3646" t="str">
            <v>103295881</v>
          </cell>
        </row>
        <row r="3647">
          <cell r="A3647" t="str">
            <v>103295882</v>
          </cell>
        </row>
        <row r="3648">
          <cell r="A3648" t="str">
            <v>103295946</v>
          </cell>
        </row>
        <row r="3649">
          <cell r="A3649" t="str">
            <v>103295883</v>
          </cell>
        </row>
        <row r="3650">
          <cell r="A3650" t="str">
            <v>103295884</v>
          </cell>
        </row>
        <row r="3651">
          <cell r="A3651" t="str">
            <v>103295885</v>
          </cell>
        </row>
        <row r="3652">
          <cell r="A3652" t="str">
            <v>103292990</v>
          </cell>
        </row>
        <row r="3653">
          <cell r="A3653" t="str">
            <v>103292991</v>
          </cell>
        </row>
        <row r="3654">
          <cell r="A3654" t="str">
            <v>103292992</v>
          </cell>
        </row>
        <row r="3655">
          <cell r="A3655" t="str">
            <v>103292994</v>
          </cell>
        </row>
        <row r="3656">
          <cell r="A3656" t="str">
            <v>103305131</v>
          </cell>
        </row>
        <row r="3657">
          <cell r="A3657" t="str">
            <v>103305909</v>
          </cell>
        </row>
        <row r="3658">
          <cell r="A3658" t="str">
            <v>103308156</v>
          </cell>
        </row>
        <row r="3659">
          <cell r="A3659" t="str">
            <v>103295886</v>
          </cell>
        </row>
        <row r="3660">
          <cell r="A3660" t="str">
            <v>103300745</v>
          </cell>
        </row>
        <row r="3661">
          <cell r="A3661" t="str">
            <v>103295887</v>
          </cell>
        </row>
        <row r="3662">
          <cell r="A3662" t="str">
            <v>103305130</v>
          </cell>
        </row>
        <row r="3663">
          <cell r="A3663" t="str">
            <v>103295899</v>
          </cell>
        </row>
        <row r="3664">
          <cell r="A3664" t="str">
            <v>103305319</v>
          </cell>
        </row>
        <row r="3665">
          <cell r="A3665" t="str">
            <v>103295900</v>
          </cell>
        </row>
        <row r="3666">
          <cell r="A3666" t="str">
            <v>103295901</v>
          </cell>
        </row>
        <row r="3667">
          <cell r="A3667" t="str">
            <v>103295897</v>
          </cell>
        </row>
        <row r="3668">
          <cell r="A3668" t="str">
            <v>103292989</v>
          </cell>
        </row>
        <row r="3669">
          <cell r="A3669" t="str">
            <v>103295898</v>
          </cell>
        </row>
        <row r="3670">
          <cell r="A3670" t="str">
            <v>103295888</v>
          </cell>
        </row>
        <row r="3671">
          <cell r="A3671" t="str">
            <v>103295889</v>
          </cell>
        </row>
        <row r="3672">
          <cell r="A3672" t="str">
            <v>103295890</v>
          </cell>
        </row>
        <row r="3673">
          <cell r="A3673" t="str">
            <v>103295891</v>
          </cell>
        </row>
        <row r="3674">
          <cell r="A3674" t="str">
            <v>103295892</v>
          </cell>
        </row>
        <row r="3675">
          <cell r="A3675" t="str">
            <v>103295893</v>
          </cell>
        </row>
        <row r="3676">
          <cell r="A3676" t="str">
            <v>103295894</v>
          </cell>
        </row>
        <row r="3677">
          <cell r="A3677" t="str">
            <v>103295895</v>
          </cell>
        </row>
        <row r="3678">
          <cell r="A3678" t="str">
            <v>103295896</v>
          </cell>
        </row>
        <row r="3679">
          <cell r="A3679" t="str">
            <v>103295902</v>
          </cell>
        </row>
        <row r="3680">
          <cell r="A3680" t="str">
            <v>103295903</v>
          </cell>
        </row>
        <row r="3681">
          <cell r="A3681" t="str">
            <v>103295904</v>
          </cell>
        </row>
        <row r="3682">
          <cell r="A3682" t="str">
            <v>103295905</v>
          </cell>
        </row>
        <row r="3683">
          <cell r="A3683" t="str">
            <v>103295906</v>
          </cell>
        </row>
        <row r="3684">
          <cell r="A3684" t="str">
            <v>103295907</v>
          </cell>
        </row>
        <row r="3685">
          <cell r="A3685" t="str">
            <v>103295908</v>
          </cell>
        </row>
        <row r="3686">
          <cell r="A3686" t="str">
            <v>103295909</v>
          </cell>
        </row>
        <row r="3687">
          <cell r="A3687" t="str">
            <v>103295910</v>
          </cell>
        </row>
        <row r="3688">
          <cell r="A3688" t="str">
            <v>103295911</v>
          </cell>
        </row>
        <row r="3689">
          <cell r="A3689" t="str">
            <v>103295912</v>
          </cell>
        </row>
        <row r="3690">
          <cell r="A3690" t="str">
            <v>103295913</v>
          </cell>
        </row>
        <row r="3691">
          <cell r="A3691" t="str">
            <v>103295914</v>
          </cell>
        </row>
        <row r="3692">
          <cell r="A3692" t="str">
            <v>103295915</v>
          </cell>
        </row>
        <row r="3693">
          <cell r="A3693" t="str">
            <v>103295916</v>
          </cell>
        </row>
        <row r="3694">
          <cell r="A3694" t="str">
            <v>103292985</v>
          </cell>
        </row>
        <row r="3695">
          <cell r="A3695" t="str">
            <v>103305902</v>
          </cell>
        </row>
        <row r="3696">
          <cell r="A3696" t="str">
            <v>103292982</v>
          </cell>
        </row>
        <row r="3697">
          <cell r="A3697" t="str">
            <v>103300740</v>
          </cell>
        </row>
        <row r="3698">
          <cell r="A3698" t="str">
            <v>103300740</v>
          </cell>
        </row>
        <row r="3699">
          <cell r="A3699" t="str">
            <v>103300740</v>
          </cell>
        </row>
        <row r="3700">
          <cell r="A3700" t="str">
            <v>103292982</v>
          </cell>
        </row>
        <row r="3701">
          <cell r="A3701" t="str">
            <v>103300740</v>
          </cell>
        </row>
        <row r="3702">
          <cell r="A3702" t="str">
            <v>103292982</v>
          </cell>
        </row>
        <row r="3703">
          <cell r="A3703" t="str">
            <v>103300740</v>
          </cell>
        </row>
        <row r="3704">
          <cell r="A3704" t="str">
            <v>103300740</v>
          </cell>
        </row>
        <row r="3705">
          <cell r="A3705" t="str">
            <v>103300740</v>
          </cell>
        </row>
        <row r="3706">
          <cell r="A3706" t="str">
            <v>103292982</v>
          </cell>
        </row>
        <row r="3707">
          <cell r="A3707" t="str">
            <v>103300740</v>
          </cell>
        </row>
        <row r="3708">
          <cell r="A3708" t="str">
            <v>103300740</v>
          </cell>
        </row>
        <row r="3709">
          <cell r="A3709" t="str">
            <v>103295919</v>
          </cell>
        </row>
        <row r="3710">
          <cell r="A3710" t="str">
            <v>103306729</v>
          </cell>
        </row>
        <row r="3711">
          <cell r="A3711" t="str">
            <v>103306729</v>
          </cell>
        </row>
        <row r="3712">
          <cell r="A3712" t="str">
            <v>103306729</v>
          </cell>
        </row>
        <row r="3713">
          <cell r="A3713" t="str">
            <v>103306729</v>
          </cell>
        </row>
        <row r="3714">
          <cell r="A3714" t="str">
            <v>103295920</v>
          </cell>
        </row>
        <row r="3715">
          <cell r="A3715" t="str">
            <v>103295917</v>
          </cell>
        </row>
        <row r="3716">
          <cell r="A3716" t="str">
            <v>103295918</v>
          </cell>
        </row>
        <row r="3717">
          <cell r="A3717" t="str">
            <v>103302088</v>
          </cell>
        </row>
        <row r="3718">
          <cell r="A3718" t="str">
            <v>103302088</v>
          </cell>
        </row>
        <row r="3719">
          <cell r="A3719" t="str">
            <v>103308722</v>
          </cell>
        </row>
        <row r="3720">
          <cell r="A3720" t="str">
            <v>103292987</v>
          </cell>
        </row>
        <row r="3721">
          <cell r="A3721" t="str">
            <v>103304922</v>
          </cell>
        </row>
        <row r="3722">
          <cell r="A3722" t="str">
            <v>103305927</v>
          </cell>
        </row>
        <row r="3723">
          <cell r="A3723" t="str">
            <v>103295921</v>
          </cell>
        </row>
        <row r="3724">
          <cell r="A3724" t="str">
            <v>103295922</v>
          </cell>
        </row>
        <row r="3725">
          <cell r="A3725" t="str">
            <v>103295923</v>
          </cell>
        </row>
        <row r="3726">
          <cell r="A3726" t="str">
            <v>103295924</v>
          </cell>
        </row>
        <row r="3727">
          <cell r="A3727" t="str">
            <v>103295925</v>
          </cell>
        </row>
        <row r="3728">
          <cell r="A3728" t="str">
            <v>103295926</v>
          </cell>
        </row>
        <row r="3729">
          <cell r="A3729" t="str">
            <v>103305132</v>
          </cell>
        </row>
        <row r="3730">
          <cell r="A3730" t="str">
            <v>103300745</v>
          </cell>
        </row>
        <row r="3731">
          <cell r="A3731" t="str">
            <v>103295927</v>
          </cell>
        </row>
        <row r="3732">
          <cell r="A3732" t="str">
            <v>103295928</v>
          </cell>
        </row>
        <row r="3733">
          <cell r="A3733" t="str">
            <v>103292986</v>
          </cell>
        </row>
        <row r="3734">
          <cell r="A3734" t="str">
            <v>103292986</v>
          </cell>
        </row>
        <row r="3735">
          <cell r="A3735" t="str">
            <v>103295929</v>
          </cell>
        </row>
        <row r="3736">
          <cell r="A3736" t="str">
            <v>103305086</v>
          </cell>
        </row>
        <row r="3737">
          <cell r="A3737" t="str">
            <v>103305086</v>
          </cell>
        </row>
        <row r="3738">
          <cell r="A3738" t="str">
            <v>103295930</v>
          </cell>
        </row>
        <row r="3739">
          <cell r="A3739" t="str">
            <v>103300745</v>
          </cell>
        </row>
        <row r="3740">
          <cell r="A3740" t="str">
            <v>103295931</v>
          </cell>
        </row>
        <row r="3741">
          <cell r="A3741" t="str">
            <v>103305943</v>
          </cell>
        </row>
        <row r="3742">
          <cell r="A3742" t="str">
            <v>103295932</v>
          </cell>
        </row>
        <row r="3743">
          <cell r="A3743" t="str">
            <v>103292986</v>
          </cell>
        </row>
        <row r="3744">
          <cell r="A3744" t="str">
            <v>103292986</v>
          </cell>
        </row>
        <row r="3745">
          <cell r="A3745" t="str">
            <v>103295933</v>
          </cell>
        </row>
        <row r="3746">
          <cell r="A3746" t="str">
            <v>103305086</v>
          </cell>
        </row>
        <row r="3747">
          <cell r="A3747" t="str">
            <v>103305086</v>
          </cell>
        </row>
        <row r="3748">
          <cell r="A3748" t="str">
            <v>103295934</v>
          </cell>
        </row>
        <row r="3749">
          <cell r="A3749" t="str">
            <v>605035887</v>
          </cell>
        </row>
        <row r="3750">
          <cell r="A3750" t="str">
            <v>604998813</v>
          </cell>
        </row>
        <row r="3751">
          <cell r="A3751" t="str">
            <v>604998814</v>
          </cell>
        </row>
        <row r="3752">
          <cell r="A3752" t="str">
            <v>604998815</v>
          </cell>
        </row>
        <row r="3753">
          <cell r="A3753" t="str">
            <v>604998816</v>
          </cell>
        </row>
        <row r="3754">
          <cell r="A3754" t="str">
            <v>604998817</v>
          </cell>
        </row>
        <row r="3755">
          <cell r="A3755" t="str">
            <v>604998818</v>
          </cell>
        </row>
        <row r="3756">
          <cell r="A3756" t="str">
            <v>604998819</v>
          </cell>
        </row>
        <row r="3757">
          <cell r="A3757" t="str">
            <v>604998820</v>
          </cell>
        </row>
        <row r="3758">
          <cell r="A3758" t="str">
            <v>604998821</v>
          </cell>
        </row>
        <row r="3759">
          <cell r="A3759" t="str">
            <v>605024013</v>
          </cell>
        </row>
        <row r="3760">
          <cell r="A3760" t="str">
            <v>605024014</v>
          </cell>
        </row>
        <row r="3761">
          <cell r="A3761" t="str">
            <v>605024015</v>
          </cell>
        </row>
        <row r="3762">
          <cell r="A3762" t="str">
            <v>605024016</v>
          </cell>
        </row>
        <row r="3763">
          <cell r="A3763" t="str">
            <v>605024017</v>
          </cell>
        </row>
        <row r="3764">
          <cell r="A3764" t="str">
            <v>605024018</v>
          </cell>
        </row>
        <row r="3765">
          <cell r="A3765" t="str">
            <v>605024019</v>
          </cell>
        </row>
        <row r="3766">
          <cell r="A3766" t="str">
            <v>605024020</v>
          </cell>
        </row>
        <row r="3767">
          <cell r="A3767" t="str">
            <v>605024021</v>
          </cell>
        </row>
        <row r="3768">
          <cell r="A3768" t="str">
            <v>605024022</v>
          </cell>
        </row>
        <row r="3769">
          <cell r="A3769" t="str">
            <v>604997505</v>
          </cell>
        </row>
        <row r="3770">
          <cell r="A3770" t="str">
            <v>103314345</v>
          </cell>
        </row>
        <row r="3771">
          <cell r="A3771" t="str">
            <v>103320993</v>
          </cell>
        </row>
        <row r="3772">
          <cell r="A3772" t="str">
            <v>103320993</v>
          </cell>
        </row>
        <row r="3773">
          <cell r="A3773" t="str">
            <v>103325064</v>
          </cell>
        </row>
        <row r="3774">
          <cell r="A3774" t="str">
            <v>103324656</v>
          </cell>
        </row>
        <row r="3775">
          <cell r="A3775" t="str">
            <v>103320993</v>
          </cell>
        </row>
        <row r="3776">
          <cell r="A3776" t="str">
            <v>103320993</v>
          </cell>
        </row>
        <row r="3777">
          <cell r="A3777" t="str">
            <v>103320993</v>
          </cell>
        </row>
        <row r="3778">
          <cell r="A3778" t="str">
            <v>103320993</v>
          </cell>
        </row>
        <row r="3779">
          <cell r="A3779" t="str">
            <v>103320993</v>
          </cell>
        </row>
        <row r="3780">
          <cell r="A3780" t="str">
            <v>103320993</v>
          </cell>
        </row>
        <row r="3781">
          <cell r="A3781" t="str">
            <v>103320993</v>
          </cell>
        </row>
        <row r="3782">
          <cell r="A3782" t="str">
            <v>103320993</v>
          </cell>
        </row>
        <row r="3783">
          <cell r="A3783" t="str">
            <v>103320993</v>
          </cell>
        </row>
        <row r="3784">
          <cell r="A3784" t="str">
            <v>103320993</v>
          </cell>
        </row>
        <row r="3785">
          <cell r="A3785" t="str">
            <v>103320993</v>
          </cell>
        </row>
        <row r="3786">
          <cell r="A3786" t="str">
            <v>103320993</v>
          </cell>
        </row>
        <row r="3787">
          <cell r="A3787" t="str">
            <v>103320993</v>
          </cell>
        </row>
        <row r="3788">
          <cell r="A3788" t="str">
            <v>103320993</v>
          </cell>
        </row>
        <row r="3789">
          <cell r="A3789" t="str">
            <v>103320993</v>
          </cell>
        </row>
        <row r="3790">
          <cell r="A3790" t="str">
            <v>103320993</v>
          </cell>
        </row>
        <row r="3791">
          <cell r="A3791" t="str">
            <v>103320993</v>
          </cell>
        </row>
        <row r="3792">
          <cell r="A3792" t="str">
            <v>103320993</v>
          </cell>
        </row>
        <row r="3793">
          <cell r="A3793" t="str">
            <v>103320993</v>
          </cell>
        </row>
        <row r="3794">
          <cell r="A3794" t="str">
            <v>103320993</v>
          </cell>
        </row>
        <row r="3795">
          <cell r="A3795" t="str">
            <v>103320993</v>
          </cell>
        </row>
        <row r="3796">
          <cell r="A3796" t="str">
            <v>103320993</v>
          </cell>
        </row>
        <row r="3797">
          <cell r="A3797" t="str">
            <v>103320993</v>
          </cell>
        </row>
        <row r="3798">
          <cell r="A3798" t="str">
            <v>103320993</v>
          </cell>
        </row>
        <row r="3799">
          <cell r="A3799" t="str">
            <v>103320993</v>
          </cell>
        </row>
        <row r="3800">
          <cell r="A3800" t="str">
            <v>103320993</v>
          </cell>
        </row>
        <row r="3801">
          <cell r="A3801" t="str">
            <v>103320993</v>
          </cell>
        </row>
        <row r="3802">
          <cell r="A3802" t="str">
            <v>103320993</v>
          </cell>
        </row>
        <row r="3803">
          <cell r="A3803" t="str">
            <v>103320993</v>
          </cell>
        </row>
        <row r="3804">
          <cell r="A3804" t="str">
            <v>103320993</v>
          </cell>
        </row>
        <row r="3805">
          <cell r="A3805" t="str">
            <v>103320993</v>
          </cell>
        </row>
        <row r="3806">
          <cell r="A3806" t="str">
            <v>103320993</v>
          </cell>
        </row>
        <row r="3807">
          <cell r="A3807" t="str">
            <v>103320993</v>
          </cell>
        </row>
        <row r="3808">
          <cell r="A3808" t="str">
            <v>103320993</v>
          </cell>
        </row>
        <row r="3809">
          <cell r="A3809" t="str">
            <v>103320993</v>
          </cell>
        </row>
        <row r="3810">
          <cell r="A3810" t="str">
            <v>103325064</v>
          </cell>
        </row>
        <row r="3811">
          <cell r="A3811" t="str">
            <v>103320993</v>
          </cell>
        </row>
        <row r="3812">
          <cell r="A3812" t="str">
            <v>103320993</v>
          </cell>
        </row>
        <row r="3813">
          <cell r="A3813" t="str">
            <v>103320993</v>
          </cell>
        </row>
        <row r="3814">
          <cell r="A3814" t="str">
            <v>103320993</v>
          </cell>
        </row>
        <row r="3815">
          <cell r="A3815" t="str">
            <v>103320993</v>
          </cell>
        </row>
        <row r="3816">
          <cell r="A3816" t="str">
            <v>103320993</v>
          </cell>
        </row>
        <row r="3817">
          <cell r="A3817" t="str">
            <v>103320993</v>
          </cell>
        </row>
        <row r="3818">
          <cell r="A3818" t="str">
            <v>103324656</v>
          </cell>
        </row>
        <row r="3819">
          <cell r="A3819" t="str">
            <v>103325064</v>
          </cell>
        </row>
        <row r="3820">
          <cell r="A3820" t="str">
            <v>103325064</v>
          </cell>
        </row>
        <row r="3821">
          <cell r="A3821" t="str">
            <v>103321880</v>
          </cell>
        </row>
        <row r="3822">
          <cell r="A3822" t="str">
            <v>103324658</v>
          </cell>
        </row>
        <row r="3823">
          <cell r="A3823" t="str">
            <v>103330875</v>
          </cell>
        </row>
        <row r="3824">
          <cell r="A3824" t="str">
            <v>103331317</v>
          </cell>
        </row>
        <row r="3825">
          <cell r="A3825" t="str">
            <v>103331312</v>
          </cell>
        </row>
        <row r="3826">
          <cell r="A3826" t="str">
            <v>103334748</v>
          </cell>
        </row>
        <row r="3827">
          <cell r="A3827" t="str">
            <v>103321881</v>
          </cell>
        </row>
        <row r="3828">
          <cell r="A3828" t="str">
            <v>103321882</v>
          </cell>
        </row>
        <row r="3829">
          <cell r="A3829" t="str">
            <v>103321883</v>
          </cell>
        </row>
        <row r="3830">
          <cell r="A3830" t="str">
            <v>103321884</v>
          </cell>
        </row>
        <row r="3831">
          <cell r="A3831" t="str">
            <v>103321885</v>
          </cell>
        </row>
        <row r="3832">
          <cell r="A3832" t="str">
            <v>103314488</v>
          </cell>
        </row>
        <row r="3833">
          <cell r="A3833" t="str">
            <v>103323499</v>
          </cell>
        </row>
        <row r="3834">
          <cell r="A3834" t="str">
            <v>103323506</v>
          </cell>
        </row>
        <row r="3835">
          <cell r="A3835" t="str">
            <v>103331311</v>
          </cell>
        </row>
        <row r="3836">
          <cell r="A3836" t="str">
            <v>103331321</v>
          </cell>
        </row>
        <row r="3837">
          <cell r="A3837" t="str">
            <v>103334524</v>
          </cell>
        </row>
        <row r="3838">
          <cell r="A3838" t="str">
            <v>103334528</v>
          </cell>
        </row>
        <row r="3839">
          <cell r="A3839" t="str">
            <v>103335097</v>
          </cell>
        </row>
        <row r="3840">
          <cell r="A3840" t="str">
            <v>103321886</v>
          </cell>
        </row>
        <row r="3841">
          <cell r="A3841" t="str">
            <v>103323493</v>
          </cell>
        </row>
        <row r="3842">
          <cell r="A3842" t="str">
            <v>103321887</v>
          </cell>
        </row>
        <row r="3843">
          <cell r="A3843" t="str">
            <v>103308701</v>
          </cell>
        </row>
        <row r="3844">
          <cell r="A3844" t="str">
            <v>103323493</v>
          </cell>
        </row>
        <row r="3845">
          <cell r="A3845" t="str">
            <v>103321899</v>
          </cell>
        </row>
        <row r="3846">
          <cell r="A3846" t="str">
            <v>103321900</v>
          </cell>
        </row>
        <row r="3847">
          <cell r="A3847" t="str">
            <v>103321901</v>
          </cell>
        </row>
        <row r="3848">
          <cell r="A3848" t="str">
            <v>103317560</v>
          </cell>
        </row>
        <row r="3849">
          <cell r="A3849" t="str">
            <v>103321897</v>
          </cell>
        </row>
        <row r="3850">
          <cell r="A3850" t="str">
            <v>103321898</v>
          </cell>
        </row>
        <row r="3851">
          <cell r="A3851" t="str">
            <v>103321888</v>
          </cell>
        </row>
        <row r="3852">
          <cell r="A3852" t="str">
            <v>103321889</v>
          </cell>
        </row>
        <row r="3853">
          <cell r="A3853" t="str">
            <v>103321890</v>
          </cell>
        </row>
        <row r="3854">
          <cell r="A3854" t="str">
            <v>103321891</v>
          </cell>
        </row>
        <row r="3855">
          <cell r="A3855" t="str">
            <v>103321892</v>
          </cell>
        </row>
        <row r="3856">
          <cell r="A3856" t="str">
            <v>103321893</v>
          </cell>
        </row>
        <row r="3857">
          <cell r="A3857" t="str">
            <v>103321894</v>
          </cell>
        </row>
        <row r="3858">
          <cell r="A3858" t="str">
            <v>103321895</v>
          </cell>
        </row>
        <row r="3859">
          <cell r="A3859" t="str">
            <v>103321896</v>
          </cell>
        </row>
        <row r="3860">
          <cell r="A3860" t="str">
            <v>103315664</v>
          </cell>
        </row>
        <row r="3861">
          <cell r="A3861" t="str">
            <v>103315665</v>
          </cell>
        </row>
        <row r="3862">
          <cell r="A3862" t="str">
            <v>103315667</v>
          </cell>
        </row>
        <row r="3863">
          <cell r="A3863" t="str">
            <v>103321902</v>
          </cell>
        </row>
        <row r="3864">
          <cell r="A3864" t="str">
            <v>103321903</v>
          </cell>
        </row>
        <row r="3865">
          <cell r="A3865" t="str">
            <v>103321904</v>
          </cell>
        </row>
        <row r="3866">
          <cell r="A3866" t="str">
            <v>103321905</v>
          </cell>
        </row>
        <row r="3867">
          <cell r="A3867" t="str">
            <v>103321906</v>
          </cell>
        </row>
        <row r="3868">
          <cell r="A3868" t="str">
            <v>103321907</v>
          </cell>
        </row>
        <row r="3869">
          <cell r="A3869" t="str">
            <v>103321908</v>
          </cell>
        </row>
        <row r="3870">
          <cell r="A3870" t="str">
            <v>103321909</v>
          </cell>
        </row>
        <row r="3871">
          <cell r="A3871" t="str">
            <v>103321910</v>
          </cell>
        </row>
        <row r="3872">
          <cell r="A3872" t="str">
            <v>103320370</v>
          </cell>
        </row>
        <row r="3873">
          <cell r="A3873" t="str">
            <v>103319845</v>
          </cell>
        </row>
        <row r="3874">
          <cell r="A3874" t="str">
            <v>103320439</v>
          </cell>
        </row>
        <row r="3875">
          <cell r="A3875" t="str">
            <v>103321911</v>
          </cell>
        </row>
        <row r="3876">
          <cell r="A3876" t="str">
            <v>103321912</v>
          </cell>
        </row>
        <row r="3877">
          <cell r="A3877" t="str">
            <v>103321913</v>
          </cell>
        </row>
        <row r="3878">
          <cell r="A3878" t="str">
            <v>103321914</v>
          </cell>
        </row>
        <row r="3879">
          <cell r="A3879" t="str">
            <v>103321915</v>
          </cell>
        </row>
        <row r="3880">
          <cell r="A3880" t="str">
            <v>103321916</v>
          </cell>
        </row>
        <row r="3881">
          <cell r="A3881" t="str">
            <v>103315682</v>
          </cell>
        </row>
        <row r="3882">
          <cell r="A3882" t="str">
            <v>103333575</v>
          </cell>
        </row>
        <row r="3883">
          <cell r="A3883" t="str">
            <v>103334522</v>
          </cell>
        </row>
        <row r="3884">
          <cell r="A3884" t="str">
            <v>103315678</v>
          </cell>
        </row>
        <row r="3885">
          <cell r="A3885" t="str">
            <v>103323486</v>
          </cell>
        </row>
        <row r="3886">
          <cell r="A3886" t="str">
            <v>103323486</v>
          </cell>
        </row>
        <row r="3887">
          <cell r="A3887" t="str">
            <v>103323486</v>
          </cell>
        </row>
        <row r="3888">
          <cell r="A3888" t="str">
            <v>103315678</v>
          </cell>
        </row>
        <row r="3889">
          <cell r="A3889" t="str">
            <v>103323486</v>
          </cell>
        </row>
        <row r="3890">
          <cell r="A3890" t="str">
            <v>103315678</v>
          </cell>
        </row>
        <row r="3891">
          <cell r="A3891" t="str">
            <v>103323486</v>
          </cell>
        </row>
        <row r="3892">
          <cell r="A3892" t="str">
            <v>103323486</v>
          </cell>
        </row>
        <row r="3893">
          <cell r="A3893" t="str">
            <v>103323486</v>
          </cell>
        </row>
        <row r="3894">
          <cell r="A3894" t="str">
            <v>103315678</v>
          </cell>
        </row>
        <row r="3895">
          <cell r="A3895" t="str">
            <v>103323486</v>
          </cell>
        </row>
        <row r="3896">
          <cell r="A3896" t="str">
            <v>103315678</v>
          </cell>
        </row>
        <row r="3897">
          <cell r="A3897" t="str">
            <v>103323486</v>
          </cell>
        </row>
        <row r="3898">
          <cell r="A3898" t="str">
            <v>103323493</v>
          </cell>
        </row>
        <row r="3899">
          <cell r="A3899" t="str">
            <v>103321919</v>
          </cell>
        </row>
        <row r="3900">
          <cell r="A3900" t="str">
            <v>103321920</v>
          </cell>
        </row>
        <row r="3901">
          <cell r="A3901" t="str">
            <v>103321917</v>
          </cell>
        </row>
        <row r="3902">
          <cell r="A3902" t="str">
            <v>103321918</v>
          </cell>
        </row>
        <row r="3903">
          <cell r="A3903" t="str">
            <v>103326829</v>
          </cell>
        </row>
        <row r="3904">
          <cell r="A3904" t="str">
            <v>103326829</v>
          </cell>
        </row>
        <row r="3905">
          <cell r="A3905" t="str">
            <v>103326504</v>
          </cell>
        </row>
        <row r="3906">
          <cell r="A3906" t="str">
            <v>103326506</v>
          </cell>
        </row>
        <row r="3907">
          <cell r="A3907" t="str">
            <v>103332041</v>
          </cell>
        </row>
        <row r="3908">
          <cell r="A3908" t="str">
            <v>103334668</v>
          </cell>
        </row>
        <row r="3909">
          <cell r="A3909" t="str">
            <v>103321921</v>
          </cell>
        </row>
        <row r="3910">
          <cell r="A3910" t="str">
            <v>103326500</v>
          </cell>
        </row>
        <row r="3911">
          <cell r="A3911" t="str">
            <v>103326501</v>
          </cell>
        </row>
        <row r="3912">
          <cell r="A3912" t="str">
            <v>103321922</v>
          </cell>
        </row>
        <row r="3913">
          <cell r="A3913" t="str">
            <v>103321923</v>
          </cell>
        </row>
        <row r="3914">
          <cell r="A3914" t="str">
            <v>103321924</v>
          </cell>
        </row>
        <row r="3915">
          <cell r="A3915" t="str">
            <v>103321925</v>
          </cell>
        </row>
        <row r="3916">
          <cell r="A3916" t="str">
            <v>103321926</v>
          </cell>
        </row>
        <row r="3917">
          <cell r="A3917" t="str">
            <v>103323493</v>
          </cell>
        </row>
        <row r="3918">
          <cell r="A3918" t="str">
            <v>103321927</v>
          </cell>
        </row>
        <row r="3919">
          <cell r="A3919" t="str">
            <v>103321928</v>
          </cell>
        </row>
        <row r="3920">
          <cell r="A3920" t="str">
            <v>103323493</v>
          </cell>
        </row>
        <row r="3921">
          <cell r="A3921" t="str">
            <v>103321929</v>
          </cell>
        </row>
        <row r="3922">
          <cell r="A3922" t="str">
            <v>103332056</v>
          </cell>
        </row>
        <row r="3923">
          <cell r="A3923" t="str">
            <v>103332463</v>
          </cell>
        </row>
        <row r="3924">
          <cell r="A3924" t="str">
            <v>103332463</v>
          </cell>
        </row>
        <row r="3925">
          <cell r="A3925" t="str">
            <v>103321930</v>
          </cell>
        </row>
        <row r="3926">
          <cell r="A3926" t="str">
            <v>103323493</v>
          </cell>
        </row>
        <row r="3927">
          <cell r="A3927" t="str">
            <v>103321931</v>
          </cell>
        </row>
        <row r="3928">
          <cell r="A3928" t="str">
            <v>103321932</v>
          </cell>
        </row>
        <row r="3929">
          <cell r="A3929" t="str">
            <v>103323493</v>
          </cell>
        </row>
        <row r="3930">
          <cell r="A3930" t="str">
            <v>103321933</v>
          </cell>
        </row>
        <row r="3931">
          <cell r="A3931" t="str">
            <v>103332463</v>
          </cell>
        </row>
        <row r="3932">
          <cell r="A3932" t="str">
            <v>103332463</v>
          </cell>
        </row>
        <row r="3933">
          <cell r="A3933" t="str">
            <v>103321934</v>
          </cell>
        </row>
        <row r="3934">
          <cell r="A3934" t="str">
            <v>605054436</v>
          </cell>
        </row>
        <row r="3935">
          <cell r="A3935" t="str">
            <v>605054437</v>
          </cell>
        </row>
        <row r="3936">
          <cell r="A3936" t="str">
            <v>605079410</v>
          </cell>
        </row>
        <row r="3937">
          <cell r="A3937" t="str">
            <v>605079411</v>
          </cell>
        </row>
        <row r="3938">
          <cell r="A3938" t="str">
            <v>605079412</v>
          </cell>
        </row>
        <row r="3939">
          <cell r="A3939" t="str">
            <v>605079413</v>
          </cell>
        </row>
        <row r="3940">
          <cell r="A3940" t="str">
            <v>605079414</v>
          </cell>
        </row>
        <row r="3941">
          <cell r="A3941" t="str">
            <v>605079415</v>
          </cell>
        </row>
        <row r="3942">
          <cell r="A3942" t="str">
            <v>605079416</v>
          </cell>
        </row>
        <row r="3943">
          <cell r="A3943" t="str">
            <v>605079417</v>
          </cell>
        </row>
        <row r="3944">
          <cell r="A3944" t="str">
            <v>605079418</v>
          </cell>
        </row>
        <row r="3945">
          <cell r="A3945" t="str">
            <v>605092522</v>
          </cell>
        </row>
        <row r="3946">
          <cell r="A3946" t="str">
            <v>605092523</v>
          </cell>
        </row>
        <row r="3947">
          <cell r="A3947" t="str">
            <v>605092524</v>
          </cell>
        </row>
        <row r="3948">
          <cell r="A3948" t="str">
            <v>605092525</v>
          </cell>
        </row>
        <row r="3949">
          <cell r="A3949" t="str">
            <v>605063267</v>
          </cell>
        </row>
        <row r="3950">
          <cell r="A3950" t="str">
            <v>103334737</v>
          </cell>
        </row>
        <row r="3951">
          <cell r="A3951" t="str">
            <v>103334919</v>
          </cell>
        </row>
        <row r="3952">
          <cell r="A3952" t="str">
            <v>103350883</v>
          </cell>
        </row>
        <row r="3953">
          <cell r="A3953" t="str">
            <v>103355979</v>
          </cell>
        </row>
        <row r="3954">
          <cell r="A3954" t="str">
            <v>103355979</v>
          </cell>
        </row>
        <row r="3955">
          <cell r="A3955" t="str">
            <v>103355979</v>
          </cell>
        </row>
        <row r="3956">
          <cell r="A3956" t="str">
            <v>103355979</v>
          </cell>
        </row>
        <row r="3957">
          <cell r="A3957" t="str">
            <v>103355979</v>
          </cell>
        </row>
        <row r="3958">
          <cell r="A3958" t="str">
            <v>103355979</v>
          </cell>
        </row>
        <row r="3959">
          <cell r="A3959" t="str">
            <v>103355979</v>
          </cell>
        </row>
        <row r="3960">
          <cell r="A3960" t="str">
            <v>103355979</v>
          </cell>
        </row>
        <row r="3961">
          <cell r="A3961" t="str">
            <v>103355979</v>
          </cell>
        </row>
        <row r="3962">
          <cell r="A3962" t="str">
            <v>103355979</v>
          </cell>
        </row>
        <row r="3963">
          <cell r="A3963" t="str">
            <v>103355979</v>
          </cell>
        </row>
        <row r="3964">
          <cell r="A3964" t="str">
            <v>103355979</v>
          </cell>
        </row>
        <row r="3965">
          <cell r="A3965" t="str">
            <v>103355979</v>
          </cell>
        </row>
        <row r="3966">
          <cell r="A3966" t="str">
            <v>103355979</v>
          </cell>
        </row>
        <row r="3967">
          <cell r="A3967" t="str">
            <v>103355979</v>
          </cell>
        </row>
        <row r="3968">
          <cell r="A3968" t="str">
            <v>103355979</v>
          </cell>
        </row>
        <row r="3969">
          <cell r="A3969" t="str">
            <v>103355979</v>
          </cell>
        </row>
        <row r="3970">
          <cell r="A3970" t="str">
            <v>103355979</v>
          </cell>
        </row>
        <row r="3971">
          <cell r="A3971" t="str">
            <v>103355979</v>
          </cell>
        </row>
        <row r="3972">
          <cell r="A3972" t="str">
            <v>103355979</v>
          </cell>
        </row>
        <row r="3973">
          <cell r="A3973" t="str">
            <v>103355979</v>
          </cell>
        </row>
        <row r="3974">
          <cell r="A3974" t="str">
            <v>103355979</v>
          </cell>
        </row>
        <row r="3975">
          <cell r="A3975" t="str">
            <v>103355979</v>
          </cell>
        </row>
        <row r="3976">
          <cell r="A3976" t="str">
            <v>103355979</v>
          </cell>
        </row>
        <row r="3977">
          <cell r="A3977" t="str">
            <v>103355979</v>
          </cell>
        </row>
        <row r="3978">
          <cell r="A3978" t="str">
            <v>103363143</v>
          </cell>
        </row>
        <row r="3979">
          <cell r="A3979" t="str">
            <v>103363154</v>
          </cell>
        </row>
        <row r="3980">
          <cell r="A3980" t="str">
            <v>103363154</v>
          </cell>
        </row>
        <row r="3981">
          <cell r="A3981" t="str">
            <v>103363154</v>
          </cell>
        </row>
        <row r="3982">
          <cell r="A3982" t="str">
            <v>103363154</v>
          </cell>
        </row>
        <row r="3983">
          <cell r="A3983" t="str">
            <v>103369665</v>
          </cell>
        </row>
        <row r="3984">
          <cell r="A3984" t="str">
            <v>103368452</v>
          </cell>
        </row>
        <row r="3985">
          <cell r="A3985" t="str">
            <v>103350884</v>
          </cell>
        </row>
        <row r="3986">
          <cell r="A3986" t="str">
            <v>103341392</v>
          </cell>
        </row>
        <row r="3987">
          <cell r="A3987" t="str">
            <v>103341393</v>
          </cell>
        </row>
        <row r="3988">
          <cell r="A3988" t="str">
            <v>103350885</v>
          </cell>
        </row>
        <row r="3989">
          <cell r="A3989" t="str">
            <v>103354400</v>
          </cell>
        </row>
        <row r="3990">
          <cell r="A3990" t="str">
            <v>605112917</v>
          </cell>
        </row>
        <row r="3991">
          <cell r="A3991" t="str">
            <v>605112918</v>
          </cell>
        </row>
        <row r="3992">
          <cell r="A3992" t="str">
            <v>605112919</v>
          </cell>
        </row>
        <row r="3993">
          <cell r="A3993" t="str">
            <v>605112920</v>
          </cell>
        </row>
        <row r="3994">
          <cell r="A3994" t="str">
            <v>605112921</v>
          </cell>
        </row>
        <row r="3995">
          <cell r="A3995" t="str">
            <v>605131010</v>
          </cell>
        </row>
        <row r="3996">
          <cell r="A3996" t="str">
            <v>605131011</v>
          </cell>
        </row>
        <row r="3997">
          <cell r="A3997" t="str">
            <v>605131012</v>
          </cell>
        </row>
        <row r="3998">
          <cell r="A3998" t="str">
            <v>605131013</v>
          </cell>
        </row>
        <row r="3999">
          <cell r="A3999" t="str">
            <v>605131014</v>
          </cell>
        </row>
        <row r="4000">
          <cell r="A4000" t="str">
            <v>605131015</v>
          </cell>
        </row>
        <row r="4001">
          <cell r="A4001" t="str">
            <v>103350886</v>
          </cell>
        </row>
        <row r="4002">
          <cell r="A4002" t="str">
            <v>605131016</v>
          </cell>
        </row>
        <row r="4003">
          <cell r="A4003" t="str">
            <v>605131017</v>
          </cell>
        </row>
        <row r="4004">
          <cell r="A4004" t="str">
            <v>605131018</v>
          </cell>
        </row>
        <row r="4005">
          <cell r="A4005" t="str">
            <v>605143766</v>
          </cell>
        </row>
        <row r="4006">
          <cell r="A4006" t="str">
            <v>605143767</v>
          </cell>
        </row>
        <row r="4007">
          <cell r="A4007" t="str">
            <v>605143768</v>
          </cell>
        </row>
        <row r="4008">
          <cell r="A4008" t="str">
            <v>605143769</v>
          </cell>
        </row>
        <row r="4009">
          <cell r="A4009" t="str">
            <v>605143770</v>
          </cell>
        </row>
        <row r="4010">
          <cell r="A4010" t="str">
            <v>103350887</v>
          </cell>
        </row>
        <row r="4011">
          <cell r="A4011" t="str">
            <v>103350888</v>
          </cell>
        </row>
        <row r="4012">
          <cell r="A4012" t="str">
            <v>103342831</v>
          </cell>
        </row>
        <row r="4013">
          <cell r="A4013" t="str">
            <v>103349133</v>
          </cell>
        </row>
        <row r="4014">
          <cell r="A4014" t="str">
            <v>103358900</v>
          </cell>
        </row>
        <row r="4015">
          <cell r="A4015" t="str">
            <v>103367107</v>
          </cell>
        </row>
        <row r="4016">
          <cell r="A4016" t="str">
            <v>103368431</v>
          </cell>
        </row>
        <row r="4017">
          <cell r="A4017" t="str">
            <v>103369539</v>
          </cell>
        </row>
        <row r="4018">
          <cell r="A4018" t="str">
            <v>103350889</v>
          </cell>
        </row>
        <row r="4019">
          <cell r="A4019" t="str">
            <v>103349127</v>
          </cell>
        </row>
        <row r="4020">
          <cell r="A4020" t="str">
            <v>103350890</v>
          </cell>
        </row>
        <row r="4021">
          <cell r="A4021" t="str">
            <v>103350902</v>
          </cell>
        </row>
        <row r="4022">
          <cell r="A4022" t="str">
            <v>103350903</v>
          </cell>
        </row>
        <row r="4023">
          <cell r="A4023" t="str">
            <v>103350904</v>
          </cell>
        </row>
        <row r="4024">
          <cell r="A4024" t="str">
            <v>103350905</v>
          </cell>
        </row>
        <row r="4025">
          <cell r="A4025" t="str">
            <v>103350900</v>
          </cell>
        </row>
        <row r="4026">
          <cell r="A4026" t="str">
            <v>103342823</v>
          </cell>
        </row>
        <row r="4027">
          <cell r="A4027" t="str">
            <v>103342824</v>
          </cell>
        </row>
        <row r="4028">
          <cell r="A4028" t="str">
            <v>103350901</v>
          </cell>
        </row>
        <row r="4029">
          <cell r="A4029" t="str">
            <v>103350891</v>
          </cell>
        </row>
        <row r="4030">
          <cell r="A4030" t="str">
            <v>103350892</v>
          </cell>
        </row>
        <row r="4031">
          <cell r="A4031" t="str">
            <v>103350893</v>
          </cell>
        </row>
        <row r="4032">
          <cell r="A4032" t="str">
            <v>103350894</v>
          </cell>
        </row>
        <row r="4033">
          <cell r="A4033" t="str">
            <v>103350895</v>
          </cell>
        </row>
        <row r="4034">
          <cell r="A4034" t="str">
            <v>103350896</v>
          </cell>
        </row>
        <row r="4035">
          <cell r="A4035" t="str">
            <v>103350897</v>
          </cell>
        </row>
        <row r="4036">
          <cell r="A4036" t="str">
            <v>103350898</v>
          </cell>
        </row>
        <row r="4037">
          <cell r="A4037" t="str">
            <v>103350899</v>
          </cell>
        </row>
        <row r="4038">
          <cell r="A4038" t="str">
            <v>103358887</v>
          </cell>
        </row>
        <row r="4039">
          <cell r="A4039" t="str">
            <v>103349437</v>
          </cell>
        </row>
        <row r="4040">
          <cell r="A4040" t="str">
            <v>103352988</v>
          </cell>
        </row>
        <row r="4041">
          <cell r="A4041" t="str">
            <v>103350906</v>
          </cell>
        </row>
        <row r="4042">
          <cell r="A4042" t="str">
            <v>103358884</v>
          </cell>
        </row>
        <row r="4043">
          <cell r="A4043" t="str">
            <v>103350907</v>
          </cell>
        </row>
        <row r="4044">
          <cell r="A4044" t="str">
            <v>103350908</v>
          </cell>
        </row>
        <row r="4045">
          <cell r="A4045" t="str">
            <v>103350909</v>
          </cell>
        </row>
        <row r="4046">
          <cell r="A4046" t="str">
            <v>103350910</v>
          </cell>
        </row>
        <row r="4047">
          <cell r="A4047" t="str">
            <v>103350911</v>
          </cell>
        </row>
        <row r="4048">
          <cell r="A4048" t="str">
            <v>103350912</v>
          </cell>
        </row>
        <row r="4049">
          <cell r="A4049" t="str">
            <v>103350913</v>
          </cell>
        </row>
        <row r="4050">
          <cell r="A4050" t="str">
            <v>103350914</v>
          </cell>
        </row>
        <row r="4051">
          <cell r="A4051" t="str">
            <v>103350915</v>
          </cell>
        </row>
        <row r="4052">
          <cell r="A4052" t="str">
            <v>103350916</v>
          </cell>
        </row>
        <row r="4053">
          <cell r="A4053" t="str">
            <v>103350917</v>
          </cell>
        </row>
        <row r="4054">
          <cell r="A4054" t="str">
            <v>103350918</v>
          </cell>
        </row>
        <row r="4055">
          <cell r="A4055" t="str">
            <v>103350919</v>
          </cell>
        </row>
        <row r="4056">
          <cell r="A4056" t="str">
            <v>103352913</v>
          </cell>
        </row>
        <row r="4057">
          <cell r="A4057" t="str">
            <v>103350920</v>
          </cell>
        </row>
        <row r="4058">
          <cell r="A4058" t="str">
            <v>103347223</v>
          </cell>
        </row>
        <row r="4059">
          <cell r="A4059" t="str">
            <v>103368438</v>
          </cell>
        </row>
        <row r="4060">
          <cell r="A4060" t="str">
            <v>103367108</v>
          </cell>
        </row>
        <row r="4061">
          <cell r="A4061" t="str">
            <v>103368440</v>
          </cell>
        </row>
        <row r="4062">
          <cell r="A4062" t="str">
            <v>103347222</v>
          </cell>
        </row>
        <row r="4063">
          <cell r="A4063" t="str">
            <v>103352983</v>
          </cell>
        </row>
        <row r="4064">
          <cell r="A4064" t="str">
            <v>103352983</v>
          </cell>
        </row>
        <row r="4065">
          <cell r="A4065" t="str">
            <v>103352983</v>
          </cell>
        </row>
        <row r="4066">
          <cell r="A4066" t="str">
            <v>103347222</v>
          </cell>
        </row>
        <row r="4067">
          <cell r="A4067" t="str">
            <v>103352983</v>
          </cell>
        </row>
        <row r="4068">
          <cell r="A4068" t="str">
            <v>103347222</v>
          </cell>
        </row>
        <row r="4069">
          <cell r="A4069" t="str">
            <v>103352983</v>
          </cell>
        </row>
        <row r="4070">
          <cell r="A4070" t="str">
            <v>103352983</v>
          </cell>
        </row>
        <row r="4071">
          <cell r="A4071" t="str">
            <v>103352983</v>
          </cell>
        </row>
        <row r="4072">
          <cell r="A4072" t="str">
            <v>103347222</v>
          </cell>
        </row>
        <row r="4073">
          <cell r="A4073" t="str">
            <v>103348096</v>
          </cell>
        </row>
        <row r="4074">
          <cell r="A4074" t="str">
            <v>103348096</v>
          </cell>
        </row>
        <row r="4075">
          <cell r="A4075" t="str">
            <v>103348096</v>
          </cell>
        </row>
        <row r="4076">
          <cell r="A4076" t="str">
            <v>103341345</v>
          </cell>
        </row>
        <row r="4077">
          <cell r="A4077" t="str">
            <v>103341345</v>
          </cell>
        </row>
        <row r="4078">
          <cell r="A4078" t="str">
            <v>103341345</v>
          </cell>
        </row>
        <row r="4079">
          <cell r="A4079" t="str">
            <v>103347222</v>
          </cell>
        </row>
        <row r="4080">
          <cell r="A4080" t="str">
            <v>103352983</v>
          </cell>
        </row>
        <row r="4081">
          <cell r="A4081" t="str">
            <v>103347222</v>
          </cell>
        </row>
        <row r="4082">
          <cell r="A4082" t="str">
            <v>103352983</v>
          </cell>
        </row>
        <row r="4083">
          <cell r="A4083" t="str">
            <v>103350923</v>
          </cell>
        </row>
        <row r="4084">
          <cell r="A4084" t="str">
            <v>103350924</v>
          </cell>
        </row>
        <row r="4085">
          <cell r="A4085" t="str">
            <v>103350921</v>
          </cell>
        </row>
        <row r="4086">
          <cell r="A4086" t="str">
            <v>103348096</v>
          </cell>
        </row>
        <row r="4087">
          <cell r="A4087" t="str">
            <v>103348096</v>
          </cell>
        </row>
        <row r="4088">
          <cell r="A4088" t="str">
            <v>103348096</v>
          </cell>
        </row>
        <row r="4089">
          <cell r="A4089" t="str">
            <v>103350922</v>
          </cell>
        </row>
        <row r="4090">
          <cell r="A4090" t="str">
            <v>103355368</v>
          </cell>
        </row>
        <row r="4091">
          <cell r="A4091" t="str">
            <v>103355368</v>
          </cell>
        </row>
        <row r="4092">
          <cell r="A4092" t="str">
            <v>103358386</v>
          </cell>
        </row>
        <row r="4093">
          <cell r="A4093" t="str">
            <v>103368429</v>
          </cell>
        </row>
        <row r="4094">
          <cell r="A4094" t="str">
            <v>103350925</v>
          </cell>
        </row>
        <row r="4095">
          <cell r="A4095" t="str">
            <v>103358383</v>
          </cell>
        </row>
        <row r="4096">
          <cell r="A4096" t="str">
            <v>103357917</v>
          </cell>
        </row>
        <row r="4097">
          <cell r="A4097" t="str">
            <v>103350926</v>
          </cell>
        </row>
        <row r="4098">
          <cell r="A4098" t="str">
            <v>103350927</v>
          </cell>
        </row>
        <row r="4099">
          <cell r="A4099" t="str">
            <v>103350928</v>
          </cell>
        </row>
        <row r="4100">
          <cell r="A4100" t="str">
            <v>103350929</v>
          </cell>
        </row>
        <row r="4101">
          <cell r="A4101" t="str">
            <v>103350930</v>
          </cell>
        </row>
        <row r="4102">
          <cell r="A4102" t="str">
            <v>103350931</v>
          </cell>
        </row>
        <row r="4103">
          <cell r="A4103" t="str">
            <v>103350932</v>
          </cell>
        </row>
        <row r="4104">
          <cell r="A4104" t="str">
            <v>103352988</v>
          </cell>
        </row>
        <row r="4105">
          <cell r="A4105" t="str">
            <v>103350933</v>
          </cell>
        </row>
        <row r="4106">
          <cell r="A4106" t="str">
            <v>103366396</v>
          </cell>
        </row>
        <row r="4107">
          <cell r="A4107" t="str">
            <v>103366396</v>
          </cell>
        </row>
        <row r="4108">
          <cell r="A4108" t="str">
            <v>103350934</v>
          </cell>
        </row>
        <row r="4109">
          <cell r="A4109" t="str">
            <v>103350935</v>
          </cell>
        </row>
        <row r="4110">
          <cell r="A4110" t="str">
            <v>103350936</v>
          </cell>
        </row>
        <row r="4111">
          <cell r="A4111" t="str">
            <v>103352988</v>
          </cell>
        </row>
        <row r="4112">
          <cell r="A4112" t="str">
            <v>103350937</v>
          </cell>
        </row>
        <row r="4113">
          <cell r="A4113" t="str">
            <v>103366396</v>
          </cell>
        </row>
        <row r="4114">
          <cell r="A4114" t="str">
            <v>103366396</v>
          </cell>
        </row>
        <row r="4115">
          <cell r="A4115" t="str">
            <v>103350938</v>
          </cell>
        </row>
        <row r="4116">
          <cell r="A4116" t="str">
            <v>103378514</v>
          </cell>
        </row>
        <row r="4117">
          <cell r="A4117" t="str">
            <v>103378514</v>
          </cell>
        </row>
        <row r="4118">
          <cell r="A4118" t="str">
            <v>103378514</v>
          </cell>
        </row>
        <row r="4119">
          <cell r="A4119" t="str">
            <v>103378514</v>
          </cell>
        </row>
        <row r="4120">
          <cell r="A4120" t="str">
            <v>103378514</v>
          </cell>
        </row>
        <row r="4121">
          <cell r="A4121" t="str">
            <v>103378514</v>
          </cell>
        </row>
        <row r="4122">
          <cell r="A4122" t="str">
            <v>103378514</v>
          </cell>
        </row>
        <row r="4123">
          <cell r="A4123" t="str">
            <v>103378514</v>
          </cell>
        </row>
        <row r="4124">
          <cell r="A4124" t="str">
            <v>103378514</v>
          </cell>
        </row>
        <row r="4125">
          <cell r="A4125" t="str">
            <v>103378514</v>
          </cell>
        </row>
        <row r="4126">
          <cell r="A4126" t="str">
            <v>103378514</v>
          </cell>
        </row>
        <row r="4127">
          <cell r="A4127" t="str">
            <v>103378514</v>
          </cell>
        </row>
        <row r="4128">
          <cell r="A4128" t="str">
            <v>103378514</v>
          </cell>
        </row>
        <row r="4129">
          <cell r="A4129" t="str">
            <v>103378514</v>
          </cell>
        </row>
        <row r="4130">
          <cell r="A4130" t="str">
            <v>103378514</v>
          </cell>
        </row>
        <row r="4131">
          <cell r="A4131" t="str">
            <v>103378514</v>
          </cell>
        </row>
        <row r="4132">
          <cell r="A4132" t="str">
            <v>103378514</v>
          </cell>
        </row>
        <row r="4133">
          <cell r="A4133" t="str">
            <v>103378514</v>
          </cell>
        </row>
        <row r="4134">
          <cell r="A4134" t="str">
            <v>103378514</v>
          </cell>
        </row>
        <row r="4135">
          <cell r="A4135" t="str">
            <v>103386051</v>
          </cell>
        </row>
        <row r="4136">
          <cell r="A4136" t="str">
            <v>103386051</v>
          </cell>
        </row>
        <row r="4137">
          <cell r="A4137" t="str">
            <v>103386051</v>
          </cell>
        </row>
        <row r="4138">
          <cell r="A4138" t="str">
            <v>103386051</v>
          </cell>
        </row>
        <row r="4139">
          <cell r="A4139" t="str">
            <v>103386051</v>
          </cell>
        </row>
        <row r="4140">
          <cell r="A4140" t="str">
            <v>103386051</v>
          </cell>
        </row>
        <row r="4141">
          <cell r="A4141" t="str">
            <v>103386051</v>
          </cell>
        </row>
        <row r="4142">
          <cell r="A4142" t="str">
            <v>103386051</v>
          </cell>
        </row>
        <row r="4143">
          <cell r="A4143" t="str">
            <v>103386051</v>
          </cell>
        </row>
        <row r="4144">
          <cell r="A4144" t="str">
            <v>103386051</v>
          </cell>
        </row>
        <row r="4145">
          <cell r="A4145" t="str">
            <v>103386051</v>
          </cell>
        </row>
        <row r="4146">
          <cell r="A4146" t="str">
            <v>103386051</v>
          </cell>
        </row>
        <row r="4147">
          <cell r="A4147" t="str">
            <v>103386051</v>
          </cell>
        </row>
        <row r="4148">
          <cell r="A4148" t="str">
            <v>103386051</v>
          </cell>
        </row>
        <row r="4149">
          <cell r="A4149" t="str">
            <v>103386051</v>
          </cell>
        </row>
        <row r="4150">
          <cell r="A4150" t="str">
            <v>103386051</v>
          </cell>
        </row>
        <row r="4151">
          <cell r="A4151" t="str">
            <v>103386051</v>
          </cell>
        </row>
        <row r="4152">
          <cell r="A4152" t="str">
            <v>103386051</v>
          </cell>
        </row>
        <row r="4153">
          <cell r="A4153" t="str">
            <v>103386051</v>
          </cell>
        </row>
        <row r="4154">
          <cell r="A4154" t="str">
            <v>103386051</v>
          </cell>
        </row>
        <row r="4155">
          <cell r="A4155" t="str">
            <v>103386051</v>
          </cell>
        </row>
        <row r="4156">
          <cell r="A4156" t="str">
            <v>103386051</v>
          </cell>
        </row>
        <row r="4157">
          <cell r="A4157" t="str">
            <v>103386051</v>
          </cell>
        </row>
        <row r="4158">
          <cell r="A4158" t="str">
            <v>103386051</v>
          </cell>
        </row>
        <row r="4159">
          <cell r="A4159" t="str">
            <v>103386051</v>
          </cell>
        </row>
        <row r="4160">
          <cell r="A4160" t="str">
            <v>103386051</v>
          </cell>
        </row>
        <row r="4161">
          <cell r="A4161" t="str">
            <v>103386051</v>
          </cell>
        </row>
        <row r="4162">
          <cell r="A4162" t="str">
            <v>103386051</v>
          </cell>
        </row>
        <row r="4163">
          <cell r="A4163" t="str">
            <v>103386051</v>
          </cell>
        </row>
        <row r="4164">
          <cell r="A4164" t="str">
            <v>103386051</v>
          </cell>
        </row>
        <row r="4165">
          <cell r="A4165" t="str">
            <v>103386051</v>
          </cell>
        </row>
        <row r="4166">
          <cell r="A4166" t="str">
            <v>103386051</v>
          </cell>
        </row>
        <row r="4167">
          <cell r="A4167" t="str">
            <v>103386051</v>
          </cell>
        </row>
        <row r="4168">
          <cell r="A4168" t="str">
            <v>103384239</v>
          </cell>
        </row>
        <row r="4169">
          <cell r="A4169" t="str">
            <v>103396652</v>
          </cell>
        </row>
        <row r="4170">
          <cell r="A4170" t="str">
            <v>103397169</v>
          </cell>
        </row>
        <row r="4171">
          <cell r="A4171" t="str">
            <v>103397172</v>
          </cell>
        </row>
        <row r="4172">
          <cell r="A4172" t="str">
            <v>103397169</v>
          </cell>
        </row>
        <row r="4173">
          <cell r="A4173" t="str">
            <v>103397172</v>
          </cell>
        </row>
        <row r="4174">
          <cell r="A4174" t="str">
            <v>103397169</v>
          </cell>
        </row>
        <row r="4175">
          <cell r="A4175" t="str">
            <v>103397172</v>
          </cell>
        </row>
        <row r="4176">
          <cell r="A4176" t="str">
            <v>103401424</v>
          </cell>
        </row>
        <row r="4177">
          <cell r="A4177" t="str">
            <v>103401030</v>
          </cell>
        </row>
        <row r="4178">
          <cell r="A4178" t="str">
            <v>103384240</v>
          </cell>
        </row>
        <row r="4179">
          <cell r="A4179" t="str">
            <v>103384241</v>
          </cell>
        </row>
        <row r="4180">
          <cell r="A4180" t="str">
            <v>605171112</v>
          </cell>
        </row>
        <row r="4181">
          <cell r="A4181" t="str">
            <v>605171115</v>
          </cell>
        </row>
        <row r="4182">
          <cell r="A4182" t="str">
            <v>605171116</v>
          </cell>
        </row>
        <row r="4183">
          <cell r="A4183" t="str">
            <v>605171117</v>
          </cell>
        </row>
        <row r="4184">
          <cell r="A4184" t="str">
            <v>605171118</v>
          </cell>
        </row>
        <row r="4185">
          <cell r="A4185" t="str">
            <v>605171113</v>
          </cell>
        </row>
        <row r="4186">
          <cell r="A4186" t="str">
            <v>605171114</v>
          </cell>
        </row>
        <row r="4187">
          <cell r="A4187" t="str">
            <v>103384242</v>
          </cell>
        </row>
        <row r="4188">
          <cell r="A4188" t="str">
            <v>103378967</v>
          </cell>
        </row>
        <row r="4189">
          <cell r="A4189" t="str">
            <v>103378970</v>
          </cell>
        </row>
        <row r="4190">
          <cell r="A4190" t="str">
            <v>103378971</v>
          </cell>
        </row>
        <row r="4191">
          <cell r="A4191" t="str">
            <v>103378972</v>
          </cell>
        </row>
        <row r="4192">
          <cell r="A4192" t="str">
            <v>103378985</v>
          </cell>
        </row>
        <row r="4193">
          <cell r="A4193" t="str">
            <v>103384243</v>
          </cell>
        </row>
        <row r="4194">
          <cell r="A4194" t="str">
            <v>103385764</v>
          </cell>
        </row>
        <row r="4195">
          <cell r="A4195" t="str">
            <v>103394328</v>
          </cell>
        </row>
        <row r="4196">
          <cell r="A4196" t="str">
            <v>103384244</v>
          </cell>
        </row>
        <row r="4197">
          <cell r="A4197" t="str">
            <v>103394003</v>
          </cell>
        </row>
        <row r="4198">
          <cell r="A4198" t="str">
            <v>103385542</v>
          </cell>
        </row>
        <row r="4199">
          <cell r="A4199" t="str">
            <v>103385539</v>
          </cell>
        </row>
        <row r="4200">
          <cell r="A4200" t="str">
            <v>103385544</v>
          </cell>
        </row>
        <row r="4201">
          <cell r="A4201" t="str">
            <v>103400430</v>
          </cell>
        </row>
        <row r="4202">
          <cell r="A4202" t="str">
            <v>103400993</v>
          </cell>
        </row>
        <row r="4203">
          <cell r="A4203" t="str">
            <v>103400995</v>
          </cell>
        </row>
        <row r="4204">
          <cell r="A4204" t="str">
            <v>103400997</v>
          </cell>
        </row>
        <row r="4205">
          <cell r="A4205" t="str">
            <v>103400999</v>
          </cell>
        </row>
        <row r="4206">
          <cell r="A4206" t="str">
            <v>103401428</v>
          </cell>
        </row>
        <row r="4207">
          <cell r="A4207" t="str">
            <v>103384245</v>
          </cell>
        </row>
        <row r="4208">
          <cell r="A4208" t="str">
            <v>103394001</v>
          </cell>
        </row>
        <row r="4209">
          <cell r="A4209" t="str">
            <v>103384246</v>
          </cell>
        </row>
        <row r="4210">
          <cell r="A4210" t="str">
            <v>103381278</v>
          </cell>
        </row>
        <row r="4211">
          <cell r="A4211" t="str">
            <v>103381308</v>
          </cell>
        </row>
        <row r="4212">
          <cell r="A4212" t="str">
            <v>103384258</v>
          </cell>
        </row>
        <row r="4213">
          <cell r="A4213" t="str">
            <v>103384259</v>
          </cell>
        </row>
        <row r="4214">
          <cell r="A4214" t="str">
            <v>103384260</v>
          </cell>
        </row>
        <row r="4215">
          <cell r="A4215" t="str">
            <v>103377611</v>
          </cell>
        </row>
        <row r="4216">
          <cell r="A4216" t="str">
            <v>103381144</v>
          </cell>
        </row>
        <row r="4217">
          <cell r="A4217" t="str">
            <v>103384261</v>
          </cell>
        </row>
        <row r="4218">
          <cell r="A4218" t="str">
            <v>103400311</v>
          </cell>
        </row>
        <row r="4219">
          <cell r="A4219" t="str">
            <v>103384256</v>
          </cell>
        </row>
        <row r="4220">
          <cell r="A4220" t="str">
            <v>103384257</v>
          </cell>
        </row>
        <row r="4221">
          <cell r="A4221" t="str">
            <v>103384247</v>
          </cell>
        </row>
        <row r="4222">
          <cell r="A4222" t="str">
            <v>103384248</v>
          </cell>
        </row>
        <row r="4223">
          <cell r="A4223" t="str">
            <v>103384249</v>
          </cell>
        </row>
        <row r="4224">
          <cell r="A4224" t="str">
            <v>103384250</v>
          </cell>
        </row>
        <row r="4225">
          <cell r="A4225" t="str">
            <v>103384251</v>
          </cell>
        </row>
        <row r="4226">
          <cell r="A4226" t="str">
            <v>103384252</v>
          </cell>
        </row>
        <row r="4227">
          <cell r="A4227" t="str">
            <v>103384253</v>
          </cell>
        </row>
        <row r="4228">
          <cell r="A4228" t="str">
            <v>103384254</v>
          </cell>
        </row>
        <row r="4229">
          <cell r="A4229" t="str">
            <v>103384255</v>
          </cell>
        </row>
        <row r="4230">
          <cell r="A4230" t="str">
            <v>103384364</v>
          </cell>
        </row>
        <row r="4231">
          <cell r="A4231" t="str">
            <v>103384262</v>
          </cell>
        </row>
        <row r="4232">
          <cell r="A4232" t="str">
            <v>103384263</v>
          </cell>
        </row>
        <row r="4233">
          <cell r="A4233" t="str">
            <v>103384365</v>
          </cell>
        </row>
        <row r="4234">
          <cell r="A4234" t="str">
            <v>103384366</v>
          </cell>
        </row>
        <row r="4235">
          <cell r="A4235" t="str">
            <v>103384367</v>
          </cell>
        </row>
        <row r="4236">
          <cell r="A4236" t="str">
            <v>103384368</v>
          </cell>
        </row>
        <row r="4237">
          <cell r="A4237" t="str">
            <v>103384369</v>
          </cell>
        </row>
        <row r="4238">
          <cell r="A4238" t="str">
            <v>103384370</v>
          </cell>
        </row>
        <row r="4239">
          <cell r="A4239" t="str">
            <v>103384371</v>
          </cell>
        </row>
        <row r="4240">
          <cell r="A4240" t="str">
            <v>103384372</v>
          </cell>
        </row>
        <row r="4241">
          <cell r="A4241" t="str">
            <v>103384373</v>
          </cell>
        </row>
        <row r="4242">
          <cell r="A4242" t="str">
            <v>103384374</v>
          </cell>
        </row>
        <row r="4243">
          <cell r="A4243" t="str">
            <v>103398226</v>
          </cell>
        </row>
        <row r="4244">
          <cell r="A4244" t="str">
            <v>103384375</v>
          </cell>
        </row>
        <row r="4245">
          <cell r="A4245" t="str">
            <v>103384376</v>
          </cell>
        </row>
        <row r="4246">
          <cell r="A4246" t="str">
            <v>103384377</v>
          </cell>
        </row>
        <row r="4247">
          <cell r="A4247" t="str">
            <v>103384378</v>
          </cell>
        </row>
        <row r="4248">
          <cell r="A4248" t="str">
            <v>103376682</v>
          </cell>
        </row>
        <row r="4249">
          <cell r="A4249" t="str">
            <v>103397854</v>
          </cell>
        </row>
        <row r="4250">
          <cell r="A4250" t="str">
            <v>103403891</v>
          </cell>
        </row>
        <row r="4251">
          <cell r="A4251" t="str">
            <v>103403896</v>
          </cell>
        </row>
        <row r="4252">
          <cell r="A4252" t="str">
            <v>103403937</v>
          </cell>
        </row>
        <row r="4253">
          <cell r="A4253" t="str">
            <v>103376496</v>
          </cell>
        </row>
        <row r="4254">
          <cell r="A4254" t="str">
            <v>103389149</v>
          </cell>
        </row>
        <row r="4255">
          <cell r="A4255" t="str">
            <v>103389149</v>
          </cell>
        </row>
        <row r="4256">
          <cell r="A4256" t="str">
            <v>103389149</v>
          </cell>
        </row>
        <row r="4257">
          <cell r="A4257" t="str">
            <v>103376496</v>
          </cell>
        </row>
        <row r="4258">
          <cell r="A4258" t="str">
            <v>103389149</v>
          </cell>
        </row>
        <row r="4259">
          <cell r="A4259" t="str">
            <v>103376496</v>
          </cell>
        </row>
        <row r="4260">
          <cell r="A4260" t="str">
            <v>103389149</v>
          </cell>
        </row>
        <row r="4261">
          <cell r="A4261" t="str">
            <v>103389149</v>
          </cell>
        </row>
        <row r="4262">
          <cell r="A4262" t="str">
            <v>103389149</v>
          </cell>
        </row>
        <row r="4263">
          <cell r="A4263" t="str">
            <v>103376496</v>
          </cell>
        </row>
        <row r="4264">
          <cell r="A4264" t="str">
            <v>103389149</v>
          </cell>
        </row>
        <row r="4265">
          <cell r="A4265" t="str">
            <v>103376496</v>
          </cell>
        </row>
        <row r="4266">
          <cell r="A4266" t="str">
            <v>103389149</v>
          </cell>
        </row>
        <row r="4267">
          <cell r="A4267" t="str">
            <v>103376496</v>
          </cell>
        </row>
        <row r="4268">
          <cell r="A4268" t="str">
            <v>103389149</v>
          </cell>
        </row>
        <row r="4269">
          <cell r="A4269" t="str">
            <v>103396874</v>
          </cell>
        </row>
        <row r="4270">
          <cell r="A4270" t="str">
            <v>103384381</v>
          </cell>
        </row>
        <row r="4271">
          <cell r="A4271" t="str">
            <v>103396993</v>
          </cell>
        </row>
        <row r="4272">
          <cell r="A4272" t="str">
            <v>103396993</v>
          </cell>
        </row>
        <row r="4273">
          <cell r="A4273" t="str">
            <v>103396993</v>
          </cell>
        </row>
        <row r="4274">
          <cell r="A4274" t="str">
            <v>103396993</v>
          </cell>
        </row>
        <row r="4275">
          <cell r="A4275" t="str">
            <v>103384382</v>
          </cell>
        </row>
        <row r="4276">
          <cell r="A4276" t="str">
            <v>103384379</v>
          </cell>
        </row>
        <row r="4277">
          <cell r="A4277" t="str">
            <v>103384380</v>
          </cell>
        </row>
        <row r="4278">
          <cell r="A4278" t="str">
            <v>103393881</v>
          </cell>
        </row>
        <row r="4279">
          <cell r="A4279" t="str">
            <v>103393064</v>
          </cell>
        </row>
        <row r="4280">
          <cell r="A4280" t="str">
            <v>103393064</v>
          </cell>
        </row>
        <row r="4281">
          <cell r="A4281" t="str">
            <v>103394328</v>
          </cell>
        </row>
        <row r="4282">
          <cell r="A4282" t="str">
            <v>103394328</v>
          </cell>
        </row>
        <row r="4283">
          <cell r="A4283" t="str">
            <v>103394328</v>
          </cell>
        </row>
        <row r="4284">
          <cell r="A4284" t="str">
            <v>103394328</v>
          </cell>
        </row>
        <row r="4285">
          <cell r="A4285" t="str">
            <v>103394328</v>
          </cell>
        </row>
        <row r="4286">
          <cell r="A4286" t="str">
            <v>103394328</v>
          </cell>
        </row>
        <row r="4287">
          <cell r="A4287" t="str">
            <v>103398187</v>
          </cell>
        </row>
        <row r="4288">
          <cell r="A4288" t="str">
            <v>103398192</v>
          </cell>
        </row>
        <row r="4289">
          <cell r="A4289" t="str">
            <v>103384383</v>
          </cell>
        </row>
        <row r="4290">
          <cell r="A4290" t="str">
            <v>103384384</v>
          </cell>
        </row>
        <row r="4291">
          <cell r="A4291" t="str">
            <v>103384385</v>
          </cell>
        </row>
        <row r="4292">
          <cell r="A4292" t="str">
            <v>103384386</v>
          </cell>
        </row>
        <row r="4293">
          <cell r="A4293" t="str">
            <v>103384387</v>
          </cell>
        </row>
        <row r="4294">
          <cell r="A4294" t="str">
            <v>103384388</v>
          </cell>
        </row>
        <row r="4295">
          <cell r="A4295" t="str">
            <v>103384389</v>
          </cell>
        </row>
        <row r="4296">
          <cell r="A4296" t="str">
            <v>103384390</v>
          </cell>
        </row>
        <row r="4297">
          <cell r="A4297" t="str">
            <v>103389151</v>
          </cell>
        </row>
        <row r="4298">
          <cell r="A4298" t="str">
            <v>103384391</v>
          </cell>
        </row>
        <row r="4299">
          <cell r="A4299" t="str">
            <v>103394382</v>
          </cell>
        </row>
        <row r="4300">
          <cell r="A4300" t="str">
            <v>103394383</v>
          </cell>
        </row>
        <row r="4301">
          <cell r="A4301" t="str">
            <v>103384392</v>
          </cell>
        </row>
        <row r="4302">
          <cell r="A4302" t="str">
            <v>103384393</v>
          </cell>
        </row>
        <row r="4303">
          <cell r="A4303" t="str">
            <v>103384394</v>
          </cell>
        </row>
        <row r="4304">
          <cell r="A4304" t="str">
            <v>103389151</v>
          </cell>
        </row>
        <row r="4305">
          <cell r="A4305" t="str">
            <v>103384395</v>
          </cell>
        </row>
        <row r="4306">
          <cell r="A4306" t="str">
            <v>103394384</v>
          </cell>
        </row>
        <row r="4307">
          <cell r="A4307" t="str">
            <v>103394386</v>
          </cell>
        </row>
        <row r="4308">
          <cell r="A4308" t="str">
            <v>103384396</v>
          </cell>
        </row>
        <row r="4309">
          <cell r="A4309" t="str">
            <v>103417811</v>
          </cell>
        </row>
        <row r="4310">
          <cell r="A4310" t="str">
            <v>103417811</v>
          </cell>
        </row>
        <row r="4311">
          <cell r="A4311" t="str">
            <v>103417811</v>
          </cell>
        </row>
        <row r="4312">
          <cell r="A4312" t="str">
            <v>103417811</v>
          </cell>
        </row>
        <row r="4313">
          <cell r="A4313" t="str">
            <v>103417811</v>
          </cell>
        </row>
        <row r="4314">
          <cell r="A4314" t="str">
            <v>103417811</v>
          </cell>
        </row>
        <row r="4315">
          <cell r="A4315" t="str">
            <v>103417811</v>
          </cell>
        </row>
        <row r="4316">
          <cell r="A4316" t="str">
            <v>103417811</v>
          </cell>
        </row>
        <row r="4317">
          <cell r="A4317" t="str">
            <v>103417811</v>
          </cell>
        </row>
        <row r="4318">
          <cell r="A4318" t="str">
            <v>103417811</v>
          </cell>
        </row>
        <row r="4319">
          <cell r="A4319" t="str">
            <v>103417811</v>
          </cell>
        </row>
        <row r="4320">
          <cell r="A4320" t="str">
            <v>103417811</v>
          </cell>
        </row>
        <row r="4321">
          <cell r="A4321" t="str">
            <v>103417811</v>
          </cell>
        </row>
        <row r="4322">
          <cell r="A4322" t="str">
            <v>103417811</v>
          </cell>
        </row>
        <row r="4323">
          <cell r="A4323" t="str">
            <v>103417811</v>
          </cell>
        </row>
        <row r="4324">
          <cell r="A4324" t="str">
            <v>103417811</v>
          </cell>
        </row>
        <row r="4325">
          <cell r="A4325" t="str">
            <v>103417811</v>
          </cell>
        </row>
        <row r="4326">
          <cell r="A4326" t="str">
            <v>103417811</v>
          </cell>
        </row>
        <row r="4327">
          <cell r="A4327" t="str">
            <v>103417811</v>
          </cell>
        </row>
        <row r="4328">
          <cell r="A4328" t="str">
            <v>103417811</v>
          </cell>
        </row>
        <row r="4329">
          <cell r="A4329" t="str">
            <v>103417811</v>
          </cell>
        </row>
        <row r="4330">
          <cell r="A4330" t="str">
            <v>103417811</v>
          </cell>
        </row>
        <row r="4331">
          <cell r="A4331" t="str">
            <v>103417811</v>
          </cell>
        </row>
        <row r="4332">
          <cell r="A4332" t="str">
            <v>103417811</v>
          </cell>
        </row>
        <row r="4333">
          <cell r="A4333" t="str">
            <v>103417811</v>
          </cell>
        </row>
        <row r="4334">
          <cell r="A4334" t="str">
            <v>103417811</v>
          </cell>
        </row>
        <row r="4335">
          <cell r="A4335" t="str">
            <v>103417811</v>
          </cell>
        </row>
        <row r="4336">
          <cell r="A4336" t="str">
            <v>103417811</v>
          </cell>
        </row>
        <row r="4337">
          <cell r="A4337" t="str">
            <v>103417811</v>
          </cell>
        </row>
        <row r="4338">
          <cell r="A4338" t="str">
            <v>103417811</v>
          </cell>
        </row>
        <row r="4339">
          <cell r="A4339" t="str">
            <v>103417811</v>
          </cell>
        </row>
        <row r="4340">
          <cell r="A4340" t="str">
            <v>103418530</v>
          </cell>
        </row>
        <row r="4341">
          <cell r="A4341" t="str">
            <v>103424266</v>
          </cell>
        </row>
        <row r="4342">
          <cell r="A4342" t="str">
            <v>103424275</v>
          </cell>
        </row>
        <row r="4343">
          <cell r="A4343" t="str">
            <v>103424266</v>
          </cell>
        </row>
        <row r="4344">
          <cell r="A4344" t="str">
            <v>103424266</v>
          </cell>
        </row>
        <row r="4345">
          <cell r="A4345" t="str">
            <v>103425478</v>
          </cell>
        </row>
        <row r="4346">
          <cell r="A4346" t="str">
            <v>103426637</v>
          </cell>
        </row>
        <row r="4347">
          <cell r="A4347" t="str">
            <v>103426637</v>
          </cell>
        </row>
        <row r="4348">
          <cell r="A4348" t="str">
            <v>103426637</v>
          </cell>
        </row>
        <row r="4349">
          <cell r="A4349" t="str">
            <v>103426637</v>
          </cell>
        </row>
        <row r="4350">
          <cell r="A4350" t="str">
            <v>103418531</v>
          </cell>
        </row>
        <row r="4351">
          <cell r="A4351" t="str">
            <v>103418532</v>
          </cell>
        </row>
        <row r="4352">
          <cell r="A4352" t="str">
            <v>605211314</v>
          </cell>
        </row>
        <row r="4353">
          <cell r="A4353" t="str">
            <v>605211315</v>
          </cell>
        </row>
        <row r="4354">
          <cell r="A4354" t="str">
            <v>605211316</v>
          </cell>
        </row>
        <row r="4355">
          <cell r="A4355" t="str">
            <v>605211317</v>
          </cell>
        </row>
        <row r="4356">
          <cell r="A4356" t="str">
            <v>605211318</v>
          </cell>
        </row>
        <row r="4357">
          <cell r="A4357" t="str">
            <v>605211319</v>
          </cell>
        </row>
        <row r="4358">
          <cell r="A4358" t="str">
            <v>605211320</v>
          </cell>
        </row>
        <row r="4359">
          <cell r="A4359" t="str">
            <v>605211321</v>
          </cell>
        </row>
        <row r="4360">
          <cell r="A4360" t="str">
            <v>605226922</v>
          </cell>
        </row>
        <row r="4361">
          <cell r="A4361" t="str">
            <v>605226923</v>
          </cell>
        </row>
        <row r="4362">
          <cell r="A4362" t="str">
            <v>605226924</v>
          </cell>
        </row>
        <row r="4363">
          <cell r="A4363" t="str">
            <v>605226925</v>
          </cell>
        </row>
        <row r="4364">
          <cell r="A4364" t="str">
            <v>605241549</v>
          </cell>
        </row>
        <row r="4365">
          <cell r="A4365" t="str">
            <v>605241550</v>
          </cell>
        </row>
        <row r="4366">
          <cell r="A4366" t="str">
            <v>605241551</v>
          </cell>
        </row>
        <row r="4367">
          <cell r="A4367" t="str">
            <v>605241552</v>
          </cell>
        </row>
        <row r="4368">
          <cell r="A4368" t="str">
            <v>605241553</v>
          </cell>
        </row>
        <row r="4369">
          <cell r="A4369" t="str">
            <v>605241554</v>
          </cell>
        </row>
        <row r="4370">
          <cell r="A4370" t="str">
            <v>605241555</v>
          </cell>
        </row>
        <row r="4371">
          <cell r="A4371" t="str">
            <v>103418533</v>
          </cell>
        </row>
        <row r="4372">
          <cell r="A4372" t="str">
            <v>605241556</v>
          </cell>
        </row>
        <row r="4373">
          <cell r="A4373" t="str">
            <v>605241557</v>
          </cell>
        </row>
        <row r="4374">
          <cell r="A4374" t="str">
            <v>605241558</v>
          </cell>
        </row>
        <row r="4375">
          <cell r="A4375" t="str">
            <v>103418534</v>
          </cell>
        </row>
        <row r="4376">
          <cell r="A4376" t="str">
            <v>103418535</v>
          </cell>
        </row>
        <row r="4377">
          <cell r="A4377" t="str">
            <v>103420645</v>
          </cell>
        </row>
        <row r="4378">
          <cell r="A4378" t="str">
            <v>103423164</v>
          </cell>
        </row>
        <row r="4379">
          <cell r="A4379" t="str">
            <v>103426597</v>
          </cell>
        </row>
        <row r="4380">
          <cell r="A4380" t="str">
            <v>103426602</v>
          </cell>
        </row>
        <row r="4381">
          <cell r="A4381" t="str">
            <v>103431573</v>
          </cell>
        </row>
        <row r="4382">
          <cell r="A4382" t="str">
            <v>103435328</v>
          </cell>
        </row>
        <row r="4383">
          <cell r="A4383" t="str">
            <v>103434636</v>
          </cell>
        </row>
        <row r="4384">
          <cell r="A4384" t="str">
            <v>103434638</v>
          </cell>
        </row>
        <row r="4385">
          <cell r="A4385" t="str">
            <v>103434643</v>
          </cell>
        </row>
        <row r="4386">
          <cell r="A4386" t="str">
            <v>103434644</v>
          </cell>
        </row>
        <row r="4387">
          <cell r="A4387" t="str">
            <v>103418536</v>
          </cell>
        </row>
        <row r="4388">
          <cell r="A4388" t="str">
            <v>103420643</v>
          </cell>
        </row>
        <row r="4389">
          <cell r="A4389" t="str">
            <v>103418537</v>
          </cell>
        </row>
        <row r="4390">
          <cell r="A4390" t="str">
            <v>103423160</v>
          </cell>
        </row>
        <row r="4391">
          <cell r="A4391" t="str">
            <v>103418549</v>
          </cell>
        </row>
        <row r="4392">
          <cell r="A4392" t="str">
            <v>103434976</v>
          </cell>
        </row>
        <row r="4393">
          <cell r="A4393" t="str">
            <v>103418550</v>
          </cell>
        </row>
        <row r="4394">
          <cell r="A4394" t="str">
            <v>103418551</v>
          </cell>
        </row>
        <row r="4395">
          <cell r="A4395" t="str">
            <v>103420663</v>
          </cell>
        </row>
        <row r="4396">
          <cell r="A4396" t="str">
            <v>103418552</v>
          </cell>
        </row>
        <row r="4397">
          <cell r="A4397" t="str">
            <v>103418547</v>
          </cell>
        </row>
        <row r="4398">
          <cell r="A4398" t="str">
            <v>103418548</v>
          </cell>
        </row>
        <row r="4399">
          <cell r="A4399" t="str">
            <v>103418538</v>
          </cell>
        </row>
        <row r="4400">
          <cell r="A4400" t="str">
            <v>103418539</v>
          </cell>
        </row>
        <row r="4401">
          <cell r="A4401" t="str">
            <v>103418540</v>
          </cell>
        </row>
        <row r="4402">
          <cell r="A4402" t="str">
            <v>103418541</v>
          </cell>
        </row>
        <row r="4403">
          <cell r="A4403" t="str">
            <v>103418542</v>
          </cell>
        </row>
        <row r="4404">
          <cell r="A4404" t="str">
            <v>103418543</v>
          </cell>
        </row>
        <row r="4405">
          <cell r="A4405" t="str">
            <v>103418544</v>
          </cell>
        </row>
        <row r="4406">
          <cell r="A4406" t="str">
            <v>103418545</v>
          </cell>
        </row>
        <row r="4407">
          <cell r="A4407" t="str">
            <v>103418546</v>
          </cell>
        </row>
        <row r="4408">
          <cell r="A4408" t="str">
            <v>103418555</v>
          </cell>
        </row>
        <row r="4409">
          <cell r="A4409" t="str">
            <v>103423265</v>
          </cell>
        </row>
        <row r="4410">
          <cell r="A4410" t="str">
            <v>103418553</v>
          </cell>
        </row>
        <row r="4411">
          <cell r="A4411" t="str">
            <v>103418554</v>
          </cell>
        </row>
        <row r="4412">
          <cell r="A4412" t="str">
            <v>103426595</v>
          </cell>
        </row>
        <row r="4413">
          <cell r="A4413" t="str">
            <v>103418556</v>
          </cell>
        </row>
        <row r="4414">
          <cell r="A4414" t="str">
            <v>103418557</v>
          </cell>
        </row>
        <row r="4415">
          <cell r="A4415" t="str">
            <v>103418558</v>
          </cell>
        </row>
        <row r="4416">
          <cell r="A4416" t="str">
            <v>103418559</v>
          </cell>
        </row>
        <row r="4417">
          <cell r="A4417" t="str">
            <v>103418560</v>
          </cell>
        </row>
        <row r="4418">
          <cell r="A4418" t="str">
            <v>103418561</v>
          </cell>
        </row>
        <row r="4419">
          <cell r="A4419" t="str">
            <v>103418562</v>
          </cell>
        </row>
        <row r="4420">
          <cell r="A4420" t="str">
            <v>103418563</v>
          </cell>
        </row>
        <row r="4421">
          <cell r="A4421" t="str">
            <v>103418564</v>
          </cell>
        </row>
        <row r="4422">
          <cell r="A4422" t="str">
            <v>103418765</v>
          </cell>
        </row>
        <row r="4423">
          <cell r="A4423" t="str">
            <v>103423258</v>
          </cell>
        </row>
        <row r="4424">
          <cell r="A4424" t="str">
            <v>103418766</v>
          </cell>
        </row>
        <row r="4425">
          <cell r="A4425" t="str">
            <v>103418767</v>
          </cell>
        </row>
        <row r="4426">
          <cell r="A4426" t="str">
            <v>103418768</v>
          </cell>
        </row>
        <row r="4427">
          <cell r="A4427" t="str">
            <v>103418769</v>
          </cell>
        </row>
        <row r="4428">
          <cell r="A4428" t="str">
            <v>103422925</v>
          </cell>
        </row>
        <row r="4429">
          <cell r="A4429" t="str">
            <v>103410533</v>
          </cell>
        </row>
        <row r="4430">
          <cell r="A4430" t="str">
            <v>103420646</v>
          </cell>
        </row>
        <row r="4431">
          <cell r="A4431" t="str">
            <v>103420648</v>
          </cell>
        </row>
        <row r="4432">
          <cell r="A4432" t="str">
            <v>103432165</v>
          </cell>
        </row>
        <row r="4433">
          <cell r="A4433" t="str">
            <v>103432202</v>
          </cell>
        </row>
        <row r="4434">
          <cell r="A4434" t="str">
            <v>103431572</v>
          </cell>
        </row>
        <row r="4435">
          <cell r="A4435" t="str">
            <v>103432169</v>
          </cell>
        </row>
        <row r="4436">
          <cell r="A4436" t="str">
            <v>103410416</v>
          </cell>
        </row>
        <row r="4437">
          <cell r="A4437" t="str">
            <v>103420659</v>
          </cell>
        </row>
        <row r="4438">
          <cell r="A4438" t="str">
            <v>103432178</v>
          </cell>
        </row>
        <row r="4439">
          <cell r="A4439" t="str">
            <v>103420659</v>
          </cell>
        </row>
        <row r="4440">
          <cell r="A4440" t="str">
            <v>103420659</v>
          </cell>
        </row>
        <row r="4441">
          <cell r="A4441" t="str">
            <v>103410415</v>
          </cell>
        </row>
        <row r="4442">
          <cell r="A4442" t="str">
            <v>103420659</v>
          </cell>
        </row>
        <row r="4443">
          <cell r="A4443" t="str">
            <v>103432185</v>
          </cell>
        </row>
        <row r="4444">
          <cell r="A4444" t="str">
            <v>103410414</v>
          </cell>
        </row>
        <row r="4445">
          <cell r="A4445" t="str">
            <v>103420659</v>
          </cell>
        </row>
        <row r="4446">
          <cell r="A4446" t="str">
            <v>103432186</v>
          </cell>
        </row>
        <row r="4447">
          <cell r="A4447" t="str">
            <v>103420659</v>
          </cell>
        </row>
        <row r="4448">
          <cell r="A4448" t="str">
            <v>103420659</v>
          </cell>
        </row>
        <row r="4449">
          <cell r="A4449" t="str">
            <v>103410413</v>
          </cell>
        </row>
        <row r="4450">
          <cell r="A4450" t="str">
            <v>103420659</v>
          </cell>
        </row>
        <row r="4451">
          <cell r="A4451" t="str">
            <v>103432188</v>
          </cell>
        </row>
        <row r="4452">
          <cell r="A4452" t="str">
            <v>103420659</v>
          </cell>
        </row>
        <row r="4453">
          <cell r="A4453" t="str">
            <v>103420659</v>
          </cell>
        </row>
        <row r="4454">
          <cell r="A4454" t="str">
            <v>103432192</v>
          </cell>
        </row>
        <row r="4455">
          <cell r="A4455" t="str">
            <v>103418772</v>
          </cell>
        </row>
        <row r="4456">
          <cell r="A4456" t="str">
            <v>103418773</v>
          </cell>
        </row>
        <row r="4457">
          <cell r="A4457" t="str">
            <v>103418770</v>
          </cell>
        </row>
        <row r="4458">
          <cell r="A4458" t="str">
            <v>103418771</v>
          </cell>
        </row>
        <row r="4459">
          <cell r="A4459" t="str">
            <v>103429907</v>
          </cell>
        </row>
        <row r="4460">
          <cell r="A4460" t="str">
            <v>103429907</v>
          </cell>
        </row>
        <row r="4461">
          <cell r="A4461" t="str">
            <v>103429907</v>
          </cell>
        </row>
        <row r="4462">
          <cell r="A4462" t="str">
            <v>103429740</v>
          </cell>
        </row>
        <row r="4463">
          <cell r="A4463" t="str">
            <v>103409812</v>
          </cell>
        </row>
        <row r="4464">
          <cell r="A4464" t="str">
            <v>103409814</v>
          </cell>
        </row>
        <row r="4465">
          <cell r="A4465" t="str">
            <v>103409710</v>
          </cell>
        </row>
        <row r="4466">
          <cell r="A4466" t="str">
            <v>103423280</v>
          </cell>
        </row>
        <row r="4467">
          <cell r="A4467" t="str">
            <v>103423284</v>
          </cell>
        </row>
        <row r="4468">
          <cell r="A4468" t="str">
            <v>103425405</v>
          </cell>
        </row>
        <row r="4469">
          <cell r="A4469" t="str">
            <v>103424181</v>
          </cell>
        </row>
        <row r="4470">
          <cell r="A4470" t="str">
            <v>103425420</v>
          </cell>
        </row>
        <row r="4471">
          <cell r="A4471" t="str">
            <v>103418774</v>
          </cell>
        </row>
        <row r="4472">
          <cell r="A4472" t="str">
            <v>103409709</v>
          </cell>
        </row>
        <row r="4473">
          <cell r="A4473" t="str">
            <v>103418775</v>
          </cell>
        </row>
        <row r="4474">
          <cell r="A4474" t="str">
            <v>103431021</v>
          </cell>
        </row>
        <row r="4475">
          <cell r="A4475" t="str">
            <v>103418776</v>
          </cell>
        </row>
        <row r="4476">
          <cell r="A4476" t="str">
            <v>103418777</v>
          </cell>
        </row>
        <row r="4477">
          <cell r="A4477" t="str">
            <v>103418778</v>
          </cell>
        </row>
        <row r="4478">
          <cell r="A4478" t="str">
            <v>605212824</v>
          </cell>
        </row>
        <row r="4479">
          <cell r="A4479" t="str">
            <v>605212825</v>
          </cell>
        </row>
        <row r="4480">
          <cell r="A4480" t="str">
            <v>605241559</v>
          </cell>
        </row>
        <row r="4481">
          <cell r="A4481" t="str">
            <v>605246281</v>
          </cell>
        </row>
        <row r="4482">
          <cell r="A4482" t="str">
            <v>605234036</v>
          </cell>
        </row>
        <row r="4483">
          <cell r="A4483" t="str">
            <v>103423972</v>
          </cell>
        </row>
        <row r="4484">
          <cell r="A4484" t="str">
            <v>103418779</v>
          </cell>
        </row>
        <row r="4485">
          <cell r="A4485" t="str">
            <v>103409791</v>
          </cell>
        </row>
        <row r="4486">
          <cell r="A4486" t="str">
            <v>103409805</v>
          </cell>
        </row>
        <row r="4487">
          <cell r="A4487" t="str">
            <v>103409809</v>
          </cell>
        </row>
        <row r="4488">
          <cell r="A4488" t="str">
            <v>103423267</v>
          </cell>
        </row>
        <row r="4489">
          <cell r="A4489" t="str">
            <v>103423276</v>
          </cell>
        </row>
        <row r="4490">
          <cell r="A4490" t="str">
            <v>103418780</v>
          </cell>
        </row>
        <row r="4491">
          <cell r="A4491" t="str">
            <v>103425402</v>
          </cell>
        </row>
        <row r="4492">
          <cell r="A4492" t="str">
            <v>103418781</v>
          </cell>
        </row>
        <row r="4493">
          <cell r="A4493" t="str">
            <v>103420663</v>
          </cell>
        </row>
        <row r="4494">
          <cell r="A4494" t="str">
            <v>103418782</v>
          </cell>
        </row>
        <row r="4495">
          <cell r="A4495" t="str">
            <v>103431013</v>
          </cell>
        </row>
        <row r="4496">
          <cell r="A4496" t="str">
            <v>103431014</v>
          </cell>
        </row>
        <row r="4497">
          <cell r="A4497" t="str">
            <v>103418783</v>
          </cell>
        </row>
        <row r="4498">
          <cell r="A4498" t="str">
            <v>103409793</v>
          </cell>
        </row>
        <row r="4499">
          <cell r="A4499" t="str">
            <v>103409800</v>
          </cell>
        </row>
        <row r="4500">
          <cell r="A4500" t="str">
            <v>103409807</v>
          </cell>
        </row>
        <row r="4501">
          <cell r="A4501" t="str">
            <v>103423270</v>
          </cell>
        </row>
        <row r="4502">
          <cell r="A4502" t="str">
            <v>103423274</v>
          </cell>
        </row>
        <row r="4503">
          <cell r="A4503" t="str">
            <v>103418784</v>
          </cell>
        </row>
        <row r="4504">
          <cell r="A4504" t="str">
            <v>103425400</v>
          </cell>
        </row>
        <row r="4505">
          <cell r="A4505" t="str">
            <v>103418785</v>
          </cell>
        </row>
        <row r="4506">
          <cell r="A4506" t="str">
            <v>103420663</v>
          </cell>
        </row>
        <row r="4507">
          <cell r="A4507" t="str">
            <v>103418786</v>
          </cell>
        </row>
        <row r="4508">
          <cell r="A4508" t="str">
            <v>103431015</v>
          </cell>
        </row>
        <row r="4509">
          <cell r="A4509" t="str">
            <v>103431016</v>
          </cell>
        </row>
        <row r="4510">
          <cell r="A4510" t="str">
            <v>103418787</v>
          </cell>
        </row>
        <row r="4511">
          <cell r="A4511" t="str">
            <v>103436426</v>
          </cell>
        </row>
        <row r="4512">
          <cell r="A4512" t="str">
            <v>103437116</v>
          </cell>
        </row>
        <row r="4513">
          <cell r="A4513" t="str">
            <v>103436127</v>
          </cell>
        </row>
        <row r="4514">
          <cell r="A4514" t="str">
            <v>103435940</v>
          </cell>
        </row>
        <row r="4515">
          <cell r="A4515" t="str">
            <v>103435940</v>
          </cell>
        </row>
        <row r="4516">
          <cell r="A4516" t="str">
            <v>103435940</v>
          </cell>
        </row>
        <row r="4517">
          <cell r="A4517" t="str">
            <v>103437811</v>
          </cell>
        </row>
        <row r="4518">
          <cell r="A4518" t="str">
            <v>103437819</v>
          </cell>
        </row>
        <row r="4519">
          <cell r="A4519" t="str">
            <v>103445926</v>
          </cell>
        </row>
        <row r="4520">
          <cell r="A4520" t="str">
            <v>103445926</v>
          </cell>
        </row>
        <row r="4521">
          <cell r="A4521" t="str">
            <v>103445926</v>
          </cell>
        </row>
        <row r="4522">
          <cell r="A4522" t="str">
            <v>103445926</v>
          </cell>
        </row>
        <row r="4523">
          <cell r="A4523" t="str">
            <v>103445926</v>
          </cell>
        </row>
        <row r="4524">
          <cell r="A4524" t="str">
            <v>103445926</v>
          </cell>
        </row>
        <row r="4525">
          <cell r="A4525" t="str">
            <v>103445926</v>
          </cell>
        </row>
        <row r="4526">
          <cell r="A4526" t="str">
            <v>103445926</v>
          </cell>
        </row>
        <row r="4527">
          <cell r="A4527" t="str">
            <v>103445926</v>
          </cell>
        </row>
        <row r="4528">
          <cell r="A4528" t="str">
            <v>103445926</v>
          </cell>
        </row>
        <row r="4529">
          <cell r="A4529" t="str">
            <v>103445926</v>
          </cell>
        </row>
        <row r="4530">
          <cell r="A4530" t="str">
            <v>103445926</v>
          </cell>
        </row>
        <row r="4531">
          <cell r="A4531" t="str">
            <v>103445926</v>
          </cell>
        </row>
        <row r="4532">
          <cell r="A4532" t="str">
            <v>103445926</v>
          </cell>
        </row>
        <row r="4533">
          <cell r="A4533" t="str">
            <v>103445926</v>
          </cell>
        </row>
        <row r="4534">
          <cell r="A4534" t="str">
            <v>103445926</v>
          </cell>
        </row>
        <row r="4535">
          <cell r="A4535" t="str">
            <v>103448381</v>
          </cell>
        </row>
        <row r="4536">
          <cell r="A4536" t="str">
            <v>103451547</v>
          </cell>
        </row>
        <row r="4537">
          <cell r="A4537" t="str">
            <v>103451547</v>
          </cell>
        </row>
        <row r="4538">
          <cell r="A4538" t="str">
            <v>103451547</v>
          </cell>
        </row>
        <row r="4539">
          <cell r="A4539" t="str">
            <v>103451547</v>
          </cell>
        </row>
        <row r="4540">
          <cell r="A4540" t="str">
            <v>103451547</v>
          </cell>
        </row>
        <row r="4541">
          <cell r="A4541" t="str">
            <v>103451547</v>
          </cell>
        </row>
        <row r="4542">
          <cell r="A4542" t="str">
            <v>103451547</v>
          </cell>
        </row>
        <row r="4543">
          <cell r="A4543" t="str">
            <v>103451547</v>
          </cell>
        </row>
        <row r="4544">
          <cell r="A4544" t="str">
            <v>103451547</v>
          </cell>
        </row>
        <row r="4545">
          <cell r="A4545" t="str">
            <v>103451547</v>
          </cell>
        </row>
        <row r="4546">
          <cell r="A4546" t="str">
            <v>103451547</v>
          </cell>
        </row>
        <row r="4547">
          <cell r="A4547" t="str">
            <v>103451547</v>
          </cell>
        </row>
        <row r="4548">
          <cell r="A4548" t="str">
            <v>103451547</v>
          </cell>
        </row>
        <row r="4549">
          <cell r="A4549" t="str">
            <v>103451547</v>
          </cell>
        </row>
        <row r="4550">
          <cell r="A4550" t="str">
            <v>103451547</v>
          </cell>
        </row>
        <row r="4551">
          <cell r="A4551" t="str">
            <v>103451547</v>
          </cell>
        </row>
        <row r="4552">
          <cell r="A4552" t="str">
            <v>103451547</v>
          </cell>
        </row>
        <row r="4553">
          <cell r="A4553" t="str">
            <v>103451547</v>
          </cell>
        </row>
        <row r="4554">
          <cell r="A4554" t="str">
            <v>103451547</v>
          </cell>
        </row>
        <row r="4555">
          <cell r="A4555" t="str">
            <v>103451547</v>
          </cell>
        </row>
        <row r="4556">
          <cell r="A4556" t="str">
            <v>103451547</v>
          </cell>
        </row>
        <row r="4557">
          <cell r="A4557" t="str">
            <v>103451547</v>
          </cell>
        </row>
        <row r="4558">
          <cell r="A4558" t="str">
            <v>103451547</v>
          </cell>
        </row>
        <row r="4559">
          <cell r="A4559" t="str">
            <v>103451547</v>
          </cell>
        </row>
        <row r="4560">
          <cell r="A4560" t="str">
            <v>103451547</v>
          </cell>
        </row>
        <row r="4561">
          <cell r="A4561" t="str">
            <v>103451547</v>
          </cell>
        </row>
        <row r="4562">
          <cell r="A4562" t="str">
            <v>103451547</v>
          </cell>
        </row>
        <row r="4563">
          <cell r="A4563" t="str">
            <v>103451547</v>
          </cell>
        </row>
        <row r="4564">
          <cell r="A4564" t="str">
            <v>103464198</v>
          </cell>
        </row>
        <row r="4565">
          <cell r="A4565" t="str">
            <v>103465828</v>
          </cell>
        </row>
        <row r="4566">
          <cell r="A4566" t="str">
            <v>103464200</v>
          </cell>
        </row>
        <row r="4567">
          <cell r="A4567" t="str">
            <v>103464200</v>
          </cell>
        </row>
        <row r="4568">
          <cell r="A4568" t="str">
            <v>103448382</v>
          </cell>
        </row>
        <row r="4569">
          <cell r="A4569" t="str">
            <v>103448383</v>
          </cell>
        </row>
        <row r="4570">
          <cell r="A4570" t="str">
            <v>103449657</v>
          </cell>
        </row>
        <row r="4571">
          <cell r="A4571" t="str">
            <v>103449660</v>
          </cell>
        </row>
        <row r="4572">
          <cell r="A4572" t="str">
            <v>605280412</v>
          </cell>
        </row>
        <row r="4573">
          <cell r="A4573" t="str">
            <v>605280413</v>
          </cell>
        </row>
        <row r="4574">
          <cell r="A4574" t="str">
            <v>605280414</v>
          </cell>
        </row>
        <row r="4575">
          <cell r="A4575" t="str">
            <v>605280415</v>
          </cell>
        </row>
        <row r="4576">
          <cell r="A4576" t="str">
            <v>605280416</v>
          </cell>
        </row>
        <row r="4577">
          <cell r="A4577" t="str">
            <v>605303509</v>
          </cell>
        </row>
        <row r="4578">
          <cell r="A4578" t="str">
            <v>605303510</v>
          </cell>
        </row>
        <row r="4579">
          <cell r="A4579" t="str">
            <v>605303511</v>
          </cell>
        </row>
        <row r="4580">
          <cell r="A4580" t="str">
            <v>103448384</v>
          </cell>
        </row>
        <row r="4581">
          <cell r="A4581" t="str">
            <v>605303512</v>
          </cell>
        </row>
        <row r="4582">
          <cell r="A4582" t="str">
            <v>605303513</v>
          </cell>
        </row>
        <row r="4583">
          <cell r="A4583" t="str">
            <v>605303514</v>
          </cell>
        </row>
        <row r="4584">
          <cell r="A4584" t="str">
            <v>605303515</v>
          </cell>
        </row>
        <row r="4585">
          <cell r="A4585" t="str">
            <v>605303516</v>
          </cell>
        </row>
        <row r="4586">
          <cell r="A4586" t="str">
            <v>605303517</v>
          </cell>
        </row>
        <row r="4587">
          <cell r="A4587" t="str">
            <v>605303518</v>
          </cell>
        </row>
        <row r="4588">
          <cell r="A4588" t="str">
            <v>103448385</v>
          </cell>
        </row>
        <row r="4589">
          <cell r="A4589" t="str">
            <v>103448386</v>
          </cell>
        </row>
        <row r="4590">
          <cell r="A4590" t="str">
            <v>103445123</v>
          </cell>
        </row>
        <row r="4591">
          <cell r="A4591" t="str">
            <v>103452311</v>
          </cell>
        </row>
        <row r="4592">
          <cell r="A4592" t="str">
            <v>103463345</v>
          </cell>
        </row>
        <row r="4593">
          <cell r="A4593" t="str">
            <v>103465518</v>
          </cell>
        </row>
        <row r="4594">
          <cell r="A4594" t="str">
            <v>103465519</v>
          </cell>
        </row>
        <row r="4595">
          <cell r="A4595" t="str">
            <v>103465817</v>
          </cell>
        </row>
        <row r="4596">
          <cell r="A4596" t="str">
            <v>103448387</v>
          </cell>
        </row>
        <row r="4597">
          <cell r="A4597" t="str">
            <v>103453507</v>
          </cell>
        </row>
        <row r="4598">
          <cell r="A4598" t="str">
            <v>103448388</v>
          </cell>
        </row>
        <row r="4599">
          <cell r="A4599" t="str">
            <v>103465237</v>
          </cell>
        </row>
        <row r="4600">
          <cell r="A4600" t="str">
            <v>103453507</v>
          </cell>
        </row>
        <row r="4601">
          <cell r="A4601" t="str">
            <v>103448400</v>
          </cell>
        </row>
        <row r="4602">
          <cell r="A4602" t="str">
            <v>103450919</v>
          </cell>
        </row>
        <row r="4603">
          <cell r="A4603" t="str">
            <v>103448401</v>
          </cell>
        </row>
        <row r="4604">
          <cell r="A4604" t="str">
            <v>103448402</v>
          </cell>
        </row>
        <row r="4605">
          <cell r="A4605" t="str">
            <v>103436123</v>
          </cell>
        </row>
        <row r="4606">
          <cell r="A4606" t="str">
            <v>103448403</v>
          </cell>
        </row>
        <row r="4607">
          <cell r="A4607" t="str">
            <v>103448398</v>
          </cell>
        </row>
        <row r="4608">
          <cell r="A4608" t="str">
            <v>103448399</v>
          </cell>
        </row>
        <row r="4609">
          <cell r="A4609" t="str">
            <v>103448389</v>
          </cell>
        </row>
        <row r="4610">
          <cell r="A4610" t="str">
            <v>103448390</v>
          </cell>
        </row>
        <row r="4611">
          <cell r="A4611" t="str">
            <v>103448391</v>
          </cell>
        </row>
        <row r="4612">
          <cell r="A4612" t="str">
            <v>103448392</v>
          </cell>
        </row>
        <row r="4613">
          <cell r="A4613" t="str">
            <v>103448393</v>
          </cell>
        </row>
        <row r="4614">
          <cell r="A4614" t="str">
            <v>103448394</v>
          </cell>
        </row>
        <row r="4615">
          <cell r="A4615" t="str">
            <v>103448395</v>
          </cell>
        </row>
        <row r="4616">
          <cell r="A4616" t="str">
            <v>103448396</v>
          </cell>
        </row>
        <row r="4617">
          <cell r="A4617" t="str">
            <v>103448397</v>
          </cell>
        </row>
        <row r="4618">
          <cell r="A4618" t="str">
            <v>103448407</v>
          </cell>
        </row>
        <row r="4619">
          <cell r="A4619" t="str">
            <v>103453507</v>
          </cell>
        </row>
        <row r="4620">
          <cell r="A4620" t="str">
            <v>103448404</v>
          </cell>
        </row>
        <row r="4621">
          <cell r="A4621" t="str">
            <v>103456431</v>
          </cell>
        </row>
        <row r="4622">
          <cell r="A4622" t="str">
            <v>103461532</v>
          </cell>
        </row>
        <row r="4623">
          <cell r="A4623" t="str">
            <v>103448405</v>
          </cell>
        </row>
        <row r="4624">
          <cell r="A4624" t="str">
            <v>103453507</v>
          </cell>
        </row>
        <row r="4625">
          <cell r="A4625" t="str">
            <v>103448406</v>
          </cell>
        </row>
        <row r="4626">
          <cell r="A4626" t="str">
            <v>103448408</v>
          </cell>
        </row>
        <row r="4627">
          <cell r="A4627" t="str">
            <v>103448409</v>
          </cell>
        </row>
        <row r="4628">
          <cell r="A4628" t="str">
            <v>103448410</v>
          </cell>
        </row>
        <row r="4629">
          <cell r="A4629" t="str">
            <v>103448411</v>
          </cell>
        </row>
        <row r="4630">
          <cell r="A4630" t="str">
            <v>103448412</v>
          </cell>
        </row>
        <row r="4631">
          <cell r="A4631" t="str">
            <v>103448413</v>
          </cell>
        </row>
        <row r="4632">
          <cell r="A4632" t="str">
            <v>103448414</v>
          </cell>
        </row>
        <row r="4633">
          <cell r="A4633" t="str">
            <v>103448415</v>
          </cell>
        </row>
        <row r="4634">
          <cell r="A4634" t="str">
            <v>103448416</v>
          </cell>
        </row>
        <row r="4635">
          <cell r="A4635" t="str">
            <v>103448417</v>
          </cell>
        </row>
        <row r="4636">
          <cell r="A4636" t="str">
            <v>103448418</v>
          </cell>
        </row>
        <row r="4637">
          <cell r="A4637" t="str">
            <v>103448419</v>
          </cell>
        </row>
        <row r="4638">
          <cell r="A4638" t="str">
            <v>103448420</v>
          </cell>
        </row>
        <row r="4639">
          <cell r="A4639" t="str">
            <v>103448421</v>
          </cell>
        </row>
        <row r="4640">
          <cell r="A4640" t="str">
            <v>103453507</v>
          </cell>
        </row>
        <row r="4641">
          <cell r="A4641" t="str">
            <v>103448422</v>
          </cell>
        </row>
        <row r="4642">
          <cell r="A4642" t="str">
            <v>103452312</v>
          </cell>
        </row>
        <row r="4643">
          <cell r="A4643" t="str">
            <v>103464715</v>
          </cell>
        </row>
        <row r="4644">
          <cell r="A4644" t="str">
            <v>103453506</v>
          </cell>
        </row>
        <row r="4645">
          <cell r="A4645" t="str">
            <v>103453506</v>
          </cell>
        </row>
        <row r="4646">
          <cell r="A4646" t="str">
            <v>103453506</v>
          </cell>
        </row>
        <row r="4647">
          <cell r="A4647" t="str">
            <v>103453506</v>
          </cell>
        </row>
        <row r="4648">
          <cell r="A4648" t="str">
            <v>103453506</v>
          </cell>
        </row>
        <row r="4649">
          <cell r="A4649" t="str">
            <v>103453506</v>
          </cell>
        </row>
        <row r="4650">
          <cell r="A4650" t="str">
            <v>103453506</v>
          </cell>
        </row>
        <row r="4651">
          <cell r="A4651" t="str">
            <v>103453506</v>
          </cell>
        </row>
        <row r="4652">
          <cell r="A4652" t="str">
            <v>103453506</v>
          </cell>
        </row>
        <row r="4653">
          <cell r="A4653" t="str">
            <v>103453506</v>
          </cell>
        </row>
        <row r="4654">
          <cell r="A4654" t="str">
            <v>103471044</v>
          </cell>
        </row>
        <row r="4655">
          <cell r="A4655" t="str">
            <v>103448425</v>
          </cell>
        </row>
        <row r="4656">
          <cell r="A4656" t="str">
            <v>103448426</v>
          </cell>
        </row>
        <row r="4657">
          <cell r="A4657" t="str">
            <v>103448423</v>
          </cell>
        </row>
        <row r="4658">
          <cell r="A4658" t="str">
            <v>103448424</v>
          </cell>
        </row>
        <row r="4659">
          <cell r="A4659" t="str">
            <v>103453641</v>
          </cell>
        </row>
        <row r="4660">
          <cell r="A4660" t="str">
            <v>103453641</v>
          </cell>
        </row>
        <row r="4661">
          <cell r="A4661" t="str">
            <v>103453641</v>
          </cell>
        </row>
        <row r="4662">
          <cell r="A4662" t="str">
            <v>103456795</v>
          </cell>
        </row>
        <row r="4663">
          <cell r="A4663" t="str">
            <v>103463344</v>
          </cell>
        </row>
        <row r="4664">
          <cell r="A4664" t="str">
            <v>103448427</v>
          </cell>
        </row>
        <row r="4665">
          <cell r="A4665" t="str">
            <v>103453507</v>
          </cell>
        </row>
        <row r="4666">
          <cell r="A4666" t="str">
            <v>103448428</v>
          </cell>
        </row>
        <row r="4667">
          <cell r="A4667" t="str">
            <v>103448429</v>
          </cell>
        </row>
        <row r="4668">
          <cell r="A4668" t="str">
            <v>103448430</v>
          </cell>
        </row>
        <row r="4669">
          <cell r="A4669" t="str">
            <v>103448431</v>
          </cell>
        </row>
        <row r="4670">
          <cell r="A4670" t="str">
            <v>103448432</v>
          </cell>
        </row>
        <row r="4671">
          <cell r="A4671" t="str">
            <v>103448433</v>
          </cell>
        </row>
        <row r="4672">
          <cell r="A4672" t="str">
            <v>103453507</v>
          </cell>
        </row>
        <row r="4673">
          <cell r="A4673" t="str">
            <v>103448434</v>
          </cell>
        </row>
        <row r="4674">
          <cell r="A4674" t="str">
            <v>103456794</v>
          </cell>
        </row>
        <row r="4675">
          <cell r="A4675" t="str">
            <v>103448435</v>
          </cell>
        </row>
        <row r="4676">
          <cell r="A4676" t="str">
            <v>103453507</v>
          </cell>
        </row>
        <row r="4677">
          <cell r="A4677" t="str">
            <v>103448436</v>
          </cell>
        </row>
        <row r="4678">
          <cell r="A4678" t="str">
            <v>103454656</v>
          </cell>
        </row>
        <row r="4679">
          <cell r="A4679" t="str">
            <v>103464682</v>
          </cell>
        </row>
        <row r="4680">
          <cell r="A4680" t="str">
            <v>103464683</v>
          </cell>
        </row>
        <row r="4681">
          <cell r="A4681" t="str">
            <v>103448437</v>
          </cell>
        </row>
        <row r="4682">
          <cell r="A4682" t="str">
            <v>103453507</v>
          </cell>
        </row>
        <row r="4683">
          <cell r="A4683" t="str">
            <v>103448438</v>
          </cell>
        </row>
        <row r="4684">
          <cell r="A4684" t="str">
            <v>103456793</v>
          </cell>
        </row>
        <row r="4685">
          <cell r="A4685" t="str">
            <v>103448439</v>
          </cell>
        </row>
        <row r="4686">
          <cell r="A4686" t="str">
            <v>103453507</v>
          </cell>
        </row>
        <row r="4687">
          <cell r="A4687" t="str">
            <v>103448440</v>
          </cell>
        </row>
        <row r="4688">
          <cell r="A4688" t="str">
            <v>103448441</v>
          </cell>
        </row>
        <row r="4689">
          <cell r="A4689" t="str">
            <v>103478792</v>
          </cell>
        </row>
        <row r="4690">
          <cell r="A4690" t="str">
            <v>103478792</v>
          </cell>
        </row>
        <row r="4691">
          <cell r="A4691" t="str">
            <v>103478792</v>
          </cell>
        </row>
        <row r="4692">
          <cell r="A4692" t="str">
            <v>103478792</v>
          </cell>
        </row>
        <row r="4693">
          <cell r="A4693" t="str">
            <v>103478792</v>
          </cell>
        </row>
        <row r="4694">
          <cell r="A4694" t="str">
            <v>103478792</v>
          </cell>
        </row>
        <row r="4695">
          <cell r="A4695" t="str">
            <v>103478792</v>
          </cell>
        </row>
        <row r="4696">
          <cell r="A4696" t="str">
            <v>103478792</v>
          </cell>
        </row>
        <row r="4697">
          <cell r="A4697" t="str">
            <v>103478792</v>
          </cell>
        </row>
        <row r="4698">
          <cell r="A4698" t="str">
            <v>103478792</v>
          </cell>
        </row>
        <row r="4699">
          <cell r="A4699" t="str">
            <v>103478792</v>
          </cell>
        </row>
        <row r="4700">
          <cell r="A4700" t="str">
            <v>103478792</v>
          </cell>
        </row>
        <row r="4701">
          <cell r="A4701" t="str">
            <v>103478792</v>
          </cell>
        </row>
        <row r="4702">
          <cell r="A4702" t="str">
            <v>103478792</v>
          </cell>
        </row>
        <row r="4703">
          <cell r="A4703" t="str">
            <v>103478792</v>
          </cell>
        </row>
        <row r="4704">
          <cell r="A4704" t="str">
            <v>103478792</v>
          </cell>
        </row>
        <row r="4705">
          <cell r="A4705" t="str">
            <v>103478792</v>
          </cell>
        </row>
        <row r="4706">
          <cell r="A4706" t="str">
            <v>103478792</v>
          </cell>
        </row>
        <row r="4707">
          <cell r="A4707" t="str">
            <v>103478792</v>
          </cell>
        </row>
        <row r="4708">
          <cell r="A4708" t="str">
            <v>103478792</v>
          </cell>
        </row>
        <row r="4709">
          <cell r="A4709" t="str">
            <v>103478792</v>
          </cell>
        </row>
        <row r="4710">
          <cell r="A4710" t="str">
            <v>103478677</v>
          </cell>
        </row>
        <row r="4711">
          <cell r="A4711" t="str">
            <v>103485956</v>
          </cell>
        </row>
        <row r="4712">
          <cell r="A4712" t="str">
            <v>103486107</v>
          </cell>
        </row>
        <row r="4713">
          <cell r="A4713" t="str">
            <v>103486107</v>
          </cell>
        </row>
        <row r="4714">
          <cell r="A4714" t="str">
            <v>103486107</v>
          </cell>
        </row>
        <row r="4715">
          <cell r="A4715" t="str">
            <v>103487744</v>
          </cell>
        </row>
        <row r="4716">
          <cell r="A4716" t="str">
            <v>103492217</v>
          </cell>
        </row>
        <row r="4717">
          <cell r="A4717" t="str">
            <v>103478678</v>
          </cell>
        </row>
        <row r="4718">
          <cell r="A4718" t="str">
            <v>103478679</v>
          </cell>
        </row>
        <row r="4719">
          <cell r="A4719" t="str">
            <v>103482226</v>
          </cell>
        </row>
        <row r="4720">
          <cell r="A4720" t="str">
            <v>103482227</v>
          </cell>
        </row>
        <row r="4721">
          <cell r="A4721" t="str">
            <v>605317651</v>
          </cell>
        </row>
        <row r="4722">
          <cell r="A4722" t="str">
            <v>605317653</v>
          </cell>
        </row>
        <row r="4723">
          <cell r="A4723" t="str">
            <v>605317654</v>
          </cell>
        </row>
        <row r="4724">
          <cell r="A4724" t="str">
            <v>605317655</v>
          </cell>
        </row>
        <row r="4725">
          <cell r="A4725" t="str">
            <v>605321503</v>
          </cell>
        </row>
        <row r="4726">
          <cell r="A4726" t="str">
            <v>605317652</v>
          </cell>
        </row>
        <row r="4727">
          <cell r="A4727" t="str">
            <v>605321504</v>
          </cell>
        </row>
        <row r="4728">
          <cell r="A4728" t="str">
            <v>605321505</v>
          </cell>
        </row>
        <row r="4729">
          <cell r="A4729" t="str">
            <v>605321506</v>
          </cell>
        </row>
        <row r="4730">
          <cell r="A4730" t="str">
            <v>605321507</v>
          </cell>
        </row>
        <row r="4731">
          <cell r="A4731" t="str">
            <v>605333508</v>
          </cell>
        </row>
        <row r="4732">
          <cell r="A4732" t="str">
            <v>605333509</v>
          </cell>
        </row>
        <row r="4733">
          <cell r="A4733" t="str">
            <v>605333510</v>
          </cell>
        </row>
        <row r="4734">
          <cell r="A4734" t="str">
            <v>605333511</v>
          </cell>
        </row>
        <row r="4735">
          <cell r="A4735" t="str">
            <v>605333512</v>
          </cell>
        </row>
        <row r="4736">
          <cell r="A4736" t="str">
            <v>605344480</v>
          </cell>
        </row>
        <row r="4737">
          <cell r="A4737" t="str">
            <v>103478680</v>
          </cell>
        </row>
        <row r="4738">
          <cell r="A4738" t="str">
            <v>605344481</v>
          </cell>
        </row>
        <row r="4739">
          <cell r="A4739" t="str">
            <v>605344482</v>
          </cell>
        </row>
        <row r="4740">
          <cell r="A4740" t="str">
            <v>605344483</v>
          </cell>
        </row>
        <row r="4741">
          <cell r="A4741" t="str">
            <v>605344484</v>
          </cell>
        </row>
        <row r="4742">
          <cell r="A4742" t="str">
            <v>605355878</v>
          </cell>
        </row>
        <row r="4743">
          <cell r="A4743" t="str">
            <v>605355879</v>
          </cell>
        </row>
        <row r="4744">
          <cell r="A4744" t="str">
            <v>605355880</v>
          </cell>
        </row>
        <row r="4745">
          <cell r="A4745" t="str">
            <v>605355881</v>
          </cell>
        </row>
        <row r="4746">
          <cell r="A4746" t="str">
            <v>605355882</v>
          </cell>
        </row>
        <row r="4747">
          <cell r="A4747" t="str">
            <v>103478681</v>
          </cell>
        </row>
        <row r="4748">
          <cell r="A4748" t="str">
            <v>103478682</v>
          </cell>
        </row>
        <row r="4749">
          <cell r="A4749" t="str">
            <v>103472810</v>
          </cell>
        </row>
        <row r="4750">
          <cell r="A4750" t="str">
            <v>103473756</v>
          </cell>
        </row>
        <row r="4751">
          <cell r="A4751" t="str">
            <v>103473761</v>
          </cell>
        </row>
        <row r="4752">
          <cell r="A4752" t="str">
            <v>103489637</v>
          </cell>
        </row>
        <row r="4753">
          <cell r="A4753" t="str">
            <v>103487761</v>
          </cell>
        </row>
        <row r="4754">
          <cell r="A4754" t="str">
            <v>103489486</v>
          </cell>
        </row>
        <row r="4755">
          <cell r="A4755" t="str">
            <v>103492218</v>
          </cell>
        </row>
        <row r="4756">
          <cell r="A4756" t="str">
            <v>103492222</v>
          </cell>
        </row>
        <row r="4757">
          <cell r="A4757" t="str">
            <v>103478683</v>
          </cell>
        </row>
        <row r="4758">
          <cell r="A4758" t="str">
            <v>103478684</v>
          </cell>
        </row>
        <row r="4759">
          <cell r="A4759" t="str">
            <v>103478696</v>
          </cell>
        </row>
        <row r="4760">
          <cell r="A4760" t="str">
            <v>103472385</v>
          </cell>
        </row>
        <row r="4761">
          <cell r="A4761" t="str">
            <v>103478697</v>
          </cell>
        </row>
        <row r="4762">
          <cell r="A4762" t="str">
            <v>103478698</v>
          </cell>
        </row>
        <row r="4763">
          <cell r="A4763" t="str">
            <v>103472382</v>
          </cell>
        </row>
        <row r="4764">
          <cell r="A4764" t="str">
            <v>103478699</v>
          </cell>
        </row>
        <row r="4765">
          <cell r="A4765" t="str">
            <v>103478694</v>
          </cell>
        </row>
        <row r="4766">
          <cell r="A4766" t="str">
            <v>103478695</v>
          </cell>
        </row>
        <row r="4767">
          <cell r="A4767" t="str">
            <v>103478685</v>
          </cell>
        </row>
        <row r="4768">
          <cell r="A4768" t="str">
            <v>103478686</v>
          </cell>
        </row>
        <row r="4769">
          <cell r="A4769" t="str">
            <v>103478687</v>
          </cell>
        </row>
        <row r="4770">
          <cell r="A4770" t="str">
            <v>103478688</v>
          </cell>
        </row>
        <row r="4771">
          <cell r="A4771" t="str">
            <v>103478689</v>
          </cell>
        </row>
        <row r="4772">
          <cell r="A4772" t="str">
            <v>103478690</v>
          </cell>
        </row>
        <row r="4773">
          <cell r="A4773" t="str">
            <v>103478691</v>
          </cell>
        </row>
        <row r="4774">
          <cell r="A4774" t="str">
            <v>103478692</v>
          </cell>
        </row>
        <row r="4775">
          <cell r="A4775" t="str">
            <v>103478693</v>
          </cell>
        </row>
        <row r="4776">
          <cell r="A4776" t="str">
            <v>103478703</v>
          </cell>
        </row>
        <row r="4777">
          <cell r="A4777" t="str">
            <v>103481814</v>
          </cell>
        </row>
        <row r="4778">
          <cell r="A4778" t="str">
            <v>103478700</v>
          </cell>
        </row>
        <row r="4779">
          <cell r="A4779" t="str">
            <v>103478701</v>
          </cell>
        </row>
        <row r="4780">
          <cell r="A4780" t="str">
            <v>103472808</v>
          </cell>
        </row>
        <row r="4781">
          <cell r="A4781" t="str">
            <v>103489634</v>
          </cell>
        </row>
        <row r="4782">
          <cell r="A4782" t="str">
            <v>103478702</v>
          </cell>
        </row>
        <row r="4783">
          <cell r="A4783" t="str">
            <v>103478704</v>
          </cell>
        </row>
        <row r="4784">
          <cell r="A4784" t="str">
            <v>103478705</v>
          </cell>
        </row>
        <row r="4785">
          <cell r="A4785" t="str">
            <v>103478706</v>
          </cell>
        </row>
        <row r="4786">
          <cell r="A4786" t="str">
            <v>103478707</v>
          </cell>
        </row>
        <row r="4787">
          <cell r="A4787" t="str">
            <v>103478708</v>
          </cell>
        </row>
        <row r="4788">
          <cell r="A4788" t="str">
            <v>103478709</v>
          </cell>
        </row>
        <row r="4789">
          <cell r="A4789" t="str">
            <v>103478710</v>
          </cell>
        </row>
        <row r="4790">
          <cell r="A4790" t="str">
            <v>103478711</v>
          </cell>
        </row>
        <row r="4791">
          <cell r="A4791" t="str">
            <v>103478712</v>
          </cell>
        </row>
        <row r="4792">
          <cell r="A4792" t="str">
            <v>103478713</v>
          </cell>
        </row>
        <row r="4793">
          <cell r="A4793" t="str">
            <v>103478714</v>
          </cell>
        </row>
        <row r="4794">
          <cell r="A4794" t="str">
            <v>103478715</v>
          </cell>
        </row>
        <row r="4795">
          <cell r="A4795" t="str">
            <v>103478716</v>
          </cell>
        </row>
        <row r="4796">
          <cell r="A4796" t="str">
            <v>103478717</v>
          </cell>
        </row>
        <row r="4797">
          <cell r="A4797" t="str">
            <v>103478718</v>
          </cell>
        </row>
        <row r="4798">
          <cell r="A4798" t="str">
            <v>103489466</v>
          </cell>
        </row>
        <row r="4799">
          <cell r="A4799" t="str">
            <v>103481811</v>
          </cell>
        </row>
        <row r="4800">
          <cell r="A4800" t="str">
            <v>103481811</v>
          </cell>
        </row>
        <row r="4801">
          <cell r="A4801" t="str">
            <v>103481811</v>
          </cell>
        </row>
        <row r="4802">
          <cell r="A4802" t="str">
            <v>103481811</v>
          </cell>
        </row>
        <row r="4803">
          <cell r="A4803" t="str">
            <v>103481811</v>
          </cell>
        </row>
        <row r="4804">
          <cell r="A4804" t="str">
            <v>103481811</v>
          </cell>
        </row>
        <row r="4805">
          <cell r="A4805" t="str">
            <v>103481811</v>
          </cell>
        </row>
        <row r="4806">
          <cell r="A4806" t="str">
            <v>103481811</v>
          </cell>
        </row>
        <row r="4807">
          <cell r="A4807" t="str">
            <v>103481811</v>
          </cell>
        </row>
        <row r="4808">
          <cell r="A4808" t="str">
            <v>103481811</v>
          </cell>
        </row>
        <row r="4809">
          <cell r="A4809" t="str">
            <v>103472123</v>
          </cell>
        </row>
        <row r="4810">
          <cell r="A4810" t="str">
            <v>103478721</v>
          </cell>
        </row>
        <row r="4811">
          <cell r="A4811" t="str">
            <v>103478722</v>
          </cell>
        </row>
        <row r="4812">
          <cell r="A4812" t="str">
            <v>103479718</v>
          </cell>
        </row>
        <row r="4813">
          <cell r="A4813" t="str">
            <v>103478719</v>
          </cell>
        </row>
        <row r="4814">
          <cell r="A4814" t="str">
            <v>103478720</v>
          </cell>
        </row>
        <row r="4815">
          <cell r="A4815" t="str">
            <v>103485313</v>
          </cell>
        </row>
        <row r="4816">
          <cell r="A4816" t="str">
            <v>103485313</v>
          </cell>
        </row>
        <row r="4817">
          <cell r="A4817" t="str">
            <v>103485313</v>
          </cell>
        </row>
        <row r="4818">
          <cell r="A4818" t="str">
            <v>103472124</v>
          </cell>
        </row>
        <row r="4819">
          <cell r="A4819" t="str">
            <v>103482985</v>
          </cell>
        </row>
        <row r="4820">
          <cell r="A4820" t="str">
            <v>103476931</v>
          </cell>
        </row>
        <row r="4821">
          <cell r="A4821" t="str">
            <v>103482980</v>
          </cell>
        </row>
        <row r="4822">
          <cell r="A4822" t="str">
            <v>103489923</v>
          </cell>
        </row>
        <row r="4823">
          <cell r="A4823" t="str">
            <v>103488761</v>
          </cell>
        </row>
        <row r="4824">
          <cell r="A4824" t="str">
            <v>103478723</v>
          </cell>
        </row>
        <row r="4825">
          <cell r="A4825" t="str">
            <v>103476930</v>
          </cell>
        </row>
        <row r="4826">
          <cell r="A4826" t="str">
            <v>103478724</v>
          </cell>
        </row>
        <row r="4827">
          <cell r="A4827" t="str">
            <v>103478725</v>
          </cell>
        </row>
        <row r="4828">
          <cell r="A4828" t="str">
            <v>103478726</v>
          </cell>
        </row>
        <row r="4829">
          <cell r="A4829" t="str">
            <v>103478727</v>
          </cell>
        </row>
        <row r="4830">
          <cell r="A4830" t="str">
            <v>103478728</v>
          </cell>
        </row>
        <row r="4831">
          <cell r="A4831" t="str">
            <v>103478729</v>
          </cell>
        </row>
        <row r="4832">
          <cell r="A4832" t="str">
            <v>103481814</v>
          </cell>
        </row>
        <row r="4833">
          <cell r="A4833" t="str">
            <v>103478730</v>
          </cell>
        </row>
        <row r="4834">
          <cell r="A4834" t="str">
            <v>103478731</v>
          </cell>
        </row>
        <row r="4835">
          <cell r="A4835" t="str">
            <v>103481814</v>
          </cell>
        </row>
        <row r="4836">
          <cell r="A4836" t="str">
            <v>103478732</v>
          </cell>
        </row>
        <row r="4837">
          <cell r="A4837" t="str">
            <v>103478733</v>
          </cell>
        </row>
        <row r="4838">
          <cell r="A4838" t="str">
            <v>103481814</v>
          </cell>
        </row>
        <row r="4839">
          <cell r="A4839" t="str">
            <v>103478734</v>
          </cell>
        </row>
        <row r="4840">
          <cell r="A4840" t="str">
            <v>103478735</v>
          </cell>
        </row>
        <row r="4841">
          <cell r="A4841" t="str">
            <v>103478736</v>
          </cell>
        </row>
        <row r="4842">
          <cell r="A4842" t="str">
            <v>103478737</v>
          </cell>
        </row>
        <row r="4843">
          <cell r="A4843" t="str">
            <v>103503447</v>
          </cell>
        </row>
        <row r="4844">
          <cell r="A4844" t="str">
            <v>103503447</v>
          </cell>
        </row>
        <row r="4845">
          <cell r="A4845" t="str">
            <v>103503447</v>
          </cell>
        </row>
        <row r="4846">
          <cell r="A4846" t="str">
            <v>103503447</v>
          </cell>
        </row>
        <row r="4847">
          <cell r="A4847" t="str">
            <v>103503447</v>
          </cell>
        </row>
        <row r="4848">
          <cell r="A4848" t="str">
            <v>103503447</v>
          </cell>
        </row>
        <row r="4849">
          <cell r="A4849" t="str">
            <v>103503447</v>
          </cell>
        </row>
        <row r="4850">
          <cell r="A4850" t="str">
            <v>103503447</v>
          </cell>
        </row>
        <row r="4851">
          <cell r="A4851" t="str">
            <v>103503447</v>
          </cell>
        </row>
        <row r="4852">
          <cell r="A4852" t="str">
            <v>103503447</v>
          </cell>
        </row>
        <row r="4853">
          <cell r="A4853" t="str">
            <v>103503447</v>
          </cell>
        </row>
        <row r="4854">
          <cell r="A4854" t="str">
            <v>103503447</v>
          </cell>
        </row>
        <row r="4855">
          <cell r="A4855" t="str">
            <v>103503447</v>
          </cell>
        </row>
        <row r="4856">
          <cell r="A4856" t="str">
            <v>103503447</v>
          </cell>
        </row>
        <row r="4857">
          <cell r="A4857" t="str">
            <v>103503447</v>
          </cell>
        </row>
        <row r="4858">
          <cell r="A4858" t="str">
            <v>103503447</v>
          </cell>
        </row>
        <row r="4859">
          <cell r="A4859" t="str">
            <v>103503447</v>
          </cell>
        </row>
        <row r="4860">
          <cell r="A4860" t="str">
            <v>103503447</v>
          </cell>
        </row>
        <row r="4861">
          <cell r="A4861" t="str">
            <v>103503447</v>
          </cell>
        </row>
        <row r="4862">
          <cell r="A4862" t="str">
            <v>103503447</v>
          </cell>
        </row>
        <row r="4863">
          <cell r="A4863" t="str">
            <v>103503447</v>
          </cell>
        </row>
        <row r="4864">
          <cell r="A4864" t="str">
            <v>103503447</v>
          </cell>
        </row>
        <row r="4865">
          <cell r="A4865" t="str">
            <v>103503447</v>
          </cell>
        </row>
        <row r="4866">
          <cell r="A4866" t="str">
            <v>103503447</v>
          </cell>
        </row>
        <row r="4867">
          <cell r="A4867" t="str">
            <v>103503447</v>
          </cell>
        </row>
        <row r="4868">
          <cell r="A4868" t="str">
            <v>103503447</v>
          </cell>
        </row>
        <row r="4869">
          <cell r="A4869" t="str">
            <v>103503447</v>
          </cell>
        </row>
        <row r="4870">
          <cell r="A4870" t="str">
            <v>103503447</v>
          </cell>
        </row>
        <row r="4871">
          <cell r="A4871" t="str">
            <v>103503447</v>
          </cell>
        </row>
        <row r="4872">
          <cell r="A4872" t="str">
            <v>103503447</v>
          </cell>
        </row>
        <row r="4873">
          <cell r="A4873" t="str">
            <v>103503447</v>
          </cell>
        </row>
        <row r="4874">
          <cell r="A4874" t="str">
            <v>103503447</v>
          </cell>
        </row>
        <row r="4875">
          <cell r="A4875" t="str">
            <v>103503447</v>
          </cell>
        </row>
        <row r="4876">
          <cell r="A4876" t="str">
            <v>103503447</v>
          </cell>
        </row>
        <row r="4877">
          <cell r="A4877" t="str">
            <v>103503447</v>
          </cell>
        </row>
        <row r="4878">
          <cell r="A4878" t="str">
            <v>103503447</v>
          </cell>
        </row>
        <row r="4879">
          <cell r="A4879" t="str">
            <v>103503447</v>
          </cell>
        </row>
        <row r="4880">
          <cell r="A4880" t="str">
            <v>103509265</v>
          </cell>
        </row>
        <row r="4881">
          <cell r="A4881" t="str">
            <v>103522057</v>
          </cell>
        </row>
        <row r="4882">
          <cell r="A4882" t="str">
            <v>103522387</v>
          </cell>
        </row>
        <row r="4883">
          <cell r="A4883" t="str">
            <v>103522057</v>
          </cell>
        </row>
        <row r="4884">
          <cell r="A4884" t="str">
            <v>103522057</v>
          </cell>
        </row>
        <row r="4885">
          <cell r="A4885" t="str">
            <v>103522064</v>
          </cell>
        </row>
        <row r="4886">
          <cell r="A4886" t="str">
            <v>103522057</v>
          </cell>
        </row>
        <row r="4887">
          <cell r="A4887" t="str">
            <v>103531507</v>
          </cell>
        </row>
        <row r="4888">
          <cell r="A4888" t="str">
            <v>103531507</v>
          </cell>
        </row>
        <row r="4889">
          <cell r="A4889" t="str">
            <v>103536878</v>
          </cell>
        </row>
        <row r="4890">
          <cell r="A4890" t="str">
            <v>103531507</v>
          </cell>
        </row>
        <row r="4891">
          <cell r="A4891" t="str">
            <v>103531507</v>
          </cell>
        </row>
        <row r="4892">
          <cell r="A4892" t="str">
            <v>103531507</v>
          </cell>
        </row>
        <row r="4893">
          <cell r="A4893" t="str">
            <v>103531507</v>
          </cell>
        </row>
        <row r="4894">
          <cell r="A4894" t="str">
            <v>103531507</v>
          </cell>
        </row>
        <row r="4895">
          <cell r="A4895" t="str">
            <v>103531507</v>
          </cell>
        </row>
        <row r="4896">
          <cell r="A4896" t="str">
            <v>103531507</v>
          </cell>
        </row>
        <row r="4897">
          <cell r="A4897" t="str">
            <v>103531507</v>
          </cell>
        </row>
        <row r="4898">
          <cell r="A4898" t="str">
            <v>103531507</v>
          </cell>
        </row>
        <row r="4899">
          <cell r="A4899" t="str">
            <v>103531507</v>
          </cell>
        </row>
        <row r="4900">
          <cell r="A4900" t="str">
            <v>103531507</v>
          </cell>
        </row>
        <row r="4901">
          <cell r="A4901" t="str">
            <v>103531507</v>
          </cell>
        </row>
        <row r="4902">
          <cell r="A4902" t="str">
            <v>103531507</v>
          </cell>
        </row>
        <row r="4903">
          <cell r="A4903" t="str">
            <v>103531507</v>
          </cell>
        </row>
        <row r="4904">
          <cell r="A4904" t="str">
            <v>103531507</v>
          </cell>
        </row>
        <row r="4905">
          <cell r="A4905" t="str">
            <v>103531507</v>
          </cell>
        </row>
        <row r="4906">
          <cell r="A4906" t="str">
            <v>103531507</v>
          </cell>
        </row>
        <row r="4907">
          <cell r="A4907" t="str">
            <v>103531507</v>
          </cell>
        </row>
        <row r="4908">
          <cell r="A4908" t="str">
            <v>103531507</v>
          </cell>
        </row>
        <row r="4909">
          <cell r="A4909" t="str">
            <v>103509266</v>
          </cell>
        </row>
        <row r="4910">
          <cell r="A4910" t="str">
            <v>103509267</v>
          </cell>
        </row>
        <row r="4911">
          <cell r="A4911" t="str">
            <v>103510551</v>
          </cell>
        </row>
        <row r="4912">
          <cell r="A4912" t="str">
            <v>103522970</v>
          </cell>
        </row>
        <row r="4913">
          <cell r="A4913" t="str">
            <v>103522971</v>
          </cell>
        </row>
        <row r="4914">
          <cell r="A4914" t="str">
            <v>605373732</v>
          </cell>
        </row>
        <row r="4915">
          <cell r="A4915" t="str">
            <v>605373733</v>
          </cell>
        </row>
        <row r="4916">
          <cell r="A4916" t="str">
            <v>605373734</v>
          </cell>
        </row>
        <row r="4917">
          <cell r="A4917" t="str">
            <v>605373735</v>
          </cell>
        </row>
        <row r="4918">
          <cell r="A4918" t="str">
            <v>605373736</v>
          </cell>
        </row>
        <row r="4919">
          <cell r="A4919" t="str">
            <v>605398840</v>
          </cell>
        </row>
        <row r="4920">
          <cell r="A4920" t="str">
            <v>605398841</v>
          </cell>
        </row>
        <row r="4921">
          <cell r="A4921" t="str">
            <v>605398842</v>
          </cell>
        </row>
        <row r="4922">
          <cell r="A4922" t="str">
            <v>605398843</v>
          </cell>
        </row>
        <row r="4923">
          <cell r="A4923" t="str">
            <v>605398844</v>
          </cell>
        </row>
        <row r="4924">
          <cell r="A4924" t="str">
            <v>605398845</v>
          </cell>
        </row>
        <row r="4925">
          <cell r="A4925" t="str">
            <v>103509268</v>
          </cell>
        </row>
        <row r="4926">
          <cell r="A4926" t="str">
            <v>605398846</v>
          </cell>
        </row>
        <row r="4927">
          <cell r="A4927" t="str">
            <v>605398847</v>
          </cell>
        </row>
        <row r="4928">
          <cell r="A4928" t="str">
            <v>605398848</v>
          </cell>
        </row>
        <row r="4929">
          <cell r="A4929" t="str">
            <v>605398849</v>
          </cell>
        </row>
        <row r="4930">
          <cell r="A4930" t="str">
            <v>605412379</v>
          </cell>
        </row>
        <row r="4931">
          <cell r="A4931" t="str">
            <v>605412380</v>
          </cell>
        </row>
        <row r="4932">
          <cell r="A4932" t="str">
            <v>605412381</v>
          </cell>
        </row>
        <row r="4933">
          <cell r="A4933" t="str">
            <v>605412382</v>
          </cell>
        </row>
        <row r="4934">
          <cell r="A4934" t="str">
            <v>605412383</v>
          </cell>
        </row>
        <row r="4935">
          <cell r="A4935" t="str">
            <v>103509269</v>
          </cell>
        </row>
        <row r="4936">
          <cell r="A4936" t="str">
            <v>103509270</v>
          </cell>
        </row>
        <row r="4937">
          <cell r="A4937" t="str">
            <v>103513697</v>
          </cell>
        </row>
        <row r="4938">
          <cell r="A4938" t="str">
            <v>103516799</v>
          </cell>
        </row>
        <row r="4939">
          <cell r="A4939" t="str">
            <v>103526277</v>
          </cell>
        </row>
        <row r="4940">
          <cell r="A4940" t="str">
            <v>103526286</v>
          </cell>
        </row>
        <row r="4941">
          <cell r="A4941" t="str">
            <v>103526288</v>
          </cell>
        </row>
        <row r="4942">
          <cell r="A4942" t="str">
            <v>103526290</v>
          </cell>
        </row>
        <row r="4943">
          <cell r="A4943" t="str">
            <v>103531017</v>
          </cell>
        </row>
        <row r="4944">
          <cell r="A4944" t="str">
            <v>103509271</v>
          </cell>
        </row>
        <row r="4945">
          <cell r="A4945" t="str">
            <v>103513696</v>
          </cell>
        </row>
        <row r="4946">
          <cell r="A4946" t="str">
            <v>103509272</v>
          </cell>
        </row>
        <row r="4947">
          <cell r="A4947" t="str">
            <v>103509284</v>
          </cell>
        </row>
        <row r="4948">
          <cell r="A4948" t="str">
            <v>103530367</v>
          </cell>
        </row>
        <row r="4949">
          <cell r="A4949" t="str">
            <v>103491782</v>
          </cell>
        </row>
        <row r="4950">
          <cell r="A4950" t="str">
            <v>103509285</v>
          </cell>
        </row>
        <row r="4951">
          <cell r="A4951" t="str">
            <v>103519610</v>
          </cell>
        </row>
        <row r="4952">
          <cell r="A4952" t="str">
            <v>103509286</v>
          </cell>
        </row>
        <row r="4953">
          <cell r="A4953" t="str">
            <v>103509287</v>
          </cell>
        </row>
        <row r="4954">
          <cell r="A4954" t="str">
            <v>103509282</v>
          </cell>
        </row>
        <row r="4955">
          <cell r="A4955" t="str">
            <v>103509283</v>
          </cell>
        </row>
        <row r="4956">
          <cell r="A4956" t="str">
            <v>103509273</v>
          </cell>
        </row>
        <row r="4957">
          <cell r="A4957" t="str">
            <v>103509274</v>
          </cell>
        </row>
        <row r="4958">
          <cell r="A4958" t="str">
            <v>103509275</v>
          </cell>
        </row>
        <row r="4959">
          <cell r="A4959" t="str">
            <v>103509276</v>
          </cell>
        </row>
        <row r="4960">
          <cell r="A4960" t="str">
            <v>103509277</v>
          </cell>
        </row>
        <row r="4961">
          <cell r="A4961" t="str">
            <v>103509278</v>
          </cell>
        </row>
        <row r="4962">
          <cell r="A4962" t="str">
            <v>103509279</v>
          </cell>
        </row>
        <row r="4963">
          <cell r="A4963" t="str">
            <v>103509280</v>
          </cell>
        </row>
        <row r="4964">
          <cell r="A4964" t="str">
            <v>103509281</v>
          </cell>
        </row>
        <row r="4965">
          <cell r="A4965" t="str">
            <v>103509291</v>
          </cell>
        </row>
        <row r="4966">
          <cell r="A4966" t="str">
            <v>103509288</v>
          </cell>
        </row>
        <row r="4967">
          <cell r="A4967" t="str">
            <v>103514960</v>
          </cell>
        </row>
        <row r="4968">
          <cell r="A4968" t="str">
            <v>103509289</v>
          </cell>
        </row>
        <row r="4969">
          <cell r="A4969" t="str">
            <v>103517078</v>
          </cell>
        </row>
        <row r="4970">
          <cell r="A4970" t="str">
            <v>103509290</v>
          </cell>
        </row>
        <row r="4971">
          <cell r="A4971" t="str">
            <v>103516794</v>
          </cell>
        </row>
        <row r="4972">
          <cell r="A4972" t="str">
            <v>103509292</v>
          </cell>
        </row>
        <row r="4973">
          <cell r="A4973" t="str">
            <v>103509293</v>
          </cell>
        </row>
        <row r="4974">
          <cell r="A4974" t="str">
            <v>103509294</v>
          </cell>
        </row>
        <row r="4975">
          <cell r="A4975" t="str">
            <v>103509295</v>
          </cell>
        </row>
        <row r="4976">
          <cell r="A4976" t="str">
            <v>103509296</v>
          </cell>
        </row>
        <row r="4977">
          <cell r="A4977" t="str">
            <v>103509297</v>
          </cell>
        </row>
        <row r="4978">
          <cell r="A4978" t="str">
            <v>103509298</v>
          </cell>
        </row>
        <row r="4979">
          <cell r="A4979" t="str">
            <v>103509299</v>
          </cell>
        </row>
        <row r="4980">
          <cell r="A4980" t="str">
            <v>103509300</v>
          </cell>
        </row>
        <row r="4981">
          <cell r="A4981" t="str">
            <v>103509301</v>
          </cell>
        </row>
        <row r="4982">
          <cell r="A4982" t="str">
            <v>103509302</v>
          </cell>
        </row>
        <row r="4983">
          <cell r="A4983" t="str">
            <v>103509303</v>
          </cell>
        </row>
        <row r="4984">
          <cell r="A4984" t="str">
            <v>103509304</v>
          </cell>
        </row>
        <row r="4985">
          <cell r="A4985" t="str">
            <v>103509305</v>
          </cell>
        </row>
        <row r="4986">
          <cell r="A4986" t="str">
            <v>103509306</v>
          </cell>
        </row>
        <row r="4987">
          <cell r="A4987" t="str">
            <v>103514355</v>
          </cell>
        </row>
        <row r="4988">
          <cell r="A4988" t="str">
            <v>103514359</v>
          </cell>
        </row>
        <row r="4989">
          <cell r="A4989" t="str">
            <v>103526314</v>
          </cell>
        </row>
        <row r="4990">
          <cell r="A4990" t="str">
            <v>103531020</v>
          </cell>
        </row>
        <row r="4991">
          <cell r="A4991" t="str">
            <v>103517073</v>
          </cell>
        </row>
        <row r="4992">
          <cell r="A4992" t="str">
            <v>103514345</v>
          </cell>
        </row>
        <row r="4993">
          <cell r="A4993" t="str">
            <v>103514349</v>
          </cell>
        </row>
        <row r="4994">
          <cell r="A4994" t="str">
            <v>103517073</v>
          </cell>
        </row>
        <row r="4995">
          <cell r="A4995" t="str">
            <v>103514345</v>
          </cell>
        </row>
        <row r="4996">
          <cell r="A4996" t="str">
            <v>103517073</v>
          </cell>
        </row>
        <row r="4997">
          <cell r="A4997" t="str">
            <v>103514345</v>
          </cell>
        </row>
        <row r="4998">
          <cell r="A4998" t="str">
            <v>103517073</v>
          </cell>
        </row>
        <row r="4999">
          <cell r="A4999" t="str">
            <v>103514345</v>
          </cell>
        </row>
        <row r="5000">
          <cell r="A5000" t="str">
            <v>103514349</v>
          </cell>
        </row>
        <row r="5001">
          <cell r="A5001" t="str">
            <v>103517073</v>
          </cell>
        </row>
        <row r="5002">
          <cell r="A5002" t="str">
            <v>103514345</v>
          </cell>
        </row>
        <row r="5003">
          <cell r="A5003" t="str">
            <v>103514349</v>
          </cell>
        </row>
        <row r="5004">
          <cell r="A5004" t="str">
            <v>103517073</v>
          </cell>
        </row>
        <row r="5005">
          <cell r="A5005" t="str">
            <v>103517073</v>
          </cell>
        </row>
        <row r="5006">
          <cell r="A5006" t="str">
            <v>103517073</v>
          </cell>
        </row>
        <row r="5007">
          <cell r="A5007" t="str">
            <v>103514345</v>
          </cell>
        </row>
        <row r="5008">
          <cell r="A5008" t="str">
            <v>103514349</v>
          </cell>
        </row>
        <row r="5009">
          <cell r="A5009" t="str">
            <v>103517073</v>
          </cell>
        </row>
        <row r="5010">
          <cell r="A5010" t="str">
            <v>103517073</v>
          </cell>
        </row>
        <row r="5011">
          <cell r="A5011" t="str">
            <v>103509309</v>
          </cell>
        </row>
        <row r="5012">
          <cell r="A5012" t="str">
            <v>103509310</v>
          </cell>
        </row>
        <row r="5013">
          <cell r="A5013" t="str">
            <v>103509311</v>
          </cell>
        </row>
        <row r="5014">
          <cell r="A5014" t="str">
            <v>103509307</v>
          </cell>
        </row>
        <row r="5015">
          <cell r="A5015" t="str">
            <v>103509308</v>
          </cell>
        </row>
        <row r="5016">
          <cell r="A5016" t="str">
            <v>103516164</v>
          </cell>
        </row>
        <row r="5017">
          <cell r="A5017" t="str">
            <v>103516164</v>
          </cell>
        </row>
        <row r="5018">
          <cell r="A5018" t="str">
            <v>103516164</v>
          </cell>
        </row>
        <row r="5019">
          <cell r="A5019" t="str">
            <v>103515063</v>
          </cell>
        </row>
        <row r="5020">
          <cell r="A5020" t="str">
            <v>103530227</v>
          </cell>
        </row>
        <row r="5021">
          <cell r="A5021" t="str">
            <v>103505887</v>
          </cell>
        </row>
        <row r="5022">
          <cell r="A5022" t="str">
            <v>103531773</v>
          </cell>
        </row>
        <row r="5023">
          <cell r="A5023" t="str">
            <v>103530481</v>
          </cell>
        </row>
        <row r="5024">
          <cell r="A5024" t="str">
            <v>103530487</v>
          </cell>
        </row>
        <row r="5025">
          <cell r="A5025" t="str">
            <v>103530491</v>
          </cell>
        </row>
        <row r="5026">
          <cell r="A5026" t="str">
            <v>103509312</v>
          </cell>
        </row>
        <row r="5027">
          <cell r="A5027" t="str">
            <v>103509313</v>
          </cell>
        </row>
        <row r="5028">
          <cell r="A5028" t="str">
            <v>103509314</v>
          </cell>
        </row>
        <row r="5029">
          <cell r="A5029" t="str">
            <v>103509315</v>
          </cell>
        </row>
        <row r="5030">
          <cell r="A5030" t="str">
            <v>103509316</v>
          </cell>
        </row>
        <row r="5031">
          <cell r="A5031" t="str">
            <v>103503164</v>
          </cell>
        </row>
        <row r="5032">
          <cell r="A5032" t="str">
            <v>103509317</v>
          </cell>
        </row>
        <row r="5033">
          <cell r="A5033" t="str">
            <v>103509318</v>
          </cell>
        </row>
        <row r="5034">
          <cell r="A5034" t="str">
            <v>103505881</v>
          </cell>
        </row>
        <row r="5035">
          <cell r="A5035" t="str">
            <v>103509319</v>
          </cell>
        </row>
        <row r="5036">
          <cell r="A5036" t="str">
            <v>103509320</v>
          </cell>
        </row>
        <row r="5037">
          <cell r="A5037" t="str">
            <v>103509321</v>
          </cell>
        </row>
        <row r="5038">
          <cell r="A5038" t="str">
            <v>103525940</v>
          </cell>
        </row>
        <row r="5039">
          <cell r="A5039" t="str">
            <v>103525940</v>
          </cell>
        </row>
        <row r="5040">
          <cell r="A5040" t="str">
            <v>103509322</v>
          </cell>
        </row>
        <row r="5041">
          <cell r="A5041" t="str">
            <v>103505876</v>
          </cell>
        </row>
        <row r="5042">
          <cell r="A5042" t="str">
            <v>103509323</v>
          </cell>
        </row>
        <row r="5043">
          <cell r="A5043" t="str">
            <v>103509324</v>
          </cell>
        </row>
        <row r="5044">
          <cell r="A5044" t="str">
            <v>103509325</v>
          </cell>
        </row>
        <row r="5045">
          <cell r="A5045" t="str">
            <v>103525940</v>
          </cell>
        </row>
        <row r="5046">
          <cell r="A5046" t="str">
            <v>103525940</v>
          </cell>
        </row>
        <row r="5047">
          <cell r="A5047" t="str">
            <v>103509326</v>
          </cell>
        </row>
        <row r="5048">
          <cell r="A5048" t="str">
            <v>301844800</v>
          </cell>
        </row>
        <row r="5049">
          <cell r="A5049" t="str">
            <v>301849200</v>
          </cell>
        </row>
        <row r="5050">
          <cell r="A5050" t="str">
            <v>301853400</v>
          </cell>
        </row>
        <row r="5051">
          <cell r="A5051" t="str">
            <v>301857600</v>
          </cell>
        </row>
        <row r="5052">
          <cell r="A5052" t="str">
            <v>301861600</v>
          </cell>
        </row>
        <row r="5053">
          <cell r="A5053" t="str">
            <v>301844801</v>
          </cell>
        </row>
        <row r="5054">
          <cell r="A5054" t="str">
            <v>301849201</v>
          </cell>
        </row>
        <row r="5055">
          <cell r="A5055" t="str">
            <v>301853401</v>
          </cell>
        </row>
        <row r="5056">
          <cell r="A5056" t="str">
            <v>301857601</v>
          </cell>
        </row>
        <row r="5057">
          <cell r="A5057" t="str">
            <v>301861601</v>
          </cell>
        </row>
        <row r="5058">
          <cell r="A5058" t="str">
            <v>103537502</v>
          </cell>
        </row>
        <row r="5059">
          <cell r="A5059" t="str">
            <v>103539553</v>
          </cell>
        </row>
        <row r="5060">
          <cell r="A5060" t="str">
            <v>103539553</v>
          </cell>
        </row>
        <row r="5061">
          <cell r="A5061" t="str">
            <v>103539553</v>
          </cell>
        </row>
        <row r="5062">
          <cell r="A5062" t="str">
            <v>103539553</v>
          </cell>
        </row>
        <row r="5063">
          <cell r="A5063" t="str">
            <v>103539553</v>
          </cell>
        </row>
        <row r="5064">
          <cell r="A5064" t="str">
            <v>103539553</v>
          </cell>
        </row>
        <row r="5065">
          <cell r="A5065" t="str">
            <v>103539553</v>
          </cell>
        </row>
        <row r="5066">
          <cell r="A5066" t="str">
            <v>103539553</v>
          </cell>
        </row>
        <row r="5067">
          <cell r="A5067" t="str">
            <v>103539553</v>
          </cell>
        </row>
        <row r="5068">
          <cell r="A5068" t="str">
            <v>103539553</v>
          </cell>
        </row>
        <row r="5069">
          <cell r="A5069" t="str">
            <v>103539553</v>
          </cell>
        </row>
        <row r="5070">
          <cell r="A5070" t="str">
            <v>103539553</v>
          </cell>
        </row>
        <row r="5071">
          <cell r="A5071" t="str">
            <v>103541488</v>
          </cell>
        </row>
        <row r="5072">
          <cell r="A5072" t="str">
            <v>301865900</v>
          </cell>
        </row>
        <row r="5073">
          <cell r="A5073" t="str">
            <v>301870100</v>
          </cell>
        </row>
        <row r="5074">
          <cell r="A5074" t="str">
            <v>301874500</v>
          </cell>
        </row>
        <row r="5075">
          <cell r="A5075" t="str">
            <v>301878900</v>
          </cell>
        </row>
        <row r="5076">
          <cell r="A5076" t="str">
            <v>301865901</v>
          </cell>
        </row>
        <row r="5077">
          <cell r="A5077" t="str">
            <v>301870101</v>
          </cell>
        </row>
        <row r="5078">
          <cell r="A5078" t="str">
            <v>301874501</v>
          </cell>
        </row>
        <row r="5079">
          <cell r="A5079" t="str">
            <v>301878901</v>
          </cell>
        </row>
        <row r="5080">
          <cell r="A5080" t="str">
            <v>103559744</v>
          </cell>
        </row>
        <row r="5081">
          <cell r="A5081" t="str">
            <v>103559744</v>
          </cell>
        </row>
        <row r="5082">
          <cell r="A5082" t="str">
            <v>103557871</v>
          </cell>
        </row>
        <row r="5083">
          <cell r="A5083" t="str">
            <v>103559744</v>
          </cell>
        </row>
        <row r="5084">
          <cell r="A5084" t="str">
            <v>103559744</v>
          </cell>
        </row>
        <row r="5085">
          <cell r="A5085" t="str">
            <v>103559744</v>
          </cell>
        </row>
        <row r="5086">
          <cell r="A5086" t="str">
            <v>103559744</v>
          </cell>
        </row>
        <row r="5087">
          <cell r="A5087" t="str">
            <v>103559744</v>
          </cell>
        </row>
        <row r="5088">
          <cell r="A5088" t="str">
            <v>103559744</v>
          </cell>
        </row>
        <row r="5089">
          <cell r="A5089" t="str">
            <v>103559744</v>
          </cell>
        </row>
        <row r="5090">
          <cell r="A5090" t="str">
            <v>103559744</v>
          </cell>
        </row>
        <row r="5091">
          <cell r="A5091" t="str">
            <v>103559744</v>
          </cell>
        </row>
        <row r="5092">
          <cell r="A5092" t="str">
            <v>103559744</v>
          </cell>
        </row>
        <row r="5093">
          <cell r="A5093" t="str">
            <v>103559744</v>
          </cell>
        </row>
        <row r="5094">
          <cell r="A5094" t="str">
            <v>103559744</v>
          </cell>
        </row>
        <row r="5095">
          <cell r="A5095" t="str">
            <v>103559744</v>
          </cell>
        </row>
        <row r="5096">
          <cell r="A5096" t="str">
            <v>103559744</v>
          </cell>
        </row>
        <row r="5097">
          <cell r="A5097" t="str">
            <v>103559744</v>
          </cell>
        </row>
        <row r="5098">
          <cell r="A5098" t="str">
            <v>103541489</v>
          </cell>
        </row>
        <row r="5099">
          <cell r="A5099" t="str">
            <v>103541490</v>
          </cell>
        </row>
        <row r="5100">
          <cell r="A5100" t="str">
            <v>103549430</v>
          </cell>
        </row>
        <row r="5101">
          <cell r="A5101" t="str">
            <v>605442928</v>
          </cell>
        </row>
        <row r="5102">
          <cell r="A5102" t="str">
            <v>605442931</v>
          </cell>
        </row>
        <row r="5103">
          <cell r="A5103" t="str">
            <v>605442932</v>
          </cell>
        </row>
        <row r="5104">
          <cell r="A5104" t="str">
            <v>605442933</v>
          </cell>
        </row>
        <row r="5105">
          <cell r="A5105" t="str">
            <v>605442934</v>
          </cell>
        </row>
        <row r="5106">
          <cell r="A5106" t="str">
            <v>605442935</v>
          </cell>
        </row>
        <row r="5107">
          <cell r="A5107" t="str">
            <v>605442929</v>
          </cell>
        </row>
        <row r="5108">
          <cell r="A5108" t="str">
            <v>605442930</v>
          </cell>
        </row>
        <row r="5109">
          <cell r="A5109" t="str">
            <v>605463222</v>
          </cell>
        </row>
        <row r="5110">
          <cell r="A5110" t="str">
            <v>605463223</v>
          </cell>
        </row>
        <row r="5111">
          <cell r="A5111" t="str">
            <v>103541491</v>
          </cell>
        </row>
        <row r="5112">
          <cell r="A5112" t="str">
            <v>605463224</v>
          </cell>
        </row>
        <row r="5113">
          <cell r="A5113" t="str">
            <v>605463225</v>
          </cell>
        </row>
        <row r="5114">
          <cell r="A5114" t="str">
            <v>605463226</v>
          </cell>
        </row>
        <row r="5115">
          <cell r="A5115" t="str">
            <v>103541492</v>
          </cell>
        </row>
        <row r="5116">
          <cell r="A5116" t="str">
            <v>103541493</v>
          </cell>
        </row>
        <row r="5117">
          <cell r="A5117" t="str">
            <v>103538168</v>
          </cell>
        </row>
        <row r="5118">
          <cell r="A5118" t="str">
            <v>103543952</v>
          </cell>
        </row>
        <row r="5119">
          <cell r="A5119" t="str">
            <v>103546798</v>
          </cell>
        </row>
        <row r="5120">
          <cell r="A5120" t="str">
            <v>103555436</v>
          </cell>
        </row>
        <row r="5121">
          <cell r="A5121" t="str">
            <v>103549924</v>
          </cell>
        </row>
        <row r="5122">
          <cell r="A5122" t="str">
            <v>103555437</v>
          </cell>
        </row>
        <row r="5123">
          <cell r="A5123" t="str">
            <v>103559076</v>
          </cell>
        </row>
        <row r="5124">
          <cell r="A5124" t="str">
            <v>103559093</v>
          </cell>
        </row>
        <row r="5125">
          <cell r="A5125" t="str">
            <v>103541494</v>
          </cell>
        </row>
        <row r="5126">
          <cell r="A5126" t="str">
            <v>103541495</v>
          </cell>
        </row>
        <row r="5127">
          <cell r="A5127" t="str">
            <v>103547075</v>
          </cell>
        </row>
        <row r="5128">
          <cell r="A5128" t="str">
            <v>103559074</v>
          </cell>
        </row>
        <row r="5129">
          <cell r="A5129" t="str">
            <v>103549916</v>
          </cell>
        </row>
        <row r="5130">
          <cell r="A5130" t="str">
            <v>103541507</v>
          </cell>
        </row>
        <row r="5131">
          <cell r="A5131" t="str">
            <v>103541508</v>
          </cell>
        </row>
        <row r="5132">
          <cell r="A5132" t="str">
            <v>103541509</v>
          </cell>
        </row>
        <row r="5133">
          <cell r="A5133" t="str">
            <v>103540597</v>
          </cell>
        </row>
        <row r="5134">
          <cell r="A5134" t="str">
            <v>103541510</v>
          </cell>
        </row>
        <row r="5135">
          <cell r="A5135" t="str">
            <v>103541505</v>
          </cell>
        </row>
        <row r="5136">
          <cell r="A5136" t="str">
            <v>103541506</v>
          </cell>
        </row>
        <row r="5137">
          <cell r="A5137" t="str">
            <v>103541496</v>
          </cell>
        </row>
        <row r="5138">
          <cell r="A5138" t="str">
            <v>103541497</v>
          </cell>
        </row>
        <row r="5139">
          <cell r="A5139" t="str">
            <v>103541498</v>
          </cell>
        </row>
        <row r="5140">
          <cell r="A5140" t="str">
            <v>103541499</v>
          </cell>
        </row>
        <row r="5141">
          <cell r="A5141" t="str">
            <v>103541500</v>
          </cell>
        </row>
        <row r="5142">
          <cell r="A5142" t="str">
            <v>103541501</v>
          </cell>
        </row>
        <row r="5143">
          <cell r="A5143" t="str">
            <v>103541502</v>
          </cell>
        </row>
        <row r="5144">
          <cell r="A5144" t="str">
            <v>103541503</v>
          </cell>
        </row>
        <row r="5145">
          <cell r="A5145" t="str">
            <v>103541504</v>
          </cell>
        </row>
        <row r="5146">
          <cell r="A5146" t="str">
            <v>103541514</v>
          </cell>
        </row>
        <row r="5147">
          <cell r="A5147" t="str">
            <v>103541511</v>
          </cell>
        </row>
        <row r="5148">
          <cell r="A5148" t="str">
            <v>103541512</v>
          </cell>
        </row>
        <row r="5149">
          <cell r="A5149" t="str">
            <v>103549916</v>
          </cell>
        </row>
        <row r="5150">
          <cell r="A5150" t="str">
            <v>103541513</v>
          </cell>
        </row>
        <row r="5151">
          <cell r="A5151" t="str">
            <v>103555435</v>
          </cell>
        </row>
        <row r="5152">
          <cell r="A5152" t="str">
            <v>103541515</v>
          </cell>
        </row>
        <row r="5153">
          <cell r="A5153" t="str">
            <v>103541516</v>
          </cell>
        </row>
        <row r="5154">
          <cell r="A5154" t="str">
            <v>103541517</v>
          </cell>
        </row>
        <row r="5155">
          <cell r="A5155" t="str">
            <v>103541518</v>
          </cell>
        </row>
        <row r="5156">
          <cell r="A5156" t="str">
            <v>103541519</v>
          </cell>
        </row>
        <row r="5157">
          <cell r="A5157" t="str">
            <v>103541520</v>
          </cell>
        </row>
        <row r="5158">
          <cell r="A5158" t="str">
            <v>103541521</v>
          </cell>
        </row>
        <row r="5159">
          <cell r="A5159" t="str">
            <v>103541522</v>
          </cell>
        </row>
        <row r="5160">
          <cell r="A5160" t="str">
            <v>103541523</v>
          </cell>
        </row>
        <row r="5161">
          <cell r="A5161" t="str">
            <v>103541524</v>
          </cell>
        </row>
        <row r="5162">
          <cell r="A5162" t="str">
            <v>103541525</v>
          </cell>
        </row>
        <row r="5163">
          <cell r="A5163" t="str">
            <v>103541526</v>
          </cell>
        </row>
        <row r="5164">
          <cell r="A5164" t="str">
            <v>103541527</v>
          </cell>
        </row>
        <row r="5165">
          <cell r="A5165" t="str">
            <v>103541528</v>
          </cell>
        </row>
        <row r="5166">
          <cell r="A5166" t="str">
            <v>103541529</v>
          </cell>
        </row>
        <row r="5167">
          <cell r="A5167" t="str">
            <v>103538712</v>
          </cell>
        </row>
        <row r="5168">
          <cell r="A5168" t="str">
            <v>103559098</v>
          </cell>
        </row>
        <row r="5169">
          <cell r="A5169" t="str">
            <v>103559100</v>
          </cell>
        </row>
        <row r="5170">
          <cell r="A5170" t="str">
            <v>103538710</v>
          </cell>
        </row>
        <row r="5171">
          <cell r="A5171" t="str">
            <v>103549912</v>
          </cell>
        </row>
        <row r="5172">
          <cell r="A5172" t="str">
            <v>103559071</v>
          </cell>
        </row>
        <row r="5173">
          <cell r="A5173" t="str">
            <v>103549912</v>
          </cell>
        </row>
        <row r="5174">
          <cell r="A5174" t="str">
            <v>103549912</v>
          </cell>
        </row>
        <row r="5175">
          <cell r="A5175" t="str">
            <v>103538710</v>
          </cell>
        </row>
        <row r="5176">
          <cell r="A5176" t="str">
            <v>103549912</v>
          </cell>
        </row>
        <row r="5177">
          <cell r="A5177" t="str">
            <v>103559071</v>
          </cell>
        </row>
        <row r="5178">
          <cell r="A5178" t="str">
            <v>103538710</v>
          </cell>
        </row>
        <row r="5179">
          <cell r="A5179" t="str">
            <v>103549912</v>
          </cell>
        </row>
        <row r="5180">
          <cell r="A5180" t="str">
            <v>103559071</v>
          </cell>
        </row>
        <row r="5181">
          <cell r="A5181" t="str">
            <v>103549912</v>
          </cell>
        </row>
        <row r="5182">
          <cell r="A5182" t="str">
            <v>103549912</v>
          </cell>
        </row>
        <row r="5183">
          <cell r="A5183" t="str">
            <v>103538710</v>
          </cell>
        </row>
        <row r="5184">
          <cell r="A5184" t="str">
            <v>103549912</v>
          </cell>
        </row>
        <row r="5185">
          <cell r="A5185" t="str">
            <v>103559071</v>
          </cell>
        </row>
        <row r="5186">
          <cell r="A5186" t="str">
            <v>103549912</v>
          </cell>
        </row>
        <row r="5187">
          <cell r="A5187" t="str">
            <v>103549912</v>
          </cell>
        </row>
        <row r="5188">
          <cell r="A5188" t="str">
            <v>103559071</v>
          </cell>
        </row>
        <row r="5189">
          <cell r="A5189" t="str">
            <v>103541532</v>
          </cell>
        </row>
        <row r="5190">
          <cell r="A5190" t="str">
            <v>103541533</v>
          </cell>
        </row>
        <row r="5191">
          <cell r="A5191" t="str">
            <v>103541534</v>
          </cell>
        </row>
        <row r="5192">
          <cell r="A5192" t="str">
            <v>103541530</v>
          </cell>
        </row>
        <row r="5193">
          <cell r="A5193" t="str">
            <v>103541531</v>
          </cell>
        </row>
        <row r="5194">
          <cell r="A5194" t="str">
            <v>103552658</v>
          </cell>
        </row>
        <row r="5195">
          <cell r="A5195" t="str">
            <v>103552658</v>
          </cell>
        </row>
        <row r="5196">
          <cell r="A5196" t="str">
            <v>103552658</v>
          </cell>
        </row>
        <row r="5197">
          <cell r="A5197" t="str">
            <v>103549921</v>
          </cell>
        </row>
        <row r="5198">
          <cell r="A5198" t="str">
            <v>103543935</v>
          </cell>
        </row>
        <row r="5199">
          <cell r="A5199" t="str">
            <v>103547796</v>
          </cell>
        </row>
        <row r="5200">
          <cell r="A5200" t="str">
            <v>103558914</v>
          </cell>
        </row>
        <row r="5201">
          <cell r="A5201" t="str">
            <v>103558916</v>
          </cell>
        </row>
        <row r="5202">
          <cell r="A5202" t="str">
            <v>103541535</v>
          </cell>
        </row>
        <row r="5203">
          <cell r="A5203" t="str">
            <v>103541536</v>
          </cell>
        </row>
        <row r="5204">
          <cell r="A5204" t="str">
            <v>103543934</v>
          </cell>
        </row>
        <row r="5205">
          <cell r="A5205" t="str">
            <v>103541537</v>
          </cell>
        </row>
        <row r="5206">
          <cell r="A5206" t="str">
            <v>103541538</v>
          </cell>
        </row>
        <row r="5207">
          <cell r="A5207" t="str">
            <v>103541539</v>
          </cell>
        </row>
        <row r="5208">
          <cell r="A5208" t="str">
            <v>103541540</v>
          </cell>
        </row>
        <row r="5209">
          <cell r="A5209" t="str">
            <v>103541541</v>
          </cell>
        </row>
        <row r="5210">
          <cell r="A5210" t="str">
            <v>103541542</v>
          </cell>
        </row>
        <row r="5211">
          <cell r="A5211" t="str">
            <v>103547795</v>
          </cell>
        </row>
        <row r="5212">
          <cell r="A5212" t="str">
            <v>103541543</v>
          </cell>
        </row>
        <row r="5213">
          <cell r="A5213" t="str">
            <v>103549916</v>
          </cell>
        </row>
        <row r="5214">
          <cell r="A5214" t="str">
            <v>103541544</v>
          </cell>
        </row>
        <row r="5215">
          <cell r="A5215" t="str">
            <v>103543931</v>
          </cell>
        </row>
        <row r="5216">
          <cell r="A5216" t="str">
            <v>103543931</v>
          </cell>
        </row>
        <row r="5217">
          <cell r="A5217" t="str">
            <v>103541545</v>
          </cell>
        </row>
        <row r="5218">
          <cell r="A5218" t="str">
            <v>103541546</v>
          </cell>
        </row>
        <row r="5219">
          <cell r="A5219" t="str">
            <v>103544718</v>
          </cell>
        </row>
        <row r="5220">
          <cell r="A5220" t="str">
            <v>103541547</v>
          </cell>
        </row>
        <row r="5221">
          <cell r="A5221" t="str">
            <v>103549916</v>
          </cell>
        </row>
        <row r="5222">
          <cell r="A5222" t="str">
            <v>103541548</v>
          </cell>
        </row>
        <row r="5223">
          <cell r="A5223" t="str">
            <v>103541549</v>
          </cell>
        </row>
        <row r="5224">
          <cell r="A5224" t="str">
            <v>103576314</v>
          </cell>
        </row>
        <row r="5225">
          <cell r="A5225" t="str">
            <v>103579544</v>
          </cell>
        </row>
        <row r="5226">
          <cell r="A5226" t="str">
            <v>103579544</v>
          </cell>
        </row>
        <row r="5227">
          <cell r="A5227" t="str">
            <v>103579544</v>
          </cell>
        </row>
        <row r="5228">
          <cell r="A5228" t="str">
            <v>103579544</v>
          </cell>
        </row>
        <row r="5229">
          <cell r="A5229" t="str">
            <v>103579544</v>
          </cell>
        </row>
        <row r="5230">
          <cell r="A5230" t="str">
            <v>103579544</v>
          </cell>
        </row>
        <row r="5231">
          <cell r="A5231" t="str">
            <v>103579544</v>
          </cell>
        </row>
        <row r="5232">
          <cell r="A5232" t="str">
            <v>103579544</v>
          </cell>
        </row>
        <row r="5233">
          <cell r="A5233" t="str">
            <v>103579544</v>
          </cell>
        </row>
        <row r="5234">
          <cell r="A5234" t="str">
            <v>103579544</v>
          </cell>
        </row>
        <row r="5235">
          <cell r="A5235" t="str">
            <v>103579544</v>
          </cell>
        </row>
        <row r="5236">
          <cell r="A5236" t="str">
            <v>103579544</v>
          </cell>
        </row>
        <row r="5237">
          <cell r="A5237" t="str">
            <v>103579544</v>
          </cell>
        </row>
        <row r="5238">
          <cell r="A5238" t="str">
            <v>103579544</v>
          </cell>
        </row>
        <row r="5239">
          <cell r="A5239" t="str">
            <v>103586226</v>
          </cell>
        </row>
        <row r="5240">
          <cell r="A5240" t="str">
            <v>301883800</v>
          </cell>
        </row>
        <row r="5241">
          <cell r="A5241" t="str">
            <v>301888700</v>
          </cell>
        </row>
        <row r="5242">
          <cell r="A5242" t="str">
            <v>301893300</v>
          </cell>
        </row>
        <row r="5243">
          <cell r="A5243" t="str">
            <v>301897600</v>
          </cell>
        </row>
        <row r="5244">
          <cell r="A5244" t="str">
            <v>301883801</v>
          </cell>
        </row>
        <row r="5245">
          <cell r="A5245" t="str">
            <v>301888701</v>
          </cell>
        </row>
        <row r="5246">
          <cell r="A5246" t="str">
            <v>301893301</v>
          </cell>
        </row>
        <row r="5247">
          <cell r="A5247" t="str">
            <v>301897601</v>
          </cell>
        </row>
        <row r="5248">
          <cell r="A5248" t="str">
            <v>103592482</v>
          </cell>
        </row>
        <row r="5249">
          <cell r="A5249" t="str">
            <v>103592482</v>
          </cell>
        </row>
        <row r="5250">
          <cell r="A5250" t="str">
            <v>103592482</v>
          </cell>
        </row>
        <row r="5251">
          <cell r="A5251" t="str">
            <v>605486744</v>
          </cell>
        </row>
        <row r="5252">
          <cell r="A5252" t="str">
            <v>605486745</v>
          </cell>
        </row>
        <row r="5253">
          <cell r="A5253" t="str">
            <v>103576315</v>
          </cell>
        </row>
        <row r="5254">
          <cell r="A5254" t="str">
            <v>103575976</v>
          </cell>
        </row>
        <row r="5255">
          <cell r="A5255" t="str">
            <v>103576316</v>
          </cell>
        </row>
        <row r="5256">
          <cell r="A5256" t="str">
            <v>103590571</v>
          </cell>
        </row>
        <row r="5257">
          <cell r="A5257" t="str">
            <v>605486297</v>
          </cell>
        </row>
        <row r="5258">
          <cell r="A5258" t="str">
            <v>605486298</v>
          </cell>
        </row>
        <row r="5259">
          <cell r="A5259" t="str">
            <v>605486299</v>
          </cell>
        </row>
        <row r="5260">
          <cell r="A5260" t="str">
            <v>605486300</v>
          </cell>
        </row>
        <row r="5261">
          <cell r="A5261" t="str">
            <v>605489501</v>
          </cell>
        </row>
        <row r="5262">
          <cell r="A5262" t="str">
            <v>605489502</v>
          </cell>
        </row>
        <row r="5263">
          <cell r="A5263" t="str">
            <v>605489503</v>
          </cell>
        </row>
        <row r="5264">
          <cell r="A5264" t="str">
            <v>605489504</v>
          </cell>
        </row>
        <row r="5265">
          <cell r="A5265" t="str">
            <v>605489505</v>
          </cell>
        </row>
        <row r="5266">
          <cell r="A5266" t="str">
            <v>605507515</v>
          </cell>
        </row>
        <row r="5267">
          <cell r="A5267" t="str">
            <v>605507516</v>
          </cell>
        </row>
        <row r="5268">
          <cell r="A5268" t="str">
            <v>605507517</v>
          </cell>
        </row>
        <row r="5269">
          <cell r="A5269" t="str">
            <v>605507518</v>
          </cell>
        </row>
        <row r="5270">
          <cell r="A5270" t="str">
            <v>605507519</v>
          </cell>
        </row>
        <row r="5271">
          <cell r="A5271" t="str">
            <v>605522474</v>
          </cell>
        </row>
        <row r="5272">
          <cell r="A5272" t="str">
            <v>605522475</v>
          </cell>
        </row>
        <row r="5273">
          <cell r="A5273" t="str">
            <v>605522476</v>
          </cell>
        </row>
        <row r="5274">
          <cell r="A5274" t="str">
            <v>605522477</v>
          </cell>
        </row>
        <row r="5275">
          <cell r="A5275" t="str">
            <v>103576317</v>
          </cell>
        </row>
        <row r="5276">
          <cell r="A5276" t="str">
            <v>605522478</v>
          </cell>
        </row>
        <row r="5277">
          <cell r="A5277" t="str">
            <v>605522479</v>
          </cell>
        </row>
        <row r="5278">
          <cell r="A5278" t="str">
            <v>605522480</v>
          </cell>
        </row>
        <row r="5279">
          <cell r="A5279" t="str">
            <v>605522481</v>
          </cell>
        </row>
        <row r="5280">
          <cell r="A5280" t="str">
            <v>605522482</v>
          </cell>
        </row>
        <row r="5281">
          <cell r="A5281" t="str">
            <v>103576318</v>
          </cell>
        </row>
        <row r="5282">
          <cell r="A5282" t="str">
            <v>103576319</v>
          </cell>
        </row>
        <row r="5283">
          <cell r="A5283" t="str">
            <v>103592088</v>
          </cell>
        </row>
        <row r="5284">
          <cell r="A5284" t="str">
            <v>103580485</v>
          </cell>
        </row>
        <row r="5285">
          <cell r="A5285" t="str">
            <v>103589341</v>
          </cell>
        </row>
        <row r="5286">
          <cell r="A5286" t="str">
            <v>103589315</v>
          </cell>
        </row>
        <row r="5287">
          <cell r="A5287" t="str">
            <v>103592067</v>
          </cell>
        </row>
        <row r="5288">
          <cell r="A5288" t="str">
            <v>103592070</v>
          </cell>
        </row>
        <row r="5289">
          <cell r="A5289" t="str">
            <v>103592089</v>
          </cell>
        </row>
        <row r="5290">
          <cell r="A5290" t="str">
            <v>103576320</v>
          </cell>
        </row>
        <row r="5291">
          <cell r="A5291" t="str">
            <v>103586201</v>
          </cell>
        </row>
        <row r="5292">
          <cell r="A5292" t="str">
            <v>103576321</v>
          </cell>
        </row>
        <row r="5293">
          <cell r="A5293" t="str">
            <v>103576333</v>
          </cell>
        </row>
        <row r="5294">
          <cell r="A5294" t="str">
            <v>103580099</v>
          </cell>
        </row>
        <row r="5295">
          <cell r="A5295" t="str">
            <v>103576334</v>
          </cell>
        </row>
        <row r="5296">
          <cell r="A5296" t="str">
            <v>103576335</v>
          </cell>
        </row>
        <row r="5297">
          <cell r="A5297" t="str">
            <v>103576308</v>
          </cell>
        </row>
        <row r="5298">
          <cell r="A5298" t="str">
            <v>103576336</v>
          </cell>
        </row>
        <row r="5299">
          <cell r="A5299" t="str">
            <v>103576331</v>
          </cell>
        </row>
        <row r="5300">
          <cell r="A5300" t="str">
            <v>103576332</v>
          </cell>
        </row>
        <row r="5301">
          <cell r="A5301" t="str">
            <v>103576322</v>
          </cell>
        </row>
        <row r="5302">
          <cell r="A5302" t="str">
            <v>103576323</v>
          </cell>
        </row>
        <row r="5303">
          <cell r="A5303" t="str">
            <v>103576324</v>
          </cell>
        </row>
        <row r="5304">
          <cell r="A5304" t="str">
            <v>103576325</v>
          </cell>
        </row>
        <row r="5305">
          <cell r="A5305" t="str">
            <v>103576326</v>
          </cell>
        </row>
        <row r="5306">
          <cell r="A5306" t="str">
            <v>103576327</v>
          </cell>
        </row>
        <row r="5307">
          <cell r="A5307" t="str">
            <v>103576328</v>
          </cell>
        </row>
        <row r="5308">
          <cell r="A5308" t="str">
            <v>103576329</v>
          </cell>
        </row>
        <row r="5309">
          <cell r="A5309" t="str">
            <v>103576330</v>
          </cell>
        </row>
        <row r="5310">
          <cell r="A5310" t="str">
            <v>103576340</v>
          </cell>
        </row>
        <row r="5311">
          <cell r="A5311" t="str">
            <v>103576337</v>
          </cell>
        </row>
        <row r="5312">
          <cell r="A5312" t="str">
            <v>103576338</v>
          </cell>
        </row>
        <row r="5313">
          <cell r="A5313" t="str">
            <v>103586201</v>
          </cell>
        </row>
        <row r="5314">
          <cell r="A5314" t="str">
            <v>103576339</v>
          </cell>
        </row>
        <row r="5315">
          <cell r="A5315" t="str">
            <v>103589338</v>
          </cell>
        </row>
        <row r="5316">
          <cell r="A5316" t="str">
            <v>103576341</v>
          </cell>
        </row>
        <row r="5317">
          <cell r="A5317" t="str">
            <v>103576342</v>
          </cell>
        </row>
        <row r="5318">
          <cell r="A5318" t="str">
            <v>103576343</v>
          </cell>
        </row>
        <row r="5319">
          <cell r="A5319" t="str">
            <v>103576344</v>
          </cell>
        </row>
        <row r="5320">
          <cell r="A5320" t="str">
            <v>103576345</v>
          </cell>
        </row>
        <row r="5321">
          <cell r="A5321" t="str">
            <v>103576346</v>
          </cell>
        </row>
        <row r="5322">
          <cell r="A5322" t="str">
            <v>103576347</v>
          </cell>
        </row>
        <row r="5323">
          <cell r="A5323" t="str">
            <v>103576348</v>
          </cell>
        </row>
        <row r="5324">
          <cell r="A5324" t="str">
            <v>103576349</v>
          </cell>
        </row>
        <row r="5325">
          <cell r="A5325" t="str">
            <v>103576350</v>
          </cell>
        </row>
        <row r="5326">
          <cell r="A5326" t="str">
            <v>103576351</v>
          </cell>
        </row>
        <row r="5327">
          <cell r="A5327" t="str">
            <v>103576352</v>
          </cell>
        </row>
        <row r="5328">
          <cell r="A5328" t="str">
            <v>103576353</v>
          </cell>
        </row>
        <row r="5329">
          <cell r="A5329" t="str">
            <v>103576354</v>
          </cell>
        </row>
        <row r="5330">
          <cell r="A5330" t="str">
            <v>103576355</v>
          </cell>
        </row>
        <row r="5331">
          <cell r="A5331" t="str">
            <v>103591763</v>
          </cell>
        </row>
        <row r="5332">
          <cell r="A5332" t="str">
            <v>103591760</v>
          </cell>
        </row>
        <row r="5333">
          <cell r="A5333" t="str">
            <v>103586178</v>
          </cell>
        </row>
        <row r="5334">
          <cell r="A5334" t="str">
            <v>103586178</v>
          </cell>
        </row>
        <row r="5335">
          <cell r="A5335" t="str">
            <v>103586178</v>
          </cell>
        </row>
        <row r="5336">
          <cell r="A5336" t="str">
            <v>103586178</v>
          </cell>
        </row>
        <row r="5337">
          <cell r="A5337" t="str">
            <v>103586178</v>
          </cell>
        </row>
        <row r="5338">
          <cell r="A5338" t="str">
            <v>103586178</v>
          </cell>
        </row>
        <row r="5339">
          <cell r="A5339" t="str">
            <v>103586178</v>
          </cell>
        </row>
        <row r="5340">
          <cell r="A5340" t="str">
            <v>103586178</v>
          </cell>
        </row>
        <row r="5341">
          <cell r="A5341" t="str">
            <v>103586178</v>
          </cell>
        </row>
        <row r="5342">
          <cell r="A5342" t="str">
            <v>103586178</v>
          </cell>
        </row>
        <row r="5343">
          <cell r="A5343" t="str">
            <v>103576358</v>
          </cell>
        </row>
        <row r="5344">
          <cell r="A5344" t="str">
            <v>103576359</v>
          </cell>
        </row>
        <row r="5345">
          <cell r="A5345" t="str">
            <v>103576360</v>
          </cell>
        </row>
        <row r="5346">
          <cell r="A5346" t="str">
            <v>103588078</v>
          </cell>
        </row>
        <row r="5347">
          <cell r="A5347" t="str">
            <v>103576356</v>
          </cell>
        </row>
        <row r="5348">
          <cell r="A5348" t="str">
            <v>103576357</v>
          </cell>
        </row>
        <row r="5349">
          <cell r="A5349" t="str">
            <v>103584386</v>
          </cell>
        </row>
        <row r="5350">
          <cell r="A5350" t="str">
            <v>103584386</v>
          </cell>
        </row>
        <row r="5351">
          <cell r="A5351" t="str">
            <v>103584386</v>
          </cell>
        </row>
        <row r="5352">
          <cell r="A5352" t="str">
            <v>103586203</v>
          </cell>
        </row>
        <row r="5353">
          <cell r="A5353" t="str">
            <v>103579803</v>
          </cell>
        </row>
        <row r="5354">
          <cell r="A5354" t="str">
            <v>103580466</v>
          </cell>
        </row>
        <row r="5355">
          <cell r="A5355" t="str">
            <v>103584381</v>
          </cell>
        </row>
        <row r="5356">
          <cell r="A5356" t="str">
            <v>103589287</v>
          </cell>
        </row>
        <row r="5357">
          <cell r="A5357" t="str">
            <v>103589291</v>
          </cell>
        </row>
        <row r="5358">
          <cell r="A5358" t="str">
            <v>103589294</v>
          </cell>
        </row>
        <row r="5359">
          <cell r="A5359" t="str">
            <v>103576361</v>
          </cell>
        </row>
        <row r="5360">
          <cell r="A5360" t="str">
            <v>103576362</v>
          </cell>
        </row>
        <row r="5361">
          <cell r="A5361" t="str">
            <v>103576363</v>
          </cell>
        </row>
        <row r="5362">
          <cell r="A5362" t="str">
            <v>103576364</v>
          </cell>
        </row>
        <row r="5363">
          <cell r="A5363" t="str">
            <v>103576565</v>
          </cell>
        </row>
        <row r="5364">
          <cell r="A5364" t="str">
            <v>103576566</v>
          </cell>
        </row>
        <row r="5365">
          <cell r="A5365" t="str">
            <v>103576567</v>
          </cell>
        </row>
        <row r="5366">
          <cell r="A5366" t="str">
            <v>103586201</v>
          </cell>
        </row>
        <row r="5367">
          <cell r="A5367" t="str">
            <v>103576568</v>
          </cell>
        </row>
        <row r="5368">
          <cell r="A5368" t="str">
            <v>103584378</v>
          </cell>
        </row>
        <row r="5369">
          <cell r="A5369" t="str">
            <v>103576569</v>
          </cell>
        </row>
        <row r="5370">
          <cell r="A5370" t="str">
            <v>103586201</v>
          </cell>
        </row>
        <row r="5371">
          <cell r="A5371" t="str">
            <v>103576570</v>
          </cell>
        </row>
        <row r="5372">
          <cell r="A5372" t="str">
            <v>103588626</v>
          </cell>
        </row>
        <row r="5373">
          <cell r="A5373" t="str">
            <v>103588626</v>
          </cell>
        </row>
        <row r="5374">
          <cell r="A5374" t="str">
            <v>103576571</v>
          </cell>
        </row>
        <row r="5375">
          <cell r="A5375" t="str">
            <v>103586201</v>
          </cell>
        </row>
        <row r="5376">
          <cell r="A5376" t="str">
            <v>103576572</v>
          </cell>
        </row>
        <row r="5377">
          <cell r="A5377" t="str">
            <v>103580263</v>
          </cell>
        </row>
        <row r="5378">
          <cell r="A5378" t="str">
            <v>103576573</v>
          </cell>
        </row>
        <row r="5379">
          <cell r="A5379" t="str">
            <v>103576574</v>
          </cell>
        </row>
        <row r="5380">
          <cell r="A5380" t="str">
            <v>103588626</v>
          </cell>
        </row>
        <row r="5381">
          <cell r="A5381" t="str">
            <v>103576575</v>
          </cell>
        </row>
        <row r="5382">
          <cell r="A5382" t="str">
            <v>103597844</v>
          </cell>
        </row>
        <row r="5383">
          <cell r="A5383" t="str">
            <v>103602489</v>
          </cell>
        </row>
        <row r="5384">
          <cell r="A5384" t="str">
            <v>103602489</v>
          </cell>
        </row>
        <row r="5385">
          <cell r="A5385" t="str">
            <v>103602489</v>
          </cell>
        </row>
        <row r="5386">
          <cell r="A5386" t="str">
            <v>103602489</v>
          </cell>
        </row>
        <row r="5387">
          <cell r="A5387" t="str">
            <v>103602489</v>
          </cell>
        </row>
        <row r="5388">
          <cell r="A5388" t="str">
            <v>103602489</v>
          </cell>
        </row>
        <row r="5389">
          <cell r="A5389" t="str">
            <v>103602489</v>
          </cell>
        </row>
        <row r="5390">
          <cell r="A5390" t="str">
            <v>103602489</v>
          </cell>
        </row>
        <row r="5391">
          <cell r="A5391" t="str">
            <v>103602489</v>
          </cell>
        </row>
        <row r="5392">
          <cell r="A5392" t="str">
            <v>103602489</v>
          </cell>
        </row>
        <row r="5393">
          <cell r="A5393" t="str">
            <v>103602489</v>
          </cell>
        </row>
        <row r="5394">
          <cell r="A5394" t="str">
            <v>103602489</v>
          </cell>
        </row>
        <row r="5395">
          <cell r="A5395" t="str">
            <v>103602489</v>
          </cell>
        </row>
        <row r="5396">
          <cell r="A5396" t="str">
            <v>103602489</v>
          </cell>
        </row>
        <row r="5397">
          <cell r="A5397" t="str">
            <v>103602489</v>
          </cell>
        </row>
        <row r="5398">
          <cell r="A5398" t="str">
            <v>103602489</v>
          </cell>
        </row>
        <row r="5399">
          <cell r="A5399" t="str">
            <v>103602489</v>
          </cell>
        </row>
        <row r="5400">
          <cell r="A5400" t="str">
            <v>103602489</v>
          </cell>
        </row>
        <row r="5401">
          <cell r="A5401" t="str">
            <v>103602489</v>
          </cell>
        </row>
        <row r="5402">
          <cell r="A5402" t="str">
            <v>103602489</v>
          </cell>
        </row>
        <row r="5403">
          <cell r="A5403" t="str">
            <v>103602489</v>
          </cell>
        </row>
        <row r="5404">
          <cell r="A5404" t="str">
            <v>103609291</v>
          </cell>
        </row>
        <row r="5405">
          <cell r="A5405" t="str">
            <v>103609291</v>
          </cell>
        </row>
        <row r="5406">
          <cell r="A5406" t="str">
            <v>103609291</v>
          </cell>
        </row>
        <row r="5407">
          <cell r="A5407" t="str">
            <v>103609291</v>
          </cell>
        </row>
        <row r="5408">
          <cell r="A5408" t="str">
            <v>103609291</v>
          </cell>
        </row>
        <row r="5409">
          <cell r="A5409" t="str">
            <v>103609291</v>
          </cell>
        </row>
        <row r="5410">
          <cell r="A5410" t="str">
            <v>103609291</v>
          </cell>
        </row>
        <row r="5411">
          <cell r="A5411" t="str">
            <v>103609291</v>
          </cell>
        </row>
        <row r="5412">
          <cell r="A5412" t="str">
            <v>103609291</v>
          </cell>
        </row>
        <row r="5413">
          <cell r="A5413" t="str">
            <v>103609291</v>
          </cell>
        </row>
        <row r="5414">
          <cell r="A5414" t="str">
            <v>103609291</v>
          </cell>
        </row>
        <row r="5415">
          <cell r="A5415" t="str">
            <v>103610125</v>
          </cell>
        </row>
        <row r="5416">
          <cell r="A5416" t="str">
            <v>103612143</v>
          </cell>
        </row>
        <row r="5417">
          <cell r="A5417" t="str">
            <v>103621638</v>
          </cell>
        </row>
        <row r="5418">
          <cell r="A5418" t="str">
            <v>103621638</v>
          </cell>
        </row>
        <row r="5419">
          <cell r="A5419" t="str">
            <v>103621638</v>
          </cell>
        </row>
        <row r="5420">
          <cell r="A5420" t="str">
            <v>103629288</v>
          </cell>
        </row>
        <row r="5421">
          <cell r="A5421" t="str">
            <v>301911600</v>
          </cell>
        </row>
        <row r="5422">
          <cell r="A5422" t="str">
            <v>301916000</v>
          </cell>
        </row>
        <row r="5423">
          <cell r="A5423" t="str">
            <v>301919700</v>
          </cell>
        </row>
        <row r="5424">
          <cell r="A5424" t="str">
            <v>301902600</v>
          </cell>
        </row>
        <row r="5425">
          <cell r="A5425" t="str">
            <v>301907500</v>
          </cell>
        </row>
        <row r="5426">
          <cell r="A5426" t="str">
            <v>301911601</v>
          </cell>
        </row>
        <row r="5427">
          <cell r="A5427" t="str">
            <v>301916001</v>
          </cell>
        </row>
        <row r="5428">
          <cell r="A5428" t="str">
            <v>301919701</v>
          </cell>
        </row>
        <row r="5429">
          <cell r="A5429" t="str">
            <v>301902601</v>
          </cell>
        </row>
        <row r="5430">
          <cell r="A5430" t="str">
            <v>301907501</v>
          </cell>
        </row>
        <row r="5431">
          <cell r="A5431" t="str">
            <v>103628822</v>
          </cell>
        </row>
        <row r="5432">
          <cell r="A5432" t="str">
            <v>103628822</v>
          </cell>
        </row>
        <row r="5433">
          <cell r="A5433" t="str">
            <v>103628822</v>
          </cell>
        </row>
        <row r="5434">
          <cell r="A5434" t="str">
            <v>103628822</v>
          </cell>
        </row>
        <row r="5435">
          <cell r="A5435" t="str">
            <v>103628822</v>
          </cell>
        </row>
        <row r="5436">
          <cell r="A5436" t="str">
            <v>103628822</v>
          </cell>
        </row>
        <row r="5437">
          <cell r="A5437" t="str">
            <v>103628822</v>
          </cell>
        </row>
        <row r="5438">
          <cell r="A5438" t="str">
            <v>103628822</v>
          </cell>
        </row>
        <row r="5439">
          <cell r="A5439" t="str">
            <v>103628822</v>
          </cell>
        </row>
        <row r="5440">
          <cell r="A5440" t="str">
            <v>103628822</v>
          </cell>
        </row>
        <row r="5441">
          <cell r="A5441" t="str">
            <v>103628822</v>
          </cell>
        </row>
        <row r="5442">
          <cell r="A5442" t="str">
            <v>103628822</v>
          </cell>
        </row>
        <row r="5443">
          <cell r="A5443" t="str">
            <v>103628822</v>
          </cell>
        </row>
        <row r="5444">
          <cell r="A5444" t="str">
            <v>103610126</v>
          </cell>
        </row>
        <row r="5445">
          <cell r="A5445" t="str">
            <v>103610104</v>
          </cell>
        </row>
        <row r="5446">
          <cell r="A5446" t="str">
            <v>103610127</v>
          </cell>
        </row>
        <row r="5447">
          <cell r="A5447" t="str">
            <v>605558551</v>
          </cell>
        </row>
        <row r="5448">
          <cell r="A5448" t="str">
            <v>605558556</v>
          </cell>
        </row>
        <row r="5449">
          <cell r="A5449" t="str">
            <v>605558557</v>
          </cell>
        </row>
        <row r="5450">
          <cell r="A5450" t="str">
            <v>605558558</v>
          </cell>
        </row>
        <row r="5451">
          <cell r="A5451" t="str">
            <v>605558559</v>
          </cell>
        </row>
        <row r="5452">
          <cell r="A5452" t="str">
            <v>605558560</v>
          </cell>
        </row>
        <row r="5453">
          <cell r="A5453" t="str">
            <v>605558552</v>
          </cell>
        </row>
        <row r="5454">
          <cell r="A5454" t="str">
            <v>605558553</v>
          </cell>
        </row>
        <row r="5455">
          <cell r="A5455" t="str">
            <v>605558554</v>
          </cell>
        </row>
        <row r="5456">
          <cell r="A5456" t="str">
            <v>605558555</v>
          </cell>
        </row>
        <row r="5457">
          <cell r="A5457" t="str">
            <v>605570987</v>
          </cell>
        </row>
        <row r="5458">
          <cell r="A5458" t="str">
            <v>605570988</v>
          </cell>
        </row>
        <row r="5459">
          <cell r="A5459" t="str">
            <v>605570989</v>
          </cell>
        </row>
        <row r="5460">
          <cell r="A5460" t="str">
            <v>605570990</v>
          </cell>
        </row>
        <row r="5461">
          <cell r="A5461" t="str">
            <v>605570991</v>
          </cell>
        </row>
        <row r="5462">
          <cell r="A5462" t="str">
            <v>605576023</v>
          </cell>
        </row>
        <row r="5463">
          <cell r="A5463" t="str">
            <v>605576024</v>
          </cell>
        </row>
        <row r="5464">
          <cell r="A5464" t="str">
            <v>103610128</v>
          </cell>
        </row>
        <row r="5465">
          <cell r="A5465" t="str">
            <v>605576025</v>
          </cell>
        </row>
        <row r="5466">
          <cell r="A5466" t="str">
            <v>605576026</v>
          </cell>
        </row>
        <row r="5467">
          <cell r="A5467" t="str">
            <v>605576027</v>
          </cell>
        </row>
        <row r="5468">
          <cell r="A5468" t="str">
            <v>605591735</v>
          </cell>
        </row>
        <row r="5469">
          <cell r="A5469" t="str">
            <v>605591736</v>
          </cell>
        </row>
        <row r="5470">
          <cell r="A5470" t="str">
            <v>605591737</v>
          </cell>
        </row>
        <row r="5471">
          <cell r="A5471" t="str">
            <v>605591738</v>
          </cell>
        </row>
        <row r="5472">
          <cell r="A5472" t="str">
            <v>605591739</v>
          </cell>
        </row>
        <row r="5473">
          <cell r="A5473" t="str">
            <v>103610129</v>
          </cell>
        </row>
        <row r="5474">
          <cell r="A5474" t="str">
            <v>103609450</v>
          </cell>
        </row>
        <row r="5475">
          <cell r="A5475" t="str">
            <v>103609450</v>
          </cell>
        </row>
        <row r="5476">
          <cell r="A5476" t="str">
            <v>103609450</v>
          </cell>
        </row>
        <row r="5477">
          <cell r="A5477" t="str">
            <v>103609450</v>
          </cell>
        </row>
        <row r="5478">
          <cell r="A5478" t="str">
            <v>103609450</v>
          </cell>
        </row>
        <row r="5479">
          <cell r="A5479" t="str">
            <v>103610130</v>
          </cell>
        </row>
        <row r="5480">
          <cell r="A5480" t="str">
            <v>103600031</v>
          </cell>
        </row>
        <row r="5481">
          <cell r="A5481" t="str">
            <v>103611785</v>
          </cell>
        </row>
        <row r="5482">
          <cell r="A5482" t="str">
            <v>103611786</v>
          </cell>
        </row>
        <row r="5483">
          <cell r="A5483" t="str">
            <v>103611787</v>
          </cell>
        </row>
        <row r="5484">
          <cell r="A5484" t="str">
            <v>103621097</v>
          </cell>
        </row>
        <row r="5485">
          <cell r="A5485" t="str">
            <v>103623180</v>
          </cell>
        </row>
        <row r="5486">
          <cell r="A5486" t="str">
            <v>103627494</v>
          </cell>
        </row>
        <row r="5487">
          <cell r="A5487" t="str">
            <v>103627495</v>
          </cell>
        </row>
        <row r="5488">
          <cell r="A5488" t="str">
            <v>103628066</v>
          </cell>
        </row>
        <row r="5489">
          <cell r="A5489" t="str">
            <v>103629343</v>
          </cell>
        </row>
        <row r="5490">
          <cell r="A5490" t="str">
            <v>103610131</v>
          </cell>
        </row>
        <row r="5491">
          <cell r="A5491" t="str">
            <v>103600030</v>
          </cell>
        </row>
        <row r="5492">
          <cell r="A5492" t="str">
            <v>103610132</v>
          </cell>
        </row>
        <row r="5493">
          <cell r="A5493" t="str">
            <v>103623179</v>
          </cell>
        </row>
        <row r="5494">
          <cell r="A5494" t="str">
            <v>103610144</v>
          </cell>
        </row>
        <row r="5495">
          <cell r="A5495" t="str">
            <v>103606269</v>
          </cell>
        </row>
        <row r="5496">
          <cell r="A5496" t="str">
            <v>103610145</v>
          </cell>
        </row>
        <row r="5497">
          <cell r="A5497" t="str">
            <v>103610146</v>
          </cell>
        </row>
        <row r="5498">
          <cell r="A5498" t="str">
            <v>103610147</v>
          </cell>
        </row>
        <row r="5499">
          <cell r="A5499" t="str">
            <v>103610142</v>
          </cell>
        </row>
        <row r="5500">
          <cell r="A5500" t="str">
            <v>103610143</v>
          </cell>
        </row>
        <row r="5501">
          <cell r="A5501" t="str">
            <v>103610133</v>
          </cell>
        </row>
        <row r="5502">
          <cell r="A5502" t="str">
            <v>103610134</v>
          </cell>
        </row>
        <row r="5503">
          <cell r="A5503" t="str">
            <v>103610135</v>
          </cell>
        </row>
        <row r="5504">
          <cell r="A5504" t="str">
            <v>103610136</v>
          </cell>
        </row>
        <row r="5505">
          <cell r="A5505" t="str">
            <v>103610137</v>
          </cell>
        </row>
        <row r="5506">
          <cell r="A5506" t="str">
            <v>103610138</v>
          </cell>
        </row>
        <row r="5507">
          <cell r="A5507" t="str">
            <v>103610139</v>
          </cell>
        </row>
        <row r="5508">
          <cell r="A5508" t="str">
            <v>103610140</v>
          </cell>
        </row>
        <row r="5509">
          <cell r="A5509" t="str">
            <v>103611784</v>
          </cell>
        </row>
        <row r="5510">
          <cell r="A5510" t="str">
            <v>103621096</v>
          </cell>
        </row>
        <row r="5511">
          <cell r="A5511" t="str">
            <v>103610141</v>
          </cell>
        </row>
        <row r="5512">
          <cell r="A5512" t="str">
            <v>103610151</v>
          </cell>
        </row>
        <row r="5513">
          <cell r="A5513" t="str">
            <v>103602136</v>
          </cell>
        </row>
        <row r="5514">
          <cell r="A5514" t="str">
            <v>103610148</v>
          </cell>
        </row>
        <row r="5515">
          <cell r="A5515" t="str">
            <v>103610149</v>
          </cell>
        </row>
        <row r="5516">
          <cell r="A5516" t="str">
            <v>103612129</v>
          </cell>
        </row>
        <row r="5517">
          <cell r="A5517" t="str">
            <v>103610150</v>
          </cell>
        </row>
        <row r="5518">
          <cell r="A5518" t="str">
            <v>103610152</v>
          </cell>
        </row>
        <row r="5519">
          <cell r="A5519" t="str">
            <v>103610153</v>
          </cell>
        </row>
        <row r="5520">
          <cell r="A5520" t="str">
            <v>103610154</v>
          </cell>
        </row>
        <row r="5521">
          <cell r="A5521" t="str">
            <v>103610155</v>
          </cell>
        </row>
        <row r="5522">
          <cell r="A5522" t="str">
            <v>103610156</v>
          </cell>
        </row>
        <row r="5523">
          <cell r="A5523" t="str">
            <v>103610157</v>
          </cell>
        </row>
        <row r="5524">
          <cell r="A5524" t="str">
            <v>103610158</v>
          </cell>
        </row>
        <row r="5525">
          <cell r="A5525" t="str">
            <v>103610159</v>
          </cell>
        </row>
        <row r="5526">
          <cell r="A5526" t="str">
            <v>103610160</v>
          </cell>
        </row>
        <row r="5527">
          <cell r="A5527" t="str">
            <v>103610161</v>
          </cell>
        </row>
        <row r="5528">
          <cell r="A5528" t="str">
            <v>103610162</v>
          </cell>
        </row>
        <row r="5529">
          <cell r="A5529" t="str">
            <v>103610163</v>
          </cell>
        </row>
        <row r="5530">
          <cell r="A5530" t="str">
            <v>103610164</v>
          </cell>
        </row>
        <row r="5531">
          <cell r="A5531" t="str">
            <v>103610265</v>
          </cell>
        </row>
        <row r="5532">
          <cell r="A5532" t="str">
            <v>103610266</v>
          </cell>
        </row>
        <row r="5533">
          <cell r="A5533" t="str">
            <v>103600036</v>
          </cell>
        </row>
        <row r="5534">
          <cell r="A5534" t="str">
            <v>103600035</v>
          </cell>
        </row>
        <row r="5535">
          <cell r="A5535" t="str">
            <v>103612123</v>
          </cell>
        </row>
        <row r="5536">
          <cell r="A5536" t="str">
            <v>103622837</v>
          </cell>
        </row>
        <row r="5537">
          <cell r="A5537" t="str">
            <v>103612123</v>
          </cell>
        </row>
        <row r="5538">
          <cell r="A5538" t="str">
            <v>103612123</v>
          </cell>
        </row>
        <row r="5539">
          <cell r="A5539" t="str">
            <v>103600035</v>
          </cell>
        </row>
        <row r="5540">
          <cell r="A5540" t="str">
            <v>103612123</v>
          </cell>
        </row>
        <row r="5541">
          <cell r="A5541" t="str">
            <v>103622837</v>
          </cell>
        </row>
        <row r="5542">
          <cell r="A5542" t="str">
            <v>103600035</v>
          </cell>
        </row>
        <row r="5543">
          <cell r="A5543" t="str">
            <v>103612123</v>
          </cell>
        </row>
        <row r="5544">
          <cell r="A5544" t="str">
            <v>103622837</v>
          </cell>
        </row>
        <row r="5545">
          <cell r="A5545" t="str">
            <v>103612123</v>
          </cell>
        </row>
        <row r="5546">
          <cell r="A5546" t="str">
            <v>103612123</v>
          </cell>
        </row>
        <row r="5547">
          <cell r="A5547" t="str">
            <v>103600035</v>
          </cell>
        </row>
        <row r="5548">
          <cell r="A5548" t="str">
            <v>103612123</v>
          </cell>
        </row>
        <row r="5549">
          <cell r="A5549" t="str">
            <v>103622837</v>
          </cell>
        </row>
        <row r="5550">
          <cell r="A5550" t="str">
            <v>103612123</v>
          </cell>
        </row>
        <row r="5551">
          <cell r="A5551" t="str">
            <v>103600035</v>
          </cell>
        </row>
        <row r="5552">
          <cell r="A5552" t="str">
            <v>103612123</v>
          </cell>
        </row>
        <row r="5553">
          <cell r="A5553" t="str">
            <v>103610269</v>
          </cell>
        </row>
        <row r="5554">
          <cell r="A5554" t="str">
            <v>103610270</v>
          </cell>
        </row>
        <row r="5555">
          <cell r="A5555" t="str">
            <v>103610271</v>
          </cell>
        </row>
        <row r="5556">
          <cell r="A5556" t="str">
            <v>103610272</v>
          </cell>
        </row>
        <row r="5557">
          <cell r="A5557" t="str">
            <v>103610267</v>
          </cell>
        </row>
        <row r="5558">
          <cell r="A5558" t="str">
            <v>103610268</v>
          </cell>
        </row>
        <row r="5559">
          <cell r="A5559" t="str">
            <v>103615728</v>
          </cell>
        </row>
        <row r="5560">
          <cell r="A5560" t="str">
            <v>103615728</v>
          </cell>
        </row>
        <row r="5561">
          <cell r="A5561" t="str">
            <v>103615728</v>
          </cell>
        </row>
        <row r="5562">
          <cell r="A5562" t="str">
            <v>103612133</v>
          </cell>
        </row>
        <row r="5563">
          <cell r="A5563" t="str">
            <v>103600027</v>
          </cell>
        </row>
        <row r="5564">
          <cell r="A5564" t="str">
            <v>103600028</v>
          </cell>
        </row>
        <row r="5565">
          <cell r="A5565" t="str">
            <v>103621819</v>
          </cell>
        </row>
        <row r="5566">
          <cell r="A5566" t="str">
            <v>103610273</v>
          </cell>
        </row>
        <row r="5567">
          <cell r="A5567" t="str">
            <v>103610274</v>
          </cell>
        </row>
        <row r="5568">
          <cell r="A5568" t="str">
            <v>103610275</v>
          </cell>
        </row>
        <row r="5569">
          <cell r="A5569" t="str">
            <v>103610276</v>
          </cell>
        </row>
        <row r="5570">
          <cell r="A5570" t="str">
            <v>103610277</v>
          </cell>
        </row>
        <row r="5571">
          <cell r="A5571" t="str">
            <v>103610278</v>
          </cell>
        </row>
        <row r="5572">
          <cell r="A5572" t="str">
            <v>103610279</v>
          </cell>
        </row>
        <row r="5573">
          <cell r="A5573" t="str">
            <v>103600023</v>
          </cell>
        </row>
        <row r="5574">
          <cell r="A5574" t="str">
            <v>103612129</v>
          </cell>
        </row>
        <row r="5575">
          <cell r="A5575" t="str">
            <v>103610280</v>
          </cell>
        </row>
        <row r="5576">
          <cell r="A5576" t="str">
            <v>103621095</v>
          </cell>
        </row>
        <row r="5577">
          <cell r="A5577" t="str">
            <v>103610281</v>
          </cell>
        </row>
        <row r="5578">
          <cell r="A5578" t="str">
            <v>103612129</v>
          </cell>
        </row>
        <row r="5579">
          <cell r="A5579" t="str">
            <v>103610282</v>
          </cell>
        </row>
        <row r="5580">
          <cell r="A5580" t="str">
            <v>103621661</v>
          </cell>
        </row>
        <row r="5581">
          <cell r="A5581" t="str">
            <v>103621661</v>
          </cell>
        </row>
        <row r="5582">
          <cell r="A5582" t="str">
            <v>103610283</v>
          </cell>
        </row>
        <row r="5583">
          <cell r="A5583" t="str">
            <v>103600024</v>
          </cell>
        </row>
        <row r="5584">
          <cell r="A5584" t="str">
            <v>103612129</v>
          </cell>
        </row>
        <row r="5585">
          <cell r="A5585" t="str">
            <v>103610284</v>
          </cell>
        </row>
        <row r="5586">
          <cell r="A5586" t="str">
            <v>103621094</v>
          </cell>
        </row>
        <row r="5587">
          <cell r="A5587" t="str">
            <v>103610285</v>
          </cell>
        </row>
        <row r="5588">
          <cell r="A5588" t="str">
            <v>103612129</v>
          </cell>
        </row>
        <row r="5589">
          <cell r="A5589" t="str">
            <v>103610286</v>
          </cell>
        </row>
        <row r="5590">
          <cell r="A5590" t="str">
            <v>103621661</v>
          </cell>
        </row>
        <row r="5591">
          <cell r="A5591" t="str">
            <v>103610287</v>
          </cell>
        </row>
        <row r="5592">
          <cell r="A5592" t="str">
            <v>103637395</v>
          </cell>
        </row>
        <row r="5593">
          <cell r="A5593" t="str">
            <v>103637395</v>
          </cell>
        </row>
        <row r="5594">
          <cell r="A5594" t="str">
            <v>103637395</v>
          </cell>
        </row>
        <row r="5595">
          <cell r="A5595" t="str">
            <v>103637395</v>
          </cell>
        </row>
        <row r="5596">
          <cell r="A5596" t="str">
            <v>103637395</v>
          </cell>
        </row>
        <row r="5597">
          <cell r="A5597" t="str">
            <v>103637395</v>
          </cell>
        </row>
        <row r="5598">
          <cell r="A5598" t="str">
            <v>103637395</v>
          </cell>
        </row>
        <row r="5599">
          <cell r="A5599" t="str">
            <v>103637395</v>
          </cell>
        </row>
        <row r="5600">
          <cell r="A5600" t="str">
            <v>103637395</v>
          </cell>
        </row>
        <row r="5601">
          <cell r="A5601" t="str">
            <v>103637395</v>
          </cell>
        </row>
        <row r="5602">
          <cell r="A5602" t="str">
            <v>103637395</v>
          </cell>
        </row>
        <row r="5603">
          <cell r="A5603" t="str">
            <v>103637395</v>
          </cell>
        </row>
        <row r="5604">
          <cell r="A5604" t="str">
            <v>103637395</v>
          </cell>
        </row>
        <row r="5605">
          <cell r="A5605" t="str">
            <v>103637395</v>
          </cell>
        </row>
        <row r="5606">
          <cell r="A5606" t="str">
            <v>103637395</v>
          </cell>
        </row>
        <row r="5607">
          <cell r="A5607" t="str">
            <v>103637395</v>
          </cell>
        </row>
        <row r="5608">
          <cell r="A5608" t="str">
            <v>103637395</v>
          </cell>
        </row>
        <row r="5609">
          <cell r="A5609" t="str">
            <v>103639009</v>
          </cell>
        </row>
        <row r="5610">
          <cell r="A5610" t="str">
            <v>103649145</v>
          </cell>
        </row>
        <row r="5611">
          <cell r="A5611" t="str">
            <v>301924200</v>
          </cell>
        </row>
        <row r="5612">
          <cell r="A5612" t="str">
            <v>301928600</v>
          </cell>
        </row>
        <row r="5613">
          <cell r="A5613" t="str">
            <v>301932700</v>
          </cell>
        </row>
        <row r="5614">
          <cell r="A5614" t="str">
            <v>301936576</v>
          </cell>
        </row>
        <row r="5615">
          <cell r="A5615" t="str">
            <v>301939958</v>
          </cell>
        </row>
        <row r="5616">
          <cell r="A5616" t="str">
            <v>301924201</v>
          </cell>
        </row>
        <row r="5617">
          <cell r="A5617" t="str">
            <v>301928601</v>
          </cell>
        </row>
        <row r="5618">
          <cell r="A5618" t="str">
            <v>301932701</v>
          </cell>
        </row>
        <row r="5619">
          <cell r="A5619" t="str">
            <v>301936577</v>
          </cell>
        </row>
        <row r="5620">
          <cell r="A5620" t="str">
            <v>301939958</v>
          </cell>
        </row>
        <row r="5621">
          <cell r="A5621" t="str">
            <v>301932701</v>
          </cell>
        </row>
        <row r="5622">
          <cell r="A5622" t="str">
            <v>103656152</v>
          </cell>
        </row>
        <row r="5623">
          <cell r="A5623" t="str">
            <v>103655555</v>
          </cell>
        </row>
        <row r="5624">
          <cell r="A5624" t="str">
            <v>103656504</v>
          </cell>
        </row>
        <row r="5625">
          <cell r="A5625" t="str">
            <v>103656152</v>
          </cell>
        </row>
        <row r="5626">
          <cell r="A5626" t="str">
            <v>103656152</v>
          </cell>
        </row>
        <row r="5627">
          <cell r="A5627" t="str">
            <v>103656152</v>
          </cell>
        </row>
        <row r="5628">
          <cell r="A5628" t="str">
            <v>103656152</v>
          </cell>
        </row>
        <row r="5629">
          <cell r="A5629" t="str">
            <v>103656152</v>
          </cell>
        </row>
        <row r="5630">
          <cell r="A5630" t="str">
            <v>103656152</v>
          </cell>
        </row>
        <row r="5631">
          <cell r="A5631" t="str">
            <v>103656152</v>
          </cell>
        </row>
        <row r="5632">
          <cell r="A5632" t="str">
            <v>103656152</v>
          </cell>
        </row>
        <row r="5633">
          <cell r="A5633" t="str">
            <v>103656152</v>
          </cell>
        </row>
        <row r="5634">
          <cell r="A5634" t="str">
            <v>103656152</v>
          </cell>
        </row>
        <row r="5635">
          <cell r="A5635" t="str">
            <v>103656152</v>
          </cell>
        </row>
        <row r="5636">
          <cell r="A5636" t="str">
            <v>605615592</v>
          </cell>
        </row>
        <row r="5637">
          <cell r="A5637" t="str">
            <v>103639010</v>
          </cell>
        </row>
        <row r="5638">
          <cell r="A5638" t="str">
            <v>103628090</v>
          </cell>
        </row>
        <row r="5639">
          <cell r="A5639" t="str">
            <v>103628093</v>
          </cell>
        </row>
        <row r="5640">
          <cell r="A5640" t="str">
            <v>605610948</v>
          </cell>
        </row>
        <row r="5641">
          <cell r="A5641" t="str">
            <v>103639011</v>
          </cell>
        </row>
        <row r="5642">
          <cell r="A5642" t="str">
            <v>103643307</v>
          </cell>
        </row>
        <row r="5643">
          <cell r="A5643" t="str">
            <v>103647510</v>
          </cell>
        </row>
        <row r="5644">
          <cell r="A5644" t="str">
            <v>605606882</v>
          </cell>
        </row>
        <row r="5645">
          <cell r="A5645" t="str">
            <v>605606883</v>
          </cell>
        </row>
        <row r="5646">
          <cell r="A5646" t="str">
            <v>605606884</v>
          </cell>
        </row>
        <row r="5647">
          <cell r="A5647" t="str">
            <v>605606885</v>
          </cell>
        </row>
        <row r="5648">
          <cell r="A5648" t="str">
            <v>605615585</v>
          </cell>
        </row>
        <row r="5649">
          <cell r="A5649" t="str">
            <v>605615586</v>
          </cell>
        </row>
        <row r="5650">
          <cell r="A5650" t="str">
            <v>605615587</v>
          </cell>
        </row>
        <row r="5651">
          <cell r="A5651" t="str">
            <v>605615588</v>
          </cell>
        </row>
        <row r="5652">
          <cell r="A5652" t="str">
            <v>605615589</v>
          </cell>
        </row>
        <row r="5653">
          <cell r="A5653" t="str">
            <v>605615590</v>
          </cell>
        </row>
        <row r="5654">
          <cell r="A5654" t="str">
            <v>605615591</v>
          </cell>
        </row>
        <row r="5655">
          <cell r="A5655" t="str">
            <v>103639012</v>
          </cell>
        </row>
        <row r="5656">
          <cell r="A5656" t="str">
            <v>605629026</v>
          </cell>
        </row>
        <row r="5657">
          <cell r="A5657" t="str">
            <v>605629027</v>
          </cell>
        </row>
        <row r="5658">
          <cell r="A5658" t="str">
            <v>605638060</v>
          </cell>
        </row>
        <row r="5659">
          <cell r="A5659" t="str">
            <v>605638061</v>
          </cell>
        </row>
        <row r="5660">
          <cell r="A5660" t="str">
            <v>605638062</v>
          </cell>
        </row>
        <row r="5661">
          <cell r="A5661" t="str">
            <v>605638063</v>
          </cell>
        </row>
        <row r="5662">
          <cell r="A5662" t="str">
            <v>605638064</v>
          </cell>
        </row>
        <row r="5663">
          <cell r="A5663" t="str">
            <v>103639013</v>
          </cell>
        </row>
        <row r="5664">
          <cell r="A5664" t="str">
            <v>103639014</v>
          </cell>
        </row>
        <row r="5665">
          <cell r="A5665" t="str">
            <v>103639015</v>
          </cell>
        </row>
        <row r="5666">
          <cell r="A5666" t="str">
            <v>103650902</v>
          </cell>
        </row>
        <row r="5667">
          <cell r="A5667" t="str">
            <v>103650904</v>
          </cell>
        </row>
        <row r="5668">
          <cell r="A5668" t="str">
            <v>103654713</v>
          </cell>
        </row>
        <row r="5669">
          <cell r="A5669" t="str">
            <v>103654721</v>
          </cell>
        </row>
        <row r="5670">
          <cell r="A5670" t="str">
            <v>103639016</v>
          </cell>
        </row>
        <row r="5671">
          <cell r="A5671" t="str">
            <v>103645474</v>
          </cell>
        </row>
        <row r="5672">
          <cell r="A5672" t="str">
            <v>103639017</v>
          </cell>
        </row>
        <row r="5673">
          <cell r="A5673" t="str">
            <v>103650900</v>
          </cell>
        </row>
        <row r="5674">
          <cell r="A5674" t="str">
            <v>103639030</v>
          </cell>
        </row>
        <row r="5675">
          <cell r="A5675" t="str">
            <v>103639031</v>
          </cell>
        </row>
        <row r="5676">
          <cell r="A5676" t="str">
            <v>103639032</v>
          </cell>
        </row>
        <row r="5677">
          <cell r="A5677" t="str">
            <v>103639033</v>
          </cell>
        </row>
        <row r="5678">
          <cell r="A5678" t="str">
            <v>103639028</v>
          </cell>
        </row>
        <row r="5679">
          <cell r="A5679" t="str">
            <v>103639029</v>
          </cell>
        </row>
        <row r="5680">
          <cell r="A5680" t="str">
            <v>103639018</v>
          </cell>
        </row>
        <row r="5681">
          <cell r="A5681" t="str">
            <v>103639019</v>
          </cell>
        </row>
        <row r="5682">
          <cell r="A5682" t="str">
            <v>103639020</v>
          </cell>
        </row>
        <row r="5683">
          <cell r="A5683" t="str">
            <v>103639021</v>
          </cell>
        </row>
        <row r="5684">
          <cell r="A5684" t="str">
            <v>103639022</v>
          </cell>
        </row>
        <row r="5685">
          <cell r="A5685" t="str">
            <v>103639023</v>
          </cell>
        </row>
        <row r="5686">
          <cell r="A5686" t="str">
            <v>103639024</v>
          </cell>
        </row>
        <row r="5687">
          <cell r="A5687" t="str">
            <v>103639025</v>
          </cell>
        </row>
        <row r="5688">
          <cell r="A5688" t="str">
            <v>103639026</v>
          </cell>
        </row>
        <row r="5689">
          <cell r="A5689" t="str">
            <v>103639027</v>
          </cell>
        </row>
        <row r="5690">
          <cell r="A5690" t="str">
            <v>103639037</v>
          </cell>
        </row>
        <row r="5691">
          <cell r="A5691" t="str">
            <v>103639034</v>
          </cell>
        </row>
        <row r="5692">
          <cell r="A5692" t="str">
            <v>103639035</v>
          </cell>
        </row>
        <row r="5693">
          <cell r="A5693" t="str">
            <v>103639036</v>
          </cell>
        </row>
        <row r="5694">
          <cell r="A5694" t="str">
            <v>103639038</v>
          </cell>
        </row>
        <row r="5695">
          <cell r="A5695" t="str">
            <v>103639039</v>
          </cell>
        </row>
        <row r="5696">
          <cell r="A5696" t="str">
            <v>103639040</v>
          </cell>
        </row>
        <row r="5697">
          <cell r="A5697" t="str">
            <v>103639041</v>
          </cell>
        </row>
        <row r="5698">
          <cell r="A5698" t="str">
            <v>103639042</v>
          </cell>
        </row>
        <row r="5699">
          <cell r="A5699" t="str">
            <v>103639043</v>
          </cell>
        </row>
        <row r="5700">
          <cell r="A5700" t="str">
            <v>103639044</v>
          </cell>
        </row>
        <row r="5701">
          <cell r="A5701" t="str">
            <v>103639045</v>
          </cell>
        </row>
        <row r="5702">
          <cell r="A5702" t="str">
            <v>103639046</v>
          </cell>
        </row>
        <row r="5703">
          <cell r="A5703" t="str">
            <v>103639047</v>
          </cell>
        </row>
        <row r="5704">
          <cell r="A5704" t="str">
            <v>103639048</v>
          </cell>
        </row>
        <row r="5705">
          <cell r="A5705" t="str">
            <v>103639049</v>
          </cell>
        </row>
        <row r="5706">
          <cell r="A5706" t="str">
            <v>103639050</v>
          </cell>
        </row>
        <row r="5707">
          <cell r="A5707" t="str">
            <v>103639051</v>
          </cell>
        </row>
        <row r="5708">
          <cell r="A5708" t="str">
            <v>103639052</v>
          </cell>
        </row>
        <row r="5709">
          <cell r="A5709" t="str">
            <v>103645256</v>
          </cell>
        </row>
        <row r="5710">
          <cell r="A5710" t="str">
            <v>103654685</v>
          </cell>
        </row>
        <row r="5711">
          <cell r="A5711" t="str">
            <v>103645256</v>
          </cell>
        </row>
        <row r="5712">
          <cell r="A5712" t="str">
            <v>103645256</v>
          </cell>
        </row>
        <row r="5713">
          <cell r="A5713" t="str">
            <v>103645256</v>
          </cell>
        </row>
        <row r="5714">
          <cell r="A5714" t="str">
            <v>103654685</v>
          </cell>
        </row>
        <row r="5715">
          <cell r="A5715" t="str">
            <v>103645256</v>
          </cell>
        </row>
        <row r="5716">
          <cell r="A5716" t="str">
            <v>103654685</v>
          </cell>
        </row>
        <row r="5717">
          <cell r="A5717" t="str">
            <v>103656072</v>
          </cell>
        </row>
        <row r="5718">
          <cell r="A5718" t="str">
            <v>103645256</v>
          </cell>
        </row>
        <row r="5719">
          <cell r="A5719" t="str">
            <v>103645256</v>
          </cell>
        </row>
        <row r="5720">
          <cell r="A5720" t="str">
            <v>103645256</v>
          </cell>
        </row>
        <row r="5721">
          <cell r="A5721" t="str">
            <v>103654685</v>
          </cell>
        </row>
        <row r="5722">
          <cell r="A5722" t="str">
            <v>103645256</v>
          </cell>
        </row>
        <row r="5723">
          <cell r="A5723" t="str">
            <v>103645256</v>
          </cell>
        </row>
        <row r="5724">
          <cell r="A5724" t="str">
            <v>103654685</v>
          </cell>
        </row>
        <row r="5725">
          <cell r="A5725" t="str">
            <v>103639055</v>
          </cell>
        </row>
        <row r="5726">
          <cell r="A5726" t="str">
            <v>103639056</v>
          </cell>
        </row>
        <row r="5727">
          <cell r="A5727" t="str">
            <v>103639057</v>
          </cell>
        </row>
        <row r="5728">
          <cell r="A5728" t="str">
            <v>103639058</v>
          </cell>
        </row>
        <row r="5729">
          <cell r="A5729" t="str">
            <v>103639053</v>
          </cell>
        </row>
        <row r="5730">
          <cell r="A5730" t="str">
            <v>103639054</v>
          </cell>
        </row>
        <row r="5731">
          <cell r="A5731" t="str">
            <v>103648633</v>
          </cell>
        </row>
        <row r="5732">
          <cell r="A5732" t="str">
            <v>103648633</v>
          </cell>
        </row>
        <row r="5733">
          <cell r="A5733" t="str">
            <v>103648633</v>
          </cell>
        </row>
        <row r="5734">
          <cell r="A5734" t="str">
            <v>103645258</v>
          </cell>
        </row>
        <row r="5735">
          <cell r="A5735" t="str">
            <v>103640582</v>
          </cell>
        </row>
        <row r="5736">
          <cell r="A5736" t="str">
            <v>103640583</v>
          </cell>
        </row>
        <row r="5737">
          <cell r="A5737" t="str">
            <v>103654691</v>
          </cell>
        </row>
        <row r="5738">
          <cell r="A5738" t="str">
            <v>103649118</v>
          </cell>
        </row>
        <row r="5739">
          <cell r="A5739" t="str">
            <v>103650898</v>
          </cell>
        </row>
        <row r="5740">
          <cell r="A5740" t="str">
            <v>103650899</v>
          </cell>
        </row>
        <row r="5741">
          <cell r="A5741" t="str">
            <v>103654707</v>
          </cell>
        </row>
        <row r="5742">
          <cell r="A5742" t="str">
            <v>103654709</v>
          </cell>
        </row>
        <row r="5743">
          <cell r="A5743" t="str">
            <v>103654710</v>
          </cell>
        </row>
        <row r="5744">
          <cell r="A5744" t="str">
            <v>103639059</v>
          </cell>
        </row>
        <row r="5745">
          <cell r="A5745" t="str">
            <v>103639060</v>
          </cell>
        </row>
        <row r="5746">
          <cell r="A5746" t="str">
            <v>103650895</v>
          </cell>
        </row>
        <row r="5747">
          <cell r="A5747" t="str">
            <v>103639061</v>
          </cell>
        </row>
        <row r="5748">
          <cell r="A5748" t="str">
            <v>103639062</v>
          </cell>
        </row>
        <row r="5749">
          <cell r="A5749" t="str">
            <v>103639063</v>
          </cell>
        </row>
        <row r="5750">
          <cell r="A5750" t="str">
            <v>103639064</v>
          </cell>
        </row>
        <row r="5751">
          <cell r="A5751" t="str">
            <v>103639165</v>
          </cell>
        </row>
        <row r="5752">
          <cell r="A5752" t="str">
            <v>103645474</v>
          </cell>
        </row>
        <row r="5753">
          <cell r="A5753" t="str">
            <v>103639166</v>
          </cell>
        </row>
        <row r="5754">
          <cell r="A5754" t="str">
            <v>103639167</v>
          </cell>
        </row>
        <row r="5755">
          <cell r="A5755" t="str">
            <v>103645474</v>
          </cell>
        </row>
        <row r="5756">
          <cell r="A5756" t="str">
            <v>103639168</v>
          </cell>
        </row>
        <row r="5757">
          <cell r="A5757" t="str">
            <v>103639169</v>
          </cell>
        </row>
        <row r="5758">
          <cell r="A5758" t="str">
            <v>103645474</v>
          </cell>
        </row>
        <row r="5759">
          <cell r="A5759" t="str">
            <v>103639170</v>
          </cell>
        </row>
        <row r="5760">
          <cell r="A5760" t="str">
            <v>103639171</v>
          </cell>
        </row>
        <row r="5761">
          <cell r="A5761" t="str">
            <v>103645474</v>
          </cell>
        </row>
        <row r="5762">
          <cell r="A5762" t="str">
            <v>103639172</v>
          </cell>
        </row>
        <row r="5763">
          <cell r="A5763" t="str">
            <v>103654687</v>
          </cell>
        </row>
        <row r="5764">
          <cell r="A5764" t="str">
            <v>103639173</v>
          </cell>
        </row>
        <row r="5765">
          <cell r="A5765" t="str">
            <v>103655554</v>
          </cell>
        </row>
        <row r="5766">
          <cell r="A5766" t="str">
            <v>103655553</v>
          </cell>
        </row>
        <row r="5767">
          <cell r="A5767" t="str">
            <v>103664613</v>
          </cell>
        </row>
        <row r="5768">
          <cell r="A5768" t="str">
            <v>103664613</v>
          </cell>
        </row>
        <row r="5769">
          <cell r="A5769" t="str">
            <v>103664613</v>
          </cell>
        </row>
        <row r="5770">
          <cell r="A5770" t="str">
            <v>103664613</v>
          </cell>
        </row>
        <row r="5771">
          <cell r="A5771" t="str">
            <v>103664613</v>
          </cell>
        </row>
        <row r="5772">
          <cell r="A5772" t="str">
            <v>103664613</v>
          </cell>
        </row>
        <row r="5773">
          <cell r="A5773" t="str">
            <v>103664613</v>
          </cell>
        </row>
        <row r="5774">
          <cell r="A5774" t="str">
            <v>103664613</v>
          </cell>
        </row>
        <row r="5775">
          <cell r="A5775" t="str">
            <v>103664613</v>
          </cell>
        </row>
        <row r="5776">
          <cell r="A5776" t="str">
            <v>103664613</v>
          </cell>
        </row>
        <row r="5777">
          <cell r="A5777" t="str">
            <v>103664613</v>
          </cell>
        </row>
        <row r="5778">
          <cell r="A5778" t="str">
            <v>103664613</v>
          </cell>
        </row>
        <row r="5779">
          <cell r="A5779" t="str">
            <v>103664613</v>
          </cell>
        </row>
        <row r="5780">
          <cell r="A5780" t="str">
            <v>103664613</v>
          </cell>
        </row>
        <row r="5781">
          <cell r="A5781" t="str">
            <v>103664613</v>
          </cell>
        </row>
        <row r="5782">
          <cell r="A5782" t="str">
            <v>103664613</v>
          </cell>
        </row>
        <row r="5783">
          <cell r="A5783" t="str">
            <v>103664613</v>
          </cell>
        </row>
        <row r="5784">
          <cell r="A5784" t="str">
            <v>103667363</v>
          </cell>
        </row>
        <row r="5785">
          <cell r="A5785" t="str">
            <v>103676753</v>
          </cell>
        </row>
        <row r="5786">
          <cell r="A5786" t="str">
            <v>103676753</v>
          </cell>
        </row>
        <row r="5787">
          <cell r="A5787" t="str">
            <v>103676753</v>
          </cell>
        </row>
        <row r="5788">
          <cell r="A5788" t="str">
            <v>301940900</v>
          </cell>
        </row>
        <row r="5789">
          <cell r="A5789" t="str">
            <v>301944500</v>
          </cell>
        </row>
        <row r="5790">
          <cell r="A5790" t="str">
            <v>301948600</v>
          </cell>
        </row>
        <row r="5791">
          <cell r="A5791" t="str">
            <v>301952458</v>
          </cell>
        </row>
        <row r="5792">
          <cell r="A5792" t="str">
            <v>301940901</v>
          </cell>
        </row>
        <row r="5793">
          <cell r="A5793" t="str">
            <v>301944501</v>
          </cell>
        </row>
        <row r="5794">
          <cell r="A5794" t="str">
            <v>301948601</v>
          </cell>
        </row>
        <row r="5795">
          <cell r="A5795" t="str">
            <v>301952459</v>
          </cell>
        </row>
        <row r="5796">
          <cell r="A5796" t="str">
            <v>301952459</v>
          </cell>
        </row>
        <row r="5797">
          <cell r="A5797" t="str">
            <v>103681354</v>
          </cell>
        </row>
        <row r="5798">
          <cell r="A5798" t="str">
            <v>103681354</v>
          </cell>
        </row>
        <row r="5799">
          <cell r="A5799" t="str">
            <v>103681408</v>
          </cell>
        </row>
        <row r="5800">
          <cell r="A5800" t="str">
            <v>103681354</v>
          </cell>
        </row>
        <row r="5801">
          <cell r="A5801" t="str">
            <v>103681354</v>
          </cell>
        </row>
        <row r="5802">
          <cell r="A5802" t="str">
            <v>103681354</v>
          </cell>
        </row>
        <row r="5803">
          <cell r="A5803" t="str">
            <v>103681354</v>
          </cell>
        </row>
        <row r="5804">
          <cell r="A5804" t="str">
            <v>103681408</v>
          </cell>
        </row>
        <row r="5805">
          <cell r="A5805" t="str">
            <v>103667364</v>
          </cell>
        </row>
        <row r="5806">
          <cell r="A5806" t="str">
            <v>103667380</v>
          </cell>
        </row>
        <row r="5807">
          <cell r="A5807" t="str">
            <v>103667365</v>
          </cell>
        </row>
        <row r="5808">
          <cell r="A5808" t="str">
            <v>605651201</v>
          </cell>
        </row>
        <row r="5809">
          <cell r="A5809" t="str">
            <v>605651202</v>
          </cell>
        </row>
        <row r="5810">
          <cell r="A5810" t="str">
            <v>605651203</v>
          </cell>
        </row>
        <row r="5811">
          <cell r="A5811" t="str">
            <v>605651204</v>
          </cell>
        </row>
        <row r="5812">
          <cell r="A5812" t="str">
            <v>605666271</v>
          </cell>
        </row>
        <row r="5813">
          <cell r="A5813" t="str">
            <v>605666272</v>
          </cell>
        </row>
        <row r="5814">
          <cell r="A5814" t="str">
            <v>605666273</v>
          </cell>
        </row>
        <row r="5815">
          <cell r="A5815" t="str">
            <v>605666274</v>
          </cell>
        </row>
        <row r="5816">
          <cell r="A5816" t="str">
            <v>103667766</v>
          </cell>
        </row>
        <row r="5817">
          <cell r="A5817" t="str">
            <v>605683530</v>
          </cell>
        </row>
        <row r="5818">
          <cell r="A5818" t="str">
            <v>605683531</v>
          </cell>
        </row>
        <row r="5819">
          <cell r="A5819" t="str">
            <v>605683532</v>
          </cell>
        </row>
        <row r="5820">
          <cell r="A5820" t="str">
            <v>103667767</v>
          </cell>
        </row>
        <row r="5821">
          <cell r="A5821" t="str">
            <v>103667768</v>
          </cell>
        </row>
        <row r="5822">
          <cell r="A5822" t="str">
            <v>103667769</v>
          </cell>
        </row>
        <row r="5823">
          <cell r="A5823" t="str">
            <v>103664922</v>
          </cell>
        </row>
        <row r="5824">
          <cell r="A5824" t="str">
            <v>103664923</v>
          </cell>
        </row>
        <row r="5825">
          <cell r="A5825" t="str">
            <v>103677375</v>
          </cell>
        </row>
        <row r="5826">
          <cell r="A5826" t="str">
            <v>103676754</v>
          </cell>
        </row>
        <row r="5827">
          <cell r="A5827" t="str">
            <v>103679639</v>
          </cell>
        </row>
        <row r="5828">
          <cell r="A5828" t="str">
            <v>103680416</v>
          </cell>
        </row>
        <row r="5829">
          <cell r="A5829" t="str">
            <v>103680158</v>
          </cell>
        </row>
        <row r="5830">
          <cell r="A5830" t="str">
            <v>103667770</v>
          </cell>
        </row>
        <row r="5831">
          <cell r="A5831" t="str">
            <v>103668721</v>
          </cell>
        </row>
        <row r="5832">
          <cell r="A5832" t="str">
            <v>103667771</v>
          </cell>
        </row>
        <row r="5833">
          <cell r="A5833" t="str">
            <v>103677369</v>
          </cell>
        </row>
        <row r="5834">
          <cell r="A5834" t="str">
            <v>103667784</v>
          </cell>
        </row>
        <row r="5835">
          <cell r="A5835" t="str">
            <v>103664466</v>
          </cell>
        </row>
        <row r="5836">
          <cell r="A5836" t="str">
            <v>103664468</v>
          </cell>
        </row>
        <row r="5837">
          <cell r="A5837" t="str">
            <v>103667785</v>
          </cell>
        </row>
        <row r="5838">
          <cell r="A5838" t="str">
            <v>103667786</v>
          </cell>
        </row>
        <row r="5839">
          <cell r="A5839" t="str">
            <v>103667787</v>
          </cell>
        </row>
        <row r="5840">
          <cell r="A5840" t="str">
            <v>103667782</v>
          </cell>
        </row>
        <row r="5841">
          <cell r="A5841" t="str">
            <v>103667783</v>
          </cell>
        </row>
        <row r="5842">
          <cell r="A5842" t="str">
            <v>103667772</v>
          </cell>
        </row>
        <row r="5843">
          <cell r="A5843" t="str">
            <v>103667773</v>
          </cell>
        </row>
        <row r="5844">
          <cell r="A5844" t="str">
            <v>103667774</v>
          </cell>
        </row>
        <row r="5845">
          <cell r="A5845" t="str">
            <v>103667775</v>
          </cell>
        </row>
        <row r="5846">
          <cell r="A5846" t="str">
            <v>103667776</v>
          </cell>
        </row>
        <row r="5847">
          <cell r="A5847" t="str">
            <v>103667777</v>
          </cell>
        </row>
        <row r="5848">
          <cell r="A5848" t="str">
            <v>103667778</v>
          </cell>
        </row>
        <row r="5849">
          <cell r="A5849" t="str">
            <v>103667779</v>
          </cell>
        </row>
        <row r="5850">
          <cell r="A5850" t="str">
            <v>103667780</v>
          </cell>
        </row>
        <row r="5851">
          <cell r="A5851" t="str">
            <v>103667781</v>
          </cell>
        </row>
        <row r="5852">
          <cell r="A5852" t="str">
            <v>103667791</v>
          </cell>
        </row>
        <row r="5853">
          <cell r="A5853" t="str">
            <v>103667788</v>
          </cell>
        </row>
        <row r="5854">
          <cell r="A5854" t="str">
            <v>103667789</v>
          </cell>
        </row>
        <row r="5855">
          <cell r="A5855" t="str">
            <v>103667790</v>
          </cell>
        </row>
        <row r="5856">
          <cell r="A5856" t="str">
            <v>103667792</v>
          </cell>
        </row>
        <row r="5857">
          <cell r="A5857" t="str">
            <v>103667793</v>
          </cell>
        </row>
        <row r="5858">
          <cell r="A5858" t="str">
            <v>103667794</v>
          </cell>
        </row>
        <row r="5859">
          <cell r="A5859" t="str">
            <v>103667795</v>
          </cell>
        </row>
        <row r="5860">
          <cell r="A5860" t="str">
            <v>103667796</v>
          </cell>
        </row>
        <row r="5861">
          <cell r="A5861" t="str">
            <v>103667797</v>
          </cell>
        </row>
        <row r="5862">
          <cell r="A5862" t="str">
            <v>103667798</v>
          </cell>
        </row>
        <row r="5863">
          <cell r="A5863" t="str">
            <v>103667799</v>
          </cell>
        </row>
        <row r="5864">
          <cell r="A5864" t="str">
            <v>103669806</v>
          </cell>
        </row>
        <row r="5865">
          <cell r="A5865" t="str">
            <v>103667800</v>
          </cell>
        </row>
        <row r="5866">
          <cell r="A5866" t="str">
            <v>103667801</v>
          </cell>
        </row>
        <row r="5867">
          <cell r="A5867" t="str">
            <v>103667802</v>
          </cell>
        </row>
        <row r="5868">
          <cell r="A5868" t="str">
            <v>103667803</v>
          </cell>
        </row>
        <row r="5869">
          <cell r="A5869" t="str">
            <v>103667804</v>
          </cell>
        </row>
        <row r="5870">
          <cell r="A5870" t="str">
            <v>103667805</v>
          </cell>
        </row>
        <row r="5871">
          <cell r="A5871" t="str">
            <v>103667806</v>
          </cell>
        </row>
        <row r="5872">
          <cell r="A5872" t="str">
            <v>103679632</v>
          </cell>
        </row>
        <row r="5873">
          <cell r="A5873" t="str">
            <v>103668720</v>
          </cell>
        </row>
        <row r="5874">
          <cell r="A5874" t="str">
            <v>103668720</v>
          </cell>
        </row>
        <row r="5875">
          <cell r="A5875" t="str">
            <v>103668720</v>
          </cell>
        </row>
        <row r="5876">
          <cell r="A5876" t="str">
            <v>103668720</v>
          </cell>
        </row>
        <row r="5877">
          <cell r="A5877" t="str">
            <v>103668720</v>
          </cell>
        </row>
        <row r="5878">
          <cell r="A5878" t="str">
            <v>103668720</v>
          </cell>
        </row>
        <row r="5879">
          <cell r="A5879" t="str">
            <v>103668720</v>
          </cell>
        </row>
        <row r="5880">
          <cell r="A5880" t="str">
            <v>103668720</v>
          </cell>
        </row>
        <row r="5881">
          <cell r="A5881" t="str">
            <v>103668720</v>
          </cell>
        </row>
        <row r="5882">
          <cell r="A5882" t="str">
            <v>103668720</v>
          </cell>
        </row>
        <row r="5883">
          <cell r="A5883" t="str">
            <v>103667809</v>
          </cell>
        </row>
        <row r="5884">
          <cell r="A5884" t="str">
            <v>103667810</v>
          </cell>
        </row>
        <row r="5885">
          <cell r="A5885" t="str">
            <v>103667811</v>
          </cell>
        </row>
        <row r="5886">
          <cell r="A5886" t="str">
            <v>103667812</v>
          </cell>
        </row>
        <row r="5887">
          <cell r="A5887" t="str">
            <v>103667807</v>
          </cell>
        </row>
        <row r="5888">
          <cell r="A5888" t="str">
            <v>103667808</v>
          </cell>
        </row>
        <row r="5889">
          <cell r="A5889" t="str">
            <v>103674181</v>
          </cell>
        </row>
        <row r="5890">
          <cell r="A5890" t="str">
            <v>103674181</v>
          </cell>
        </row>
        <row r="5891">
          <cell r="A5891" t="str">
            <v>103674181</v>
          </cell>
        </row>
        <row r="5892">
          <cell r="A5892" t="str">
            <v>103674017</v>
          </cell>
        </row>
        <row r="5893">
          <cell r="A5893" t="str">
            <v>103674017</v>
          </cell>
        </row>
        <row r="5894">
          <cell r="A5894" t="str">
            <v>103674030</v>
          </cell>
        </row>
        <row r="5895">
          <cell r="A5895" t="str">
            <v>103668733</v>
          </cell>
        </row>
        <row r="5896">
          <cell r="A5896" t="str">
            <v>103663375</v>
          </cell>
        </row>
        <row r="5897">
          <cell r="A5897" t="str">
            <v>103663377</v>
          </cell>
        </row>
        <row r="5898">
          <cell r="A5898" t="str">
            <v>103668776</v>
          </cell>
        </row>
        <row r="5899">
          <cell r="A5899" t="str">
            <v>103679631</v>
          </cell>
        </row>
        <row r="5900">
          <cell r="A5900" t="str">
            <v>103680998</v>
          </cell>
        </row>
        <row r="5901">
          <cell r="A5901" t="str">
            <v>103681410</v>
          </cell>
        </row>
        <row r="5902">
          <cell r="A5902" t="str">
            <v>103667813</v>
          </cell>
        </row>
        <row r="5903">
          <cell r="A5903" t="str">
            <v>103667814</v>
          </cell>
        </row>
        <row r="5904">
          <cell r="A5904" t="str">
            <v>103667815</v>
          </cell>
        </row>
        <row r="5905">
          <cell r="A5905" t="str">
            <v>103667816</v>
          </cell>
        </row>
        <row r="5906">
          <cell r="A5906" t="str">
            <v>103667817</v>
          </cell>
        </row>
        <row r="5907">
          <cell r="A5907" t="str">
            <v>103667818</v>
          </cell>
        </row>
        <row r="5908">
          <cell r="A5908" t="str">
            <v>103667819</v>
          </cell>
        </row>
        <row r="5909">
          <cell r="A5909" t="str">
            <v>103663372</v>
          </cell>
        </row>
        <row r="5910">
          <cell r="A5910" t="str">
            <v>103667820</v>
          </cell>
        </row>
        <row r="5911">
          <cell r="A5911" t="str">
            <v>103667821</v>
          </cell>
        </row>
        <row r="5912">
          <cell r="A5912" t="str">
            <v>103667822</v>
          </cell>
        </row>
        <row r="5913">
          <cell r="A5913" t="str">
            <v>103668775</v>
          </cell>
        </row>
        <row r="5914">
          <cell r="A5914" t="str">
            <v>103667823</v>
          </cell>
        </row>
        <row r="5915">
          <cell r="A5915" t="str">
            <v>103663373</v>
          </cell>
        </row>
        <row r="5916">
          <cell r="A5916" t="str">
            <v>103667824</v>
          </cell>
        </row>
        <row r="5917">
          <cell r="A5917" t="str">
            <v>103667825</v>
          </cell>
        </row>
        <row r="5918">
          <cell r="A5918" t="str">
            <v>103667826</v>
          </cell>
        </row>
        <row r="5919">
          <cell r="A5919" t="str">
            <v>103668721</v>
          </cell>
        </row>
        <row r="5920">
          <cell r="A5920" t="str">
            <v>103667827</v>
          </cell>
        </row>
        <row r="5921">
          <cell r="A5921" t="str">
            <v>103667828</v>
          </cell>
        </row>
        <row r="5922">
          <cell r="A5922" t="str">
            <v>103687060</v>
          </cell>
        </row>
        <row r="5923">
          <cell r="A5923" t="str">
            <v>103689646</v>
          </cell>
        </row>
        <row r="5924">
          <cell r="A5924" t="str">
            <v>103689811</v>
          </cell>
        </row>
        <row r="5925">
          <cell r="A5925" t="str">
            <v>103689646</v>
          </cell>
        </row>
        <row r="5926">
          <cell r="A5926" t="str">
            <v>103689646</v>
          </cell>
        </row>
        <row r="5927">
          <cell r="A5927" t="str">
            <v>103689646</v>
          </cell>
        </row>
        <row r="5928">
          <cell r="A5928" t="str">
            <v>103689646</v>
          </cell>
        </row>
        <row r="5929">
          <cell r="A5929" t="str">
            <v>103689646</v>
          </cell>
        </row>
        <row r="5930">
          <cell r="A5930" t="str">
            <v>103689646</v>
          </cell>
        </row>
        <row r="5931">
          <cell r="A5931" t="str">
            <v>103689646</v>
          </cell>
        </row>
        <row r="5932">
          <cell r="A5932" t="str">
            <v>103689646</v>
          </cell>
        </row>
        <row r="5933">
          <cell r="A5933" t="str">
            <v>103689646</v>
          </cell>
        </row>
        <row r="5934">
          <cell r="A5934" t="str">
            <v>103689646</v>
          </cell>
        </row>
        <row r="5935">
          <cell r="A5935" t="str">
            <v>103689646</v>
          </cell>
        </row>
        <row r="5936">
          <cell r="A5936" t="str">
            <v>103689646</v>
          </cell>
        </row>
        <row r="5937">
          <cell r="A5937" t="str">
            <v>103689646</v>
          </cell>
        </row>
        <row r="5938">
          <cell r="A5938" t="str">
            <v>103689811</v>
          </cell>
        </row>
        <row r="5939">
          <cell r="A5939" t="str">
            <v>103689646</v>
          </cell>
        </row>
        <row r="5940">
          <cell r="A5940" t="str">
            <v>103689646</v>
          </cell>
        </row>
        <row r="5941">
          <cell r="A5941" t="str">
            <v>103689646</v>
          </cell>
        </row>
        <row r="5942">
          <cell r="A5942" t="str">
            <v>103695243</v>
          </cell>
        </row>
        <row r="5943">
          <cell r="A5943" t="str">
            <v>103709629</v>
          </cell>
        </row>
        <row r="5944">
          <cell r="A5944" t="str">
            <v>103709629</v>
          </cell>
        </row>
        <row r="5945">
          <cell r="A5945" t="str">
            <v>103709629</v>
          </cell>
        </row>
        <row r="5946">
          <cell r="A5946" t="str">
            <v>301956900</v>
          </cell>
        </row>
        <row r="5947">
          <cell r="A5947" t="str">
            <v>301960700</v>
          </cell>
        </row>
        <row r="5948">
          <cell r="A5948" t="str">
            <v>301965200</v>
          </cell>
        </row>
        <row r="5949">
          <cell r="A5949" t="str">
            <v>301969300</v>
          </cell>
        </row>
        <row r="5950">
          <cell r="A5950" t="str">
            <v>301973300</v>
          </cell>
        </row>
        <row r="5951">
          <cell r="A5951" t="str">
            <v>301956901</v>
          </cell>
        </row>
        <row r="5952">
          <cell r="A5952" t="str">
            <v>301960701</v>
          </cell>
        </row>
        <row r="5953">
          <cell r="A5953" t="str">
            <v>301965201</v>
          </cell>
        </row>
        <row r="5954">
          <cell r="A5954" t="str">
            <v>301969301</v>
          </cell>
        </row>
        <row r="5955">
          <cell r="A5955" t="str">
            <v>301973301</v>
          </cell>
        </row>
        <row r="5956">
          <cell r="A5956" t="str">
            <v>301977100</v>
          </cell>
        </row>
        <row r="5957">
          <cell r="A5957" t="str">
            <v>301973301</v>
          </cell>
        </row>
        <row r="5958">
          <cell r="A5958" t="str">
            <v>103695244</v>
          </cell>
        </row>
        <row r="5959">
          <cell r="A5959" t="str">
            <v>605723825</v>
          </cell>
        </row>
        <row r="5960">
          <cell r="A5960" t="str">
            <v>103695245</v>
          </cell>
        </row>
        <row r="5961">
          <cell r="A5961" t="str">
            <v>103698218</v>
          </cell>
        </row>
        <row r="5962">
          <cell r="A5962" t="str">
            <v>103698201</v>
          </cell>
        </row>
        <row r="5963">
          <cell r="A5963" t="str">
            <v>103698222</v>
          </cell>
        </row>
        <row r="5964">
          <cell r="A5964" t="str">
            <v>605692788</v>
          </cell>
        </row>
        <row r="5965">
          <cell r="A5965" t="str">
            <v>605692789</v>
          </cell>
        </row>
        <row r="5966">
          <cell r="A5966" t="str">
            <v>605692790</v>
          </cell>
        </row>
        <row r="5967">
          <cell r="A5967" t="str">
            <v>605697503</v>
          </cell>
        </row>
        <row r="5968">
          <cell r="A5968" t="str">
            <v>605697504</v>
          </cell>
        </row>
        <row r="5969">
          <cell r="A5969" t="str">
            <v>605697505</v>
          </cell>
        </row>
        <row r="5970">
          <cell r="A5970" t="str">
            <v>605697506</v>
          </cell>
        </row>
        <row r="5971">
          <cell r="A5971" t="str">
            <v>605710243</v>
          </cell>
        </row>
        <row r="5972">
          <cell r="A5972" t="str">
            <v>605710244</v>
          </cell>
        </row>
        <row r="5973">
          <cell r="A5973" t="str">
            <v>605710245</v>
          </cell>
        </row>
        <row r="5974">
          <cell r="A5974" t="str">
            <v>605710246</v>
          </cell>
        </row>
        <row r="5975">
          <cell r="A5975" t="str">
            <v>605710247</v>
          </cell>
        </row>
        <row r="5976">
          <cell r="A5976" t="str">
            <v>605727969</v>
          </cell>
        </row>
        <row r="5977">
          <cell r="A5977" t="str">
            <v>605727970</v>
          </cell>
        </row>
        <row r="5978">
          <cell r="A5978" t="str">
            <v>103695246</v>
          </cell>
        </row>
        <row r="5979">
          <cell r="A5979" t="str">
            <v>605727971</v>
          </cell>
        </row>
        <row r="5980">
          <cell r="A5980" t="str">
            <v>605727972</v>
          </cell>
        </row>
        <row r="5981">
          <cell r="A5981" t="str">
            <v>605727973</v>
          </cell>
        </row>
        <row r="5982">
          <cell r="A5982" t="str">
            <v>605747523</v>
          </cell>
        </row>
        <row r="5983">
          <cell r="A5983" t="str">
            <v>605747524</v>
          </cell>
        </row>
        <row r="5984">
          <cell r="A5984" t="str">
            <v>605747525</v>
          </cell>
        </row>
        <row r="5985">
          <cell r="A5985" t="str">
            <v>605747526</v>
          </cell>
        </row>
        <row r="5986">
          <cell r="A5986" t="str">
            <v>605747527</v>
          </cell>
        </row>
        <row r="5987">
          <cell r="A5987" t="str">
            <v>103695247</v>
          </cell>
        </row>
        <row r="5988">
          <cell r="A5988" t="str">
            <v>103695248</v>
          </cell>
        </row>
        <row r="5989">
          <cell r="A5989" t="str">
            <v>103695249</v>
          </cell>
        </row>
        <row r="5990">
          <cell r="A5990" t="str">
            <v>103691819</v>
          </cell>
        </row>
        <row r="5991">
          <cell r="A5991" t="str">
            <v>103712694</v>
          </cell>
        </row>
        <row r="5992">
          <cell r="A5992" t="str">
            <v>103714702</v>
          </cell>
        </row>
        <row r="5993">
          <cell r="A5993" t="str">
            <v>103714705</v>
          </cell>
        </row>
        <row r="5994">
          <cell r="A5994" t="str">
            <v>103695250</v>
          </cell>
        </row>
        <row r="5995">
          <cell r="A5995" t="str">
            <v>103698417</v>
          </cell>
        </row>
        <row r="5996">
          <cell r="A5996" t="str">
            <v>103695251</v>
          </cell>
        </row>
        <row r="5997">
          <cell r="A5997" t="str">
            <v>103712690</v>
          </cell>
        </row>
        <row r="5998">
          <cell r="A5998" t="str">
            <v>103695264</v>
          </cell>
        </row>
        <row r="5999">
          <cell r="A5999" t="str">
            <v>103695265</v>
          </cell>
        </row>
        <row r="6000">
          <cell r="A6000" t="str">
            <v>103695966</v>
          </cell>
        </row>
        <row r="6001">
          <cell r="A6001" t="str">
            <v>103691731</v>
          </cell>
        </row>
        <row r="6002">
          <cell r="A6002" t="str">
            <v>103695967</v>
          </cell>
        </row>
        <row r="6003">
          <cell r="A6003" t="str">
            <v>103695262</v>
          </cell>
        </row>
        <row r="6004">
          <cell r="A6004" t="str">
            <v>103695263</v>
          </cell>
        </row>
        <row r="6005">
          <cell r="A6005" t="str">
            <v>103695252</v>
          </cell>
        </row>
        <row r="6006">
          <cell r="A6006" t="str">
            <v>103695253</v>
          </cell>
        </row>
        <row r="6007">
          <cell r="A6007" t="str">
            <v>103695254</v>
          </cell>
        </row>
        <row r="6008">
          <cell r="A6008" t="str">
            <v>103695255</v>
          </cell>
        </row>
        <row r="6009">
          <cell r="A6009" t="str">
            <v>103695256</v>
          </cell>
        </row>
        <row r="6010">
          <cell r="A6010" t="str">
            <v>103695257</v>
          </cell>
        </row>
        <row r="6011">
          <cell r="A6011" t="str">
            <v>103695258</v>
          </cell>
        </row>
        <row r="6012">
          <cell r="A6012" t="str">
            <v>103695259</v>
          </cell>
        </row>
        <row r="6013">
          <cell r="A6013" t="str">
            <v>103695260</v>
          </cell>
        </row>
        <row r="6014">
          <cell r="A6014" t="str">
            <v>103695261</v>
          </cell>
        </row>
        <row r="6015">
          <cell r="A6015" t="str">
            <v>103695971</v>
          </cell>
        </row>
        <row r="6016">
          <cell r="A6016" t="str">
            <v>103695968</v>
          </cell>
        </row>
        <row r="6017">
          <cell r="A6017" t="str">
            <v>103695969</v>
          </cell>
        </row>
        <row r="6018">
          <cell r="A6018" t="str">
            <v>103695970</v>
          </cell>
        </row>
        <row r="6019">
          <cell r="A6019" t="str">
            <v>103695972</v>
          </cell>
        </row>
        <row r="6020">
          <cell r="A6020" t="str">
            <v>103695973</v>
          </cell>
        </row>
        <row r="6021">
          <cell r="A6021" t="str">
            <v>103695974</v>
          </cell>
        </row>
        <row r="6022">
          <cell r="A6022" t="str">
            <v>103695975</v>
          </cell>
        </row>
        <row r="6023">
          <cell r="A6023" t="str">
            <v>103695976</v>
          </cell>
        </row>
        <row r="6024">
          <cell r="A6024" t="str">
            <v>103695977</v>
          </cell>
        </row>
        <row r="6025">
          <cell r="A6025" t="str">
            <v>103695978</v>
          </cell>
        </row>
        <row r="6026">
          <cell r="A6026" t="str">
            <v>103695979</v>
          </cell>
        </row>
        <row r="6027">
          <cell r="A6027" t="str">
            <v>103695980</v>
          </cell>
        </row>
        <row r="6028">
          <cell r="A6028" t="str">
            <v>103695981</v>
          </cell>
        </row>
        <row r="6029">
          <cell r="A6029" t="str">
            <v>103695982</v>
          </cell>
        </row>
        <row r="6030">
          <cell r="A6030" t="str">
            <v>103695983</v>
          </cell>
        </row>
        <row r="6031">
          <cell r="A6031" t="str">
            <v>103695984</v>
          </cell>
        </row>
        <row r="6032">
          <cell r="A6032" t="str">
            <v>103695985</v>
          </cell>
        </row>
        <row r="6033">
          <cell r="A6033" t="str">
            <v>103695986</v>
          </cell>
        </row>
        <row r="6034">
          <cell r="A6034" t="str">
            <v>103691818</v>
          </cell>
        </row>
        <row r="6035">
          <cell r="A6035" t="str">
            <v>103701345</v>
          </cell>
        </row>
        <row r="6036">
          <cell r="A6036" t="str">
            <v>103712710</v>
          </cell>
        </row>
        <row r="6037">
          <cell r="A6037" t="str">
            <v>103712712</v>
          </cell>
        </row>
        <row r="6038">
          <cell r="A6038" t="str">
            <v>103714691</v>
          </cell>
        </row>
        <row r="6039">
          <cell r="A6039" t="str">
            <v>103714699</v>
          </cell>
        </row>
        <row r="6040">
          <cell r="A6040" t="str">
            <v>103691817</v>
          </cell>
        </row>
        <row r="6041">
          <cell r="A6041" t="str">
            <v>103698401</v>
          </cell>
        </row>
        <row r="6042">
          <cell r="A6042" t="str">
            <v>103698401</v>
          </cell>
        </row>
        <row r="6043">
          <cell r="A6043" t="str">
            <v>103698401</v>
          </cell>
        </row>
        <row r="6044">
          <cell r="A6044" t="str">
            <v>103691817</v>
          </cell>
        </row>
        <row r="6045">
          <cell r="A6045" t="str">
            <v>103698401</v>
          </cell>
        </row>
        <row r="6046">
          <cell r="A6046" t="str">
            <v>103691817</v>
          </cell>
        </row>
        <row r="6047">
          <cell r="A6047" t="str">
            <v>103698401</v>
          </cell>
        </row>
        <row r="6048">
          <cell r="A6048" t="str">
            <v>103701335</v>
          </cell>
        </row>
        <row r="6049">
          <cell r="A6049" t="str">
            <v>103698401</v>
          </cell>
        </row>
        <row r="6050">
          <cell r="A6050" t="str">
            <v>103698401</v>
          </cell>
        </row>
        <row r="6051">
          <cell r="A6051" t="str">
            <v>103691817</v>
          </cell>
        </row>
        <row r="6052">
          <cell r="A6052" t="str">
            <v>103698401</v>
          </cell>
        </row>
        <row r="6053">
          <cell r="A6053" t="str">
            <v>103698401</v>
          </cell>
        </row>
        <row r="6054">
          <cell r="A6054" t="str">
            <v>103691817</v>
          </cell>
        </row>
        <row r="6055">
          <cell r="A6055" t="str">
            <v>103698401</v>
          </cell>
        </row>
        <row r="6056">
          <cell r="A6056" t="str">
            <v>103695989</v>
          </cell>
        </row>
        <row r="6057">
          <cell r="A6057" t="str">
            <v>103695990</v>
          </cell>
        </row>
        <row r="6058">
          <cell r="A6058" t="str">
            <v>103695991</v>
          </cell>
        </row>
        <row r="6059">
          <cell r="A6059" t="str">
            <v>103695992</v>
          </cell>
        </row>
        <row r="6060">
          <cell r="A6060" t="str">
            <v>103695987</v>
          </cell>
        </row>
        <row r="6061">
          <cell r="A6061" t="str">
            <v>103695988</v>
          </cell>
        </row>
        <row r="6062">
          <cell r="A6062" t="str">
            <v>103700929</v>
          </cell>
        </row>
        <row r="6063">
          <cell r="A6063" t="str">
            <v>103700929</v>
          </cell>
        </row>
        <row r="6064">
          <cell r="A6064" t="str">
            <v>103700929</v>
          </cell>
        </row>
        <row r="6065">
          <cell r="A6065" t="str">
            <v>103698419</v>
          </cell>
        </row>
        <row r="6066">
          <cell r="A6066" t="str">
            <v>103691822</v>
          </cell>
        </row>
        <row r="6067">
          <cell r="A6067" t="str">
            <v>103701776</v>
          </cell>
        </row>
        <row r="6068">
          <cell r="A6068" t="str">
            <v>103712715</v>
          </cell>
        </row>
        <row r="6069">
          <cell r="A6069" t="str">
            <v>103695993</v>
          </cell>
        </row>
        <row r="6070">
          <cell r="A6070" t="str">
            <v>103712698</v>
          </cell>
        </row>
        <row r="6071">
          <cell r="A6071" t="str">
            <v>103691820</v>
          </cell>
        </row>
        <row r="6072">
          <cell r="A6072" t="str">
            <v>103695994</v>
          </cell>
        </row>
        <row r="6073">
          <cell r="A6073" t="str">
            <v>103713394</v>
          </cell>
        </row>
        <row r="6074">
          <cell r="A6074" t="str">
            <v>103695995</v>
          </cell>
        </row>
        <row r="6075">
          <cell r="A6075" t="str">
            <v>103695996</v>
          </cell>
        </row>
        <row r="6076">
          <cell r="A6076" t="str">
            <v>103695997</v>
          </cell>
        </row>
        <row r="6077">
          <cell r="A6077" t="str">
            <v>103695998</v>
          </cell>
        </row>
        <row r="6078">
          <cell r="A6078" t="str">
            <v>103695999</v>
          </cell>
        </row>
        <row r="6079">
          <cell r="A6079" t="str">
            <v>103696000</v>
          </cell>
        </row>
        <row r="6080">
          <cell r="A6080" t="str">
            <v>103701560</v>
          </cell>
        </row>
        <row r="6081">
          <cell r="A6081" t="str">
            <v>103714579</v>
          </cell>
        </row>
        <row r="6082">
          <cell r="A6082" t="str">
            <v>103696001</v>
          </cell>
        </row>
        <row r="6083">
          <cell r="A6083" t="str">
            <v>103698417</v>
          </cell>
        </row>
        <row r="6084">
          <cell r="A6084" t="str">
            <v>103696002</v>
          </cell>
        </row>
        <row r="6085">
          <cell r="A6085" t="str">
            <v>103696003</v>
          </cell>
        </row>
        <row r="6086">
          <cell r="A6086" t="str">
            <v>103696004</v>
          </cell>
        </row>
        <row r="6087">
          <cell r="A6087" t="str">
            <v>103701557</v>
          </cell>
        </row>
        <row r="6088">
          <cell r="A6088" t="str">
            <v>103714580</v>
          </cell>
        </row>
        <row r="6089">
          <cell r="A6089" t="str">
            <v>103696005</v>
          </cell>
        </row>
        <row r="6090">
          <cell r="A6090" t="str">
            <v>103696006</v>
          </cell>
        </row>
        <row r="6091">
          <cell r="A6091" t="str">
            <v>103696007</v>
          </cell>
        </row>
        <row r="6092">
          <cell r="A6092" t="str">
            <v>103712707</v>
          </cell>
        </row>
        <row r="6093">
          <cell r="A6093" t="str">
            <v>103696008</v>
          </cell>
        </row>
        <row r="6094">
          <cell r="A6094" t="str">
            <v>103724674</v>
          </cell>
        </row>
        <row r="6095">
          <cell r="A6095" t="str">
            <v>103724674</v>
          </cell>
        </row>
        <row r="6096">
          <cell r="A6096" t="str">
            <v>103724674</v>
          </cell>
        </row>
        <row r="6097">
          <cell r="A6097" t="str">
            <v>103724674</v>
          </cell>
        </row>
        <row r="6098">
          <cell r="A6098" t="str">
            <v>103724674</v>
          </cell>
        </row>
        <row r="6099">
          <cell r="A6099" t="str">
            <v>103724674</v>
          </cell>
        </row>
        <row r="6100">
          <cell r="A6100" t="str">
            <v>103724674</v>
          </cell>
        </row>
        <row r="6101">
          <cell r="A6101" t="str">
            <v>103724674</v>
          </cell>
        </row>
        <row r="6102">
          <cell r="A6102" t="str">
            <v>103724674</v>
          </cell>
        </row>
        <row r="6103">
          <cell r="A6103" t="str">
            <v>103724674</v>
          </cell>
        </row>
        <row r="6104">
          <cell r="A6104" t="str">
            <v>103724674</v>
          </cell>
        </row>
        <row r="6105">
          <cell r="A6105" t="str">
            <v>103724674</v>
          </cell>
        </row>
        <row r="6106">
          <cell r="A6106" t="str">
            <v>103724674</v>
          </cell>
        </row>
        <row r="6107">
          <cell r="A6107" t="str">
            <v>103724674</v>
          </cell>
        </row>
        <row r="6108">
          <cell r="A6108" t="str">
            <v>103727405</v>
          </cell>
        </row>
        <row r="6109">
          <cell r="A6109" t="str">
            <v>103731409</v>
          </cell>
        </row>
        <row r="6110">
          <cell r="A6110" t="str">
            <v>103731409</v>
          </cell>
        </row>
        <row r="6111">
          <cell r="A6111" t="str">
            <v>103731409</v>
          </cell>
        </row>
        <row r="6112">
          <cell r="A6112" t="str">
            <v>103731409</v>
          </cell>
        </row>
        <row r="6113">
          <cell r="A6113" t="str">
            <v>103731409</v>
          </cell>
        </row>
        <row r="6114">
          <cell r="A6114" t="str">
            <v>103731409</v>
          </cell>
        </row>
        <row r="6115">
          <cell r="A6115" t="str">
            <v>103731409</v>
          </cell>
        </row>
        <row r="6116">
          <cell r="A6116" t="str">
            <v>103731409</v>
          </cell>
        </row>
        <row r="6117">
          <cell r="A6117" t="str">
            <v>103731409</v>
          </cell>
        </row>
        <row r="6118">
          <cell r="A6118" t="str">
            <v>103731409</v>
          </cell>
        </row>
        <row r="6119">
          <cell r="A6119" t="str">
            <v>103731409</v>
          </cell>
        </row>
        <row r="6120">
          <cell r="A6120" t="str">
            <v>103731409</v>
          </cell>
        </row>
        <row r="6121">
          <cell r="A6121" t="str">
            <v>103731409</v>
          </cell>
        </row>
        <row r="6122">
          <cell r="A6122" t="str">
            <v>103731409</v>
          </cell>
        </row>
        <row r="6123">
          <cell r="A6123" t="str">
            <v>103731409</v>
          </cell>
        </row>
        <row r="6124">
          <cell r="A6124" t="str">
            <v>301978400</v>
          </cell>
        </row>
        <row r="6125">
          <cell r="A6125" t="str">
            <v>301982800</v>
          </cell>
        </row>
        <row r="6126">
          <cell r="A6126" t="str">
            <v>301987500</v>
          </cell>
        </row>
        <row r="6127">
          <cell r="A6127" t="str">
            <v>301991900</v>
          </cell>
        </row>
        <row r="6128">
          <cell r="A6128" t="str">
            <v>301978401</v>
          </cell>
        </row>
        <row r="6129">
          <cell r="A6129" t="str">
            <v>301982801</v>
          </cell>
        </row>
        <row r="6130">
          <cell r="A6130" t="str">
            <v>301987501</v>
          </cell>
        </row>
        <row r="6131">
          <cell r="A6131" t="str">
            <v>301991901</v>
          </cell>
        </row>
        <row r="6132">
          <cell r="A6132" t="str">
            <v>301991900</v>
          </cell>
        </row>
        <row r="6133">
          <cell r="A6133" t="str">
            <v>301995672</v>
          </cell>
        </row>
        <row r="6134">
          <cell r="A6134" t="str">
            <v>103746725</v>
          </cell>
        </row>
        <row r="6135">
          <cell r="A6135" t="str">
            <v>103746725</v>
          </cell>
        </row>
        <row r="6136">
          <cell r="A6136" t="str">
            <v>103746725</v>
          </cell>
        </row>
        <row r="6137">
          <cell r="A6137" t="str">
            <v>103746442</v>
          </cell>
        </row>
        <row r="6138">
          <cell r="A6138" t="str">
            <v>103746725</v>
          </cell>
        </row>
        <row r="6139">
          <cell r="A6139" t="str">
            <v>103746725</v>
          </cell>
        </row>
        <row r="6140">
          <cell r="A6140" t="str">
            <v>103746725</v>
          </cell>
        </row>
        <row r="6141">
          <cell r="A6141" t="str">
            <v>103746725</v>
          </cell>
        </row>
        <row r="6142">
          <cell r="A6142" t="str">
            <v>103746725</v>
          </cell>
        </row>
        <row r="6143">
          <cell r="A6143" t="str">
            <v>103746725</v>
          </cell>
        </row>
        <row r="6144">
          <cell r="A6144" t="str">
            <v>103746725</v>
          </cell>
        </row>
        <row r="6145">
          <cell r="A6145" t="str">
            <v>103727406</v>
          </cell>
        </row>
        <row r="6146">
          <cell r="A6146" t="str">
            <v>605767477</v>
          </cell>
        </row>
        <row r="6147">
          <cell r="A6147" t="str">
            <v>103727407</v>
          </cell>
        </row>
        <row r="6148">
          <cell r="A6148" t="str">
            <v>103728600</v>
          </cell>
        </row>
        <row r="6149">
          <cell r="A6149" t="str">
            <v>605767480</v>
          </cell>
        </row>
        <row r="6150">
          <cell r="A6150" t="str">
            <v>605767481</v>
          </cell>
        </row>
        <row r="6151">
          <cell r="A6151" t="str">
            <v>605767482</v>
          </cell>
        </row>
        <row r="6152">
          <cell r="A6152" t="str">
            <v>605767483</v>
          </cell>
        </row>
        <row r="6153">
          <cell r="A6153" t="str">
            <v>605767484</v>
          </cell>
        </row>
        <row r="6154">
          <cell r="A6154" t="str">
            <v>605767478</v>
          </cell>
        </row>
        <row r="6155">
          <cell r="A6155" t="str">
            <v>605767479</v>
          </cell>
        </row>
        <row r="6156">
          <cell r="A6156" t="str">
            <v>605791644</v>
          </cell>
        </row>
        <row r="6157">
          <cell r="A6157" t="str">
            <v>605791645</v>
          </cell>
        </row>
        <row r="6158">
          <cell r="A6158" t="str">
            <v>605791646</v>
          </cell>
        </row>
        <row r="6159">
          <cell r="A6159" t="str">
            <v>103727408</v>
          </cell>
        </row>
        <row r="6160">
          <cell r="A6160" t="str">
            <v>605791647</v>
          </cell>
        </row>
        <row r="6161">
          <cell r="A6161" t="str">
            <v>605791648</v>
          </cell>
        </row>
        <row r="6162">
          <cell r="A6162" t="str">
            <v>605791649</v>
          </cell>
        </row>
        <row r="6163">
          <cell r="A6163" t="str">
            <v>605791650</v>
          </cell>
        </row>
        <row r="6164">
          <cell r="A6164" t="str">
            <v>605791651</v>
          </cell>
        </row>
        <row r="6165">
          <cell r="A6165" t="str">
            <v>605791652</v>
          </cell>
        </row>
        <row r="6166">
          <cell r="A6166" t="str">
            <v>605810375</v>
          </cell>
        </row>
        <row r="6167">
          <cell r="A6167" t="str">
            <v>605810376</v>
          </cell>
        </row>
        <row r="6168">
          <cell r="A6168" t="str">
            <v>605810377</v>
          </cell>
        </row>
        <row r="6169">
          <cell r="A6169" t="str">
            <v>605810378</v>
          </cell>
        </row>
        <row r="6170">
          <cell r="A6170" t="str">
            <v>605810379</v>
          </cell>
        </row>
        <row r="6171">
          <cell r="A6171" t="str">
            <v>103727409</v>
          </cell>
        </row>
        <row r="6172">
          <cell r="A6172" t="str">
            <v>103727410</v>
          </cell>
        </row>
        <row r="6173">
          <cell r="A6173" t="str">
            <v>103727411</v>
          </cell>
        </row>
        <row r="6174">
          <cell r="A6174" t="str">
            <v>103736513</v>
          </cell>
        </row>
        <row r="6175">
          <cell r="A6175" t="str">
            <v>103736516</v>
          </cell>
        </row>
        <row r="6176">
          <cell r="A6176" t="str">
            <v>103743780</v>
          </cell>
        </row>
        <row r="6177">
          <cell r="A6177" t="str">
            <v>103745988</v>
          </cell>
        </row>
        <row r="6178">
          <cell r="A6178" t="str">
            <v>103746027</v>
          </cell>
        </row>
        <row r="6179">
          <cell r="A6179" t="str">
            <v>103745993</v>
          </cell>
        </row>
        <row r="6180">
          <cell r="A6180" t="str">
            <v>103745997</v>
          </cell>
        </row>
        <row r="6181">
          <cell r="A6181" t="str">
            <v>103746004</v>
          </cell>
        </row>
        <row r="6182">
          <cell r="A6182" t="str">
            <v>103746015</v>
          </cell>
        </row>
        <row r="6183">
          <cell r="A6183" t="str">
            <v>103727412</v>
          </cell>
        </row>
        <row r="6184">
          <cell r="A6184" t="str">
            <v>103730225</v>
          </cell>
        </row>
        <row r="6185">
          <cell r="A6185" t="str">
            <v>103727413</v>
          </cell>
        </row>
        <row r="6186">
          <cell r="A6186" t="str">
            <v>103743777</v>
          </cell>
        </row>
        <row r="6187">
          <cell r="A6187" t="str">
            <v>103727426</v>
          </cell>
        </row>
        <row r="6188">
          <cell r="A6188" t="str">
            <v>103736295</v>
          </cell>
        </row>
        <row r="6189">
          <cell r="A6189" t="str">
            <v>103737711</v>
          </cell>
        </row>
        <row r="6190">
          <cell r="A6190" t="str">
            <v>103727427</v>
          </cell>
        </row>
        <row r="6191">
          <cell r="A6191" t="str">
            <v>103736298</v>
          </cell>
        </row>
        <row r="6192">
          <cell r="A6192" t="str">
            <v>103743132</v>
          </cell>
        </row>
        <row r="6193">
          <cell r="A6193" t="str">
            <v>103727428</v>
          </cell>
        </row>
        <row r="6194">
          <cell r="A6194" t="str">
            <v>103727429</v>
          </cell>
        </row>
        <row r="6195">
          <cell r="A6195" t="str">
            <v>103727424</v>
          </cell>
        </row>
        <row r="6196">
          <cell r="A6196" t="str">
            <v>103727425</v>
          </cell>
        </row>
        <row r="6197">
          <cell r="A6197" t="str">
            <v>103727414</v>
          </cell>
        </row>
        <row r="6198">
          <cell r="A6198" t="str">
            <v>103727415</v>
          </cell>
        </row>
        <row r="6199">
          <cell r="A6199" t="str">
            <v>103727416</v>
          </cell>
        </row>
        <row r="6200">
          <cell r="A6200" t="str">
            <v>103727417</v>
          </cell>
        </row>
        <row r="6201">
          <cell r="A6201" t="str">
            <v>103727418</v>
          </cell>
        </row>
        <row r="6202">
          <cell r="A6202" t="str">
            <v>103727419</v>
          </cell>
        </row>
        <row r="6203">
          <cell r="A6203" t="str">
            <v>103727420</v>
          </cell>
        </row>
        <row r="6204">
          <cell r="A6204" t="str">
            <v>103727421</v>
          </cell>
        </row>
        <row r="6205">
          <cell r="A6205" t="str">
            <v>103727422</v>
          </cell>
        </row>
        <row r="6206">
          <cell r="A6206" t="str">
            <v>103727423</v>
          </cell>
        </row>
        <row r="6207">
          <cell r="A6207" t="str">
            <v>103727433</v>
          </cell>
        </row>
        <row r="6208">
          <cell r="A6208" t="str">
            <v>103727430</v>
          </cell>
        </row>
        <row r="6209">
          <cell r="A6209" t="str">
            <v>103727431</v>
          </cell>
        </row>
        <row r="6210">
          <cell r="A6210" t="str">
            <v>103727432</v>
          </cell>
        </row>
        <row r="6211">
          <cell r="A6211" t="str">
            <v>103727434</v>
          </cell>
        </row>
        <row r="6212">
          <cell r="A6212" t="str">
            <v>103727435</v>
          </cell>
        </row>
        <row r="6213">
          <cell r="A6213" t="str">
            <v>103727436</v>
          </cell>
        </row>
        <row r="6214">
          <cell r="A6214" t="str">
            <v>103727437</v>
          </cell>
        </row>
        <row r="6215">
          <cell r="A6215" t="str">
            <v>103727438</v>
          </cell>
        </row>
        <row r="6216">
          <cell r="A6216" t="str">
            <v>103727439</v>
          </cell>
        </row>
        <row r="6217">
          <cell r="A6217" t="str">
            <v>103727440</v>
          </cell>
        </row>
        <row r="6218">
          <cell r="A6218" t="str">
            <v>103727441</v>
          </cell>
        </row>
        <row r="6219">
          <cell r="A6219" t="str">
            <v>103727442</v>
          </cell>
        </row>
        <row r="6220">
          <cell r="A6220" t="str">
            <v>103727443</v>
          </cell>
        </row>
        <row r="6221">
          <cell r="A6221" t="str">
            <v>103727444</v>
          </cell>
        </row>
        <row r="6222">
          <cell r="A6222" t="str">
            <v>103727445</v>
          </cell>
        </row>
        <row r="6223">
          <cell r="A6223" t="str">
            <v>103727446</v>
          </cell>
        </row>
        <row r="6224">
          <cell r="A6224" t="str">
            <v>103727447</v>
          </cell>
        </row>
        <row r="6225">
          <cell r="A6225" t="str">
            <v>103727448</v>
          </cell>
        </row>
        <row r="6226">
          <cell r="A6226" t="str">
            <v>103728318</v>
          </cell>
        </row>
        <row r="6227">
          <cell r="A6227" t="str">
            <v>103746019</v>
          </cell>
        </row>
        <row r="6228">
          <cell r="A6228" t="str">
            <v>103746023</v>
          </cell>
        </row>
        <row r="6229">
          <cell r="A6229" t="str">
            <v>103730222</v>
          </cell>
        </row>
        <row r="6230">
          <cell r="A6230" t="str">
            <v>103728308</v>
          </cell>
        </row>
        <row r="6231">
          <cell r="A6231" t="str">
            <v>103743790</v>
          </cell>
        </row>
        <row r="6232">
          <cell r="A6232" t="str">
            <v>103730222</v>
          </cell>
        </row>
        <row r="6233">
          <cell r="A6233" t="str">
            <v>103730222</v>
          </cell>
        </row>
        <row r="6234">
          <cell r="A6234" t="str">
            <v>103730222</v>
          </cell>
        </row>
        <row r="6235">
          <cell r="A6235" t="str">
            <v>103728308</v>
          </cell>
        </row>
        <row r="6236">
          <cell r="A6236" t="str">
            <v>103743790</v>
          </cell>
        </row>
        <row r="6237">
          <cell r="A6237" t="str">
            <v>103730222</v>
          </cell>
        </row>
        <row r="6238">
          <cell r="A6238" t="str">
            <v>103728308</v>
          </cell>
        </row>
        <row r="6239">
          <cell r="A6239" t="str">
            <v>103743790</v>
          </cell>
        </row>
        <row r="6240">
          <cell r="A6240" t="str">
            <v>103730222</v>
          </cell>
        </row>
        <row r="6241">
          <cell r="A6241" t="str">
            <v>103743790</v>
          </cell>
        </row>
        <row r="6242">
          <cell r="A6242" t="str">
            <v>103730222</v>
          </cell>
        </row>
        <row r="6243">
          <cell r="A6243" t="str">
            <v>103743790</v>
          </cell>
        </row>
        <row r="6244">
          <cell r="A6244" t="str">
            <v>103730222</v>
          </cell>
        </row>
        <row r="6245">
          <cell r="A6245" t="str">
            <v>103728308</v>
          </cell>
        </row>
        <row r="6246">
          <cell r="A6246" t="str">
            <v>103743790</v>
          </cell>
        </row>
        <row r="6247">
          <cell r="A6247" t="str">
            <v>103730222</v>
          </cell>
        </row>
        <row r="6248">
          <cell r="A6248" t="str">
            <v>103728308</v>
          </cell>
        </row>
        <row r="6249">
          <cell r="A6249" t="str">
            <v>103730222</v>
          </cell>
        </row>
        <row r="6250">
          <cell r="A6250" t="str">
            <v>103743790</v>
          </cell>
        </row>
        <row r="6251">
          <cell r="A6251" t="str">
            <v>103727451</v>
          </cell>
        </row>
        <row r="6252">
          <cell r="A6252" t="str">
            <v>103727452</v>
          </cell>
        </row>
        <row r="6253">
          <cell r="A6253" t="str">
            <v>103727453</v>
          </cell>
        </row>
        <row r="6254">
          <cell r="A6254" t="str">
            <v>103727454</v>
          </cell>
        </row>
        <row r="6255">
          <cell r="A6255" t="str">
            <v>103727449</v>
          </cell>
        </row>
        <row r="6256">
          <cell r="A6256" t="str">
            <v>103727450</v>
          </cell>
        </row>
        <row r="6257">
          <cell r="A6257" t="str">
            <v>103737818</v>
          </cell>
        </row>
        <row r="6258">
          <cell r="A6258" t="str">
            <v>103737818</v>
          </cell>
        </row>
        <row r="6259">
          <cell r="A6259" t="str">
            <v>103737818</v>
          </cell>
        </row>
        <row r="6260">
          <cell r="A6260" t="str">
            <v>103730227</v>
          </cell>
        </row>
        <row r="6261">
          <cell r="A6261" t="str">
            <v>103730208</v>
          </cell>
        </row>
        <row r="6262">
          <cell r="A6262" t="str">
            <v>103730211</v>
          </cell>
        </row>
        <row r="6263">
          <cell r="A6263" t="str">
            <v>103730212</v>
          </cell>
        </row>
        <row r="6264">
          <cell r="A6264" t="str">
            <v>103746026</v>
          </cell>
        </row>
        <row r="6265">
          <cell r="A6265" t="str">
            <v>103727455</v>
          </cell>
        </row>
        <row r="6266">
          <cell r="A6266" t="str">
            <v>103730225</v>
          </cell>
        </row>
        <row r="6267">
          <cell r="A6267" t="str">
            <v>103727456</v>
          </cell>
        </row>
        <row r="6268">
          <cell r="A6268" t="str">
            <v>103727457</v>
          </cell>
        </row>
        <row r="6269">
          <cell r="A6269" t="str">
            <v>103727458</v>
          </cell>
        </row>
        <row r="6270">
          <cell r="A6270" t="str">
            <v>103727459</v>
          </cell>
        </row>
        <row r="6271">
          <cell r="A6271" t="str">
            <v>103727460</v>
          </cell>
        </row>
        <row r="6272">
          <cell r="A6272" t="str">
            <v>103727461</v>
          </cell>
        </row>
        <row r="6273">
          <cell r="A6273" t="str">
            <v>103730225</v>
          </cell>
        </row>
        <row r="6274">
          <cell r="A6274" t="str">
            <v>103727462</v>
          </cell>
        </row>
        <row r="6275">
          <cell r="A6275" t="str">
            <v>103738165</v>
          </cell>
        </row>
        <row r="6276">
          <cell r="A6276" t="str">
            <v>103727463</v>
          </cell>
        </row>
        <row r="6277">
          <cell r="A6277" t="str">
            <v>103727464</v>
          </cell>
        </row>
        <row r="6278">
          <cell r="A6278" t="str">
            <v>103730207</v>
          </cell>
        </row>
        <row r="6279">
          <cell r="A6279" t="str">
            <v>103727465</v>
          </cell>
        </row>
        <row r="6280">
          <cell r="A6280" t="str">
            <v>103730225</v>
          </cell>
        </row>
        <row r="6281">
          <cell r="A6281" t="str">
            <v>103727466</v>
          </cell>
        </row>
        <row r="6282">
          <cell r="A6282" t="str">
            <v>103727467</v>
          </cell>
        </row>
        <row r="6283">
          <cell r="A6283" t="str">
            <v>103727468</v>
          </cell>
        </row>
        <row r="6284">
          <cell r="A6284" t="str">
            <v>103730225</v>
          </cell>
        </row>
        <row r="6285">
          <cell r="A6285" t="str">
            <v>103727469</v>
          </cell>
        </row>
        <row r="6286">
          <cell r="A6286" t="str">
            <v>103727470</v>
          </cell>
        </row>
        <row r="6287">
          <cell r="A6287" t="str">
            <v>103756432</v>
          </cell>
        </row>
        <row r="6288">
          <cell r="A6288" t="str">
            <v>103756432</v>
          </cell>
        </row>
        <row r="6289">
          <cell r="A6289" t="str">
            <v>103756432</v>
          </cell>
        </row>
        <row r="6290">
          <cell r="A6290" t="str">
            <v>103756432</v>
          </cell>
        </row>
        <row r="6291">
          <cell r="A6291" t="str">
            <v>103756432</v>
          </cell>
        </row>
        <row r="6292">
          <cell r="A6292" t="str">
            <v>103756432</v>
          </cell>
        </row>
        <row r="6293">
          <cell r="A6293" t="str">
            <v>103756432</v>
          </cell>
        </row>
        <row r="6294">
          <cell r="A6294" t="str">
            <v>103756432</v>
          </cell>
        </row>
        <row r="6295">
          <cell r="A6295" t="str">
            <v>103756432</v>
          </cell>
        </row>
        <row r="6296">
          <cell r="A6296" t="str">
            <v>103756432</v>
          </cell>
        </row>
        <row r="6297">
          <cell r="A6297" t="str">
            <v>103761981</v>
          </cell>
        </row>
        <row r="6298">
          <cell r="A6298" t="str">
            <v>302001300</v>
          </cell>
        </row>
        <row r="6299">
          <cell r="A6299" t="str">
            <v>302005700</v>
          </cell>
        </row>
        <row r="6300">
          <cell r="A6300" t="str">
            <v>302010269</v>
          </cell>
        </row>
        <row r="6301">
          <cell r="A6301" t="str">
            <v>301996800</v>
          </cell>
        </row>
        <row r="6302">
          <cell r="A6302" t="str">
            <v>302001301</v>
          </cell>
        </row>
        <row r="6303">
          <cell r="A6303" t="str">
            <v>302005701</v>
          </cell>
        </row>
        <row r="6304">
          <cell r="A6304" t="str">
            <v>302010270</v>
          </cell>
        </row>
        <row r="6305">
          <cell r="A6305" t="str">
            <v>301996801</v>
          </cell>
        </row>
        <row r="6306">
          <cell r="A6306" t="str">
            <v>302010300</v>
          </cell>
        </row>
        <row r="6307">
          <cell r="A6307" t="str">
            <v>302010301</v>
          </cell>
        </row>
        <row r="6308">
          <cell r="A6308" t="str">
            <v>103795671</v>
          </cell>
        </row>
        <row r="6309">
          <cell r="A6309" t="str">
            <v>103795671</v>
          </cell>
        </row>
        <row r="6310">
          <cell r="A6310" t="str">
            <v>103795671</v>
          </cell>
        </row>
        <row r="6311">
          <cell r="A6311" t="str">
            <v>103795671</v>
          </cell>
        </row>
        <row r="6312">
          <cell r="A6312" t="str">
            <v>103761982</v>
          </cell>
        </row>
        <row r="6313">
          <cell r="A6313" t="str">
            <v>103761983</v>
          </cell>
        </row>
        <row r="6314">
          <cell r="A6314" t="str">
            <v>103764957</v>
          </cell>
        </row>
        <row r="6315">
          <cell r="A6315" t="str">
            <v>605855219</v>
          </cell>
        </row>
        <row r="6316">
          <cell r="A6316" t="str">
            <v>605855220</v>
          </cell>
        </row>
        <row r="6317">
          <cell r="A6317" t="str">
            <v>605855221</v>
          </cell>
        </row>
        <row r="6318">
          <cell r="A6318" t="str">
            <v>605830816</v>
          </cell>
        </row>
        <row r="6319">
          <cell r="A6319" t="str">
            <v>605830817</v>
          </cell>
        </row>
        <row r="6320">
          <cell r="A6320" t="str">
            <v>605830818</v>
          </cell>
        </row>
        <row r="6321">
          <cell r="A6321" t="str">
            <v>605830819</v>
          </cell>
        </row>
        <row r="6322">
          <cell r="A6322" t="str">
            <v>605830820</v>
          </cell>
        </row>
        <row r="6323">
          <cell r="A6323" t="str">
            <v>605830821</v>
          </cell>
        </row>
        <row r="6324">
          <cell r="A6324" t="str">
            <v>605830822</v>
          </cell>
        </row>
        <row r="6325">
          <cell r="A6325" t="str">
            <v>605830823</v>
          </cell>
        </row>
        <row r="6326">
          <cell r="A6326" t="str">
            <v>605830824</v>
          </cell>
        </row>
        <row r="6327">
          <cell r="A6327" t="str">
            <v>103761984</v>
          </cell>
        </row>
        <row r="6328">
          <cell r="A6328" t="str">
            <v>605849742</v>
          </cell>
        </row>
        <row r="6329">
          <cell r="A6329" t="str">
            <v>605849743</v>
          </cell>
        </row>
        <row r="6330">
          <cell r="A6330" t="str">
            <v>605849744</v>
          </cell>
        </row>
        <row r="6331">
          <cell r="A6331" t="str">
            <v>605849745</v>
          </cell>
        </row>
        <row r="6332">
          <cell r="A6332" t="str">
            <v>103761985</v>
          </cell>
        </row>
        <row r="6333">
          <cell r="A6333" t="str">
            <v>103761986</v>
          </cell>
        </row>
        <row r="6334">
          <cell r="A6334" t="str">
            <v>103761987</v>
          </cell>
        </row>
        <row r="6335">
          <cell r="A6335" t="str">
            <v>103795978</v>
          </cell>
        </row>
        <row r="6336">
          <cell r="A6336" t="str">
            <v>103761988</v>
          </cell>
        </row>
        <row r="6337">
          <cell r="A6337" t="str">
            <v>103765075</v>
          </cell>
        </row>
        <row r="6338">
          <cell r="A6338" t="str">
            <v>103761989</v>
          </cell>
        </row>
        <row r="6339">
          <cell r="A6339" t="str">
            <v>103762002</v>
          </cell>
        </row>
        <row r="6340">
          <cell r="A6340" t="str">
            <v>103794959</v>
          </cell>
        </row>
        <row r="6341">
          <cell r="A6341" t="str">
            <v>103755446</v>
          </cell>
        </row>
        <row r="6342">
          <cell r="A6342" t="str">
            <v>103762003</v>
          </cell>
        </row>
        <row r="6343">
          <cell r="A6343" t="str">
            <v>103762004</v>
          </cell>
        </row>
        <row r="6344">
          <cell r="A6344" t="str">
            <v>103762005</v>
          </cell>
        </row>
        <row r="6345">
          <cell r="A6345" t="str">
            <v>103762000</v>
          </cell>
        </row>
        <row r="6346">
          <cell r="A6346" t="str">
            <v>103762001</v>
          </cell>
        </row>
        <row r="6347">
          <cell r="A6347" t="str">
            <v>103761990</v>
          </cell>
        </row>
        <row r="6348">
          <cell r="A6348" t="str">
            <v>103761991</v>
          </cell>
        </row>
        <row r="6349">
          <cell r="A6349" t="str">
            <v>103761992</v>
          </cell>
        </row>
        <row r="6350">
          <cell r="A6350" t="str">
            <v>103761993</v>
          </cell>
        </row>
        <row r="6351">
          <cell r="A6351" t="str">
            <v>103761994</v>
          </cell>
        </row>
        <row r="6352">
          <cell r="A6352" t="str">
            <v>103761995</v>
          </cell>
        </row>
        <row r="6353">
          <cell r="A6353" t="str">
            <v>103761996</v>
          </cell>
        </row>
        <row r="6354">
          <cell r="A6354" t="str">
            <v>103761997</v>
          </cell>
        </row>
        <row r="6355">
          <cell r="A6355" t="str">
            <v>103761998</v>
          </cell>
        </row>
        <row r="6356">
          <cell r="A6356" t="str">
            <v>103761999</v>
          </cell>
        </row>
        <row r="6357">
          <cell r="A6357" t="str">
            <v>103762009</v>
          </cell>
        </row>
        <row r="6358">
          <cell r="A6358" t="str">
            <v>103762006</v>
          </cell>
        </row>
        <row r="6359">
          <cell r="A6359" t="str">
            <v>103762007</v>
          </cell>
        </row>
        <row r="6360">
          <cell r="A6360" t="str">
            <v>103762008</v>
          </cell>
        </row>
        <row r="6361">
          <cell r="A6361" t="str">
            <v>103762010</v>
          </cell>
        </row>
        <row r="6362">
          <cell r="A6362" t="str">
            <v>103762011</v>
          </cell>
        </row>
        <row r="6363">
          <cell r="A6363" t="str">
            <v>103762012</v>
          </cell>
        </row>
        <row r="6364">
          <cell r="A6364" t="str">
            <v>103762013</v>
          </cell>
        </row>
        <row r="6365">
          <cell r="A6365" t="str">
            <v>103762014</v>
          </cell>
        </row>
        <row r="6366">
          <cell r="A6366" t="str">
            <v>103762015</v>
          </cell>
        </row>
        <row r="6367">
          <cell r="A6367" t="str">
            <v>103762016</v>
          </cell>
        </row>
        <row r="6368">
          <cell r="A6368" t="str">
            <v>103762017</v>
          </cell>
        </row>
        <row r="6369">
          <cell r="A6369" t="str">
            <v>103762018</v>
          </cell>
        </row>
        <row r="6370">
          <cell r="A6370" t="str">
            <v>103762019</v>
          </cell>
        </row>
        <row r="6371">
          <cell r="A6371" t="str">
            <v>103762020</v>
          </cell>
        </row>
        <row r="6372">
          <cell r="A6372" t="str">
            <v>103762021</v>
          </cell>
        </row>
        <row r="6373">
          <cell r="A6373" t="str">
            <v>103762022</v>
          </cell>
        </row>
        <row r="6374">
          <cell r="A6374" t="str">
            <v>103762023</v>
          </cell>
        </row>
        <row r="6375">
          <cell r="A6375" t="str">
            <v>103762024</v>
          </cell>
        </row>
        <row r="6376">
          <cell r="A6376" t="str">
            <v>103794362</v>
          </cell>
        </row>
        <row r="6377">
          <cell r="A6377" t="str">
            <v>103765072</v>
          </cell>
        </row>
        <row r="6378">
          <cell r="A6378" t="str">
            <v>103765072</v>
          </cell>
        </row>
        <row r="6379">
          <cell r="A6379" t="str">
            <v>103765072</v>
          </cell>
        </row>
        <row r="6380">
          <cell r="A6380" t="str">
            <v>103765072</v>
          </cell>
        </row>
        <row r="6381">
          <cell r="A6381" t="str">
            <v>103765072</v>
          </cell>
        </row>
        <row r="6382">
          <cell r="A6382" t="str">
            <v>103765072</v>
          </cell>
        </row>
        <row r="6383">
          <cell r="A6383" t="str">
            <v>103765072</v>
          </cell>
        </row>
        <row r="6384">
          <cell r="A6384" t="str">
            <v>103765072</v>
          </cell>
        </row>
        <row r="6385">
          <cell r="A6385" t="str">
            <v>103765072</v>
          </cell>
        </row>
        <row r="6386">
          <cell r="A6386" t="str">
            <v>103765072</v>
          </cell>
        </row>
        <row r="6387">
          <cell r="A6387" t="str">
            <v>103762027</v>
          </cell>
        </row>
        <row r="6388">
          <cell r="A6388" t="str">
            <v>103762028</v>
          </cell>
        </row>
        <row r="6389">
          <cell r="A6389" t="str">
            <v>103762029</v>
          </cell>
        </row>
        <row r="6390">
          <cell r="A6390" t="str">
            <v>103762030</v>
          </cell>
        </row>
        <row r="6391">
          <cell r="A6391" t="str">
            <v>103762025</v>
          </cell>
        </row>
        <row r="6392">
          <cell r="A6392" t="str">
            <v>103762026</v>
          </cell>
        </row>
        <row r="6393">
          <cell r="A6393" t="str">
            <v>103789283</v>
          </cell>
        </row>
        <row r="6394">
          <cell r="A6394" t="str">
            <v>103789283</v>
          </cell>
        </row>
        <row r="6395">
          <cell r="A6395" t="str">
            <v>103789283</v>
          </cell>
        </row>
        <row r="6396">
          <cell r="A6396" t="str">
            <v>103747768</v>
          </cell>
        </row>
        <row r="6397">
          <cell r="A6397" t="str">
            <v>103759886</v>
          </cell>
        </row>
        <row r="6398">
          <cell r="A6398" t="str">
            <v>103759889</v>
          </cell>
        </row>
        <row r="6399">
          <cell r="A6399" t="str">
            <v>103765078</v>
          </cell>
        </row>
        <row r="6400">
          <cell r="A6400" t="str">
            <v>103755493</v>
          </cell>
        </row>
        <row r="6401">
          <cell r="A6401" t="str">
            <v>103794357</v>
          </cell>
        </row>
        <row r="6402">
          <cell r="A6402" t="str">
            <v>103794360</v>
          </cell>
        </row>
        <row r="6403">
          <cell r="A6403" t="str">
            <v>103762031</v>
          </cell>
        </row>
        <row r="6404">
          <cell r="A6404" t="str">
            <v>103762032</v>
          </cell>
        </row>
        <row r="6405">
          <cell r="A6405" t="str">
            <v>103762033</v>
          </cell>
        </row>
        <row r="6406">
          <cell r="A6406" t="str">
            <v>103762034</v>
          </cell>
        </row>
        <row r="6407">
          <cell r="A6407" t="str">
            <v>103762035</v>
          </cell>
        </row>
        <row r="6408">
          <cell r="A6408" t="str">
            <v>103762036</v>
          </cell>
        </row>
        <row r="6409">
          <cell r="A6409" t="str">
            <v>103762037</v>
          </cell>
        </row>
        <row r="6410">
          <cell r="A6410" t="str">
            <v>103755489</v>
          </cell>
        </row>
        <row r="6411">
          <cell r="A6411" t="str">
            <v>103762038</v>
          </cell>
        </row>
        <row r="6412">
          <cell r="A6412" t="str">
            <v>103762039</v>
          </cell>
        </row>
        <row r="6413">
          <cell r="A6413" t="str">
            <v>103762040</v>
          </cell>
        </row>
        <row r="6414">
          <cell r="A6414" t="str">
            <v>103762041</v>
          </cell>
        </row>
        <row r="6415">
          <cell r="A6415" t="str">
            <v>103755490</v>
          </cell>
        </row>
        <row r="6416">
          <cell r="A6416" t="str">
            <v>103762042</v>
          </cell>
        </row>
        <row r="6417">
          <cell r="A6417" t="str">
            <v>103762043</v>
          </cell>
        </row>
        <row r="6418">
          <cell r="A6418" t="str">
            <v>103762044</v>
          </cell>
        </row>
        <row r="6419">
          <cell r="A6419" t="str">
            <v>103762045</v>
          </cell>
        </row>
        <row r="6420">
          <cell r="A6420" t="str">
            <v>103762046</v>
          </cell>
        </row>
        <row r="6421">
          <cell r="A6421" t="str">
            <v>103802717</v>
          </cell>
        </row>
        <row r="6422">
          <cell r="A6422" t="str">
            <v>103802718</v>
          </cell>
        </row>
        <row r="6423">
          <cell r="A6423" t="str">
            <v>103808230</v>
          </cell>
        </row>
        <row r="6424">
          <cell r="A6424" t="str">
            <v>103808230</v>
          </cell>
        </row>
        <row r="6425">
          <cell r="A6425" t="str">
            <v>103808230</v>
          </cell>
        </row>
        <row r="6426">
          <cell r="A6426" t="str">
            <v>103808230</v>
          </cell>
        </row>
        <row r="6427">
          <cell r="A6427" t="str">
            <v>103808230</v>
          </cell>
        </row>
        <row r="6428">
          <cell r="A6428" t="str">
            <v>103808230</v>
          </cell>
        </row>
        <row r="6429">
          <cell r="A6429" t="str">
            <v>103808230</v>
          </cell>
        </row>
        <row r="6430">
          <cell r="A6430" t="str">
            <v>103808230</v>
          </cell>
        </row>
        <row r="6431">
          <cell r="A6431" t="str">
            <v>103808230</v>
          </cell>
        </row>
        <row r="6432">
          <cell r="A6432" t="str">
            <v>103808230</v>
          </cell>
        </row>
        <row r="6433">
          <cell r="A6433" t="str">
            <v>103808230</v>
          </cell>
        </row>
        <row r="6434">
          <cell r="A6434" t="str">
            <v>103808230</v>
          </cell>
        </row>
        <row r="6435">
          <cell r="A6435" t="str">
            <v>103808230</v>
          </cell>
        </row>
        <row r="6436">
          <cell r="A6436" t="str">
            <v>103808230</v>
          </cell>
        </row>
        <row r="6437">
          <cell r="A6437" t="str">
            <v>103808230</v>
          </cell>
        </row>
        <row r="6438">
          <cell r="A6438" t="str">
            <v>103808230</v>
          </cell>
        </row>
        <row r="6439">
          <cell r="A6439" t="str">
            <v>103808230</v>
          </cell>
        </row>
        <row r="6440">
          <cell r="A6440" t="str">
            <v>103808230</v>
          </cell>
        </row>
        <row r="6441">
          <cell r="A6441" t="str">
            <v>103808230</v>
          </cell>
        </row>
        <row r="6442">
          <cell r="A6442" t="str">
            <v>103808230</v>
          </cell>
        </row>
        <row r="6443">
          <cell r="A6443" t="str">
            <v>103808230</v>
          </cell>
        </row>
        <row r="6444">
          <cell r="A6444" t="str">
            <v>103808230</v>
          </cell>
        </row>
        <row r="6445">
          <cell r="A6445" t="str">
            <v>103815360</v>
          </cell>
        </row>
        <row r="6446">
          <cell r="A6446" t="str">
            <v>302015500</v>
          </cell>
        </row>
        <row r="6447">
          <cell r="A6447" t="str">
            <v>302020100</v>
          </cell>
        </row>
        <row r="6448">
          <cell r="A6448" t="str">
            <v>302024800</v>
          </cell>
        </row>
        <row r="6449">
          <cell r="A6449" t="str">
            <v>302029900</v>
          </cell>
        </row>
        <row r="6450">
          <cell r="A6450" t="str">
            <v>302031686</v>
          </cell>
        </row>
        <row r="6451">
          <cell r="A6451" t="str">
            <v>302015501</v>
          </cell>
        </row>
        <row r="6452">
          <cell r="A6452" t="str">
            <v>302020101</v>
          </cell>
        </row>
        <row r="6453">
          <cell r="A6453" t="str">
            <v>302024801</v>
          </cell>
        </row>
        <row r="6454">
          <cell r="A6454" t="str">
            <v>302029901</v>
          </cell>
        </row>
        <row r="6455">
          <cell r="A6455" t="str">
            <v>302031687</v>
          </cell>
        </row>
        <row r="6456">
          <cell r="A6456" t="str">
            <v>302024800</v>
          </cell>
        </row>
        <row r="6457">
          <cell r="A6457" t="str">
            <v>302034200</v>
          </cell>
        </row>
        <row r="6458">
          <cell r="A6458" t="str">
            <v>302024801</v>
          </cell>
        </row>
        <row r="6459">
          <cell r="A6459" t="str">
            <v>302034201</v>
          </cell>
        </row>
        <row r="6460">
          <cell r="A6460" t="str">
            <v>103832031</v>
          </cell>
        </row>
        <row r="6461">
          <cell r="A6461" t="str">
            <v>103832526</v>
          </cell>
        </row>
        <row r="6462">
          <cell r="A6462" t="str">
            <v>103832031</v>
          </cell>
        </row>
        <row r="6463">
          <cell r="A6463" t="str">
            <v>103832031</v>
          </cell>
        </row>
        <row r="6464">
          <cell r="A6464" t="str">
            <v>103832031</v>
          </cell>
        </row>
        <row r="6465">
          <cell r="A6465" t="str">
            <v>103832031</v>
          </cell>
        </row>
        <row r="6466">
          <cell r="A6466" t="str">
            <v>103832031</v>
          </cell>
        </row>
        <row r="6467">
          <cell r="A6467" t="str">
            <v>103832031</v>
          </cell>
        </row>
        <row r="6468">
          <cell r="A6468" t="str">
            <v>103832031</v>
          </cell>
        </row>
        <row r="6469">
          <cell r="A6469" t="str">
            <v>103832031</v>
          </cell>
        </row>
        <row r="6470">
          <cell r="A6470" t="str">
            <v>103832031</v>
          </cell>
        </row>
        <row r="6471">
          <cell r="A6471" t="str">
            <v>103832031</v>
          </cell>
        </row>
        <row r="6472">
          <cell r="A6472" t="str">
            <v>103832031</v>
          </cell>
        </row>
        <row r="6473">
          <cell r="A6473" t="str">
            <v>103832031</v>
          </cell>
        </row>
        <row r="6474">
          <cell r="A6474" t="str">
            <v>103832031</v>
          </cell>
        </row>
        <row r="6475">
          <cell r="A6475" t="str">
            <v>103832031</v>
          </cell>
        </row>
        <row r="6476">
          <cell r="A6476" t="str">
            <v>103832031</v>
          </cell>
        </row>
        <row r="6477">
          <cell r="A6477" t="str">
            <v>103832031</v>
          </cell>
        </row>
        <row r="6478">
          <cell r="A6478" t="str">
            <v>103832031</v>
          </cell>
        </row>
        <row r="6479">
          <cell r="A6479" t="str">
            <v>103832526</v>
          </cell>
        </row>
        <row r="6480">
          <cell r="A6480" t="str">
            <v>103832031</v>
          </cell>
        </row>
        <row r="6481">
          <cell r="A6481" t="str">
            <v>103832031</v>
          </cell>
        </row>
        <row r="6482">
          <cell r="A6482" t="str">
            <v>103832031</v>
          </cell>
        </row>
        <row r="6483">
          <cell r="A6483" t="str">
            <v>103832526</v>
          </cell>
        </row>
        <row r="6484">
          <cell r="A6484" t="str">
            <v>103815361</v>
          </cell>
        </row>
        <row r="6485">
          <cell r="A6485" t="str">
            <v>605866231</v>
          </cell>
        </row>
        <row r="6486">
          <cell r="A6486" t="str">
            <v>103815362</v>
          </cell>
        </row>
        <row r="6487">
          <cell r="A6487" t="str">
            <v>605892525</v>
          </cell>
        </row>
        <row r="6488">
          <cell r="A6488" t="str">
            <v>605892526</v>
          </cell>
        </row>
        <row r="6489">
          <cell r="A6489" t="str">
            <v>605892527</v>
          </cell>
        </row>
        <row r="6490">
          <cell r="A6490" t="str">
            <v>103821805</v>
          </cell>
        </row>
        <row r="6491">
          <cell r="A6491" t="str">
            <v>605867707</v>
          </cell>
        </row>
        <row r="6492">
          <cell r="A6492" t="str">
            <v>605867708</v>
          </cell>
        </row>
        <row r="6493">
          <cell r="A6493" t="str">
            <v>605867709</v>
          </cell>
        </row>
        <row r="6494">
          <cell r="A6494" t="str">
            <v>605867710</v>
          </cell>
        </row>
        <row r="6495">
          <cell r="A6495" t="str">
            <v>605877279</v>
          </cell>
        </row>
        <row r="6496">
          <cell r="A6496" t="str">
            <v>605877280</v>
          </cell>
        </row>
        <row r="6497">
          <cell r="A6497" t="str">
            <v>605877281</v>
          </cell>
        </row>
        <row r="6498">
          <cell r="A6498" t="str">
            <v>605877282</v>
          </cell>
        </row>
        <row r="6499">
          <cell r="A6499" t="str">
            <v>605881172</v>
          </cell>
        </row>
        <row r="6500">
          <cell r="A6500" t="str">
            <v>605881173</v>
          </cell>
        </row>
        <row r="6501">
          <cell r="A6501" t="str">
            <v>605881174</v>
          </cell>
        </row>
        <row r="6502">
          <cell r="A6502" t="str">
            <v>605881175</v>
          </cell>
        </row>
        <row r="6503">
          <cell r="A6503" t="str">
            <v>605881176</v>
          </cell>
        </row>
        <row r="6504">
          <cell r="A6504" t="str">
            <v>605897070</v>
          </cell>
        </row>
        <row r="6505">
          <cell r="A6505" t="str">
            <v>605897071</v>
          </cell>
        </row>
        <row r="6506">
          <cell r="A6506" t="str">
            <v>103815363</v>
          </cell>
        </row>
        <row r="6507">
          <cell r="A6507" t="str">
            <v>605897072</v>
          </cell>
        </row>
        <row r="6508">
          <cell r="A6508" t="str">
            <v>605925295</v>
          </cell>
        </row>
        <row r="6509">
          <cell r="A6509" t="str">
            <v>103815364</v>
          </cell>
        </row>
        <row r="6510">
          <cell r="A6510" t="str">
            <v>103815365</v>
          </cell>
        </row>
        <row r="6511">
          <cell r="A6511" t="str">
            <v>103816066</v>
          </cell>
        </row>
        <row r="6512">
          <cell r="A6512" t="str">
            <v>103804617</v>
          </cell>
        </row>
        <row r="6513">
          <cell r="A6513" t="str">
            <v>103809271</v>
          </cell>
        </row>
        <row r="6514">
          <cell r="A6514" t="str">
            <v>103811540</v>
          </cell>
        </row>
        <row r="6515">
          <cell r="A6515" t="str">
            <v>103811543</v>
          </cell>
        </row>
        <row r="6516">
          <cell r="A6516" t="str">
            <v>103822211</v>
          </cell>
        </row>
        <row r="6517">
          <cell r="A6517" t="str">
            <v>103825337</v>
          </cell>
        </row>
        <row r="6518">
          <cell r="A6518" t="str">
            <v>103832520</v>
          </cell>
        </row>
        <row r="6519">
          <cell r="A6519" t="str">
            <v>103816067</v>
          </cell>
        </row>
        <row r="6520">
          <cell r="A6520" t="str">
            <v>103804616</v>
          </cell>
        </row>
        <row r="6521">
          <cell r="A6521" t="str">
            <v>103816068</v>
          </cell>
        </row>
        <row r="6522">
          <cell r="A6522" t="str">
            <v>103818241</v>
          </cell>
        </row>
        <row r="6523">
          <cell r="A6523" t="str">
            <v>103816081</v>
          </cell>
        </row>
        <row r="6524">
          <cell r="A6524" t="str">
            <v>103807501</v>
          </cell>
        </row>
        <row r="6525">
          <cell r="A6525" t="str">
            <v>103818241</v>
          </cell>
        </row>
        <row r="6526">
          <cell r="A6526" t="str">
            <v>103816082</v>
          </cell>
        </row>
        <row r="6527">
          <cell r="A6527" t="str">
            <v>103816083</v>
          </cell>
        </row>
        <row r="6528">
          <cell r="A6528" t="str">
            <v>103816084</v>
          </cell>
        </row>
        <row r="6529">
          <cell r="A6529" t="str">
            <v>103816079</v>
          </cell>
        </row>
        <row r="6530">
          <cell r="A6530" t="str">
            <v>103816080</v>
          </cell>
        </row>
        <row r="6531">
          <cell r="A6531" t="str">
            <v>103816069</v>
          </cell>
        </row>
        <row r="6532">
          <cell r="A6532" t="str">
            <v>103816070</v>
          </cell>
        </row>
        <row r="6533">
          <cell r="A6533" t="str">
            <v>103816071</v>
          </cell>
        </row>
        <row r="6534">
          <cell r="A6534" t="str">
            <v>103816072</v>
          </cell>
        </row>
        <row r="6535">
          <cell r="A6535" t="str">
            <v>103816073</v>
          </cell>
        </row>
        <row r="6536">
          <cell r="A6536" t="str">
            <v>103816074</v>
          </cell>
        </row>
        <row r="6537">
          <cell r="A6537" t="str">
            <v>103816075</v>
          </cell>
        </row>
        <row r="6538">
          <cell r="A6538" t="str">
            <v>103816076</v>
          </cell>
        </row>
        <row r="6539">
          <cell r="A6539" t="str">
            <v>103816077</v>
          </cell>
        </row>
        <row r="6540">
          <cell r="A6540" t="str">
            <v>103811364</v>
          </cell>
        </row>
        <row r="6541">
          <cell r="A6541" t="str">
            <v>103816078</v>
          </cell>
        </row>
        <row r="6542">
          <cell r="A6542" t="str">
            <v>103816088</v>
          </cell>
        </row>
        <row r="6543">
          <cell r="A6543" t="str">
            <v>103804122</v>
          </cell>
        </row>
        <row r="6544">
          <cell r="A6544" t="str">
            <v>103811359</v>
          </cell>
        </row>
        <row r="6545">
          <cell r="A6545" t="str">
            <v>103811361</v>
          </cell>
        </row>
        <row r="6546">
          <cell r="A6546" t="str">
            <v>103816085</v>
          </cell>
        </row>
        <row r="6547">
          <cell r="A6547" t="str">
            <v>103816086</v>
          </cell>
        </row>
        <row r="6548">
          <cell r="A6548" t="str">
            <v>103816087</v>
          </cell>
        </row>
        <row r="6549">
          <cell r="A6549" t="str">
            <v>103816089</v>
          </cell>
        </row>
        <row r="6550">
          <cell r="A6550" t="str">
            <v>103816090</v>
          </cell>
        </row>
        <row r="6551">
          <cell r="A6551" t="str">
            <v>103816091</v>
          </cell>
        </row>
        <row r="6552">
          <cell r="A6552" t="str">
            <v>103816092</v>
          </cell>
        </row>
        <row r="6553">
          <cell r="A6553" t="str">
            <v>103816093</v>
          </cell>
        </row>
        <row r="6554">
          <cell r="A6554" t="str">
            <v>103816094</v>
          </cell>
        </row>
        <row r="6555">
          <cell r="A6555" t="str">
            <v>103816095</v>
          </cell>
        </row>
        <row r="6556">
          <cell r="A6556" t="str">
            <v>103816096</v>
          </cell>
        </row>
        <row r="6557">
          <cell r="A6557" t="str">
            <v>103816097</v>
          </cell>
        </row>
        <row r="6558">
          <cell r="A6558" t="str">
            <v>103816098</v>
          </cell>
        </row>
        <row r="6559">
          <cell r="A6559" t="str">
            <v>103816099</v>
          </cell>
        </row>
        <row r="6560">
          <cell r="A6560" t="str">
            <v>103816100</v>
          </cell>
        </row>
        <row r="6561">
          <cell r="A6561" t="str">
            <v>103816101</v>
          </cell>
        </row>
        <row r="6562">
          <cell r="A6562" t="str">
            <v>103816102</v>
          </cell>
        </row>
        <row r="6563">
          <cell r="A6563" t="str">
            <v>103816103</v>
          </cell>
        </row>
        <row r="6564">
          <cell r="A6564" t="str">
            <v>103804628</v>
          </cell>
        </row>
        <row r="6565">
          <cell r="A6565" t="str">
            <v>103820101</v>
          </cell>
        </row>
        <row r="6566">
          <cell r="A6566" t="str">
            <v>103832524</v>
          </cell>
        </row>
        <row r="6567">
          <cell r="A6567" t="str">
            <v>103804627</v>
          </cell>
        </row>
        <row r="6568">
          <cell r="A6568" t="str">
            <v>103819842</v>
          </cell>
        </row>
        <row r="6569">
          <cell r="A6569" t="str">
            <v>103818173</v>
          </cell>
        </row>
        <row r="6570">
          <cell r="A6570" t="str">
            <v>103818173</v>
          </cell>
        </row>
        <row r="6571">
          <cell r="A6571" t="str">
            <v>103818173</v>
          </cell>
        </row>
        <row r="6572">
          <cell r="A6572" t="str">
            <v>103804627</v>
          </cell>
        </row>
        <row r="6573">
          <cell r="A6573" t="str">
            <v>103819842</v>
          </cell>
        </row>
        <row r="6574">
          <cell r="A6574" t="str">
            <v>103818173</v>
          </cell>
        </row>
        <row r="6575">
          <cell r="A6575" t="str">
            <v>103804627</v>
          </cell>
        </row>
        <row r="6576">
          <cell r="A6576" t="str">
            <v>103819842</v>
          </cell>
        </row>
        <row r="6577">
          <cell r="A6577" t="str">
            <v>103818173</v>
          </cell>
        </row>
        <row r="6578">
          <cell r="A6578" t="str">
            <v>103818173</v>
          </cell>
        </row>
        <row r="6579">
          <cell r="A6579" t="str">
            <v>103804627</v>
          </cell>
        </row>
        <row r="6580">
          <cell r="A6580" t="str">
            <v>103819842</v>
          </cell>
        </row>
        <row r="6581">
          <cell r="A6581" t="str">
            <v>103818173</v>
          </cell>
        </row>
        <row r="6582">
          <cell r="A6582" t="str">
            <v>103804627</v>
          </cell>
        </row>
        <row r="6583">
          <cell r="A6583" t="str">
            <v>103818173</v>
          </cell>
        </row>
        <row r="6584">
          <cell r="A6584" t="str">
            <v>103804627</v>
          </cell>
        </row>
        <row r="6585">
          <cell r="A6585" t="str">
            <v>103819842</v>
          </cell>
        </row>
        <row r="6586">
          <cell r="A6586" t="str">
            <v>103818173</v>
          </cell>
        </row>
        <row r="6587">
          <cell r="A6587" t="str">
            <v>103818173</v>
          </cell>
        </row>
        <row r="6588">
          <cell r="A6588" t="str">
            <v>103804627</v>
          </cell>
        </row>
        <row r="6589">
          <cell r="A6589" t="str">
            <v>103818173</v>
          </cell>
        </row>
        <row r="6590">
          <cell r="A6590" t="str">
            <v>103804627</v>
          </cell>
        </row>
        <row r="6591">
          <cell r="A6591" t="str">
            <v>103819842</v>
          </cell>
        </row>
        <row r="6592">
          <cell r="A6592" t="str">
            <v>103804627</v>
          </cell>
        </row>
        <row r="6593">
          <cell r="A6593" t="str">
            <v>103819842</v>
          </cell>
        </row>
        <row r="6594">
          <cell r="A6594" t="str">
            <v>103816106</v>
          </cell>
        </row>
        <row r="6595">
          <cell r="A6595" t="str">
            <v>103816107</v>
          </cell>
        </row>
        <row r="6596">
          <cell r="A6596" t="str">
            <v>103816108</v>
          </cell>
        </row>
        <row r="6597">
          <cell r="A6597" t="str">
            <v>103816109</v>
          </cell>
        </row>
        <row r="6598">
          <cell r="A6598" t="str">
            <v>103816104</v>
          </cell>
        </row>
        <row r="6599">
          <cell r="A6599" t="str">
            <v>103816105</v>
          </cell>
        </row>
        <row r="6600">
          <cell r="A6600" t="str">
            <v>103825307</v>
          </cell>
        </row>
        <row r="6601">
          <cell r="A6601" t="str">
            <v>103825307</v>
          </cell>
        </row>
        <row r="6602">
          <cell r="A6602" t="str">
            <v>103825307</v>
          </cell>
        </row>
        <row r="6603">
          <cell r="A6603" t="str">
            <v>103831328</v>
          </cell>
        </row>
        <row r="6604">
          <cell r="A6604" t="str">
            <v>103831328</v>
          </cell>
        </row>
        <row r="6605">
          <cell r="A6605" t="str">
            <v>103818236</v>
          </cell>
        </row>
        <row r="6606">
          <cell r="A6606" t="str">
            <v>103803752</v>
          </cell>
        </row>
        <row r="6607">
          <cell r="A6607" t="str">
            <v>103804107</v>
          </cell>
        </row>
        <row r="6608">
          <cell r="A6608" t="str">
            <v>103821995</v>
          </cell>
        </row>
        <row r="6609">
          <cell r="A6609" t="str">
            <v>103823847</v>
          </cell>
        </row>
        <row r="6610">
          <cell r="A6610" t="str">
            <v>103816110</v>
          </cell>
        </row>
        <row r="6611">
          <cell r="A6611" t="str">
            <v>103816111</v>
          </cell>
        </row>
        <row r="6612">
          <cell r="A6612" t="str">
            <v>103816112</v>
          </cell>
        </row>
        <row r="6613">
          <cell r="A6613" t="str">
            <v>103816113</v>
          </cell>
        </row>
        <row r="6614">
          <cell r="A6614" t="str">
            <v>103816114</v>
          </cell>
        </row>
        <row r="6615">
          <cell r="A6615" t="str">
            <v>103816115</v>
          </cell>
        </row>
        <row r="6616">
          <cell r="A6616" t="str">
            <v>103816116</v>
          </cell>
        </row>
        <row r="6617">
          <cell r="A6617" t="str">
            <v>103804102</v>
          </cell>
        </row>
        <row r="6618">
          <cell r="A6618" t="str">
            <v>103816117</v>
          </cell>
        </row>
        <row r="6619">
          <cell r="A6619" t="str">
            <v>103816118</v>
          </cell>
        </row>
        <row r="6620">
          <cell r="A6620" t="str">
            <v>103816119</v>
          </cell>
        </row>
        <row r="6621">
          <cell r="A6621" t="str">
            <v>103816120</v>
          </cell>
        </row>
        <row r="6622">
          <cell r="A6622" t="str">
            <v>103816121</v>
          </cell>
        </row>
        <row r="6623">
          <cell r="A6623" t="str">
            <v>103816122</v>
          </cell>
        </row>
        <row r="6624">
          <cell r="A6624" t="str">
            <v>103816123</v>
          </cell>
        </row>
        <row r="6625">
          <cell r="A6625" t="str">
            <v>103803961</v>
          </cell>
        </row>
        <row r="6626">
          <cell r="A6626" t="str">
            <v>103803750</v>
          </cell>
        </row>
        <row r="6627">
          <cell r="A6627" t="str">
            <v>103816124</v>
          </cell>
        </row>
        <row r="6628">
          <cell r="A6628" t="str">
            <v>103816125</v>
          </cell>
        </row>
        <row r="6629">
          <cell r="A6629" t="str">
            <v>103846645</v>
          </cell>
        </row>
        <row r="6630">
          <cell r="A6630" t="str">
            <v>302035900</v>
          </cell>
        </row>
        <row r="6631">
          <cell r="A6631" t="str">
            <v>302042300</v>
          </cell>
        </row>
        <row r="6632">
          <cell r="A6632" t="str">
            <v>302045808</v>
          </cell>
        </row>
        <row r="6633">
          <cell r="A6633" t="str">
            <v>302035901</v>
          </cell>
        </row>
        <row r="6634">
          <cell r="A6634" t="str">
            <v>302042301</v>
          </cell>
        </row>
        <row r="6635">
          <cell r="A6635" t="str">
            <v>302045809</v>
          </cell>
        </row>
        <row r="6636">
          <cell r="A6636" t="str">
            <v>103859512</v>
          </cell>
        </row>
        <row r="6637">
          <cell r="A6637" t="str">
            <v>103859512</v>
          </cell>
        </row>
        <row r="6638">
          <cell r="A6638" t="str">
            <v>103859512</v>
          </cell>
        </row>
        <row r="6639">
          <cell r="A6639" t="str">
            <v>103859905</v>
          </cell>
        </row>
        <row r="6640">
          <cell r="A6640" t="str">
            <v>103859512</v>
          </cell>
        </row>
        <row r="6641">
          <cell r="A6641" t="str">
            <v>103859512</v>
          </cell>
        </row>
        <row r="6642">
          <cell r="A6642" t="str">
            <v>103859512</v>
          </cell>
        </row>
        <row r="6643">
          <cell r="A6643" t="str">
            <v>103859905</v>
          </cell>
        </row>
        <row r="6644">
          <cell r="A6644" t="str">
            <v>103846646</v>
          </cell>
        </row>
        <row r="6645">
          <cell r="A6645" t="str">
            <v>103846647</v>
          </cell>
        </row>
        <row r="6646">
          <cell r="A6646" t="str">
            <v>103847674</v>
          </cell>
        </row>
        <row r="6647">
          <cell r="A6647" t="str">
            <v>605948598</v>
          </cell>
        </row>
        <row r="6648">
          <cell r="A6648" t="str">
            <v>605948599</v>
          </cell>
        </row>
        <row r="6649">
          <cell r="A6649" t="str">
            <v>605948600</v>
          </cell>
        </row>
        <row r="6650">
          <cell r="A6650" t="str">
            <v>605949801</v>
          </cell>
        </row>
        <row r="6651">
          <cell r="A6651" t="str">
            <v>103846648</v>
          </cell>
        </row>
        <row r="6652">
          <cell r="A6652" t="str">
            <v>605949802</v>
          </cell>
        </row>
        <row r="6653">
          <cell r="A6653" t="str">
            <v>605959595</v>
          </cell>
        </row>
        <row r="6654">
          <cell r="A6654" t="str">
            <v>605959596</v>
          </cell>
        </row>
        <row r="6655">
          <cell r="A6655" t="str">
            <v>605959597</v>
          </cell>
        </row>
        <row r="6656">
          <cell r="A6656" t="str">
            <v>605966067</v>
          </cell>
        </row>
        <row r="6657">
          <cell r="A6657" t="str">
            <v>605966068</v>
          </cell>
        </row>
        <row r="6658">
          <cell r="A6658" t="str">
            <v>605966069</v>
          </cell>
        </row>
        <row r="6659">
          <cell r="A6659" t="str">
            <v>103846649</v>
          </cell>
        </row>
        <row r="6660">
          <cell r="A6660" t="str">
            <v>103846650</v>
          </cell>
        </row>
        <row r="6661">
          <cell r="A6661" t="str">
            <v>103846651</v>
          </cell>
        </row>
        <row r="6662">
          <cell r="A6662" t="str">
            <v>103840877</v>
          </cell>
        </row>
        <row r="6663">
          <cell r="A6663" t="str">
            <v>103857579</v>
          </cell>
        </row>
        <row r="6664">
          <cell r="A6664" t="str">
            <v>103858780</v>
          </cell>
        </row>
        <row r="6665">
          <cell r="A6665" t="str">
            <v>103860039</v>
          </cell>
        </row>
        <row r="6666">
          <cell r="A6666" t="str">
            <v>103860043</v>
          </cell>
        </row>
        <row r="6667">
          <cell r="A6667" t="str">
            <v>103846652</v>
          </cell>
        </row>
        <row r="6668">
          <cell r="A6668" t="str">
            <v>103840873</v>
          </cell>
        </row>
        <row r="6669">
          <cell r="A6669" t="str">
            <v>103846653</v>
          </cell>
        </row>
        <row r="6670">
          <cell r="A6670" t="str">
            <v>103857577</v>
          </cell>
        </row>
        <row r="6671">
          <cell r="A6671" t="str">
            <v>103846766</v>
          </cell>
        </row>
        <row r="6672">
          <cell r="A6672" t="str">
            <v>103846767</v>
          </cell>
        </row>
        <row r="6673">
          <cell r="A6673" t="str">
            <v>103846768</v>
          </cell>
        </row>
        <row r="6674">
          <cell r="A6674" t="str">
            <v>103846769</v>
          </cell>
        </row>
        <row r="6675">
          <cell r="A6675" t="str">
            <v>103846664</v>
          </cell>
        </row>
        <row r="6676">
          <cell r="A6676" t="str">
            <v>103846665</v>
          </cell>
        </row>
        <row r="6677">
          <cell r="A6677" t="str">
            <v>103846654</v>
          </cell>
        </row>
        <row r="6678">
          <cell r="A6678" t="str">
            <v>103846655</v>
          </cell>
        </row>
        <row r="6679">
          <cell r="A6679" t="str">
            <v>103846656</v>
          </cell>
        </row>
        <row r="6680">
          <cell r="A6680" t="str">
            <v>103846657</v>
          </cell>
        </row>
        <row r="6681">
          <cell r="A6681" t="str">
            <v>103846658</v>
          </cell>
        </row>
        <row r="6682">
          <cell r="A6682" t="str">
            <v>103846659</v>
          </cell>
        </row>
        <row r="6683">
          <cell r="A6683" t="str">
            <v>103846660</v>
          </cell>
        </row>
        <row r="6684">
          <cell r="A6684" t="str">
            <v>103846661</v>
          </cell>
        </row>
        <row r="6685">
          <cell r="A6685" t="str">
            <v>103846662</v>
          </cell>
        </row>
        <row r="6686">
          <cell r="A6686" t="str">
            <v>103846663</v>
          </cell>
        </row>
        <row r="6687">
          <cell r="A6687" t="str">
            <v>103846773</v>
          </cell>
        </row>
        <row r="6688">
          <cell r="A6688" t="str">
            <v>103846770</v>
          </cell>
        </row>
        <row r="6689">
          <cell r="A6689" t="str">
            <v>103846771</v>
          </cell>
        </row>
        <row r="6690">
          <cell r="A6690" t="str">
            <v>103846772</v>
          </cell>
        </row>
        <row r="6691">
          <cell r="A6691" t="str">
            <v>103846774</v>
          </cell>
        </row>
        <row r="6692">
          <cell r="A6692" t="str">
            <v>103846775</v>
          </cell>
        </row>
        <row r="6693">
          <cell r="A6693" t="str">
            <v>103846776</v>
          </cell>
        </row>
        <row r="6694">
          <cell r="A6694" t="str">
            <v>103846777</v>
          </cell>
        </row>
        <row r="6695">
          <cell r="A6695" t="str">
            <v>103846778</v>
          </cell>
        </row>
        <row r="6696">
          <cell r="A6696" t="str">
            <v>103846779</v>
          </cell>
        </row>
        <row r="6697">
          <cell r="A6697" t="str">
            <v>103846780</v>
          </cell>
        </row>
        <row r="6698">
          <cell r="A6698" t="str">
            <v>103846781</v>
          </cell>
        </row>
        <row r="6699">
          <cell r="A6699" t="str">
            <v>103846782</v>
          </cell>
        </row>
        <row r="6700">
          <cell r="A6700" t="str">
            <v>103846783</v>
          </cell>
        </row>
        <row r="6701">
          <cell r="A6701" t="str">
            <v>103846784</v>
          </cell>
        </row>
        <row r="6702">
          <cell r="A6702" t="str">
            <v>103846785</v>
          </cell>
        </row>
        <row r="6703">
          <cell r="A6703" t="str">
            <v>103846787</v>
          </cell>
        </row>
        <row r="6704">
          <cell r="A6704" t="str">
            <v>103846788</v>
          </cell>
        </row>
        <row r="6705">
          <cell r="A6705" t="str">
            <v>103846789</v>
          </cell>
        </row>
        <row r="6706">
          <cell r="A6706" t="str">
            <v>103858123</v>
          </cell>
        </row>
        <row r="6707">
          <cell r="A6707" t="str">
            <v>103858122</v>
          </cell>
        </row>
        <row r="6708">
          <cell r="A6708" t="str">
            <v>103860042</v>
          </cell>
        </row>
        <row r="6709">
          <cell r="A6709" t="str">
            <v>103849209</v>
          </cell>
        </row>
        <row r="6710">
          <cell r="A6710" t="str">
            <v>103849209</v>
          </cell>
        </row>
        <row r="6711">
          <cell r="A6711" t="str">
            <v>103849209</v>
          </cell>
        </row>
        <row r="6712">
          <cell r="A6712" t="str">
            <v>103849209</v>
          </cell>
        </row>
        <row r="6713">
          <cell r="A6713" t="str">
            <v>103849209</v>
          </cell>
        </row>
        <row r="6714">
          <cell r="A6714" t="str">
            <v>103849209</v>
          </cell>
        </row>
        <row r="6715">
          <cell r="A6715" t="str">
            <v>103849209</v>
          </cell>
        </row>
        <row r="6716">
          <cell r="A6716" t="str">
            <v>103849209</v>
          </cell>
        </row>
        <row r="6717">
          <cell r="A6717" t="str">
            <v>103849209</v>
          </cell>
        </row>
        <row r="6718">
          <cell r="A6718" t="str">
            <v>103849209</v>
          </cell>
        </row>
        <row r="6719">
          <cell r="A6719" t="str">
            <v>103849209</v>
          </cell>
        </row>
        <row r="6720">
          <cell r="A6720" t="str">
            <v>103849209</v>
          </cell>
        </row>
        <row r="6721">
          <cell r="A6721" t="str">
            <v>103849209</v>
          </cell>
        </row>
        <row r="6722">
          <cell r="A6722" t="str">
            <v>103846792</v>
          </cell>
        </row>
        <row r="6723">
          <cell r="A6723" t="str">
            <v>103846793</v>
          </cell>
        </row>
        <row r="6724">
          <cell r="A6724" t="str">
            <v>103846794</v>
          </cell>
        </row>
        <row r="6725">
          <cell r="A6725" t="str">
            <v>103846795</v>
          </cell>
        </row>
        <row r="6726">
          <cell r="A6726" t="str">
            <v>103846790</v>
          </cell>
        </row>
        <row r="6727">
          <cell r="A6727" t="str">
            <v>103846791</v>
          </cell>
        </row>
        <row r="6728">
          <cell r="A6728" t="str">
            <v>103858863</v>
          </cell>
        </row>
        <row r="6729">
          <cell r="A6729" t="str">
            <v>103858863</v>
          </cell>
        </row>
        <row r="6730">
          <cell r="A6730" t="str">
            <v>103858863</v>
          </cell>
        </row>
        <row r="6731">
          <cell r="A6731" t="str">
            <v>103849217</v>
          </cell>
        </row>
        <row r="6732">
          <cell r="A6732" t="str">
            <v>103844392</v>
          </cell>
        </row>
        <row r="6733">
          <cell r="A6733" t="str">
            <v>103846796</v>
          </cell>
        </row>
        <row r="6734">
          <cell r="A6734" t="str">
            <v>103846797</v>
          </cell>
        </row>
        <row r="6735">
          <cell r="A6735" t="str">
            <v>103846798</v>
          </cell>
        </row>
        <row r="6736">
          <cell r="A6736" t="str">
            <v>103846799</v>
          </cell>
        </row>
        <row r="6737">
          <cell r="A6737" t="str">
            <v>103846800</v>
          </cell>
        </row>
        <row r="6738">
          <cell r="A6738" t="str">
            <v>103846801</v>
          </cell>
        </row>
        <row r="6739">
          <cell r="A6739" t="str">
            <v>103846802</v>
          </cell>
        </row>
        <row r="6740">
          <cell r="A6740" t="str">
            <v>103846803</v>
          </cell>
        </row>
        <row r="6741">
          <cell r="A6741" t="str">
            <v>103846804</v>
          </cell>
        </row>
        <row r="6742">
          <cell r="A6742" t="str">
            <v>103846805</v>
          </cell>
        </row>
        <row r="6743">
          <cell r="A6743" t="str">
            <v>103846806</v>
          </cell>
        </row>
        <row r="6744">
          <cell r="A6744" t="str">
            <v>103846807</v>
          </cell>
        </row>
        <row r="6745">
          <cell r="A6745" t="str">
            <v>103846808</v>
          </cell>
        </row>
        <row r="6746">
          <cell r="A6746" t="str">
            <v>103846809</v>
          </cell>
        </row>
        <row r="6747">
          <cell r="A6747" t="str">
            <v>103844389</v>
          </cell>
        </row>
        <row r="6748">
          <cell r="A6748" t="str">
            <v>103846810</v>
          </cell>
        </row>
        <row r="6749">
          <cell r="A6749" t="str">
            <v>103846811</v>
          </cell>
        </row>
        <row r="6750">
          <cell r="A6750" t="str">
            <v>302049666</v>
          </cell>
        </row>
        <row r="6751">
          <cell r="A6751" t="str">
            <v>103871086</v>
          </cell>
        </row>
        <row r="6752">
          <cell r="A6752" t="str">
            <v>103871086</v>
          </cell>
        </row>
        <row r="6753">
          <cell r="A6753" t="str">
            <v>103871086</v>
          </cell>
        </row>
        <row r="6754">
          <cell r="A6754" t="str">
            <v>103871086</v>
          </cell>
        </row>
        <row r="6755">
          <cell r="A6755" t="str">
            <v>103871086</v>
          </cell>
        </row>
        <row r="6756">
          <cell r="A6756" t="str">
            <v>103871086</v>
          </cell>
        </row>
        <row r="6757">
          <cell r="A6757" t="str">
            <v>103871086</v>
          </cell>
        </row>
        <row r="6758">
          <cell r="A6758" t="str">
            <v>103871086</v>
          </cell>
        </row>
        <row r="6759">
          <cell r="A6759" t="str">
            <v>103871086</v>
          </cell>
        </row>
        <row r="6760">
          <cell r="A6760" t="str">
            <v>103871086</v>
          </cell>
        </row>
        <row r="6761">
          <cell r="A6761" t="str">
            <v>103875855</v>
          </cell>
        </row>
        <row r="6762">
          <cell r="A6762" t="str">
            <v>302050700</v>
          </cell>
        </row>
        <row r="6763">
          <cell r="A6763" t="str">
            <v>302054800</v>
          </cell>
        </row>
        <row r="6764">
          <cell r="A6764" t="str">
            <v>302058900</v>
          </cell>
        </row>
        <row r="6765">
          <cell r="A6765" t="str">
            <v>302062700</v>
          </cell>
        </row>
        <row r="6766">
          <cell r="A6766" t="str">
            <v>302050701</v>
          </cell>
        </row>
        <row r="6767">
          <cell r="A6767" t="str">
            <v>302054801</v>
          </cell>
        </row>
        <row r="6768">
          <cell r="A6768" t="str">
            <v>302058901</v>
          </cell>
        </row>
        <row r="6769">
          <cell r="A6769" t="str">
            <v>302062701</v>
          </cell>
        </row>
        <row r="6770">
          <cell r="A6770" t="str">
            <v>302066482</v>
          </cell>
        </row>
        <row r="6771">
          <cell r="A6771" t="str">
            <v>103888759</v>
          </cell>
        </row>
        <row r="6772">
          <cell r="A6772" t="str">
            <v>103888759</v>
          </cell>
        </row>
        <row r="6773">
          <cell r="A6773" t="str">
            <v>103888759</v>
          </cell>
        </row>
        <row r="6774">
          <cell r="A6774" t="str">
            <v>103888759</v>
          </cell>
        </row>
        <row r="6775">
          <cell r="A6775" t="str">
            <v>103888759</v>
          </cell>
        </row>
        <row r="6776">
          <cell r="A6776" t="str">
            <v>103888759</v>
          </cell>
        </row>
        <row r="6777">
          <cell r="A6777" t="str">
            <v>103888759</v>
          </cell>
        </row>
        <row r="6778">
          <cell r="A6778" t="str">
            <v>103888759</v>
          </cell>
        </row>
        <row r="6779">
          <cell r="A6779" t="str">
            <v>103888759</v>
          </cell>
        </row>
        <row r="6780">
          <cell r="A6780" t="str">
            <v>103888759</v>
          </cell>
        </row>
        <row r="6781">
          <cell r="A6781" t="str">
            <v>103888759</v>
          </cell>
        </row>
        <row r="6782">
          <cell r="A6782" t="str">
            <v>103888759</v>
          </cell>
        </row>
        <row r="6783">
          <cell r="A6783" t="str">
            <v>103888759</v>
          </cell>
        </row>
        <row r="6784">
          <cell r="A6784" t="str">
            <v>103875856</v>
          </cell>
        </row>
        <row r="6785">
          <cell r="A6785" t="str">
            <v>103875857</v>
          </cell>
        </row>
        <row r="6786">
          <cell r="A6786" t="str">
            <v>605981574</v>
          </cell>
        </row>
        <row r="6787">
          <cell r="A6787" t="str">
            <v>605981575</v>
          </cell>
        </row>
        <row r="6788">
          <cell r="A6788" t="str">
            <v>605981576</v>
          </cell>
        </row>
        <row r="6789">
          <cell r="A6789" t="str">
            <v>606006077</v>
          </cell>
        </row>
        <row r="6790">
          <cell r="A6790" t="str">
            <v>606006078</v>
          </cell>
        </row>
        <row r="6791">
          <cell r="A6791" t="str">
            <v>606006079</v>
          </cell>
        </row>
        <row r="6792">
          <cell r="A6792" t="str">
            <v>103875858</v>
          </cell>
        </row>
        <row r="6793">
          <cell r="A6793" t="str">
            <v>606017698</v>
          </cell>
        </row>
        <row r="6794">
          <cell r="A6794" t="str">
            <v>606017699</v>
          </cell>
        </row>
        <row r="6795">
          <cell r="A6795" t="str">
            <v>606017700</v>
          </cell>
        </row>
        <row r="6796">
          <cell r="A6796" t="str">
            <v>606017701</v>
          </cell>
        </row>
        <row r="6797">
          <cell r="A6797" t="str">
            <v>606017702</v>
          </cell>
        </row>
        <row r="6798">
          <cell r="A6798" t="str">
            <v>103875859</v>
          </cell>
        </row>
        <row r="6799">
          <cell r="A6799" t="str">
            <v>103875860</v>
          </cell>
        </row>
        <row r="6800">
          <cell r="A6800" t="str">
            <v>103875861</v>
          </cell>
        </row>
        <row r="6801">
          <cell r="A6801" t="str">
            <v>103868594</v>
          </cell>
        </row>
        <row r="6802">
          <cell r="A6802" t="str">
            <v>103877626</v>
          </cell>
        </row>
        <row r="6803">
          <cell r="A6803" t="str">
            <v>103888193</v>
          </cell>
        </row>
        <row r="6804">
          <cell r="A6804" t="str">
            <v>103875862</v>
          </cell>
        </row>
        <row r="6805">
          <cell r="A6805" t="str">
            <v>103880907</v>
          </cell>
        </row>
        <row r="6806">
          <cell r="A6806" t="str">
            <v>103875863</v>
          </cell>
        </row>
        <row r="6807">
          <cell r="A6807" t="str">
            <v>103876176</v>
          </cell>
        </row>
        <row r="6808">
          <cell r="A6808" t="str">
            <v>103875157</v>
          </cell>
        </row>
        <row r="6809">
          <cell r="A6809" t="str">
            <v>103876177</v>
          </cell>
        </row>
        <row r="6810">
          <cell r="A6810" t="str">
            <v>103876178</v>
          </cell>
        </row>
        <row r="6811">
          <cell r="A6811" t="str">
            <v>103876179</v>
          </cell>
        </row>
        <row r="6812">
          <cell r="A6812" t="str">
            <v>103876174</v>
          </cell>
        </row>
        <row r="6813">
          <cell r="A6813" t="str">
            <v>103876175</v>
          </cell>
        </row>
        <row r="6814">
          <cell r="A6814" t="str">
            <v>103875864</v>
          </cell>
        </row>
        <row r="6815">
          <cell r="A6815" t="str">
            <v>103875865</v>
          </cell>
        </row>
        <row r="6816">
          <cell r="A6816" t="str">
            <v>103876166</v>
          </cell>
        </row>
        <row r="6817">
          <cell r="A6817" t="str">
            <v>103876167</v>
          </cell>
        </row>
        <row r="6818">
          <cell r="A6818" t="str">
            <v>103876168</v>
          </cell>
        </row>
        <row r="6819">
          <cell r="A6819" t="str">
            <v>103876169</v>
          </cell>
        </row>
        <row r="6820">
          <cell r="A6820" t="str">
            <v>103876170</v>
          </cell>
        </row>
        <row r="6821">
          <cell r="A6821" t="str">
            <v>103876171</v>
          </cell>
        </row>
        <row r="6822">
          <cell r="A6822" t="str">
            <v>103876172</v>
          </cell>
        </row>
        <row r="6823">
          <cell r="A6823" t="str">
            <v>103876173</v>
          </cell>
        </row>
        <row r="6824">
          <cell r="A6824" t="str">
            <v>103876183</v>
          </cell>
        </row>
        <row r="6825">
          <cell r="A6825" t="str">
            <v>103868592</v>
          </cell>
        </row>
        <row r="6826">
          <cell r="A6826" t="str">
            <v>103868592</v>
          </cell>
        </row>
        <row r="6827">
          <cell r="A6827" t="str">
            <v>103876180</v>
          </cell>
        </row>
        <row r="6828">
          <cell r="A6828" t="str">
            <v>103876181</v>
          </cell>
        </row>
        <row r="6829">
          <cell r="A6829" t="str">
            <v>103876182</v>
          </cell>
        </row>
        <row r="6830">
          <cell r="A6830" t="str">
            <v>103876184</v>
          </cell>
        </row>
        <row r="6831">
          <cell r="A6831" t="str">
            <v>103876185</v>
          </cell>
        </row>
        <row r="6832">
          <cell r="A6832" t="str">
            <v>103876186</v>
          </cell>
        </row>
        <row r="6833">
          <cell r="A6833" t="str">
            <v>103876187</v>
          </cell>
        </row>
        <row r="6834">
          <cell r="A6834" t="str">
            <v>103876188</v>
          </cell>
        </row>
        <row r="6835">
          <cell r="A6835" t="str">
            <v>103876189</v>
          </cell>
        </row>
        <row r="6836">
          <cell r="A6836" t="str">
            <v>103876190</v>
          </cell>
        </row>
        <row r="6837">
          <cell r="A6837" t="str">
            <v>103876191</v>
          </cell>
        </row>
        <row r="6838">
          <cell r="A6838" t="str">
            <v>103876192</v>
          </cell>
        </row>
        <row r="6839">
          <cell r="A6839" t="str">
            <v>103876193</v>
          </cell>
        </row>
        <row r="6840">
          <cell r="A6840" t="str">
            <v>103876194</v>
          </cell>
        </row>
        <row r="6841">
          <cell r="A6841" t="str">
            <v>103876195</v>
          </cell>
        </row>
        <row r="6842">
          <cell r="A6842" t="str">
            <v>103876196</v>
          </cell>
        </row>
        <row r="6843">
          <cell r="A6843" t="str">
            <v>103876197</v>
          </cell>
        </row>
        <row r="6844">
          <cell r="A6844" t="str">
            <v>103876198</v>
          </cell>
        </row>
        <row r="6845">
          <cell r="A6845" t="str">
            <v>103870905</v>
          </cell>
        </row>
        <row r="6846">
          <cell r="A6846" t="str">
            <v>103885446</v>
          </cell>
        </row>
        <row r="6847">
          <cell r="A6847" t="str">
            <v>103888192</v>
          </cell>
        </row>
        <row r="6848">
          <cell r="A6848" t="str">
            <v>103870904</v>
          </cell>
        </row>
        <row r="6849">
          <cell r="A6849" t="str">
            <v>103880901</v>
          </cell>
        </row>
        <row r="6850">
          <cell r="A6850" t="str">
            <v>103870904</v>
          </cell>
        </row>
        <row r="6851">
          <cell r="A6851" t="str">
            <v>103880901</v>
          </cell>
        </row>
        <row r="6852">
          <cell r="A6852" t="str">
            <v>103870904</v>
          </cell>
        </row>
        <row r="6853">
          <cell r="A6853" t="str">
            <v>103880901</v>
          </cell>
        </row>
        <row r="6854">
          <cell r="A6854" t="str">
            <v>103870904</v>
          </cell>
        </row>
        <row r="6855">
          <cell r="A6855" t="str">
            <v>103880901</v>
          </cell>
        </row>
        <row r="6856">
          <cell r="A6856" t="str">
            <v>103870904</v>
          </cell>
        </row>
        <row r="6857">
          <cell r="A6857" t="str">
            <v>103880901</v>
          </cell>
        </row>
        <row r="6858">
          <cell r="A6858" t="str">
            <v>103880901</v>
          </cell>
        </row>
        <row r="6859">
          <cell r="A6859" t="str">
            <v>103870904</v>
          </cell>
        </row>
        <row r="6860">
          <cell r="A6860" t="str">
            <v>103880901</v>
          </cell>
        </row>
        <row r="6861">
          <cell r="A6861" t="str">
            <v>103870904</v>
          </cell>
        </row>
        <row r="6862">
          <cell r="A6862" t="str">
            <v>103880901</v>
          </cell>
        </row>
        <row r="6863">
          <cell r="A6863" t="str">
            <v>103870904</v>
          </cell>
        </row>
        <row r="6864">
          <cell r="A6864" t="str">
            <v>103880901</v>
          </cell>
        </row>
        <row r="6865">
          <cell r="A6865" t="str">
            <v>103880901</v>
          </cell>
        </row>
        <row r="6866">
          <cell r="A6866" t="str">
            <v>103870904</v>
          </cell>
        </row>
        <row r="6867">
          <cell r="A6867" t="str">
            <v>103880901</v>
          </cell>
        </row>
        <row r="6868">
          <cell r="A6868" t="str">
            <v>103880901</v>
          </cell>
        </row>
        <row r="6869">
          <cell r="A6869" t="str">
            <v>103880901</v>
          </cell>
        </row>
        <row r="6870">
          <cell r="A6870" t="str">
            <v>103876201</v>
          </cell>
        </row>
        <row r="6871">
          <cell r="A6871" t="str">
            <v>103876202</v>
          </cell>
        </row>
        <row r="6872">
          <cell r="A6872" t="str">
            <v>103876203</v>
          </cell>
        </row>
        <row r="6873">
          <cell r="A6873" t="str">
            <v>103876204</v>
          </cell>
        </row>
        <row r="6874">
          <cell r="A6874" t="str">
            <v>103876199</v>
          </cell>
        </row>
        <row r="6875">
          <cell r="A6875" t="str">
            <v>103876200</v>
          </cell>
        </row>
        <row r="6876">
          <cell r="A6876" t="str">
            <v>103880212</v>
          </cell>
        </row>
        <row r="6877">
          <cell r="A6877" t="str">
            <v>103880212</v>
          </cell>
        </row>
        <row r="6878">
          <cell r="A6878" t="str">
            <v>103880212</v>
          </cell>
        </row>
        <row r="6879">
          <cell r="A6879" t="str">
            <v>103880904</v>
          </cell>
        </row>
        <row r="6880">
          <cell r="A6880" t="str">
            <v>103876205</v>
          </cell>
        </row>
        <row r="6881">
          <cell r="A6881" t="str">
            <v>103876206</v>
          </cell>
        </row>
        <row r="6882">
          <cell r="A6882" t="str">
            <v>103876207</v>
          </cell>
        </row>
        <row r="6883">
          <cell r="A6883" t="str">
            <v>103876208</v>
          </cell>
        </row>
        <row r="6884">
          <cell r="A6884" t="str">
            <v>103876209</v>
          </cell>
        </row>
        <row r="6885">
          <cell r="A6885" t="str">
            <v>103876210</v>
          </cell>
        </row>
        <row r="6886">
          <cell r="A6886" t="str">
            <v>103876211</v>
          </cell>
        </row>
        <row r="6887">
          <cell r="A6887" t="str">
            <v>103876212</v>
          </cell>
        </row>
        <row r="6888">
          <cell r="A6888" t="str">
            <v>103876213</v>
          </cell>
        </row>
        <row r="6889">
          <cell r="A6889" t="str">
            <v>103876214</v>
          </cell>
        </row>
        <row r="6890">
          <cell r="A6890" t="str">
            <v>103876215</v>
          </cell>
        </row>
        <row r="6891">
          <cell r="A6891" t="str">
            <v>103876216</v>
          </cell>
        </row>
        <row r="6892">
          <cell r="A6892" t="str">
            <v>103876217</v>
          </cell>
        </row>
        <row r="6893">
          <cell r="A6893" t="str">
            <v>103876218</v>
          </cell>
        </row>
        <row r="6894">
          <cell r="A6894" t="str">
            <v>103876219</v>
          </cell>
        </row>
        <row r="6895">
          <cell r="A6895" t="str">
            <v>103876220</v>
          </cell>
        </row>
        <row r="6896">
          <cell r="A6896" t="str">
            <v>103895532</v>
          </cell>
        </row>
        <row r="6897">
          <cell r="A6897" t="str">
            <v>103895536</v>
          </cell>
        </row>
        <row r="6898">
          <cell r="A6898" t="str">
            <v>103905769</v>
          </cell>
        </row>
        <row r="6899">
          <cell r="A6899" t="str">
            <v>103921382</v>
          </cell>
        </row>
        <row r="6900">
          <cell r="A6900" t="str">
            <v>302076100</v>
          </cell>
        </row>
        <row r="6901">
          <cell r="A6901" t="str">
            <v>302080100</v>
          </cell>
        </row>
        <row r="6902">
          <cell r="A6902" t="str">
            <v>302083929</v>
          </cell>
        </row>
        <row r="6903">
          <cell r="A6903" t="str">
            <v>302067400</v>
          </cell>
        </row>
        <row r="6904">
          <cell r="A6904" t="str">
            <v>302071800</v>
          </cell>
        </row>
        <row r="6905">
          <cell r="A6905" t="str">
            <v>302076101</v>
          </cell>
        </row>
        <row r="6906">
          <cell r="A6906" t="str">
            <v>302080101</v>
          </cell>
        </row>
        <row r="6907">
          <cell r="A6907" t="str">
            <v>302083930</v>
          </cell>
        </row>
        <row r="6908">
          <cell r="A6908" t="str">
            <v>302067401</v>
          </cell>
        </row>
        <row r="6909">
          <cell r="A6909" t="str">
            <v>302071801</v>
          </cell>
        </row>
        <row r="6910">
          <cell r="A6910" t="str">
            <v>302087900</v>
          </cell>
        </row>
        <row r="6911">
          <cell r="A6911" t="str">
            <v>103924792</v>
          </cell>
        </row>
        <row r="6912">
          <cell r="A6912" t="str">
            <v>103924792</v>
          </cell>
        </row>
        <row r="6913">
          <cell r="A6913" t="str">
            <v>103924792</v>
          </cell>
        </row>
        <row r="6914">
          <cell r="A6914" t="str">
            <v>103924792</v>
          </cell>
        </row>
        <row r="6915">
          <cell r="A6915" t="str">
            <v>103924792</v>
          </cell>
        </row>
        <row r="6916">
          <cell r="A6916" t="str">
            <v>103924792</v>
          </cell>
        </row>
        <row r="6917">
          <cell r="A6917" t="str">
            <v>103924792</v>
          </cell>
        </row>
        <row r="6918">
          <cell r="A6918" t="str">
            <v>103924792</v>
          </cell>
        </row>
        <row r="6919">
          <cell r="A6919" t="str">
            <v>103924792</v>
          </cell>
        </row>
        <row r="6920">
          <cell r="A6920" t="str">
            <v>103924792</v>
          </cell>
        </row>
        <row r="6921">
          <cell r="A6921" t="str">
            <v>103924792</v>
          </cell>
        </row>
        <row r="6922">
          <cell r="A6922" t="str">
            <v>103924792</v>
          </cell>
        </row>
        <row r="6923">
          <cell r="A6923" t="str">
            <v>103924792</v>
          </cell>
        </row>
        <row r="6924">
          <cell r="A6924" t="str">
            <v>103924792</v>
          </cell>
        </row>
        <row r="6925">
          <cell r="A6925" t="str">
            <v>103924792</v>
          </cell>
        </row>
        <row r="6926">
          <cell r="A6926" t="str">
            <v>103924792</v>
          </cell>
        </row>
        <row r="6927">
          <cell r="A6927" t="str">
            <v>103924792</v>
          </cell>
        </row>
        <row r="6928">
          <cell r="A6928" t="str">
            <v>103924792</v>
          </cell>
        </row>
        <row r="6929">
          <cell r="A6929" t="str">
            <v>103924792</v>
          </cell>
        </row>
        <row r="6930">
          <cell r="A6930" t="str">
            <v>103924792</v>
          </cell>
        </row>
        <row r="6931">
          <cell r="A6931" t="str">
            <v>103924792</v>
          </cell>
        </row>
        <row r="6932">
          <cell r="A6932" t="str">
            <v>103905770</v>
          </cell>
        </row>
        <row r="6933">
          <cell r="A6933" t="str">
            <v>103904766</v>
          </cell>
        </row>
        <row r="6934">
          <cell r="A6934" t="str">
            <v>103905771</v>
          </cell>
        </row>
        <row r="6935">
          <cell r="A6935" t="str">
            <v>606029523</v>
          </cell>
        </row>
        <row r="6936">
          <cell r="A6936" t="str">
            <v>606029524</v>
          </cell>
        </row>
        <row r="6937">
          <cell r="A6937" t="str">
            <v>606029525</v>
          </cell>
        </row>
        <row r="6938">
          <cell r="A6938" t="str">
            <v>606066390</v>
          </cell>
        </row>
        <row r="6939">
          <cell r="A6939" t="str">
            <v>606066391</v>
          </cell>
        </row>
        <row r="6940">
          <cell r="A6940" t="str">
            <v>103905772</v>
          </cell>
        </row>
        <row r="6941">
          <cell r="A6941" t="str">
            <v>606066392</v>
          </cell>
        </row>
        <row r="6942">
          <cell r="A6942" t="str">
            <v>606066393</v>
          </cell>
        </row>
        <row r="6943">
          <cell r="A6943" t="str">
            <v>606077479</v>
          </cell>
        </row>
        <row r="6944">
          <cell r="A6944" t="str">
            <v>606077480</v>
          </cell>
        </row>
        <row r="6945">
          <cell r="A6945" t="str">
            <v>606077481</v>
          </cell>
        </row>
        <row r="6946">
          <cell r="A6946" t="str">
            <v>606077482</v>
          </cell>
        </row>
        <row r="6947">
          <cell r="A6947" t="str">
            <v>606077483</v>
          </cell>
        </row>
        <row r="6948">
          <cell r="A6948" t="str">
            <v>103905773</v>
          </cell>
        </row>
        <row r="6949">
          <cell r="A6949" t="str">
            <v>103905774</v>
          </cell>
        </row>
        <row r="6950">
          <cell r="A6950" t="str">
            <v>103905775</v>
          </cell>
        </row>
        <row r="6951">
          <cell r="A6951" t="str">
            <v>103896884</v>
          </cell>
        </row>
        <row r="6952">
          <cell r="A6952" t="str">
            <v>103896886</v>
          </cell>
        </row>
        <row r="6953">
          <cell r="A6953" t="str">
            <v>103896365</v>
          </cell>
        </row>
        <row r="6954">
          <cell r="A6954" t="str">
            <v>103921265</v>
          </cell>
        </row>
        <row r="6955">
          <cell r="A6955" t="str">
            <v>103922070</v>
          </cell>
        </row>
        <row r="6956">
          <cell r="A6956" t="str">
            <v>103922116</v>
          </cell>
        </row>
        <row r="6957">
          <cell r="A6957" t="str">
            <v>103922117</v>
          </cell>
        </row>
        <row r="6958">
          <cell r="A6958" t="str">
            <v>103924434</v>
          </cell>
        </row>
        <row r="6959">
          <cell r="A6959" t="str">
            <v>103924437</v>
          </cell>
        </row>
        <row r="6960">
          <cell r="A6960" t="str">
            <v>103924439</v>
          </cell>
        </row>
        <row r="6961">
          <cell r="A6961" t="str">
            <v>103905776</v>
          </cell>
        </row>
        <row r="6962">
          <cell r="A6962" t="str">
            <v>103896360</v>
          </cell>
        </row>
        <row r="6963">
          <cell r="A6963" t="str">
            <v>103905777</v>
          </cell>
        </row>
        <row r="6964">
          <cell r="A6964" t="str">
            <v>103905790</v>
          </cell>
        </row>
        <row r="6965">
          <cell r="A6965" t="str">
            <v>103905791</v>
          </cell>
        </row>
        <row r="6966">
          <cell r="A6966" t="str">
            <v>103905792</v>
          </cell>
        </row>
        <row r="6967">
          <cell r="A6967" t="str">
            <v>103905793</v>
          </cell>
        </row>
        <row r="6968">
          <cell r="A6968" t="str">
            <v>103905788</v>
          </cell>
        </row>
        <row r="6969">
          <cell r="A6969" t="str">
            <v>103905789</v>
          </cell>
        </row>
        <row r="6970">
          <cell r="A6970" t="str">
            <v>103905778</v>
          </cell>
        </row>
        <row r="6971">
          <cell r="A6971" t="str">
            <v>103905779</v>
          </cell>
        </row>
        <row r="6972">
          <cell r="A6972" t="str">
            <v>103905780</v>
          </cell>
        </row>
        <row r="6973">
          <cell r="A6973" t="str">
            <v>103905781</v>
          </cell>
        </row>
        <row r="6974">
          <cell r="A6974" t="str">
            <v>103905782</v>
          </cell>
        </row>
        <row r="6975">
          <cell r="A6975" t="str">
            <v>103905783</v>
          </cell>
        </row>
        <row r="6976">
          <cell r="A6976" t="str">
            <v>103905784</v>
          </cell>
        </row>
        <row r="6977">
          <cell r="A6977" t="str">
            <v>103905785</v>
          </cell>
        </row>
        <row r="6978">
          <cell r="A6978" t="str">
            <v>103896868</v>
          </cell>
        </row>
        <row r="6979">
          <cell r="A6979" t="str">
            <v>103896879</v>
          </cell>
        </row>
        <row r="6980">
          <cell r="A6980" t="str">
            <v>103905786</v>
          </cell>
        </row>
        <row r="6981">
          <cell r="A6981" t="str">
            <v>103905787</v>
          </cell>
        </row>
        <row r="6982">
          <cell r="A6982" t="str">
            <v>103905797</v>
          </cell>
        </row>
        <row r="6983">
          <cell r="A6983" t="str">
            <v>103905794</v>
          </cell>
        </row>
        <row r="6984">
          <cell r="A6984" t="str">
            <v>103905795</v>
          </cell>
        </row>
        <row r="6985">
          <cell r="A6985" t="str">
            <v>103905796</v>
          </cell>
        </row>
        <row r="6986">
          <cell r="A6986" t="str">
            <v>103905798</v>
          </cell>
        </row>
        <row r="6987">
          <cell r="A6987" t="str">
            <v>103905799</v>
          </cell>
        </row>
        <row r="6988">
          <cell r="A6988" t="str">
            <v>103905800</v>
          </cell>
        </row>
        <row r="6989">
          <cell r="A6989" t="str">
            <v>103905801</v>
          </cell>
        </row>
        <row r="6990">
          <cell r="A6990" t="str">
            <v>103905802</v>
          </cell>
        </row>
        <row r="6991">
          <cell r="A6991" t="str">
            <v>103905803</v>
          </cell>
        </row>
        <row r="6992">
          <cell r="A6992" t="str">
            <v>103905804</v>
          </cell>
        </row>
        <row r="6993">
          <cell r="A6993" t="str">
            <v>103905805</v>
          </cell>
        </row>
        <row r="6994">
          <cell r="A6994" t="str">
            <v>103905806</v>
          </cell>
        </row>
        <row r="6995">
          <cell r="A6995" t="str">
            <v>103905807</v>
          </cell>
        </row>
        <row r="6996">
          <cell r="A6996" t="str">
            <v>103905808</v>
          </cell>
        </row>
        <row r="6997">
          <cell r="A6997" t="str">
            <v>103905809</v>
          </cell>
        </row>
        <row r="6998">
          <cell r="A6998" t="str">
            <v>103905810</v>
          </cell>
        </row>
        <row r="6999">
          <cell r="A6999" t="str">
            <v>103905811</v>
          </cell>
        </row>
        <row r="7000">
          <cell r="A7000" t="str">
            <v>103905812</v>
          </cell>
        </row>
        <row r="7001">
          <cell r="A7001" t="str">
            <v>103907083</v>
          </cell>
        </row>
        <row r="7002">
          <cell r="A7002" t="str">
            <v>103907968</v>
          </cell>
        </row>
        <row r="7003">
          <cell r="A7003" t="str">
            <v>103922076</v>
          </cell>
        </row>
        <row r="7004">
          <cell r="A7004" t="str">
            <v>103924441</v>
          </cell>
        </row>
        <row r="7005">
          <cell r="A7005" t="str">
            <v>103924442</v>
          </cell>
        </row>
        <row r="7006">
          <cell r="A7006" t="str">
            <v>103907068</v>
          </cell>
        </row>
        <row r="7007">
          <cell r="A7007" t="str">
            <v>103909346</v>
          </cell>
        </row>
        <row r="7008">
          <cell r="A7008" t="str">
            <v>103909346</v>
          </cell>
        </row>
        <row r="7009">
          <cell r="A7009" t="str">
            <v>103909346</v>
          </cell>
        </row>
        <row r="7010">
          <cell r="A7010" t="str">
            <v>103907068</v>
          </cell>
        </row>
        <row r="7011">
          <cell r="A7011" t="str">
            <v>103909346</v>
          </cell>
        </row>
        <row r="7012">
          <cell r="A7012" t="str">
            <v>103907068</v>
          </cell>
        </row>
        <row r="7013">
          <cell r="A7013" t="str">
            <v>103909346</v>
          </cell>
        </row>
        <row r="7014">
          <cell r="A7014" t="str">
            <v>103909346</v>
          </cell>
        </row>
        <row r="7015">
          <cell r="A7015" t="str">
            <v>103907068</v>
          </cell>
        </row>
        <row r="7016">
          <cell r="A7016" t="str">
            <v>103909346</v>
          </cell>
        </row>
        <row r="7017">
          <cell r="A7017" t="str">
            <v>103909346</v>
          </cell>
        </row>
        <row r="7018">
          <cell r="A7018" t="str">
            <v>103907068</v>
          </cell>
        </row>
        <row r="7019">
          <cell r="A7019" t="str">
            <v>103907877</v>
          </cell>
        </row>
        <row r="7020">
          <cell r="A7020" t="str">
            <v>103909346</v>
          </cell>
        </row>
        <row r="7021">
          <cell r="A7021" t="str">
            <v>103909346</v>
          </cell>
        </row>
        <row r="7022">
          <cell r="A7022" t="str">
            <v>103909346</v>
          </cell>
        </row>
        <row r="7023">
          <cell r="A7023" t="str">
            <v>103907068</v>
          </cell>
        </row>
        <row r="7024">
          <cell r="A7024" t="str">
            <v>103909346</v>
          </cell>
        </row>
        <row r="7025">
          <cell r="A7025" t="str">
            <v>103909346</v>
          </cell>
        </row>
        <row r="7026">
          <cell r="A7026" t="str">
            <v>103905815</v>
          </cell>
        </row>
        <row r="7027">
          <cell r="A7027" t="str">
            <v>103905816</v>
          </cell>
        </row>
        <row r="7028">
          <cell r="A7028" t="str">
            <v>103905817</v>
          </cell>
        </row>
        <row r="7029">
          <cell r="A7029" t="str">
            <v>103905818</v>
          </cell>
        </row>
        <row r="7030">
          <cell r="A7030" t="str">
            <v>103905813</v>
          </cell>
        </row>
        <row r="7031">
          <cell r="A7031" t="str">
            <v>103905814</v>
          </cell>
        </row>
        <row r="7032">
          <cell r="A7032" t="str">
            <v>103910403</v>
          </cell>
        </row>
        <row r="7033">
          <cell r="A7033" t="str">
            <v>103910403</v>
          </cell>
        </row>
        <row r="7034">
          <cell r="A7034" t="str">
            <v>103910403</v>
          </cell>
        </row>
        <row r="7035">
          <cell r="A7035" t="str">
            <v>103909348</v>
          </cell>
        </row>
        <row r="7036">
          <cell r="A7036" t="str">
            <v>103905819</v>
          </cell>
        </row>
        <row r="7037">
          <cell r="A7037" t="str">
            <v>103905820</v>
          </cell>
        </row>
        <row r="7038">
          <cell r="A7038" t="str">
            <v>103905821</v>
          </cell>
        </row>
        <row r="7039">
          <cell r="A7039" t="str">
            <v>103905822</v>
          </cell>
        </row>
        <row r="7040">
          <cell r="A7040" t="str">
            <v>103905823</v>
          </cell>
        </row>
        <row r="7041">
          <cell r="A7041" t="str">
            <v>103905824</v>
          </cell>
        </row>
        <row r="7042">
          <cell r="A7042" t="str">
            <v>103905825</v>
          </cell>
        </row>
        <row r="7043">
          <cell r="A7043" t="str">
            <v>103905826</v>
          </cell>
        </row>
        <row r="7044">
          <cell r="A7044" t="str">
            <v>103905827</v>
          </cell>
        </row>
        <row r="7045">
          <cell r="A7045" t="str">
            <v>103905828</v>
          </cell>
        </row>
        <row r="7046">
          <cell r="A7046" t="str">
            <v>103905829</v>
          </cell>
        </row>
        <row r="7047">
          <cell r="A7047" t="str">
            <v>103898817</v>
          </cell>
        </row>
        <row r="7048">
          <cell r="A7048" t="str">
            <v>103905830</v>
          </cell>
        </row>
        <row r="7049">
          <cell r="A7049" t="str">
            <v>103905831</v>
          </cell>
        </row>
        <row r="7050">
          <cell r="A7050" t="str">
            <v>103905832</v>
          </cell>
        </row>
        <row r="7051">
          <cell r="A7051" t="str">
            <v>103905833</v>
          </cell>
        </row>
        <row r="7052">
          <cell r="A7052" t="str">
            <v>103905834</v>
          </cell>
        </row>
        <row r="7053">
          <cell r="A7053" t="str">
            <v>103935037</v>
          </cell>
        </row>
        <row r="7054">
          <cell r="A7054" t="str">
            <v>103937498</v>
          </cell>
        </row>
        <row r="7055">
          <cell r="A7055" t="str">
            <v>103935037</v>
          </cell>
        </row>
        <row r="7056">
          <cell r="A7056" t="str">
            <v>103937498</v>
          </cell>
        </row>
        <row r="7057">
          <cell r="A7057" t="str">
            <v>103935037</v>
          </cell>
        </row>
        <row r="7058">
          <cell r="A7058" t="str">
            <v>103935037</v>
          </cell>
        </row>
        <row r="7059">
          <cell r="A7059" t="str">
            <v>103935037</v>
          </cell>
        </row>
        <row r="7060">
          <cell r="A7060" t="str">
            <v>103935037</v>
          </cell>
        </row>
        <row r="7061">
          <cell r="A7061" t="str">
            <v>103935037</v>
          </cell>
        </row>
        <row r="7062">
          <cell r="A7062" t="str">
            <v>103935037</v>
          </cell>
        </row>
        <row r="7063">
          <cell r="A7063" t="str">
            <v>103935037</v>
          </cell>
        </row>
        <row r="7064">
          <cell r="A7064" t="str">
            <v>103935037</v>
          </cell>
        </row>
        <row r="7065">
          <cell r="A7065" t="str">
            <v>103935037</v>
          </cell>
        </row>
        <row r="7066">
          <cell r="A7066" t="str">
            <v>103935037</v>
          </cell>
        </row>
        <row r="7067">
          <cell r="A7067" t="str">
            <v>103935037</v>
          </cell>
        </row>
        <row r="7068">
          <cell r="A7068" t="str">
            <v>103935037</v>
          </cell>
        </row>
        <row r="7069">
          <cell r="A7069" t="str">
            <v>103935037</v>
          </cell>
        </row>
        <row r="7070">
          <cell r="A7070" t="str">
            <v>103935037</v>
          </cell>
        </row>
        <row r="7071">
          <cell r="A7071" t="str">
            <v>103935037</v>
          </cell>
        </row>
        <row r="7072">
          <cell r="A7072" t="str">
            <v>103935037</v>
          </cell>
        </row>
        <row r="7073">
          <cell r="A7073" t="str">
            <v>103935037</v>
          </cell>
        </row>
        <row r="7074">
          <cell r="A7074" t="str">
            <v>103935037</v>
          </cell>
        </row>
        <row r="7075">
          <cell r="A7075" t="str">
            <v>103935037</v>
          </cell>
        </row>
        <row r="7076">
          <cell r="A7076" t="str">
            <v>103937543</v>
          </cell>
        </row>
        <row r="7077">
          <cell r="A7077" t="str">
            <v>103937543</v>
          </cell>
        </row>
        <row r="7078">
          <cell r="A7078" t="str">
            <v>103937543</v>
          </cell>
        </row>
        <row r="7079">
          <cell r="A7079" t="str">
            <v>103938649</v>
          </cell>
        </row>
        <row r="7080">
          <cell r="A7080" t="str">
            <v>103941284</v>
          </cell>
        </row>
        <row r="7081">
          <cell r="A7081" t="str">
            <v>103941284</v>
          </cell>
        </row>
        <row r="7082">
          <cell r="A7082" t="str">
            <v>103941284</v>
          </cell>
        </row>
        <row r="7083">
          <cell r="A7083" t="str">
            <v>103941284</v>
          </cell>
        </row>
        <row r="7084">
          <cell r="A7084" t="str">
            <v>103941284</v>
          </cell>
        </row>
        <row r="7085">
          <cell r="A7085" t="str">
            <v>103941284</v>
          </cell>
        </row>
        <row r="7086">
          <cell r="A7086" t="str">
            <v>103941284</v>
          </cell>
        </row>
        <row r="7087">
          <cell r="A7087" t="str">
            <v>103941284</v>
          </cell>
        </row>
        <row r="7088">
          <cell r="A7088" t="str">
            <v>103941284</v>
          </cell>
        </row>
        <row r="7089">
          <cell r="A7089" t="str">
            <v>103941284</v>
          </cell>
        </row>
        <row r="7090">
          <cell r="A7090" t="str">
            <v>103948421</v>
          </cell>
        </row>
        <row r="7091">
          <cell r="A7091" t="str">
            <v>103948421</v>
          </cell>
        </row>
        <row r="7092">
          <cell r="A7092" t="str">
            <v>103948421</v>
          </cell>
        </row>
        <row r="7093">
          <cell r="A7093" t="str">
            <v>103948421</v>
          </cell>
        </row>
        <row r="7094">
          <cell r="A7094" t="str">
            <v>103948421</v>
          </cell>
        </row>
        <row r="7095">
          <cell r="A7095" t="str">
            <v>103948421</v>
          </cell>
        </row>
        <row r="7096">
          <cell r="A7096" t="str">
            <v>103948421</v>
          </cell>
        </row>
        <row r="7097">
          <cell r="A7097" t="str">
            <v>103948421</v>
          </cell>
        </row>
        <row r="7098">
          <cell r="A7098" t="str">
            <v>103948421</v>
          </cell>
        </row>
        <row r="7099">
          <cell r="A7099" t="str">
            <v>103948421</v>
          </cell>
        </row>
        <row r="7100">
          <cell r="A7100" t="str">
            <v>103948421</v>
          </cell>
        </row>
        <row r="7101">
          <cell r="A7101" t="str">
            <v>103948421</v>
          </cell>
        </row>
        <row r="7102">
          <cell r="A7102" t="str">
            <v>103948421</v>
          </cell>
        </row>
        <row r="7103">
          <cell r="A7103" t="str">
            <v>103948421</v>
          </cell>
        </row>
        <row r="7104">
          <cell r="A7104" t="str">
            <v>103948421</v>
          </cell>
        </row>
        <row r="7105">
          <cell r="A7105" t="str">
            <v>103948421</v>
          </cell>
        </row>
        <row r="7106">
          <cell r="A7106" t="str">
            <v>103948421</v>
          </cell>
        </row>
        <row r="7107">
          <cell r="A7107" t="str">
            <v>103948421</v>
          </cell>
        </row>
        <row r="7108">
          <cell r="A7108" t="str">
            <v>103948421</v>
          </cell>
        </row>
        <row r="7109">
          <cell r="A7109" t="str">
            <v>103948421</v>
          </cell>
        </row>
        <row r="7110">
          <cell r="A7110" t="str">
            <v>103948421</v>
          </cell>
        </row>
        <row r="7111">
          <cell r="A7111" t="str">
            <v>103948421</v>
          </cell>
        </row>
        <row r="7112">
          <cell r="A7112" t="str">
            <v>103948421</v>
          </cell>
        </row>
        <row r="7113">
          <cell r="A7113" t="str">
            <v>103948421</v>
          </cell>
        </row>
        <row r="7114">
          <cell r="A7114" t="str">
            <v>103948421</v>
          </cell>
        </row>
        <row r="7115">
          <cell r="A7115" t="str">
            <v>103948421</v>
          </cell>
        </row>
        <row r="7116">
          <cell r="A7116" t="str">
            <v>103948421</v>
          </cell>
        </row>
        <row r="7117">
          <cell r="A7117" t="str">
            <v>103948421</v>
          </cell>
        </row>
        <row r="7118">
          <cell r="A7118" t="str">
            <v>103948421</v>
          </cell>
        </row>
        <row r="7119">
          <cell r="A7119" t="str">
            <v>103948421</v>
          </cell>
        </row>
        <row r="7120">
          <cell r="A7120" t="str">
            <v>103948421</v>
          </cell>
        </row>
        <row r="7121">
          <cell r="A7121" t="str">
            <v>103948421</v>
          </cell>
        </row>
        <row r="7122">
          <cell r="A7122" t="str">
            <v>103948421</v>
          </cell>
        </row>
        <row r="7123">
          <cell r="A7123" t="str">
            <v>103948421</v>
          </cell>
        </row>
        <row r="7124">
          <cell r="A7124" t="str">
            <v>103948421</v>
          </cell>
        </row>
        <row r="7125">
          <cell r="A7125" t="str">
            <v>103948421</v>
          </cell>
        </row>
        <row r="7126">
          <cell r="A7126" t="str">
            <v>103948421</v>
          </cell>
        </row>
        <row r="7127">
          <cell r="A7127" t="str">
            <v>302088900</v>
          </cell>
        </row>
        <row r="7128">
          <cell r="A7128" t="str">
            <v>302093500</v>
          </cell>
        </row>
        <row r="7129">
          <cell r="A7129" t="str">
            <v>302098100</v>
          </cell>
        </row>
        <row r="7130">
          <cell r="A7130" t="str">
            <v>302102700</v>
          </cell>
        </row>
        <row r="7131">
          <cell r="A7131" t="str">
            <v>302088901</v>
          </cell>
        </row>
        <row r="7132">
          <cell r="A7132" t="str">
            <v>302093501</v>
          </cell>
        </row>
        <row r="7133">
          <cell r="A7133" t="str">
            <v>302098101</v>
          </cell>
        </row>
        <row r="7134">
          <cell r="A7134" t="str">
            <v>302102701</v>
          </cell>
        </row>
        <row r="7135">
          <cell r="A7135" t="str">
            <v>103938650</v>
          </cell>
        </row>
        <row r="7136">
          <cell r="A7136" t="str">
            <v>103937470</v>
          </cell>
        </row>
        <row r="7137">
          <cell r="A7137" t="str">
            <v>103938651</v>
          </cell>
        </row>
        <row r="7138">
          <cell r="A7138" t="str">
            <v>606090600</v>
          </cell>
        </row>
        <row r="7139">
          <cell r="A7139" t="str">
            <v>606096401</v>
          </cell>
        </row>
        <row r="7140">
          <cell r="A7140" t="str">
            <v>606096402</v>
          </cell>
        </row>
        <row r="7141">
          <cell r="A7141" t="str">
            <v>606096403</v>
          </cell>
        </row>
        <row r="7142">
          <cell r="A7142" t="str">
            <v>606112619</v>
          </cell>
        </row>
        <row r="7143">
          <cell r="A7143" t="str">
            <v>606112620</v>
          </cell>
        </row>
        <row r="7144">
          <cell r="A7144" t="str">
            <v>606112621</v>
          </cell>
        </row>
        <row r="7145">
          <cell r="A7145" t="str">
            <v>606112622</v>
          </cell>
        </row>
        <row r="7146">
          <cell r="A7146" t="str">
            <v>103938652</v>
          </cell>
        </row>
        <row r="7147">
          <cell r="A7147" t="str">
            <v>606112623</v>
          </cell>
        </row>
        <row r="7148">
          <cell r="A7148" t="str">
            <v>606134642</v>
          </cell>
        </row>
        <row r="7149">
          <cell r="A7149" t="str">
            <v>606134643</v>
          </cell>
        </row>
        <row r="7150">
          <cell r="A7150" t="str">
            <v>606134644</v>
          </cell>
        </row>
        <row r="7151">
          <cell r="A7151" t="str">
            <v>606134645</v>
          </cell>
        </row>
        <row r="7152">
          <cell r="A7152" t="str">
            <v>606134646</v>
          </cell>
        </row>
        <row r="7153">
          <cell r="A7153" t="str">
            <v>606134647</v>
          </cell>
        </row>
        <row r="7154">
          <cell r="A7154" t="str">
            <v>103938653</v>
          </cell>
        </row>
        <row r="7155">
          <cell r="A7155" t="str">
            <v>103938654</v>
          </cell>
        </row>
        <row r="7156">
          <cell r="A7156" t="str">
            <v>103938655</v>
          </cell>
        </row>
        <row r="7157">
          <cell r="A7157" t="str">
            <v>103933011</v>
          </cell>
        </row>
        <row r="7158">
          <cell r="A7158" t="str">
            <v>103937382</v>
          </cell>
        </row>
        <row r="7159">
          <cell r="A7159" t="str">
            <v>103942134</v>
          </cell>
        </row>
        <row r="7160">
          <cell r="A7160" t="str">
            <v>103955608</v>
          </cell>
        </row>
        <row r="7161">
          <cell r="A7161" t="str">
            <v>103952644</v>
          </cell>
        </row>
        <row r="7162">
          <cell r="A7162" t="str">
            <v>103952647</v>
          </cell>
        </row>
        <row r="7163">
          <cell r="A7163" t="str">
            <v>103952648</v>
          </cell>
        </row>
        <row r="7164">
          <cell r="A7164" t="str">
            <v>103952649</v>
          </cell>
        </row>
        <row r="7165">
          <cell r="A7165" t="str">
            <v>103952650</v>
          </cell>
        </row>
        <row r="7166">
          <cell r="A7166" t="str">
            <v>103952658</v>
          </cell>
        </row>
        <row r="7167">
          <cell r="A7167" t="str">
            <v>103954693</v>
          </cell>
        </row>
        <row r="7168">
          <cell r="A7168" t="str">
            <v>103954694</v>
          </cell>
        </row>
        <row r="7169">
          <cell r="A7169" t="str">
            <v>103954698</v>
          </cell>
        </row>
        <row r="7170">
          <cell r="A7170" t="str">
            <v>103955610</v>
          </cell>
        </row>
        <row r="7171">
          <cell r="A7171" t="str">
            <v>103938656</v>
          </cell>
        </row>
        <row r="7172">
          <cell r="A7172" t="str">
            <v>103933010</v>
          </cell>
        </row>
        <row r="7173">
          <cell r="A7173" t="str">
            <v>103938657</v>
          </cell>
        </row>
        <row r="7174">
          <cell r="A7174" t="str">
            <v>103938870</v>
          </cell>
        </row>
        <row r="7175">
          <cell r="A7175" t="str">
            <v>103938871</v>
          </cell>
        </row>
        <row r="7176">
          <cell r="A7176" t="str">
            <v>103938872</v>
          </cell>
        </row>
        <row r="7177">
          <cell r="A7177" t="str">
            <v>103938873</v>
          </cell>
        </row>
        <row r="7178">
          <cell r="A7178" t="str">
            <v>103938868</v>
          </cell>
        </row>
        <row r="7179">
          <cell r="A7179" t="str">
            <v>103938869</v>
          </cell>
        </row>
        <row r="7180">
          <cell r="A7180" t="str">
            <v>103938658</v>
          </cell>
        </row>
        <row r="7181">
          <cell r="A7181" t="str">
            <v>103938659</v>
          </cell>
        </row>
        <row r="7182">
          <cell r="A7182" t="str">
            <v>103938660</v>
          </cell>
        </row>
        <row r="7183">
          <cell r="A7183" t="str">
            <v>103938661</v>
          </cell>
        </row>
        <row r="7184">
          <cell r="A7184" t="str">
            <v>103938662</v>
          </cell>
        </row>
        <row r="7185">
          <cell r="A7185" t="str">
            <v>103938663</v>
          </cell>
        </row>
        <row r="7186">
          <cell r="A7186" t="str">
            <v>103938664</v>
          </cell>
        </row>
        <row r="7187">
          <cell r="A7187" t="str">
            <v>103938665</v>
          </cell>
        </row>
        <row r="7188">
          <cell r="A7188" t="str">
            <v>103938866</v>
          </cell>
        </row>
        <row r="7189">
          <cell r="A7189" t="str">
            <v>103938867</v>
          </cell>
        </row>
        <row r="7190">
          <cell r="A7190" t="str">
            <v>103942131</v>
          </cell>
        </row>
        <row r="7191">
          <cell r="A7191" t="str">
            <v>103938877</v>
          </cell>
        </row>
        <row r="7192">
          <cell r="A7192" t="str">
            <v>103938874</v>
          </cell>
        </row>
        <row r="7193">
          <cell r="A7193" t="str">
            <v>103938875</v>
          </cell>
        </row>
        <row r="7194">
          <cell r="A7194" t="str">
            <v>103937379</v>
          </cell>
        </row>
        <row r="7195">
          <cell r="A7195" t="str">
            <v>103938876</v>
          </cell>
        </row>
        <row r="7196">
          <cell r="A7196" t="str">
            <v>103938878</v>
          </cell>
        </row>
        <row r="7197">
          <cell r="A7197" t="str">
            <v>103938879</v>
          </cell>
        </row>
        <row r="7198">
          <cell r="A7198" t="str">
            <v>103938880</v>
          </cell>
        </row>
        <row r="7199">
          <cell r="A7199" t="str">
            <v>103938881</v>
          </cell>
        </row>
        <row r="7200">
          <cell r="A7200" t="str">
            <v>103938882</v>
          </cell>
        </row>
        <row r="7201">
          <cell r="A7201" t="str">
            <v>103938883</v>
          </cell>
        </row>
        <row r="7202">
          <cell r="A7202" t="str">
            <v>103938884</v>
          </cell>
        </row>
        <row r="7203">
          <cell r="A7203" t="str">
            <v>103938885</v>
          </cell>
        </row>
        <row r="7204">
          <cell r="A7204" t="str">
            <v>103938886</v>
          </cell>
        </row>
        <row r="7205">
          <cell r="A7205" t="str">
            <v>103938887</v>
          </cell>
        </row>
        <row r="7206">
          <cell r="A7206" t="str">
            <v>103938888</v>
          </cell>
        </row>
        <row r="7207">
          <cell r="A7207" t="str">
            <v>103938889</v>
          </cell>
        </row>
        <row r="7208">
          <cell r="A7208" t="str">
            <v>103938890</v>
          </cell>
        </row>
        <row r="7209">
          <cell r="A7209" t="str">
            <v>103938891</v>
          </cell>
        </row>
        <row r="7210">
          <cell r="A7210" t="str">
            <v>103938892</v>
          </cell>
        </row>
        <row r="7211">
          <cell r="A7211" t="str">
            <v>103937374</v>
          </cell>
        </row>
        <row r="7212">
          <cell r="A7212" t="str">
            <v>103954691</v>
          </cell>
        </row>
        <row r="7213">
          <cell r="A7213" t="str">
            <v>103952653</v>
          </cell>
        </row>
        <row r="7214">
          <cell r="A7214" t="str">
            <v>103954692</v>
          </cell>
        </row>
        <row r="7215">
          <cell r="A7215" t="str">
            <v>103937373</v>
          </cell>
        </row>
        <row r="7216">
          <cell r="A7216" t="str">
            <v>103940931</v>
          </cell>
        </row>
        <row r="7217">
          <cell r="A7217" t="str">
            <v>103940931</v>
          </cell>
        </row>
        <row r="7218">
          <cell r="A7218" t="str">
            <v>103940931</v>
          </cell>
        </row>
        <row r="7219">
          <cell r="A7219" t="str">
            <v>103937373</v>
          </cell>
        </row>
        <row r="7220">
          <cell r="A7220" t="str">
            <v>103940931</v>
          </cell>
        </row>
        <row r="7221">
          <cell r="A7221" t="str">
            <v>103937373</v>
          </cell>
        </row>
        <row r="7222">
          <cell r="A7222" t="str">
            <v>103940931</v>
          </cell>
        </row>
        <row r="7223">
          <cell r="A7223" t="str">
            <v>103940931</v>
          </cell>
        </row>
        <row r="7224">
          <cell r="A7224" t="str">
            <v>103937373</v>
          </cell>
        </row>
        <row r="7225">
          <cell r="A7225" t="str">
            <v>103940931</v>
          </cell>
        </row>
        <row r="7226">
          <cell r="A7226" t="str">
            <v>103937373</v>
          </cell>
        </row>
        <row r="7227">
          <cell r="A7227" t="str">
            <v>103940931</v>
          </cell>
        </row>
        <row r="7228">
          <cell r="A7228" t="str">
            <v>103937373</v>
          </cell>
        </row>
        <row r="7229">
          <cell r="A7229" t="str">
            <v>103940931</v>
          </cell>
        </row>
        <row r="7230">
          <cell r="A7230" t="str">
            <v>103940931</v>
          </cell>
        </row>
        <row r="7231">
          <cell r="A7231" t="str">
            <v>103940931</v>
          </cell>
        </row>
        <row r="7232">
          <cell r="A7232" t="str">
            <v>103937373</v>
          </cell>
        </row>
        <row r="7233">
          <cell r="A7233" t="str">
            <v>103940931</v>
          </cell>
        </row>
        <row r="7234">
          <cell r="A7234" t="str">
            <v>103940931</v>
          </cell>
        </row>
        <row r="7235">
          <cell r="A7235" t="str">
            <v>103938895</v>
          </cell>
        </row>
        <row r="7236">
          <cell r="A7236" t="str">
            <v>103938896</v>
          </cell>
        </row>
        <row r="7237">
          <cell r="A7237" t="str">
            <v>103938897</v>
          </cell>
        </row>
        <row r="7238">
          <cell r="A7238" t="str">
            <v>103938898</v>
          </cell>
        </row>
        <row r="7239">
          <cell r="A7239" t="str">
            <v>103938893</v>
          </cell>
        </row>
        <row r="7240">
          <cell r="A7240" t="str">
            <v>103938894</v>
          </cell>
        </row>
        <row r="7241">
          <cell r="A7241" t="str">
            <v>103947649</v>
          </cell>
        </row>
        <row r="7242">
          <cell r="A7242" t="str">
            <v>103947649</v>
          </cell>
        </row>
        <row r="7243">
          <cell r="A7243" t="str">
            <v>103947649</v>
          </cell>
        </row>
        <row r="7244">
          <cell r="A7244" t="str">
            <v>103948761</v>
          </cell>
        </row>
        <row r="7245">
          <cell r="A7245" t="str">
            <v>103940932</v>
          </cell>
        </row>
        <row r="7246">
          <cell r="A7246" t="str">
            <v>103938899</v>
          </cell>
        </row>
        <row r="7247">
          <cell r="A7247" t="str">
            <v>103938900</v>
          </cell>
        </row>
        <row r="7248">
          <cell r="A7248" t="str">
            <v>103938901</v>
          </cell>
        </row>
        <row r="7249">
          <cell r="A7249" t="str">
            <v>103938902</v>
          </cell>
        </row>
        <row r="7250">
          <cell r="A7250" t="str">
            <v>103938903</v>
          </cell>
        </row>
        <row r="7251">
          <cell r="A7251" t="str">
            <v>103938904</v>
          </cell>
        </row>
        <row r="7252">
          <cell r="A7252" t="str">
            <v>103938905</v>
          </cell>
        </row>
        <row r="7253">
          <cell r="A7253" t="str">
            <v>103938906</v>
          </cell>
        </row>
        <row r="7254">
          <cell r="A7254" t="str">
            <v>103938907</v>
          </cell>
        </row>
        <row r="7255">
          <cell r="A7255" t="str">
            <v>103938908</v>
          </cell>
        </row>
        <row r="7256">
          <cell r="A7256" t="str">
            <v>103938909</v>
          </cell>
        </row>
        <row r="7257">
          <cell r="A7257" t="str">
            <v>103938910</v>
          </cell>
        </row>
        <row r="7258">
          <cell r="A7258" t="str">
            <v>103938911</v>
          </cell>
        </row>
        <row r="7259">
          <cell r="A7259" t="str">
            <v>103938912</v>
          </cell>
        </row>
        <row r="7260">
          <cell r="A7260" t="str">
            <v>103938913</v>
          </cell>
        </row>
        <row r="7261">
          <cell r="A7261" t="str">
            <v>103938914</v>
          </cell>
        </row>
        <row r="7262">
          <cell r="A7262" t="str">
            <v>103967052</v>
          </cell>
        </row>
        <row r="7263">
          <cell r="A7263" t="str">
            <v>103967052</v>
          </cell>
        </row>
        <row r="7264">
          <cell r="A7264" t="str">
            <v>103967052</v>
          </cell>
        </row>
        <row r="7265">
          <cell r="A7265" t="str">
            <v>103967052</v>
          </cell>
        </row>
        <row r="7266">
          <cell r="A7266" t="str">
            <v>103967052</v>
          </cell>
        </row>
        <row r="7267">
          <cell r="A7267" t="str">
            <v>103967052</v>
          </cell>
        </row>
        <row r="7268">
          <cell r="A7268" t="str">
            <v>103967052</v>
          </cell>
        </row>
        <row r="7269">
          <cell r="A7269" t="str">
            <v>103967052</v>
          </cell>
        </row>
        <row r="7270">
          <cell r="A7270" t="str">
            <v>103966617</v>
          </cell>
        </row>
        <row r="7271">
          <cell r="A7271" t="str">
            <v>103966597</v>
          </cell>
        </row>
        <row r="7272">
          <cell r="A7272" t="str">
            <v>103966617</v>
          </cell>
        </row>
        <row r="7273">
          <cell r="A7273" t="str">
            <v>103966597</v>
          </cell>
        </row>
        <row r="7274">
          <cell r="A7274" t="str">
            <v>103966597</v>
          </cell>
        </row>
        <row r="7275">
          <cell r="A7275" t="str">
            <v>103972614</v>
          </cell>
        </row>
        <row r="7276">
          <cell r="A7276" t="str">
            <v>103972614</v>
          </cell>
        </row>
        <row r="7277">
          <cell r="A7277" t="str">
            <v>103972614</v>
          </cell>
        </row>
        <row r="7278">
          <cell r="A7278" t="str">
            <v>103972614</v>
          </cell>
        </row>
        <row r="7279">
          <cell r="A7279" t="str">
            <v>103972614</v>
          </cell>
        </row>
        <row r="7280">
          <cell r="A7280" t="str">
            <v>103972614</v>
          </cell>
        </row>
        <row r="7281">
          <cell r="A7281" t="str">
            <v>103972614</v>
          </cell>
        </row>
        <row r="7282">
          <cell r="A7282" t="str">
            <v>103972614</v>
          </cell>
        </row>
        <row r="7283">
          <cell r="A7283" t="str">
            <v>103972614</v>
          </cell>
        </row>
        <row r="7284">
          <cell r="A7284" t="str">
            <v>103972614</v>
          </cell>
        </row>
        <row r="7285">
          <cell r="A7285" t="str">
            <v>103972614</v>
          </cell>
        </row>
        <row r="7286">
          <cell r="A7286" t="str">
            <v>103972614</v>
          </cell>
        </row>
        <row r="7287">
          <cell r="A7287" t="str">
            <v>103972614</v>
          </cell>
        </row>
        <row r="7288">
          <cell r="A7288" t="str">
            <v>103972614</v>
          </cell>
        </row>
        <row r="7289">
          <cell r="A7289" t="str">
            <v>103972614</v>
          </cell>
        </row>
        <row r="7290">
          <cell r="A7290" t="str">
            <v>103972614</v>
          </cell>
        </row>
        <row r="7291">
          <cell r="A7291" t="str">
            <v>103972614</v>
          </cell>
        </row>
        <row r="7292">
          <cell r="A7292" t="str">
            <v>103972614</v>
          </cell>
        </row>
        <row r="7293">
          <cell r="A7293" t="str">
            <v>103972614</v>
          </cell>
        </row>
        <row r="7294">
          <cell r="A7294" t="str">
            <v>103972614</v>
          </cell>
        </row>
        <row r="7295">
          <cell r="A7295" t="str">
            <v>103972411</v>
          </cell>
        </row>
        <row r="7296">
          <cell r="A7296" t="str">
            <v>302112600</v>
          </cell>
        </row>
        <row r="7297">
          <cell r="A7297" t="str">
            <v>302117200</v>
          </cell>
        </row>
        <row r="7298">
          <cell r="A7298" t="str">
            <v>302121500</v>
          </cell>
        </row>
        <row r="7299">
          <cell r="A7299" t="str">
            <v>302107600</v>
          </cell>
        </row>
        <row r="7300">
          <cell r="A7300" t="str">
            <v>302125700</v>
          </cell>
        </row>
        <row r="7301">
          <cell r="A7301" t="str">
            <v>103986067</v>
          </cell>
        </row>
        <row r="7302">
          <cell r="A7302" t="str">
            <v>103986067</v>
          </cell>
        </row>
        <row r="7303">
          <cell r="A7303" t="str">
            <v>103986067</v>
          </cell>
        </row>
        <row r="7304">
          <cell r="A7304" t="str">
            <v>103986067</v>
          </cell>
        </row>
        <row r="7305">
          <cell r="A7305" t="str">
            <v>103986067</v>
          </cell>
        </row>
        <row r="7306">
          <cell r="A7306" t="str">
            <v>103986067</v>
          </cell>
        </row>
        <row r="7307">
          <cell r="A7307" t="str">
            <v>103986067</v>
          </cell>
        </row>
        <row r="7308">
          <cell r="A7308" t="str">
            <v>103986067</v>
          </cell>
        </row>
        <row r="7309">
          <cell r="A7309" t="str">
            <v>103986067</v>
          </cell>
        </row>
        <row r="7310">
          <cell r="A7310" t="str">
            <v>103986067</v>
          </cell>
        </row>
        <row r="7311">
          <cell r="A7311" t="str">
            <v>103986067</v>
          </cell>
        </row>
        <row r="7312">
          <cell r="A7312" t="str">
            <v>103986067</v>
          </cell>
        </row>
        <row r="7313">
          <cell r="A7313" t="str">
            <v>103986067</v>
          </cell>
        </row>
        <row r="7314">
          <cell r="A7314" t="str">
            <v>103986067</v>
          </cell>
        </row>
        <row r="7315">
          <cell r="A7315" t="str">
            <v>103986067</v>
          </cell>
        </row>
        <row r="7316">
          <cell r="A7316" t="str">
            <v>103986067</v>
          </cell>
        </row>
        <row r="7317">
          <cell r="A7317" t="str">
            <v>103986067</v>
          </cell>
        </row>
        <row r="7318">
          <cell r="A7318" t="str">
            <v>103986067</v>
          </cell>
        </row>
        <row r="7319">
          <cell r="A7319" t="str">
            <v>103986067</v>
          </cell>
        </row>
        <row r="7320">
          <cell r="A7320" t="str">
            <v>103986067</v>
          </cell>
        </row>
        <row r="7321">
          <cell r="A7321" t="str">
            <v>103986067</v>
          </cell>
        </row>
        <row r="7322">
          <cell r="A7322" t="str">
            <v>103986067</v>
          </cell>
        </row>
        <row r="7323">
          <cell r="A7323" t="str">
            <v>103986067</v>
          </cell>
        </row>
        <row r="7324">
          <cell r="A7324" t="str">
            <v>103986067</v>
          </cell>
        </row>
        <row r="7325">
          <cell r="A7325" t="str">
            <v>103986067</v>
          </cell>
        </row>
        <row r="7326">
          <cell r="A7326" t="str">
            <v>103986067</v>
          </cell>
        </row>
        <row r="7327">
          <cell r="A7327" t="str">
            <v>103986067</v>
          </cell>
        </row>
        <row r="7328">
          <cell r="A7328" t="str">
            <v>103986067</v>
          </cell>
        </row>
        <row r="7329">
          <cell r="A7329" t="str">
            <v>103986067</v>
          </cell>
        </row>
        <row r="7330">
          <cell r="A7330" t="str">
            <v>103986067</v>
          </cell>
        </row>
        <row r="7331">
          <cell r="A7331" t="str">
            <v>103986067</v>
          </cell>
        </row>
        <row r="7332">
          <cell r="A7332" t="str">
            <v>103986067</v>
          </cell>
        </row>
        <row r="7333">
          <cell r="A7333" t="str">
            <v>103986067</v>
          </cell>
        </row>
        <row r="7334">
          <cell r="A7334" t="str">
            <v>103986067</v>
          </cell>
        </row>
        <row r="7335">
          <cell r="A7335" t="str">
            <v>103986067</v>
          </cell>
        </row>
        <row r="7336">
          <cell r="A7336" t="str">
            <v>103986067</v>
          </cell>
        </row>
        <row r="7337">
          <cell r="A7337" t="str">
            <v>103972412</v>
          </cell>
        </row>
        <row r="7338">
          <cell r="A7338" t="str">
            <v>103969820</v>
          </cell>
        </row>
        <row r="7339">
          <cell r="A7339" t="str">
            <v>103972413</v>
          </cell>
        </row>
        <row r="7340">
          <cell r="A7340" t="str">
            <v>606169799</v>
          </cell>
        </row>
        <row r="7341">
          <cell r="A7341" t="str">
            <v>606169800</v>
          </cell>
        </row>
        <row r="7342">
          <cell r="A7342" t="str">
            <v>606169801</v>
          </cell>
        </row>
        <row r="7343">
          <cell r="A7343" t="str">
            <v>606169802</v>
          </cell>
        </row>
        <row r="7344">
          <cell r="A7344" t="str">
            <v>606169803</v>
          </cell>
        </row>
        <row r="7345">
          <cell r="A7345" t="str">
            <v>606169804</v>
          </cell>
        </row>
        <row r="7346">
          <cell r="A7346" t="str">
            <v>103972414</v>
          </cell>
        </row>
        <row r="7347">
          <cell r="A7347" t="str">
            <v>606176726</v>
          </cell>
        </row>
        <row r="7348">
          <cell r="A7348" t="str">
            <v>103972415</v>
          </cell>
        </row>
        <row r="7349">
          <cell r="A7349" t="str">
            <v>103972416</v>
          </cell>
        </row>
        <row r="7350">
          <cell r="A7350" t="str">
            <v>103972417</v>
          </cell>
        </row>
        <row r="7351">
          <cell r="A7351" t="str">
            <v>103978665</v>
          </cell>
        </row>
        <row r="7352">
          <cell r="A7352" t="str">
            <v>103978777</v>
          </cell>
        </row>
        <row r="7353">
          <cell r="A7353" t="str">
            <v>103978789</v>
          </cell>
        </row>
        <row r="7354">
          <cell r="A7354" t="str">
            <v>103978790</v>
          </cell>
        </row>
        <row r="7355">
          <cell r="A7355" t="str">
            <v>103978784</v>
          </cell>
        </row>
        <row r="7356">
          <cell r="A7356" t="str">
            <v>103978771</v>
          </cell>
        </row>
        <row r="7357">
          <cell r="A7357" t="str">
            <v>103984190</v>
          </cell>
        </row>
        <row r="7358">
          <cell r="A7358" t="str">
            <v>103984241</v>
          </cell>
        </row>
        <row r="7359">
          <cell r="A7359" t="str">
            <v>103985115</v>
          </cell>
        </row>
        <row r="7360">
          <cell r="A7360" t="str">
            <v>103985116</v>
          </cell>
        </row>
        <row r="7361">
          <cell r="A7361" t="str">
            <v>103986480</v>
          </cell>
        </row>
        <row r="7362">
          <cell r="A7362" t="str">
            <v>103986481</v>
          </cell>
        </row>
        <row r="7363">
          <cell r="A7363" t="str">
            <v>103991740</v>
          </cell>
        </row>
        <row r="7364">
          <cell r="A7364" t="str">
            <v>103991746</v>
          </cell>
        </row>
        <row r="7365">
          <cell r="A7365" t="str">
            <v>103972418</v>
          </cell>
        </row>
        <row r="7366">
          <cell r="A7366" t="str">
            <v>103978658</v>
          </cell>
        </row>
        <row r="7367">
          <cell r="A7367" t="str">
            <v>103972419</v>
          </cell>
        </row>
        <row r="7368">
          <cell r="A7368" t="str">
            <v>103978660</v>
          </cell>
        </row>
        <row r="7369">
          <cell r="A7369" t="str">
            <v>103972432</v>
          </cell>
        </row>
        <row r="7370">
          <cell r="A7370" t="str">
            <v>103984228</v>
          </cell>
        </row>
        <row r="7371">
          <cell r="A7371" t="str">
            <v>103972433</v>
          </cell>
        </row>
        <row r="7372">
          <cell r="A7372" t="str">
            <v>103984217</v>
          </cell>
        </row>
        <row r="7373">
          <cell r="A7373" t="str">
            <v>103983255</v>
          </cell>
        </row>
        <row r="7374">
          <cell r="A7374" t="str">
            <v>103972434</v>
          </cell>
        </row>
        <row r="7375">
          <cell r="A7375" t="str">
            <v>103972435</v>
          </cell>
        </row>
        <row r="7376">
          <cell r="A7376" t="str">
            <v>103972430</v>
          </cell>
        </row>
        <row r="7377">
          <cell r="A7377" t="str">
            <v>103972431</v>
          </cell>
        </row>
        <row r="7378">
          <cell r="A7378" t="str">
            <v>103972420</v>
          </cell>
        </row>
        <row r="7379">
          <cell r="A7379" t="str">
            <v>103972421</v>
          </cell>
        </row>
        <row r="7380">
          <cell r="A7380" t="str">
            <v>103972422</v>
          </cell>
        </row>
        <row r="7381">
          <cell r="A7381" t="str">
            <v>103972423</v>
          </cell>
        </row>
        <row r="7382">
          <cell r="A7382" t="str">
            <v>103972424</v>
          </cell>
        </row>
        <row r="7383">
          <cell r="A7383" t="str">
            <v>103972425</v>
          </cell>
        </row>
        <row r="7384">
          <cell r="A7384" t="str">
            <v>103972426</v>
          </cell>
        </row>
        <row r="7385">
          <cell r="A7385" t="str">
            <v>103972427</v>
          </cell>
        </row>
        <row r="7386">
          <cell r="A7386" t="str">
            <v>103972428</v>
          </cell>
        </row>
        <row r="7387">
          <cell r="A7387" t="str">
            <v>103972429</v>
          </cell>
        </row>
        <row r="7388">
          <cell r="A7388" t="str">
            <v>103972439</v>
          </cell>
        </row>
        <row r="7389">
          <cell r="A7389" t="str">
            <v>103978781</v>
          </cell>
        </row>
        <row r="7390">
          <cell r="A7390" t="str">
            <v>103978782</v>
          </cell>
        </row>
        <row r="7391">
          <cell r="A7391" t="str">
            <v>103972436</v>
          </cell>
        </row>
        <row r="7392">
          <cell r="A7392" t="str">
            <v>103972437</v>
          </cell>
        </row>
        <row r="7393">
          <cell r="A7393" t="str">
            <v>103978775</v>
          </cell>
        </row>
        <row r="7394">
          <cell r="A7394" t="str">
            <v>103972438</v>
          </cell>
        </row>
        <row r="7395">
          <cell r="A7395" t="str">
            <v>103972440</v>
          </cell>
        </row>
        <row r="7396">
          <cell r="A7396" t="str">
            <v>103972441</v>
          </cell>
        </row>
        <row r="7397">
          <cell r="A7397" t="str">
            <v>103972442</v>
          </cell>
        </row>
        <row r="7398">
          <cell r="A7398" t="str">
            <v>103972443</v>
          </cell>
        </row>
        <row r="7399">
          <cell r="A7399" t="str">
            <v>103972444</v>
          </cell>
        </row>
        <row r="7400">
          <cell r="A7400" t="str">
            <v>103972445</v>
          </cell>
        </row>
        <row r="7401">
          <cell r="A7401" t="str">
            <v>103972446</v>
          </cell>
        </row>
        <row r="7402">
          <cell r="A7402" t="str">
            <v>103972447</v>
          </cell>
        </row>
        <row r="7403">
          <cell r="A7403" t="str">
            <v>103972448</v>
          </cell>
        </row>
        <row r="7404">
          <cell r="A7404" t="str">
            <v>103972449</v>
          </cell>
        </row>
        <row r="7405">
          <cell r="A7405" t="str">
            <v>103972450</v>
          </cell>
        </row>
        <row r="7406">
          <cell r="A7406" t="str">
            <v>103972451</v>
          </cell>
        </row>
        <row r="7407">
          <cell r="A7407" t="str">
            <v>103972452</v>
          </cell>
        </row>
        <row r="7408">
          <cell r="A7408" t="str">
            <v>103972453</v>
          </cell>
        </row>
        <row r="7409">
          <cell r="A7409" t="str">
            <v>103972454</v>
          </cell>
        </row>
        <row r="7410">
          <cell r="A7410" t="str">
            <v>103970033</v>
          </cell>
        </row>
        <row r="7411">
          <cell r="A7411" t="str">
            <v>103991735</v>
          </cell>
        </row>
        <row r="7412">
          <cell r="A7412" t="str">
            <v>103985071</v>
          </cell>
        </row>
        <row r="7413">
          <cell r="A7413" t="str">
            <v>103991739</v>
          </cell>
        </row>
        <row r="7414">
          <cell r="A7414" t="str">
            <v>103970030</v>
          </cell>
        </row>
        <row r="7415">
          <cell r="A7415" t="str">
            <v>103976966</v>
          </cell>
        </row>
        <row r="7416">
          <cell r="A7416" t="str">
            <v>103976966</v>
          </cell>
        </row>
        <row r="7417">
          <cell r="A7417" t="str">
            <v>103976966</v>
          </cell>
        </row>
        <row r="7418">
          <cell r="A7418" t="str">
            <v>103970030</v>
          </cell>
        </row>
        <row r="7419">
          <cell r="A7419" t="str">
            <v>103976966</v>
          </cell>
        </row>
        <row r="7420">
          <cell r="A7420" t="str">
            <v>103970030</v>
          </cell>
        </row>
        <row r="7421">
          <cell r="A7421" t="str">
            <v>103976966</v>
          </cell>
        </row>
        <row r="7422">
          <cell r="A7422" t="str">
            <v>103976966</v>
          </cell>
        </row>
        <row r="7423">
          <cell r="A7423" t="str">
            <v>103970030</v>
          </cell>
        </row>
        <row r="7424">
          <cell r="A7424" t="str">
            <v>103976966</v>
          </cell>
        </row>
        <row r="7425">
          <cell r="A7425" t="str">
            <v>103970030</v>
          </cell>
        </row>
        <row r="7426">
          <cell r="A7426" t="str">
            <v>103970030</v>
          </cell>
        </row>
        <row r="7427">
          <cell r="A7427" t="str">
            <v>103976966</v>
          </cell>
        </row>
        <row r="7428">
          <cell r="A7428" t="str">
            <v>103970030</v>
          </cell>
        </row>
        <row r="7429">
          <cell r="A7429" t="str">
            <v>103976966</v>
          </cell>
        </row>
        <row r="7430">
          <cell r="A7430" t="str">
            <v>103976966</v>
          </cell>
        </row>
        <row r="7431">
          <cell r="A7431" t="str">
            <v>103970030</v>
          </cell>
        </row>
        <row r="7432">
          <cell r="A7432" t="str">
            <v>103976966</v>
          </cell>
        </row>
        <row r="7433">
          <cell r="A7433" t="str">
            <v>103970030</v>
          </cell>
        </row>
        <row r="7434">
          <cell r="A7434" t="str">
            <v>103976966</v>
          </cell>
        </row>
        <row r="7435">
          <cell r="A7435" t="str">
            <v>103976966</v>
          </cell>
        </row>
        <row r="7436">
          <cell r="A7436" t="str">
            <v>103972457</v>
          </cell>
        </row>
        <row r="7437">
          <cell r="A7437" t="str">
            <v>103972458</v>
          </cell>
        </row>
        <row r="7438">
          <cell r="A7438" t="str">
            <v>103972459</v>
          </cell>
        </row>
        <row r="7439">
          <cell r="A7439" t="str">
            <v>103972460</v>
          </cell>
        </row>
        <row r="7440">
          <cell r="A7440" t="str">
            <v>103972455</v>
          </cell>
        </row>
        <row r="7441">
          <cell r="A7441" t="str">
            <v>103972456</v>
          </cell>
        </row>
        <row r="7442">
          <cell r="A7442" t="str">
            <v>103977763</v>
          </cell>
        </row>
        <row r="7443">
          <cell r="A7443" t="str">
            <v>103977763</v>
          </cell>
        </row>
        <row r="7444">
          <cell r="A7444" t="str">
            <v>103978898</v>
          </cell>
        </row>
        <row r="7445">
          <cell r="A7445" t="str">
            <v>103976968</v>
          </cell>
        </row>
        <row r="7446">
          <cell r="A7446" t="str">
            <v>103978796</v>
          </cell>
        </row>
        <row r="7447">
          <cell r="A7447" t="str">
            <v>103972461</v>
          </cell>
        </row>
        <row r="7448">
          <cell r="A7448" t="str">
            <v>103972462</v>
          </cell>
        </row>
        <row r="7449">
          <cell r="A7449" t="str">
            <v>103972463</v>
          </cell>
        </row>
        <row r="7450">
          <cell r="A7450" t="str">
            <v>103972464</v>
          </cell>
        </row>
        <row r="7451">
          <cell r="A7451" t="str">
            <v>103972465</v>
          </cell>
        </row>
        <row r="7452">
          <cell r="A7452" t="str">
            <v>103972666</v>
          </cell>
        </row>
        <row r="7453">
          <cell r="A7453" t="str">
            <v>103972667</v>
          </cell>
        </row>
        <row r="7454">
          <cell r="A7454" t="str">
            <v>103972668</v>
          </cell>
        </row>
        <row r="7455">
          <cell r="A7455" t="str">
            <v>103978792</v>
          </cell>
        </row>
        <row r="7456">
          <cell r="A7456" t="str">
            <v>103972669</v>
          </cell>
        </row>
        <row r="7457">
          <cell r="A7457" t="str">
            <v>103972670</v>
          </cell>
        </row>
        <row r="7458">
          <cell r="A7458" t="str">
            <v>103972671</v>
          </cell>
        </row>
        <row r="7459">
          <cell r="A7459" t="str">
            <v>103972672</v>
          </cell>
        </row>
        <row r="7460">
          <cell r="A7460" t="str">
            <v>103972673</v>
          </cell>
        </row>
        <row r="7461">
          <cell r="A7461" t="str">
            <v>103972674</v>
          </cell>
        </row>
        <row r="7462">
          <cell r="A7462" t="str">
            <v>103972675</v>
          </cell>
        </row>
        <row r="7463">
          <cell r="A7463" t="str">
            <v>103972676</v>
          </cell>
        </row>
        <row r="7464">
          <cell r="A7464" t="str">
            <v>103992910</v>
          </cell>
        </row>
        <row r="7465">
          <cell r="A7465" t="str">
            <v>103995890</v>
          </cell>
        </row>
        <row r="7466">
          <cell r="A7466" t="str">
            <v>103995890</v>
          </cell>
        </row>
        <row r="7467">
          <cell r="A7467" t="str">
            <v>103995890</v>
          </cell>
        </row>
        <row r="7468">
          <cell r="A7468" t="str">
            <v>103995890</v>
          </cell>
        </row>
        <row r="7469">
          <cell r="A7469" t="str">
            <v>103995890</v>
          </cell>
        </row>
        <row r="7470">
          <cell r="A7470" t="str">
            <v>103995890</v>
          </cell>
        </row>
        <row r="7471">
          <cell r="A7471" t="str">
            <v>103995890</v>
          </cell>
        </row>
        <row r="7472">
          <cell r="A7472" t="str">
            <v>103995890</v>
          </cell>
        </row>
        <row r="7473">
          <cell r="A7473" t="str">
            <v>103995890</v>
          </cell>
        </row>
        <row r="7474">
          <cell r="A7474" t="str">
            <v>103995890</v>
          </cell>
        </row>
        <row r="7475">
          <cell r="A7475" t="str">
            <v>103995890</v>
          </cell>
        </row>
        <row r="7476">
          <cell r="A7476" t="str">
            <v>103995890</v>
          </cell>
        </row>
        <row r="7477">
          <cell r="A7477" t="str">
            <v>104000866</v>
          </cell>
        </row>
        <row r="7478">
          <cell r="A7478" t="str">
            <v>104000866</v>
          </cell>
        </row>
        <row r="7479">
          <cell r="A7479" t="str">
            <v>104000866</v>
          </cell>
        </row>
        <row r="7480">
          <cell r="A7480" t="str">
            <v>104000866</v>
          </cell>
        </row>
        <row r="7481">
          <cell r="A7481" t="str">
            <v>104000866</v>
          </cell>
        </row>
        <row r="7482">
          <cell r="A7482" t="str">
            <v>104000866</v>
          </cell>
        </row>
        <row r="7483">
          <cell r="A7483" t="str">
            <v>104000866</v>
          </cell>
        </row>
        <row r="7484">
          <cell r="A7484" t="str">
            <v>104000866</v>
          </cell>
        </row>
        <row r="7485">
          <cell r="A7485" t="str">
            <v>104000866</v>
          </cell>
        </row>
        <row r="7486">
          <cell r="A7486" t="str">
            <v>104000866</v>
          </cell>
        </row>
        <row r="7487">
          <cell r="A7487" t="str">
            <v>104000866</v>
          </cell>
        </row>
        <row r="7488">
          <cell r="A7488" t="str">
            <v>104000866</v>
          </cell>
        </row>
        <row r="7489">
          <cell r="A7489" t="str">
            <v>104000866</v>
          </cell>
        </row>
        <row r="7490">
          <cell r="A7490" t="str">
            <v>104000866</v>
          </cell>
        </row>
        <row r="7491">
          <cell r="A7491" t="str">
            <v>104000866</v>
          </cell>
        </row>
        <row r="7492">
          <cell r="A7492" t="str">
            <v>104000866</v>
          </cell>
        </row>
        <row r="7493">
          <cell r="A7493" t="str">
            <v>104000866</v>
          </cell>
        </row>
        <row r="7494">
          <cell r="A7494" t="str">
            <v>104000866</v>
          </cell>
        </row>
        <row r="7495">
          <cell r="A7495" t="str">
            <v>104002067</v>
          </cell>
        </row>
        <row r="7496">
          <cell r="A7496" t="str">
            <v>302139400</v>
          </cell>
        </row>
        <row r="7497">
          <cell r="A7497" t="str">
            <v>302143329</v>
          </cell>
        </row>
        <row r="7498">
          <cell r="A7498" t="str">
            <v>302126900</v>
          </cell>
        </row>
        <row r="7499">
          <cell r="A7499" t="str">
            <v>302131600</v>
          </cell>
        </row>
        <row r="7500">
          <cell r="A7500" t="str">
            <v>302135100</v>
          </cell>
        </row>
        <row r="7501">
          <cell r="A7501" t="str">
            <v>302139401</v>
          </cell>
        </row>
        <row r="7502">
          <cell r="A7502" t="str">
            <v>302143330</v>
          </cell>
        </row>
        <row r="7503">
          <cell r="A7503" t="str">
            <v>104015736</v>
          </cell>
        </row>
        <row r="7504">
          <cell r="A7504" t="str">
            <v>104015736</v>
          </cell>
        </row>
        <row r="7505">
          <cell r="A7505" t="str">
            <v>104015736</v>
          </cell>
        </row>
        <row r="7506">
          <cell r="A7506" t="str">
            <v>104015736</v>
          </cell>
        </row>
        <row r="7507">
          <cell r="A7507" t="str">
            <v>104015736</v>
          </cell>
        </row>
        <row r="7508">
          <cell r="A7508" t="str">
            <v>104015736</v>
          </cell>
        </row>
        <row r="7509">
          <cell r="A7509" t="str">
            <v>104015736</v>
          </cell>
        </row>
        <row r="7510">
          <cell r="A7510" t="str">
            <v>104015736</v>
          </cell>
        </row>
        <row r="7511">
          <cell r="A7511" t="str">
            <v>104015736</v>
          </cell>
        </row>
        <row r="7512">
          <cell r="A7512" t="str">
            <v>104015736</v>
          </cell>
        </row>
        <row r="7513">
          <cell r="A7513" t="str">
            <v>104015736</v>
          </cell>
        </row>
        <row r="7514">
          <cell r="A7514" t="str">
            <v>104015736</v>
          </cell>
        </row>
        <row r="7515">
          <cell r="A7515" t="str">
            <v>104015736</v>
          </cell>
        </row>
        <row r="7516">
          <cell r="A7516" t="str">
            <v>104015736</v>
          </cell>
        </row>
        <row r="7517">
          <cell r="A7517" t="str">
            <v>104015736</v>
          </cell>
        </row>
        <row r="7518">
          <cell r="A7518" t="str">
            <v>104015736</v>
          </cell>
        </row>
        <row r="7519">
          <cell r="A7519" t="str">
            <v>104015736</v>
          </cell>
        </row>
        <row r="7520">
          <cell r="A7520" t="str">
            <v>104015736</v>
          </cell>
        </row>
        <row r="7521">
          <cell r="A7521" t="str">
            <v>104015736</v>
          </cell>
        </row>
        <row r="7522">
          <cell r="A7522" t="str">
            <v>104015736</v>
          </cell>
        </row>
        <row r="7523">
          <cell r="A7523" t="str">
            <v>104015736</v>
          </cell>
        </row>
        <row r="7524">
          <cell r="A7524" t="str">
            <v>104002068</v>
          </cell>
        </row>
        <row r="7525">
          <cell r="A7525" t="str">
            <v>104002069</v>
          </cell>
        </row>
        <row r="7526">
          <cell r="A7526" t="str">
            <v>606200792</v>
          </cell>
        </row>
        <row r="7527">
          <cell r="A7527" t="str">
            <v>606200793</v>
          </cell>
        </row>
        <row r="7528">
          <cell r="A7528" t="str">
            <v>606200790</v>
          </cell>
        </row>
        <row r="7529">
          <cell r="A7529" t="str">
            <v>606200791</v>
          </cell>
        </row>
        <row r="7530">
          <cell r="A7530" t="str">
            <v>606212505</v>
          </cell>
        </row>
        <row r="7531">
          <cell r="A7531" t="str">
            <v>104002070</v>
          </cell>
        </row>
        <row r="7532">
          <cell r="A7532" t="str">
            <v>606233631</v>
          </cell>
        </row>
        <row r="7533">
          <cell r="A7533" t="str">
            <v>606233632</v>
          </cell>
        </row>
        <row r="7534">
          <cell r="A7534" t="str">
            <v>606233633</v>
          </cell>
        </row>
        <row r="7535">
          <cell r="A7535" t="str">
            <v>606248215</v>
          </cell>
        </row>
        <row r="7536">
          <cell r="A7536" t="str">
            <v>104002071</v>
          </cell>
        </row>
        <row r="7537">
          <cell r="A7537" t="str">
            <v>104002072</v>
          </cell>
        </row>
        <row r="7538">
          <cell r="A7538" t="str">
            <v>104002073</v>
          </cell>
        </row>
        <row r="7539">
          <cell r="A7539" t="str">
            <v>103997314</v>
          </cell>
        </row>
        <row r="7540">
          <cell r="A7540" t="str">
            <v>103997315</v>
          </cell>
        </row>
        <row r="7541">
          <cell r="A7541" t="str">
            <v>104006622</v>
          </cell>
        </row>
        <row r="7542">
          <cell r="A7542" t="str">
            <v>104006623</v>
          </cell>
        </row>
        <row r="7543">
          <cell r="A7543" t="str">
            <v>104006717</v>
          </cell>
        </row>
        <row r="7544">
          <cell r="A7544" t="str">
            <v>104014367</v>
          </cell>
        </row>
        <row r="7545">
          <cell r="A7545" t="str">
            <v>104012476</v>
          </cell>
        </row>
        <row r="7546">
          <cell r="A7546" t="str">
            <v>104012599</v>
          </cell>
        </row>
        <row r="7547">
          <cell r="A7547" t="str">
            <v>104015109</v>
          </cell>
        </row>
        <row r="7548">
          <cell r="A7548" t="str">
            <v>104014789</v>
          </cell>
        </row>
        <row r="7549">
          <cell r="A7549" t="str">
            <v>104014794</v>
          </cell>
        </row>
        <row r="7550">
          <cell r="A7550" t="str">
            <v>104014806</v>
          </cell>
        </row>
        <row r="7551">
          <cell r="A7551" t="str">
            <v>104016841</v>
          </cell>
        </row>
        <row r="7552">
          <cell r="A7552" t="str">
            <v>104016842</v>
          </cell>
        </row>
        <row r="7553">
          <cell r="A7553" t="str">
            <v>104002074</v>
          </cell>
        </row>
        <row r="7554">
          <cell r="A7554" t="str">
            <v>104007938</v>
          </cell>
        </row>
        <row r="7555">
          <cell r="A7555" t="str">
            <v>104002075</v>
          </cell>
        </row>
        <row r="7556">
          <cell r="A7556" t="str">
            <v>104002088</v>
          </cell>
        </row>
        <row r="7557">
          <cell r="A7557" t="str">
            <v>104007938</v>
          </cell>
        </row>
        <row r="7558">
          <cell r="A7558" t="str">
            <v>104002089</v>
          </cell>
        </row>
        <row r="7559">
          <cell r="A7559" t="str">
            <v>104002090</v>
          </cell>
        </row>
        <row r="7560">
          <cell r="A7560" t="str">
            <v>104002091</v>
          </cell>
        </row>
        <row r="7561">
          <cell r="A7561" t="str">
            <v>104002086</v>
          </cell>
        </row>
        <row r="7562">
          <cell r="A7562" t="str">
            <v>104002087</v>
          </cell>
        </row>
        <row r="7563">
          <cell r="A7563" t="str">
            <v>104002076</v>
          </cell>
        </row>
        <row r="7564">
          <cell r="A7564" t="str">
            <v>104002077</v>
          </cell>
        </row>
        <row r="7565">
          <cell r="A7565" t="str">
            <v>104002078</v>
          </cell>
        </row>
        <row r="7566">
          <cell r="A7566" t="str">
            <v>104002079</v>
          </cell>
        </row>
        <row r="7567">
          <cell r="A7567" t="str">
            <v>104002080</v>
          </cell>
        </row>
        <row r="7568">
          <cell r="A7568" t="str">
            <v>104002081</v>
          </cell>
        </row>
        <row r="7569">
          <cell r="A7569" t="str">
            <v>104002082</v>
          </cell>
        </row>
        <row r="7570">
          <cell r="A7570" t="str">
            <v>104002083</v>
          </cell>
        </row>
        <row r="7571">
          <cell r="A7571" t="str">
            <v>104002084</v>
          </cell>
        </row>
        <row r="7572">
          <cell r="A7572" t="str">
            <v>104002085</v>
          </cell>
        </row>
        <row r="7573">
          <cell r="A7573" t="str">
            <v>104002095</v>
          </cell>
        </row>
        <row r="7574">
          <cell r="A7574" t="str">
            <v>103997312</v>
          </cell>
        </row>
        <row r="7575">
          <cell r="A7575" t="str">
            <v>104003924</v>
          </cell>
        </row>
        <row r="7576">
          <cell r="A7576" t="str">
            <v>104003926</v>
          </cell>
        </row>
        <row r="7577">
          <cell r="A7577" t="str">
            <v>104007938</v>
          </cell>
        </row>
        <row r="7578">
          <cell r="A7578" t="str">
            <v>104002096</v>
          </cell>
        </row>
        <row r="7579">
          <cell r="A7579" t="str">
            <v>104006703</v>
          </cell>
        </row>
        <row r="7580">
          <cell r="A7580" t="str">
            <v>104002097</v>
          </cell>
        </row>
        <row r="7581">
          <cell r="A7581" t="str">
            <v>104002092</v>
          </cell>
        </row>
        <row r="7582">
          <cell r="A7582" t="str">
            <v>104002093</v>
          </cell>
        </row>
        <row r="7583">
          <cell r="A7583" t="str">
            <v>104002094</v>
          </cell>
        </row>
        <row r="7584">
          <cell r="A7584" t="str">
            <v>104014263</v>
          </cell>
        </row>
        <row r="7585">
          <cell r="A7585" t="str">
            <v>104002098</v>
          </cell>
        </row>
        <row r="7586">
          <cell r="A7586" t="str">
            <v>104002099</v>
          </cell>
        </row>
        <row r="7587">
          <cell r="A7587" t="str">
            <v>104002100</v>
          </cell>
        </row>
        <row r="7588">
          <cell r="A7588" t="str">
            <v>104002101</v>
          </cell>
        </row>
        <row r="7589">
          <cell r="A7589" t="str">
            <v>104002102</v>
          </cell>
        </row>
        <row r="7590">
          <cell r="A7590" t="str">
            <v>104002103</v>
          </cell>
        </row>
        <row r="7591">
          <cell r="A7591" t="str">
            <v>104002104</v>
          </cell>
        </row>
        <row r="7592">
          <cell r="A7592" t="str">
            <v>104002105</v>
          </cell>
        </row>
        <row r="7593">
          <cell r="A7593" t="str">
            <v>104002106</v>
          </cell>
        </row>
        <row r="7594">
          <cell r="A7594" t="str">
            <v>104002107</v>
          </cell>
        </row>
        <row r="7595">
          <cell r="A7595" t="str">
            <v>104002108</v>
          </cell>
        </row>
        <row r="7596">
          <cell r="A7596" t="str">
            <v>104002109</v>
          </cell>
        </row>
        <row r="7597">
          <cell r="A7597" t="str">
            <v>104002110</v>
          </cell>
        </row>
        <row r="7598">
          <cell r="A7598" t="str">
            <v>104002111</v>
          </cell>
        </row>
        <row r="7599">
          <cell r="A7599" t="str">
            <v>104002112</v>
          </cell>
        </row>
        <row r="7600">
          <cell r="A7600" t="str">
            <v>103997306</v>
          </cell>
        </row>
        <row r="7601">
          <cell r="A7601" t="str">
            <v>104014790</v>
          </cell>
        </row>
        <row r="7602">
          <cell r="A7602" t="str">
            <v>104012597</v>
          </cell>
        </row>
        <row r="7603">
          <cell r="A7603" t="str">
            <v>104014791</v>
          </cell>
        </row>
        <row r="7604">
          <cell r="A7604" t="str">
            <v>103997300</v>
          </cell>
        </row>
        <row r="7605">
          <cell r="A7605" t="str">
            <v>104007932</v>
          </cell>
        </row>
        <row r="7606">
          <cell r="A7606" t="str">
            <v>104007932</v>
          </cell>
        </row>
        <row r="7607">
          <cell r="A7607" t="str">
            <v>104007932</v>
          </cell>
        </row>
        <row r="7608">
          <cell r="A7608" t="str">
            <v>103997300</v>
          </cell>
        </row>
        <row r="7609">
          <cell r="A7609" t="str">
            <v>104007932</v>
          </cell>
        </row>
        <row r="7610">
          <cell r="A7610" t="str">
            <v>103997300</v>
          </cell>
        </row>
        <row r="7611">
          <cell r="A7611" t="str">
            <v>104007932</v>
          </cell>
        </row>
        <row r="7612">
          <cell r="A7612" t="str">
            <v>104007932</v>
          </cell>
        </row>
        <row r="7613">
          <cell r="A7613" t="str">
            <v>103997300</v>
          </cell>
        </row>
        <row r="7614">
          <cell r="A7614" t="str">
            <v>104007932</v>
          </cell>
        </row>
        <row r="7615">
          <cell r="A7615" t="str">
            <v>103997300</v>
          </cell>
        </row>
        <row r="7616">
          <cell r="A7616" t="str">
            <v>104007932</v>
          </cell>
        </row>
        <row r="7617">
          <cell r="A7617" t="str">
            <v>103997300</v>
          </cell>
        </row>
        <row r="7618">
          <cell r="A7618" t="str">
            <v>104007932</v>
          </cell>
        </row>
        <row r="7619">
          <cell r="A7619" t="str">
            <v>103997300</v>
          </cell>
        </row>
        <row r="7620">
          <cell r="A7620" t="str">
            <v>104007932</v>
          </cell>
        </row>
        <row r="7621">
          <cell r="A7621" t="str">
            <v>104007932</v>
          </cell>
        </row>
        <row r="7622">
          <cell r="A7622" t="str">
            <v>104007932</v>
          </cell>
        </row>
        <row r="7623">
          <cell r="A7623" t="str">
            <v>103997300</v>
          </cell>
        </row>
        <row r="7624">
          <cell r="A7624" t="str">
            <v>104007932</v>
          </cell>
        </row>
        <row r="7625">
          <cell r="A7625" t="str">
            <v>103997300</v>
          </cell>
        </row>
        <row r="7626">
          <cell r="A7626" t="str">
            <v>104007932</v>
          </cell>
        </row>
        <row r="7627">
          <cell r="A7627" t="str">
            <v>104002115</v>
          </cell>
        </row>
        <row r="7628">
          <cell r="A7628" t="str">
            <v>104002116</v>
          </cell>
        </row>
        <row r="7629">
          <cell r="A7629" t="str">
            <v>104002117</v>
          </cell>
        </row>
        <row r="7630">
          <cell r="A7630" t="str">
            <v>104002118</v>
          </cell>
        </row>
        <row r="7631">
          <cell r="A7631" t="str">
            <v>104002113</v>
          </cell>
        </row>
        <row r="7632">
          <cell r="A7632" t="str">
            <v>104002114</v>
          </cell>
        </row>
        <row r="7633">
          <cell r="A7633" t="str">
            <v>104011581</v>
          </cell>
        </row>
        <row r="7634">
          <cell r="A7634" t="str">
            <v>104011581</v>
          </cell>
        </row>
        <row r="7635">
          <cell r="A7635" t="str">
            <v>104011581</v>
          </cell>
        </row>
        <row r="7636">
          <cell r="A7636" t="str">
            <v>104012186</v>
          </cell>
        </row>
        <row r="7637">
          <cell r="A7637" t="str">
            <v>103986761</v>
          </cell>
        </row>
        <row r="7638">
          <cell r="A7638" t="str">
            <v>103993349</v>
          </cell>
        </row>
        <row r="7639">
          <cell r="A7639" t="str">
            <v>104007936</v>
          </cell>
        </row>
        <row r="7640">
          <cell r="A7640" t="str">
            <v>104002119</v>
          </cell>
        </row>
        <row r="7641">
          <cell r="A7641" t="str">
            <v>104002120</v>
          </cell>
        </row>
        <row r="7642">
          <cell r="A7642" t="str">
            <v>104002121</v>
          </cell>
        </row>
        <row r="7643">
          <cell r="A7643" t="str">
            <v>104002122</v>
          </cell>
        </row>
        <row r="7644">
          <cell r="A7644" t="str">
            <v>104002123</v>
          </cell>
        </row>
        <row r="7645">
          <cell r="A7645" t="str">
            <v>104002124</v>
          </cell>
        </row>
        <row r="7646">
          <cell r="A7646" t="str">
            <v>104002125</v>
          </cell>
        </row>
        <row r="7647">
          <cell r="A7647" t="str">
            <v>104007938</v>
          </cell>
        </row>
        <row r="7648">
          <cell r="A7648" t="str">
            <v>104002126</v>
          </cell>
        </row>
        <row r="7649">
          <cell r="A7649" t="str">
            <v>104006699</v>
          </cell>
        </row>
        <row r="7650">
          <cell r="A7650" t="str">
            <v>104002127</v>
          </cell>
        </row>
        <row r="7651">
          <cell r="A7651" t="str">
            <v>104002128</v>
          </cell>
        </row>
        <row r="7652">
          <cell r="A7652" t="str">
            <v>104002129</v>
          </cell>
        </row>
        <row r="7653">
          <cell r="A7653" t="str">
            <v>104002130</v>
          </cell>
        </row>
        <row r="7654">
          <cell r="A7654" t="str">
            <v>104002131</v>
          </cell>
        </row>
        <row r="7655">
          <cell r="A7655" t="str">
            <v>104002132</v>
          </cell>
        </row>
        <row r="7656">
          <cell r="A7656" t="str">
            <v>104002133</v>
          </cell>
        </row>
        <row r="7657">
          <cell r="A7657" t="str">
            <v>104002134</v>
          </cell>
        </row>
        <row r="7658">
          <cell r="A7658" t="str">
            <v>104025116</v>
          </cell>
        </row>
        <row r="7659">
          <cell r="A7659" t="str">
            <v>104025116</v>
          </cell>
        </row>
        <row r="7660">
          <cell r="A7660" t="str">
            <v>104026890</v>
          </cell>
        </row>
        <row r="7661">
          <cell r="A7661" t="str">
            <v>104025116</v>
          </cell>
        </row>
        <row r="7662">
          <cell r="A7662" t="str">
            <v>104025116</v>
          </cell>
        </row>
        <row r="7663">
          <cell r="A7663" t="str">
            <v>104025116</v>
          </cell>
        </row>
        <row r="7664">
          <cell r="A7664" t="str">
            <v>104025116</v>
          </cell>
        </row>
        <row r="7665">
          <cell r="A7665" t="str">
            <v>104025116</v>
          </cell>
        </row>
        <row r="7666">
          <cell r="A7666" t="str">
            <v>104025116</v>
          </cell>
        </row>
        <row r="7667">
          <cell r="A7667" t="str">
            <v>104025116</v>
          </cell>
        </row>
        <row r="7668">
          <cell r="A7668" t="str">
            <v>104025116</v>
          </cell>
        </row>
        <row r="7669">
          <cell r="A7669" t="str">
            <v>104025116</v>
          </cell>
        </row>
        <row r="7670">
          <cell r="A7670" t="str">
            <v>104025116</v>
          </cell>
        </row>
        <row r="7671">
          <cell r="A7671" t="str">
            <v>104025116</v>
          </cell>
        </row>
        <row r="7672">
          <cell r="A7672" t="str">
            <v>104025116</v>
          </cell>
        </row>
        <row r="7673">
          <cell r="A7673" t="str">
            <v>104025116</v>
          </cell>
        </row>
        <row r="7674">
          <cell r="A7674" t="str">
            <v>104025116</v>
          </cell>
        </row>
        <row r="7675">
          <cell r="A7675" t="str">
            <v>104025116</v>
          </cell>
        </row>
        <row r="7676">
          <cell r="A7676" t="str">
            <v>104025116</v>
          </cell>
        </row>
        <row r="7677">
          <cell r="A7677" t="str">
            <v>104025116</v>
          </cell>
        </row>
        <row r="7678">
          <cell r="A7678" t="str">
            <v>104025116</v>
          </cell>
        </row>
        <row r="7679">
          <cell r="A7679" t="str">
            <v>104025116</v>
          </cell>
        </row>
        <row r="7680">
          <cell r="A7680" t="str">
            <v>104025116</v>
          </cell>
        </row>
        <row r="7681">
          <cell r="A7681" t="str">
            <v>104025116</v>
          </cell>
        </row>
        <row r="7682">
          <cell r="A7682" t="str">
            <v>104025116</v>
          </cell>
        </row>
        <row r="7683">
          <cell r="A7683" t="str">
            <v>104025116</v>
          </cell>
        </row>
        <row r="7684">
          <cell r="A7684" t="str">
            <v>104025116</v>
          </cell>
        </row>
        <row r="7685">
          <cell r="A7685" t="str">
            <v>104025116</v>
          </cell>
        </row>
        <row r="7686">
          <cell r="A7686" t="str">
            <v>104025116</v>
          </cell>
        </row>
        <row r="7687">
          <cell r="A7687" t="str">
            <v>104026890</v>
          </cell>
        </row>
        <row r="7688">
          <cell r="A7688" t="str">
            <v>104025116</v>
          </cell>
        </row>
        <row r="7689">
          <cell r="A7689" t="str">
            <v>104025116</v>
          </cell>
        </row>
        <row r="7690">
          <cell r="A7690" t="str">
            <v>104025116</v>
          </cell>
        </row>
        <row r="7691">
          <cell r="A7691" t="str">
            <v>104025116</v>
          </cell>
        </row>
        <row r="7692">
          <cell r="A7692" t="str">
            <v>104025116</v>
          </cell>
        </row>
        <row r="7693">
          <cell r="A7693" t="str">
            <v>104025116</v>
          </cell>
        </row>
        <row r="7694">
          <cell r="A7694" t="str">
            <v>104025116</v>
          </cell>
        </row>
        <row r="7695">
          <cell r="A7695" t="str">
            <v>104026890</v>
          </cell>
        </row>
        <row r="7696">
          <cell r="A7696" t="str">
            <v>104025116</v>
          </cell>
        </row>
        <row r="7697">
          <cell r="A7697" t="str">
            <v>104027761</v>
          </cell>
        </row>
        <row r="7698">
          <cell r="A7698" t="str">
            <v>302151500</v>
          </cell>
        </row>
        <row r="7699">
          <cell r="A7699" t="str">
            <v>302147500</v>
          </cell>
        </row>
        <row r="7700">
          <cell r="A7700" t="str">
            <v>302151500</v>
          </cell>
        </row>
        <row r="7701">
          <cell r="A7701" t="str">
            <v>302155800</v>
          </cell>
        </row>
        <row r="7702">
          <cell r="A7702" t="str">
            <v>302159500</v>
          </cell>
        </row>
        <row r="7703">
          <cell r="A7703" t="str">
            <v>302151500</v>
          </cell>
        </row>
        <row r="7704">
          <cell r="A7704" t="str">
            <v>302147501</v>
          </cell>
        </row>
        <row r="7705">
          <cell r="A7705" t="str">
            <v>302151501</v>
          </cell>
        </row>
        <row r="7706">
          <cell r="A7706" t="str">
            <v>302155801</v>
          </cell>
        </row>
        <row r="7707">
          <cell r="A7707" t="str">
            <v>302159501</v>
          </cell>
        </row>
        <row r="7708">
          <cell r="A7708" t="str">
            <v>104044059</v>
          </cell>
        </row>
        <row r="7709">
          <cell r="A7709" t="str">
            <v>104044297</v>
          </cell>
        </row>
        <row r="7710">
          <cell r="A7710" t="str">
            <v>104044059</v>
          </cell>
        </row>
        <row r="7711">
          <cell r="A7711" t="str">
            <v>104044297</v>
          </cell>
        </row>
        <row r="7712">
          <cell r="A7712" t="str">
            <v>104044297</v>
          </cell>
        </row>
        <row r="7713">
          <cell r="A7713" t="str">
            <v>104044297</v>
          </cell>
        </row>
        <row r="7714">
          <cell r="A7714" t="str">
            <v>104044297</v>
          </cell>
        </row>
        <row r="7715">
          <cell r="A7715" t="str">
            <v>104044297</v>
          </cell>
        </row>
        <row r="7716">
          <cell r="A7716" t="str">
            <v>104044297</v>
          </cell>
        </row>
        <row r="7717">
          <cell r="A7717" t="str">
            <v>104044297</v>
          </cell>
        </row>
        <row r="7718">
          <cell r="A7718" t="str">
            <v>104044297</v>
          </cell>
        </row>
        <row r="7719">
          <cell r="A7719" t="str">
            <v>104044297</v>
          </cell>
        </row>
        <row r="7720">
          <cell r="A7720" t="str">
            <v>104044297</v>
          </cell>
        </row>
        <row r="7721">
          <cell r="A7721" t="str">
            <v>104044059</v>
          </cell>
        </row>
        <row r="7722">
          <cell r="A7722" t="str">
            <v>104044297</v>
          </cell>
        </row>
        <row r="7723">
          <cell r="A7723" t="str">
            <v>104044297</v>
          </cell>
        </row>
        <row r="7724">
          <cell r="A7724" t="str">
            <v>104044297</v>
          </cell>
        </row>
        <row r="7725">
          <cell r="A7725" t="str">
            <v>104044297</v>
          </cell>
        </row>
        <row r="7726">
          <cell r="A7726" t="str">
            <v>104044297</v>
          </cell>
        </row>
        <row r="7727">
          <cell r="A7727" t="str">
            <v>104044297</v>
          </cell>
        </row>
        <row r="7728">
          <cell r="A7728" t="str">
            <v>104044297</v>
          </cell>
        </row>
        <row r="7729">
          <cell r="A7729" t="str">
            <v>104044059</v>
          </cell>
        </row>
        <row r="7730">
          <cell r="A7730" t="str">
            <v>104027762</v>
          </cell>
        </row>
        <row r="7731">
          <cell r="A7731" t="str">
            <v>104027763</v>
          </cell>
        </row>
        <row r="7732">
          <cell r="A7732" t="str">
            <v>606251458</v>
          </cell>
        </row>
        <row r="7733">
          <cell r="A7733" t="str">
            <v>606251459</v>
          </cell>
        </row>
        <row r="7734">
          <cell r="A7734" t="str">
            <v>606272149</v>
          </cell>
        </row>
        <row r="7735">
          <cell r="A7735" t="str">
            <v>104027764</v>
          </cell>
        </row>
        <row r="7736">
          <cell r="A7736" t="str">
            <v>606272150</v>
          </cell>
        </row>
        <row r="7737">
          <cell r="A7737" t="str">
            <v>606276734</v>
          </cell>
        </row>
        <row r="7738">
          <cell r="A7738" t="str">
            <v>606276735</v>
          </cell>
        </row>
        <row r="7739">
          <cell r="A7739" t="str">
            <v>606276736</v>
          </cell>
        </row>
        <row r="7740">
          <cell r="A7740" t="str">
            <v>606292865</v>
          </cell>
        </row>
        <row r="7741">
          <cell r="A7741" t="str">
            <v>606292866</v>
          </cell>
        </row>
        <row r="7742">
          <cell r="A7742" t="str">
            <v>606292867</v>
          </cell>
        </row>
        <row r="7743">
          <cell r="A7743" t="str">
            <v>606292868</v>
          </cell>
        </row>
        <row r="7744">
          <cell r="A7744" t="str">
            <v>104027765</v>
          </cell>
        </row>
        <row r="7745">
          <cell r="A7745" t="str">
            <v>104028066</v>
          </cell>
        </row>
        <row r="7746">
          <cell r="A7746" t="str">
            <v>104028067</v>
          </cell>
        </row>
        <row r="7747">
          <cell r="A7747" t="str">
            <v>104026923</v>
          </cell>
        </row>
        <row r="7748">
          <cell r="A7748" t="str">
            <v>104022881</v>
          </cell>
        </row>
        <row r="7749">
          <cell r="A7749" t="str">
            <v>104022882</v>
          </cell>
        </row>
        <row r="7750">
          <cell r="A7750" t="str">
            <v>104024660</v>
          </cell>
        </row>
        <row r="7751">
          <cell r="A7751" t="str">
            <v>104024661</v>
          </cell>
        </row>
        <row r="7752">
          <cell r="A7752" t="str">
            <v>104024662</v>
          </cell>
        </row>
        <row r="7753">
          <cell r="A7753" t="str">
            <v>104025193</v>
          </cell>
        </row>
        <row r="7754">
          <cell r="A7754" t="str">
            <v>104026589</v>
          </cell>
        </row>
        <row r="7755">
          <cell r="A7755" t="str">
            <v>104026921</v>
          </cell>
        </row>
        <row r="7756">
          <cell r="A7756" t="str">
            <v>104028009</v>
          </cell>
        </row>
        <row r="7757">
          <cell r="A7757" t="str">
            <v>104028010</v>
          </cell>
        </row>
        <row r="7758">
          <cell r="A7758" t="str">
            <v>104028012</v>
          </cell>
        </row>
        <row r="7759">
          <cell r="A7759" t="str">
            <v>104039512</v>
          </cell>
        </row>
        <row r="7760">
          <cell r="A7760" t="str">
            <v>104039513</v>
          </cell>
        </row>
        <row r="7761">
          <cell r="A7761" t="str">
            <v>104039562</v>
          </cell>
        </row>
        <row r="7762">
          <cell r="A7762" t="str">
            <v>104039563</v>
          </cell>
        </row>
        <row r="7763">
          <cell r="A7763" t="str">
            <v>104039564</v>
          </cell>
        </row>
        <row r="7764">
          <cell r="A7764" t="str">
            <v>104043508</v>
          </cell>
        </row>
        <row r="7765">
          <cell r="A7765" t="str">
            <v>104043512</v>
          </cell>
        </row>
        <row r="7766">
          <cell r="A7766" t="str">
            <v>104043516</v>
          </cell>
        </row>
        <row r="7767">
          <cell r="A7767" t="str">
            <v>104044060</v>
          </cell>
        </row>
        <row r="7768">
          <cell r="A7768" t="str">
            <v>104028068</v>
          </cell>
        </row>
        <row r="7769">
          <cell r="A7769" t="str">
            <v>104022880</v>
          </cell>
        </row>
        <row r="7770">
          <cell r="A7770" t="str">
            <v>104028069</v>
          </cell>
        </row>
        <row r="7771">
          <cell r="A7771" t="str">
            <v>104023757</v>
          </cell>
        </row>
        <row r="7772">
          <cell r="A7772" t="str">
            <v>104023762</v>
          </cell>
        </row>
        <row r="7773">
          <cell r="A7773" t="str">
            <v>104028082</v>
          </cell>
        </row>
        <row r="7774">
          <cell r="A7774" t="str">
            <v>104027238</v>
          </cell>
        </row>
        <row r="7775">
          <cell r="A7775" t="str">
            <v>104027237</v>
          </cell>
        </row>
        <row r="7776">
          <cell r="A7776" t="str">
            <v>104028083</v>
          </cell>
        </row>
        <row r="7777">
          <cell r="A7777" t="str">
            <v>104030896</v>
          </cell>
        </row>
        <row r="7778">
          <cell r="A7778" t="str">
            <v>104028084</v>
          </cell>
        </row>
        <row r="7779">
          <cell r="A7779" t="str">
            <v>104028085</v>
          </cell>
        </row>
        <row r="7780">
          <cell r="A7780" t="str">
            <v>104028080</v>
          </cell>
        </row>
        <row r="7781">
          <cell r="A7781" t="str">
            <v>104028081</v>
          </cell>
        </row>
        <row r="7782">
          <cell r="A7782" t="str">
            <v>104028070</v>
          </cell>
        </row>
        <row r="7783">
          <cell r="A7783" t="str">
            <v>104028071</v>
          </cell>
        </row>
        <row r="7784">
          <cell r="A7784" t="str">
            <v>104026918</v>
          </cell>
        </row>
        <row r="7785">
          <cell r="A7785" t="str">
            <v>104028072</v>
          </cell>
        </row>
        <row r="7786">
          <cell r="A7786" t="str">
            <v>104028073</v>
          </cell>
        </row>
        <row r="7787">
          <cell r="A7787" t="str">
            <v>104028074</v>
          </cell>
        </row>
        <row r="7788">
          <cell r="A7788" t="str">
            <v>104028075</v>
          </cell>
        </row>
        <row r="7789">
          <cell r="A7789" t="str">
            <v>104028076</v>
          </cell>
        </row>
        <row r="7790">
          <cell r="A7790" t="str">
            <v>104028077</v>
          </cell>
        </row>
        <row r="7791">
          <cell r="A7791" t="str">
            <v>104028008</v>
          </cell>
        </row>
        <row r="7792">
          <cell r="A7792" t="str">
            <v>104028078</v>
          </cell>
        </row>
        <row r="7793">
          <cell r="A7793" t="str">
            <v>104026922</v>
          </cell>
        </row>
        <row r="7794">
          <cell r="A7794" t="str">
            <v>104028079</v>
          </cell>
        </row>
        <row r="7795">
          <cell r="A7795" t="str">
            <v>104028089</v>
          </cell>
        </row>
        <row r="7796">
          <cell r="A7796" t="str">
            <v>104029647</v>
          </cell>
        </row>
        <row r="7797">
          <cell r="A7797" t="str">
            <v>104028090</v>
          </cell>
        </row>
        <row r="7798">
          <cell r="A7798" t="str">
            <v>104028091</v>
          </cell>
        </row>
        <row r="7799">
          <cell r="A7799" t="str">
            <v>104026593</v>
          </cell>
        </row>
        <row r="7800">
          <cell r="A7800" t="str">
            <v>104029647</v>
          </cell>
        </row>
        <row r="7801">
          <cell r="A7801" t="str">
            <v>104028092</v>
          </cell>
        </row>
        <row r="7802">
          <cell r="A7802" t="str">
            <v>104024826</v>
          </cell>
        </row>
        <row r="7803">
          <cell r="A7803" t="str">
            <v>104024827</v>
          </cell>
        </row>
        <row r="7804">
          <cell r="A7804" t="str">
            <v>104028093</v>
          </cell>
        </row>
        <row r="7805">
          <cell r="A7805" t="str">
            <v>104024819</v>
          </cell>
        </row>
        <row r="7806">
          <cell r="A7806" t="str">
            <v>104024825</v>
          </cell>
        </row>
        <row r="7807">
          <cell r="A7807" t="str">
            <v>104022883</v>
          </cell>
        </row>
        <row r="7808">
          <cell r="A7808" t="str">
            <v>104026592</v>
          </cell>
        </row>
        <row r="7809">
          <cell r="A7809" t="str">
            <v>104028086</v>
          </cell>
        </row>
        <row r="7810">
          <cell r="A7810" t="str">
            <v>104028087</v>
          </cell>
        </row>
        <row r="7811">
          <cell r="A7811" t="str">
            <v>104026587</v>
          </cell>
        </row>
        <row r="7812">
          <cell r="A7812" t="str">
            <v>104029647</v>
          </cell>
        </row>
        <row r="7813">
          <cell r="A7813" t="str">
            <v>104028088</v>
          </cell>
        </row>
        <row r="7814">
          <cell r="A7814" t="str">
            <v>104028094</v>
          </cell>
        </row>
        <row r="7815">
          <cell r="A7815" t="str">
            <v>104028095</v>
          </cell>
        </row>
        <row r="7816">
          <cell r="A7816" t="str">
            <v>104028096</v>
          </cell>
        </row>
        <row r="7817">
          <cell r="A7817" t="str">
            <v>104028097</v>
          </cell>
        </row>
        <row r="7818">
          <cell r="A7818" t="str">
            <v>104028098</v>
          </cell>
        </row>
        <row r="7819">
          <cell r="A7819" t="str">
            <v>104028099</v>
          </cell>
        </row>
        <row r="7820">
          <cell r="A7820" t="str">
            <v>104028100</v>
          </cell>
        </row>
        <row r="7821">
          <cell r="A7821" t="str">
            <v>104028101</v>
          </cell>
        </row>
        <row r="7822">
          <cell r="A7822" t="str">
            <v>104028102</v>
          </cell>
        </row>
        <row r="7823">
          <cell r="A7823" t="str">
            <v>104028103</v>
          </cell>
        </row>
        <row r="7824">
          <cell r="A7824" t="str">
            <v>104028104</v>
          </cell>
        </row>
        <row r="7825">
          <cell r="A7825" t="str">
            <v>104028105</v>
          </cell>
        </row>
        <row r="7826">
          <cell r="A7826" t="str">
            <v>104028106</v>
          </cell>
        </row>
        <row r="7827">
          <cell r="A7827" t="str">
            <v>104028107</v>
          </cell>
        </row>
        <row r="7828">
          <cell r="A7828" t="str">
            <v>104028108</v>
          </cell>
        </row>
        <row r="7829">
          <cell r="A7829" t="str">
            <v>104022889</v>
          </cell>
        </row>
        <row r="7830">
          <cell r="A7830" t="str">
            <v>104044436</v>
          </cell>
        </row>
        <row r="7831">
          <cell r="A7831" t="str">
            <v>104041617</v>
          </cell>
        </row>
        <row r="7832">
          <cell r="A7832" t="str">
            <v>104044437</v>
          </cell>
        </row>
        <row r="7833">
          <cell r="A7833" t="str">
            <v>104022886</v>
          </cell>
        </row>
        <row r="7834">
          <cell r="A7834" t="str">
            <v>104029644</v>
          </cell>
        </row>
        <row r="7835">
          <cell r="A7835" t="str">
            <v>104029644</v>
          </cell>
        </row>
        <row r="7836">
          <cell r="A7836" t="str">
            <v>104029644</v>
          </cell>
        </row>
        <row r="7837">
          <cell r="A7837" t="str">
            <v>104022886</v>
          </cell>
        </row>
        <row r="7838">
          <cell r="A7838" t="str">
            <v>104029644</v>
          </cell>
        </row>
        <row r="7839">
          <cell r="A7839" t="str">
            <v>104022886</v>
          </cell>
        </row>
        <row r="7840">
          <cell r="A7840" t="str">
            <v>104029644</v>
          </cell>
        </row>
        <row r="7841">
          <cell r="A7841" t="str">
            <v>104029644</v>
          </cell>
        </row>
        <row r="7842">
          <cell r="A7842" t="str">
            <v>104022886</v>
          </cell>
        </row>
        <row r="7843">
          <cell r="A7843" t="str">
            <v>104029644</v>
          </cell>
        </row>
        <row r="7844">
          <cell r="A7844" t="str">
            <v>104022886</v>
          </cell>
        </row>
        <row r="7845">
          <cell r="A7845" t="str">
            <v>104029644</v>
          </cell>
        </row>
        <row r="7846">
          <cell r="A7846" t="str">
            <v>104022886</v>
          </cell>
        </row>
        <row r="7847">
          <cell r="A7847" t="str">
            <v>104029644</v>
          </cell>
        </row>
        <row r="7848">
          <cell r="A7848" t="str">
            <v>104022886</v>
          </cell>
        </row>
        <row r="7849">
          <cell r="A7849" t="str">
            <v>104029644</v>
          </cell>
        </row>
        <row r="7850">
          <cell r="A7850" t="str">
            <v>104029644</v>
          </cell>
        </row>
        <row r="7851">
          <cell r="A7851" t="str">
            <v>104029644</v>
          </cell>
        </row>
        <row r="7852">
          <cell r="A7852" t="str">
            <v>104022886</v>
          </cell>
        </row>
        <row r="7853">
          <cell r="A7853" t="str">
            <v>104029644</v>
          </cell>
        </row>
        <row r="7854">
          <cell r="A7854" t="str">
            <v>104022886</v>
          </cell>
        </row>
        <row r="7855">
          <cell r="A7855" t="str">
            <v>104029644</v>
          </cell>
        </row>
        <row r="7856">
          <cell r="A7856" t="str">
            <v>104028111</v>
          </cell>
        </row>
        <row r="7857">
          <cell r="A7857" t="str">
            <v>104028112</v>
          </cell>
        </row>
        <row r="7858">
          <cell r="A7858" t="str">
            <v>104028113</v>
          </cell>
        </row>
        <row r="7859">
          <cell r="A7859" t="str">
            <v>104028114</v>
          </cell>
        </row>
        <row r="7860">
          <cell r="A7860" t="str">
            <v>104028109</v>
          </cell>
        </row>
        <row r="7861">
          <cell r="A7861" t="str">
            <v>104028110</v>
          </cell>
        </row>
        <row r="7862">
          <cell r="A7862" t="str">
            <v>104037030</v>
          </cell>
        </row>
        <row r="7863">
          <cell r="A7863" t="str">
            <v>104037030</v>
          </cell>
        </row>
        <row r="7864">
          <cell r="A7864" t="str">
            <v>104037030</v>
          </cell>
        </row>
        <row r="7865">
          <cell r="A7865" t="str">
            <v>104040240</v>
          </cell>
        </row>
        <row r="7866">
          <cell r="A7866" t="str">
            <v>104029647</v>
          </cell>
        </row>
        <row r="7867">
          <cell r="A7867" t="str">
            <v>104028115</v>
          </cell>
        </row>
        <row r="7868">
          <cell r="A7868" t="str">
            <v>104028116</v>
          </cell>
        </row>
        <row r="7869">
          <cell r="A7869" t="str">
            <v>104028117</v>
          </cell>
        </row>
        <row r="7870">
          <cell r="A7870" t="str">
            <v>104028118</v>
          </cell>
        </row>
        <row r="7871">
          <cell r="A7871" t="str">
            <v>104028119</v>
          </cell>
        </row>
        <row r="7872">
          <cell r="A7872" t="str">
            <v>104028120</v>
          </cell>
        </row>
        <row r="7873">
          <cell r="A7873" t="str">
            <v>104028121</v>
          </cell>
        </row>
        <row r="7874">
          <cell r="A7874" t="str">
            <v>104029647</v>
          </cell>
        </row>
        <row r="7875">
          <cell r="A7875" t="str">
            <v>104028122</v>
          </cell>
        </row>
        <row r="7876">
          <cell r="A7876" t="str">
            <v>104028123</v>
          </cell>
        </row>
        <row r="7877">
          <cell r="A7877" t="str">
            <v>104028124</v>
          </cell>
        </row>
        <row r="7878">
          <cell r="A7878" t="str">
            <v>104028125</v>
          </cell>
        </row>
        <row r="7879">
          <cell r="A7879" t="str">
            <v>104028126</v>
          </cell>
        </row>
        <row r="7880">
          <cell r="A7880" t="str">
            <v>104028127</v>
          </cell>
        </row>
        <row r="7881">
          <cell r="A7881" t="str">
            <v>104028128</v>
          </cell>
        </row>
        <row r="7882">
          <cell r="A7882" t="str">
            <v>104028129</v>
          </cell>
        </row>
        <row r="7883">
          <cell r="A7883" t="str">
            <v>104028130</v>
          </cell>
        </row>
        <row r="7884">
          <cell r="A7884" t="str">
            <v>104057353</v>
          </cell>
        </row>
        <row r="7885">
          <cell r="A7885" t="str">
            <v>104057401</v>
          </cell>
        </row>
        <row r="7886">
          <cell r="A7886" t="str">
            <v>104057401</v>
          </cell>
        </row>
        <row r="7887">
          <cell r="A7887" t="str">
            <v>104057401</v>
          </cell>
        </row>
        <row r="7888">
          <cell r="A7888" t="str">
            <v>104057401</v>
          </cell>
        </row>
        <row r="7889">
          <cell r="A7889" t="str">
            <v>104057401</v>
          </cell>
        </row>
        <row r="7890">
          <cell r="A7890" t="str">
            <v>104057401</v>
          </cell>
        </row>
        <row r="7891">
          <cell r="A7891" t="str">
            <v>104057401</v>
          </cell>
        </row>
        <row r="7892">
          <cell r="A7892" t="str">
            <v>104057401</v>
          </cell>
        </row>
        <row r="7893">
          <cell r="A7893" t="str">
            <v>104057401</v>
          </cell>
        </row>
        <row r="7894">
          <cell r="A7894" t="str">
            <v>104057401</v>
          </cell>
        </row>
        <row r="7895">
          <cell r="A7895" t="str">
            <v>104058038</v>
          </cell>
        </row>
        <row r="7896">
          <cell r="A7896" t="str">
            <v>104064195</v>
          </cell>
        </row>
        <row r="7897">
          <cell r="A7897" t="str">
            <v>104064195</v>
          </cell>
        </row>
        <row r="7898">
          <cell r="A7898" t="str">
            <v>104064195</v>
          </cell>
        </row>
        <row r="7899">
          <cell r="A7899" t="str">
            <v>104064195</v>
          </cell>
        </row>
        <row r="7900">
          <cell r="A7900" t="str">
            <v>104064195</v>
          </cell>
        </row>
        <row r="7901">
          <cell r="A7901" t="str">
            <v>104064195</v>
          </cell>
        </row>
        <row r="7902">
          <cell r="A7902" t="str">
            <v>104064195</v>
          </cell>
        </row>
        <row r="7903">
          <cell r="A7903" t="str">
            <v>104064195</v>
          </cell>
        </row>
        <row r="7904">
          <cell r="A7904" t="str">
            <v>104064195</v>
          </cell>
        </row>
        <row r="7905">
          <cell r="A7905" t="str">
            <v>104064195</v>
          </cell>
        </row>
        <row r="7906">
          <cell r="A7906" t="str">
            <v>104064195</v>
          </cell>
        </row>
        <row r="7907">
          <cell r="A7907" t="str">
            <v>104064195</v>
          </cell>
        </row>
        <row r="7908">
          <cell r="A7908" t="str">
            <v>104064195</v>
          </cell>
        </row>
        <row r="7909">
          <cell r="A7909" t="str">
            <v>104064195</v>
          </cell>
        </row>
        <row r="7910">
          <cell r="A7910" t="str">
            <v>104064195</v>
          </cell>
        </row>
        <row r="7911">
          <cell r="A7911" t="str">
            <v>104064195</v>
          </cell>
        </row>
        <row r="7912">
          <cell r="A7912" t="str">
            <v>104064195</v>
          </cell>
        </row>
        <row r="7913">
          <cell r="A7913" t="str">
            <v>104064195</v>
          </cell>
        </row>
        <row r="7914">
          <cell r="A7914" t="str">
            <v>104064195</v>
          </cell>
        </row>
        <row r="7915">
          <cell r="A7915" t="str">
            <v>104064195</v>
          </cell>
        </row>
        <row r="7916">
          <cell r="A7916" t="str">
            <v>104064195</v>
          </cell>
        </row>
        <row r="7917">
          <cell r="A7917" t="str">
            <v>302171400</v>
          </cell>
        </row>
        <row r="7918">
          <cell r="A7918" t="str">
            <v>302175400</v>
          </cell>
        </row>
        <row r="7919">
          <cell r="A7919" t="str">
            <v>302163900</v>
          </cell>
        </row>
        <row r="7920">
          <cell r="A7920" t="str">
            <v>302167300</v>
          </cell>
        </row>
        <row r="7921">
          <cell r="A7921" t="str">
            <v>302171401</v>
          </cell>
        </row>
        <row r="7922">
          <cell r="A7922" t="str">
            <v>302175401</v>
          </cell>
        </row>
        <row r="7923">
          <cell r="A7923" t="str">
            <v>302163901</v>
          </cell>
        </row>
        <row r="7924">
          <cell r="A7924" t="str">
            <v>302167301</v>
          </cell>
        </row>
        <row r="7925">
          <cell r="A7925" t="str">
            <v>104058039</v>
          </cell>
        </row>
        <row r="7926">
          <cell r="A7926" t="str">
            <v>104058040</v>
          </cell>
        </row>
        <row r="7927">
          <cell r="A7927" t="str">
            <v>104060293</v>
          </cell>
        </row>
        <row r="7928">
          <cell r="A7928" t="str">
            <v>606301081</v>
          </cell>
        </row>
        <row r="7929">
          <cell r="A7929" t="str">
            <v>606301082</v>
          </cell>
        </row>
        <row r="7930">
          <cell r="A7930" t="str">
            <v>104058041</v>
          </cell>
        </row>
        <row r="7931">
          <cell r="A7931" t="str">
            <v>104058042</v>
          </cell>
        </row>
        <row r="7932">
          <cell r="A7932" t="str">
            <v>104058043</v>
          </cell>
        </row>
        <row r="7933">
          <cell r="A7933" t="str">
            <v>104058044</v>
          </cell>
        </row>
        <row r="7934">
          <cell r="A7934" t="str">
            <v>104053035</v>
          </cell>
        </row>
        <row r="7935">
          <cell r="A7935" t="str">
            <v>104050558</v>
          </cell>
        </row>
        <row r="7936">
          <cell r="A7936" t="str">
            <v>104055294</v>
          </cell>
        </row>
        <row r="7937">
          <cell r="A7937" t="str">
            <v>104063567</v>
          </cell>
        </row>
        <row r="7938">
          <cell r="A7938" t="str">
            <v>104055292</v>
          </cell>
        </row>
        <row r="7939">
          <cell r="A7939" t="str">
            <v>104055293</v>
          </cell>
        </row>
        <row r="7940">
          <cell r="A7940" t="str">
            <v>104068868</v>
          </cell>
        </row>
        <row r="7941">
          <cell r="A7941" t="str">
            <v>104068872</v>
          </cell>
        </row>
        <row r="7942">
          <cell r="A7942" t="str">
            <v>104063355</v>
          </cell>
        </row>
        <row r="7943">
          <cell r="A7943" t="str">
            <v>104063357</v>
          </cell>
        </row>
        <row r="7944">
          <cell r="A7944" t="str">
            <v>104068665</v>
          </cell>
        </row>
        <row r="7945">
          <cell r="A7945" t="str">
            <v>104068882</v>
          </cell>
        </row>
        <row r="7946">
          <cell r="A7946" t="str">
            <v>104069566</v>
          </cell>
        </row>
        <row r="7947">
          <cell r="A7947" t="str">
            <v>104071648</v>
          </cell>
        </row>
        <row r="7948">
          <cell r="A7948" t="str">
            <v>104071651</v>
          </cell>
        </row>
        <row r="7949">
          <cell r="A7949" t="str">
            <v>104058045</v>
          </cell>
        </row>
        <row r="7950">
          <cell r="A7950" t="str">
            <v>104050556</v>
          </cell>
        </row>
        <row r="7951">
          <cell r="A7951" t="str">
            <v>104058046</v>
          </cell>
        </row>
        <row r="7952">
          <cell r="A7952" t="str">
            <v>104054083</v>
          </cell>
        </row>
        <row r="7953">
          <cell r="A7953" t="str">
            <v>104058060</v>
          </cell>
        </row>
        <row r="7954">
          <cell r="A7954" t="str">
            <v>104063083</v>
          </cell>
        </row>
        <row r="7955">
          <cell r="A7955" t="str">
            <v>104064316</v>
          </cell>
        </row>
        <row r="7956">
          <cell r="A7956" t="str">
            <v>104064949</v>
          </cell>
        </row>
        <row r="7957">
          <cell r="A7957" t="str">
            <v>104054077</v>
          </cell>
        </row>
        <row r="7958">
          <cell r="A7958" t="str">
            <v>104058061</v>
          </cell>
        </row>
        <row r="7959">
          <cell r="A7959" t="str">
            <v>104058062</v>
          </cell>
        </row>
        <row r="7960">
          <cell r="A7960" t="str">
            <v>104058063</v>
          </cell>
        </row>
        <row r="7961">
          <cell r="A7961" t="str">
            <v>104058058</v>
          </cell>
        </row>
        <row r="7962">
          <cell r="A7962" t="str">
            <v>104058059</v>
          </cell>
        </row>
        <row r="7963">
          <cell r="A7963" t="str">
            <v>104058047</v>
          </cell>
        </row>
        <row r="7964">
          <cell r="A7964" t="str">
            <v>104058048</v>
          </cell>
        </row>
        <row r="7965">
          <cell r="A7965" t="str">
            <v>104053033</v>
          </cell>
        </row>
        <row r="7966">
          <cell r="A7966" t="str">
            <v>104058049</v>
          </cell>
        </row>
        <row r="7967">
          <cell r="A7967" t="str">
            <v>104058050</v>
          </cell>
        </row>
        <row r="7968">
          <cell r="A7968" t="str">
            <v>104058051</v>
          </cell>
        </row>
        <row r="7969">
          <cell r="A7969" t="str">
            <v>104058052</v>
          </cell>
        </row>
        <row r="7970">
          <cell r="A7970" t="str">
            <v>104058053</v>
          </cell>
        </row>
        <row r="7971">
          <cell r="A7971" t="str">
            <v>104058054</v>
          </cell>
        </row>
        <row r="7972">
          <cell r="A7972" t="str">
            <v>104058055</v>
          </cell>
        </row>
        <row r="7973">
          <cell r="A7973" t="str">
            <v>104058056</v>
          </cell>
        </row>
        <row r="7974">
          <cell r="A7974" t="str">
            <v>104058057</v>
          </cell>
        </row>
        <row r="7975">
          <cell r="A7975" t="str">
            <v>104058167</v>
          </cell>
        </row>
        <row r="7976">
          <cell r="A7976" t="str">
            <v>104058168</v>
          </cell>
        </row>
        <row r="7977">
          <cell r="A7977" t="str">
            <v>104058169</v>
          </cell>
        </row>
        <row r="7978">
          <cell r="A7978" t="str">
            <v>104059746</v>
          </cell>
        </row>
        <row r="7979">
          <cell r="A7979" t="str">
            <v>104058170</v>
          </cell>
        </row>
        <row r="7980">
          <cell r="A7980" t="str">
            <v>104060514</v>
          </cell>
        </row>
        <row r="7981">
          <cell r="A7981" t="str">
            <v>104058171</v>
          </cell>
        </row>
        <row r="7982">
          <cell r="A7982" t="str">
            <v>104059746</v>
          </cell>
        </row>
        <row r="7983">
          <cell r="A7983" t="str">
            <v>104058172</v>
          </cell>
        </row>
        <row r="7984">
          <cell r="A7984" t="str">
            <v>104059746</v>
          </cell>
        </row>
        <row r="7985">
          <cell r="A7985" t="str">
            <v>104058173</v>
          </cell>
        </row>
        <row r="7986">
          <cell r="A7986" t="str">
            <v>104058064</v>
          </cell>
        </row>
        <row r="7987">
          <cell r="A7987" t="str">
            <v>104058065</v>
          </cell>
        </row>
        <row r="7988">
          <cell r="A7988" t="str">
            <v>104059746</v>
          </cell>
        </row>
        <row r="7989">
          <cell r="A7989" t="str">
            <v>104058166</v>
          </cell>
        </row>
        <row r="7990">
          <cell r="A7990" t="str">
            <v>104058174</v>
          </cell>
        </row>
        <row r="7991">
          <cell r="A7991" t="str">
            <v>104058175</v>
          </cell>
        </row>
        <row r="7992">
          <cell r="A7992" t="str">
            <v>104058176</v>
          </cell>
        </row>
        <row r="7993">
          <cell r="A7993" t="str">
            <v>104058177</v>
          </cell>
        </row>
        <row r="7994">
          <cell r="A7994" t="str">
            <v>104058178</v>
          </cell>
        </row>
        <row r="7995">
          <cell r="A7995" t="str">
            <v>104058179</v>
          </cell>
        </row>
        <row r="7996">
          <cell r="A7996" t="str">
            <v>104058180</v>
          </cell>
        </row>
        <row r="7997">
          <cell r="A7997" t="str">
            <v>104051468</v>
          </cell>
        </row>
        <row r="7998">
          <cell r="A7998" t="str">
            <v>104058181</v>
          </cell>
        </row>
        <row r="7999">
          <cell r="A7999" t="str">
            <v>104058182</v>
          </cell>
        </row>
        <row r="8000">
          <cell r="A8000" t="str">
            <v>104058183</v>
          </cell>
        </row>
        <row r="8001">
          <cell r="A8001" t="str">
            <v>104058184</v>
          </cell>
        </row>
        <row r="8002">
          <cell r="A8002" t="str">
            <v>104058185</v>
          </cell>
        </row>
        <row r="8003">
          <cell r="A8003" t="str">
            <v>104058186</v>
          </cell>
        </row>
        <row r="8004">
          <cell r="A8004" t="str">
            <v>104058187</v>
          </cell>
        </row>
        <row r="8005">
          <cell r="A8005" t="str">
            <v>104058188</v>
          </cell>
        </row>
        <row r="8006">
          <cell r="A8006" t="str">
            <v>104050561</v>
          </cell>
        </row>
        <row r="8007">
          <cell r="A8007" t="str">
            <v>104068867</v>
          </cell>
        </row>
        <row r="8008">
          <cell r="A8008" t="str">
            <v>104050559</v>
          </cell>
        </row>
        <row r="8009">
          <cell r="A8009" t="str">
            <v>104059744</v>
          </cell>
        </row>
        <row r="8010">
          <cell r="A8010" t="str">
            <v>104059744</v>
          </cell>
        </row>
        <row r="8011">
          <cell r="A8011" t="str">
            <v>104059744</v>
          </cell>
        </row>
        <row r="8012">
          <cell r="A8012" t="str">
            <v>104050559</v>
          </cell>
        </row>
        <row r="8013">
          <cell r="A8013" t="str">
            <v>104059744</v>
          </cell>
        </row>
        <row r="8014">
          <cell r="A8014" t="str">
            <v>104050559</v>
          </cell>
        </row>
        <row r="8015">
          <cell r="A8015" t="str">
            <v>104059744</v>
          </cell>
        </row>
        <row r="8016">
          <cell r="A8016" t="str">
            <v>104059744</v>
          </cell>
        </row>
        <row r="8017">
          <cell r="A8017" t="str">
            <v>104050559</v>
          </cell>
        </row>
        <row r="8018">
          <cell r="A8018" t="str">
            <v>104059744</v>
          </cell>
        </row>
        <row r="8019">
          <cell r="A8019" t="str">
            <v>104050559</v>
          </cell>
        </row>
        <row r="8020">
          <cell r="A8020" t="str">
            <v>104059744</v>
          </cell>
        </row>
        <row r="8021">
          <cell r="A8021" t="str">
            <v>104050559</v>
          </cell>
        </row>
        <row r="8022">
          <cell r="A8022" t="str">
            <v>104059744</v>
          </cell>
        </row>
        <row r="8023">
          <cell r="A8023" t="str">
            <v>104050559</v>
          </cell>
        </row>
        <row r="8024">
          <cell r="A8024" t="str">
            <v>104059744</v>
          </cell>
        </row>
        <row r="8025">
          <cell r="A8025" t="str">
            <v>104059744</v>
          </cell>
        </row>
        <row r="8026">
          <cell r="A8026" t="str">
            <v>104050559</v>
          </cell>
        </row>
        <row r="8027">
          <cell r="A8027" t="str">
            <v>104059744</v>
          </cell>
        </row>
        <row r="8028">
          <cell r="A8028" t="str">
            <v>104050559</v>
          </cell>
        </row>
        <row r="8029">
          <cell r="A8029" t="str">
            <v>104059744</v>
          </cell>
        </row>
        <row r="8030">
          <cell r="A8030" t="str">
            <v>104050559</v>
          </cell>
        </row>
        <row r="8031">
          <cell r="A8031" t="str">
            <v>104059744</v>
          </cell>
        </row>
        <row r="8032">
          <cell r="A8032" t="str">
            <v>104058191</v>
          </cell>
        </row>
        <row r="8033">
          <cell r="A8033" t="str">
            <v>104058192</v>
          </cell>
        </row>
        <row r="8034">
          <cell r="A8034" t="str">
            <v>104058193</v>
          </cell>
        </row>
        <row r="8035">
          <cell r="A8035" t="str">
            <v>104058194</v>
          </cell>
        </row>
        <row r="8036">
          <cell r="A8036" t="str">
            <v>104058189</v>
          </cell>
        </row>
        <row r="8037">
          <cell r="A8037" t="str">
            <v>104058190</v>
          </cell>
        </row>
        <row r="8038">
          <cell r="A8038" t="str">
            <v>104063519</v>
          </cell>
        </row>
        <row r="8039">
          <cell r="A8039" t="str">
            <v>104063519</v>
          </cell>
        </row>
        <row r="8040">
          <cell r="A8040" t="str">
            <v>104063519</v>
          </cell>
        </row>
        <row r="8041">
          <cell r="A8041" t="str">
            <v>104066090</v>
          </cell>
        </row>
        <row r="8042">
          <cell r="A8042" t="str">
            <v>104059746</v>
          </cell>
        </row>
        <row r="8043">
          <cell r="A8043" t="str">
            <v>104058195</v>
          </cell>
        </row>
        <row r="8044">
          <cell r="A8044" t="str">
            <v>104058196</v>
          </cell>
        </row>
        <row r="8045">
          <cell r="A8045" t="str">
            <v>104058197</v>
          </cell>
        </row>
        <row r="8046">
          <cell r="A8046" t="str">
            <v>104058198</v>
          </cell>
        </row>
        <row r="8047">
          <cell r="A8047" t="str">
            <v>104058199</v>
          </cell>
        </row>
        <row r="8048">
          <cell r="A8048" t="str">
            <v>104058200</v>
          </cell>
        </row>
        <row r="8049">
          <cell r="A8049" t="str">
            <v>104058201</v>
          </cell>
        </row>
        <row r="8050">
          <cell r="A8050" t="str">
            <v>104058202</v>
          </cell>
        </row>
        <row r="8051">
          <cell r="A8051" t="str">
            <v>104058203</v>
          </cell>
        </row>
        <row r="8052">
          <cell r="A8052" t="str">
            <v>104058204</v>
          </cell>
        </row>
        <row r="8053">
          <cell r="A8053" t="str">
            <v>104058205</v>
          </cell>
        </row>
        <row r="8054">
          <cell r="A8054" t="str">
            <v>104058206</v>
          </cell>
        </row>
        <row r="8055">
          <cell r="A8055" t="str">
            <v>104058207</v>
          </cell>
        </row>
        <row r="8056">
          <cell r="A8056" t="str">
            <v>104058208</v>
          </cell>
        </row>
        <row r="8057">
          <cell r="A8057" t="str">
            <v>104058209</v>
          </cell>
        </row>
        <row r="8058">
          <cell r="A8058" t="str">
            <v>104058210</v>
          </cell>
        </row>
        <row r="8059">
          <cell r="A8059" t="str">
            <v>104077783</v>
          </cell>
        </row>
        <row r="8060">
          <cell r="A8060" t="str">
            <v>104077785</v>
          </cell>
        </row>
        <row r="8061">
          <cell r="A8061" t="str">
            <v>104080459</v>
          </cell>
        </row>
        <row r="8062">
          <cell r="A8062" t="str">
            <v>104080459</v>
          </cell>
        </row>
        <row r="8063">
          <cell r="A8063" t="str">
            <v>104080459</v>
          </cell>
        </row>
        <row r="8064">
          <cell r="A8064" t="str">
            <v>104080459</v>
          </cell>
        </row>
        <row r="8065">
          <cell r="A8065" t="str">
            <v>104080459</v>
          </cell>
        </row>
        <row r="8066">
          <cell r="A8066" t="str">
            <v>104080459</v>
          </cell>
        </row>
        <row r="8067">
          <cell r="A8067" t="str">
            <v>104080459</v>
          </cell>
        </row>
        <row r="8068">
          <cell r="A8068" t="str">
            <v>104080459</v>
          </cell>
        </row>
        <row r="8069">
          <cell r="A8069" t="str">
            <v>104080459</v>
          </cell>
        </row>
        <row r="8070">
          <cell r="A8070" t="str">
            <v>104080459</v>
          </cell>
        </row>
        <row r="8071">
          <cell r="A8071" t="str">
            <v>104080459</v>
          </cell>
        </row>
        <row r="8072">
          <cell r="A8072" t="str">
            <v>104085545</v>
          </cell>
        </row>
        <row r="8073">
          <cell r="A8073" t="str">
            <v>104085545</v>
          </cell>
        </row>
        <row r="8074">
          <cell r="A8074" t="str">
            <v>104085545</v>
          </cell>
        </row>
        <row r="8075">
          <cell r="A8075" t="str">
            <v>104085545</v>
          </cell>
        </row>
        <row r="8076">
          <cell r="A8076" t="str">
            <v>104085545</v>
          </cell>
        </row>
        <row r="8077">
          <cell r="A8077" t="str">
            <v>104085545</v>
          </cell>
        </row>
        <row r="8078">
          <cell r="A8078" t="str">
            <v>104085545</v>
          </cell>
        </row>
        <row r="8079">
          <cell r="A8079" t="str">
            <v>104085545</v>
          </cell>
        </row>
        <row r="8080">
          <cell r="A8080" t="str">
            <v>104085545</v>
          </cell>
        </row>
        <row r="8081">
          <cell r="A8081" t="str">
            <v>104085545</v>
          </cell>
        </row>
        <row r="8082">
          <cell r="A8082" t="str">
            <v>104085545</v>
          </cell>
        </row>
        <row r="8083">
          <cell r="A8083" t="str">
            <v>104085545</v>
          </cell>
        </row>
        <row r="8084">
          <cell r="A8084" t="str">
            <v>104085545</v>
          </cell>
        </row>
        <row r="8085">
          <cell r="A8085" t="str">
            <v>104085545</v>
          </cell>
        </row>
        <row r="8086">
          <cell r="A8086" t="str">
            <v>104085545</v>
          </cell>
        </row>
        <row r="8087">
          <cell r="A8087" t="str">
            <v>104085545</v>
          </cell>
        </row>
        <row r="8088">
          <cell r="A8088" t="str">
            <v>104085545</v>
          </cell>
        </row>
        <row r="8089">
          <cell r="A8089" t="str">
            <v>104085545</v>
          </cell>
        </row>
        <row r="8090">
          <cell r="A8090" t="str">
            <v>104085545</v>
          </cell>
        </row>
        <row r="8091">
          <cell r="A8091" t="str">
            <v>104085545</v>
          </cell>
        </row>
        <row r="8092">
          <cell r="A8092" t="str">
            <v>104085545</v>
          </cell>
        </row>
        <row r="8093">
          <cell r="A8093" t="str">
            <v>104085545</v>
          </cell>
        </row>
        <row r="8094">
          <cell r="A8094" t="str">
            <v>104085545</v>
          </cell>
        </row>
        <row r="8095">
          <cell r="A8095" t="str">
            <v>104085545</v>
          </cell>
        </row>
        <row r="8096">
          <cell r="A8096" t="str">
            <v>104085545</v>
          </cell>
        </row>
        <row r="8097">
          <cell r="A8097" t="str">
            <v>104085545</v>
          </cell>
        </row>
        <row r="8098">
          <cell r="A8098" t="str">
            <v>104085545</v>
          </cell>
        </row>
        <row r="8099">
          <cell r="A8099" t="str">
            <v>104085545</v>
          </cell>
        </row>
        <row r="8100">
          <cell r="A8100" t="str">
            <v>104085545</v>
          </cell>
        </row>
        <row r="8101">
          <cell r="A8101" t="str">
            <v>104085545</v>
          </cell>
        </row>
        <row r="8102">
          <cell r="A8102" t="str">
            <v>104085545</v>
          </cell>
        </row>
        <row r="8103">
          <cell r="A8103" t="str">
            <v>104085545</v>
          </cell>
        </row>
        <row r="8104">
          <cell r="A8104" t="str">
            <v>104085545</v>
          </cell>
        </row>
        <row r="8105">
          <cell r="A8105" t="str">
            <v>104088148</v>
          </cell>
        </row>
        <row r="8106">
          <cell r="A8106" t="str">
            <v>104098353</v>
          </cell>
        </row>
        <row r="8107">
          <cell r="A8107" t="str">
            <v>104098353</v>
          </cell>
        </row>
        <row r="8108">
          <cell r="A8108" t="str">
            <v>104098353</v>
          </cell>
        </row>
        <row r="8109">
          <cell r="A8109" t="str">
            <v>104098353</v>
          </cell>
        </row>
        <row r="8110">
          <cell r="A8110" t="str">
            <v>104098353</v>
          </cell>
        </row>
        <row r="8111">
          <cell r="A8111" t="str">
            <v>104098353</v>
          </cell>
        </row>
        <row r="8112">
          <cell r="A8112" t="str">
            <v>302179800</v>
          </cell>
        </row>
        <row r="8113">
          <cell r="A8113" t="str">
            <v>302183400</v>
          </cell>
        </row>
        <row r="8114">
          <cell r="A8114" t="str">
            <v>302187200</v>
          </cell>
        </row>
        <row r="8115">
          <cell r="A8115" t="str">
            <v>302196000</v>
          </cell>
        </row>
        <row r="8116">
          <cell r="A8116" t="str">
            <v>302179801</v>
          </cell>
        </row>
        <row r="8117">
          <cell r="A8117" t="str">
            <v>302183401</v>
          </cell>
        </row>
        <row r="8118">
          <cell r="A8118" t="str">
            <v>302187201</v>
          </cell>
        </row>
        <row r="8119">
          <cell r="A8119" t="str">
            <v>302191600</v>
          </cell>
        </row>
        <row r="8120">
          <cell r="A8120" t="str">
            <v>302196001</v>
          </cell>
        </row>
        <row r="8121">
          <cell r="A8121" t="str">
            <v>104088149</v>
          </cell>
        </row>
        <row r="8122">
          <cell r="A8122" t="str">
            <v>104088150</v>
          </cell>
        </row>
        <row r="8123">
          <cell r="A8123" t="str">
            <v>104095093</v>
          </cell>
        </row>
        <row r="8124">
          <cell r="A8124" t="str">
            <v>606357011</v>
          </cell>
        </row>
        <row r="8125">
          <cell r="A8125" t="str">
            <v>606357013</v>
          </cell>
        </row>
        <row r="8126">
          <cell r="A8126" t="str">
            <v>606357014</v>
          </cell>
        </row>
        <row r="8127">
          <cell r="A8127" t="str">
            <v>606357015</v>
          </cell>
        </row>
        <row r="8128">
          <cell r="A8128" t="str">
            <v>606357016</v>
          </cell>
        </row>
        <row r="8129">
          <cell r="A8129" t="str">
            <v>606357012</v>
          </cell>
        </row>
        <row r="8130">
          <cell r="A8130" t="str">
            <v>606379007</v>
          </cell>
        </row>
        <row r="8131">
          <cell r="A8131" t="str">
            <v>606379008</v>
          </cell>
        </row>
        <row r="8132">
          <cell r="A8132" t="str">
            <v>606379009</v>
          </cell>
        </row>
        <row r="8133">
          <cell r="A8133" t="str">
            <v>606398599</v>
          </cell>
        </row>
        <row r="8134">
          <cell r="A8134" t="str">
            <v>104088151</v>
          </cell>
        </row>
        <row r="8135">
          <cell r="A8135" t="str">
            <v>606398600</v>
          </cell>
        </row>
        <row r="8136">
          <cell r="A8136" t="str">
            <v>606398601</v>
          </cell>
        </row>
        <row r="8137">
          <cell r="A8137" t="str">
            <v>606398602</v>
          </cell>
        </row>
        <row r="8138">
          <cell r="A8138" t="str">
            <v>606398603</v>
          </cell>
        </row>
        <row r="8139">
          <cell r="A8139" t="str">
            <v>606398604</v>
          </cell>
        </row>
        <row r="8140">
          <cell r="A8140" t="str">
            <v>104088152</v>
          </cell>
        </row>
        <row r="8141">
          <cell r="A8141" t="str">
            <v>104088153</v>
          </cell>
        </row>
        <row r="8142">
          <cell r="A8142" t="str">
            <v>104088154</v>
          </cell>
        </row>
        <row r="8143">
          <cell r="A8143" t="str">
            <v>104078561</v>
          </cell>
        </row>
        <row r="8144">
          <cell r="A8144" t="str">
            <v>104082531</v>
          </cell>
        </row>
        <row r="8145">
          <cell r="A8145" t="str">
            <v>104082343</v>
          </cell>
        </row>
        <row r="8146">
          <cell r="A8146" t="str">
            <v>104088203</v>
          </cell>
        </row>
        <row r="8147">
          <cell r="A8147" t="str">
            <v>104103625</v>
          </cell>
        </row>
        <row r="8148">
          <cell r="A8148" t="str">
            <v>104103605</v>
          </cell>
        </row>
        <row r="8149">
          <cell r="A8149" t="str">
            <v>104103608</v>
          </cell>
        </row>
        <row r="8150">
          <cell r="A8150" t="str">
            <v>104103626</v>
          </cell>
        </row>
        <row r="8151">
          <cell r="A8151" t="str">
            <v>104104728</v>
          </cell>
        </row>
        <row r="8152">
          <cell r="A8152" t="str">
            <v>104104730</v>
          </cell>
        </row>
        <row r="8153">
          <cell r="A8153" t="str">
            <v>104104548</v>
          </cell>
        </row>
        <row r="8154">
          <cell r="A8154" t="str">
            <v>104104554</v>
          </cell>
        </row>
        <row r="8155">
          <cell r="A8155" t="str">
            <v>104105878</v>
          </cell>
        </row>
        <row r="8156">
          <cell r="A8156" t="str">
            <v>104105134</v>
          </cell>
        </row>
        <row r="8157">
          <cell r="A8157" t="str">
            <v>104088155</v>
          </cell>
        </row>
        <row r="8158">
          <cell r="A8158" t="str">
            <v>104078560</v>
          </cell>
        </row>
        <row r="8159">
          <cell r="A8159" t="str">
            <v>104088156</v>
          </cell>
        </row>
        <row r="8160">
          <cell r="A8160" t="str">
            <v>104088370</v>
          </cell>
        </row>
        <row r="8161">
          <cell r="A8161" t="str">
            <v>104088371</v>
          </cell>
        </row>
        <row r="8162">
          <cell r="A8162" t="str">
            <v>104104579</v>
          </cell>
        </row>
        <row r="8163">
          <cell r="A8163" t="str">
            <v>104104573</v>
          </cell>
        </row>
        <row r="8164">
          <cell r="A8164" t="str">
            <v>104088372</v>
          </cell>
        </row>
        <row r="8165">
          <cell r="A8165" t="str">
            <v>104088373</v>
          </cell>
        </row>
        <row r="8166">
          <cell r="A8166" t="str">
            <v>104088368</v>
          </cell>
        </row>
        <row r="8167">
          <cell r="A8167" t="str">
            <v>104088369</v>
          </cell>
        </row>
        <row r="8168">
          <cell r="A8168" t="str">
            <v>104088157</v>
          </cell>
        </row>
        <row r="8169">
          <cell r="A8169" t="str">
            <v>104088158</v>
          </cell>
        </row>
        <row r="8170">
          <cell r="A8170" t="str">
            <v>104088126</v>
          </cell>
        </row>
        <row r="8171">
          <cell r="A8171" t="str">
            <v>104088159</v>
          </cell>
        </row>
        <row r="8172">
          <cell r="A8172" t="str">
            <v>104088160</v>
          </cell>
        </row>
        <row r="8173">
          <cell r="A8173" t="str">
            <v>104088161</v>
          </cell>
        </row>
        <row r="8174">
          <cell r="A8174" t="str">
            <v>104088162</v>
          </cell>
        </row>
        <row r="8175">
          <cell r="A8175" t="str">
            <v>104088163</v>
          </cell>
        </row>
        <row r="8176">
          <cell r="A8176" t="str">
            <v>104088164</v>
          </cell>
        </row>
        <row r="8177">
          <cell r="A8177" t="str">
            <v>104088165</v>
          </cell>
        </row>
        <row r="8178">
          <cell r="A8178" t="str">
            <v>104088366</v>
          </cell>
        </row>
        <row r="8179">
          <cell r="A8179" t="str">
            <v>104088367</v>
          </cell>
        </row>
        <row r="8180">
          <cell r="A8180" t="str">
            <v>104088377</v>
          </cell>
        </row>
        <row r="8181">
          <cell r="A8181" t="str">
            <v>104088378</v>
          </cell>
        </row>
        <row r="8182">
          <cell r="A8182" t="str">
            <v>104082339</v>
          </cell>
        </row>
        <row r="8183">
          <cell r="A8183" t="str">
            <v>104088379</v>
          </cell>
        </row>
        <row r="8184">
          <cell r="A8184" t="str">
            <v>104088380</v>
          </cell>
        </row>
        <row r="8185">
          <cell r="A8185" t="str">
            <v>104088381</v>
          </cell>
        </row>
        <row r="8186">
          <cell r="A8186" t="str">
            <v>104088382</v>
          </cell>
        </row>
        <row r="8187">
          <cell r="A8187" t="str">
            <v>104088383</v>
          </cell>
        </row>
        <row r="8188">
          <cell r="A8188" t="str">
            <v>104088384</v>
          </cell>
        </row>
        <row r="8189">
          <cell r="A8189" t="str">
            <v>104088374</v>
          </cell>
        </row>
        <row r="8190">
          <cell r="A8190" t="str">
            <v>104088375</v>
          </cell>
        </row>
        <row r="8191">
          <cell r="A8191" t="str">
            <v>104082588</v>
          </cell>
        </row>
        <row r="8192">
          <cell r="A8192" t="str">
            <v>104088376</v>
          </cell>
        </row>
        <row r="8193">
          <cell r="A8193" t="str">
            <v>104088385</v>
          </cell>
        </row>
        <row r="8194">
          <cell r="A8194" t="str">
            <v>104088386</v>
          </cell>
        </row>
        <row r="8195">
          <cell r="A8195" t="str">
            <v>104088387</v>
          </cell>
        </row>
        <row r="8196">
          <cell r="A8196" t="str">
            <v>104088388</v>
          </cell>
        </row>
        <row r="8197">
          <cell r="A8197" t="str">
            <v>104088389</v>
          </cell>
        </row>
        <row r="8198">
          <cell r="A8198" t="str">
            <v>104088390</v>
          </cell>
        </row>
        <row r="8199">
          <cell r="A8199" t="str">
            <v>104088391</v>
          </cell>
        </row>
        <row r="8200">
          <cell r="A8200" t="str">
            <v>104088392</v>
          </cell>
        </row>
        <row r="8201">
          <cell r="A8201" t="str">
            <v>104088393</v>
          </cell>
        </row>
        <row r="8202">
          <cell r="A8202" t="str">
            <v>104088394</v>
          </cell>
        </row>
        <row r="8203">
          <cell r="A8203" t="str">
            <v>104088395</v>
          </cell>
        </row>
        <row r="8204">
          <cell r="A8204" t="str">
            <v>104088396</v>
          </cell>
        </row>
        <row r="8205">
          <cell r="A8205" t="str">
            <v>104088397</v>
          </cell>
        </row>
        <row r="8206">
          <cell r="A8206" t="str">
            <v>104088398</v>
          </cell>
        </row>
        <row r="8207">
          <cell r="A8207" t="str">
            <v>104088399</v>
          </cell>
        </row>
        <row r="8208">
          <cell r="A8208" t="str">
            <v>104078563</v>
          </cell>
        </row>
        <row r="8209">
          <cell r="A8209" t="str">
            <v>104103613</v>
          </cell>
        </row>
        <row r="8210">
          <cell r="A8210" t="str">
            <v>104105879</v>
          </cell>
        </row>
        <row r="8211">
          <cell r="A8211" t="str">
            <v>104105883</v>
          </cell>
        </row>
        <row r="8212">
          <cell r="A8212" t="str">
            <v>104078562</v>
          </cell>
        </row>
        <row r="8213">
          <cell r="A8213" t="str">
            <v>104090133</v>
          </cell>
        </row>
        <row r="8214">
          <cell r="A8214" t="str">
            <v>104090133</v>
          </cell>
        </row>
        <row r="8215">
          <cell r="A8215" t="str">
            <v>104090133</v>
          </cell>
        </row>
        <row r="8216">
          <cell r="A8216" t="str">
            <v>104078562</v>
          </cell>
        </row>
        <row r="8217">
          <cell r="A8217" t="str">
            <v>104090133</v>
          </cell>
        </row>
        <row r="8218">
          <cell r="A8218" t="str">
            <v>104078562</v>
          </cell>
        </row>
        <row r="8219">
          <cell r="A8219" t="str">
            <v>104090133</v>
          </cell>
        </row>
        <row r="8220">
          <cell r="A8220" t="str">
            <v>104090133</v>
          </cell>
        </row>
        <row r="8221">
          <cell r="A8221" t="str">
            <v>104078562</v>
          </cell>
        </row>
        <row r="8222">
          <cell r="A8222" t="str">
            <v>104090133</v>
          </cell>
        </row>
        <row r="8223">
          <cell r="A8223" t="str">
            <v>104090133</v>
          </cell>
        </row>
        <row r="8224">
          <cell r="A8224" t="str">
            <v>104078562</v>
          </cell>
        </row>
        <row r="8225">
          <cell r="A8225" t="str">
            <v>104090133</v>
          </cell>
        </row>
        <row r="8226">
          <cell r="A8226" t="str">
            <v>104078562</v>
          </cell>
        </row>
        <row r="8227">
          <cell r="A8227" t="str">
            <v>104090133</v>
          </cell>
        </row>
        <row r="8228">
          <cell r="A8228" t="str">
            <v>104090133</v>
          </cell>
        </row>
        <row r="8229">
          <cell r="A8229" t="str">
            <v>104078562</v>
          </cell>
        </row>
        <row r="8230">
          <cell r="A8230" t="str">
            <v>104090133</v>
          </cell>
        </row>
        <row r="8231">
          <cell r="A8231" t="str">
            <v>104078562</v>
          </cell>
        </row>
        <row r="8232">
          <cell r="A8232" t="str">
            <v>104090133</v>
          </cell>
        </row>
        <row r="8233">
          <cell r="A8233" t="str">
            <v>104078562</v>
          </cell>
        </row>
        <row r="8234">
          <cell r="A8234" t="str">
            <v>104090133</v>
          </cell>
        </row>
        <row r="8235">
          <cell r="A8235" t="str">
            <v>104091952</v>
          </cell>
        </row>
        <row r="8236">
          <cell r="A8236" t="str">
            <v>104091954</v>
          </cell>
        </row>
        <row r="8237">
          <cell r="A8237" t="str">
            <v>104088402</v>
          </cell>
        </row>
        <row r="8238">
          <cell r="A8238" t="str">
            <v>104091925</v>
          </cell>
        </row>
        <row r="8239">
          <cell r="A8239" t="str">
            <v>104091925</v>
          </cell>
        </row>
        <row r="8240">
          <cell r="A8240" t="str">
            <v>104091925</v>
          </cell>
        </row>
        <row r="8241">
          <cell r="A8241" t="str">
            <v>104091925</v>
          </cell>
        </row>
        <row r="8242">
          <cell r="A8242" t="str">
            <v>104088403</v>
          </cell>
        </row>
        <row r="8243">
          <cell r="A8243" t="str">
            <v>104088404</v>
          </cell>
        </row>
        <row r="8244">
          <cell r="A8244" t="str">
            <v>104088405</v>
          </cell>
        </row>
        <row r="8245">
          <cell r="A8245" t="str">
            <v>104088400</v>
          </cell>
        </row>
        <row r="8246">
          <cell r="A8246" t="str">
            <v>104088401</v>
          </cell>
        </row>
        <row r="8247">
          <cell r="A8247" t="str">
            <v>104097974</v>
          </cell>
        </row>
        <row r="8248">
          <cell r="A8248" t="str">
            <v>104097974</v>
          </cell>
        </row>
        <row r="8249">
          <cell r="A8249" t="str">
            <v>104097974</v>
          </cell>
        </row>
        <row r="8250">
          <cell r="A8250" t="str">
            <v>104102814</v>
          </cell>
        </row>
        <row r="8251">
          <cell r="A8251" t="str">
            <v>104102814</v>
          </cell>
        </row>
        <row r="8252">
          <cell r="A8252" t="str">
            <v>104102814</v>
          </cell>
        </row>
        <row r="8253">
          <cell r="A8253" t="str">
            <v>104102814</v>
          </cell>
        </row>
        <row r="8254">
          <cell r="A8254" t="str">
            <v>104102814</v>
          </cell>
        </row>
        <row r="8255">
          <cell r="A8255" t="str">
            <v>104107722</v>
          </cell>
        </row>
        <row r="8256">
          <cell r="A8256" t="str">
            <v>104090134</v>
          </cell>
        </row>
        <row r="8257">
          <cell r="A8257" t="str">
            <v>104088406</v>
          </cell>
        </row>
        <row r="8258">
          <cell r="A8258" t="str">
            <v>104088407</v>
          </cell>
        </row>
        <row r="8259">
          <cell r="A8259" t="str">
            <v>104088408</v>
          </cell>
        </row>
        <row r="8260">
          <cell r="A8260" t="str">
            <v>104088409</v>
          </cell>
        </row>
        <row r="8261">
          <cell r="A8261" t="str">
            <v>104088410</v>
          </cell>
        </row>
        <row r="8262">
          <cell r="A8262" t="str">
            <v>104088411</v>
          </cell>
        </row>
        <row r="8263">
          <cell r="A8263" t="str">
            <v>104088412</v>
          </cell>
        </row>
        <row r="8264">
          <cell r="A8264" t="str">
            <v>104088413</v>
          </cell>
        </row>
        <row r="8265">
          <cell r="A8265" t="str">
            <v>104088414</v>
          </cell>
        </row>
        <row r="8266">
          <cell r="A8266" t="str">
            <v>104088415</v>
          </cell>
        </row>
        <row r="8267">
          <cell r="A8267" t="str">
            <v>104088416</v>
          </cell>
        </row>
        <row r="8268">
          <cell r="A8268" t="str">
            <v>104088417</v>
          </cell>
        </row>
        <row r="8269">
          <cell r="A8269" t="str">
            <v>104088418</v>
          </cell>
        </row>
        <row r="8270">
          <cell r="A8270" t="str">
            <v>104088419</v>
          </cell>
        </row>
        <row r="8271">
          <cell r="A8271" t="str">
            <v>104088420</v>
          </cell>
        </row>
        <row r="8272">
          <cell r="A8272" t="str">
            <v>104088421</v>
          </cell>
        </row>
        <row r="8273">
          <cell r="A8273" t="str">
            <v>104123493</v>
          </cell>
        </row>
        <row r="8274">
          <cell r="A8274" t="str">
            <v>104123493</v>
          </cell>
        </row>
        <row r="8275">
          <cell r="A8275" t="str">
            <v>104123493</v>
          </cell>
        </row>
        <row r="8276">
          <cell r="A8276" t="str">
            <v>104123493</v>
          </cell>
        </row>
        <row r="8277">
          <cell r="A8277" t="str">
            <v>104123493</v>
          </cell>
        </row>
        <row r="8278">
          <cell r="A8278" t="str">
            <v>104123493</v>
          </cell>
        </row>
        <row r="8279">
          <cell r="A8279" t="str">
            <v>104123493</v>
          </cell>
        </row>
        <row r="8280">
          <cell r="A8280" t="str">
            <v>104123493</v>
          </cell>
        </row>
        <row r="8281">
          <cell r="A8281" t="str">
            <v>104123493</v>
          </cell>
        </row>
        <row r="8282">
          <cell r="A8282" t="str">
            <v>104123493</v>
          </cell>
        </row>
        <row r="8283">
          <cell r="A8283" t="str">
            <v>104123493</v>
          </cell>
        </row>
        <row r="8284">
          <cell r="A8284" t="str">
            <v>104123493</v>
          </cell>
        </row>
        <row r="8285">
          <cell r="A8285" t="str">
            <v>104123493</v>
          </cell>
        </row>
        <row r="8286">
          <cell r="A8286" t="str">
            <v>104123493</v>
          </cell>
        </row>
        <row r="8287">
          <cell r="A8287" t="str">
            <v>104123493</v>
          </cell>
        </row>
        <row r="8288">
          <cell r="A8288" t="str">
            <v>104123493</v>
          </cell>
        </row>
        <row r="8289">
          <cell r="A8289" t="str">
            <v>104123493</v>
          </cell>
        </row>
        <row r="8290">
          <cell r="A8290" t="str">
            <v>104123493</v>
          </cell>
        </row>
        <row r="8291">
          <cell r="A8291" t="str">
            <v>104123493</v>
          </cell>
        </row>
        <row r="8292">
          <cell r="A8292" t="str">
            <v>104123493</v>
          </cell>
        </row>
        <row r="8293">
          <cell r="A8293" t="str">
            <v>104123493</v>
          </cell>
        </row>
        <row r="8294">
          <cell r="A8294" t="str">
            <v>104121716</v>
          </cell>
        </row>
        <row r="8295">
          <cell r="A8295" t="str">
            <v>104130215</v>
          </cell>
        </row>
        <row r="8296">
          <cell r="A8296" t="str">
            <v>104130215</v>
          </cell>
        </row>
        <row r="8297">
          <cell r="A8297" t="str">
            <v>104130215</v>
          </cell>
        </row>
        <row r="8298">
          <cell r="A8298" t="str">
            <v>104130215</v>
          </cell>
        </row>
        <row r="8299">
          <cell r="A8299" t="str">
            <v>104130215</v>
          </cell>
        </row>
        <row r="8300">
          <cell r="A8300" t="str">
            <v>104130215</v>
          </cell>
        </row>
        <row r="8301">
          <cell r="A8301" t="str">
            <v>104130215</v>
          </cell>
        </row>
        <row r="8302">
          <cell r="A8302" t="str">
            <v>104130215</v>
          </cell>
        </row>
        <row r="8303">
          <cell r="A8303" t="str">
            <v>104130215</v>
          </cell>
        </row>
        <row r="8304">
          <cell r="A8304" t="str">
            <v>104130215</v>
          </cell>
        </row>
        <row r="8305">
          <cell r="A8305" t="str">
            <v>104130215</v>
          </cell>
        </row>
        <row r="8306">
          <cell r="A8306" t="str">
            <v>104130215</v>
          </cell>
        </row>
        <row r="8307">
          <cell r="A8307" t="str">
            <v>104130215</v>
          </cell>
        </row>
        <row r="8308">
          <cell r="A8308" t="str">
            <v>302200900</v>
          </cell>
        </row>
        <row r="8309">
          <cell r="A8309" t="str">
            <v>302200900</v>
          </cell>
        </row>
        <row r="8310">
          <cell r="A8310" t="str">
            <v>302200901</v>
          </cell>
        </row>
        <row r="8311">
          <cell r="A8311" t="str">
            <v>302205600</v>
          </cell>
        </row>
        <row r="8312">
          <cell r="A8312" t="str">
            <v>302210000</v>
          </cell>
        </row>
        <row r="8313">
          <cell r="A8313" t="str">
            <v>302213900</v>
          </cell>
        </row>
        <row r="8314">
          <cell r="A8314" t="str">
            <v>104138931</v>
          </cell>
        </row>
        <row r="8315">
          <cell r="A8315" t="str">
            <v>104138593</v>
          </cell>
        </row>
        <row r="8316">
          <cell r="A8316" t="str">
            <v>104138931</v>
          </cell>
        </row>
        <row r="8317">
          <cell r="A8317" t="str">
            <v>104138593</v>
          </cell>
        </row>
        <row r="8318">
          <cell r="A8318" t="str">
            <v>104138593</v>
          </cell>
        </row>
        <row r="8319">
          <cell r="A8319" t="str">
            <v>104138593</v>
          </cell>
        </row>
        <row r="8320">
          <cell r="A8320" t="str">
            <v>104138593</v>
          </cell>
        </row>
        <row r="8321">
          <cell r="A8321" t="str">
            <v>104138593</v>
          </cell>
        </row>
        <row r="8322">
          <cell r="A8322" t="str">
            <v>104138593</v>
          </cell>
        </row>
        <row r="8323">
          <cell r="A8323" t="str">
            <v>104138593</v>
          </cell>
        </row>
        <row r="8324">
          <cell r="A8324" t="str">
            <v>104138593</v>
          </cell>
        </row>
        <row r="8325">
          <cell r="A8325" t="str">
            <v>104138593</v>
          </cell>
        </row>
        <row r="8326">
          <cell r="A8326" t="str">
            <v>104138593</v>
          </cell>
        </row>
        <row r="8327">
          <cell r="A8327" t="str">
            <v>104138593</v>
          </cell>
        </row>
        <row r="8328">
          <cell r="A8328" t="str">
            <v>104138593</v>
          </cell>
        </row>
        <row r="8329">
          <cell r="A8329" t="str">
            <v>104138593</v>
          </cell>
        </row>
        <row r="8330">
          <cell r="A8330" t="str">
            <v>104138593</v>
          </cell>
        </row>
        <row r="8331">
          <cell r="A8331" t="str">
            <v>104138593</v>
          </cell>
        </row>
        <row r="8332">
          <cell r="A8332" t="str">
            <v>104138593</v>
          </cell>
        </row>
        <row r="8333">
          <cell r="A8333" t="str">
            <v>104138593</v>
          </cell>
        </row>
        <row r="8334">
          <cell r="A8334" t="str">
            <v>104138931</v>
          </cell>
        </row>
        <row r="8335">
          <cell r="A8335" t="str">
            <v>104138593</v>
          </cell>
        </row>
        <row r="8336">
          <cell r="A8336" t="str">
            <v>104138593</v>
          </cell>
        </row>
        <row r="8337">
          <cell r="A8337" t="str">
            <v>104138593</v>
          </cell>
        </row>
        <row r="8338">
          <cell r="A8338" t="str">
            <v>104138593</v>
          </cell>
        </row>
        <row r="8339">
          <cell r="A8339" t="str">
            <v>104138593</v>
          </cell>
        </row>
        <row r="8340">
          <cell r="A8340" t="str">
            <v>104138593</v>
          </cell>
        </row>
        <row r="8341">
          <cell r="A8341" t="str">
            <v>104138593</v>
          </cell>
        </row>
        <row r="8342">
          <cell r="A8342" t="str">
            <v>104138593</v>
          </cell>
        </row>
        <row r="8343">
          <cell r="A8343" t="str">
            <v>104138593</v>
          </cell>
        </row>
        <row r="8344">
          <cell r="A8344" t="str">
            <v>104138593</v>
          </cell>
        </row>
        <row r="8345">
          <cell r="A8345" t="str">
            <v>104138593</v>
          </cell>
        </row>
        <row r="8346">
          <cell r="A8346" t="str">
            <v>104138593</v>
          </cell>
        </row>
        <row r="8347">
          <cell r="A8347" t="str">
            <v>104138593</v>
          </cell>
        </row>
        <row r="8348">
          <cell r="A8348" t="str">
            <v>104138593</v>
          </cell>
        </row>
        <row r="8349">
          <cell r="A8349" t="str">
            <v>104138593</v>
          </cell>
        </row>
        <row r="8350">
          <cell r="A8350" t="str">
            <v>104138593</v>
          </cell>
        </row>
        <row r="8351">
          <cell r="A8351" t="str">
            <v>104138593</v>
          </cell>
        </row>
        <row r="8352">
          <cell r="A8352" t="str">
            <v>104138593</v>
          </cell>
        </row>
        <row r="8353">
          <cell r="A8353" t="str">
            <v>104138593</v>
          </cell>
        </row>
        <row r="8354">
          <cell r="A8354" t="str">
            <v>104121717</v>
          </cell>
        </row>
        <row r="8355">
          <cell r="A8355" t="str">
            <v>104121718</v>
          </cell>
        </row>
        <row r="8356">
          <cell r="A8356" t="str">
            <v>104122825</v>
          </cell>
        </row>
        <row r="8357">
          <cell r="A8357" t="str">
            <v>606428095</v>
          </cell>
        </row>
        <row r="8358">
          <cell r="A8358" t="str">
            <v>606428096</v>
          </cell>
        </row>
        <row r="8359">
          <cell r="A8359" t="str">
            <v>606428094</v>
          </cell>
        </row>
        <row r="8360">
          <cell r="A8360" t="str">
            <v>606444453</v>
          </cell>
        </row>
        <row r="8361">
          <cell r="A8361" t="str">
            <v>104121719</v>
          </cell>
        </row>
        <row r="8362">
          <cell r="A8362" t="str">
            <v>606457550</v>
          </cell>
        </row>
        <row r="8363">
          <cell r="A8363" t="str">
            <v>606470795</v>
          </cell>
        </row>
        <row r="8364">
          <cell r="A8364" t="str">
            <v>606470796</v>
          </cell>
        </row>
        <row r="8365">
          <cell r="A8365" t="str">
            <v>104121720</v>
          </cell>
        </row>
        <row r="8366">
          <cell r="A8366" t="str">
            <v>104121721</v>
          </cell>
        </row>
        <row r="8367">
          <cell r="A8367" t="str">
            <v>104121722</v>
          </cell>
        </row>
        <row r="8368">
          <cell r="A8368" t="str">
            <v>104125883</v>
          </cell>
        </row>
        <row r="8369">
          <cell r="A8369" t="str">
            <v>104114764</v>
          </cell>
        </row>
        <row r="8370">
          <cell r="A8370" t="str">
            <v>104115933</v>
          </cell>
        </row>
        <row r="8371">
          <cell r="A8371" t="str">
            <v>104120907</v>
          </cell>
        </row>
        <row r="8372">
          <cell r="A8372" t="str">
            <v>104134712</v>
          </cell>
        </row>
        <row r="8373">
          <cell r="A8373" t="str">
            <v>104133670</v>
          </cell>
        </row>
        <row r="8374">
          <cell r="A8374" t="str">
            <v>104134728</v>
          </cell>
        </row>
        <row r="8375">
          <cell r="A8375" t="str">
            <v>104137883</v>
          </cell>
        </row>
        <row r="8376">
          <cell r="A8376" t="str">
            <v>104134731</v>
          </cell>
        </row>
        <row r="8377">
          <cell r="A8377" t="str">
            <v>104134734</v>
          </cell>
        </row>
        <row r="8378">
          <cell r="A8378" t="str">
            <v>104121723</v>
          </cell>
        </row>
        <row r="8379">
          <cell r="A8379" t="str">
            <v>104115931</v>
          </cell>
        </row>
        <row r="8380">
          <cell r="A8380" t="str">
            <v>104121724</v>
          </cell>
        </row>
        <row r="8381">
          <cell r="A8381" t="str">
            <v>104121738</v>
          </cell>
        </row>
        <row r="8382">
          <cell r="A8382" t="str">
            <v>104123060</v>
          </cell>
        </row>
        <row r="8383">
          <cell r="A8383" t="str">
            <v>104121739</v>
          </cell>
        </row>
        <row r="8384">
          <cell r="A8384" t="str">
            <v>104121740</v>
          </cell>
        </row>
        <row r="8385">
          <cell r="A8385" t="str">
            <v>104121741</v>
          </cell>
        </row>
        <row r="8386">
          <cell r="A8386" t="str">
            <v>104121736</v>
          </cell>
        </row>
        <row r="8387">
          <cell r="A8387" t="str">
            <v>104121737</v>
          </cell>
        </row>
        <row r="8388">
          <cell r="A8388" t="str">
            <v>104121725</v>
          </cell>
        </row>
        <row r="8389">
          <cell r="A8389" t="str">
            <v>104121726</v>
          </cell>
        </row>
        <row r="8390">
          <cell r="A8390" t="str">
            <v>104121727</v>
          </cell>
        </row>
        <row r="8391">
          <cell r="A8391" t="str">
            <v>104121728</v>
          </cell>
        </row>
        <row r="8392">
          <cell r="A8392" t="str">
            <v>104121729</v>
          </cell>
        </row>
        <row r="8393">
          <cell r="A8393" t="str">
            <v>104121730</v>
          </cell>
        </row>
        <row r="8394">
          <cell r="A8394" t="str">
            <v>104121731</v>
          </cell>
        </row>
        <row r="8395">
          <cell r="A8395" t="str">
            <v>104121732</v>
          </cell>
        </row>
        <row r="8396">
          <cell r="A8396" t="str">
            <v>104121733</v>
          </cell>
        </row>
        <row r="8397">
          <cell r="A8397" t="str">
            <v>104121734</v>
          </cell>
        </row>
        <row r="8398">
          <cell r="A8398" t="str">
            <v>104121735</v>
          </cell>
        </row>
        <row r="8399">
          <cell r="A8399" t="str">
            <v>104121745</v>
          </cell>
        </row>
        <row r="8400">
          <cell r="A8400" t="str">
            <v>104120903</v>
          </cell>
        </row>
        <row r="8401">
          <cell r="A8401" t="str">
            <v>104121746</v>
          </cell>
        </row>
        <row r="8402">
          <cell r="A8402" t="str">
            <v>104121747</v>
          </cell>
        </row>
        <row r="8403">
          <cell r="A8403" t="str">
            <v>104121748</v>
          </cell>
        </row>
        <row r="8404">
          <cell r="A8404" t="str">
            <v>104121749</v>
          </cell>
        </row>
        <row r="8405">
          <cell r="A8405" t="str">
            <v>104121750</v>
          </cell>
        </row>
        <row r="8406">
          <cell r="A8406" t="str">
            <v>104134703</v>
          </cell>
        </row>
        <row r="8407">
          <cell r="A8407" t="str">
            <v>104121751</v>
          </cell>
        </row>
        <row r="8408">
          <cell r="A8408" t="str">
            <v>104121752</v>
          </cell>
        </row>
        <row r="8409">
          <cell r="A8409" t="str">
            <v>104126655</v>
          </cell>
        </row>
        <row r="8410">
          <cell r="A8410" t="str">
            <v>104125875</v>
          </cell>
        </row>
        <row r="8411">
          <cell r="A8411" t="str">
            <v>104125875</v>
          </cell>
        </row>
        <row r="8412">
          <cell r="A8412" t="str">
            <v>104121742</v>
          </cell>
        </row>
        <row r="8413">
          <cell r="A8413" t="str">
            <v>104121743</v>
          </cell>
        </row>
        <row r="8414">
          <cell r="A8414" t="str">
            <v>104114763</v>
          </cell>
        </row>
        <row r="8415">
          <cell r="A8415" t="str">
            <v>104121744</v>
          </cell>
        </row>
        <row r="8416">
          <cell r="A8416" t="str">
            <v>104121753</v>
          </cell>
        </row>
        <row r="8417">
          <cell r="A8417" t="str">
            <v>104121754</v>
          </cell>
        </row>
        <row r="8418">
          <cell r="A8418" t="str">
            <v>104121755</v>
          </cell>
        </row>
        <row r="8419">
          <cell r="A8419" t="str">
            <v>104121756</v>
          </cell>
        </row>
        <row r="8420">
          <cell r="A8420" t="str">
            <v>104121757</v>
          </cell>
        </row>
        <row r="8421">
          <cell r="A8421" t="str">
            <v>104121758</v>
          </cell>
        </row>
        <row r="8422">
          <cell r="A8422" t="str">
            <v>104121759</v>
          </cell>
        </row>
        <row r="8423">
          <cell r="A8423" t="str">
            <v>104121760</v>
          </cell>
        </row>
        <row r="8424">
          <cell r="A8424" t="str">
            <v>104121761</v>
          </cell>
        </row>
        <row r="8425">
          <cell r="A8425" t="str">
            <v>104121762</v>
          </cell>
        </row>
        <row r="8426">
          <cell r="A8426" t="str">
            <v>104121763</v>
          </cell>
        </row>
        <row r="8427">
          <cell r="A8427" t="str">
            <v>104121764</v>
          </cell>
        </row>
        <row r="8428">
          <cell r="A8428" t="str">
            <v>104121765</v>
          </cell>
        </row>
        <row r="8429">
          <cell r="A8429" t="str">
            <v>104121766</v>
          </cell>
        </row>
        <row r="8430">
          <cell r="A8430" t="str">
            <v>104121767</v>
          </cell>
        </row>
        <row r="8431">
          <cell r="A8431" t="str">
            <v>104116522</v>
          </cell>
        </row>
        <row r="8432">
          <cell r="A8432" t="str">
            <v>104133669</v>
          </cell>
        </row>
        <row r="8433">
          <cell r="A8433" t="str">
            <v>104133668</v>
          </cell>
        </row>
        <row r="8434">
          <cell r="A8434" t="str">
            <v>104116521</v>
          </cell>
        </row>
        <row r="8435">
          <cell r="A8435" t="str">
            <v>104123057</v>
          </cell>
        </row>
        <row r="8436">
          <cell r="A8436" t="str">
            <v>104123057</v>
          </cell>
        </row>
        <row r="8437">
          <cell r="A8437" t="str">
            <v>104123057</v>
          </cell>
        </row>
        <row r="8438">
          <cell r="A8438" t="str">
            <v>104116521</v>
          </cell>
        </row>
        <row r="8439">
          <cell r="A8439" t="str">
            <v>104123057</v>
          </cell>
        </row>
        <row r="8440">
          <cell r="A8440" t="str">
            <v>104116521</v>
          </cell>
        </row>
        <row r="8441">
          <cell r="A8441" t="str">
            <v>104123057</v>
          </cell>
        </row>
        <row r="8442">
          <cell r="A8442" t="str">
            <v>104123057</v>
          </cell>
        </row>
        <row r="8443">
          <cell r="A8443" t="str">
            <v>104116521</v>
          </cell>
        </row>
        <row r="8444">
          <cell r="A8444" t="str">
            <v>104123057</v>
          </cell>
        </row>
        <row r="8445">
          <cell r="A8445" t="str">
            <v>104123057</v>
          </cell>
        </row>
        <row r="8446">
          <cell r="A8446" t="str">
            <v>104123057</v>
          </cell>
        </row>
        <row r="8447">
          <cell r="A8447" t="str">
            <v>104116521</v>
          </cell>
        </row>
        <row r="8448">
          <cell r="A8448" t="str">
            <v>104123057</v>
          </cell>
        </row>
        <row r="8449">
          <cell r="A8449" t="str">
            <v>104123057</v>
          </cell>
        </row>
        <row r="8450">
          <cell r="A8450" t="str">
            <v>104116521</v>
          </cell>
        </row>
        <row r="8451">
          <cell r="A8451" t="str">
            <v>104123057</v>
          </cell>
        </row>
        <row r="8452">
          <cell r="A8452" t="str">
            <v>104116521</v>
          </cell>
        </row>
        <row r="8453">
          <cell r="A8453" t="str">
            <v>104123057</v>
          </cell>
        </row>
        <row r="8454">
          <cell r="A8454" t="str">
            <v>104123057</v>
          </cell>
        </row>
        <row r="8455">
          <cell r="A8455" t="str">
            <v>104116521</v>
          </cell>
        </row>
        <row r="8456">
          <cell r="A8456" t="str">
            <v>104121770</v>
          </cell>
        </row>
        <row r="8457">
          <cell r="A8457" t="str">
            <v>104121771</v>
          </cell>
        </row>
        <row r="8458">
          <cell r="A8458" t="str">
            <v>104121772</v>
          </cell>
        </row>
        <row r="8459">
          <cell r="A8459" t="str">
            <v>104121773</v>
          </cell>
        </row>
        <row r="8460">
          <cell r="A8460" t="str">
            <v>104121768</v>
          </cell>
        </row>
        <row r="8461">
          <cell r="A8461" t="str">
            <v>104121769</v>
          </cell>
        </row>
        <row r="8462">
          <cell r="A8462" t="str">
            <v>104137920</v>
          </cell>
        </row>
        <row r="8463">
          <cell r="A8463" t="str">
            <v>104137920</v>
          </cell>
        </row>
        <row r="8464">
          <cell r="A8464" t="str">
            <v>104137920</v>
          </cell>
        </row>
        <row r="8465">
          <cell r="A8465" t="str">
            <v>104138195</v>
          </cell>
        </row>
        <row r="8466">
          <cell r="A8466" t="str">
            <v>104138195</v>
          </cell>
        </row>
        <row r="8467">
          <cell r="A8467" t="str">
            <v>104123060</v>
          </cell>
        </row>
        <row r="8468">
          <cell r="A8468" t="str">
            <v>104121774</v>
          </cell>
        </row>
        <row r="8469">
          <cell r="A8469" t="str">
            <v>104121775</v>
          </cell>
        </row>
        <row r="8470">
          <cell r="A8470" t="str">
            <v>104121776</v>
          </cell>
        </row>
        <row r="8471">
          <cell r="A8471" t="str">
            <v>104121777</v>
          </cell>
        </row>
        <row r="8472">
          <cell r="A8472" t="str">
            <v>104121778</v>
          </cell>
        </row>
        <row r="8473">
          <cell r="A8473" t="str">
            <v>104121779</v>
          </cell>
        </row>
        <row r="8474">
          <cell r="A8474" t="str">
            <v>104121780</v>
          </cell>
        </row>
        <row r="8475">
          <cell r="A8475" t="str">
            <v>104121781</v>
          </cell>
        </row>
        <row r="8476">
          <cell r="A8476" t="str">
            <v>104121782</v>
          </cell>
        </row>
        <row r="8477">
          <cell r="A8477" t="str">
            <v>104121783</v>
          </cell>
        </row>
        <row r="8478">
          <cell r="A8478" t="str">
            <v>104121784</v>
          </cell>
        </row>
        <row r="8479">
          <cell r="A8479" t="str">
            <v>104121785</v>
          </cell>
        </row>
        <row r="8480">
          <cell r="A8480" t="str">
            <v>104121786</v>
          </cell>
        </row>
        <row r="8481">
          <cell r="A8481" t="str">
            <v>104121787</v>
          </cell>
        </row>
        <row r="8482">
          <cell r="A8482" t="str">
            <v>104121788</v>
          </cell>
        </row>
        <row r="8483">
          <cell r="A8483" t="str">
            <v>104121789</v>
          </cell>
        </row>
        <row r="8484">
          <cell r="A8484" t="str">
            <v>104154228</v>
          </cell>
        </row>
        <row r="8485">
          <cell r="A8485" t="str">
            <v>104154228</v>
          </cell>
        </row>
        <row r="8486">
          <cell r="A8486" t="str">
            <v>104154228</v>
          </cell>
        </row>
        <row r="8487">
          <cell r="A8487" t="str">
            <v>104154228</v>
          </cell>
        </row>
        <row r="8488">
          <cell r="A8488" t="str">
            <v>104154228</v>
          </cell>
        </row>
        <row r="8489">
          <cell r="A8489" t="str">
            <v>104154228</v>
          </cell>
        </row>
        <row r="8490">
          <cell r="A8490" t="str">
            <v>104154228</v>
          </cell>
        </row>
        <row r="8491">
          <cell r="A8491" t="str">
            <v>104154228</v>
          </cell>
        </row>
        <row r="8492">
          <cell r="A8492" t="str">
            <v>104154228</v>
          </cell>
        </row>
        <row r="8493">
          <cell r="A8493" t="str">
            <v>104154228</v>
          </cell>
        </row>
        <row r="8494">
          <cell r="A8494" t="str">
            <v>104154228</v>
          </cell>
        </row>
        <row r="8495">
          <cell r="A8495" t="str">
            <v>104154228</v>
          </cell>
        </row>
        <row r="8496">
          <cell r="A8496" t="str">
            <v>104154228</v>
          </cell>
        </row>
        <row r="8497">
          <cell r="A8497" t="str">
            <v>104154228</v>
          </cell>
        </row>
        <row r="8498">
          <cell r="A8498" t="str">
            <v>104154228</v>
          </cell>
        </row>
        <row r="8499">
          <cell r="A8499" t="str">
            <v>104154228</v>
          </cell>
        </row>
        <row r="8500">
          <cell r="A8500" t="str">
            <v>104154228</v>
          </cell>
        </row>
        <row r="8501">
          <cell r="A8501" t="str">
            <v>104154228</v>
          </cell>
        </row>
        <row r="8502">
          <cell r="A8502" t="str">
            <v>104154228</v>
          </cell>
        </row>
        <row r="8503">
          <cell r="A8503" t="str">
            <v>104154228</v>
          </cell>
        </row>
        <row r="8504">
          <cell r="A8504" t="str">
            <v>104154228</v>
          </cell>
        </row>
        <row r="8505">
          <cell r="A8505" t="str">
            <v>104154228</v>
          </cell>
        </row>
        <row r="8506">
          <cell r="A8506" t="str">
            <v>104154228</v>
          </cell>
        </row>
        <row r="8507">
          <cell r="A8507" t="str">
            <v>104154228</v>
          </cell>
        </row>
        <row r="8508">
          <cell r="A8508" t="str">
            <v>104154228</v>
          </cell>
        </row>
        <row r="8509">
          <cell r="A8509" t="str">
            <v>104154228</v>
          </cell>
        </row>
        <row r="8510">
          <cell r="A8510" t="str">
            <v>104154228</v>
          </cell>
        </row>
        <row r="8511">
          <cell r="A8511" t="str">
            <v>104154228</v>
          </cell>
        </row>
        <row r="8512">
          <cell r="A8512" t="str">
            <v>104154228</v>
          </cell>
        </row>
        <row r="8513">
          <cell r="A8513" t="str">
            <v>104154228</v>
          </cell>
        </row>
        <row r="8514">
          <cell r="A8514" t="str">
            <v>104154228</v>
          </cell>
        </row>
        <row r="8515">
          <cell r="A8515" t="str">
            <v>104154228</v>
          </cell>
        </row>
        <row r="8516">
          <cell r="A8516" t="str">
            <v>104154228</v>
          </cell>
        </row>
        <row r="8517">
          <cell r="A8517" t="str">
            <v>104154228</v>
          </cell>
        </row>
        <row r="8518">
          <cell r="A8518" t="str">
            <v>104154228</v>
          </cell>
        </row>
        <row r="8519">
          <cell r="A8519" t="str">
            <v>104155669</v>
          </cell>
        </row>
        <row r="8520">
          <cell r="A8520" t="str">
            <v>104164384</v>
          </cell>
        </row>
        <row r="8521">
          <cell r="A8521" t="str">
            <v>104161611</v>
          </cell>
        </row>
        <row r="8522">
          <cell r="A8522" t="str">
            <v>104164384</v>
          </cell>
        </row>
        <row r="8523">
          <cell r="A8523" t="str">
            <v>104161611</v>
          </cell>
        </row>
        <row r="8524">
          <cell r="A8524" t="str">
            <v>104161611</v>
          </cell>
        </row>
        <row r="8525">
          <cell r="A8525" t="str">
            <v>104161611</v>
          </cell>
        </row>
        <row r="8526">
          <cell r="A8526" t="str">
            <v>104161611</v>
          </cell>
        </row>
        <row r="8527">
          <cell r="A8527" t="str">
            <v>104161611</v>
          </cell>
        </row>
        <row r="8528">
          <cell r="A8528" t="str">
            <v>104161611</v>
          </cell>
        </row>
        <row r="8529">
          <cell r="A8529" t="str">
            <v>104161611</v>
          </cell>
        </row>
        <row r="8530">
          <cell r="A8530" t="str">
            <v>104161611</v>
          </cell>
        </row>
        <row r="8531">
          <cell r="A8531" t="str">
            <v>104164384</v>
          </cell>
        </row>
        <row r="8532">
          <cell r="A8532" t="str">
            <v>104161611</v>
          </cell>
        </row>
        <row r="8533">
          <cell r="A8533" t="str">
            <v>104161611</v>
          </cell>
        </row>
        <row r="8534">
          <cell r="A8534" t="str">
            <v>104161611</v>
          </cell>
        </row>
        <row r="8535">
          <cell r="A8535" t="str">
            <v>104161611</v>
          </cell>
        </row>
        <row r="8536">
          <cell r="A8536" t="str">
            <v>104161611</v>
          </cell>
        </row>
        <row r="8537">
          <cell r="A8537" t="str">
            <v>104161611</v>
          </cell>
        </row>
        <row r="8538">
          <cell r="A8538" t="str">
            <v>104161611</v>
          </cell>
        </row>
        <row r="8539">
          <cell r="A8539" t="str">
            <v>302228800</v>
          </cell>
        </row>
        <row r="8540">
          <cell r="A8540" t="str">
            <v>302228773</v>
          </cell>
        </row>
        <row r="8541">
          <cell r="A8541" t="str">
            <v>302219600</v>
          </cell>
        </row>
        <row r="8542">
          <cell r="A8542" t="str">
            <v>302224000</v>
          </cell>
        </row>
        <row r="8543">
          <cell r="A8543" t="str">
            <v>104168817</v>
          </cell>
        </row>
        <row r="8544">
          <cell r="A8544" t="str">
            <v>104168817</v>
          </cell>
        </row>
        <row r="8545">
          <cell r="A8545" t="str">
            <v>104168817</v>
          </cell>
        </row>
        <row r="8546">
          <cell r="A8546" t="str">
            <v>104168817</v>
          </cell>
        </row>
        <row r="8547">
          <cell r="A8547" t="str">
            <v>104168817</v>
          </cell>
        </row>
        <row r="8548">
          <cell r="A8548" t="str">
            <v>104168817</v>
          </cell>
        </row>
        <row r="8549">
          <cell r="A8549" t="str">
            <v>104168817</v>
          </cell>
        </row>
        <row r="8550">
          <cell r="A8550" t="str">
            <v>104168817</v>
          </cell>
        </row>
        <row r="8551">
          <cell r="A8551" t="str">
            <v>104168817</v>
          </cell>
        </row>
        <row r="8552">
          <cell r="A8552" t="str">
            <v>104168817</v>
          </cell>
        </row>
        <row r="8553">
          <cell r="A8553" t="str">
            <v>104168817</v>
          </cell>
        </row>
        <row r="8554">
          <cell r="A8554" t="str">
            <v>104168817</v>
          </cell>
        </row>
        <row r="8555">
          <cell r="A8555" t="str">
            <v>104168817</v>
          </cell>
        </row>
        <row r="8556">
          <cell r="A8556" t="str">
            <v>104155670</v>
          </cell>
        </row>
        <row r="8557">
          <cell r="A8557" t="str">
            <v>104154522</v>
          </cell>
        </row>
        <row r="8558">
          <cell r="A8558" t="str">
            <v>104155671</v>
          </cell>
        </row>
        <row r="8559">
          <cell r="A8559" t="str">
            <v>606485068</v>
          </cell>
        </row>
        <row r="8560">
          <cell r="A8560" t="str">
            <v>606485069</v>
          </cell>
        </row>
        <row r="8561">
          <cell r="A8561" t="str">
            <v>606499796</v>
          </cell>
        </row>
        <row r="8562">
          <cell r="A8562" t="str">
            <v>104155672</v>
          </cell>
        </row>
        <row r="8563">
          <cell r="A8563" t="str">
            <v>606508711</v>
          </cell>
        </row>
        <row r="8564">
          <cell r="A8564" t="str">
            <v>606508712</v>
          </cell>
        </row>
        <row r="8565">
          <cell r="A8565" t="str">
            <v>606521847</v>
          </cell>
        </row>
        <row r="8566">
          <cell r="A8566" t="str">
            <v>104155673</v>
          </cell>
        </row>
        <row r="8567">
          <cell r="A8567" t="str">
            <v>104155674</v>
          </cell>
        </row>
        <row r="8568">
          <cell r="A8568" t="str">
            <v>104155675</v>
          </cell>
        </row>
        <row r="8569">
          <cell r="A8569" t="str">
            <v>104154203</v>
          </cell>
        </row>
        <row r="8570">
          <cell r="A8570" t="str">
            <v>104153910</v>
          </cell>
        </row>
        <row r="8571">
          <cell r="A8571" t="str">
            <v>104160725</v>
          </cell>
        </row>
        <row r="8572">
          <cell r="A8572" t="str">
            <v>104160726</v>
          </cell>
        </row>
        <row r="8573">
          <cell r="A8573" t="str">
            <v>104160733</v>
          </cell>
        </row>
        <row r="8574">
          <cell r="A8574" t="str">
            <v>104168895</v>
          </cell>
        </row>
        <row r="8575">
          <cell r="A8575" t="str">
            <v>104167850</v>
          </cell>
        </row>
        <row r="8576">
          <cell r="A8576" t="str">
            <v>104167851</v>
          </cell>
        </row>
        <row r="8577">
          <cell r="A8577" t="str">
            <v>104155676</v>
          </cell>
        </row>
        <row r="8578">
          <cell r="A8578" t="str">
            <v>104154202</v>
          </cell>
        </row>
        <row r="8579">
          <cell r="A8579" t="str">
            <v>104155677</v>
          </cell>
        </row>
        <row r="8580">
          <cell r="A8580" t="str">
            <v>104155691</v>
          </cell>
        </row>
        <row r="8581">
          <cell r="A8581" t="str">
            <v>104159918</v>
          </cell>
        </row>
        <row r="8582">
          <cell r="A8582" t="str">
            <v>104159902</v>
          </cell>
        </row>
        <row r="8583">
          <cell r="A8583" t="str">
            <v>104155692</v>
          </cell>
        </row>
        <row r="8584">
          <cell r="A8584" t="str">
            <v>104157985</v>
          </cell>
        </row>
        <row r="8585">
          <cell r="A8585" t="str">
            <v>104155693</v>
          </cell>
        </row>
        <row r="8586">
          <cell r="A8586" t="str">
            <v>104155694</v>
          </cell>
        </row>
        <row r="8587">
          <cell r="A8587" t="str">
            <v>104155689</v>
          </cell>
        </row>
        <row r="8588">
          <cell r="A8588" t="str">
            <v>104155690</v>
          </cell>
        </row>
        <row r="8589">
          <cell r="A8589" t="str">
            <v>104155678</v>
          </cell>
        </row>
        <row r="8590">
          <cell r="A8590" t="str">
            <v>104155679</v>
          </cell>
        </row>
        <row r="8591">
          <cell r="A8591" t="str">
            <v>104153889</v>
          </cell>
        </row>
        <row r="8592">
          <cell r="A8592" t="str">
            <v>104155680</v>
          </cell>
        </row>
        <row r="8593">
          <cell r="A8593" t="str">
            <v>104155681</v>
          </cell>
        </row>
        <row r="8594">
          <cell r="A8594" t="str">
            <v>104155682</v>
          </cell>
        </row>
        <row r="8595">
          <cell r="A8595" t="str">
            <v>104155683</v>
          </cell>
        </row>
        <row r="8596">
          <cell r="A8596" t="str">
            <v>104155684</v>
          </cell>
        </row>
        <row r="8597">
          <cell r="A8597" t="str">
            <v>104155685</v>
          </cell>
        </row>
        <row r="8598">
          <cell r="A8598" t="str">
            <v>104155686</v>
          </cell>
        </row>
        <row r="8599">
          <cell r="A8599" t="str">
            <v>104155687</v>
          </cell>
        </row>
        <row r="8600">
          <cell r="A8600" t="str">
            <v>104155688</v>
          </cell>
        </row>
        <row r="8601">
          <cell r="A8601" t="str">
            <v>104155698</v>
          </cell>
        </row>
        <row r="8602">
          <cell r="A8602" t="str">
            <v>104155699</v>
          </cell>
        </row>
        <row r="8603">
          <cell r="A8603" t="str">
            <v>104155700</v>
          </cell>
        </row>
        <row r="8604">
          <cell r="A8604" t="str">
            <v>104155701</v>
          </cell>
        </row>
        <row r="8605">
          <cell r="A8605" t="str">
            <v>104155702</v>
          </cell>
        </row>
        <row r="8606">
          <cell r="A8606" t="str">
            <v>104155703</v>
          </cell>
        </row>
        <row r="8607">
          <cell r="A8607" t="str">
            <v>104145039</v>
          </cell>
        </row>
        <row r="8608">
          <cell r="A8608" t="str">
            <v>104160737</v>
          </cell>
        </row>
        <row r="8609">
          <cell r="A8609" t="str">
            <v>104155704</v>
          </cell>
        </row>
        <row r="8610">
          <cell r="A8610" t="str">
            <v>104155705</v>
          </cell>
        </row>
        <row r="8611">
          <cell r="A8611" t="str">
            <v>104155706</v>
          </cell>
        </row>
        <row r="8612">
          <cell r="A8612" t="str">
            <v>104160737</v>
          </cell>
        </row>
        <row r="8613">
          <cell r="A8613" t="str">
            <v>104155707</v>
          </cell>
        </row>
        <row r="8614">
          <cell r="A8614" t="str">
            <v>104155695</v>
          </cell>
        </row>
        <row r="8615">
          <cell r="A8615" t="str">
            <v>104155696</v>
          </cell>
        </row>
        <row r="8616">
          <cell r="A8616" t="str">
            <v>104155697</v>
          </cell>
        </row>
        <row r="8617">
          <cell r="A8617" t="str">
            <v>104155708</v>
          </cell>
        </row>
        <row r="8618">
          <cell r="A8618" t="str">
            <v>104155709</v>
          </cell>
        </row>
        <row r="8619">
          <cell r="A8619" t="str">
            <v>104155710</v>
          </cell>
        </row>
        <row r="8620">
          <cell r="A8620" t="str">
            <v>104155711</v>
          </cell>
        </row>
        <row r="8621">
          <cell r="A8621" t="str">
            <v>104155712</v>
          </cell>
        </row>
        <row r="8622">
          <cell r="A8622" t="str">
            <v>104155713</v>
          </cell>
        </row>
        <row r="8623">
          <cell r="A8623" t="str">
            <v>104155714</v>
          </cell>
        </row>
        <row r="8624">
          <cell r="A8624" t="str">
            <v>104155715</v>
          </cell>
        </row>
        <row r="8625">
          <cell r="A8625" t="str">
            <v>104155716</v>
          </cell>
        </row>
        <row r="8626">
          <cell r="A8626" t="str">
            <v>104155717</v>
          </cell>
        </row>
        <row r="8627">
          <cell r="A8627" t="str">
            <v>104155718</v>
          </cell>
        </row>
        <row r="8628">
          <cell r="A8628" t="str">
            <v>104155719</v>
          </cell>
        </row>
        <row r="8629">
          <cell r="A8629" t="str">
            <v>104155720</v>
          </cell>
        </row>
        <row r="8630">
          <cell r="A8630" t="str">
            <v>104155721</v>
          </cell>
        </row>
        <row r="8631">
          <cell r="A8631" t="str">
            <v>104155722</v>
          </cell>
        </row>
        <row r="8632">
          <cell r="A8632" t="str">
            <v>104146155</v>
          </cell>
        </row>
        <row r="8633">
          <cell r="A8633" t="str">
            <v>104167857</v>
          </cell>
        </row>
        <row r="8634">
          <cell r="A8634" t="str">
            <v>104167865</v>
          </cell>
        </row>
        <row r="8635">
          <cell r="A8635" t="str">
            <v>104146139</v>
          </cell>
        </row>
        <row r="8636">
          <cell r="A8636" t="str">
            <v>104160736</v>
          </cell>
        </row>
        <row r="8637">
          <cell r="A8637" t="str">
            <v>104160736</v>
          </cell>
        </row>
        <row r="8638">
          <cell r="A8638" t="str">
            <v>104160736</v>
          </cell>
        </row>
        <row r="8639">
          <cell r="A8639" t="str">
            <v>104146139</v>
          </cell>
        </row>
        <row r="8640">
          <cell r="A8640" t="str">
            <v>104160736</v>
          </cell>
        </row>
        <row r="8641">
          <cell r="A8641" t="str">
            <v>104146139</v>
          </cell>
        </row>
        <row r="8642">
          <cell r="A8642" t="str">
            <v>104160736</v>
          </cell>
        </row>
        <row r="8643">
          <cell r="A8643" t="str">
            <v>104160736</v>
          </cell>
        </row>
        <row r="8644">
          <cell r="A8644" t="str">
            <v>104146139</v>
          </cell>
        </row>
        <row r="8645">
          <cell r="A8645" t="str">
            <v>104160736</v>
          </cell>
        </row>
        <row r="8646">
          <cell r="A8646" t="str">
            <v>104160736</v>
          </cell>
        </row>
        <row r="8647">
          <cell r="A8647" t="str">
            <v>104160736</v>
          </cell>
        </row>
        <row r="8648">
          <cell r="A8648" t="str">
            <v>104146139</v>
          </cell>
        </row>
        <row r="8649">
          <cell r="A8649" t="str">
            <v>104160736</v>
          </cell>
        </row>
        <row r="8650">
          <cell r="A8650" t="str">
            <v>104160736</v>
          </cell>
        </row>
        <row r="8651">
          <cell r="A8651" t="str">
            <v>104146139</v>
          </cell>
        </row>
        <row r="8652">
          <cell r="A8652" t="str">
            <v>104160736</v>
          </cell>
        </row>
        <row r="8653">
          <cell r="A8653" t="str">
            <v>104146139</v>
          </cell>
        </row>
        <row r="8654">
          <cell r="A8654" t="str">
            <v>104160736</v>
          </cell>
        </row>
        <row r="8655">
          <cell r="A8655" t="str">
            <v>104160736</v>
          </cell>
        </row>
        <row r="8656">
          <cell r="A8656" t="str">
            <v>104160736</v>
          </cell>
        </row>
        <row r="8657">
          <cell r="A8657" t="str">
            <v>104155725</v>
          </cell>
        </row>
        <row r="8658">
          <cell r="A8658" t="str">
            <v>104155726</v>
          </cell>
        </row>
        <row r="8659">
          <cell r="A8659" t="str">
            <v>104155727</v>
          </cell>
        </row>
        <row r="8660">
          <cell r="A8660" t="str">
            <v>104155728</v>
          </cell>
        </row>
        <row r="8661">
          <cell r="A8661" t="str">
            <v>104155723</v>
          </cell>
        </row>
        <row r="8662">
          <cell r="A8662" t="str">
            <v>104155724</v>
          </cell>
        </row>
        <row r="8663">
          <cell r="A8663" t="str">
            <v>104161184</v>
          </cell>
        </row>
        <row r="8664">
          <cell r="A8664" t="str">
            <v>104161184</v>
          </cell>
        </row>
        <row r="8665">
          <cell r="A8665" t="str">
            <v>104164385</v>
          </cell>
        </row>
        <row r="8666">
          <cell r="A8666" t="str">
            <v>104165326</v>
          </cell>
        </row>
        <row r="8667">
          <cell r="A8667" t="str">
            <v>104160737</v>
          </cell>
        </row>
        <row r="8668">
          <cell r="A8668" t="str">
            <v>104155729</v>
          </cell>
        </row>
        <row r="8669">
          <cell r="A8669" t="str">
            <v>104155730</v>
          </cell>
        </row>
        <row r="8670">
          <cell r="A8670" t="str">
            <v>104155731</v>
          </cell>
        </row>
        <row r="8671">
          <cell r="A8671" t="str">
            <v>104155732</v>
          </cell>
        </row>
        <row r="8672">
          <cell r="A8672" t="str">
            <v>104155733</v>
          </cell>
        </row>
        <row r="8673">
          <cell r="A8673" t="str">
            <v>104155734</v>
          </cell>
        </row>
        <row r="8674">
          <cell r="A8674" t="str">
            <v>104155735</v>
          </cell>
        </row>
        <row r="8675">
          <cell r="A8675" t="str">
            <v>104155736</v>
          </cell>
        </row>
        <row r="8676">
          <cell r="A8676" t="str">
            <v>104155737</v>
          </cell>
        </row>
        <row r="8677">
          <cell r="A8677" t="str">
            <v>104155738</v>
          </cell>
        </row>
        <row r="8678">
          <cell r="A8678" t="str">
            <v>104155739</v>
          </cell>
        </row>
        <row r="8679">
          <cell r="A8679" t="str">
            <v>104155740</v>
          </cell>
        </row>
        <row r="8680">
          <cell r="A8680" t="str">
            <v>104155741</v>
          </cell>
        </row>
        <row r="8681">
          <cell r="A8681" t="str">
            <v>104155742</v>
          </cell>
        </row>
        <row r="8682">
          <cell r="A8682" t="str">
            <v>104155743</v>
          </cell>
        </row>
        <row r="8683">
          <cell r="A8683" t="str">
            <v>104155744</v>
          </cell>
        </row>
        <row r="8684">
          <cell r="A8684" t="str">
            <v>104176657</v>
          </cell>
        </row>
        <row r="8685">
          <cell r="A8685" t="str">
            <v>104180834</v>
          </cell>
        </row>
        <row r="8686">
          <cell r="A8686" t="str">
            <v>104180834</v>
          </cell>
        </row>
        <row r="8687">
          <cell r="A8687" t="str">
            <v>104180834</v>
          </cell>
        </row>
        <row r="8688">
          <cell r="A8688" t="str">
            <v>104180834</v>
          </cell>
        </row>
        <row r="8689">
          <cell r="A8689" t="str">
            <v>104180834</v>
          </cell>
        </row>
        <row r="8690">
          <cell r="A8690" t="str">
            <v>104180834</v>
          </cell>
        </row>
        <row r="8691">
          <cell r="A8691" t="str">
            <v>104180834</v>
          </cell>
        </row>
        <row r="8692">
          <cell r="A8692" t="str">
            <v>104180834</v>
          </cell>
        </row>
        <row r="8693">
          <cell r="A8693" t="str">
            <v>104180834</v>
          </cell>
        </row>
        <row r="8694">
          <cell r="A8694" t="str">
            <v>104180834</v>
          </cell>
        </row>
        <row r="8695">
          <cell r="A8695" t="str">
            <v>104180834</v>
          </cell>
        </row>
        <row r="8696">
          <cell r="A8696" t="str">
            <v>104180834</v>
          </cell>
        </row>
        <row r="8697">
          <cell r="A8697" t="str">
            <v>104180834</v>
          </cell>
        </row>
        <row r="8698">
          <cell r="A8698" t="str">
            <v>104180834</v>
          </cell>
        </row>
        <row r="8699">
          <cell r="A8699" t="str">
            <v>104186566</v>
          </cell>
        </row>
        <row r="8700">
          <cell r="A8700" t="str">
            <v>104186566</v>
          </cell>
        </row>
        <row r="8701">
          <cell r="A8701" t="str">
            <v>104186566</v>
          </cell>
        </row>
        <row r="8702">
          <cell r="A8702" t="str">
            <v>104186566</v>
          </cell>
        </row>
        <row r="8703">
          <cell r="A8703" t="str">
            <v>104186566</v>
          </cell>
        </row>
        <row r="8704">
          <cell r="A8704" t="str">
            <v>104186566</v>
          </cell>
        </row>
        <row r="8705">
          <cell r="A8705" t="str">
            <v>104186566</v>
          </cell>
        </row>
        <row r="8706">
          <cell r="A8706" t="str">
            <v>104186566</v>
          </cell>
        </row>
        <row r="8707">
          <cell r="A8707" t="str">
            <v>104189107</v>
          </cell>
        </row>
        <row r="8708">
          <cell r="A8708" t="str">
            <v>104193909</v>
          </cell>
        </row>
        <row r="8709">
          <cell r="A8709" t="str">
            <v>104193909</v>
          </cell>
        </row>
        <row r="8710">
          <cell r="A8710" t="str">
            <v>104193909</v>
          </cell>
        </row>
        <row r="8711">
          <cell r="A8711" t="str">
            <v>104193909</v>
          </cell>
        </row>
        <row r="8712">
          <cell r="A8712" t="str">
            <v>104196934</v>
          </cell>
        </row>
        <row r="8713">
          <cell r="A8713" t="str">
            <v>104196934</v>
          </cell>
        </row>
        <row r="8714">
          <cell r="A8714" t="str">
            <v>104201247</v>
          </cell>
        </row>
        <row r="8715">
          <cell r="A8715" t="str">
            <v>104201247</v>
          </cell>
        </row>
        <row r="8716">
          <cell r="A8716" t="str">
            <v>104201247</v>
          </cell>
        </row>
        <row r="8717">
          <cell r="A8717" t="str">
            <v>104201247</v>
          </cell>
        </row>
        <row r="8718">
          <cell r="A8718" t="str">
            <v>104201247</v>
          </cell>
        </row>
        <row r="8719">
          <cell r="A8719" t="str">
            <v>104201247</v>
          </cell>
        </row>
        <row r="8720">
          <cell r="A8720" t="str">
            <v>104201247</v>
          </cell>
        </row>
        <row r="8721">
          <cell r="A8721" t="str">
            <v>104201247</v>
          </cell>
        </row>
        <row r="8722">
          <cell r="A8722" t="str">
            <v>104201247</v>
          </cell>
        </row>
        <row r="8723">
          <cell r="A8723" t="str">
            <v>104201247</v>
          </cell>
        </row>
        <row r="8724">
          <cell r="A8724" t="str">
            <v>104201247</v>
          </cell>
        </row>
        <row r="8725">
          <cell r="A8725" t="str">
            <v>104201247</v>
          </cell>
        </row>
        <row r="8726">
          <cell r="A8726" t="str">
            <v>104201247</v>
          </cell>
        </row>
        <row r="8727">
          <cell r="A8727" t="str">
            <v>104201247</v>
          </cell>
        </row>
        <row r="8728">
          <cell r="A8728" t="str">
            <v>104201247</v>
          </cell>
        </row>
        <row r="8729">
          <cell r="A8729" t="str">
            <v>104201247</v>
          </cell>
        </row>
        <row r="8730">
          <cell r="A8730" t="str">
            <v>104201247</v>
          </cell>
        </row>
        <row r="8731">
          <cell r="A8731" t="str">
            <v>302237419</v>
          </cell>
        </row>
        <row r="8732">
          <cell r="A8732" t="str">
            <v>302238360</v>
          </cell>
        </row>
        <row r="8733">
          <cell r="A8733" t="str">
            <v>302238245</v>
          </cell>
        </row>
        <row r="8734">
          <cell r="A8734" t="str">
            <v>302252742</v>
          </cell>
        </row>
        <row r="8735">
          <cell r="A8735" t="str">
            <v>104189108</v>
          </cell>
        </row>
        <row r="8736">
          <cell r="A8736" t="str">
            <v>104189109</v>
          </cell>
        </row>
        <row r="8737">
          <cell r="A8737" t="str">
            <v>606537301</v>
          </cell>
        </row>
        <row r="8738">
          <cell r="A8738" t="str">
            <v>606537302</v>
          </cell>
        </row>
        <row r="8739">
          <cell r="A8739" t="str">
            <v>606549822</v>
          </cell>
        </row>
        <row r="8740">
          <cell r="A8740" t="str">
            <v>606549823</v>
          </cell>
        </row>
        <row r="8741">
          <cell r="A8741" t="str">
            <v>606549824</v>
          </cell>
        </row>
        <row r="8742">
          <cell r="A8742" t="str">
            <v>606562989</v>
          </cell>
        </row>
        <row r="8743">
          <cell r="A8743" t="str">
            <v>104189110</v>
          </cell>
        </row>
        <row r="8744">
          <cell r="A8744" t="str">
            <v>606562990</v>
          </cell>
        </row>
        <row r="8745">
          <cell r="A8745" t="str">
            <v>606562991</v>
          </cell>
        </row>
        <row r="8746">
          <cell r="A8746" t="str">
            <v>606569844</v>
          </cell>
        </row>
        <row r="8747">
          <cell r="A8747" t="str">
            <v>104189111</v>
          </cell>
        </row>
        <row r="8748">
          <cell r="A8748" t="str">
            <v>104189112</v>
          </cell>
        </row>
        <row r="8749">
          <cell r="A8749" t="str">
            <v>104189113</v>
          </cell>
        </row>
        <row r="8750">
          <cell r="A8750" t="str">
            <v>104178611</v>
          </cell>
        </row>
        <row r="8751">
          <cell r="A8751" t="str">
            <v>104180225</v>
          </cell>
        </row>
        <row r="8752">
          <cell r="A8752" t="str">
            <v>104184766</v>
          </cell>
        </row>
        <row r="8753">
          <cell r="A8753" t="str">
            <v>104188750</v>
          </cell>
        </row>
        <row r="8754">
          <cell r="A8754" t="str">
            <v>104188748</v>
          </cell>
        </row>
        <row r="8755">
          <cell r="A8755" t="str">
            <v>104192582</v>
          </cell>
        </row>
        <row r="8756">
          <cell r="A8756" t="str">
            <v>104191511</v>
          </cell>
        </row>
        <row r="8757">
          <cell r="A8757" t="str">
            <v>104192406</v>
          </cell>
        </row>
        <row r="8758">
          <cell r="A8758" t="str">
            <v>104193227</v>
          </cell>
        </row>
        <row r="8759">
          <cell r="A8759" t="str">
            <v>104196955</v>
          </cell>
        </row>
        <row r="8760">
          <cell r="A8760" t="str">
            <v>104196242</v>
          </cell>
        </row>
        <row r="8761">
          <cell r="A8761" t="str">
            <v>104197965</v>
          </cell>
        </row>
        <row r="8762">
          <cell r="A8762" t="str">
            <v>104197983</v>
          </cell>
        </row>
        <row r="8763">
          <cell r="A8763" t="str">
            <v>104197984</v>
          </cell>
        </row>
        <row r="8764">
          <cell r="A8764" t="str">
            <v>104197985</v>
          </cell>
        </row>
        <row r="8765">
          <cell r="A8765" t="str">
            <v>104189114</v>
          </cell>
        </row>
        <row r="8766">
          <cell r="A8766" t="str">
            <v>104184563</v>
          </cell>
        </row>
        <row r="8767">
          <cell r="A8767" t="str">
            <v>104189115</v>
          </cell>
        </row>
        <row r="8768">
          <cell r="A8768" t="str">
            <v>104196953</v>
          </cell>
        </row>
        <row r="8769">
          <cell r="A8769" t="str">
            <v>104189129</v>
          </cell>
        </row>
        <row r="8770">
          <cell r="A8770" t="str">
            <v>104179355</v>
          </cell>
        </row>
        <row r="8771">
          <cell r="A8771" t="str">
            <v>104189130</v>
          </cell>
        </row>
        <row r="8772">
          <cell r="A8772" t="str">
            <v>104189131</v>
          </cell>
        </row>
        <row r="8773">
          <cell r="A8773" t="str">
            <v>104189132</v>
          </cell>
        </row>
        <row r="8774">
          <cell r="A8774" t="str">
            <v>104189127</v>
          </cell>
        </row>
        <row r="8775">
          <cell r="A8775" t="str">
            <v>104189128</v>
          </cell>
        </row>
        <row r="8776">
          <cell r="A8776" t="str">
            <v>104189116</v>
          </cell>
        </row>
        <row r="8777">
          <cell r="A8777" t="str">
            <v>104189117</v>
          </cell>
        </row>
        <row r="8778">
          <cell r="A8778" t="str">
            <v>104178610</v>
          </cell>
        </row>
        <row r="8779">
          <cell r="A8779" t="str">
            <v>104189118</v>
          </cell>
        </row>
        <row r="8780">
          <cell r="A8780" t="str">
            <v>104189119</v>
          </cell>
        </row>
        <row r="8781">
          <cell r="A8781" t="str">
            <v>104189120</v>
          </cell>
        </row>
        <row r="8782">
          <cell r="A8782" t="str">
            <v>104189121</v>
          </cell>
        </row>
        <row r="8783">
          <cell r="A8783" t="str">
            <v>104189122</v>
          </cell>
        </row>
        <row r="8784">
          <cell r="A8784" t="str">
            <v>104189123</v>
          </cell>
        </row>
        <row r="8785">
          <cell r="A8785" t="str">
            <v>104189124</v>
          </cell>
        </row>
        <row r="8786">
          <cell r="A8786" t="str">
            <v>104189125</v>
          </cell>
        </row>
        <row r="8787">
          <cell r="A8787" t="str">
            <v>104189126</v>
          </cell>
        </row>
        <row r="8788">
          <cell r="A8788" t="str">
            <v>104189136</v>
          </cell>
        </row>
        <row r="8789">
          <cell r="A8789" t="str">
            <v>104189137</v>
          </cell>
        </row>
        <row r="8790">
          <cell r="A8790" t="str">
            <v>104189138</v>
          </cell>
        </row>
        <row r="8791">
          <cell r="A8791" t="str">
            <v>104189139</v>
          </cell>
        </row>
        <row r="8792">
          <cell r="A8792" t="str">
            <v>104189140</v>
          </cell>
        </row>
        <row r="8793">
          <cell r="A8793" t="str">
            <v>104189141</v>
          </cell>
        </row>
        <row r="8794">
          <cell r="A8794" t="str">
            <v>104189142</v>
          </cell>
        </row>
        <row r="8795">
          <cell r="A8795" t="str">
            <v>104189143</v>
          </cell>
        </row>
        <row r="8796">
          <cell r="A8796" t="str">
            <v>104189144</v>
          </cell>
        </row>
        <row r="8797">
          <cell r="A8797" t="str">
            <v>104189145</v>
          </cell>
        </row>
        <row r="8798">
          <cell r="A8798" t="str">
            <v>104189133</v>
          </cell>
        </row>
        <row r="8799">
          <cell r="A8799" t="str">
            <v>104189134</v>
          </cell>
        </row>
        <row r="8800">
          <cell r="A8800" t="str">
            <v>104188742</v>
          </cell>
        </row>
        <row r="8801">
          <cell r="A8801" t="str">
            <v>104188745</v>
          </cell>
        </row>
        <row r="8802">
          <cell r="A8802" t="str">
            <v>104189135</v>
          </cell>
        </row>
        <row r="8803">
          <cell r="A8803" t="str">
            <v>104192581</v>
          </cell>
        </row>
        <row r="8804">
          <cell r="A8804" t="str">
            <v>104189146</v>
          </cell>
        </row>
        <row r="8805">
          <cell r="A8805" t="str">
            <v>104189147</v>
          </cell>
        </row>
        <row r="8806">
          <cell r="A8806" t="str">
            <v>104189148</v>
          </cell>
        </row>
        <row r="8807">
          <cell r="A8807" t="str">
            <v>104189149</v>
          </cell>
        </row>
        <row r="8808">
          <cell r="A8808" t="str">
            <v>104189150</v>
          </cell>
        </row>
        <row r="8809">
          <cell r="A8809" t="str">
            <v>104189151</v>
          </cell>
        </row>
        <row r="8810">
          <cell r="A8810" t="str">
            <v>104189152</v>
          </cell>
        </row>
        <row r="8811">
          <cell r="A8811" t="str">
            <v>104189153</v>
          </cell>
        </row>
        <row r="8812">
          <cell r="A8812" t="str">
            <v>104189154</v>
          </cell>
        </row>
        <row r="8813">
          <cell r="A8813" t="str">
            <v>104189155</v>
          </cell>
        </row>
        <row r="8814">
          <cell r="A8814" t="str">
            <v>104189156</v>
          </cell>
        </row>
        <row r="8815">
          <cell r="A8815" t="str">
            <v>104189157</v>
          </cell>
        </row>
        <row r="8816">
          <cell r="A8816" t="str">
            <v>104189158</v>
          </cell>
        </row>
        <row r="8817">
          <cell r="A8817" t="str">
            <v>104189159</v>
          </cell>
        </row>
        <row r="8818">
          <cell r="A8818" t="str">
            <v>104189160</v>
          </cell>
        </row>
        <row r="8819">
          <cell r="A8819" t="str">
            <v>104182895</v>
          </cell>
        </row>
        <row r="8820">
          <cell r="A8820" t="str">
            <v>104186974</v>
          </cell>
        </row>
        <row r="8821">
          <cell r="A8821" t="str">
            <v>104186456</v>
          </cell>
        </row>
        <row r="8822">
          <cell r="A8822" t="str">
            <v>104190385</v>
          </cell>
        </row>
        <row r="8823">
          <cell r="A8823" t="str">
            <v>104190385</v>
          </cell>
        </row>
        <row r="8824">
          <cell r="A8824" t="str">
            <v>104190385</v>
          </cell>
        </row>
        <row r="8825">
          <cell r="A8825" t="str">
            <v>104186457</v>
          </cell>
        </row>
        <row r="8826">
          <cell r="A8826" t="str">
            <v>104190385</v>
          </cell>
        </row>
        <row r="8827">
          <cell r="A8827" t="str">
            <v>104186458</v>
          </cell>
        </row>
        <row r="8828">
          <cell r="A8828" t="str">
            <v>104190385</v>
          </cell>
        </row>
        <row r="8829">
          <cell r="A8829" t="str">
            <v>104190385</v>
          </cell>
        </row>
        <row r="8830">
          <cell r="A8830" t="str">
            <v>104186459</v>
          </cell>
        </row>
        <row r="8831">
          <cell r="A8831" t="str">
            <v>104190385</v>
          </cell>
        </row>
        <row r="8832">
          <cell r="A8832" t="str">
            <v>104190385</v>
          </cell>
        </row>
        <row r="8833">
          <cell r="A8833" t="str">
            <v>104190385</v>
          </cell>
        </row>
        <row r="8834">
          <cell r="A8834" t="str">
            <v>104182891</v>
          </cell>
        </row>
        <row r="8835">
          <cell r="A8835" t="str">
            <v>104186460</v>
          </cell>
        </row>
        <row r="8836">
          <cell r="A8836" t="str">
            <v>104190385</v>
          </cell>
        </row>
        <row r="8837">
          <cell r="A8837" t="str">
            <v>104190385</v>
          </cell>
        </row>
        <row r="8838">
          <cell r="A8838" t="str">
            <v>104186461</v>
          </cell>
        </row>
        <row r="8839">
          <cell r="A8839" t="str">
            <v>104190385</v>
          </cell>
        </row>
        <row r="8840">
          <cell r="A8840" t="str">
            <v>104186462</v>
          </cell>
        </row>
        <row r="8841">
          <cell r="A8841" t="str">
            <v>104190385</v>
          </cell>
        </row>
        <row r="8842">
          <cell r="A8842" t="str">
            <v>104186463</v>
          </cell>
        </row>
        <row r="8843">
          <cell r="A8843" t="str">
            <v>104190385</v>
          </cell>
        </row>
        <row r="8844">
          <cell r="A8844" t="str">
            <v>104190385</v>
          </cell>
        </row>
        <row r="8845">
          <cell r="A8845" t="str">
            <v>104189163</v>
          </cell>
        </row>
        <row r="8846">
          <cell r="A8846" t="str">
            <v>104189164</v>
          </cell>
        </row>
        <row r="8847">
          <cell r="A8847" t="str">
            <v>104189165</v>
          </cell>
        </row>
        <row r="8848">
          <cell r="A8848" t="str">
            <v>104189166</v>
          </cell>
        </row>
        <row r="8849">
          <cell r="A8849" t="str">
            <v>104189161</v>
          </cell>
        </row>
        <row r="8850">
          <cell r="A8850" t="str">
            <v>104190676</v>
          </cell>
        </row>
        <row r="8851">
          <cell r="A8851" t="str">
            <v>104190676</v>
          </cell>
        </row>
        <row r="8852">
          <cell r="A8852" t="str">
            <v>104189162</v>
          </cell>
        </row>
        <row r="8853">
          <cell r="A8853" t="str">
            <v>104192402</v>
          </cell>
        </row>
        <row r="8854">
          <cell r="A8854" t="str">
            <v>104192402</v>
          </cell>
        </row>
        <row r="8855">
          <cell r="A8855" t="str">
            <v>104203408</v>
          </cell>
        </row>
        <row r="8856">
          <cell r="A8856" t="str">
            <v>104203408</v>
          </cell>
        </row>
        <row r="8857">
          <cell r="A8857" t="str">
            <v>104203908</v>
          </cell>
        </row>
        <row r="8858">
          <cell r="A8858" t="str">
            <v>104203908</v>
          </cell>
        </row>
        <row r="8859">
          <cell r="A8859" t="str">
            <v>104190387</v>
          </cell>
        </row>
        <row r="8860">
          <cell r="A8860" t="str">
            <v>104189167</v>
          </cell>
        </row>
        <row r="8861">
          <cell r="A8861" t="str">
            <v>104189168</v>
          </cell>
        </row>
        <row r="8862">
          <cell r="A8862" t="str">
            <v>104189169</v>
          </cell>
        </row>
        <row r="8863">
          <cell r="A8863" t="str">
            <v>104189170</v>
          </cell>
        </row>
        <row r="8864">
          <cell r="A8864" t="str">
            <v>104189171</v>
          </cell>
        </row>
        <row r="8865">
          <cell r="A8865" t="str">
            <v>104189172</v>
          </cell>
        </row>
        <row r="8866">
          <cell r="A8866" t="str">
            <v>104189173</v>
          </cell>
        </row>
        <row r="8867">
          <cell r="A8867" t="str">
            <v>104189174</v>
          </cell>
        </row>
        <row r="8868">
          <cell r="A8868" t="str">
            <v>104189175</v>
          </cell>
        </row>
        <row r="8869">
          <cell r="A8869" t="str">
            <v>104189176</v>
          </cell>
        </row>
        <row r="8870">
          <cell r="A8870" t="str">
            <v>104189177</v>
          </cell>
        </row>
        <row r="8871">
          <cell r="A8871" t="str">
            <v>104189178</v>
          </cell>
        </row>
        <row r="8872">
          <cell r="A8872" t="str">
            <v>104189179</v>
          </cell>
        </row>
        <row r="8873">
          <cell r="A8873" t="str">
            <v>104189180</v>
          </cell>
        </row>
        <row r="8874">
          <cell r="A8874" t="str">
            <v>104189181</v>
          </cell>
        </row>
        <row r="8875">
          <cell r="A8875" t="str">
            <v>104189182</v>
          </cell>
        </row>
        <row r="8876">
          <cell r="A8876" t="str">
            <v>104203909</v>
          </cell>
        </row>
        <row r="8877">
          <cell r="A8877" t="str">
            <v>104208531</v>
          </cell>
        </row>
        <row r="8878">
          <cell r="A8878" t="str">
            <v>104216908</v>
          </cell>
        </row>
        <row r="8879">
          <cell r="A8879" t="str">
            <v>302259099</v>
          </cell>
        </row>
        <row r="8880">
          <cell r="A8880" t="str">
            <v>302243052</v>
          </cell>
        </row>
        <row r="8881">
          <cell r="A8881" t="str">
            <v>302265607</v>
          </cell>
        </row>
        <row r="8882">
          <cell r="A8882" t="str">
            <v>104216909</v>
          </cell>
        </row>
        <row r="8883">
          <cell r="A8883" t="str">
            <v>104216910</v>
          </cell>
        </row>
        <row r="8884">
          <cell r="A8884" t="str">
            <v>606619471</v>
          </cell>
        </row>
        <row r="8885">
          <cell r="A8885" t="str">
            <v>606619472</v>
          </cell>
        </row>
        <row r="8886">
          <cell r="A8886" t="str">
            <v>606619473</v>
          </cell>
        </row>
        <row r="8887">
          <cell r="A8887" t="str">
            <v>606619474</v>
          </cell>
        </row>
        <row r="8888">
          <cell r="A8888" t="str">
            <v>606619475</v>
          </cell>
        </row>
        <row r="8889">
          <cell r="A8889" t="str">
            <v>104216911</v>
          </cell>
        </row>
        <row r="8890">
          <cell r="A8890" t="str">
            <v>104216912</v>
          </cell>
        </row>
        <row r="8891">
          <cell r="A8891" t="str">
            <v>104216913</v>
          </cell>
        </row>
        <row r="8892">
          <cell r="A8892" t="str">
            <v>104216914</v>
          </cell>
        </row>
        <row r="8893">
          <cell r="A8893" t="str">
            <v>104216207</v>
          </cell>
        </row>
        <row r="8894">
          <cell r="A8894" t="str">
            <v>104216300</v>
          </cell>
        </row>
        <row r="8895">
          <cell r="A8895" t="str">
            <v>104216299</v>
          </cell>
        </row>
        <row r="8896">
          <cell r="A8896" t="str">
            <v>104217040</v>
          </cell>
        </row>
        <row r="8897">
          <cell r="A8897" t="str">
            <v>104223628</v>
          </cell>
        </row>
        <row r="8898">
          <cell r="A8898" t="str">
            <v>104223629</v>
          </cell>
        </row>
        <row r="8899">
          <cell r="A8899" t="str">
            <v>104229382</v>
          </cell>
        </row>
        <row r="8900">
          <cell r="A8900" t="str">
            <v>104229383</v>
          </cell>
        </row>
        <row r="8901">
          <cell r="A8901" t="str">
            <v>104231525</v>
          </cell>
        </row>
        <row r="8902">
          <cell r="A8902" t="str">
            <v>104231527</v>
          </cell>
        </row>
        <row r="8903">
          <cell r="A8903" t="str">
            <v>104216915</v>
          </cell>
        </row>
        <row r="8904">
          <cell r="A8904" t="str">
            <v>104223327</v>
          </cell>
        </row>
        <row r="8905">
          <cell r="A8905" t="str">
            <v>104216916</v>
          </cell>
        </row>
        <row r="8906">
          <cell r="A8906" t="str">
            <v>104216930</v>
          </cell>
        </row>
        <row r="8907">
          <cell r="A8907" t="str">
            <v>104220682</v>
          </cell>
        </row>
        <row r="8908">
          <cell r="A8908" t="str">
            <v>104216931</v>
          </cell>
        </row>
        <row r="8909">
          <cell r="A8909" t="str">
            <v>104220674</v>
          </cell>
        </row>
        <row r="8910">
          <cell r="A8910" t="str">
            <v>104216932</v>
          </cell>
        </row>
        <row r="8911">
          <cell r="A8911" t="str">
            <v>104216933</v>
          </cell>
        </row>
        <row r="8912">
          <cell r="A8912" t="str">
            <v>104216928</v>
          </cell>
        </row>
        <row r="8913">
          <cell r="A8913" t="str">
            <v>104216929</v>
          </cell>
        </row>
        <row r="8914">
          <cell r="A8914" t="str">
            <v>104216917</v>
          </cell>
        </row>
        <row r="8915">
          <cell r="A8915" t="str">
            <v>104216918</v>
          </cell>
        </row>
        <row r="8916">
          <cell r="A8916" t="str">
            <v>104216919</v>
          </cell>
        </row>
        <row r="8917">
          <cell r="A8917" t="str">
            <v>104216920</v>
          </cell>
        </row>
        <row r="8918">
          <cell r="A8918" t="str">
            <v>104216921</v>
          </cell>
        </row>
        <row r="8919">
          <cell r="A8919" t="str">
            <v>104216922</v>
          </cell>
        </row>
        <row r="8920">
          <cell r="A8920" t="str">
            <v>104216923</v>
          </cell>
        </row>
        <row r="8921">
          <cell r="A8921" t="str">
            <v>104216924</v>
          </cell>
        </row>
        <row r="8922">
          <cell r="A8922" t="str">
            <v>104216925</v>
          </cell>
        </row>
        <row r="8923">
          <cell r="A8923" t="str">
            <v>104217036</v>
          </cell>
        </row>
        <row r="8924">
          <cell r="A8924" t="str">
            <v>104227071</v>
          </cell>
        </row>
        <row r="8925">
          <cell r="A8925" t="str">
            <v>104216926</v>
          </cell>
        </row>
        <row r="8926">
          <cell r="A8926" t="str">
            <v>104216927</v>
          </cell>
        </row>
        <row r="8927">
          <cell r="A8927" t="str">
            <v>104216937</v>
          </cell>
        </row>
        <row r="8928">
          <cell r="A8928" t="str">
            <v>104216938</v>
          </cell>
        </row>
        <row r="8929">
          <cell r="A8929" t="str">
            <v>104216939</v>
          </cell>
        </row>
        <row r="8930">
          <cell r="A8930" t="str">
            <v>104216940</v>
          </cell>
        </row>
        <row r="8931">
          <cell r="A8931" t="str">
            <v>104216941</v>
          </cell>
        </row>
        <row r="8932">
          <cell r="A8932" t="str">
            <v>104216942</v>
          </cell>
        </row>
        <row r="8933">
          <cell r="A8933" t="str">
            <v>104216943</v>
          </cell>
        </row>
        <row r="8934">
          <cell r="A8934" t="str">
            <v>104216944</v>
          </cell>
        </row>
        <row r="8935">
          <cell r="A8935" t="str">
            <v>104216945</v>
          </cell>
        </row>
        <row r="8936">
          <cell r="A8936" t="str">
            <v>104216946</v>
          </cell>
        </row>
        <row r="8937">
          <cell r="A8937" t="str">
            <v>104216204</v>
          </cell>
        </row>
        <row r="8938">
          <cell r="A8938" t="str">
            <v>104216934</v>
          </cell>
        </row>
        <row r="8939">
          <cell r="A8939" t="str">
            <v>104216935</v>
          </cell>
        </row>
        <row r="8940">
          <cell r="A8940" t="str">
            <v>104226444</v>
          </cell>
        </row>
        <row r="8941">
          <cell r="A8941" t="str">
            <v>104223327</v>
          </cell>
        </row>
        <row r="8942">
          <cell r="A8942" t="str">
            <v>104216936</v>
          </cell>
        </row>
        <row r="8943">
          <cell r="A8943" t="str">
            <v>104216947</v>
          </cell>
        </row>
        <row r="8944">
          <cell r="A8944" t="str">
            <v>104216948</v>
          </cell>
        </row>
        <row r="8945">
          <cell r="A8945" t="str">
            <v>104216949</v>
          </cell>
        </row>
        <row r="8946">
          <cell r="A8946" t="str">
            <v>104216950</v>
          </cell>
        </row>
        <row r="8947">
          <cell r="A8947" t="str">
            <v>104216951</v>
          </cell>
        </row>
        <row r="8948">
          <cell r="A8948" t="str">
            <v>104216952</v>
          </cell>
        </row>
        <row r="8949">
          <cell r="A8949" t="str">
            <v>104216953</v>
          </cell>
        </row>
        <row r="8950">
          <cell r="A8950" t="str">
            <v>104216954</v>
          </cell>
        </row>
        <row r="8951">
          <cell r="A8951" t="str">
            <v>104216955</v>
          </cell>
        </row>
        <row r="8952">
          <cell r="A8952" t="str">
            <v>104216956</v>
          </cell>
        </row>
        <row r="8953">
          <cell r="A8953" t="str">
            <v>104216957</v>
          </cell>
        </row>
        <row r="8954">
          <cell r="A8954" t="str">
            <v>104216958</v>
          </cell>
        </row>
        <row r="8955">
          <cell r="A8955" t="str">
            <v>104216959</v>
          </cell>
        </row>
        <row r="8956">
          <cell r="A8956" t="str">
            <v>104216960</v>
          </cell>
        </row>
        <row r="8957">
          <cell r="A8957" t="str">
            <v>104216961</v>
          </cell>
        </row>
        <row r="8958">
          <cell r="A8958" t="str">
            <v>104216293</v>
          </cell>
        </row>
        <row r="8959">
          <cell r="A8959" t="str">
            <v>104216304</v>
          </cell>
        </row>
        <row r="8960">
          <cell r="A8960" t="str">
            <v>104231526</v>
          </cell>
        </row>
        <row r="8961">
          <cell r="A8961" t="str">
            <v>104216292</v>
          </cell>
        </row>
        <row r="8962">
          <cell r="A8962" t="str">
            <v>104223316</v>
          </cell>
        </row>
        <row r="8963">
          <cell r="A8963" t="str">
            <v>104223316</v>
          </cell>
        </row>
        <row r="8964">
          <cell r="A8964" t="str">
            <v>104223316</v>
          </cell>
        </row>
        <row r="8965">
          <cell r="A8965" t="str">
            <v>104216292</v>
          </cell>
        </row>
        <row r="8966">
          <cell r="A8966" t="str">
            <v>104223316</v>
          </cell>
        </row>
        <row r="8967">
          <cell r="A8967" t="str">
            <v>104216292</v>
          </cell>
        </row>
        <row r="8968">
          <cell r="A8968" t="str">
            <v>104223316</v>
          </cell>
        </row>
        <row r="8969">
          <cell r="A8969" t="str">
            <v>104223316</v>
          </cell>
        </row>
        <row r="8970">
          <cell r="A8970" t="str">
            <v>104216292</v>
          </cell>
        </row>
        <row r="8971">
          <cell r="A8971" t="str">
            <v>104223316</v>
          </cell>
        </row>
        <row r="8972">
          <cell r="A8972" t="str">
            <v>104223316</v>
          </cell>
        </row>
        <row r="8973">
          <cell r="A8973" t="str">
            <v>104223316</v>
          </cell>
        </row>
        <row r="8974">
          <cell r="A8974" t="str">
            <v>104216292</v>
          </cell>
        </row>
        <row r="8975">
          <cell r="A8975" t="str">
            <v>104223316</v>
          </cell>
        </row>
        <row r="8976">
          <cell r="A8976" t="str">
            <v>104223316</v>
          </cell>
        </row>
        <row r="8977">
          <cell r="A8977" t="str">
            <v>104216292</v>
          </cell>
        </row>
        <row r="8978">
          <cell r="A8978" t="str">
            <v>104223316</v>
          </cell>
        </row>
        <row r="8979">
          <cell r="A8979" t="str">
            <v>104216292</v>
          </cell>
        </row>
        <row r="8980">
          <cell r="A8980" t="str">
            <v>104223316</v>
          </cell>
        </row>
        <row r="8981">
          <cell r="A8981" t="str">
            <v>104216292</v>
          </cell>
        </row>
        <row r="8982">
          <cell r="A8982" t="str">
            <v>104223316</v>
          </cell>
        </row>
        <row r="8983">
          <cell r="A8983" t="str">
            <v>104223316</v>
          </cell>
        </row>
        <row r="8984">
          <cell r="A8984" t="str">
            <v>104216964</v>
          </cell>
        </row>
        <row r="8985">
          <cell r="A8985" t="str">
            <v>104216965</v>
          </cell>
        </row>
        <row r="8986">
          <cell r="A8986" t="str">
            <v>104217166</v>
          </cell>
        </row>
        <row r="8987">
          <cell r="A8987" t="str">
            <v>104217167</v>
          </cell>
        </row>
        <row r="8988">
          <cell r="A8988" t="str">
            <v>104216962</v>
          </cell>
        </row>
        <row r="8989">
          <cell r="A8989" t="str">
            <v>104216963</v>
          </cell>
        </row>
        <row r="8990">
          <cell r="A8990" t="str">
            <v>104223269</v>
          </cell>
        </row>
        <row r="8991">
          <cell r="A8991" t="str">
            <v>104223269</v>
          </cell>
        </row>
        <row r="8992">
          <cell r="A8992" t="str">
            <v>104223623</v>
          </cell>
        </row>
        <row r="8993">
          <cell r="A8993" t="str">
            <v>104223623</v>
          </cell>
        </row>
        <row r="8994">
          <cell r="A8994" t="str">
            <v>104223319</v>
          </cell>
        </row>
        <row r="8995">
          <cell r="A8995" t="str">
            <v>104217168</v>
          </cell>
        </row>
        <row r="8996">
          <cell r="A8996" t="str">
            <v>104217169</v>
          </cell>
        </row>
        <row r="8997">
          <cell r="A8997" t="str">
            <v>104217170</v>
          </cell>
        </row>
        <row r="8998">
          <cell r="A8998" t="str">
            <v>104217171</v>
          </cell>
        </row>
        <row r="8999">
          <cell r="A8999" t="str">
            <v>104217172</v>
          </cell>
        </row>
        <row r="9000">
          <cell r="A9000" t="str">
            <v>104217173</v>
          </cell>
        </row>
        <row r="9001">
          <cell r="A9001" t="str">
            <v>104217174</v>
          </cell>
        </row>
        <row r="9002">
          <cell r="A9002" t="str">
            <v>104217175</v>
          </cell>
        </row>
        <row r="9003">
          <cell r="A9003" t="str">
            <v>104217176</v>
          </cell>
        </row>
        <row r="9004">
          <cell r="A9004" t="str">
            <v>104217177</v>
          </cell>
        </row>
        <row r="9005">
          <cell r="A9005" t="str">
            <v>104217178</v>
          </cell>
        </row>
        <row r="9006">
          <cell r="A9006" t="str">
            <v>104217179</v>
          </cell>
        </row>
        <row r="9007">
          <cell r="A9007" t="str">
            <v>104217180</v>
          </cell>
        </row>
        <row r="9008">
          <cell r="A9008" t="str">
            <v>104217181</v>
          </cell>
        </row>
        <row r="9009">
          <cell r="A9009" t="str">
            <v>104217182</v>
          </cell>
        </row>
        <row r="9010">
          <cell r="A9010" t="str">
            <v>104217183</v>
          </cell>
        </row>
        <row r="9011">
          <cell r="A9011" t="str">
            <v>104241958</v>
          </cell>
        </row>
        <row r="9012">
          <cell r="A9012" t="str">
            <v>104241958</v>
          </cell>
        </row>
        <row r="9013">
          <cell r="A9013" t="str">
            <v>104241958</v>
          </cell>
        </row>
        <row r="9014">
          <cell r="A9014" t="str">
            <v>104241958</v>
          </cell>
        </row>
        <row r="9015">
          <cell r="A9015" t="str">
            <v>104241958</v>
          </cell>
        </row>
        <row r="9016">
          <cell r="A9016" t="str">
            <v>104241958</v>
          </cell>
        </row>
        <row r="9017">
          <cell r="A9017" t="str">
            <v>104241958</v>
          </cell>
        </row>
        <row r="9018">
          <cell r="A9018" t="str">
            <v>104241958</v>
          </cell>
        </row>
        <row r="9019">
          <cell r="A9019" t="str">
            <v>104241958</v>
          </cell>
        </row>
        <row r="9020">
          <cell r="A9020" t="str">
            <v>104241958</v>
          </cell>
        </row>
        <row r="9021">
          <cell r="A9021" t="str">
            <v>104241958</v>
          </cell>
        </row>
        <row r="9022">
          <cell r="A9022" t="str">
            <v>104241958</v>
          </cell>
        </row>
        <row r="9023">
          <cell r="A9023" t="str">
            <v>104241958</v>
          </cell>
        </row>
        <row r="9024">
          <cell r="A9024" t="str">
            <v>104241958</v>
          </cell>
        </row>
        <row r="9025">
          <cell r="A9025" t="str">
            <v>104241958</v>
          </cell>
        </row>
        <row r="9026">
          <cell r="A9026" t="str">
            <v>104241958</v>
          </cell>
        </row>
        <row r="9027">
          <cell r="A9027" t="str">
            <v>104241958</v>
          </cell>
        </row>
        <row r="9028">
          <cell r="A9028" t="str">
            <v>104241958</v>
          </cell>
        </row>
        <row r="9029">
          <cell r="A9029" t="str">
            <v>104241958</v>
          </cell>
        </row>
        <row r="9030">
          <cell r="A9030" t="str">
            <v>104241958</v>
          </cell>
        </row>
        <row r="9031">
          <cell r="A9031" t="str">
            <v>104241958</v>
          </cell>
        </row>
        <row r="9032">
          <cell r="A9032" t="str">
            <v>104241958</v>
          </cell>
        </row>
        <row r="9033">
          <cell r="A9033" t="str">
            <v>104241958</v>
          </cell>
        </row>
        <row r="9034">
          <cell r="A9034" t="str">
            <v>104241958</v>
          </cell>
        </row>
        <row r="9035">
          <cell r="A9035" t="str">
            <v>104241958</v>
          </cell>
        </row>
        <row r="9036">
          <cell r="A9036" t="str">
            <v>104241958</v>
          </cell>
        </row>
        <row r="9037">
          <cell r="A9037" t="str">
            <v>104241958</v>
          </cell>
        </row>
        <row r="9038">
          <cell r="A9038" t="str">
            <v>104241958</v>
          </cell>
        </row>
        <row r="9039">
          <cell r="A9039" t="str">
            <v>104241958</v>
          </cell>
        </row>
        <row r="9040">
          <cell r="A9040" t="str">
            <v>104241958</v>
          </cell>
        </row>
        <row r="9041">
          <cell r="A9041" t="str">
            <v>104241958</v>
          </cell>
        </row>
        <row r="9042">
          <cell r="A9042" t="str">
            <v>104241958</v>
          </cell>
        </row>
        <row r="9043">
          <cell r="A9043" t="str">
            <v>104241958</v>
          </cell>
        </row>
        <row r="9044">
          <cell r="A9044" t="str">
            <v>104241958</v>
          </cell>
        </row>
        <row r="9045">
          <cell r="A9045" t="str">
            <v>104241958</v>
          </cell>
        </row>
        <row r="9046">
          <cell r="A9046" t="str">
            <v>104241958</v>
          </cell>
        </row>
        <row r="9047">
          <cell r="A9047" t="str">
            <v>104241958</v>
          </cell>
        </row>
        <row r="9048">
          <cell r="A9048" t="str">
            <v>104241958</v>
          </cell>
        </row>
        <row r="9049">
          <cell r="A9049" t="str">
            <v>104241958</v>
          </cell>
        </row>
        <row r="9050">
          <cell r="A9050" t="str">
            <v>104247747</v>
          </cell>
        </row>
        <row r="9051">
          <cell r="A9051" t="str">
            <v>104252282</v>
          </cell>
        </row>
        <row r="9052">
          <cell r="A9052" t="str">
            <v>104252282</v>
          </cell>
        </row>
        <row r="9053">
          <cell r="A9053" t="str">
            <v>104252282</v>
          </cell>
        </row>
        <row r="9054">
          <cell r="A9054" t="str">
            <v>104252282</v>
          </cell>
        </row>
        <row r="9055">
          <cell r="A9055" t="str">
            <v>104252282</v>
          </cell>
        </row>
        <row r="9056">
          <cell r="A9056" t="str">
            <v>104252282</v>
          </cell>
        </row>
        <row r="9057">
          <cell r="A9057" t="str">
            <v>104252282</v>
          </cell>
        </row>
        <row r="9058">
          <cell r="A9058" t="str">
            <v>104252282</v>
          </cell>
        </row>
        <row r="9059">
          <cell r="A9059" t="str">
            <v>104252282</v>
          </cell>
        </row>
        <row r="9060">
          <cell r="A9060" t="str">
            <v>104252282</v>
          </cell>
        </row>
        <row r="9061">
          <cell r="A9061" t="str">
            <v>104252282</v>
          </cell>
        </row>
        <row r="9062">
          <cell r="A9062" t="str">
            <v>104252282</v>
          </cell>
        </row>
        <row r="9063">
          <cell r="A9063" t="str">
            <v>104252282</v>
          </cell>
        </row>
        <row r="9064">
          <cell r="A9064" t="str">
            <v>104252282</v>
          </cell>
        </row>
        <row r="9065">
          <cell r="A9065" t="str">
            <v>104252282</v>
          </cell>
        </row>
        <row r="9066">
          <cell r="A9066" t="str">
            <v>104252282</v>
          </cell>
        </row>
        <row r="9067">
          <cell r="A9067" t="str">
            <v>104252282</v>
          </cell>
        </row>
        <row r="9068">
          <cell r="A9068" t="str">
            <v>104252282</v>
          </cell>
        </row>
        <row r="9069">
          <cell r="A9069" t="str">
            <v>104252282</v>
          </cell>
        </row>
        <row r="9070">
          <cell r="A9070" t="str">
            <v>104252282</v>
          </cell>
        </row>
        <row r="9071">
          <cell r="A9071" t="str">
            <v>104252282</v>
          </cell>
        </row>
        <row r="9072">
          <cell r="A9072" t="str">
            <v>104252282</v>
          </cell>
        </row>
        <row r="9073">
          <cell r="A9073" t="str">
            <v>302282700</v>
          </cell>
        </row>
        <row r="9074">
          <cell r="A9074" t="str">
            <v>302286700</v>
          </cell>
        </row>
        <row r="9075">
          <cell r="A9075" t="str">
            <v>302274100</v>
          </cell>
        </row>
        <row r="9076">
          <cell r="A9076" t="str">
            <v>302278259</v>
          </cell>
        </row>
        <row r="9077">
          <cell r="A9077" t="str">
            <v>104247748</v>
          </cell>
        </row>
        <row r="9078">
          <cell r="A9078" t="str">
            <v>104247749</v>
          </cell>
        </row>
        <row r="9079">
          <cell r="A9079" t="str">
            <v>606642847</v>
          </cell>
        </row>
        <row r="9080">
          <cell r="A9080" t="str">
            <v>606642848</v>
          </cell>
        </row>
        <row r="9081">
          <cell r="A9081" t="str">
            <v>606642849</v>
          </cell>
        </row>
        <row r="9082">
          <cell r="A9082" t="str">
            <v>606642850</v>
          </cell>
        </row>
        <row r="9083">
          <cell r="A9083" t="str">
            <v>606642845</v>
          </cell>
        </row>
        <row r="9084">
          <cell r="A9084" t="str">
            <v>606642846</v>
          </cell>
        </row>
        <row r="9085">
          <cell r="A9085" t="str">
            <v>606652497</v>
          </cell>
        </row>
        <row r="9086">
          <cell r="A9086" t="str">
            <v>606652498</v>
          </cell>
        </row>
        <row r="9087">
          <cell r="A9087" t="str">
            <v>606652499</v>
          </cell>
        </row>
        <row r="9088">
          <cell r="A9088" t="str">
            <v>606652500</v>
          </cell>
        </row>
        <row r="9089">
          <cell r="A9089" t="str">
            <v>606685574</v>
          </cell>
        </row>
        <row r="9090">
          <cell r="A9090" t="str">
            <v>606685575</v>
          </cell>
        </row>
        <row r="9091">
          <cell r="A9091" t="str">
            <v>606685576</v>
          </cell>
        </row>
        <row r="9092">
          <cell r="A9092" t="str">
            <v>606685577</v>
          </cell>
        </row>
        <row r="9093">
          <cell r="A9093" t="str">
            <v>606685578</v>
          </cell>
        </row>
        <row r="9094">
          <cell r="A9094" t="str">
            <v>104247750</v>
          </cell>
        </row>
        <row r="9095">
          <cell r="A9095" t="str">
            <v>606685579</v>
          </cell>
        </row>
        <row r="9096">
          <cell r="A9096" t="str">
            <v>606685580</v>
          </cell>
        </row>
        <row r="9097">
          <cell r="A9097" t="str">
            <v>606685581</v>
          </cell>
        </row>
        <row r="9098">
          <cell r="A9098" t="str">
            <v>606685582</v>
          </cell>
        </row>
        <row r="9099">
          <cell r="A9099" t="str">
            <v>606685583</v>
          </cell>
        </row>
        <row r="9100">
          <cell r="A9100" t="str">
            <v>606685584</v>
          </cell>
        </row>
        <row r="9101">
          <cell r="A9101" t="str">
            <v>104247751</v>
          </cell>
        </row>
        <row r="9102">
          <cell r="A9102" t="str">
            <v>104247752</v>
          </cell>
        </row>
        <row r="9103">
          <cell r="A9103" t="str">
            <v>104247753</v>
          </cell>
        </row>
        <row r="9104">
          <cell r="A9104" t="str">
            <v>104243111</v>
          </cell>
        </row>
        <row r="9105">
          <cell r="A9105" t="str">
            <v>104244325</v>
          </cell>
        </row>
        <row r="9106">
          <cell r="A9106" t="str">
            <v>104249444</v>
          </cell>
        </row>
        <row r="9107">
          <cell r="A9107" t="str">
            <v>104249445</v>
          </cell>
        </row>
        <row r="9108">
          <cell r="A9108" t="str">
            <v>104256707</v>
          </cell>
        </row>
        <row r="9109">
          <cell r="A9109" t="str">
            <v>104256724</v>
          </cell>
        </row>
        <row r="9110">
          <cell r="A9110" t="str">
            <v>104247754</v>
          </cell>
        </row>
        <row r="9111">
          <cell r="A9111" t="str">
            <v>104243100</v>
          </cell>
        </row>
        <row r="9112">
          <cell r="A9112" t="str">
            <v>104247755</v>
          </cell>
        </row>
        <row r="9113">
          <cell r="A9113" t="str">
            <v>104248369</v>
          </cell>
        </row>
        <row r="9114">
          <cell r="A9114" t="str">
            <v>104248370</v>
          </cell>
        </row>
        <row r="9115">
          <cell r="A9115" t="str">
            <v>104248371</v>
          </cell>
        </row>
        <row r="9116">
          <cell r="A9116" t="str">
            <v>104248372</v>
          </cell>
        </row>
        <row r="9117">
          <cell r="A9117" t="str">
            <v>104248373</v>
          </cell>
        </row>
        <row r="9118">
          <cell r="A9118" t="str">
            <v>104248367</v>
          </cell>
        </row>
        <row r="9119">
          <cell r="A9119" t="str">
            <v>104248368</v>
          </cell>
        </row>
        <row r="9120">
          <cell r="A9120" t="str">
            <v>104247756</v>
          </cell>
        </row>
        <row r="9121">
          <cell r="A9121" t="str">
            <v>104247757</v>
          </cell>
        </row>
        <row r="9122">
          <cell r="A9122" t="str">
            <v>104249442</v>
          </cell>
        </row>
        <row r="9123">
          <cell r="A9123" t="str">
            <v>104247758</v>
          </cell>
        </row>
        <row r="9124">
          <cell r="A9124" t="str">
            <v>104247759</v>
          </cell>
        </row>
        <row r="9125">
          <cell r="A9125" t="str">
            <v>104247760</v>
          </cell>
        </row>
        <row r="9126">
          <cell r="A9126" t="str">
            <v>104247761</v>
          </cell>
        </row>
        <row r="9127">
          <cell r="A9127" t="str">
            <v>104247762</v>
          </cell>
        </row>
        <row r="9128">
          <cell r="A9128" t="str">
            <v>104247763</v>
          </cell>
        </row>
        <row r="9129">
          <cell r="A9129" t="str">
            <v>104247764</v>
          </cell>
        </row>
        <row r="9130">
          <cell r="A9130" t="str">
            <v>104250223</v>
          </cell>
        </row>
        <row r="9131">
          <cell r="A9131" t="str">
            <v>104247765</v>
          </cell>
        </row>
        <row r="9132">
          <cell r="A9132" t="str">
            <v>104248366</v>
          </cell>
        </row>
        <row r="9133">
          <cell r="A9133" t="str">
            <v>104248378</v>
          </cell>
        </row>
        <row r="9134">
          <cell r="A9134" t="str">
            <v>104248379</v>
          </cell>
        </row>
        <row r="9135">
          <cell r="A9135" t="str">
            <v>104248380</v>
          </cell>
        </row>
        <row r="9136">
          <cell r="A9136" t="str">
            <v>104248381</v>
          </cell>
        </row>
        <row r="9137">
          <cell r="A9137" t="str">
            <v>104248382</v>
          </cell>
        </row>
        <row r="9138">
          <cell r="A9138" t="str">
            <v>104248383</v>
          </cell>
        </row>
        <row r="9139">
          <cell r="A9139" t="str">
            <v>104248384</v>
          </cell>
        </row>
        <row r="9140">
          <cell r="A9140" t="str">
            <v>104248385</v>
          </cell>
        </row>
        <row r="9141">
          <cell r="A9141" t="str">
            <v>104248386</v>
          </cell>
        </row>
        <row r="9142">
          <cell r="A9142" t="str">
            <v>104248387</v>
          </cell>
        </row>
        <row r="9143">
          <cell r="A9143" t="str">
            <v>104248374</v>
          </cell>
        </row>
        <row r="9144">
          <cell r="A9144" t="str">
            <v>104248375</v>
          </cell>
        </row>
        <row r="9145">
          <cell r="A9145" t="str">
            <v>104248376</v>
          </cell>
        </row>
        <row r="9146">
          <cell r="A9146" t="str">
            <v>104244324</v>
          </cell>
        </row>
        <row r="9147">
          <cell r="A9147" t="str">
            <v>104248377</v>
          </cell>
        </row>
        <row r="9148">
          <cell r="A9148" t="str">
            <v>104248388</v>
          </cell>
        </row>
        <row r="9149">
          <cell r="A9149" t="str">
            <v>104248389</v>
          </cell>
        </row>
        <row r="9150">
          <cell r="A9150" t="str">
            <v>104248390</v>
          </cell>
        </row>
        <row r="9151">
          <cell r="A9151" t="str">
            <v>104248391</v>
          </cell>
        </row>
        <row r="9152">
          <cell r="A9152" t="str">
            <v>104248392</v>
          </cell>
        </row>
        <row r="9153">
          <cell r="A9153" t="str">
            <v>104248393</v>
          </cell>
        </row>
        <row r="9154">
          <cell r="A9154" t="str">
            <v>104248394</v>
          </cell>
        </row>
        <row r="9155">
          <cell r="A9155" t="str">
            <v>104248395</v>
          </cell>
        </row>
        <row r="9156">
          <cell r="A9156" t="str">
            <v>104248396</v>
          </cell>
        </row>
        <row r="9157">
          <cell r="A9157" t="str">
            <v>104248397</v>
          </cell>
        </row>
        <row r="9158">
          <cell r="A9158" t="str">
            <v>104248398</v>
          </cell>
        </row>
        <row r="9159">
          <cell r="A9159" t="str">
            <v>104248399</v>
          </cell>
        </row>
        <row r="9160">
          <cell r="A9160" t="str">
            <v>104248400</v>
          </cell>
        </row>
        <row r="9161">
          <cell r="A9161" t="str">
            <v>104248401</v>
          </cell>
        </row>
        <row r="9162">
          <cell r="A9162" t="str">
            <v>104248402</v>
          </cell>
        </row>
        <row r="9163">
          <cell r="A9163" t="str">
            <v>104239833</v>
          </cell>
        </row>
        <row r="9164">
          <cell r="A9164" t="str">
            <v>104239834</v>
          </cell>
        </row>
        <row r="9165">
          <cell r="A9165" t="str">
            <v>104259580</v>
          </cell>
        </row>
        <row r="9166">
          <cell r="A9166" t="str">
            <v>104259575</v>
          </cell>
        </row>
        <row r="9167">
          <cell r="A9167" t="str">
            <v>104239832</v>
          </cell>
        </row>
        <row r="9168">
          <cell r="A9168" t="str">
            <v>104250222</v>
          </cell>
        </row>
        <row r="9169">
          <cell r="A9169" t="str">
            <v>104239832</v>
          </cell>
        </row>
        <row r="9170">
          <cell r="A9170" t="str">
            <v>104250222</v>
          </cell>
        </row>
        <row r="9171">
          <cell r="A9171" t="str">
            <v>104239832</v>
          </cell>
        </row>
        <row r="9172">
          <cell r="A9172" t="str">
            <v>104250222</v>
          </cell>
        </row>
        <row r="9173">
          <cell r="A9173" t="str">
            <v>104239832</v>
          </cell>
        </row>
        <row r="9174">
          <cell r="A9174" t="str">
            <v>104250222</v>
          </cell>
        </row>
        <row r="9175">
          <cell r="A9175" t="str">
            <v>104239832</v>
          </cell>
        </row>
        <row r="9176">
          <cell r="A9176" t="str">
            <v>104250222</v>
          </cell>
        </row>
        <row r="9177">
          <cell r="A9177" t="str">
            <v>104250222</v>
          </cell>
        </row>
        <row r="9178">
          <cell r="A9178" t="str">
            <v>104239832</v>
          </cell>
        </row>
        <row r="9179">
          <cell r="A9179" t="str">
            <v>104250222</v>
          </cell>
        </row>
        <row r="9180">
          <cell r="A9180" t="str">
            <v>104250222</v>
          </cell>
        </row>
        <row r="9181">
          <cell r="A9181" t="str">
            <v>104239832</v>
          </cell>
        </row>
        <row r="9182">
          <cell r="A9182" t="str">
            <v>104250222</v>
          </cell>
        </row>
        <row r="9183">
          <cell r="A9183" t="str">
            <v>104239832</v>
          </cell>
        </row>
        <row r="9184">
          <cell r="A9184" t="str">
            <v>104250222</v>
          </cell>
        </row>
        <row r="9185">
          <cell r="A9185" t="str">
            <v>104250222</v>
          </cell>
        </row>
        <row r="9186">
          <cell r="A9186" t="str">
            <v>104250222</v>
          </cell>
        </row>
        <row r="9187">
          <cell r="A9187" t="str">
            <v>104239832</v>
          </cell>
        </row>
        <row r="9188">
          <cell r="A9188" t="str">
            <v>104250222</v>
          </cell>
        </row>
        <row r="9189">
          <cell r="A9189" t="str">
            <v>104250222</v>
          </cell>
        </row>
        <row r="9190">
          <cell r="A9190" t="str">
            <v>104250222</v>
          </cell>
        </row>
        <row r="9191">
          <cell r="A9191" t="str">
            <v>104248405</v>
          </cell>
        </row>
        <row r="9192">
          <cell r="A9192" t="str">
            <v>104248406</v>
          </cell>
        </row>
        <row r="9193">
          <cell r="A9193" t="str">
            <v>104248407</v>
          </cell>
        </row>
        <row r="9194">
          <cell r="A9194" t="str">
            <v>104248408</v>
          </cell>
        </row>
        <row r="9195">
          <cell r="A9195" t="str">
            <v>104248403</v>
          </cell>
        </row>
        <row r="9196">
          <cell r="A9196" t="str">
            <v>104248404</v>
          </cell>
        </row>
        <row r="9197">
          <cell r="A9197" t="str">
            <v>104252797</v>
          </cell>
        </row>
        <row r="9198">
          <cell r="A9198" t="str">
            <v>104252797</v>
          </cell>
        </row>
        <row r="9199">
          <cell r="A9199" t="str">
            <v>104251649</v>
          </cell>
        </row>
        <row r="9200">
          <cell r="A9200" t="str">
            <v>104251649</v>
          </cell>
        </row>
        <row r="9201">
          <cell r="A9201" t="str">
            <v>104250223</v>
          </cell>
        </row>
        <row r="9202">
          <cell r="A9202" t="str">
            <v>104248409</v>
          </cell>
        </row>
        <row r="9203">
          <cell r="A9203" t="str">
            <v>104248410</v>
          </cell>
        </row>
        <row r="9204">
          <cell r="A9204" t="str">
            <v>104248411</v>
          </cell>
        </row>
        <row r="9205">
          <cell r="A9205" t="str">
            <v>104248412</v>
          </cell>
        </row>
        <row r="9206">
          <cell r="A9206" t="str">
            <v>104248413</v>
          </cell>
        </row>
        <row r="9207">
          <cell r="A9207" t="str">
            <v>104248414</v>
          </cell>
        </row>
        <row r="9208">
          <cell r="A9208" t="str">
            <v>104248415</v>
          </cell>
        </row>
        <row r="9209">
          <cell r="A9209" t="str">
            <v>104248416</v>
          </cell>
        </row>
        <row r="9210">
          <cell r="A9210" t="str">
            <v>104248417</v>
          </cell>
        </row>
        <row r="9211">
          <cell r="A9211" t="str">
            <v>104248418</v>
          </cell>
        </row>
        <row r="9212">
          <cell r="A9212" t="str">
            <v>104248419</v>
          </cell>
        </row>
        <row r="9213">
          <cell r="A9213" t="str">
            <v>104248420</v>
          </cell>
        </row>
        <row r="9214">
          <cell r="A9214" t="str">
            <v>104248421</v>
          </cell>
        </row>
        <row r="9215">
          <cell r="A9215" t="str">
            <v>104248422</v>
          </cell>
        </row>
        <row r="9216">
          <cell r="A9216" t="str">
            <v>104248423</v>
          </cell>
        </row>
        <row r="9217">
          <cell r="A9217" t="str">
            <v>104248424</v>
          </cell>
        </row>
        <row r="9218">
          <cell r="A9218" t="str">
            <v>104264625</v>
          </cell>
        </row>
        <row r="9219">
          <cell r="A9219" t="str">
            <v>104271661</v>
          </cell>
        </row>
        <row r="9220">
          <cell r="A9220" t="str">
            <v>104271661</v>
          </cell>
        </row>
        <row r="9221">
          <cell r="A9221" t="str">
            <v>104271661</v>
          </cell>
        </row>
        <row r="9222">
          <cell r="A9222" t="str">
            <v>104271661</v>
          </cell>
        </row>
        <row r="9223">
          <cell r="A9223" t="str">
            <v>104271661</v>
          </cell>
        </row>
        <row r="9224">
          <cell r="A9224" t="str">
            <v>104271661</v>
          </cell>
        </row>
        <row r="9225">
          <cell r="A9225" t="str">
            <v>104271661</v>
          </cell>
        </row>
        <row r="9226">
          <cell r="A9226" t="str">
            <v>104271661</v>
          </cell>
        </row>
        <row r="9227">
          <cell r="A9227" t="str">
            <v>104271661</v>
          </cell>
        </row>
        <row r="9228">
          <cell r="A9228" t="str">
            <v>104271661</v>
          </cell>
        </row>
        <row r="9229">
          <cell r="A9229" t="str">
            <v>104271661</v>
          </cell>
        </row>
        <row r="9230">
          <cell r="A9230" t="str">
            <v>104271661</v>
          </cell>
        </row>
        <row r="9231">
          <cell r="A9231" t="str">
            <v>104271661</v>
          </cell>
        </row>
        <row r="9232">
          <cell r="A9232" t="str">
            <v>104271661</v>
          </cell>
        </row>
        <row r="9233">
          <cell r="A9233" t="str">
            <v>104271661</v>
          </cell>
        </row>
        <row r="9234">
          <cell r="A9234" t="str">
            <v>104271661</v>
          </cell>
        </row>
        <row r="9235">
          <cell r="A9235" t="str">
            <v>104271661</v>
          </cell>
        </row>
        <row r="9236">
          <cell r="A9236" t="str">
            <v>104271661</v>
          </cell>
        </row>
        <row r="9237">
          <cell r="A9237" t="str">
            <v>104271661</v>
          </cell>
        </row>
        <row r="9238">
          <cell r="A9238" t="str">
            <v>104281507</v>
          </cell>
        </row>
        <row r="9239">
          <cell r="A9239" t="str">
            <v>104276787</v>
          </cell>
        </row>
        <row r="9240">
          <cell r="A9240" t="str">
            <v>104276787</v>
          </cell>
        </row>
        <row r="9241">
          <cell r="A9241" t="str">
            <v>104276787</v>
          </cell>
        </row>
        <row r="9242">
          <cell r="A9242" t="str">
            <v>104276787</v>
          </cell>
        </row>
        <row r="9243">
          <cell r="A9243" t="str">
            <v>104276787</v>
          </cell>
        </row>
        <row r="9244">
          <cell r="A9244" t="str">
            <v>104276787</v>
          </cell>
        </row>
        <row r="9245">
          <cell r="A9245" t="str">
            <v>104276787</v>
          </cell>
        </row>
        <row r="9246">
          <cell r="A9246" t="str">
            <v>104276787</v>
          </cell>
        </row>
        <row r="9247">
          <cell r="A9247" t="str">
            <v>104276787</v>
          </cell>
        </row>
        <row r="9248">
          <cell r="A9248" t="str">
            <v>104276787</v>
          </cell>
        </row>
        <row r="9249">
          <cell r="A9249" t="str">
            <v>104276787</v>
          </cell>
        </row>
        <row r="9250">
          <cell r="A9250" t="str">
            <v>104276787</v>
          </cell>
        </row>
        <row r="9251">
          <cell r="A9251" t="str">
            <v>104276787</v>
          </cell>
        </row>
        <row r="9252">
          <cell r="A9252" t="str">
            <v>104276787</v>
          </cell>
        </row>
        <row r="9253">
          <cell r="A9253" t="str">
            <v>104276787</v>
          </cell>
        </row>
        <row r="9254">
          <cell r="A9254" t="str">
            <v>104276787</v>
          </cell>
        </row>
        <row r="9255">
          <cell r="A9255" t="str">
            <v>104281507</v>
          </cell>
        </row>
        <row r="9256">
          <cell r="A9256" t="str">
            <v>104276787</v>
          </cell>
        </row>
        <row r="9257">
          <cell r="A9257" t="str">
            <v>104276787</v>
          </cell>
        </row>
        <row r="9258">
          <cell r="A9258" t="str">
            <v>104276787</v>
          </cell>
        </row>
        <row r="9259">
          <cell r="A9259" t="str">
            <v>104276787</v>
          </cell>
        </row>
        <row r="9260">
          <cell r="A9260" t="str">
            <v>104276787</v>
          </cell>
        </row>
        <row r="9261">
          <cell r="A9261" t="str">
            <v>104276787</v>
          </cell>
        </row>
        <row r="9262">
          <cell r="A9262" t="str">
            <v>104276787</v>
          </cell>
        </row>
        <row r="9263">
          <cell r="A9263" t="str">
            <v>104276787</v>
          </cell>
        </row>
        <row r="9264">
          <cell r="A9264" t="str">
            <v>104276787</v>
          </cell>
        </row>
        <row r="9265">
          <cell r="A9265" t="str">
            <v>104278291</v>
          </cell>
        </row>
        <row r="9266">
          <cell r="A9266" t="str">
            <v>302291380</v>
          </cell>
        </row>
        <row r="9267">
          <cell r="A9267" t="str">
            <v>302296024</v>
          </cell>
        </row>
        <row r="9268">
          <cell r="A9268" t="str">
            <v>302291512</v>
          </cell>
        </row>
        <row r="9269">
          <cell r="A9269" t="str">
            <v>302299788</v>
          </cell>
        </row>
        <row r="9270">
          <cell r="A9270" t="str">
            <v>302304193</v>
          </cell>
        </row>
        <row r="9271">
          <cell r="A9271" t="str">
            <v>104294705</v>
          </cell>
        </row>
        <row r="9272">
          <cell r="A9272" t="str">
            <v>104294705</v>
          </cell>
        </row>
        <row r="9273">
          <cell r="A9273" t="str">
            <v>104294705</v>
          </cell>
        </row>
        <row r="9274">
          <cell r="A9274" t="str">
            <v>104294705</v>
          </cell>
        </row>
        <row r="9275">
          <cell r="A9275" t="str">
            <v>104294705</v>
          </cell>
        </row>
        <row r="9276">
          <cell r="A9276" t="str">
            <v>104294705</v>
          </cell>
        </row>
        <row r="9277">
          <cell r="A9277" t="str">
            <v>104294705</v>
          </cell>
        </row>
        <row r="9278">
          <cell r="A9278" t="str">
            <v>104294705</v>
          </cell>
        </row>
        <row r="9279">
          <cell r="A9279" t="str">
            <v>104294705</v>
          </cell>
        </row>
        <row r="9280">
          <cell r="A9280" t="str">
            <v>104294705</v>
          </cell>
        </row>
        <row r="9281">
          <cell r="A9281" t="str">
            <v>104294705</v>
          </cell>
        </row>
        <row r="9282">
          <cell r="A9282" t="str">
            <v>104294705</v>
          </cell>
        </row>
        <row r="9283">
          <cell r="A9283" t="str">
            <v>104294705</v>
          </cell>
        </row>
        <row r="9284">
          <cell r="A9284" t="str">
            <v>104294705</v>
          </cell>
        </row>
        <row r="9285">
          <cell r="A9285" t="str">
            <v>104294705</v>
          </cell>
        </row>
        <row r="9286">
          <cell r="A9286" t="str">
            <v>104278292</v>
          </cell>
        </row>
        <row r="9287">
          <cell r="A9287" t="str">
            <v>104278293</v>
          </cell>
        </row>
        <row r="9288">
          <cell r="A9288" t="str">
            <v>606731004</v>
          </cell>
        </row>
        <row r="9289">
          <cell r="A9289" t="str">
            <v>606737868</v>
          </cell>
        </row>
        <row r="9290">
          <cell r="A9290" t="str">
            <v>606737867</v>
          </cell>
        </row>
        <row r="9291">
          <cell r="A9291" t="str">
            <v>606737866</v>
          </cell>
        </row>
        <row r="9292">
          <cell r="A9292" t="str">
            <v>606737865</v>
          </cell>
        </row>
        <row r="9293">
          <cell r="A9293" t="str">
            <v>606737864</v>
          </cell>
        </row>
        <row r="9294">
          <cell r="A9294" t="str">
            <v>606737863</v>
          </cell>
        </row>
        <row r="9295">
          <cell r="A9295" t="str">
            <v>606737862</v>
          </cell>
        </row>
        <row r="9296">
          <cell r="A9296" t="str">
            <v>606737861</v>
          </cell>
        </row>
        <row r="9297">
          <cell r="A9297" t="str">
            <v>104278294</v>
          </cell>
        </row>
        <row r="9298">
          <cell r="A9298" t="str">
            <v>606737860</v>
          </cell>
        </row>
        <row r="9299">
          <cell r="A9299" t="str">
            <v>606737859</v>
          </cell>
        </row>
        <row r="9300">
          <cell r="A9300" t="str">
            <v>606737858</v>
          </cell>
        </row>
        <row r="9301">
          <cell r="A9301" t="str">
            <v>606737857</v>
          </cell>
        </row>
        <row r="9302">
          <cell r="A9302" t="str">
            <v>606737856</v>
          </cell>
        </row>
        <row r="9303">
          <cell r="A9303" t="str">
            <v>606737855</v>
          </cell>
        </row>
        <row r="9304">
          <cell r="A9304" t="str">
            <v>606737854</v>
          </cell>
        </row>
        <row r="9305">
          <cell r="A9305" t="str">
            <v>606743867</v>
          </cell>
        </row>
        <row r="9306">
          <cell r="A9306" t="str">
            <v>606743868</v>
          </cell>
        </row>
        <row r="9307">
          <cell r="A9307" t="str">
            <v>606743869</v>
          </cell>
        </row>
        <row r="9308">
          <cell r="A9308" t="str">
            <v>606743870</v>
          </cell>
        </row>
        <row r="9309">
          <cell r="A9309" t="str">
            <v>104278295</v>
          </cell>
        </row>
        <row r="9310">
          <cell r="A9310" t="str">
            <v>104278296</v>
          </cell>
        </row>
        <row r="9311">
          <cell r="A9311" t="str">
            <v>104278297</v>
          </cell>
        </row>
        <row r="9312">
          <cell r="A9312" t="str">
            <v>104270113</v>
          </cell>
        </row>
        <row r="9313">
          <cell r="A9313" t="str">
            <v>104272090</v>
          </cell>
        </row>
        <row r="9314">
          <cell r="A9314" t="str">
            <v>104279758</v>
          </cell>
        </row>
        <row r="9315">
          <cell r="A9315" t="str">
            <v>104290193</v>
          </cell>
        </row>
        <row r="9316">
          <cell r="A9316" t="str">
            <v>104290196</v>
          </cell>
        </row>
        <row r="9317">
          <cell r="A9317" t="str">
            <v>104290197</v>
          </cell>
        </row>
        <row r="9318">
          <cell r="A9318" t="str">
            <v>104293892</v>
          </cell>
        </row>
        <row r="9319">
          <cell r="A9319" t="str">
            <v>104293518</v>
          </cell>
        </row>
        <row r="9320">
          <cell r="A9320" t="str">
            <v>104292848</v>
          </cell>
        </row>
        <row r="9321">
          <cell r="A9321" t="str">
            <v>104302588</v>
          </cell>
        </row>
        <row r="9322">
          <cell r="A9322" t="str">
            <v>104278308</v>
          </cell>
        </row>
        <row r="9323">
          <cell r="A9323" t="str">
            <v>104272083</v>
          </cell>
        </row>
        <row r="9324">
          <cell r="A9324" t="str">
            <v>104278329</v>
          </cell>
        </row>
        <row r="9325">
          <cell r="A9325" t="str">
            <v>104278499</v>
          </cell>
        </row>
        <row r="9326">
          <cell r="A9326" t="str">
            <v>104278500</v>
          </cell>
        </row>
        <row r="9327">
          <cell r="A9327" t="str">
            <v>104266774</v>
          </cell>
        </row>
        <row r="9328">
          <cell r="A9328" t="str">
            <v>104266784</v>
          </cell>
        </row>
        <row r="9329">
          <cell r="A9329" t="str">
            <v>104278501</v>
          </cell>
        </row>
        <row r="9330">
          <cell r="A9330" t="str">
            <v>104278502</v>
          </cell>
        </row>
        <row r="9331">
          <cell r="A9331" t="str">
            <v>104278503</v>
          </cell>
        </row>
        <row r="9332">
          <cell r="A9332" t="str">
            <v>104278497</v>
          </cell>
        </row>
        <row r="9333">
          <cell r="A9333" t="str">
            <v>104278498</v>
          </cell>
        </row>
        <row r="9334">
          <cell r="A9334" t="str">
            <v>104278340</v>
          </cell>
        </row>
        <row r="9335">
          <cell r="A9335" t="str">
            <v>104278351</v>
          </cell>
        </row>
        <row r="9336">
          <cell r="A9336" t="str">
            <v>104278362</v>
          </cell>
        </row>
        <row r="9337">
          <cell r="A9337" t="str">
            <v>104290194</v>
          </cell>
        </row>
        <row r="9338">
          <cell r="A9338" t="str">
            <v>104278473</v>
          </cell>
        </row>
        <row r="9339">
          <cell r="A9339" t="str">
            <v>104278484</v>
          </cell>
        </row>
        <row r="9340">
          <cell r="A9340" t="str">
            <v>104278491</v>
          </cell>
        </row>
        <row r="9341">
          <cell r="A9341" t="str">
            <v>104278492</v>
          </cell>
        </row>
        <row r="9342">
          <cell r="A9342" t="str">
            <v>104278493</v>
          </cell>
        </row>
        <row r="9343">
          <cell r="A9343" t="str">
            <v>104278494</v>
          </cell>
        </row>
        <row r="9344">
          <cell r="A9344" t="str">
            <v>104278495</v>
          </cell>
        </row>
        <row r="9345">
          <cell r="A9345" t="str">
            <v>104278496</v>
          </cell>
        </row>
        <row r="9346">
          <cell r="A9346" t="str">
            <v>104278508</v>
          </cell>
        </row>
        <row r="9347">
          <cell r="A9347" t="str">
            <v>104278509</v>
          </cell>
        </row>
        <row r="9348">
          <cell r="A9348" t="str">
            <v>104278510</v>
          </cell>
        </row>
        <row r="9349">
          <cell r="A9349" t="str">
            <v>104278511</v>
          </cell>
        </row>
        <row r="9350">
          <cell r="A9350" t="str">
            <v>104278512</v>
          </cell>
        </row>
        <row r="9351">
          <cell r="A9351" t="str">
            <v>104278513</v>
          </cell>
        </row>
        <row r="9352">
          <cell r="A9352" t="str">
            <v>104278514</v>
          </cell>
        </row>
        <row r="9353">
          <cell r="A9353" t="str">
            <v>104278515</v>
          </cell>
        </row>
        <row r="9354">
          <cell r="A9354" t="str">
            <v>104278516</v>
          </cell>
        </row>
        <row r="9355">
          <cell r="A9355" t="str">
            <v>104278517</v>
          </cell>
        </row>
        <row r="9356">
          <cell r="A9356" t="str">
            <v>104278504</v>
          </cell>
        </row>
        <row r="9357">
          <cell r="A9357" t="str">
            <v>104278505</v>
          </cell>
        </row>
        <row r="9358">
          <cell r="A9358" t="str">
            <v>104270500</v>
          </cell>
        </row>
        <row r="9359">
          <cell r="A9359" t="str">
            <v>104278211</v>
          </cell>
        </row>
        <row r="9360">
          <cell r="A9360" t="str">
            <v>104278213</v>
          </cell>
        </row>
        <row r="9361">
          <cell r="A9361" t="str">
            <v>104278506</v>
          </cell>
        </row>
        <row r="9362">
          <cell r="A9362" t="str">
            <v>104279750</v>
          </cell>
        </row>
        <row r="9363">
          <cell r="A9363" t="str">
            <v>104281461</v>
          </cell>
        </row>
        <row r="9364">
          <cell r="A9364" t="str">
            <v>104278507</v>
          </cell>
        </row>
        <row r="9365">
          <cell r="A9365" t="str">
            <v>104290191</v>
          </cell>
        </row>
        <row r="9366">
          <cell r="A9366" t="str">
            <v>104278518</v>
          </cell>
        </row>
        <row r="9367">
          <cell r="A9367" t="str">
            <v>104278519</v>
          </cell>
        </row>
        <row r="9368">
          <cell r="A9368" t="str">
            <v>104278520</v>
          </cell>
        </row>
        <row r="9369">
          <cell r="A9369" t="str">
            <v>104278521</v>
          </cell>
        </row>
        <row r="9370">
          <cell r="A9370" t="str">
            <v>104278522</v>
          </cell>
        </row>
        <row r="9371">
          <cell r="A9371" t="str">
            <v>104278523</v>
          </cell>
        </row>
        <row r="9372">
          <cell r="A9372" t="str">
            <v>104278524</v>
          </cell>
        </row>
        <row r="9373">
          <cell r="A9373" t="str">
            <v>104278525</v>
          </cell>
        </row>
        <row r="9374">
          <cell r="A9374" t="str">
            <v>104278526</v>
          </cell>
        </row>
        <row r="9375">
          <cell r="A9375" t="str">
            <v>104278527</v>
          </cell>
        </row>
        <row r="9376">
          <cell r="A9376" t="str">
            <v>104278528</v>
          </cell>
        </row>
        <row r="9377">
          <cell r="A9377" t="str">
            <v>104278529</v>
          </cell>
        </row>
        <row r="9378">
          <cell r="A9378" t="str">
            <v>104278530</v>
          </cell>
        </row>
        <row r="9379">
          <cell r="A9379" t="str">
            <v>104278531</v>
          </cell>
        </row>
        <row r="9380">
          <cell r="A9380" t="str">
            <v>104278532</v>
          </cell>
        </row>
        <row r="9381">
          <cell r="A9381" t="str">
            <v>104272098</v>
          </cell>
        </row>
        <row r="9382">
          <cell r="A9382" t="str">
            <v>104272110</v>
          </cell>
        </row>
        <row r="9383">
          <cell r="A9383" t="str">
            <v>104292857</v>
          </cell>
        </row>
        <row r="9384">
          <cell r="A9384" t="str">
            <v>104272092</v>
          </cell>
        </row>
        <row r="9385">
          <cell r="A9385" t="str">
            <v>104281460</v>
          </cell>
        </row>
        <row r="9386">
          <cell r="A9386" t="str">
            <v>104281460</v>
          </cell>
        </row>
        <row r="9387">
          <cell r="A9387" t="str">
            <v>104281460</v>
          </cell>
        </row>
        <row r="9388">
          <cell r="A9388" t="str">
            <v>104272092</v>
          </cell>
        </row>
        <row r="9389">
          <cell r="A9389" t="str">
            <v>104281460</v>
          </cell>
        </row>
        <row r="9390">
          <cell r="A9390" t="str">
            <v>104272092</v>
          </cell>
        </row>
        <row r="9391">
          <cell r="A9391" t="str">
            <v>104281460</v>
          </cell>
        </row>
        <row r="9392">
          <cell r="A9392" t="str">
            <v>104281460</v>
          </cell>
        </row>
        <row r="9393">
          <cell r="A9393" t="str">
            <v>104281460</v>
          </cell>
        </row>
        <row r="9394">
          <cell r="A9394" t="str">
            <v>104281460</v>
          </cell>
        </row>
        <row r="9395">
          <cell r="A9395" t="str">
            <v>104272092</v>
          </cell>
        </row>
        <row r="9396">
          <cell r="A9396" t="str">
            <v>104281460</v>
          </cell>
        </row>
        <row r="9397">
          <cell r="A9397" t="str">
            <v>104272092</v>
          </cell>
        </row>
        <row r="9398">
          <cell r="A9398" t="str">
            <v>104281460</v>
          </cell>
        </row>
        <row r="9399">
          <cell r="A9399" t="str">
            <v>104281460</v>
          </cell>
        </row>
        <row r="9400">
          <cell r="A9400" t="str">
            <v>104281460</v>
          </cell>
        </row>
        <row r="9401">
          <cell r="A9401" t="str">
            <v>104281460</v>
          </cell>
        </row>
        <row r="9402">
          <cell r="A9402" t="str">
            <v>104281460</v>
          </cell>
        </row>
        <row r="9403">
          <cell r="A9403" t="str">
            <v>104281460</v>
          </cell>
        </row>
        <row r="9404">
          <cell r="A9404" t="str">
            <v>104278535</v>
          </cell>
        </row>
        <row r="9405">
          <cell r="A9405" t="str">
            <v>104278536</v>
          </cell>
        </row>
        <row r="9406">
          <cell r="A9406" t="str">
            <v>104278537</v>
          </cell>
        </row>
        <row r="9407">
          <cell r="A9407" t="str">
            <v>104278538</v>
          </cell>
        </row>
        <row r="9408">
          <cell r="A9408" t="str">
            <v>104278533</v>
          </cell>
        </row>
        <row r="9409">
          <cell r="A9409" t="str">
            <v>104278534</v>
          </cell>
        </row>
        <row r="9410">
          <cell r="A9410" t="str">
            <v>104282207</v>
          </cell>
        </row>
        <row r="9411">
          <cell r="A9411" t="str">
            <v>104282207</v>
          </cell>
        </row>
        <row r="9412">
          <cell r="A9412" t="str">
            <v>104282207</v>
          </cell>
        </row>
        <row r="9413">
          <cell r="A9413" t="str">
            <v>104285832</v>
          </cell>
        </row>
        <row r="9414">
          <cell r="A9414" t="str">
            <v>104285832</v>
          </cell>
        </row>
        <row r="9415">
          <cell r="A9415" t="str">
            <v>104281461</v>
          </cell>
        </row>
        <row r="9416">
          <cell r="A9416" t="str">
            <v>104278539</v>
          </cell>
        </row>
        <row r="9417">
          <cell r="A9417" t="str">
            <v>104278540</v>
          </cell>
        </row>
        <row r="9418">
          <cell r="A9418" t="str">
            <v>104278541</v>
          </cell>
        </row>
        <row r="9419">
          <cell r="A9419" t="str">
            <v>104278542</v>
          </cell>
        </row>
        <row r="9420">
          <cell r="A9420" t="str">
            <v>104278543</v>
          </cell>
        </row>
        <row r="9421">
          <cell r="A9421" t="str">
            <v>104278544</v>
          </cell>
        </row>
        <row r="9422">
          <cell r="A9422" t="str">
            <v>104278545</v>
          </cell>
        </row>
        <row r="9423">
          <cell r="A9423" t="str">
            <v>104278546</v>
          </cell>
        </row>
        <row r="9424">
          <cell r="A9424" t="str">
            <v>104278547</v>
          </cell>
        </row>
        <row r="9425">
          <cell r="A9425" t="str">
            <v>104278548</v>
          </cell>
        </row>
        <row r="9426">
          <cell r="A9426" t="str">
            <v>104278549</v>
          </cell>
        </row>
        <row r="9427">
          <cell r="A9427" t="str">
            <v>104278550</v>
          </cell>
        </row>
        <row r="9428">
          <cell r="A9428" t="str">
            <v>104278551</v>
          </cell>
        </row>
        <row r="9429">
          <cell r="A9429" t="str">
            <v>104278552</v>
          </cell>
        </row>
        <row r="9430">
          <cell r="A9430" t="str">
            <v>104278553</v>
          </cell>
        </row>
        <row r="9431">
          <cell r="A9431" t="str">
            <v>104278554</v>
          </cell>
        </row>
        <row r="9432">
          <cell r="A9432" t="str">
            <v>104305546</v>
          </cell>
        </row>
        <row r="9433">
          <cell r="A9433" t="str">
            <v>104305546</v>
          </cell>
        </row>
        <row r="9434">
          <cell r="A9434" t="str">
            <v>104307008</v>
          </cell>
        </row>
        <row r="9435">
          <cell r="A9435" t="str">
            <v>104307008</v>
          </cell>
        </row>
        <row r="9436">
          <cell r="A9436" t="str">
            <v>104307008</v>
          </cell>
        </row>
        <row r="9437">
          <cell r="A9437" t="str">
            <v>104307008</v>
          </cell>
        </row>
        <row r="9438">
          <cell r="A9438" t="str">
            <v>104307008</v>
          </cell>
        </row>
        <row r="9439">
          <cell r="A9439" t="str">
            <v>104307008</v>
          </cell>
        </row>
        <row r="9440">
          <cell r="A9440" t="str">
            <v>104307008</v>
          </cell>
        </row>
        <row r="9441">
          <cell r="A9441" t="str">
            <v>104307008</v>
          </cell>
        </row>
        <row r="9442">
          <cell r="A9442" t="str">
            <v>104307008</v>
          </cell>
        </row>
        <row r="9443">
          <cell r="A9443" t="str">
            <v>104307008</v>
          </cell>
        </row>
        <row r="9444">
          <cell r="A9444" t="str">
            <v>104307008</v>
          </cell>
        </row>
        <row r="9445">
          <cell r="A9445" t="str">
            <v>104307008</v>
          </cell>
        </row>
        <row r="9446">
          <cell r="A9446" t="str">
            <v>104307008</v>
          </cell>
        </row>
        <row r="9447">
          <cell r="A9447" t="str">
            <v>104307008</v>
          </cell>
        </row>
        <row r="9448">
          <cell r="A9448" t="str">
            <v>104310529</v>
          </cell>
        </row>
        <row r="9449">
          <cell r="A9449" t="str">
            <v>302308131</v>
          </cell>
        </row>
        <row r="9450">
          <cell r="A9450" t="str">
            <v>302317200</v>
          </cell>
        </row>
        <row r="9451">
          <cell r="A9451" t="str">
            <v>302321358</v>
          </cell>
        </row>
        <row r="9452">
          <cell r="A9452" t="str">
            <v>302325600</v>
          </cell>
        </row>
        <row r="9453">
          <cell r="A9453" t="str">
            <v>104310530</v>
          </cell>
        </row>
        <row r="9454">
          <cell r="A9454" t="str">
            <v>104310531</v>
          </cell>
        </row>
        <row r="9455">
          <cell r="A9455" t="str">
            <v>606761307</v>
          </cell>
        </row>
        <row r="9456">
          <cell r="A9456" t="str">
            <v>606761308</v>
          </cell>
        </row>
        <row r="9457">
          <cell r="A9457" t="str">
            <v>606761309</v>
          </cell>
        </row>
        <row r="9458">
          <cell r="A9458" t="str">
            <v>606761310</v>
          </cell>
        </row>
        <row r="9459">
          <cell r="A9459" t="str">
            <v>606773272</v>
          </cell>
        </row>
        <row r="9460">
          <cell r="A9460" t="str">
            <v>606773273</v>
          </cell>
        </row>
        <row r="9461">
          <cell r="A9461" t="str">
            <v>606773274</v>
          </cell>
        </row>
        <row r="9462">
          <cell r="A9462" t="str">
            <v>104310532</v>
          </cell>
        </row>
        <row r="9463">
          <cell r="A9463" t="str">
            <v>606794546</v>
          </cell>
        </row>
        <row r="9464">
          <cell r="A9464" t="str">
            <v>606794547</v>
          </cell>
        </row>
        <row r="9465">
          <cell r="A9465" t="str">
            <v>606794548</v>
          </cell>
        </row>
        <row r="9466">
          <cell r="A9466" t="str">
            <v>606802312</v>
          </cell>
        </row>
        <row r="9467">
          <cell r="A9467" t="str">
            <v>104310533</v>
          </cell>
        </row>
        <row r="9468">
          <cell r="A9468" t="str">
            <v>104310534</v>
          </cell>
        </row>
        <row r="9469">
          <cell r="A9469" t="str">
            <v>104310535</v>
          </cell>
        </row>
        <row r="9470">
          <cell r="A9470" t="str">
            <v>104304894</v>
          </cell>
        </row>
        <row r="9471">
          <cell r="A9471" t="str">
            <v>104321656</v>
          </cell>
        </row>
        <row r="9472">
          <cell r="A9472" t="str">
            <v>104324073</v>
          </cell>
        </row>
        <row r="9473">
          <cell r="A9473" t="str">
            <v>104325217</v>
          </cell>
        </row>
        <row r="9474">
          <cell r="A9474" t="str">
            <v>104325219</v>
          </cell>
        </row>
        <row r="9475">
          <cell r="A9475" t="str">
            <v>104310536</v>
          </cell>
        </row>
        <row r="9476">
          <cell r="A9476" t="str">
            <v>104304887</v>
          </cell>
        </row>
        <row r="9477">
          <cell r="A9477" t="str">
            <v>104310537</v>
          </cell>
        </row>
        <row r="9478">
          <cell r="A9478" t="str">
            <v>104321654</v>
          </cell>
        </row>
        <row r="9479">
          <cell r="A9479" t="str">
            <v>104310552</v>
          </cell>
        </row>
        <row r="9480">
          <cell r="A9480" t="str">
            <v>104310553</v>
          </cell>
        </row>
        <row r="9481">
          <cell r="A9481" t="str">
            <v>104310554</v>
          </cell>
        </row>
        <row r="9482">
          <cell r="A9482" t="str">
            <v>104310555</v>
          </cell>
        </row>
        <row r="9483">
          <cell r="A9483" t="str">
            <v>104310556</v>
          </cell>
        </row>
        <row r="9484">
          <cell r="A9484" t="str">
            <v>104310549</v>
          </cell>
        </row>
        <row r="9485">
          <cell r="A9485" t="str">
            <v>104310551</v>
          </cell>
        </row>
        <row r="9486">
          <cell r="A9486" t="str">
            <v>104310538</v>
          </cell>
        </row>
        <row r="9487">
          <cell r="A9487" t="str">
            <v>104310539</v>
          </cell>
        </row>
        <row r="9488">
          <cell r="A9488" t="str">
            <v>104314464</v>
          </cell>
        </row>
        <row r="9489">
          <cell r="A9489" t="str">
            <v>104310540</v>
          </cell>
        </row>
        <row r="9490">
          <cell r="A9490" t="str">
            <v>104310541</v>
          </cell>
        </row>
        <row r="9491">
          <cell r="A9491" t="str">
            <v>104310542</v>
          </cell>
        </row>
        <row r="9492">
          <cell r="A9492" t="str">
            <v>104310543</v>
          </cell>
        </row>
        <row r="9493">
          <cell r="A9493" t="str">
            <v>104310544</v>
          </cell>
        </row>
        <row r="9494">
          <cell r="A9494" t="str">
            <v>104310545</v>
          </cell>
        </row>
        <row r="9495">
          <cell r="A9495" t="str">
            <v>104310546</v>
          </cell>
        </row>
        <row r="9496">
          <cell r="A9496" t="str">
            <v>104310547</v>
          </cell>
        </row>
        <row r="9497">
          <cell r="A9497" t="str">
            <v>104310548</v>
          </cell>
        </row>
        <row r="9498">
          <cell r="A9498" t="str">
            <v>104310561</v>
          </cell>
        </row>
        <row r="9499">
          <cell r="A9499" t="str">
            <v>104310562</v>
          </cell>
        </row>
        <row r="9500">
          <cell r="A9500" t="str">
            <v>104310563</v>
          </cell>
        </row>
        <row r="9501">
          <cell r="A9501" t="str">
            <v>104310564</v>
          </cell>
        </row>
        <row r="9502">
          <cell r="A9502" t="str">
            <v>104310565</v>
          </cell>
        </row>
        <row r="9503">
          <cell r="A9503" t="str">
            <v>104310566</v>
          </cell>
        </row>
        <row r="9504">
          <cell r="A9504" t="str">
            <v>104310567</v>
          </cell>
        </row>
        <row r="9505">
          <cell r="A9505" t="str">
            <v>104310568</v>
          </cell>
        </row>
        <row r="9506">
          <cell r="A9506" t="str">
            <v>104310569</v>
          </cell>
        </row>
        <row r="9507">
          <cell r="A9507" t="str">
            <v>104310570</v>
          </cell>
        </row>
        <row r="9508">
          <cell r="A9508" t="str">
            <v>104310557</v>
          </cell>
        </row>
        <row r="9509">
          <cell r="A9509" t="str">
            <v>104310558</v>
          </cell>
        </row>
        <row r="9510">
          <cell r="A9510" t="str">
            <v>104310559</v>
          </cell>
        </row>
        <row r="9511">
          <cell r="A9511" t="str">
            <v>104314464</v>
          </cell>
        </row>
        <row r="9512">
          <cell r="A9512" t="str">
            <v>104310560</v>
          </cell>
        </row>
        <row r="9513">
          <cell r="A9513" t="str">
            <v>104310571</v>
          </cell>
        </row>
        <row r="9514">
          <cell r="A9514" t="str">
            <v>104310572</v>
          </cell>
        </row>
        <row r="9515">
          <cell r="A9515" t="str">
            <v>104310573</v>
          </cell>
        </row>
        <row r="9516">
          <cell r="A9516" t="str">
            <v>104310574</v>
          </cell>
        </row>
        <row r="9517">
          <cell r="A9517" t="str">
            <v>104310575</v>
          </cell>
        </row>
        <row r="9518">
          <cell r="A9518" t="str">
            <v>104310576</v>
          </cell>
        </row>
        <row r="9519">
          <cell r="A9519" t="str">
            <v>104310577</v>
          </cell>
        </row>
        <row r="9520">
          <cell r="A9520" t="str">
            <v>104310578</v>
          </cell>
        </row>
        <row r="9521">
          <cell r="A9521" t="str">
            <v>104310579</v>
          </cell>
        </row>
        <row r="9522">
          <cell r="A9522" t="str">
            <v>104310580</v>
          </cell>
        </row>
        <row r="9523">
          <cell r="A9523" t="str">
            <v>104310581</v>
          </cell>
        </row>
        <row r="9524">
          <cell r="A9524" t="str">
            <v>104310582</v>
          </cell>
        </row>
        <row r="9525">
          <cell r="A9525" t="str">
            <v>104310583</v>
          </cell>
        </row>
        <row r="9526">
          <cell r="A9526" t="str">
            <v>104310584</v>
          </cell>
        </row>
        <row r="9527">
          <cell r="A9527" t="str">
            <v>104310585</v>
          </cell>
        </row>
        <row r="9528">
          <cell r="A9528" t="str">
            <v>104308909</v>
          </cell>
        </row>
        <row r="9529">
          <cell r="A9529" t="str">
            <v>104308910</v>
          </cell>
        </row>
        <row r="9530">
          <cell r="A9530" t="str">
            <v>104321992</v>
          </cell>
        </row>
        <row r="9531">
          <cell r="A9531" t="str">
            <v>104308907</v>
          </cell>
        </row>
        <row r="9532">
          <cell r="A9532" t="str">
            <v>104314462</v>
          </cell>
        </row>
        <row r="9533">
          <cell r="A9533" t="str">
            <v>104314462</v>
          </cell>
        </row>
        <row r="9534">
          <cell r="A9534" t="str">
            <v>104314462</v>
          </cell>
        </row>
        <row r="9535">
          <cell r="A9535" t="str">
            <v>104308907</v>
          </cell>
        </row>
        <row r="9536">
          <cell r="A9536" t="str">
            <v>104314462</v>
          </cell>
        </row>
        <row r="9537">
          <cell r="A9537" t="str">
            <v>104308907</v>
          </cell>
        </row>
        <row r="9538">
          <cell r="A9538" t="str">
            <v>104314462</v>
          </cell>
        </row>
        <row r="9539">
          <cell r="A9539" t="str">
            <v>104314462</v>
          </cell>
        </row>
        <row r="9540">
          <cell r="A9540" t="str">
            <v>104308907</v>
          </cell>
        </row>
        <row r="9541">
          <cell r="A9541" t="str">
            <v>104314462</v>
          </cell>
        </row>
        <row r="9542">
          <cell r="A9542" t="str">
            <v>104314462</v>
          </cell>
        </row>
        <row r="9543">
          <cell r="A9543" t="str">
            <v>104314462</v>
          </cell>
        </row>
        <row r="9544">
          <cell r="A9544" t="str">
            <v>104308907</v>
          </cell>
        </row>
        <row r="9545">
          <cell r="A9545" t="str">
            <v>104314462</v>
          </cell>
        </row>
        <row r="9546">
          <cell r="A9546" t="str">
            <v>104314462</v>
          </cell>
        </row>
        <row r="9547">
          <cell r="A9547" t="str">
            <v>104314462</v>
          </cell>
        </row>
        <row r="9548">
          <cell r="A9548" t="str">
            <v>104314462</v>
          </cell>
        </row>
        <row r="9549">
          <cell r="A9549" t="str">
            <v>104314462</v>
          </cell>
        </row>
        <row r="9550">
          <cell r="A9550" t="str">
            <v>104308907</v>
          </cell>
        </row>
        <row r="9551">
          <cell r="A9551" t="str">
            <v>104314462</v>
          </cell>
        </row>
        <row r="9552">
          <cell r="A9552" t="str">
            <v>104310588</v>
          </cell>
        </row>
        <row r="9553">
          <cell r="A9553" t="str">
            <v>104310589</v>
          </cell>
        </row>
        <row r="9554">
          <cell r="A9554" t="str">
            <v>104310590</v>
          </cell>
        </row>
        <row r="9555">
          <cell r="A9555" t="str">
            <v>104310591</v>
          </cell>
        </row>
        <row r="9556">
          <cell r="A9556" t="str">
            <v>104310586</v>
          </cell>
        </row>
        <row r="9557">
          <cell r="A9557" t="str">
            <v>104310587</v>
          </cell>
        </row>
        <row r="9558">
          <cell r="A9558" t="str">
            <v>104318498</v>
          </cell>
        </row>
        <row r="9559">
          <cell r="A9559" t="str">
            <v>104318498</v>
          </cell>
        </row>
        <row r="9560">
          <cell r="A9560" t="str">
            <v>104322118</v>
          </cell>
        </row>
        <row r="9561">
          <cell r="A9561" t="str">
            <v>104322118</v>
          </cell>
        </row>
        <row r="9562">
          <cell r="A9562" t="str">
            <v>104314464</v>
          </cell>
        </row>
        <row r="9563">
          <cell r="A9563" t="str">
            <v>104310592</v>
          </cell>
        </row>
        <row r="9564">
          <cell r="A9564" t="str">
            <v>104310593</v>
          </cell>
        </row>
        <row r="9565">
          <cell r="A9565" t="str">
            <v>104310594</v>
          </cell>
        </row>
        <row r="9566">
          <cell r="A9566" t="str">
            <v>104310595</v>
          </cell>
        </row>
        <row r="9567">
          <cell r="A9567" t="str">
            <v>104310596</v>
          </cell>
        </row>
        <row r="9568">
          <cell r="A9568" t="str">
            <v>104310597</v>
          </cell>
        </row>
        <row r="9569">
          <cell r="A9569" t="str">
            <v>104310598</v>
          </cell>
        </row>
        <row r="9570">
          <cell r="A9570" t="str">
            <v>104310599</v>
          </cell>
        </row>
        <row r="9571">
          <cell r="A9571" t="str">
            <v>104310600</v>
          </cell>
        </row>
        <row r="9572">
          <cell r="A9572" t="str">
            <v>104310601</v>
          </cell>
        </row>
        <row r="9573">
          <cell r="A9573" t="str">
            <v>104310602</v>
          </cell>
        </row>
        <row r="9574">
          <cell r="A9574" t="str">
            <v>104310603</v>
          </cell>
        </row>
        <row r="9575">
          <cell r="A9575" t="str">
            <v>104310604</v>
          </cell>
        </row>
        <row r="9576">
          <cell r="A9576" t="str">
            <v>104310605</v>
          </cell>
        </row>
        <row r="9577">
          <cell r="A9577" t="str">
            <v>104310606</v>
          </cell>
        </row>
        <row r="9578">
          <cell r="A9578" t="str">
            <v>104310607</v>
          </cell>
        </row>
        <row r="9579">
          <cell r="A9579" t="str">
            <v>104335652</v>
          </cell>
        </row>
        <row r="9580">
          <cell r="A9580" t="str">
            <v>104335652</v>
          </cell>
        </row>
        <row r="9581">
          <cell r="A9581" t="str">
            <v>104335652</v>
          </cell>
        </row>
        <row r="9582">
          <cell r="A9582" t="str">
            <v>104335652</v>
          </cell>
        </row>
        <row r="9583">
          <cell r="A9583" t="str">
            <v>104335652</v>
          </cell>
        </row>
        <row r="9584">
          <cell r="A9584" t="str">
            <v>104335652</v>
          </cell>
        </row>
        <row r="9585">
          <cell r="A9585" t="str">
            <v>104335652</v>
          </cell>
        </row>
        <row r="9586">
          <cell r="A9586" t="str">
            <v>104335652</v>
          </cell>
        </row>
        <row r="9587">
          <cell r="A9587" t="str">
            <v>104335652</v>
          </cell>
        </row>
        <row r="9588">
          <cell r="A9588" t="str">
            <v>104335652</v>
          </cell>
        </row>
        <row r="9589">
          <cell r="A9589" t="str">
            <v>104335652</v>
          </cell>
        </row>
        <row r="9590">
          <cell r="A9590" t="str">
            <v>104335652</v>
          </cell>
        </row>
        <row r="9591">
          <cell r="A9591" t="str">
            <v>104335652</v>
          </cell>
        </row>
        <row r="9592">
          <cell r="A9592" t="str">
            <v>104335652</v>
          </cell>
        </row>
        <row r="9593">
          <cell r="A9593" t="str">
            <v>104335652</v>
          </cell>
        </row>
        <row r="9594">
          <cell r="A9594" t="str">
            <v>104335652</v>
          </cell>
        </row>
        <row r="9595">
          <cell r="A9595" t="str">
            <v>104335652</v>
          </cell>
        </row>
        <row r="9596">
          <cell r="A9596" t="str">
            <v>104335652</v>
          </cell>
        </row>
        <row r="9597">
          <cell r="A9597" t="str">
            <v>104335652</v>
          </cell>
        </row>
        <row r="9598">
          <cell r="A9598" t="str">
            <v>104335652</v>
          </cell>
        </row>
        <row r="9599">
          <cell r="A9599" t="str">
            <v>104335652</v>
          </cell>
        </row>
        <row r="9600">
          <cell r="A9600" t="str">
            <v>104335652</v>
          </cell>
        </row>
        <row r="9601">
          <cell r="A9601" t="str">
            <v>104335652</v>
          </cell>
        </row>
        <row r="9602">
          <cell r="A9602" t="str">
            <v>104341721</v>
          </cell>
        </row>
        <row r="9603">
          <cell r="A9603" t="str">
            <v>302330390</v>
          </cell>
        </row>
        <row r="9604">
          <cell r="A9604" t="str">
            <v>302339300</v>
          </cell>
        </row>
        <row r="9605">
          <cell r="A9605" t="str">
            <v>302334860</v>
          </cell>
        </row>
        <row r="9606">
          <cell r="A9606" t="str">
            <v>302330400</v>
          </cell>
        </row>
        <row r="9607">
          <cell r="A9607" t="str">
            <v>104353691</v>
          </cell>
        </row>
        <row r="9608">
          <cell r="A9608" t="str">
            <v>104353691</v>
          </cell>
        </row>
        <row r="9609">
          <cell r="A9609" t="str">
            <v>104353691</v>
          </cell>
        </row>
        <row r="9610">
          <cell r="A9610" t="str">
            <v>104353691</v>
          </cell>
        </row>
        <row r="9611">
          <cell r="A9611" t="str">
            <v>104353691</v>
          </cell>
        </row>
        <row r="9612">
          <cell r="A9612" t="str">
            <v>104353691</v>
          </cell>
        </row>
        <row r="9613">
          <cell r="A9613" t="str">
            <v>104353691</v>
          </cell>
        </row>
        <row r="9614">
          <cell r="A9614" t="str">
            <v>104353691</v>
          </cell>
        </row>
        <row r="9615">
          <cell r="A9615" t="str">
            <v>104353691</v>
          </cell>
        </row>
        <row r="9616">
          <cell r="A9616" t="str">
            <v>104353691</v>
          </cell>
        </row>
        <row r="9617">
          <cell r="A9617" t="str">
            <v>104353691</v>
          </cell>
        </row>
        <row r="9618">
          <cell r="A9618" t="str">
            <v>104353691</v>
          </cell>
        </row>
        <row r="9619">
          <cell r="A9619" t="str">
            <v>104341722</v>
          </cell>
        </row>
        <row r="9620">
          <cell r="A9620" t="str">
            <v>104341723</v>
          </cell>
        </row>
        <row r="9621">
          <cell r="A9621" t="str">
            <v>606847494</v>
          </cell>
        </row>
        <row r="9622">
          <cell r="A9622" t="str">
            <v>606847495</v>
          </cell>
        </row>
        <row r="9623">
          <cell r="A9623" t="str">
            <v>606847496</v>
          </cell>
        </row>
        <row r="9624">
          <cell r="A9624" t="str">
            <v>606847497</v>
          </cell>
        </row>
        <row r="9625">
          <cell r="A9625" t="str">
            <v>606847498</v>
          </cell>
        </row>
        <row r="9626">
          <cell r="A9626" t="str">
            <v>606816031</v>
          </cell>
        </row>
        <row r="9627">
          <cell r="A9627" t="str">
            <v>606816032</v>
          </cell>
        </row>
        <row r="9628">
          <cell r="A9628" t="str">
            <v>606816033</v>
          </cell>
        </row>
        <row r="9629">
          <cell r="A9629" t="str">
            <v>606820328</v>
          </cell>
        </row>
        <row r="9630">
          <cell r="A9630" t="str">
            <v>606820329</v>
          </cell>
        </row>
        <row r="9631">
          <cell r="A9631" t="str">
            <v>606820330</v>
          </cell>
        </row>
        <row r="9632">
          <cell r="A9632" t="str">
            <v>104341724</v>
          </cell>
        </row>
        <row r="9633">
          <cell r="A9633" t="str">
            <v>606837501</v>
          </cell>
        </row>
        <row r="9634">
          <cell r="A9634" t="str">
            <v>606854402</v>
          </cell>
        </row>
        <row r="9635">
          <cell r="A9635" t="str">
            <v>606854403</v>
          </cell>
        </row>
        <row r="9636">
          <cell r="A9636" t="str">
            <v>606854404</v>
          </cell>
        </row>
        <row r="9637">
          <cell r="A9637" t="str">
            <v>104341725</v>
          </cell>
        </row>
        <row r="9638">
          <cell r="A9638" t="str">
            <v>104341726</v>
          </cell>
        </row>
        <row r="9639">
          <cell r="A9639" t="str">
            <v>104341727</v>
          </cell>
        </row>
        <row r="9640">
          <cell r="A9640" t="str">
            <v>104334377</v>
          </cell>
        </row>
        <row r="9641">
          <cell r="A9641" t="str">
            <v>104347372</v>
          </cell>
        </row>
        <row r="9642">
          <cell r="A9642" t="str">
            <v>104347373</v>
          </cell>
        </row>
        <row r="9643">
          <cell r="A9643" t="str">
            <v>104351486</v>
          </cell>
        </row>
        <row r="9644">
          <cell r="A9644" t="str">
            <v>104352717</v>
          </cell>
        </row>
        <row r="9645">
          <cell r="A9645" t="str">
            <v>104352696</v>
          </cell>
        </row>
        <row r="9646">
          <cell r="A9646" t="str">
            <v>104352697</v>
          </cell>
        </row>
        <row r="9647">
          <cell r="A9647" t="str">
            <v>104341728</v>
          </cell>
        </row>
        <row r="9648">
          <cell r="A9648" t="str">
            <v>104346157</v>
          </cell>
        </row>
        <row r="9649">
          <cell r="A9649" t="str">
            <v>104341729</v>
          </cell>
        </row>
        <row r="9650">
          <cell r="A9650" t="str">
            <v>104341743</v>
          </cell>
        </row>
        <row r="9651">
          <cell r="A9651" t="str">
            <v>104341744</v>
          </cell>
        </row>
        <row r="9652">
          <cell r="A9652" t="str">
            <v>104332134</v>
          </cell>
        </row>
        <row r="9653">
          <cell r="A9653" t="str">
            <v>104341745</v>
          </cell>
        </row>
        <row r="9654">
          <cell r="A9654" t="str">
            <v>104341746</v>
          </cell>
        </row>
        <row r="9655">
          <cell r="A9655" t="str">
            <v>104341747</v>
          </cell>
        </row>
        <row r="9656">
          <cell r="A9656" t="str">
            <v>104341741</v>
          </cell>
        </row>
        <row r="9657">
          <cell r="A9657" t="str">
            <v>104341742</v>
          </cell>
        </row>
        <row r="9658">
          <cell r="A9658" t="str">
            <v>104341730</v>
          </cell>
        </row>
        <row r="9659">
          <cell r="A9659" t="str">
            <v>104341731</v>
          </cell>
        </row>
        <row r="9660">
          <cell r="A9660" t="str">
            <v>104341732</v>
          </cell>
        </row>
        <row r="9661">
          <cell r="A9661" t="str">
            <v>104347109</v>
          </cell>
        </row>
        <row r="9662">
          <cell r="A9662" t="str">
            <v>104341733</v>
          </cell>
        </row>
        <row r="9663">
          <cell r="A9663" t="str">
            <v>104341734</v>
          </cell>
        </row>
        <row r="9664">
          <cell r="A9664" t="str">
            <v>104341735</v>
          </cell>
        </row>
        <row r="9665">
          <cell r="A9665" t="str">
            <v>104341736</v>
          </cell>
        </row>
        <row r="9666">
          <cell r="A9666" t="str">
            <v>104341737</v>
          </cell>
        </row>
        <row r="9667">
          <cell r="A9667" t="str">
            <v>104341738</v>
          </cell>
        </row>
        <row r="9668">
          <cell r="A9668" t="str">
            <v>104341739</v>
          </cell>
        </row>
        <row r="9669">
          <cell r="A9669" t="str">
            <v>104341740</v>
          </cell>
        </row>
        <row r="9670">
          <cell r="A9670" t="str">
            <v>104341752</v>
          </cell>
        </row>
        <row r="9671">
          <cell r="A9671" t="str">
            <v>104341753</v>
          </cell>
        </row>
        <row r="9672">
          <cell r="A9672" t="str">
            <v>104341754</v>
          </cell>
        </row>
        <row r="9673">
          <cell r="A9673" t="str">
            <v>104341755</v>
          </cell>
        </row>
        <row r="9674">
          <cell r="A9674" t="str">
            <v>104341756</v>
          </cell>
        </row>
        <row r="9675">
          <cell r="A9675" t="str">
            <v>104341757</v>
          </cell>
        </row>
        <row r="9676">
          <cell r="A9676" t="str">
            <v>104341758</v>
          </cell>
        </row>
        <row r="9677">
          <cell r="A9677" t="str">
            <v>104341759</v>
          </cell>
        </row>
        <row r="9678">
          <cell r="A9678" t="str">
            <v>104341760</v>
          </cell>
        </row>
        <row r="9679">
          <cell r="A9679" t="str">
            <v>104341761</v>
          </cell>
        </row>
        <row r="9680">
          <cell r="A9680" t="str">
            <v>104341748</v>
          </cell>
        </row>
        <row r="9681">
          <cell r="A9681" t="str">
            <v>104341749</v>
          </cell>
        </row>
        <row r="9682">
          <cell r="A9682" t="str">
            <v>104341750</v>
          </cell>
        </row>
        <row r="9683">
          <cell r="A9683" t="str">
            <v>104341751</v>
          </cell>
        </row>
        <row r="9684">
          <cell r="A9684" t="str">
            <v>104341762</v>
          </cell>
        </row>
        <row r="9685">
          <cell r="A9685" t="str">
            <v>104341763</v>
          </cell>
        </row>
        <row r="9686">
          <cell r="A9686" t="str">
            <v>104341764</v>
          </cell>
        </row>
        <row r="9687">
          <cell r="A9687" t="str">
            <v>104341765</v>
          </cell>
        </row>
        <row r="9688">
          <cell r="A9688" t="str">
            <v>104341966</v>
          </cell>
        </row>
        <row r="9689">
          <cell r="A9689" t="str">
            <v>104341967</v>
          </cell>
        </row>
        <row r="9690">
          <cell r="A9690" t="str">
            <v>104341968</v>
          </cell>
        </row>
        <row r="9691">
          <cell r="A9691" t="str">
            <v>104341969</v>
          </cell>
        </row>
        <row r="9692">
          <cell r="A9692" t="str">
            <v>104341970</v>
          </cell>
        </row>
        <row r="9693">
          <cell r="A9693" t="str">
            <v>104341971</v>
          </cell>
        </row>
        <row r="9694">
          <cell r="A9694" t="str">
            <v>104341972</v>
          </cell>
        </row>
        <row r="9695">
          <cell r="A9695" t="str">
            <v>104341973</v>
          </cell>
        </row>
        <row r="9696">
          <cell r="A9696" t="str">
            <v>104341974</v>
          </cell>
        </row>
        <row r="9697">
          <cell r="A9697" t="str">
            <v>104341975</v>
          </cell>
        </row>
        <row r="9698">
          <cell r="A9698" t="str">
            <v>104341976</v>
          </cell>
        </row>
        <row r="9699">
          <cell r="A9699" t="str">
            <v>104334354</v>
          </cell>
        </row>
        <row r="9700">
          <cell r="A9700" t="str">
            <v>104334371</v>
          </cell>
        </row>
        <row r="9701">
          <cell r="A9701" t="str">
            <v>104349877</v>
          </cell>
        </row>
        <row r="9702">
          <cell r="A9702" t="str">
            <v>104351492</v>
          </cell>
        </row>
        <row r="9703">
          <cell r="A9703" t="str">
            <v>104351492</v>
          </cell>
        </row>
        <row r="9704">
          <cell r="A9704" t="str">
            <v>104352303</v>
          </cell>
        </row>
        <row r="9705">
          <cell r="A9705" t="str">
            <v>104334351</v>
          </cell>
        </row>
        <row r="9706">
          <cell r="A9706" t="str">
            <v>104345855</v>
          </cell>
        </row>
        <row r="9707">
          <cell r="A9707" t="str">
            <v>104345855</v>
          </cell>
        </row>
        <row r="9708">
          <cell r="A9708" t="str">
            <v>104345855</v>
          </cell>
        </row>
        <row r="9709">
          <cell r="A9709" t="str">
            <v>104334351</v>
          </cell>
        </row>
        <row r="9710">
          <cell r="A9710" t="str">
            <v>104345855</v>
          </cell>
        </row>
        <row r="9711">
          <cell r="A9711" t="str">
            <v>104334351</v>
          </cell>
        </row>
        <row r="9712">
          <cell r="A9712" t="str">
            <v>104345855</v>
          </cell>
        </row>
        <row r="9713">
          <cell r="A9713" t="str">
            <v>104345855</v>
          </cell>
        </row>
        <row r="9714">
          <cell r="A9714" t="str">
            <v>104334351</v>
          </cell>
        </row>
        <row r="9715">
          <cell r="A9715" t="str">
            <v>104345855</v>
          </cell>
        </row>
        <row r="9716">
          <cell r="A9716" t="str">
            <v>104345855</v>
          </cell>
        </row>
        <row r="9717">
          <cell r="A9717" t="str">
            <v>104345855</v>
          </cell>
        </row>
        <row r="9718">
          <cell r="A9718" t="str">
            <v>104334351</v>
          </cell>
        </row>
        <row r="9719">
          <cell r="A9719" t="str">
            <v>104345855</v>
          </cell>
        </row>
        <row r="9720">
          <cell r="A9720" t="str">
            <v>104345855</v>
          </cell>
        </row>
        <row r="9721">
          <cell r="A9721" t="str">
            <v>104345855</v>
          </cell>
        </row>
        <row r="9722">
          <cell r="A9722" t="str">
            <v>104345855</v>
          </cell>
        </row>
        <row r="9723">
          <cell r="A9723" t="str">
            <v>104345855</v>
          </cell>
        </row>
        <row r="9724">
          <cell r="A9724" t="str">
            <v>104345855</v>
          </cell>
        </row>
        <row r="9725">
          <cell r="A9725" t="str">
            <v>104341979</v>
          </cell>
        </row>
        <row r="9726">
          <cell r="A9726" t="str">
            <v>104341980</v>
          </cell>
        </row>
        <row r="9727">
          <cell r="A9727" t="str">
            <v>104341981</v>
          </cell>
        </row>
        <row r="9728">
          <cell r="A9728" t="str">
            <v>104341982</v>
          </cell>
        </row>
        <row r="9729">
          <cell r="A9729" t="str">
            <v>104341977</v>
          </cell>
        </row>
        <row r="9730">
          <cell r="A9730" t="str">
            <v>104341978</v>
          </cell>
        </row>
        <row r="9731">
          <cell r="A9731" t="str">
            <v>104346498</v>
          </cell>
        </row>
        <row r="9732">
          <cell r="A9732" t="str">
            <v>104346498</v>
          </cell>
        </row>
        <row r="9733">
          <cell r="A9733" t="str">
            <v>104349556</v>
          </cell>
        </row>
        <row r="9734">
          <cell r="A9734" t="str">
            <v>104349556</v>
          </cell>
        </row>
        <row r="9735">
          <cell r="A9735" t="str">
            <v>104346157</v>
          </cell>
        </row>
        <row r="9736">
          <cell r="A9736" t="str">
            <v>104341983</v>
          </cell>
        </row>
        <row r="9737">
          <cell r="A9737" t="str">
            <v>104341984</v>
          </cell>
        </row>
        <row r="9738">
          <cell r="A9738" t="str">
            <v>104341985</v>
          </cell>
        </row>
        <row r="9739">
          <cell r="A9739" t="str">
            <v>104341986</v>
          </cell>
        </row>
        <row r="9740">
          <cell r="A9740" t="str">
            <v>104341987</v>
          </cell>
        </row>
        <row r="9741">
          <cell r="A9741" t="str">
            <v>104341988</v>
          </cell>
        </row>
        <row r="9742">
          <cell r="A9742" t="str">
            <v>104341989</v>
          </cell>
        </row>
        <row r="9743">
          <cell r="A9743" t="str">
            <v>104341990</v>
          </cell>
        </row>
        <row r="9744">
          <cell r="A9744" t="str">
            <v>104341991</v>
          </cell>
        </row>
        <row r="9745">
          <cell r="A9745" t="str">
            <v>104341992</v>
          </cell>
        </row>
        <row r="9746">
          <cell r="A9746" t="str">
            <v>104341993</v>
          </cell>
        </row>
        <row r="9747">
          <cell r="A9747" t="str">
            <v>104341994</v>
          </cell>
        </row>
        <row r="9748">
          <cell r="A9748" t="str">
            <v>104341995</v>
          </cell>
        </row>
        <row r="9749">
          <cell r="A9749" t="str">
            <v>104341996</v>
          </cell>
        </row>
        <row r="9750">
          <cell r="A9750" t="str">
            <v>104341997</v>
          </cell>
        </row>
        <row r="9751">
          <cell r="A9751" t="str">
            <v>104341998</v>
          </cell>
        </row>
        <row r="9752">
          <cell r="A9752" t="str">
            <v>104373110</v>
          </cell>
        </row>
        <row r="9753">
          <cell r="A9753" t="str">
            <v>104382197</v>
          </cell>
        </row>
        <row r="9754">
          <cell r="A9754" t="str">
            <v>104382197</v>
          </cell>
        </row>
        <row r="9755">
          <cell r="A9755" t="str">
            <v>104382197</v>
          </cell>
        </row>
        <row r="9756">
          <cell r="A9756" t="str">
            <v>104382197</v>
          </cell>
        </row>
        <row r="9757">
          <cell r="A9757" t="str">
            <v>104382197</v>
          </cell>
        </row>
        <row r="9758">
          <cell r="A9758" t="str">
            <v>104382197</v>
          </cell>
        </row>
        <row r="9759">
          <cell r="A9759" t="str">
            <v>104382197</v>
          </cell>
        </row>
        <row r="9760">
          <cell r="A9760" t="str">
            <v>104382197</v>
          </cell>
        </row>
        <row r="9761">
          <cell r="A9761" t="str">
            <v>104382197</v>
          </cell>
        </row>
        <row r="9762">
          <cell r="A9762" t="str">
            <v>302348517</v>
          </cell>
        </row>
        <row r="9763">
          <cell r="A9763" t="str">
            <v>302353200</v>
          </cell>
        </row>
        <row r="9764">
          <cell r="A9764" t="str">
            <v>302356781</v>
          </cell>
        </row>
        <row r="9765">
          <cell r="A9765" t="str">
            <v>302361648</v>
          </cell>
        </row>
        <row r="9766">
          <cell r="A9766" t="str">
            <v>302365302</v>
          </cell>
        </row>
        <row r="9767">
          <cell r="A9767" t="str">
            <v>104386297</v>
          </cell>
        </row>
        <row r="9768">
          <cell r="A9768" t="str">
            <v>104386297</v>
          </cell>
        </row>
        <row r="9769">
          <cell r="A9769" t="str">
            <v>104386297</v>
          </cell>
        </row>
        <row r="9770">
          <cell r="A9770" t="str">
            <v>104386297</v>
          </cell>
        </row>
        <row r="9771">
          <cell r="A9771" t="str">
            <v>104386297</v>
          </cell>
        </row>
        <row r="9772">
          <cell r="A9772" t="str">
            <v>104373111</v>
          </cell>
        </row>
        <row r="9773">
          <cell r="A9773" t="str">
            <v>606863639</v>
          </cell>
        </row>
        <row r="9774">
          <cell r="A9774" t="str">
            <v>104373112</v>
          </cell>
        </row>
        <row r="9775">
          <cell r="A9775" t="str">
            <v>606884091</v>
          </cell>
        </row>
        <row r="9776">
          <cell r="A9776" t="str">
            <v>606884092</v>
          </cell>
        </row>
        <row r="9777">
          <cell r="A9777" t="str">
            <v>606884093</v>
          </cell>
        </row>
        <row r="9778">
          <cell r="A9778" t="str">
            <v>606884094</v>
          </cell>
        </row>
        <row r="9779">
          <cell r="A9779" t="str">
            <v>606884095</v>
          </cell>
        </row>
        <row r="9780">
          <cell r="A9780" t="str">
            <v>606884096</v>
          </cell>
        </row>
        <row r="9781">
          <cell r="A9781" t="str">
            <v>606884097</v>
          </cell>
        </row>
        <row r="9782">
          <cell r="A9782" t="str">
            <v>606884098</v>
          </cell>
        </row>
        <row r="9783">
          <cell r="A9783" t="str">
            <v>606904828</v>
          </cell>
        </row>
        <row r="9784">
          <cell r="A9784" t="str">
            <v>606904829</v>
          </cell>
        </row>
        <row r="9785">
          <cell r="A9785" t="str">
            <v>104373113</v>
          </cell>
        </row>
        <row r="9786">
          <cell r="A9786" t="str">
            <v>606904830</v>
          </cell>
        </row>
        <row r="9787">
          <cell r="A9787" t="str">
            <v>606904831</v>
          </cell>
        </row>
        <row r="9788">
          <cell r="A9788" t="str">
            <v>606904832</v>
          </cell>
        </row>
        <row r="9789">
          <cell r="A9789" t="str">
            <v>606904833</v>
          </cell>
        </row>
        <row r="9790">
          <cell r="A9790" t="str">
            <v>606904834</v>
          </cell>
        </row>
        <row r="9791">
          <cell r="A9791" t="str">
            <v>104373114</v>
          </cell>
        </row>
        <row r="9792">
          <cell r="A9792" t="str">
            <v>104373115</v>
          </cell>
        </row>
        <row r="9793">
          <cell r="A9793" t="str">
            <v>104373116</v>
          </cell>
        </row>
        <row r="9794">
          <cell r="A9794" t="str">
            <v>104384682</v>
          </cell>
        </row>
        <row r="9795">
          <cell r="A9795" t="str">
            <v>104384683</v>
          </cell>
        </row>
        <row r="9796">
          <cell r="A9796" t="str">
            <v>104384965</v>
          </cell>
        </row>
        <row r="9797">
          <cell r="A9797" t="str">
            <v>104386095</v>
          </cell>
        </row>
        <row r="9798">
          <cell r="A9798" t="str">
            <v>104373117</v>
          </cell>
        </row>
        <row r="9799">
          <cell r="A9799" t="str">
            <v>104373118</v>
          </cell>
        </row>
        <row r="9800">
          <cell r="A9800" t="str">
            <v>104384608</v>
          </cell>
        </row>
        <row r="9801">
          <cell r="A9801" t="str">
            <v>104373132</v>
          </cell>
        </row>
        <row r="9802">
          <cell r="A9802" t="str">
            <v>104377929</v>
          </cell>
        </row>
        <row r="9803">
          <cell r="A9803" t="str">
            <v>104373133</v>
          </cell>
        </row>
        <row r="9804">
          <cell r="A9804" t="str">
            <v>104382167</v>
          </cell>
        </row>
        <row r="9805">
          <cell r="A9805" t="str">
            <v>104377928</v>
          </cell>
        </row>
        <row r="9806">
          <cell r="A9806" t="str">
            <v>104373134</v>
          </cell>
        </row>
        <row r="9807">
          <cell r="A9807" t="str">
            <v>104373135</v>
          </cell>
        </row>
        <row r="9808">
          <cell r="A9808" t="str">
            <v>104373136</v>
          </cell>
        </row>
        <row r="9809">
          <cell r="A9809" t="str">
            <v>104373130</v>
          </cell>
        </row>
        <row r="9810">
          <cell r="A9810" t="str">
            <v>104373131</v>
          </cell>
        </row>
        <row r="9811">
          <cell r="A9811" t="str">
            <v>104373119</v>
          </cell>
        </row>
        <row r="9812">
          <cell r="A9812" t="str">
            <v>104373120</v>
          </cell>
        </row>
        <row r="9813">
          <cell r="A9813" t="str">
            <v>104380451</v>
          </cell>
        </row>
        <row r="9814">
          <cell r="A9814" t="str">
            <v>104373121</v>
          </cell>
        </row>
        <row r="9815">
          <cell r="A9815" t="str">
            <v>104373122</v>
          </cell>
        </row>
        <row r="9816">
          <cell r="A9816" t="str">
            <v>104373123</v>
          </cell>
        </row>
        <row r="9817">
          <cell r="A9817" t="str">
            <v>104373124</v>
          </cell>
        </row>
        <row r="9818">
          <cell r="A9818" t="str">
            <v>104373125</v>
          </cell>
        </row>
        <row r="9819">
          <cell r="A9819" t="str">
            <v>104373126</v>
          </cell>
        </row>
        <row r="9820">
          <cell r="A9820" t="str">
            <v>104373127</v>
          </cell>
        </row>
        <row r="9821">
          <cell r="A9821" t="str">
            <v>104373128</v>
          </cell>
        </row>
        <row r="9822">
          <cell r="A9822" t="str">
            <v>104384611</v>
          </cell>
        </row>
        <row r="9823">
          <cell r="A9823" t="str">
            <v>104373129</v>
          </cell>
        </row>
        <row r="9824">
          <cell r="A9824" t="str">
            <v>104373141</v>
          </cell>
        </row>
        <row r="9825">
          <cell r="A9825" t="str">
            <v>104373142</v>
          </cell>
        </row>
        <row r="9826">
          <cell r="A9826" t="str">
            <v>104373143</v>
          </cell>
        </row>
        <row r="9827">
          <cell r="A9827" t="str">
            <v>104373144</v>
          </cell>
        </row>
        <row r="9828">
          <cell r="A9828" t="str">
            <v>104373145</v>
          </cell>
        </row>
        <row r="9829">
          <cell r="A9829" t="str">
            <v>104373146</v>
          </cell>
        </row>
        <row r="9830">
          <cell r="A9830" t="str">
            <v>104373147</v>
          </cell>
        </row>
        <row r="9831">
          <cell r="A9831" t="str">
            <v>104373148</v>
          </cell>
        </row>
        <row r="9832">
          <cell r="A9832" t="str">
            <v>104373149</v>
          </cell>
        </row>
        <row r="9833">
          <cell r="A9833" t="str">
            <v>104373150</v>
          </cell>
        </row>
        <row r="9834">
          <cell r="A9834" t="str">
            <v>104373137</v>
          </cell>
        </row>
        <row r="9835">
          <cell r="A9835" t="str">
            <v>104373138</v>
          </cell>
        </row>
        <row r="9836">
          <cell r="A9836" t="str">
            <v>104373139</v>
          </cell>
        </row>
        <row r="9837">
          <cell r="A9837" t="str">
            <v>104373140</v>
          </cell>
        </row>
        <row r="9838">
          <cell r="A9838" t="str">
            <v>104373151</v>
          </cell>
        </row>
        <row r="9839">
          <cell r="A9839" t="str">
            <v>104373152</v>
          </cell>
        </row>
        <row r="9840">
          <cell r="A9840" t="str">
            <v>104373153</v>
          </cell>
        </row>
        <row r="9841">
          <cell r="A9841" t="str">
            <v>104373154</v>
          </cell>
        </row>
        <row r="9842">
          <cell r="A9842" t="str">
            <v>104373155</v>
          </cell>
        </row>
        <row r="9843">
          <cell r="A9843" t="str">
            <v>104373156</v>
          </cell>
        </row>
        <row r="9844">
          <cell r="A9844" t="str">
            <v>104373157</v>
          </cell>
        </row>
        <row r="9845">
          <cell r="A9845" t="str">
            <v>104373158</v>
          </cell>
        </row>
        <row r="9846">
          <cell r="A9846" t="str">
            <v>104373159</v>
          </cell>
        </row>
        <row r="9847">
          <cell r="A9847" t="str">
            <v>104373160</v>
          </cell>
        </row>
        <row r="9848">
          <cell r="A9848" t="str">
            <v>104373161</v>
          </cell>
        </row>
        <row r="9849">
          <cell r="A9849" t="str">
            <v>104373162</v>
          </cell>
        </row>
        <row r="9850">
          <cell r="A9850" t="str">
            <v>104373163</v>
          </cell>
        </row>
        <row r="9851">
          <cell r="A9851" t="str">
            <v>104373164</v>
          </cell>
        </row>
        <row r="9852">
          <cell r="A9852" t="str">
            <v>104373165</v>
          </cell>
        </row>
        <row r="9853">
          <cell r="A9853" t="str">
            <v>104370763</v>
          </cell>
        </row>
        <row r="9854">
          <cell r="A9854" t="str">
            <v>104370765</v>
          </cell>
        </row>
        <row r="9855">
          <cell r="A9855" t="str">
            <v>104373922</v>
          </cell>
        </row>
        <row r="9856">
          <cell r="A9856" t="str">
            <v>104373925</v>
          </cell>
        </row>
        <row r="9857">
          <cell r="A9857" t="str">
            <v>104373927</v>
          </cell>
        </row>
        <row r="9858">
          <cell r="A9858" t="str">
            <v>104373928</v>
          </cell>
        </row>
        <row r="9859">
          <cell r="A9859" t="str">
            <v>104373929</v>
          </cell>
        </row>
        <row r="9860">
          <cell r="A9860" t="str">
            <v>104373931</v>
          </cell>
        </row>
        <row r="9861">
          <cell r="A9861" t="str">
            <v>104373932</v>
          </cell>
        </row>
        <row r="9862">
          <cell r="A9862" t="str">
            <v>104373932</v>
          </cell>
        </row>
        <row r="9863">
          <cell r="A9863" t="str">
            <v>104373937</v>
          </cell>
        </row>
        <row r="9864">
          <cell r="A9864" t="str">
            <v>104381614</v>
          </cell>
        </row>
        <row r="9865">
          <cell r="A9865" t="str">
            <v>104391343</v>
          </cell>
        </row>
        <row r="9866">
          <cell r="A9866" t="str">
            <v>104370212</v>
          </cell>
        </row>
        <row r="9867">
          <cell r="A9867" t="str">
            <v>104371040</v>
          </cell>
        </row>
        <row r="9868">
          <cell r="A9868" t="str">
            <v>104380445</v>
          </cell>
        </row>
        <row r="9869">
          <cell r="A9869" t="str">
            <v>104371040</v>
          </cell>
        </row>
        <row r="9870">
          <cell r="A9870" t="str">
            <v>104380445</v>
          </cell>
        </row>
        <row r="9871">
          <cell r="A9871" t="str">
            <v>104371205</v>
          </cell>
        </row>
        <row r="9872">
          <cell r="A9872" t="str">
            <v>104371040</v>
          </cell>
        </row>
        <row r="9873">
          <cell r="A9873" t="str">
            <v>104380445</v>
          </cell>
        </row>
        <row r="9874">
          <cell r="A9874" t="str">
            <v>104370212</v>
          </cell>
        </row>
        <row r="9875">
          <cell r="A9875" t="str">
            <v>104371040</v>
          </cell>
        </row>
        <row r="9876">
          <cell r="A9876" t="str">
            <v>104380445</v>
          </cell>
        </row>
        <row r="9877">
          <cell r="A9877" t="str">
            <v>104370212</v>
          </cell>
        </row>
        <row r="9878">
          <cell r="A9878" t="str">
            <v>104371205</v>
          </cell>
        </row>
        <row r="9879">
          <cell r="A9879" t="str">
            <v>104371205</v>
          </cell>
        </row>
        <row r="9880">
          <cell r="A9880" t="str">
            <v>104380445</v>
          </cell>
        </row>
        <row r="9881">
          <cell r="A9881" t="str">
            <v>104371205</v>
          </cell>
        </row>
        <row r="9882">
          <cell r="A9882" t="str">
            <v>104380445</v>
          </cell>
        </row>
        <row r="9883">
          <cell r="A9883" t="str">
            <v>104370212</v>
          </cell>
        </row>
        <row r="9884">
          <cell r="A9884" t="str">
            <v>104371205</v>
          </cell>
        </row>
        <row r="9885">
          <cell r="A9885" t="str">
            <v>104380445</v>
          </cell>
        </row>
        <row r="9886">
          <cell r="A9886" t="str">
            <v>104371205</v>
          </cell>
        </row>
        <row r="9887">
          <cell r="A9887" t="str">
            <v>104380445</v>
          </cell>
        </row>
        <row r="9888">
          <cell r="A9888" t="str">
            <v>104371040</v>
          </cell>
        </row>
        <row r="9889">
          <cell r="A9889" t="str">
            <v>104371205</v>
          </cell>
        </row>
        <row r="9890">
          <cell r="A9890" t="str">
            <v>104380445</v>
          </cell>
        </row>
        <row r="9891">
          <cell r="A9891" t="str">
            <v>104371040</v>
          </cell>
        </row>
        <row r="9892">
          <cell r="A9892" t="str">
            <v>104370212</v>
          </cell>
        </row>
        <row r="9893">
          <cell r="A9893" t="str">
            <v>104371040</v>
          </cell>
        </row>
        <row r="9894">
          <cell r="A9894" t="str">
            <v>104380445</v>
          </cell>
        </row>
        <row r="9895">
          <cell r="A9895" t="str">
            <v>104381590</v>
          </cell>
        </row>
        <row r="9896">
          <cell r="A9896" t="str">
            <v>104380445</v>
          </cell>
        </row>
        <row r="9897">
          <cell r="A9897" t="str">
            <v>104371040</v>
          </cell>
        </row>
        <row r="9898">
          <cell r="A9898" t="str">
            <v>104380445</v>
          </cell>
        </row>
        <row r="9899">
          <cell r="A9899" t="str">
            <v>104371040</v>
          </cell>
        </row>
        <row r="9900">
          <cell r="A9900" t="str">
            <v>104380445</v>
          </cell>
        </row>
        <row r="9901">
          <cell r="A9901" t="str">
            <v>104380445</v>
          </cell>
        </row>
        <row r="9902">
          <cell r="A9902" t="str">
            <v>104371205</v>
          </cell>
        </row>
        <row r="9903">
          <cell r="A9903" t="str">
            <v>104380445</v>
          </cell>
        </row>
        <row r="9904">
          <cell r="A9904" t="str">
            <v>104371040</v>
          </cell>
        </row>
        <row r="9905">
          <cell r="A9905" t="str">
            <v>104371040</v>
          </cell>
        </row>
        <row r="9906">
          <cell r="A9906" t="str">
            <v>104381590</v>
          </cell>
        </row>
        <row r="9907">
          <cell r="A9907" t="str">
            <v>104373168</v>
          </cell>
        </row>
        <row r="9908">
          <cell r="A9908" t="str">
            <v>104373169</v>
          </cell>
        </row>
        <row r="9909">
          <cell r="A9909" t="str">
            <v>104373170</v>
          </cell>
        </row>
        <row r="9910">
          <cell r="A9910" t="str">
            <v>104373171</v>
          </cell>
        </row>
        <row r="9911">
          <cell r="A9911" t="str">
            <v>104373166</v>
          </cell>
        </row>
        <row r="9912">
          <cell r="A9912" t="str">
            <v>104373167</v>
          </cell>
        </row>
        <row r="9913">
          <cell r="A9913" t="str">
            <v>104375731</v>
          </cell>
        </row>
        <row r="9914">
          <cell r="A9914" t="str">
            <v>104375731</v>
          </cell>
        </row>
        <row r="9915">
          <cell r="A9915" t="str">
            <v>104379804</v>
          </cell>
        </row>
        <row r="9916">
          <cell r="A9916" t="str">
            <v>104379804</v>
          </cell>
        </row>
        <row r="9917">
          <cell r="A9917" t="str">
            <v>104380451</v>
          </cell>
        </row>
        <row r="9918">
          <cell r="A9918" t="str">
            <v>104373172</v>
          </cell>
        </row>
        <row r="9919">
          <cell r="A9919" t="str">
            <v>104373173</v>
          </cell>
        </row>
        <row r="9920">
          <cell r="A9920" t="str">
            <v>104373174</v>
          </cell>
        </row>
        <row r="9921">
          <cell r="A9921" t="str">
            <v>104373175</v>
          </cell>
        </row>
        <row r="9922">
          <cell r="A9922" t="str">
            <v>104373176</v>
          </cell>
        </row>
        <row r="9923">
          <cell r="A9923" t="str">
            <v>104373177</v>
          </cell>
        </row>
        <row r="9924">
          <cell r="A9924" t="str">
            <v>104373178</v>
          </cell>
        </row>
        <row r="9925">
          <cell r="A9925" t="str">
            <v>104373179</v>
          </cell>
        </row>
        <row r="9926">
          <cell r="A9926" t="str">
            <v>104373180</v>
          </cell>
        </row>
        <row r="9927">
          <cell r="A9927" t="str">
            <v>104373181</v>
          </cell>
        </row>
        <row r="9928">
          <cell r="A9928" t="str">
            <v>104373182</v>
          </cell>
        </row>
        <row r="9929">
          <cell r="A9929" t="str">
            <v>104373183</v>
          </cell>
        </row>
        <row r="9930">
          <cell r="A9930" t="str">
            <v>104373184</v>
          </cell>
        </row>
        <row r="9931">
          <cell r="A9931" t="str">
            <v>104373185</v>
          </cell>
        </row>
        <row r="9932">
          <cell r="A9932" t="str">
            <v>104373186</v>
          </cell>
        </row>
        <row r="9933">
          <cell r="A9933" t="str">
            <v>104373187</v>
          </cell>
        </row>
        <row r="9934">
          <cell r="A9934" t="str">
            <v>104394194</v>
          </cell>
        </row>
        <row r="9935">
          <cell r="A9935" t="str">
            <v>104394196</v>
          </cell>
        </row>
        <row r="9936">
          <cell r="A9936" t="str">
            <v>104394196</v>
          </cell>
        </row>
        <row r="9937">
          <cell r="A9937" t="str">
            <v>104399746</v>
          </cell>
        </row>
        <row r="9938">
          <cell r="A9938" t="str">
            <v>104407633</v>
          </cell>
        </row>
        <row r="9939">
          <cell r="A9939" t="str">
            <v>104407633</v>
          </cell>
        </row>
        <row r="9940">
          <cell r="A9940" t="str">
            <v>104407633</v>
          </cell>
        </row>
        <row r="9941">
          <cell r="A9941" t="str">
            <v>104407633</v>
          </cell>
        </row>
        <row r="9942">
          <cell r="A9942" t="str">
            <v>302369900</v>
          </cell>
        </row>
        <row r="9943">
          <cell r="A9943" t="str">
            <v>302373999</v>
          </cell>
        </row>
        <row r="9944">
          <cell r="A9944" t="str">
            <v>302378500</v>
          </cell>
        </row>
        <row r="9945">
          <cell r="A9945" t="str">
            <v>302382100</v>
          </cell>
        </row>
        <row r="9946">
          <cell r="A9946" t="str">
            <v>104414712</v>
          </cell>
        </row>
        <row r="9947">
          <cell r="A9947" t="str">
            <v>104414712</v>
          </cell>
        </row>
        <row r="9948">
          <cell r="A9948" t="str">
            <v>104414712</v>
          </cell>
        </row>
        <row r="9949">
          <cell r="A9949" t="str">
            <v>104414712</v>
          </cell>
        </row>
        <row r="9950">
          <cell r="A9950" t="str">
            <v>104414712</v>
          </cell>
        </row>
        <row r="9951">
          <cell r="A9951" t="str">
            <v>104414712</v>
          </cell>
        </row>
        <row r="9952">
          <cell r="A9952" t="str">
            <v>104399747</v>
          </cell>
        </row>
        <row r="9953">
          <cell r="A9953" t="str">
            <v>104399748</v>
          </cell>
        </row>
        <row r="9954">
          <cell r="A9954" t="str">
            <v>104403798</v>
          </cell>
        </row>
        <row r="9955">
          <cell r="A9955" t="str">
            <v>104399749</v>
          </cell>
        </row>
        <row r="9956">
          <cell r="A9956" t="str">
            <v>104399750</v>
          </cell>
        </row>
        <row r="9957">
          <cell r="A9957" t="str">
            <v>104399751</v>
          </cell>
        </row>
        <row r="9958">
          <cell r="A9958" t="str">
            <v>104399752</v>
          </cell>
        </row>
        <row r="9959">
          <cell r="A9959" t="str">
            <v>104396285</v>
          </cell>
        </row>
        <row r="9960">
          <cell r="A9960" t="str">
            <v>104396286</v>
          </cell>
        </row>
        <row r="9961">
          <cell r="A9961" t="str">
            <v>104396287</v>
          </cell>
        </row>
        <row r="9962">
          <cell r="A9962" t="str">
            <v>104396296</v>
          </cell>
        </row>
        <row r="9963">
          <cell r="A9963" t="str">
            <v>104403652</v>
          </cell>
        </row>
        <row r="9964">
          <cell r="A9964" t="str">
            <v>104411225</v>
          </cell>
        </row>
        <row r="9965">
          <cell r="A9965" t="str">
            <v>104415836</v>
          </cell>
        </row>
        <row r="9966">
          <cell r="A9966" t="str">
            <v>104399753</v>
          </cell>
        </row>
        <row r="9967">
          <cell r="A9967" t="str">
            <v>104408371</v>
          </cell>
        </row>
        <row r="9968">
          <cell r="A9968" t="str">
            <v>104399754</v>
          </cell>
        </row>
        <row r="9969">
          <cell r="A9969" t="str">
            <v>104401539</v>
          </cell>
        </row>
        <row r="9970">
          <cell r="A9970" t="str">
            <v>104408371</v>
          </cell>
        </row>
        <row r="9971">
          <cell r="A9971" t="str">
            <v>104400168</v>
          </cell>
        </row>
        <row r="9972">
          <cell r="A9972" t="str">
            <v>104392397</v>
          </cell>
        </row>
        <row r="9973">
          <cell r="A9973" t="str">
            <v>104400169</v>
          </cell>
        </row>
        <row r="9974">
          <cell r="A9974" t="str">
            <v>104400170</v>
          </cell>
        </row>
        <row r="9975">
          <cell r="A9975" t="str">
            <v>104400171</v>
          </cell>
        </row>
        <row r="9976">
          <cell r="A9976" t="str">
            <v>104400172</v>
          </cell>
        </row>
        <row r="9977">
          <cell r="A9977" t="str">
            <v>104400166</v>
          </cell>
        </row>
        <row r="9978">
          <cell r="A9978" t="str">
            <v>104400167</v>
          </cell>
        </row>
        <row r="9979">
          <cell r="A9979" t="str">
            <v>104399755</v>
          </cell>
        </row>
        <row r="9980">
          <cell r="A9980" t="str">
            <v>104399756</v>
          </cell>
        </row>
        <row r="9981">
          <cell r="A9981" t="str">
            <v>104396123</v>
          </cell>
        </row>
        <row r="9982">
          <cell r="A9982" t="str">
            <v>104399757</v>
          </cell>
        </row>
        <row r="9983">
          <cell r="A9983" t="str">
            <v>104399758</v>
          </cell>
        </row>
        <row r="9984">
          <cell r="A9984" t="str">
            <v>104399759</v>
          </cell>
        </row>
        <row r="9985">
          <cell r="A9985" t="str">
            <v>104399760</v>
          </cell>
        </row>
        <row r="9986">
          <cell r="A9986" t="str">
            <v>104399761</v>
          </cell>
        </row>
        <row r="9987">
          <cell r="A9987" t="str">
            <v>104399762</v>
          </cell>
        </row>
        <row r="9988">
          <cell r="A9988" t="str">
            <v>104399763</v>
          </cell>
        </row>
        <row r="9989">
          <cell r="A9989" t="str">
            <v>104408371</v>
          </cell>
        </row>
        <row r="9990">
          <cell r="A9990" t="str">
            <v>104399764</v>
          </cell>
        </row>
        <row r="9991">
          <cell r="A9991" t="str">
            <v>104399765</v>
          </cell>
        </row>
        <row r="9992">
          <cell r="A9992" t="str">
            <v>104400177</v>
          </cell>
        </row>
        <row r="9993">
          <cell r="A9993" t="str">
            <v>104400178</v>
          </cell>
        </row>
        <row r="9994">
          <cell r="A9994" t="str">
            <v>104400179</v>
          </cell>
        </row>
        <row r="9995">
          <cell r="A9995" t="str">
            <v>104400180</v>
          </cell>
        </row>
        <row r="9996">
          <cell r="A9996" t="str">
            <v>104400181</v>
          </cell>
        </row>
        <row r="9997">
          <cell r="A9997" t="str">
            <v>104400182</v>
          </cell>
        </row>
        <row r="9998">
          <cell r="A9998" t="str">
            <v>104400183</v>
          </cell>
        </row>
        <row r="9999">
          <cell r="A9999" t="str">
            <v>104400184</v>
          </cell>
        </row>
        <row r="10000">
          <cell r="A10000" t="str">
            <v>104400185</v>
          </cell>
        </row>
        <row r="10001">
          <cell r="A10001" t="str">
            <v>104400186</v>
          </cell>
        </row>
        <row r="10002">
          <cell r="A10002" t="str">
            <v>104400173</v>
          </cell>
        </row>
        <row r="10003">
          <cell r="A10003" t="str">
            <v>104400174</v>
          </cell>
        </row>
        <row r="10004">
          <cell r="A10004" t="str">
            <v>104400175</v>
          </cell>
        </row>
        <row r="10005">
          <cell r="A10005" t="str">
            <v>104400176</v>
          </cell>
        </row>
        <row r="10006">
          <cell r="A10006" t="str">
            <v>104400187</v>
          </cell>
        </row>
        <row r="10007">
          <cell r="A10007" t="str">
            <v>104400188</v>
          </cell>
        </row>
        <row r="10008">
          <cell r="A10008" t="str">
            <v>104400189</v>
          </cell>
        </row>
        <row r="10009">
          <cell r="A10009" t="str">
            <v>104400190</v>
          </cell>
        </row>
        <row r="10010">
          <cell r="A10010" t="str">
            <v>104400191</v>
          </cell>
        </row>
        <row r="10011">
          <cell r="A10011" t="str">
            <v>104400192</v>
          </cell>
        </row>
        <row r="10012">
          <cell r="A10012" t="str">
            <v>104400193</v>
          </cell>
        </row>
        <row r="10013">
          <cell r="A10013" t="str">
            <v>104400194</v>
          </cell>
        </row>
        <row r="10014">
          <cell r="A10014" t="str">
            <v>104400195</v>
          </cell>
        </row>
        <row r="10015">
          <cell r="A10015" t="str">
            <v>104400196</v>
          </cell>
        </row>
        <row r="10016">
          <cell r="A10016" t="str">
            <v>104400197</v>
          </cell>
        </row>
        <row r="10017">
          <cell r="A10017" t="str">
            <v>104400198</v>
          </cell>
        </row>
        <row r="10018">
          <cell r="A10018" t="str">
            <v>104400199</v>
          </cell>
        </row>
        <row r="10019">
          <cell r="A10019" t="str">
            <v>104400200</v>
          </cell>
        </row>
        <row r="10020">
          <cell r="A10020" t="str">
            <v>104400201</v>
          </cell>
        </row>
        <row r="10021">
          <cell r="A10021" t="str">
            <v>104401044</v>
          </cell>
        </row>
        <row r="10022">
          <cell r="A10022" t="str">
            <v>104401045</v>
          </cell>
        </row>
        <row r="10023">
          <cell r="A10023" t="str">
            <v>104415837</v>
          </cell>
        </row>
        <row r="10024">
          <cell r="A10024" t="str">
            <v>104400911</v>
          </cell>
        </row>
        <row r="10025">
          <cell r="A10025" t="str">
            <v>104408370</v>
          </cell>
        </row>
        <row r="10026">
          <cell r="A10026" t="str">
            <v>104400911</v>
          </cell>
        </row>
        <row r="10027">
          <cell r="A10027" t="str">
            <v>104408370</v>
          </cell>
        </row>
        <row r="10028">
          <cell r="A10028" t="str">
            <v>104400911</v>
          </cell>
        </row>
        <row r="10029">
          <cell r="A10029" t="str">
            <v>104399678</v>
          </cell>
        </row>
        <row r="10030">
          <cell r="A10030" t="str">
            <v>104399680</v>
          </cell>
        </row>
        <row r="10031">
          <cell r="A10031" t="str">
            <v>104408370</v>
          </cell>
        </row>
        <row r="10032">
          <cell r="A10032" t="str">
            <v>104400911</v>
          </cell>
        </row>
        <row r="10033">
          <cell r="A10033" t="str">
            <v>104408370</v>
          </cell>
        </row>
        <row r="10034">
          <cell r="A10034" t="str">
            <v>104400911</v>
          </cell>
        </row>
        <row r="10035">
          <cell r="A10035" t="str">
            <v>104399682</v>
          </cell>
        </row>
        <row r="10036">
          <cell r="A10036" t="str">
            <v>104399683</v>
          </cell>
        </row>
        <row r="10037">
          <cell r="A10037" t="str">
            <v>104408370</v>
          </cell>
        </row>
        <row r="10038">
          <cell r="A10038" t="str">
            <v>104399684</v>
          </cell>
        </row>
        <row r="10039">
          <cell r="A10039" t="str">
            <v>104399685</v>
          </cell>
        </row>
        <row r="10040">
          <cell r="A10040" t="str">
            <v>104408370</v>
          </cell>
        </row>
        <row r="10041">
          <cell r="A10041" t="str">
            <v>104400911</v>
          </cell>
        </row>
        <row r="10042">
          <cell r="A10042" t="str">
            <v>104399674</v>
          </cell>
        </row>
        <row r="10043">
          <cell r="A10043" t="str">
            <v>104399675</v>
          </cell>
        </row>
        <row r="10044">
          <cell r="A10044" t="str">
            <v>104408370</v>
          </cell>
        </row>
        <row r="10045">
          <cell r="A10045" t="str">
            <v>104399548</v>
          </cell>
        </row>
        <row r="10046">
          <cell r="A10046" t="str">
            <v>104399552</v>
          </cell>
        </row>
        <row r="10047">
          <cell r="A10047" t="str">
            <v>104408370</v>
          </cell>
        </row>
        <row r="10048">
          <cell r="A10048" t="str">
            <v>104400911</v>
          </cell>
        </row>
        <row r="10049">
          <cell r="A10049" t="str">
            <v>104408370</v>
          </cell>
        </row>
        <row r="10050">
          <cell r="A10050" t="str">
            <v>104399688</v>
          </cell>
        </row>
        <row r="10051">
          <cell r="A10051" t="str">
            <v>104399689</v>
          </cell>
        </row>
        <row r="10052">
          <cell r="A10052" t="str">
            <v>104408370</v>
          </cell>
        </row>
        <row r="10053">
          <cell r="A10053" t="str">
            <v>104400911</v>
          </cell>
        </row>
        <row r="10054">
          <cell r="A10054" t="str">
            <v>104408370</v>
          </cell>
        </row>
        <row r="10055">
          <cell r="A10055" t="str">
            <v>104400911</v>
          </cell>
        </row>
        <row r="10056">
          <cell r="A10056" t="str">
            <v>104408370</v>
          </cell>
        </row>
        <row r="10057">
          <cell r="A10057" t="str">
            <v>104408370</v>
          </cell>
        </row>
        <row r="10058">
          <cell r="A10058" t="str">
            <v>104408370</v>
          </cell>
        </row>
        <row r="10059">
          <cell r="A10059" t="str">
            <v>104400911</v>
          </cell>
        </row>
        <row r="10060">
          <cell r="A10060" t="str">
            <v>104408370</v>
          </cell>
        </row>
        <row r="10061">
          <cell r="A10061" t="str">
            <v>104408370</v>
          </cell>
        </row>
        <row r="10062">
          <cell r="A10062" t="str">
            <v>104408370</v>
          </cell>
        </row>
        <row r="10063">
          <cell r="A10063" t="str">
            <v>104408370</v>
          </cell>
        </row>
        <row r="10064">
          <cell r="A10064" t="str">
            <v>104400911</v>
          </cell>
        </row>
        <row r="10065">
          <cell r="A10065" t="str">
            <v>104408370</v>
          </cell>
        </row>
        <row r="10066">
          <cell r="A10066" t="str">
            <v>104400911</v>
          </cell>
        </row>
        <row r="10067">
          <cell r="A10067" t="str">
            <v>104408370</v>
          </cell>
        </row>
        <row r="10068">
          <cell r="A10068" t="str">
            <v>104408370</v>
          </cell>
        </row>
        <row r="10069">
          <cell r="A10069" t="str">
            <v>104400204</v>
          </cell>
        </row>
        <row r="10070">
          <cell r="A10070" t="str">
            <v>104400205</v>
          </cell>
        </row>
        <row r="10071">
          <cell r="A10071" t="str">
            <v>104400206</v>
          </cell>
        </row>
        <row r="10072">
          <cell r="A10072" t="str">
            <v>104400207</v>
          </cell>
        </row>
        <row r="10073">
          <cell r="A10073" t="str">
            <v>104400202</v>
          </cell>
        </row>
        <row r="10074">
          <cell r="A10074" t="str">
            <v>104408065</v>
          </cell>
        </row>
        <row r="10075">
          <cell r="A10075" t="str">
            <v>104408065</v>
          </cell>
        </row>
        <row r="10076">
          <cell r="A10076" t="str">
            <v>104386754</v>
          </cell>
        </row>
        <row r="10077">
          <cell r="A10077" t="str">
            <v>104386754</v>
          </cell>
        </row>
        <row r="10078">
          <cell r="A10078" t="str">
            <v>104400203</v>
          </cell>
        </row>
        <row r="10079">
          <cell r="A10079" t="str">
            <v>104408371</v>
          </cell>
        </row>
        <row r="10080">
          <cell r="A10080" t="str">
            <v>104400208</v>
          </cell>
        </row>
        <row r="10081">
          <cell r="A10081" t="str">
            <v>104400209</v>
          </cell>
        </row>
        <row r="10082">
          <cell r="A10082" t="str">
            <v>104400210</v>
          </cell>
        </row>
        <row r="10083">
          <cell r="A10083" t="str">
            <v>104400211</v>
          </cell>
        </row>
        <row r="10084">
          <cell r="A10084" t="str">
            <v>104400212</v>
          </cell>
        </row>
        <row r="10085">
          <cell r="A10085" t="str">
            <v>104400213</v>
          </cell>
        </row>
        <row r="10086">
          <cell r="A10086" t="str">
            <v>104400214</v>
          </cell>
        </row>
        <row r="10087">
          <cell r="A10087" t="str">
            <v>104400215</v>
          </cell>
        </row>
        <row r="10088">
          <cell r="A10088" t="str">
            <v>104400216</v>
          </cell>
        </row>
        <row r="10089">
          <cell r="A10089" t="str">
            <v>104400217</v>
          </cell>
        </row>
        <row r="10090">
          <cell r="A10090" t="str">
            <v>104400218</v>
          </cell>
        </row>
        <row r="10091">
          <cell r="A10091" t="str">
            <v>104400219</v>
          </cell>
        </row>
        <row r="10092">
          <cell r="A10092" t="str">
            <v>104400220</v>
          </cell>
        </row>
        <row r="10093">
          <cell r="A10093" t="str">
            <v>104400221</v>
          </cell>
        </row>
        <row r="10094">
          <cell r="A10094" t="str">
            <v>104400222</v>
          </cell>
        </row>
        <row r="10095">
          <cell r="A10095" t="str">
            <v>104400223</v>
          </cell>
        </row>
        <row r="10096">
          <cell r="A10096" t="str">
            <v>104427213</v>
          </cell>
        </row>
        <row r="10097">
          <cell r="A10097" t="str">
            <v>302378403</v>
          </cell>
        </row>
        <row r="10098">
          <cell r="A10098" t="str">
            <v>302393750</v>
          </cell>
        </row>
        <row r="10099">
          <cell r="A10099" t="str">
            <v>302397529</v>
          </cell>
        </row>
        <row r="10100">
          <cell r="A10100" t="str">
            <v>302382053</v>
          </cell>
        </row>
        <row r="10101">
          <cell r="A10101" t="str">
            <v>104438813</v>
          </cell>
        </row>
        <row r="10102">
          <cell r="A10102" t="str">
            <v>104438813</v>
          </cell>
        </row>
        <row r="10103">
          <cell r="A10103" t="str">
            <v>104438813</v>
          </cell>
        </row>
        <row r="10104">
          <cell r="A10104" t="str">
            <v>104438813</v>
          </cell>
        </row>
        <row r="10105">
          <cell r="A10105" t="str">
            <v>104438813</v>
          </cell>
        </row>
        <row r="10106">
          <cell r="A10106" t="str">
            <v>104438813</v>
          </cell>
        </row>
        <row r="10107">
          <cell r="A10107" t="str">
            <v>104438813</v>
          </cell>
        </row>
        <row r="10108">
          <cell r="A10108" t="str">
            <v>104438813</v>
          </cell>
        </row>
        <row r="10109">
          <cell r="A10109" t="str">
            <v>104427214</v>
          </cell>
        </row>
        <row r="10110">
          <cell r="A10110" t="str">
            <v>104427215</v>
          </cell>
        </row>
        <row r="10111">
          <cell r="A10111" t="str">
            <v>104429243</v>
          </cell>
        </row>
        <row r="10112">
          <cell r="A10112" t="str">
            <v>606983519</v>
          </cell>
        </row>
        <row r="10113">
          <cell r="A10113" t="str">
            <v>606983521</v>
          </cell>
        </row>
        <row r="10114">
          <cell r="A10114" t="str">
            <v>606983522</v>
          </cell>
        </row>
        <row r="10115">
          <cell r="A10115" t="str">
            <v>606983523</v>
          </cell>
        </row>
        <row r="10116">
          <cell r="A10116" t="str">
            <v>606983524</v>
          </cell>
        </row>
        <row r="10117">
          <cell r="A10117" t="str">
            <v>606983525</v>
          </cell>
        </row>
        <row r="10118">
          <cell r="A10118" t="str">
            <v>606983520</v>
          </cell>
        </row>
        <row r="10119">
          <cell r="A10119" t="str">
            <v>104427216</v>
          </cell>
        </row>
        <row r="10120">
          <cell r="A10120" t="str">
            <v>104427217</v>
          </cell>
        </row>
        <row r="10121">
          <cell r="A10121" t="str">
            <v>104427218</v>
          </cell>
        </row>
        <row r="10122">
          <cell r="A10122" t="str">
            <v>104427219</v>
          </cell>
        </row>
        <row r="10123">
          <cell r="A10123" t="str">
            <v>104429198</v>
          </cell>
        </row>
        <row r="10124">
          <cell r="A10124" t="str">
            <v>104436600</v>
          </cell>
        </row>
        <row r="10125">
          <cell r="A10125" t="str">
            <v>104439310</v>
          </cell>
        </row>
        <row r="10126">
          <cell r="A10126" t="str">
            <v>104427220</v>
          </cell>
        </row>
        <row r="10127">
          <cell r="A10127" t="str">
            <v>104427221</v>
          </cell>
        </row>
        <row r="10128">
          <cell r="A10128" t="str">
            <v>104429195</v>
          </cell>
        </row>
        <row r="10129">
          <cell r="A10129" t="str">
            <v>104427235</v>
          </cell>
        </row>
        <row r="10130">
          <cell r="A10130" t="str">
            <v>104427236</v>
          </cell>
        </row>
        <row r="10131">
          <cell r="A10131" t="str">
            <v>104427237</v>
          </cell>
        </row>
        <row r="10132">
          <cell r="A10132" t="str">
            <v>104427238</v>
          </cell>
        </row>
        <row r="10133">
          <cell r="A10133" t="str">
            <v>104427239</v>
          </cell>
        </row>
        <row r="10134">
          <cell r="A10134" t="str">
            <v>104427233</v>
          </cell>
        </row>
        <row r="10135">
          <cell r="A10135" t="str">
            <v>104427234</v>
          </cell>
        </row>
        <row r="10136">
          <cell r="A10136" t="str">
            <v>104427222</v>
          </cell>
        </row>
        <row r="10137">
          <cell r="A10137" t="str">
            <v>104427223</v>
          </cell>
        </row>
        <row r="10138">
          <cell r="A10138" t="str">
            <v>104427224</v>
          </cell>
        </row>
        <row r="10139">
          <cell r="A10139" t="str">
            <v>104436598</v>
          </cell>
        </row>
        <row r="10140">
          <cell r="A10140" t="str">
            <v>104427225</v>
          </cell>
        </row>
        <row r="10141">
          <cell r="A10141" t="str">
            <v>104427226</v>
          </cell>
        </row>
        <row r="10142">
          <cell r="A10142" t="str">
            <v>104427227</v>
          </cell>
        </row>
        <row r="10143">
          <cell r="A10143" t="str">
            <v>104427228</v>
          </cell>
        </row>
        <row r="10144">
          <cell r="A10144" t="str">
            <v>104427229</v>
          </cell>
        </row>
        <row r="10145">
          <cell r="A10145" t="str">
            <v>104427230</v>
          </cell>
        </row>
        <row r="10146">
          <cell r="A10146" t="str">
            <v>104427231</v>
          </cell>
        </row>
        <row r="10147">
          <cell r="A10147" t="str">
            <v>104427232</v>
          </cell>
        </row>
        <row r="10148">
          <cell r="A10148" t="str">
            <v>104427244</v>
          </cell>
        </row>
        <row r="10149">
          <cell r="A10149" t="str">
            <v>104427245</v>
          </cell>
        </row>
        <row r="10150">
          <cell r="A10150" t="str">
            <v>104427246</v>
          </cell>
        </row>
        <row r="10151">
          <cell r="A10151" t="str">
            <v>104427247</v>
          </cell>
        </row>
        <row r="10152">
          <cell r="A10152" t="str">
            <v>104427248</v>
          </cell>
        </row>
        <row r="10153">
          <cell r="A10153" t="str">
            <v>104427249</v>
          </cell>
        </row>
        <row r="10154">
          <cell r="A10154" t="str">
            <v>104427250</v>
          </cell>
        </row>
        <row r="10155">
          <cell r="A10155" t="str">
            <v>104427251</v>
          </cell>
        </row>
        <row r="10156">
          <cell r="A10156" t="str">
            <v>104427252</v>
          </cell>
        </row>
        <row r="10157">
          <cell r="A10157" t="str">
            <v>104427253</v>
          </cell>
        </row>
        <row r="10158">
          <cell r="A10158" t="str">
            <v>104427240</v>
          </cell>
        </row>
        <row r="10159">
          <cell r="A10159" t="str">
            <v>104427241</v>
          </cell>
        </row>
        <row r="10160">
          <cell r="A10160" t="str">
            <v>104427242</v>
          </cell>
        </row>
        <row r="10161">
          <cell r="A10161" t="str">
            <v>104427243</v>
          </cell>
        </row>
        <row r="10162">
          <cell r="A10162" t="str">
            <v>104427254</v>
          </cell>
        </row>
        <row r="10163">
          <cell r="A10163" t="str">
            <v>104427255</v>
          </cell>
        </row>
        <row r="10164">
          <cell r="A10164" t="str">
            <v>104427256</v>
          </cell>
        </row>
        <row r="10165">
          <cell r="A10165" t="str">
            <v>104427257</v>
          </cell>
        </row>
        <row r="10166">
          <cell r="A10166" t="str">
            <v>104427258</v>
          </cell>
        </row>
        <row r="10167">
          <cell r="A10167" t="str">
            <v>104427259</v>
          </cell>
        </row>
        <row r="10168">
          <cell r="A10168" t="str">
            <v>104427260</v>
          </cell>
        </row>
        <row r="10169">
          <cell r="A10169" t="str">
            <v>104422166</v>
          </cell>
        </row>
        <row r="10170">
          <cell r="A10170" t="str">
            <v>104427261</v>
          </cell>
        </row>
        <row r="10171">
          <cell r="A10171" t="str">
            <v>104427262</v>
          </cell>
        </row>
        <row r="10172">
          <cell r="A10172" t="str">
            <v>104427263</v>
          </cell>
        </row>
        <row r="10173">
          <cell r="A10173" t="str">
            <v>104427264</v>
          </cell>
        </row>
        <row r="10174">
          <cell r="A10174" t="str">
            <v>104427265</v>
          </cell>
        </row>
        <row r="10175">
          <cell r="A10175" t="str">
            <v>104427566</v>
          </cell>
        </row>
        <row r="10176">
          <cell r="A10176" t="str">
            <v>104427567</v>
          </cell>
        </row>
        <row r="10177">
          <cell r="A10177" t="str">
            <v>104427568</v>
          </cell>
        </row>
        <row r="10178">
          <cell r="A10178" t="str">
            <v>104426660</v>
          </cell>
        </row>
        <row r="10179">
          <cell r="A10179" t="str">
            <v>104439288</v>
          </cell>
        </row>
        <row r="10180">
          <cell r="A10180" t="str">
            <v>104439289</v>
          </cell>
        </row>
        <row r="10181">
          <cell r="A10181" t="str">
            <v>104430024</v>
          </cell>
        </row>
        <row r="10182">
          <cell r="A10182" t="str">
            <v>104426650</v>
          </cell>
        </row>
        <row r="10183">
          <cell r="A10183" t="str">
            <v>104430024</v>
          </cell>
        </row>
        <row r="10184">
          <cell r="A10184" t="str">
            <v>104426650</v>
          </cell>
        </row>
        <row r="10185">
          <cell r="A10185" t="str">
            <v>104430024</v>
          </cell>
        </row>
        <row r="10186">
          <cell r="A10186" t="str">
            <v>104426650</v>
          </cell>
        </row>
        <row r="10187">
          <cell r="A10187" t="str">
            <v>104430024</v>
          </cell>
        </row>
        <row r="10188">
          <cell r="A10188" t="str">
            <v>104426650</v>
          </cell>
        </row>
        <row r="10189">
          <cell r="A10189" t="str">
            <v>104430024</v>
          </cell>
        </row>
        <row r="10190">
          <cell r="A10190" t="str">
            <v>104430024</v>
          </cell>
        </row>
        <row r="10191">
          <cell r="A10191" t="str">
            <v>104426650</v>
          </cell>
        </row>
        <row r="10192">
          <cell r="A10192" t="str">
            <v>104430024</v>
          </cell>
        </row>
        <row r="10193">
          <cell r="A10193" t="str">
            <v>104430024</v>
          </cell>
        </row>
        <row r="10194">
          <cell r="A10194" t="str">
            <v>104430024</v>
          </cell>
        </row>
        <row r="10195">
          <cell r="A10195" t="str">
            <v>104430024</v>
          </cell>
        </row>
        <row r="10196">
          <cell r="A10196" t="str">
            <v>104430024</v>
          </cell>
        </row>
        <row r="10197">
          <cell r="A10197" t="str">
            <v>104426650</v>
          </cell>
        </row>
        <row r="10198">
          <cell r="A10198" t="str">
            <v>104430024</v>
          </cell>
        </row>
        <row r="10199">
          <cell r="A10199" t="str">
            <v>104430024</v>
          </cell>
        </row>
        <row r="10200">
          <cell r="A10200" t="str">
            <v>104430024</v>
          </cell>
        </row>
        <row r="10201">
          <cell r="A10201" t="str">
            <v>104426785</v>
          </cell>
        </row>
        <row r="10202">
          <cell r="A10202" t="str">
            <v>104427092</v>
          </cell>
        </row>
        <row r="10203">
          <cell r="A10203" t="str">
            <v>104427093</v>
          </cell>
        </row>
        <row r="10204">
          <cell r="A10204" t="str">
            <v>104430024</v>
          </cell>
        </row>
        <row r="10205">
          <cell r="A10205" t="str">
            <v>104430024</v>
          </cell>
        </row>
        <row r="10206">
          <cell r="A10206" t="str">
            <v>104430024</v>
          </cell>
        </row>
        <row r="10207">
          <cell r="A10207" t="str">
            <v>104430024</v>
          </cell>
        </row>
        <row r="10208">
          <cell r="A10208" t="str">
            <v>104426650</v>
          </cell>
        </row>
        <row r="10209">
          <cell r="A10209" t="str">
            <v>104430024</v>
          </cell>
        </row>
        <row r="10210">
          <cell r="A10210" t="str">
            <v>104426650</v>
          </cell>
        </row>
        <row r="10211">
          <cell r="A10211" t="str">
            <v>104426785</v>
          </cell>
        </row>
        <row r="10212">
          <cell r="A10212" t="str">
            <v>104427094</v>
          </cell>
        </row>
        <row r="10213">
          <cell r="A10213" t="str">
            <v>104427095</v>
          </cell>
        </row>
        <row r="10214">
          <cell r="A10214" t="str">
            <v>104430024</v>
          </cell>
        </row>
        <row r="10215">
          <cell r="A10215" t="str">
            <v>104430024</v>
          </cell>
        </row>
        <row r="10216">
          <cell r="A10216" t="str">
            <v>104425512</v>
          </cell>
        </row>
        <row r="10217">
          <cell r="A10217" t="str">
            <v>104425509</v>
          </cell>
        </row>
        <row r="10218">
          <cell r="A10218" t="str">
            <v>104425509</v>
          </cell>
        </row>
        <row r="10219">
          <cell r="A10219" t="str">
            <v>104425509</v>
          </cell>
        </row>
        <row r="10220">
          <cell r="A10220" t="str">
            <v>104425509</v>
          </cell>
        </row>
        <row r="10221">
          <cell r="A10221" t="str">
            <v>104427571</v>
          </cell>
        </row>
        <row r="10222">
          <cell r="A10222" t="str">
            <v>104427572</v>
          </cell>
        </row>
        <row r="10223">
          <cell r="A10223" t="str">
            <v>104427573</v>
          </cell>
        </row>
        <row r="10224">
          <cell r="A10224" t="str">
            <v>104427574</v>
          </cell>
        </row>
        <row r="10225">
          <cell r="A10225" t="str">
            <v>104427569</v>
          </cell>
        </row>
        <row r="10226">
          <cell r="A10226" t="str">
            <v>104427570</v>
          </cell>
        </row>
        <row r="10227">
          <cell r="A10227" t="str">
            <v>104431608</v>
          </cell>
        </row>
        <row r="10228">
          <cell r="A10228" t="str">
            <v>104431608</v>
          </cell>
        </row>
        <row r="10229">
          <cell r="A10229" t="str">
            <v>104435397</v>
          </cell>
        </row>
        <row r="10230">
          <cell r="A10230" t="str">
            <v>104435397</v>
          </cell>
        </row>
        <row r="10231">
          <cell r="A10231" t="str">
            <v>104430025</v>
          </cell>
        </row>
        <row r="10232">
          <cell r="A10232" t="str">
            <v>104427575</v>
          </cell>
        </row>
        <row r="10233">
          <cell r="A10233" t="str">
            <v>104427576</v>
          </cell>
        </row>
        <row r="10234">
          <cell r="A10234" t="str">
            <v>104427577</v>
          </cell>
        </row>
        <row r="10235">
          <cell r="A10235" t="str">
            <v>104427578</v>
          </cell>
        </row>
        <row r="10236">
          <cell r="A10236" t="str">
            <v>104427579</v>
          </cell>
        </row>
        <row r="10237">
          <cell r="A10237" t="str">
            <v>104427580</v>
          </cell>
        </row>
        <row r="10238">
          <cell r="A10238" t="str">
            <v>104427581</v>
          </cell>
        </row>
        <row r="10239">
          <cell r="A10239" t="str">
            <v>104427582</v>
          </cell>
        </row>
        <row r="10240">
          <cell r="A10240" t="str">
            <v>104427583</v>
          </cell>
        </row>
        <row r="10241">
          <cell r="A10241" t="str">
            <v>104427584</v>
          </cell>
        </row>
        <row r="10242">
          <cell r="A10242" t="str">
            <v>104427585</v>
          </cell>
        </row>
        <row r="10243">
          <cell r="A10243" t="str">
            <v>104427586</v>
          </cell>
        </row>
        <row r="10244">
          <cell r="A10244" t="str">
            <v>104427587</v>
          </cell>
        </row>
        <row r="10245">
          <cell r="A10245" t="str">
            <v>104427588</v>
          </cell>
        </row>
        <row r="10246">
          <cell r="A10246" t="str">
            <v>104427589</v>
          </cell>
        </row>
        <row r="10247">
          <cell r="A10247" t="str">
            <v>104427590</v>
          </cell>
        </row>
        <row r="10248">
          <cell r="A10248" t="str">
            <v>104440092</v>
          </cell>
        </row>
        <row r="10249">
          <cell r="A10249" t="str">
            <v>104448639</v>
          </cell>
        </row>
        <row r="10250">
          <cell r="A10250" t="str">
            <v>104448639</v>
          </cell>
        </row>
        <row r="10251">
          <cell r="A10251" t="str">
            <v>104448639</v>
          </cell>
        </row>
        <row r="10252">
          <cell r="A10252" t="str">
            <v>104456573</v>
          </cell>
        </row>
        <row r="10253">
          <cell r="A10253" t="str">
            <v>104458951</v>
          </cell>
        </row>
        <row r="10254">
          <cell r="A10254" t="str">
            <v>104458951</v>
          </cell>
        </row>
        <row r="10255">
          <cell r="A10255" t="str">
            <v>104458951</v>
          </cell>
        </row>
        <row r="10256">
          <cell r="A10256" t="str">
            <v>104458951</v>
          </cell>
        </row>
        <row r="10257">
          <cell r="A10257" t="str">
            <v>104458951</v>
          </cell>
        </row>
        <row r="10258">
          <cell r="A10258" t="str">
            <v>104458951</v>
          </cell>
        </row>
        <row r="10259">
          <cell r="A10259" t="str">
            <v>104458951</v>
          </cell>
        </row>
        <row r="10260">
          <cell r="A10260" t="str">
            <v>104458951</v>
          </cell>
        </row>
        <row r="10261">
          <cell r="A10261" t="str">
            <v>104458951</v>
          </cell>
        </row>
        <row r="10262">
          <cell r="A10262" t="str">
            <v>104458951</v>
          </cell>
        </row>
        <row r="10263">
          <cell r="A10263" t="str">
            <v>302401904</v>
          </cell>
        </row>
        <row r="10264">
          <cell r="A10264" t="str">
            <v>302405900</v>
          </cell>
        </row>
        <row r="10265">
          <cell r="A10265" t="str">
            <v>302409100</v>
          </cell>
        </row>
        <row r="10266">
          <cell r="A10266" t="str">
            <v>302413067</v>
          </cell>
        </row>
        <row r="10267">
          <cell r="A10267" t="str">
            <v>302417100</v>
          </cell>
        </row>
        <row r="10268">
          <cell r="A10268" t="str">
            <v>104456574</v>
          </cell>
        </row>
        <row r="10269">
          <cell r="A10269" t="str">
            <v>104456575</v>
          </cell>
        </row>
        <row r="10270">
          <cell r="A10270" t="str">
            <v>104458799</v>
          </cell>
        </row>
        <row r="10271">
          <cell r="A10271" t="str">
            <v>607028448</v>
          </cell>
        </row>
        <row r="10272">
          <cell r="A10272" t="str">
            <v>607028452</v>
          </cell>
        </row>
        <row r="10273">
          <cell r="A10273" t="str">
            <v>607028453</v>
          </cell>
        </row>
        <row r="10274">
          <cell r="A10274" t="str">
            <v>607028454</v>
          </cell>
        </row>
        <row r="10275">
          <cell r="A10275" t="str">
            <v>607028455</v>
          </cell>
        </row>
        <row r="10276">
          <cell r="A10276" t="str">
            <v>607028456</v>
          </cell>
        </row>
        <row r="10277">
          <cell r="A10277" t="str">
            <v>607028457</v>
          </cell>
        </row>
        <row r="10278">
          <cell r="A10278" t="str">
            <v>607028458</v>
          </cell>
        </row>
        <row r="10279">
          <cell r="A10279" t="str">
            <v>607028459</v>
          </cell>
        </row>
        <row r="10280">
          <cell r="A10280" t="str">
            <v>607028460</v>
          </cell>
        </row>
        <row r="10281">
          <cell r="A10281" t="str">
            <v>607028461</v>
          </cell>
        </row>
        <row r="10282">
          <cell r="A10282" t="str">
            <v>607028462</v>
          </cell>
        </row>
        <row r="10283">
          <cell r="A10283" t="str">
            <v>607028463</v>
          </cell>
        </row>
        <row r="10284">
          <cell r="A10284" t="str">
            <v>607028464</v>
          </cell>
        </row>
        <row r="10285">
          <cell r="A10285" t="str">
            <v>607028449</v>
          </cell>
        </row>
        <row r="10286">
          <cell r="A10286" t="str">
            <v>607028450</v>
          </cell>
        </row>
        <row r="10287">
          <cell r="A10287" t="str">
            <v>607028451</v>
          </cell>
        </row>
        <row r="10288">
          <cell r="A10288" t="str">
            <v>607043630</v>
          </cell>
        </row>
        <row r="10289">
          <cell r="A10289" t="str">
            <v>607043631</v>
          </cell>
        </row>
        <row r="10290">
          <cell r="A10290" t="str">
            <v>607043632</v>
          </cell>
        </row>
        <row r="10291">
          <cell r="A10291" t="str">
            <v>607043633</v>
          </cell>
        </row>
        <row r="10292">
          <cell r="A10292" t="str">
            <v>607072300</v>
          </cell>
        </row>
        <row r="10293">
          <cell r="A10293" t="str">
            <v>607076101</v>
          </cell>
        </row>
        <row r="10294">
          <cell r="A10294" t="str">
            <v>607076102</v>
          </cell>
        </row>
        <row r="10295">
          <cell r="A10295" t="str">
            <v>607076103</v>
          </cell>
        </row>
        <row r="10296">
          <cell r="A10296" t="str">
            <v>104456576</v>
          </cell>
        </row>
        <row r="10297">
          <cell r="A10297" t="str">
            <v>607076104</v>
          </cell>
        </row>
        <row r="10298">
          <cell r="A10298" t="str">
            <v>607076105</v>
          </cell>
        </row>
        <row r="10299">
          <cell r="A10299" t="str">
            <v>607076106</v>
          </cell>
        </row>
        <row r="10300">
          <cell r="A10300" t="str">
            <v>607076107</v>
          </cell>
        </row>
        <row r="10301">
          <cell r="A10301" t="str">
            <v>104456577</v>
          </cell>
        </row>
        <row r="10302">
          <cell r="A10302" t="str">
            <v>104456578</v>
          </cell>
        </row>
        <row r="10303">
          <cell r="A10303" t="str">
            <v>104456579</v>
          </cell>
        </row>
        <row r="10304">
          <cell r="A10304" t="str">
            <v>104458444</v>
          </cell>
        </row>
        <row r="10305">
          <cell r="A10305" t="str">
            <v>104456580</v>
          </cell>
        </row>
        <row r="10306">
          <cell r="A10306" t="str">
            <v>104456581</v>
          </cell>
        </row>
        <row r="10307">
          <cell r="A10307" t="str">
            <v>104458429</v>
          </cell>
        </row>
        <row r="10308">
          <cell r="A10308" t="str">
            <v>104456595</v>
          </cell>
        </row>
        <row r="10309">
          <cell r="A10309" t="str">
            <v>104466198</v>
          </cell>
        </row>
        <row r="10310">
          <cell r="A10310" t="str">
            <v>104465846</v>
          </cell>
        </row>
        <row r="10311">
          <cell r="A10311" t="str">
            <v>104467095</v>
          </cell>
        </row>
        <row r="10312">
          <cell r="A10312" t="str">
            <v>104456596</v>
          </cell>
        </row>
        <row r="10313">
          <cell r="A10313" t="str">
            <v>104456597</v>
          </cell>
        </row>
        <row r="10314">
          <cell r="A10314" t="str">
            <v>104456598</v>
          </cell>
        </row>
        <row r="10315">
          <cell r="A10315" t="str">
            <v>104456599</v>
          </cell>
        </row>
        <row r="10316">
          <cell r="A10316" t="str">
            <v>104456593</v>
          </cell>
        </row>
        <row r="10317">
          <cell r="A10317" t="str">
            <v>104456594</v>
          </cell>
        </row>
        <row r="10318">
          <cell r="A10318" t="str">
            <v>104456582</v>
          </cell>
        </row>
        <row r="10319">
          <cell r="A10319" t="str">
            <v>104456583</v>
          </cell>
        </row>
        <row r="10320">
          <cell r="A10320" t="str">
            <v>104458494</v>
          </cell>
        </row>
        <row r="10321">
          <cell r="A10321" t="str">
            <v>104456584</v>
          </cell>
        </row>
        <row r="10322">
          <cell r="A10322" t="str">
            <v>104456585</v>
          </cell>
        </row>
        <row r="10323">
          <cell r="A10323" t="str">
            <v>104456586</v>
          </cell>
        </row>
        <row r="10324">
          <cell r="A10324" t="str">
            <v>104456587</v>
          </cell>
        </row>
        <row r="10325">
          <cell r="A10325" t="str">
            <v>104456588</v>
          </cell>
        </row>
        <row r="10326">
          <cell r="A10326" t="str">
            <v>104456589</v>
          </cell>
        </row>
        <row r="10327">
          <cell r="A10327" t="str">
            <v>104456590</v>
          </cell>
        </row>
        <row r="10328">
          <cell r="A10328" t="str">
            <v>104456591</v>
          </cell>
        </row>
        <row r="10329">
          <cell r="A10329" t="str">
            <v>104456592</v>
          </cell>
        </row>
        <row r="10330">
          <cell r="A10330" t="str">
            <v>104456604</v>
          </cell>
        </row>
        <row r="10331">
          <cell r="A10331" t="str">
            <v>104456605</v>
          </cell>
        </row>
        <row r="10332">
          <cell r="A10332" t="str">
            <v>104456606</v>
          </cell>
        </row>
        <row r="10333">
          <cell r="A10333" t="str">
            <v>104456607</v>
          </cell>
        </row>
        <row r="10334">
          <cell r="A10334" t="str">
            <v>104456608</v>
          </cell>
        </row>
        <row r="10335">
          <cell r="A10335" t="str">
            <v>104456609</v>
          </cell>
        </row>
        <row r="10336">
          <cell r="A10336" t="str">
            <v>104456610</v>
          </cell>
        </row>
        <row r="10337">
          <cell r="A10337" t="str">
            <v>104456611</v>
          </cell>
        </row>
        <row r="10338">
          <cell r="A10338" t="str">
            <v>104456612</v>
          </cell>
        </row>
        <row r="10339">
          <cell r="A10339" t="str">
            <v>104456613</v>
          </cell>
        </row>
        <row r="10340">
          <cell r="A10340" t="str">
            <v>104456600</v>
          </cell>
        </row>
        <row r="10341">
          <cell r="A10341" t="str">
            <v>104456601</v>
          </cell>
        </row>
        <row r="10342">
          <cell r="A10342" t="str">
            <v>104456602</v>
          </cell>
        </row>
        <row r="10343">
          <cell r="A10343" t="str">
            <v>104456603</v>
          </cell>
        </row>
        <row r="10344">
          <cell r="A10344" t="str">
            <v>104456614</v>
          </cell>
        </row>
        <row r="10345">
          <cell r="A10345" t="str">
            <v>104456615</v>
          </cell>
        </row>
        <row r="10346">
          <cell r="A10346" t="str">
            <v>104456616</v>
          </cell>
        </row>
        <row r="10347">
          <cell r="A10347" t="str">
            <v>104456617</v>
          </cell>
        </row>
        <row r="10348">
          <cell r="A10348" t="str">
            <v>104456618</v>
          </cell>
        </row>
        <row r="10349">
          <cell r="A10349" t="str">
            <v>104456619</v>
          </cell>
        </row>
        <row r="10350">
          <cell r="A10350" t="str">
            <v>104456620</v>
          </cell>
        </row>
        <row r="10351">
          <cell r="A10351" t="str">
            <v>104456621</v>
          </cell>
        </row>
        <row r="10352">
          <cell r="A10352" t="str">
            <v>104456622</v>
          </cell>
        </row>
        <row r="10353">
          <cell r="A10353" t="str">
            <v>104456623</v>
          </cell>
        </row>
        <row r="10354">
          <cell r="A10354" t="str">
            <v>104456624</v>
          </cell>
        </row>
        <row r="10355">
          <cell r="A10355" t="str">
            <v>104456625</v>
          </cell>
        </row>
        <row r="10356">
          <cell r="A10356" t="str">
            <v>104456626</v>
          </cell>
        </row>
        <row r="10357">
          <cell r="A10357" t="str">
            <v>104456627</v>
          </cell>
        </row>
        <row r="10358">
          <cell r="A10358" t="str">
            <v>104456628</v>
          </cell>
        </row>
        <row r="10359">
          <cell r="A10359" t="str">
            <v>104459612</v>
          </cell>
        </row>
        <row r="10360">
          <cell r="A10360" t="str">
            <v>104459614</v>
          </cell>
        </row>
        <row r="10361">
          <cell r="A10361" t="str">
            <v>104473653</v>
          </cell>
        </row>
        <row r="10362">
          <cell r="A10362" t="str">
            <v>104473646</v>
          </cell>
        </row>
        <row r="10363">
          <cell r="A10363" t="str">
            <v>104458490</v>
          </cell>
        </row>
        <row r="10364">
          <cell r="A10364" t="str">
            <v>104458490</v>
          </cell>
        </row>
        <row r="10365">
          <cell r="A10365" t="str">
            <v>104459607</v>
          </cell>
        </row>
        <row r="10366">
          <cell r="A10366" t="str">
            <v>104458490</v>
          </cell>
        </row>
        <row r="10367">
          <cell r="A10367" t="str">
            <v>104459607</v>
          </cell>
        </row>
        <row r="10368">
          <cell r="A10368" t="str">
            <v>104458490</v>
          </cell>
        </row>
        <row r="10369">
          <cell r="A10369" t="str">
            <v>104459607</v>
          </cell>
        </row>
        <row r="10370">
          <cell r="A10370" t="str">
            <v>104458490</v>
          </cell>
        </row>
        <row r="10371">
          <cell r="A10371" t="str">
            <v>104459607</v>
          </cell>
        </row>
        <row r="10372">
          <cell r="A10372" t="str">
            <v>104458490</v>
          </cell>
        </row>
        <row r="10373">
          <cell r="A10373" t="str">
            <v>104458490</v>
          </cell>
        </row>
        <row r="10374">
          <cell r="A10374" t="str">
            <v>104459607</v>
          </cell>
        </row>
        <row r="10375">
          <cell r="A10375" t="str">
            <v>104458490</v>
          </cell>
        </row>
        <row r="10376">
          <cell r="A10376" t="str">
            <v>104459607</v>
          </cell>
        </row>
        <row r="10377">
          <cell r="A10377" t="str">
            <v>104458490</v>
          </cell>
        </row>
        <row r="10378">
          <cell r="A10378" t="str">
            <v>104458490</v>
          </cell>
        </row>
        <row r="10379">
          <cell r="A10379" t="str">
            <v>104458490</v>
          </cell>
        </row>
        <row r="10380">
          <cell r="A10380" t="str">
            <v>104458490</v>
          </cell>
        </row>
        <row r="10381">
          <cell r="A10381" t="str">
            <v>104458490</v>
          </cell>
        </row>
        <row r="10382">
          <cell r="A10382" t="str">
            <v>104459607</v>
          </cell>
        </row>
        <row r="10383">
          <cell r="A10383" t="str">
            <v>104458490</v>
          </cell>
        </row>
        <row r="10384">
          <cell r="A10384" t="str">
            <v>104458490</v>
          </cell>
        </row>
        <row r="10385">
          <cell r="A10385" t="str">
            <v>104459607</v>
          </cell>
        </row>
        <row r="10386">
          <cell r="A10386" t="str">
            <v>104458490</v>
          </cell>
        </row>
        <row r="10387">
          <cell r="A10387" t="str">
            <v>104458490</v>
          </cell>
        </row>
        <row r="10388">
          <cell r="A10388" t="str">
            <v>104458490</v>
          </cell>
        </row>
        <row r="10389">
          <cell r="A10389" t="str">
            <v>104458490</v>
          </cell>
        </row>
        <row r="10390">
          <cell r="A10390" t="str">
            <v>104459607</v>
          </cell>
        </row>
        <row r="10391">
          <cell r="A10391" t="str">
            <v>104458490</v>
          </cell>
        </row>
        <row r="10392">
          <cell r="A10392" t="str">
            <v>104458490</v>
          </cell>
        </row>
        <row r="10393">
          <cell r="A10393" t="str">
            <v>104459607</v>
          </cell>
        </row>
        <row r="10394">
          <cell r="A10394" t="str">
            <v>104456631</v>
          </cell>
        </row>
        <row r="10395">
          <cell r="A10395" t="str">
            <v>104456632</v>
          </cell>
        </row>
        <row r="10396">
          <cell r="A10396" t="str">
            <v>104456633</v>
          </cell>
        </row>
        <row r="10397">
          <cell r="A10397" t="str">
            <v>104456634</v>
          </cell>
        </row>
        <row r="10398">
          <cell r="A10398" t="str">
            <v>104456629</v>
          </cell>
        </row>
        <row r="10399">
          <cell r="A10399" t="str">
            <v>104456630</v>
          </cell>
        </row>
        <row r="10400">
          <cell r="A10400" t="str">
            <v>104464886</v>
          </cell>
        </row>
        <row r="10401">
          <cell r="A10401" t="str">
            <v>104464886</v>
          </cell>
        </row>
        <row r="10402">
          <cell r="A10402" t="str">
            <v>104471001</v>
          </cell>
        </row>
        <row r="10403">
          <cell r="A10403" t="str">
            <v>104471001</v>
          </cell>
        </row>
        <row r="10404">
          <cell r="A10404" t="str">
            <v>104458494</v>
          </cell>
        </row>
        <row r="10405">
          <cell r="A10405" t="str">
            <v>104456635</v>
          </cell>
        </row>
        <row r="10406">
          <cell r="A10406" t="str">
            <v>104456636</v>
          </cell>
        </row>
        <row r="10407">
          <cell r="A10407" t="str">
            <v>104456637</v>
          </cell>
        </row>
        <row r="10408">
          <cell r="A10408" t="str">
            <v>104456638</v>
          </cell>
        </row>
        <row r="10409">
          <cell r="A10409" t="str">
            <v>104456639</v>
          </cell>
        </row>
        <row r="10410">
          <cell r="A10410" t="str">
            <v>104456640</v>
          </cell>
        </row>
        <row r="10411">
          <cell r="A10411" t="str">
            <v>104456641</v>
          </cell>
        </row>
        <row r="10412">
          <cell r="A10412" t="str">
            <v>104456642</v>
          </cell>
        </row>
        <row r="10413">
          <cell r="A10413" t="str">
            <v>104456643</v>
          </cell>
        </row>
        <row r="10414">
          <cell r="A10414" t="str">
            <v>104456644</v>
          </cell>
        </row>
        <row r="10415">
          <cell r="A10415" t="str">
            <v>104456645</v>
          </cell>
        </row>
        <row r="10416">
          <cell r="A10416" t="str">
            <v>104456646</v>
          </cell>
        </row>
        <row r="10417">
          <cell r="A10417" t="str">
            <v>104456647</v>
          </cell>
        </row>
        <row r="10418">
          <cell r="A10418" t="str">
            <v>104456648</v>
          </cell>
        </row>
        <row r="10419">
          <cell r="A10419" t="str">
            <v>104456649</v>
          </cell>
        </row>
        <row r="10420">
          <cell r="A10420" t="str">
            <v>104456650</v>
          </cell>
        </row>
        <row r="10421">
          <cell r="A10421" t="str">
            <v>302417101</v>
          </cell>
        </row>
        <row r="10422">
          <cell r="A10422" t="str">
            <v>302417101</v>
          </cell>
        </row>
        <row r="10423">
          <cell r="A10423" t="str">
            <v>104474090</v>
          </cell>
        </row>
        <row r="10424">
          <cell r="A10424" t="str">
            <v>104478584</v>
          </cell>
        </row>
        <row r="10425">
          <cell r="A10425" t="str">
            <v>104478589</v>
          </cell>
        </row>
        <row r="10426">
          <cell r="A10426" t="str">
            <v>104486640</v>
          </cell>
        </row>
        <row r="10427">
          <cell r="A10427" t="str">
            <v>104493358</v>
          </cell>
        </row>
        <row r="10428">
          <cell r="A10428" t="str">
            <v>104493358</v>
          </cell>
        </row>
        <row r="10429">
          <cell r="A10429" t="str">
            <v>104493358</v>
          </cell>
        </row>
        <row r="10430">
          <cell r="A10430" t="str">
            <v>104493358</v>
          </cell>
        </row>
        <row r="10431">
          <cell r="A10431" t="str">
            <v>104493358</v>
          </cell>
        </row>
        <row r="10432">
          <cell r="A10432" t="str">
            <v>104493358</v>
          </cell>
        </row>
        <row r="10433">
          <cell r="A10433" t="str">
            <v>104493358</v>
          </cell>
        </row>
        <row r="10434">
          <cell r="A10434" t="str">
            <v>104493358</v>
          </cell>
        </row>
        <row r="10435">
          <cell r="A10435" t="str">
            <v>104493358</v>
          </cell>
        </row>
        <row r="10436">
          <cell r="A10436" t="str">
            <v>104493358</v>
          </cell>
        </row>
        <row r="10437">
          <cell r="A10437" t="str">
            <v>104493358</v>
          </cell>
        </row>
        <row r="10438">
          <cell r="A10438" t="str">
            <v>104493358</v>
          </cell>
        </row>
        <row r="10439">
          <cell r="A10439" t="str">
            <v>104493358</v>
          </cell>
        </row>
        <row r="10440">
          <cell r="A10440" t="str">
            <v>104493358</v>
          </cell>
        </row>
        <row r="10441">
          <cell r="A10441" t="str">
            <v>104493358</v>
          </cell>
        </row>
        <row r="10442">
          <cell r="A10442" t="str">
            <v>302421831</v>
          </cell>
        </row>
        <row r="10443">
          <cell r="A10443" t="str">
            <v>302426063</v>
          </cell>
        </row>
        <row r="10444">
          <cell r="A10444" t="str">
            <v>302421702</v>
          </cell>
        </row>
        <row r="10445">
          <cell r="A10445" t="str">
            <v>302430116</v>
          </cell>
        </row>
        <row r="10446">
          <cell r="A10446" t="str">
            <v>104486641</v>
          </cell>
        </row>
        <row r="10447">
          <cell r="A10447" t="str">
            <v>104486642</v>
          </cell>
        </row>
        <row r="10448">
          <cell r="A10448" t="str">
            <v>104487866</v>
          </cell>
        </row>
        <row r="10449">
          <cell r="A10449" t="str">
            <v>302430117</v>
          </cell>
        </row>
        <row r="10450">
          <cell r="A10450" t="str">
            <v>302421832</v>
          </cell>
        </row>
        <row r="10451">
          <cell r="A10451" t="str">
            <v>302426064</v>
          </cell>
        </row>
        <row r="10452">
          <cell r="A10452" t="str">
            <v>302430117</v>
          </cell>
        </row>
        <row r="10453">
          <cell r="A10453" t="str">
            <v>302421832</v>
          </cell>
        </row>
        <row r="10454">
          <cell r="A10454" t="str">
            <v>607108069</v>
          </cell>
        </row>
        <row r="10455">
          <cell r="A10455" t="str">
            <v>607108077</v>
          </cell>
        </row>
        <row r="10456">
          <cell r="A10456" t="str">
            <v>607108078</v>
          </cell>
        </row>
        <row r="10457">
          <cell r="A10457" t="str">
            <v>607108079</v>
          </cell>
        </row>
        <row r="10458">
          <cell r="A10458" t="str">
            <v>607108080</v>
          </cell>
        </row>
        <row r="10459">
          <cell r="A10459" t="str">
            <v>607108070</v>
          </cell>
        </row>
        <row r="10460">
          <cell r="A10460" t="str">
            <v>607108071</v>
          </cell>
        </row>
        <row r="10461">
          <cell r="A10461" t="str">
            <v>607108072</v>
          </cell>
        </row>
        <row r="10462">
          <cell r="A10462" t="str">
            <v>607108073</v>
          </cell>
        </row>
        <row r="10463">
          <cell r="A10463" t="str">
            <v>607108074</v>
          </cell>
        </row>
        <row r="10464">
          <cell r="A10464" t="str">
            <v>607108075</v>
          </cell>
        </row>
        <row r="10465">
          <cell r="A10465" t="str">
            <v>607108076</v>
          </cell>
        </row>
        <row r="10466">
          <cell r="A10466" t="str">
            <v>607121509</v>
          </cell>
        </row>
        <row r="10467">
          <cell r="A10467" t="str">
            <v>104486643</v>
          </cell>
        </row>
        <row r="10468">
          <cell r="A10468" t="str">
            <v>607121510</v>
          </cell>
        </row>
        <row r="10469">
          <cell r="A10469" t="str">
            <v>607121511</v>
          </cell>
        </row>
        <row r="10470">
          <cell r="A10470" t="str">
            <v>607121512</v>
          </cell>
        </row>
        <row r="10471">
          <cell r="A10471" t="str">
            <v>104486644</v>
          </cell>
        </row>
        <row r="10472">
          <cell r="A10472" t="str">
            <v>104486645</v>
          </cell>
        </row>
        <row r="10473">
          <cell r="A10473" t="str">
            <v>104486646</v>
          </cell>
        </row>
        <row r="10474">
          <cell r="A10474" t="str">
            <v>104493391</v>
          </cell>
        </row>
        <row r="10475">
          <cell r="A10475" t="str">
            <v>104489516</v>
          </cell>
        </row>
        <row r="10476">
          <cell r="A10476" t="str">
            <v>104499625</v>
          </cell>
        </row>
        <row r="10477">
          <cell r="A10477" t="str">
            <v>104501844</v>
          </cell>
        </row>
        <row r="10478">
          <cell r="A10478" t="str">
            <v>104486647</v>
          </cell>
        </row>
        <row r="10479">
          <cell r="A10479" t="str">
            <v>104486648</v>
          </cell>
        </row>
        <row r="10480">
          <cell r="A10480" t="str">
            <v>104489144</v>
          </cell>
        </row>
        <row r="10481">
          <cell r="A10481" t="str">
            <v>104486662</v>
          </cell>
        </row>
        <row r="10482">
          <cell r="A10482" t="str">
            <v>104486663</v>
          </cell>
        </row>
        <row r="10483">
          <cell r="A10483" t="str">
            <v>104486664</v>
          </cell>
        </row>
        <row r="10484">
          <cell r="A10484" t="str">
            <v>104486665</v>
          </cell>
        </row>
        <row r="10485">
          <cell r="A10485" t="str">
            <v>104486766</v>
          </cell>
        </row>
        <row r="10486">
          <cell r="A10486" t="str">
            <v>104486660</v>
          </cell>
        </row>
        <row r="10487">
          <cell r="A10487" t="str">
            <v>104486661</v>
          </cell>
        </row>
        <row r="10488">
          <cell r="A10488" t="str">
            <v>104486649</v>
          </cell>
        </row>
        <row r="10489">
          <cell r="A10489" t="str">
            <v>104486650</v>
          </cell>
        </row>
        <row r="10490">
          <cell r="A10490" t="str">
            <v>104486651</v>
          </cell>
        </row>
        <row r="10491">
          <cell r="A10491" t="str">
            <v>104486652</v>
          </cell>
        </row>
        <row r="10492">
          <cell r="A10492" t="str">
            <v>104486653</v>
          </cell>
        </row>
        <row r="10493">
          <cell r="A10493" t="str">
            <v>104486654</v>
          </cell>
        </row>
        <row r="10494">
          <cell r="A10494" t="str">
            <v>104486655</v>
          </cell>
        </row>
        <row r="10495">
          <cell r="A10495" t="str">
            <v>104486656</v>
          </cell>
        </row>
        <row r="10496">
          <cell r="A10496" t="str">
            <v>104486657</v>
          </cell>
        </row>
        <row r="10497">
          <cell r="A10497" t="str">
            <v>104486658</v>
          </cell>
        </row>
        <row r="10498">
          <cell r="A10498" t="str">
            <v>104486659</v>
          </cell>
        </row>
        <row r="10499">
          <cell r="A10499" t="str">
            <v>104486771</v>
          </cell>
        </row>
        <row r="10500">
          <cell r="A10500" t="str">
            <v>104486772</v>
          </cell>
        </row>
        <row r="10501">
          <cell r="A10501" t="str">
            <v>104486773</v>
          </cell>
        </row>
        <row r="10502">
          <cell r="A10502" t="str">
            <v>104486774</v>
          </cell>
        </row>
        <row r="10503">
          <cell r="A10503" t="str">
            <v>104486775</v>
          </cell>
        </row>
        <row r="10504">
          <cell r="A10504" t="str">
            <v>104486776</v>
          </cell>
        </row>
        <row r="10505">
          <cell r="A10505" t="str">
            <v>104486777</v>
          </cell>
        </row>
        <row r="10506">
          <cell r="A10506" t="str">
            <v>104486778</v>
          </cell>
        </row>
        <row r="10507">
          <cell r="A10507" t="str">
            <v>104486779</v>
          </cell>
        </row>
        <row r="10508">
          <cell r="A10508" t="str">
            <v>104486780</v>
          </cell>
        </row>
        <row r="10509">
          <cell r="A10509" t="str">
            <v>104486767</v>
          </cell>
        </row>
        <row r="10510">
          <cell r="A10510" t="str">
            <v>104486768</v>
          </cell>
        </row>
        <row r="10511">
          <cell r="A10511" t="str">
            <v>104486769</v>
          </cell>
        </row>
        <row r="10512">
          <cell r="A10512" t="str">
            <v>104486770</v>
          </cell>
        </row>
        <row r="10513">
          <cell r="A10513" t="str">
            <v>104486781</v>
          </cell>
        </row>
        <row r="10514">
          <cell r="A10514" t="str">
            <v>104486782</v>
          </cell>
        </row>
        <row r="10515">
          <cell r="A10515" t="str">
            <v>104486783</v>
          </cell>
        </row>
        <row r="10516">
          <cell r="A10516" t="str">
            <v>104486784</v>
          </cell>
        </row>
        <row r="10517">
          <cell r="A10517" t="str">
            <v>104486785</v>
          </cell>
        </row>
        <row r="10518">
          <cell r="A10518" t="str">
            <v>104486786</v>
          </cell>
        </row>
        <row r="10519">
          <cell r="A10519" t="str">
            <v>104486787</v>
          </cell>
        </row>
        <row r="10520">
          <cell r="A10520" t="str">
            <v>104486788</v>
          </cell>
        </row>
        <row r="10521">
          <cell r="A10521" t="str">
            <v>104486789</v>
          </cell>
        </row>
        <row r="10522">
          <cell r="A10522" t="str">
            <v>104486790</v>
          </cell>
        </row>
        <row r="10523">
          <cell r="A10523" t="str">
            <v>104486791</v>
          </cell>
        </row>
        <row r="10524">
          <cell r="A10524" t="str">
            <v>104486792</v>
          </cell>
        </row>
        <row r="10525">
          <cell r="A10525" t="str">
            <v>104486793</v>
          </cell>
        </row>
        <row r="10526">
          <cell r="A10526" t="str">
            <v>104486794</v>
          </cell>
        </row>
        <row r="10527">
          <cell r="A10527" t="str">
            <v>104486795</v>
          </cell>
        </row>
        <row r="10528">
          <cell r="A10528" t="str">
            <v>104492449</v>
          </cell>
        </row>
        <row r="10529">
          <cell r="A10529" t="str">
            <v>104492448</v>
          </cell>
        </row>
        <row r="10530">
          <cell r="A10530" t="str">
            <v>104501842</v>
          </cell>
        </row>
        <row r="10531">
          <cell r="A10531" t="str">
            <v>104490883</v>
          </cell>
        </row>
        <row r="10532">
          <cell r="A10532" t="str">
            <v>104490883</v>
          </cell>
        </row>
        <row r="10533">
          <cell r="A10533" t="str">
            <v>104492447</v>
          </cell>
        </row>
        <row r="10534">
          <cell r="A10534" t="str">
            <v>104490883</v>
          </cell>
        </row>
        <row r="10535">
          <cell r="A10535" t="str">
            <v>104492447</v>
          </cell>
        </row>
        <row r="10536">
          <cell r="A10536" t="str">
            <v>104490883</v>
          </cell>
        </row>
        <row r="10537">
          <cell r="A10537" t="str">
            <v>104492447</v>
          </cell>
        </row>
        <row r="10538">
          <cell r="A10538" t="str">
            <v>104490883</v>
          </cell>
        </row>
        <row r="10539">
          <cell r="A10539" t="str">
            <v>104492447</v>
          </cell>
        </row>
        <row r="10540">
          <cell r="A10540" t="str">
            <v>104490883</v>
          </cell>
        </row>
        <row r="10541">
          <cell r="A10541" t="str">
            <v>104490883</v>
          </cell>
        </row>
        <row r="10542">
          <cell r="A10542" t="str">
            <v>104490883</v>
          </cell>
        </row>
        <row r="10543">
          <cell r="A10543" t="str">
            <v>104492447</v>
          </cell>
        </row>
        <row r="10544">
          <cell r="A10544" t="str">
            <v>104490883</v>
          </cell>
        </row>
        <row r="10545">
          <cell r="A10545" t="str">
            <v>104490883</v>
          </cell>
        </row>
        <row r="10546">
          <cell r="A10546" t="str">
            <v>104490883</v>
          </cell>
        </row>
        <row r="10547">
          <cell r="A10547" t="str">
            <v>104490883</v>
          </cell>
        </row>
        <row r="10548">
          <cell r="A10548" t="str">
            <v>104490883</v>
          </cell>
        </row>
        <row r="10549">
          <cell r="A10549" t="str">
            <v>104492447</v>
          </cell>
        </row>
        <row r="10550">
          <cell r="A10550" t="str">
            <v>104490883</v>
          </cell>
        </row>
        <row r="10551">
          <cell r="A10551" t="str">
            <v>104490883</v>
          </cell>
        </row>
        <row r="10552">
          <cell r="A10552" t="str">
            <v>104490883</v>
          </cell>
        </row>
        <row r="10553">
          <cell r="A10553" t="str">
            <v>104490883</v>
          </cell>
        </row>
        <row r="10554">
          <cell r="A10554" t="str">
            <v>104490883</v>
          </cell>
        </row>
        <row r="10555">
          <cell r="A10555" t="str">
            <v>104490883</v>
          </cell>
        </row>
        <row r="10556">
          <cell r="A10556" t="str">
            <v>104492447</v>
          </cell>
        </row>
        <row r="10557">
          <cell r="A10557" t="str">
            <v>104490883</v>
          </cell>
        </row>
        <row r="10558">
          <cell r="A10558" t="str">
            <v>104490883</v>
          </cell>
        </row>
        <row r="10559">
          <cell r="A10559" t="str">
            <v>104492447</v>
          </cell>
        </row>
        <row r="10560">
          <cell r="A10560" t="str">
            <v>104486798</v>
          </cell>
        </row>
        <row r="10561">
          <cell r="A10561" t="str">
            <v>104486799</v>
          </cell>
        </row>
        <row r="10562">
          <cell r="A10562" t="str">
            <v>104486800</v>
          </cell>
        </row>
        <row r="10563">
          <cell r="A10563" t="str">
            <v>104486801</v>
          </cell>
        </row>
        <row r="10564">
          <cell r="A10564" t="str">
            <v>104486796</v>
          </cell>
        </row>
        <row r="10565">
          <cell r="A10565" t="str">
            <v>104486797</v>
          </cell>
        </row>
        <row r="10566">
          <cell r="A10566" t="str">
            <v>104493084</v>
          </cell>
        </row>
        <row r="10567">
          <cell r="A10567" t="str">
            <v>104493084</v>
          </cell>
        </row>
        <row r="10568">
          <cell r="A10568" t="str">
            <v>104499624</v>
          </cell>
        </row>
        <row r="10569">
          <cell r="A10569" t="str">
            <v>104499624</v>
          </cell>
        </row>
        <row r="10570">
          <cell r="A10570" t="str">
            <v>104491106</v>
          </cell>
        </row>
        <row r="10571">
          <cell r="A10571" t="str">
            <v>104486802</v>
          </cell>
        </row>
        <row r="10572">
          <cell r="A10572" t="str">
            <v>104486803</v>
          </cell>
        </row>
        <row r="10573">
          <cell r="A10573" t="str">
            <v>104486804</v>
          </cell>
        </row>
        <row r="10574">
          <cell r="A10574" t="str">
            <v>104486805</v>
          </cell>
        </row>
        <row r="10575">
          <cell r="A10575" t="str">
            <v>104486806</v>
          </cell>
        </row>
        <row r="10576">
          <cell r="A10576" t="str">
            <v>104486807</v>
          </cell>
        </row>
        <row r="10577">
          <cell r="A10577" t="str">
            <v>104486808</v>
          </cell>
        </row>
        <row r="10578">
          <cell r="A10578" t="str">
            <v>104486809</v>
          </cell>
        </row>
        <row r="10579">
          <cell r="A10579" t="str">
            <v>104486810</v>
          </cell>
        </row>
        <row r="10580">
          <cell r="A10580" t="str">
            <v>104486811</v>
          </cell>
        </row>
        <row r="10581">
          <cell r="A10581" t="str">
            <v>104486812</v>
          </cell>
        </row>
        <row r="10582">
          <cell r="A10582" t="str">
            <v>104486813</v>
          </cell>
        </row>
        <row r="10583">
          <cell r="A10583" t="str">
            <v>104486814</v>
          </cell>
        </row>
        <row r="10584">
          <cell r="A10584" t="str">
            <v>104486815</v>
          </cell>
        </row>
        <row r="10585">
          <cell r="A10585" t="str">
            <v>104486816</v>
          </cell>
        </row>
        <row r="10586">
          <cell r="A10586" t="str">
            <v>104486817</v>
          </cell>
        </row>
        <row r="10587">
          <cell r="A10587" t="str">
            <v>104511112</v>
          </cell>
        </row>
        <row r="10588">
          <cell r="A10588" t="str">
            <v>104511112</v>
          </cell>
        </row>
        <row r="10589">
          <cell r="A10589" t="str">
            <v>104511112</v>
          </cell>
        </row>
        <row r="10590">
          <cell r="A10590" t="str">
            <v>104511112</v>
          </cell>
        </row>
        <row r="10591">
          <cell r="A10591" t="str">
            <v>104511112</v>
          </cell>
        </row>
        <row r="10592">
          <cell r="A10592" t="str">
            <v>104511112</v>
          </cell>
        </row>
        <row r="10593">
          <cell r="A10593" t="str">
            <v>104511112</v>
          </cell>
        </row>
        <row r="10594">
          <cell r="A10594" t="str">
            <v>104511112</v>
          </cell>
        </row>
        <row r="10595">
          <cell r="A10595" t="str">
            <v>104511112</v>
          </cell>
        </row>
        <row r="10596">
          <cell r="A10596" t="str">
            <v>104511112</v>
          </cell>
        </row>
        <row r="10597">
          <cell r="A10597" t="str">
            <v>104511112</v>
          </cell>
        </row>
        <row r="10598">
          <cell r="A10598" t="str">
            <v>104511112</v>
          </cell>
        </row>
        <row r="10599">
          <cell r="A10599" t="str">
            <v>104511112</v>
          </cell>
        </row>
        <row r="10600">
          <cell r="A10600" t="str">
            <v>104511112</v>
          </cell>
        </row>
        <row r="10601">
          <cell r="A10601" t="str">
            <v>104511112</v>
          </cell>
        </row>
        <row r="10602">
          <cell r="A10602" t="str">
            <v>104511112</v>
          </cell>
        </row>
        <row r="10603">
          <cell r="A10603" t="str">
            <v>104511112</v>
          </cell>
        </row>
        <row r="10604">
          <cell r="A10604" t="str">
            <v>104511112</v>
          </cell>
        </row>
        <row r="10605">
          <cell r="A10605" t="str">
            <v>104511112</v>
          </cell>
        </row>
        <row r="10606">
          <cell r="A10606" t="str">
            <v>104511112</v>
          </cell>
        </row>
        <row r="10607">
          <cell r="A10607" t="str">
            <v>104511112</v>
          </cell>
        </row>
        <row r="10608">
          <cell r="A10608" t="str">
            <v>104511112</v>
          </cell>
        </row>
        <row r="10609">
          <cell r="A10609" t="str">
            <v>104518687</v>
          </cell>
        </row>
        <row r="10610">
          <cell r="A10610" t="str">
            <v>302443500</v>
          </cell>
        </row>
        <row r="10611">
          <cell r="A10611" t="str">
            <v>302447600</v>
          </cell>
        </row>
        <row r="10612">
          <cell r="A10612" t="str">
            <v>302452100</v>
          </cell>
        </row>
        <row r="10613">
          <cell r="A10613" t="str">
            <v>302439275</v>
          </cell>
        </row>
        <row r="10614">
          <cell r="A10614" t="str">
            <v>104518688</v>
          </cell>
        </row>
        <row r="10615">
          <cell r="A10615" t="str">
            <v>104518689</v>
          </cell>
        </row>
        <row r="10616">
          <cell r="A10616" t="str">
            <v>302452101</v>
          </cell>
        </row>
        <row r="10617">
          <cell r="A10617" t="str">
            <v>302452101</v>
          </cell>
        </row>
        <row r="10618">
          <cell r="A10618" t="str">
            <v>302447601</v>
          </cell>
        </row>
        <row r="10619">
          <cell r="A10619" t="str">
            <v>302452101</v>
          </cell>
        </row>
        <row r="10620">
          <cell r="A10620" t="str">
            <v>607148528</v>
          </cell>
        </row>
        <row r="10621">
          <cell r="A10621" t="str">
            <v>607148531</v>
          </cell>
        </row>
        <row r="10622">
          <cell r="A10622" t="str">
            <v>607148532</v>
          </cell>
        </row>
        <row r="10623">
          <cell r="A10623" t="str">
            <v>607148533</v>
          </cell>
        </row>
        <row r="10624">
          <cell r="A10624" t="str">
            <v>607148534</v>
          </cell>
        </row>
        <row r="10625">
          <cell r="A10625" t="str">
            <v>607148529</v>
          </cell>
        </row>
        <row r="10626">
          <cell r="A10626" t="str">
            <v>607148530</v>
          </cell>
        </row>
        <row r="10627">
          <cell r="A10627" t="str">
            <v>607164345</v>
          </cell>
        </row>
        <row r="10628">
          <cell r="A10628" t="str">
            <v>607164346</v>
          </cell>
        </row>
        <row r="10629">
          <cell r="A10629" t="str">
            <v>607164347</v>
          </cell>
        </row>
        <row r="10630">
          <cell r="A10630" t="str">
            <v>607164348</v>
          </cell>
        </row>
        <row r="10631">
          <cell r="A10631" t="str">
            <v>607164349</v>
          </cell>
        </row>
        <row r="10632">
          <cell r="A10632" t="str">
            <v>104518690</v>
          </cell>
        </row>
        <row r="10633">
          <cell r="A10633" t="str">
            <v>607164350</v>
          </cell>
        </row>
        <row r="10634">
          <cell r="A10634" t="str">
            <v>104518691</v>
          </cell>
        </row>
        <row r="10635">
          <cell r="A10635" t="str">
            <v>104518692</v>
          </cell>
        </row>
        <row r="10636">
          <cell r="A10636" t="str">
            <v>104518693</v>
          </cell>
        </row>
        <row r="10637">
          <cell r="A10637" t="str">
            <v>104520890</v>
          </cell>
        </row>
        <row r="10638">
          <cell r="A10638" t="str">
            <v>104514004</v>
          </cell>
        </row>
        <row r="10639">
          <cell r="A10639" t="str">
            <v>104521422</v>
          </cell>
        </row>
        <row r="10640">
          <cell r="A10640" t="str">
            <v>104528073</v>
          </cell>
        </row>
        <row r="10641">
          <cell r="A10641" t="str">
            <v>104528075</v>
          </cell>
        </row>
        <row r="10642">
          <cell r="A10642" t="str">
            <v>104528078</v>
          </cell>
        </row>
        <row r="10643">
          <cell r="A10643" t="str">
            <v>104528080</v>
          </cell>
        </row>
        <row r="10644">
          <cell r="A10644" t="str">
            <v>104528081</v>
          </cell>
        </row>
        <row r="10645">
          <cell r="A10645" t="str">
            <v>104526141</v>
          </cell>
        </row>
        <row r="10646">
          <cell r="A10646" t="str">
            <v>104528090</v>
          </cell>
        </row>
        <row r="10647">
          <cell r="A10647" t="str">
            <v>104530091</v>
          </cell>
        </row>
        <row r="10648">
          <cell r="A10648" t="str">
            <v>104518694</v>
          </cell>
        </row>
        <row r="10649">
          <cell r="A10649" t="str">
            <v>104518695</v>
          </cell>
        </row>
        <row r="10650">
          <cell r="A10650" t="str">
            <v>104521417</v>
          </cell>
        </row>
        <row r="10651">
          <cell r="A10651" t="str">
            <v>104518709</v>
          </cell>
        </row>
        <row r="10652">
          <cell r="A10652" t="str">
            <v>104508967</v>
          </cell>
        </row>
        <row r="10653">
          <cell r="A10653" t="str">
            <v>104517608</v>
          </cell>
        </row>
        <row r="10654">
          <cell r="A10654" t="str">
            <v>104517615</v>
          </cell>
        </row>
        <row r="10655">
          <cell r="A10655" t="str">
            <v>104518710</v>
          </cell>
        </row>
        <row r="10656">
          <cell r="A10656" t="str">
            <v>104520769</v>
          </cell>
        </row>
        <row r="10657">
          <cell r="A10657" t="str">
            <v>104520771</v>
          </cell>
        </row>
        <row r="10658">
          <cell r="A10658" t="str">
            <v>104520775</v>
          </cell>
        </row>
        <row r="10659">
          <cell r="A10659" t="str">
            <v>104520770</v>
          </cell>
        </row>
        <row r="10660">
          <cell r="A10660" t="str">
            <v>104520773</v>
          </cell>
        </row>
        <row r="10661">
          <cell r="A10661" t="str">
            <v>104520776</v>
          </cell>
        </row>
        <row r="10662">
          <cell r="A10662" t="str">
            <v>104527351</v>
          </cell>
        </row>
        <row r="10663">
          <cell r="A10663" t="str">
            <v>104527354</v>
          </cell>
        </row>
        <row r="10664">
          <cell r="A10664" t="str">
            <v>104527347</v>
          </cell>
        </row>
        <row r="10665">
          <cell r="A10665" t="str">
            <v>104518711</v>
          </cell>
        </row>
        <row r="10666">
          <cell r="A10666" t="str">
            <v>104518712</v>
          </cell>
        </row>
        <row r="10667">
          <cell r="A10667" t="str">
            <v>104518713</v>
          </cell>
        </row>
        <row r="10668">
          <cell r="A10668" t="str">
            <v>104518707</v>
          </cell>
        </row>
        <row r="10669">
          <cell r="A10669" t="str">
            <v>104518708</v>
          </cell>
        </row>
        <row r="10670">
          <cell r="A10670" t="str">
            <v>104518696</v>
          </cell>
        </row>
        <row r="10671">
          <cell r="A10671" t="str">
            <v>104518697</v>
          </cell>
        </row>
        <row r="10672">
          <cell r="A10672" t="str">
            <v>104518698</v>
          </cell>
        </row>
        <row r="10673">
          <cell r="A10673" t="str">
            <v>104518699</v>
          </cell>
        </row>
        <row r="10674">
          <cell r="A10674" t="str">
            <v>104518700</v>
          </cell>
        </row>
        <row r="10675">
          <cell r="A10675" t="str">
            <v>104518701</v>
          </cell>
        </row>
        <row r="10676">
          <cell r="A10676" t="str">
            <v>104518702</v>
          </cell>
        </row>
        <row r="10677">
          <cell r="A10677" t="str">
            <v>104518703</v>
          </cell>
        </row>
        <row r="10678">
          <cell r="A10678" t="str">
            <v>104518704</v>
          </cell>
        </row>
        <row r="10679">
          <cell r="A10679" t="str">
            <v>104518705</v>
          </cell>
        </row>
        <row r="10680">
          <cell r="A10680" t="str">
            <v>104518706</v>
          </cell>
        </row>
        <row r="10681">
          <cell r="A10681" t="str">
            <v>104518718</v>
          </cell>
        </row>
        <row r="10682">
          <cell r="A10682" t="str">
            <v>104518719</v>
          </cell>
        </row>
        <row r="10683">
          <cell r="A10683" t="str">
            <v>104518720</v>
          </cell>
        </row>
        <row r="10684">
          <cell r="A10684" t="str">
            <v>104518721</v>
          </cell>
        </row>
        <row r="10685">
          <cell r="A10685" t="str">
            <v>104518722</v>
          </cell>
        </row>
        <row r="10686">
          <cell r="A10686" t="str">
            <v>104518723</v>
          </cell>
        </row>
        <row r="10687">
          <cell r="A10687" t="str">
            <v>104518724</v>
          </cell>
        </row>
        <row r="10688">
          <cell r="A10688" t="str">
            <v>104518725</v>
          </cell>
        </row>
        <row r="10689">
          <cell r="A10689" t="str">
            <v>104518726</v>
          </cell>
        </row>
        <row r="10690">
          <cell r="A10690" t="str">
            <v>104518727</v>
          </cell>
        </row>
        <row r="10691">
          <cell r="A10691" t="str">
            <v>104514079</v>
          </cell>
        </row>
        <row r="10692">
          <cell r="A10692" t="str">
            <v>104518714</v>
          </cell>
        </row>
        <row r="10693">
          <cell r="A10693" t="str">
            <v>104518715</v>
          </cell>
        </row>
        <row r="10694">
          <cell r="A10694" t="str">
            <v>104518716</v>
          </cell>
        </row>
        <row r="10695">
          <cell r="A10695" t="str">
            <v>104518717</v>
          </cell>
        </row>
        <row r="10696">
          <cell r="A10696" t="str">
            <v>104518728</v>
          </cell>
        </row>
        <row r="10697">
          <cell r="A10697" t="str">
            <v>104518729</v>
          </cell>
        </row>
        <row r="10698">
          <cell r="A10698" t="str">
            <v>104518730</v>
          </cell>
        </row>
        <row r="10699">
          <cell r="A10699" t="str">
            <v>104518731</v>
          </cell>
        </row>
        <row r="10700">
          <cell r="A10700" t="str">
            <v>104518732</v>
          </cell>
        </row>
        <row r="10701">
          <cell r="A10701" t="str">
            <v>104518733</v>
          </cell>
        </row>
        <row r="10702">
          <cell r="A10702" t="str">
            <v>104518734</v>
          </cell>
        </row>
        <row r="10703">
          <cell r="A10703" t="str">
            <v>104527795</v>
          </cell>
        </row>
        <row r="10704">
          <cell r="A10704" t="str">
            <v>104518735</v>
          </cell>
        </row>
        <row r="10705">
          <cell r="A10705" t="str">
            <v>104518736</v>
          </cell>
        </row>
        <row r="10706">
          <cell r="A10706" t="str">
            <v>104518737</v>
          </cell>
        </row>
        <row r="10707">
          <cell r="A10707" t="str">
            <v>104518738</v>
          </cell>
        </row>
        <row r="10708">
          <cell r="A10708" t="str">
            <v>104518739</v>
          </cell>
        </row>
        <row r="10709">
          <cell r="A10709" t="str">
            <v>104518740</v>
          </cell>
        </row>
        <row r="10710">
          <cell r="A10710" t="str">
            <v>104518741</v>
          </cell>
        </row>
        <row r="10711">
          <cell r="A10711" t="str">
            <v>104518742</v>
          </cell>
        </row>
        <row r="10712">
          <cell r="A10712" t="str">
            <v>104520870</v>
          </cell>
        </row>
        <row r="10713">
          <cell r="A10713" t="str">
            <v>104529292</v>
          </cell>
        </row>
        <row r="10714">
          <cell r="A10714" t="str">
            <v>104529293</v>
          </cell>
        </row>
        <row r="10715">
          <cell r="A10715" t="str">
            <v>104522086</v>
          </cell>
        </row>
        <row r="10716">
          <cell r="A10716" t="str">
            <v>104522086</v>
          </cell>
        </row>
        <row r="10717">
          <cell r="A10717" t="str">
            <v>104520235</v>
          </cell>
        </row>
        <row r="10718">
          <cell r="A10718" t="str">
            <v>104522086</v>
          </cell>
        </row>
        <row r="10719">
          <cell r="A10719" t="str">
            <v>104520236</v>
          </cell>
        </row>
        <row r="10720">
          <cell r="A10720" t="str">
            <v>104522086</v>
          </cell>
        </row>
        <row r="10721">
          <cell r="A10721" t="str">
            <v>104520237</v>
          </cell>
        </row>
        <row r="10722">
          <cell r="A10722" t="str">
            <v>104522086</v>
          </cell>
        </row>
        <row r="10723">
          <cell r="A10723" t="str">
            <v>104520238</v>
          </cell>
        </row>
        <row r="10724">
          <cell r="A10724" t="str">
            <v>104522086</v>
          </cell>
        </row>
        <row r="10725">
          <cell r="A10725" t="str">
            <v>104522086</v>
          </cell>
        </row>
        <row r="10726">
          <cell r="A10726" t="str">
            <v>104520239</v>
          </cell>
        </row>
        <row r="10727">
          <cell r="A10727" t="str">
            <v>104522086</v>
          </cell>
        </row>
        <row r="10728">
          <cell r="A10728" t="str">
            <v>104520240</v>
          </cell>
        </row>
        <row r="10729">
          <cell r="A10729" t="str">
            <v>104522086</v>
          </cell>
        </row>
        <row r="10730">
          <cell r="A10730" t="str">
            <v>104522086</v>
          </cell>
        </row>
        <row r="10731">
          <cell r="A10731" t="str">
            <v>104522086</v>
          </cell>
        </row>
        <row r="10732">
          <cell r="A10732" t="str">
            <v>104522086</v>
          </cell>
        </row>
        <row r="10733">
          <cell r="A10733" t="str">
            <v>104522086</v>
          </cell>
        </row>
        <row r="10734">
          <cell r="A10734" t="str">
            <v>104520241</v>
          </cell>
        </row>
        <row r="10735">
          <cell r="A10735" t="str">
            <v>104522086</v>
          </cell>
        </row>
        <row r="10736">
          <cell r="A10736" t="str">
            <v>104522086</v>
          </cell>
        </row>
        <row r="10737">
          <cell r="A10737" t="str">
            <v>104522086</v>
          </cell>
        </row>
        <row r="10738">
          <cell r="A10738" t="str">
            <v>104522086</v>
          </cell>
        </row>
        <row r="10739">
          <cell r="A10739" t="str">
            <v>104522086</v>
          </cell>
        </row>
        <row r="10740">
          <cell r="A10740" t="str">
            <v>104522086</v>
          </cell>
        </row>
        <row r="10741">
          <cell r="A10741" t="str">
            <v>104520242</v>
          </cell>
        </row>
        <row r="10742">
          <cell r="A10742" t="str">
            <v>104522086</v>
          </cell>
        </row>
        <row r="10743">
          <cell r="A10743" t="str">
            <v>104522086</v>
          </cell>
        </row>
        <row r="10744">
          <cell r="A10744" t="str">
            <v>104520243</v>
          </cell>
        </row>
        <row r="10745">
          <cell r="A10745" t="str">
            <v>104518745</v>
          </cell>
        </row>
        <row r="10746">
          <cell r="A10746" t="str">
            <v>104518746</v>
          </cell>
        </row>
        <row r="10747">
          <cell r="A10747" t="str">
            <v>104518747</v>
          </cell>
        </row>
        <row r="10748">
          <cell r="A10748" t="str">
            <v>104518748</v>
          </cell>
        </row>
        <row r="10749">
          <cell r="A10749" t="str">
            <v>104518743</v>
          </cell>
        </row>
        <row r="10750">
          <cell r="A10750" t="str">
            <v>104518744</v>
          </cell>
        </row>
        <row r="10751">
          <cell r="A10751" t="str">
            <v>104522638</v>
          </cell>
        </row>
        <row r="10752">
          <cell r="A10752" t="str">
            <v>104522638</v>
          </cell>
        </row>
        <row r="10753">
          <cell r="A10753" t="str">
            <v>104525488</v>
          </cell>
        </row>
        <row r="10754">
          <cell r="A10754" t="str">
            <v>104525488</v>
          </cell>
        </row>
        <row r="10755">
          <cell r="A10755" t="str">
            <v>104522087</v>
          </cell>
        </row>
        <row r="10756">
          <cell r="A10756" t="str">
            <v>104518749</v>
          </cell>
        </row>
        <row r="10757">
          <cell r="A10757" t="str">
            <v>104518750</v>
          </cell>
        </row>
        <row r="10758">
          <cell r="A10758" t="str">
            <v>104518751</v>
          </cell>
        </row>
        <row r="10759">
          <cell r="A10759" t="str">
            <v>104518752</v>
          </cell>
        </row>
        <row r="10760">
          <cell r="A10760" t="str">
            <v>104518753</v>
          </cell>
        </row>
        <row r="10761">
          <cell r="A10761" t="str">
            <v>104518754</v>
          </cell>
        </row>
        <row r="10762">
          <cell r="A10762" t="str">
            <v>104518755</v>
          </cell>
        </row>
        <row r="10763">
          <cell r="A10763" t="str">
            <v>104518756</v>
          </cell>
        </row>
        <row r="10764">
          <cell r="A10764" t="str">
            <v>104518757</v>
          </cell>
        </row>
        <row r="10765">
          <cell r="A10765" t="str">
            <v>104518758</v>
          </cell>
        </row>
        <row r="10766">
          <cell r="A10766" t="str">
            <v>104518759</v>
          </cell>
        </row>
        <row r="10767">
          <cell r="A10767" t="str">
            <v>104518760</v>
          </cell>
        </row>
        <row r="10768">
          <cell r="A10768" t="str">
            <v>104518761</v>
          </cell>
        </row>
        <row r="10769">
          <cell r="A10769" t="str">
            <v>104518762</v>
          </cell>
        </row>
        <row r="10770">
          <cell r="A10770" t="str">
            <v>104518763</v>
          </cell>
        </row>
        <row r="10771">
          <cell r="A10771" t="str">
            <v>104518764</v>
          </cell>
        </row>
        <row r="10772">
          <cell r="A10772" t="str">
            <v>104542284</v>
          </cell>
        </row>
        <row r="10773">
          <cell r="A10773" t="str">
            <v>104542284</v>
          </cell>
        </row>
        <row r="10774">
          <cell r="A10774" t="str">
            <v>104542284</v>
          </cell>
        </row>
        <row r="10775">
          <cell r="A10775" t="str">
            <v>104542284</v>
          </cell>
        </row>
        <row r="10776">
          <cell r="A10776" t="str">
            <v>104547634</v>
          </cell>
        </row>
        <row r="10777">
          <cell r="A10777" t="str">
            <v>104547634</v>
          </cell>
        </row>
        <row r="10778">
          <cell r="A10778" t="str">
            <v>104547634</v>
          </cell>
        </row>
        <row r="10779">
          <cell r="A10779" t="str">
            <v>104547634</v>
          </cell>
        </row>
        <row r="10780">
          <cell r="A10780" t="str">
            <v>104547634</v>
          </cell>
        </row>
        <row r="10781">
          <cell r="A10781" t="str">
            <v>104547634</v>
          </cell>
        </row>
        <row r="10782">
          <cell r="A10782" t="str">
            <v>104547634</v>
          </cell>
        </row>
        <row r="10783">
          <cell r="A10783" t="str">
            <v>104547634</v>
          </cell>
        </row>
        <row r="10784">
          <cell r="A10784" t="str">
            <v>104547634</v>
          </cell>
        </row>
        <row r="10785">
          <cell r="A10785" t="str">
            <v>104547634</v>
          </cell>
        </row>
        <row r="10786">
          <cell r="A10786" t="str">
            <v>104547634</v>
          </cell>
        </row>
        <row r="10787">
          <cell r="A10787" t="str">
            <v>104547634</v>
          </cell>
        </row>
        <row r="10788">
          <cell r="A10788" t="str">
            <v>104547634</v>
          </cell>
        </row>
        <row r="10789">
          <cell r="A10789" t="str">
            <v>104547634</v>
          </cell>
        </row>
        <row r="10790">
          <cell r="A10790" t="str">
            <v>104547634</v>
          </cell>
        </row>
        <row r="10791">
          <cell r="A10791" t="str">
            <v>104547634</v>
          </cell>
        </row>
        <row r="10792">
          <cell r="A10792" t="str">
            <v>104547634</v>
          </cell>
        </row>
        <row r="10793">
          <cell r="A10793" t="str">
            <v>104547634</v>
          </cell>
        </row>
        <row r="10794">
          <cell r="A10794" t="str">
            <v>104547634</v>
          </cell>
        </row>
        <row r="10795">
          <cell r="A10795" t="str">
            <v>104551173</v>
          </cell>
        </row>
        <row r="10796">
          <cell r="A10796" t="str">
            <v>104560645</v>
          </cell>
        </row>
        <row r="10797">
          <cell r="A10797" t="str">
            <v>104560645</v>
          </cell>
        </row>
        <row r="10798">
          <cell r="A10798" t="str">
            <v>104560645</v>
          </cell>
        </row>
        <row r="10799">
          <cell r="A10799" t="str">
            <v>104560645</v>
          </cell>
        </row>
        <row r="10800">
          <cell r="A10800" t="str">
            <v>104560645</v>
          </cell>
        </row>
        <row r="10801">
          <cell r="A10801" t="str">
            <v>104560645</v>
          </cell>
        </row>
        <row r="10802">
          <cell r="A10802" t="str">
            <v>104560645</v>
          </cell>
        </row>
        <row r="10803">
          <cell r="A10803" t="str">
            <v>104560645</v>
          </cell>
        </row>
        <row r="10804">
          <cell r="A10804" t="str">
            <v>302457353</v>
          </cell>
        </row>
        <row r="10805">
          <cell r="A10805" t="str">
            <v>302457206</v>
          </cell>
        </row>
        <row r="10806">
          <cell r="A10806" t="str">
            <v>302465445</v>
          </cell>
        </row>
        <row r="10807">
          <cell r="A10807" t="str">
            <v>302470584</v>
          </cell>
        </row>
        <row r="10808">
          <cell r="A10808" t="str">
            <v>302474100</v>
          </cell>
        </row>
        <row r="10809">
          <cell r="A10809" t="str">
            <v>104564342</v>
          </cell>
        </row>
        <row r="10810">
          <cell r="A10810" t="str">
            <v>104564342</v>
          </cell>
        </row>
        <row r="10811">
          <cell r="A10811" t="str">
            <v>104564342</v>
          </cell>
        </row>
        <row r="10812">
          <cell r="A10812" t="str">
            <v>104564342</v>
          </cell>
        </row>
        <row r="10813">
          <cell r="A10813" t="str">
            <v>104564342</v>
          </cell>
        </row>
        <row r="10814">
          <cell r="A10814" t="str">
            <v>104564342</v>
          </cell>
        </row>
        <row r="10815">
          <cell r="A10815" t="str">
            <v>104564342</v>
          </cell>
        </row>
        <row r="10816">
          <cell r="A10816" t="str">
            <v>104551174</v>
          </cell>
        </row>
        <row r="10817">
          <cell r="A10817" t="str">
            <v>104551175</v>
          </cell>
        </row>
        <row r="10818">
          <cell r="A10818" t="str">
            <v>607197513</v>
          </cell>
        </row>
        <row r="10819">
          <cell r="A10819" t="str">
            <v>607197518</v>
          </cell>
        </row>
        <row r="10820">
          <cell r="A10820" t="str">
            <v>607197519</v>
          </cell>
        </row>
        <row r="10821">
          <cell r="A10821" t="str">
            <v>607197520</v>
          </cell>
        </row>
        <row r="10822">
          <cell r="A10822" t="str">
            <v>607197521</v>
          </cell>
        </row>
        <row r="10823">
          <cell r="A10823" t="str">
            <v>607197522</v>
          </cell>
        </row>
        <row r="10824">
          <cell r="A10824" t="str">
            <v>607197514</v>
          </cell>
        </row>
        <row r="10825">
          <cell r="A10825" t="str">
            <v>607197515</v>
          </cell>
        </row>
        <row r="10826">
          <cell r="A10826" t="str">
            <v>607197516</v>
          </cell>
        </row>
        <row r="10827">
          <cell r="A10827" t="str">
            <v>607197517</v>
          </cell>
        </row>
        <row r="10828">
          <cell r="A10828" t="str">
            <v>104551176</v>
          </cell>
        </row>
        <row r="10829">
          <cell r="A10829" t="str">
            <v>104551177</v>
          </cell>
        </row>
        <row r="10830">
          <cell r="A10830" t="str">
            <v>104551178</v>
          </cell>
        </row>
        <row r="10831">
          <cell r="A10831" t="str">
            <v>104551179</v>
          </cell>
        </row>
        <row r="10832">
          <cell r="A10832" t="str">
            <v>104551180</v>
          </cell>
        </row>
        <row r="10833">
          <cell r="A10833" t="str">
            <v>104549757</v>
          </cell>
        </row>
        <row r="10834">
          <cell r="A10834" t="str">
            <v>104549700</v>
          </cell>
        </row>
        <row r="10835">
          <cell r="A10835" t="str">
            <v>104554899</v>
          </cell>
        </row>
        <row r="10836">
          <cell r="A10836" t="str">
            <v>104557667</v>
          </cell>
        </row>
        <row r="10837">
          <cell r="A10837" t="str">
            <v>104558149</v>
          </cell>
        </row>
        <row r="10838">
          <cell r="A10838" t="str">
            <v>104559971</v>
          </cell>
        </row>
        <row r="10839">
          <cell r="A10839" t="str">
            <v>104550346</v>
          </cell>
        </row>
        <row r="10840">
          <cell r="A10840" t="str">
            <v>104569510</v>
          </cell>
        </row>
        <row r="10841">
          <cell r="A10841" t="str">
            <v>104551181</v>
          </cell>
        </row>
        <row r="10842">
          <cell r="A10842" t="str">
            <v>104549819</v>
          </cell>
        </row>
        <row r="10843">
          <cell r="A10843" t="str">
            <v>104551182</v>
          </cell>
        </row>
        <row r="10844">
          <cell r="A10844" t="str">
            <v>104551196</v>
          </cell>
        </row>
        <row r="10845">
          <cell r="A10845" t="str">
            <v>104549731</v>
          </cell>
        </row>
        <row r="10846">
          <cell r="A10846" t="str">
            <v>104550677</v>
          </cell>
        </row>
        <row r="10847">
          <cell r="A10847" t="str">
            <v>104551197</v>
          </cell>
        </row>
        <row r="10848">
          <cell r="A10848" t="str">
            <v>104551198</v>
          </cell>
        </row>
        <row r="10849">
          <cell r="A10849" t="str">
            <v>104551199</v>
          </cell>
        </row>
        <row r="10850">
          <cell r="A10850" t="str">
            <v>104551200</v>
          </cell>
        </row>
        <row r="10851">
          <cell r="A10851" t="str">
            <v>104551194</v>
          </cell>
        </row>
        <row r="10852">
          <cell r="A10852" t="str">
            <v>104551195</v>
          </cell>
        </row>
        <row r="10853">
          <cell r="A10853" t="str">
            <v>104551183</v>
          </cell>
        </row>
        <row r="10854">
          <cell r="A10854" t="str">
            <v>104551184</v>
          </cell>
        </row>
        <row r="10855">
          <cell r="A10855" t="str">
            <v>104551185</v>
          </cell>
        </row>
        <row r="10856">
          <cell r="A10856" t="str">
            <v>104551186</v>
          </cell>
        </row>
        <row r="10857">
          <cell r="A10857" t="str">
            <v>104551187</v>
          </cell>
        </row>
        <row r="10858">
          <cell r="A10858" t="str">
            <v>104551188</v>
          </cell>
        </row>
        <row r="10859">
          <cell r="A10859" t="str">
            <v>104551189</v>
          </cell>
        </row>
        <row r="10860">
          <cell r="A10860" t="str">
            <v>104551190</v>
          </cell>
        </row>
        <row r="10861">
          <cell r="A10861" t="str">
            <v>104551191</v>
          </cell>
        </row>
        <row r="10862">
          <cell r="A10862" t="str">
            <v>104551192</v>
          </cell>
        </row>
        <row r="10863">
          <cell r="A10863" t="str">
            <v>104551193</v>
          </cell>
        </row>
        <row r="10864">
          <cell r="A10864" t="str">
            <v>104551205</v>
          </cell>
        </row>
        <row r="10865">
          <cell r="A10865" t="str">
            <v>104551206</v>
          </cell>
        </row>
        <row r="10866">
          <cell r="A10866" t="str">
            <v>104551207</v>
          </cell>
        </row>
        <row r="10867">
          <cell r="A10867" t="str">
            <v>104551208</v>
          </cell>
        </row>
        <row r="10868">
          <cell r="A10868" t="str">
            <v>104551209</v>
          </cell>
        </row>
        <row r="10869">
          <cell r="A10869" t="str">
            <v>104551210</v>
          </cell>
        </row>
        <row r="10870">
          <cell r="A10870" t="str">
            <v>104551211</v>
          </cell>
        </row>
        <row r="10871">
          <cell r="A10871" t="str">
            <v>104551212</v>
          </cell>
        </row>
        <row r="10872">
          <cell r="A10872" t="str">
            <v>104551213</v>
          </cell>
        </row>
        <row r="10873">
          <cell r="A10873" t="str">
            <v>104551214</v>
          </cell>
        </row>
        <row r="10874">
          <cell r="A10874" t="str">
            <v>104551215</v>
          </cell>
        </row>
        <row r="10875">
          <cell r="A10875" t="str">
            <v>104554737</v>
          </cell>
        </row>
        <row r="10876">
          <cell r="A10876" t="str">
            <v>104551201</v>
          </cell>
        </row>
        <row r="10877">
          <cell r="A10877" t="str">
            <v>104551202</v>
          </cell>
        </row>
        <row r="10878">
          <cell r="A10878" t="str">
            <v>104551203</v>
          </cell>
        </row>
        <row r="10879">
          <cell r="A10879" t="str">
            <v>104551204</v>
          </cell>
        </row>
        <row r="10880">
          <cell r="A10880" t="str">
            <v>104551216</v>
          </cell>
        </row>
        <row r="10881">
          <cell r="A10881" t="str">
            <v>104551217</v>
          </cell>
        </row>
        <row r="10882">
          <cell r="A10882" t="str">
            <v>104551218</v>
          </cell>
        </row>
        <row r="10883">
          <cell r="A10883" t="str">
            <v>104551219</v>
          </cell>
        </row>
        <row r="10884">
          <cell r="A10884" t="str">
            <v>104551220</v>
          </cell>
        </row>
        <row r="10885">
          <cell r="A10885" t="str">
            <v>104551221</v>
          </cell>
        </row>
        <row r="10886">
          <cell r="A10886" t="str">
            <v>104537554</v>
          </cell>
        </row>
        <row r="10887">
          <cell r="A10887" t="str">
            <v>104551222</v>
          </cell>
        </row>
        <row r="10888">
          <cell r="A10888" t="str">
            <v>104551223</v>
          </cell>
        </row>
        <row r="10889">
          <cell r="A10889" t="str">
            <v>104551224</v>
          </cell>
        </row>
        <row r="10890">
          <cell r="A10890" t="str">
            <v>104551225</v>
          </cell>
        </row>
        <row r="10891">
          <cell r="A10891" t="str">
            <v>104551226</v>
          </cell>
        </row>
        <row r="10892">
          <cell r="A10892" t="str">
            <v>104551227</v>
          </cell>
        </row>
        <row r="10893">
          <cell r="A10893" t="str">
            <v>104551228</v>
          </cell>
        </row>
        <row r="10894">
          <cell r="A10894" t="str">
            <v>104551229</v>
          </cell>
        </row>
        <row r="10895">
          <cell r="A10895" t="str">
            <v>104551230</v>
          </cell>
        </row>
        <row r="10896">
          <cell r="A10896" t="str">
            <v>104554912</v>
          </cell>
        </row>
        <row r="10897">
          <cell r="A10897" t="str">
            <v>104558147</v>
          </cell>
        </row>
        <row r="10898">
          <cell r="A10898" t="str">
            <v>104560055</v>
          </cell>
        </row>
        <row r="10899">
          <cell r="A10899" t="str">
            <v>104559970</v>
          </cell>
        </row>
        <row r="10900">
          <cell r="A10900" t="str">
            <v>104550674</v>
          </cell>
        </row>
        <row r="10901">
          <cell r="A10901" t="str">
            <v>104550674</v>
          </cell>
        </row>
        <row r="10902">
          <cell r="A10902" t="str">
            <v>104554739</v>
          </cell>
        </row>
        <row r="10903">
          <cell r="A10903" t="str">
            <v>104550674</v>
          </cell>
        </row>
        <row r="10904">
          <cell r="A10904" t="str">
            <v>104550674</v>
          </cell>
        </row>
        <row r="10905">
          <cell r="A10905" t="str">
            <v>104554739</v>
          </cell>
        </row>
        <row r="10906">
          <cell r="A10906" t="str">
            <v>104550674</v>
          </cell>
        </row>
        <row r="10907">
          <cell r="A10907" t="str">
            <v>104554739</v>
          </cell>
        </row>
        <row r="10908">
          <cell r="A10908" t="str">
            <v>104550674</v>
          </cell>
        </row>
        <row r="10909">
          <cell r="A10909" t="str">
            <v>104550674</v>
          </cell>
        </row>
        <row r="10910">
          <cell r="A10910" t="str">
            <v>104554739</v>
          </cell>
        </row>
        <row r="10911">
          <cell r="A10911" t="str">
            <v>104550674</v>
          </cell>
        </row>
        <row r="10912">
          <cell r="A10912" t="str">
            <v>104554739</v>
          </cell>
        </row>
        <row r="10913">
          <cell r="A10913" t="str">
            <v>104550674</v>
          </cell>
        </row>
        <row r="10914">
          <cell r="A10914" t="str">
            <v>104550674</v>
          </cell>
        </row>
        <row r="10915">
          <cell r="A10915" t="str">
            <v>104550674</v>
          </cell>
        </row>
        <row r="10916">
          <cell r="A10916" t="str">
            <v>104550674</v>
          </cell>
        </row>
        <row r="10917">
          <cell r="A10917" t="str">
            <v>104550674</v>
          </cell>
        </row>
        <row r="10918">
          <cell r="A10918" t="str">
            <v>104554739</v>
          </cell>
        </row>
        <row r="10919">
          <cell r="A10919" t="str">
            <v>104550674</v>
          </cell>
        </row>
        <row r="10920">
          <cell r="A10920" t="str">
            <v>104550674</v>
          </cell>
        </row>
        <row r="10921">
          <cell r="A10921" t="str">
            <v>104550674</v>
          </cell>
        </row>
        <row r="10922">
          <cell r="A10922" t="str">
            <v>104550674</v>
          </cell>
        </row>
        <row r="10923">
          <cell r="A10923" t="str">
            <v>104550674</v>
          </cell>
        </row>
        <row r="10924">
          <cell r="A10924" t="str">
            <v>104550674</v>
          </cell>
        </row>
        <row r="10925">
          <cell r="A10925" t="str">
            <v>104554739</v>
          </cell>
        </row>
        <row r="10926">
          <cell r="A10926" t="str">
            <v>104550674</v>
          </cell>
        </row>
        <row r="10927">
          <cell r="A10927" t="str">
            <v>104550674</v>
          </cell>
        </row>
        <row r="10928">
          <cell r="A10928" t="str">
            <v>104554739</v>
          </cell>
        </row>
        <row r="10929">
          <cell r="A10929" t="str">
            <v>104570384</v>
          </cell>
        </row>
        <row r="10930">
          <cell r="A10930" t="str">
            <v>104570394</v>
          </cell>
        </row>
        <row r="10931">
          <cell r="A10931" t="str">
            <v>104570894</v>
          </cell>
        </row>
        <row r="10932">
          <cell r="A10932" t="str">
            <v>104551233</v>
          </cell>
        </row>
        <row r="10933">
          <cell r="A10933" t="str">
            <v>104551234</v>
          </cell>
        </row>
        <row r="10934">
          <cell r="A10934" t="str">
            <v>104551235</v>
          </cell>
        </row>
        <row r="10935">
          <cell r="A10935" t="str">
            <v>104551236</v>
          </cell>
        </row>
        <row r="10936">
          <cell r="A10936" t="str">
            <v>104551231</v>
          </cell>
        </row>
        <row r="10937">
          <cell r="A10937" t="str">
            <v>104551232</v>
          </cell>
        </row>
        <row r="10938">
          <cell r="A10938" t="str">
            <v>104553427</v>
          </cell>
        </row>
        <row r="10939">
          <cell r="A10939" t="str">
            <v>104553427</v>
          </cell>
        </row>
        <row r="10940">
          <cell r="A10940" t="str">
            <v>104557666</v>
          </cell>
        </row>
        <row r="10941">
          <cell r="A10941" t="str">
            <v>104557666</v>
          </cell>
        </row>
        <row r="10942">
          <cell r="A10942" t="str">
            <v>104564053</v>
          </cell>
        </row>
        <row r="10943">
          <cell r="A10943" t="str">
            <v>104564053</v>
          </cell>
        </row>
        <row r="10944">
          <cell r="A10944" t="str">
            <v>104550677</v>
          </cell>
        </row>
        <row r="10945">
          <cell r="A10945" t="str">
            <v>104550101</v>
          </cell>
        </row>
        <row r="10946">
          <cell r="A10946" t="str">
            <v>104551237</v>
          </cell>
        </row>
        <row r="10947">
          <cell r="A10947" t="str">
            <v>104551238</v>
          </cell>
        </row>
        <row r="10948">
          <cell r="A10948" t="str">
            <v>104551239</v>
          </cell>
        </row>
        <row r="10949">
          <cell r="A10949" t="str">
            <v>104551240</v>
          </cell>
        </row>
        <row r="10950">
          <cell r="A10950" t="str">
            <v>104551241</v>
          </cell>
        </row>
        <row r="10951">
          <cell r="A10951" t="str">
            <v>104551242</v>
          </cell>
        </row>
        <row r="10952">
          <cell r="A10952" t="str">
            <v>104551243</v>
          </cell>
        </row>
        <row r="10953">
          <cell r="A10953" t="str">
            <v>104551244</v>
          </cell>
        </row>
        <row r="10954">
          <cell r="A10954" t="str">
            <v>104551245</v>
          </cell>
        </row>
        <row r="10955">
          <cell r="A10955" t="str">
            <v>104551246</v>
          </cell>
        </row>
        <row r="10956">
          <cell r="A10956" t="str">
            <v>104551247</v>
          </cell>
        </row>
        <row r="10957">
          <cell r="A10957" t="str">
            <v>104551248</v>
          </cell>
        </row>
        <row r="10958">
          <cell r="A10958" t="str">
            <v>104551249</v>
          </cell>
        </row>
        <row r="10959">
          <cell r="A10959" t="str">
            <v>104551250</v>
          </cell>
        </row>
        <row r="10960">
          <cell r="A10960" t="str">
            <v>104551251</v>
          </cell>
        </row>
        <row r="10961">
          <cell r="A10961" t="str">
            <v>104551252</v>
          </cell>
        </row>
        <row r="10962">
          <cell r="A10962" t="str">
            <v>104573376</v>
          </cell>
        </row>
        <row r="10963">
          <cell r="A10963" t="str">
            <v>104573376</v>
          </cell>
        </row>
        <row r="10964">
          <cell r="A10964" t="str">
            <v>104578177</v>
          </cell>
        </row>
        <row r="10965">
          <cell r="A10965" t="str">
            <v>302477775</v>
          </cell>
        </row>
        <row r="10966">
          <cell r="A10966" t="str">
            <v>302477475</v>
          </cell>
        </row>
        <row r="10967">
          <cell r="A10967" t="str">
            <v>302487500</v>
          </cell>
        </row>
        <row r="10968">
          <cell r="A10968" t="str">
            <v>104600671</v>
          </cell>
        </row>
        <row r="10969">
          <cell r="A10969" t="str">
            <v>104578178</v>
          </cell>
        </row>
        <row r="10970">
          <cell r="A10970" t="str">
            <v>104578179</v>
          </cell>
        </row>
        <row r="10971">
          <cell r="A10971" t="str">
            <v>607256988</v>
          </cell>
        </row>
        <row r="10972">
          <cell r="A10972" t="str">
            <v>607256989</v>
          </cell>
        </row>
        <row r="10973">
          <cell r="A10973" t="str">
            <v>104578180</v>
          </cell>
        </row>
        <row r="10974">
          <cell r="A10974" t="str">
            <v>104600671</v>
          </cell>
        </row>
        <row r="10975">
          <cell r="A10975" t="str">
            <v>104578181</v>
          </cell>
        </row>
        <row r="10976">
          <cell r="A10976" t="str">
            <v>104578182</v>
          </cell>
        </row>
        <row r="10977">
          <cell r="A10977" t="str">
            <v>104578183</v>
          </cell>
        </row>
        <row r="10978">
          <cell r="A10978" t="str">
            <v>104578184</v>
          </cell>
        </row>
        <row r="10979">
          <cell r="A10979" t="str">
            <v>104571938</v>
          </cell>
        </row>
        <row r="10980">
          <cell r="A10980" t="str">
            <v>104572705</v>
          </cell>
        </row>
        <row r="10981">
          <cell r="A10981" t="str">
            <v>104573556</v>
          </cell>
        </row>
        <row r="10982">
          <cell r="A10982" t="str">
            <v>104573558</v>
          </cell>
        </row>
        <row r="10983">
          <cell r="A10983" t="str">
            <v>104592660</v>
          </cell>
        </row>
        <row r="10984">
          <cell r="A10984" t="str">
            <v>104592661</v>
          </cell>
        </row>
        <row r="10985">
          <cell r="A10985" t="str">
            <v>104578185</v>
          </cell>
        </row>
        <row r="10986">
          <cell r="A10986" t="str">
            <v>104572704</v>
          </cell>
        </row>
        <row r="10987">
          <cell r="A10987" t="str">
            <v>104578186</v>
          </cell>
        </row>
        <row r="10988">
          <cell r="A10988" t="str">
            <v>104578200</v>
          </cell>
        </row>
        <row r="10989">
          <cell r="A10989" t="str">
            <v>104578201</v>
          </cell>
        </row>
        <row r="10990">
          <cell r="A10990" t="str">
            <v>104578202</v>
          </cell>
        </row>
        <row r="10991">
          <cell r="A10991" t="str">
            <v>104578203</v>
          </cell>
        </row>
        <row r="10992">
          <cell r="A10992" t="str">
            <v>104578204</v>
          </cell>
        </row>
        <row r="10993">
          <cell r="A10993" t="str">
            <v>104578198</v>
          </cell>
        </row>
        <row r="10994">
          <cell r="A10994" t="str">
            <v>104578199</v>
          </cell>
        </row>
        <row r="10995">
          <cell r="A10995" t="str">
            <v>104578187</v>
          </cell>
        </row>
        <row r="10996">
          <cell r="A10996" t="str">
            <v>104578188</v>
          </cell>
        </row>
        <row r="10997">
          <cell r="A10997" t="str">
            <v>104572806</v>
          </cell>
        </row>
        <row r="10998">
          <cell r="A10998" t="str">
            <v>104572645</v>
          </cell>
        </row>
        <row r="10999">
          <cell r="A10999" t="str">
            <v>104571755</v>
          </cell>
        </row>
        <row r="11000">
          <cell r="A11000" t="str">
            <v>104578189</v>
          </cell>
        </row>
        <row r="11001">
          <cell r="A11001" t="str">
            <v>104578190</v>
          </cell>
        </row>
        <row r="11002">
          <cell r="A11002" t="str">
            <v>104578191</v>
          </cell>
        </row>
        <row r="11003">
          <cell r="A11003" t="str">
            <v>104578192</v>
          </cell>
        </row>
        <row r="11004">
          <cell r="A11004" t="str">
            <v>104578193</v>
          </cell>
        </row>
        <row r="11005">
          <cell r="A11005" t="str">
            <v>104578194</v>
          </cell>
        </row>
        <row r="11006">
          <cell r="A11006" t="str">
            <v>104578195</v>
          </cell>
        </row>
        <row r="11007">
          <cell r="A11007" t="str">
            <v>104578196</v>
          </cell>
        </row>
        <row r="11008">
          <cell r="A11008" t="str">
            <v>104578197</v>
          </cell>
        </row>
        <row r="11009">
          <cell r="A11009" t="str">
            <v>104578209</v>
          </cell>
        </row>
        <row r="11010">
          <cell r="A11010" t="str">
            <v>104578210</v>
          </cell>
        </row>
        <row r="11011">
          <cell r="A11011" t="str">
            <v>104578211</v>
          </cell>
        </row>
        <row r="11012">
          <cell r="A11012" t="str">
            <v>104578212</v>
          </cell>
        </row>
        <row r="11013">
          <cell r="A11013" t="str">
            <v>104578213</v>
          </cell>
        </row>
        <row r="11014">
          <cell r="A11014" t="str">
            <v>104578214</v>
          </cell>
        </row>
        <row r="11015">
          <cell r="A11015" t="str">
            <v>104578215</v>
          </cell>
        </row>
        <row r="11016">
          <cell r="A11016" t="str">
            <v>104578216</v>
          </cell>
        </row>
        <row r="11017">
          <cell r="A11017" t="str">
            <v>104578217</v>
          </cell>
        </row>
        <row r="11018">
          <cell r="A11018" t="str">
            <v>104578218</v>
          </cell>
        </row>
        <row r="11019">
          <cell r="A11019" t="str">
            <v>104573446</v>
          </cell>
        </row>
        <row r="11020">
          <cell r="A11020" t="str">
            <v>104578219</v>
          </cell>
        </row>
        <row r="11021">
          <cell r="A11021" t="str">
            <v>104578205</v>
          </cell>
        </row>
        <row r="11022">
          <cell r="A11022" t="str">
            <v>104578206</v>
          </cell>
        </row>
        <row r="11023">
          <cell r="A11023" t="str">
            <v>104578207</v>
          </cell>
        </row>
        <row r="11024">
          <cell r="A11024" t="str">
            <v>104578208</v>
          </cell>
        </row>
        <row r="11025">
          <cell r="A11025" t="str">
            <v>104578220</v>
          </cell>
        </row>
        <row r="11026">
          <cell r="A11026" t="str">
            <v>104578221</v>
          </cell>
        </row>
        <row r="11027">
          <cell r="A11027" t="str">
            <v>104578222</v>
          </cell>
        </row>
        <row r="11028">
          <cell r="A11028" t="str">
            <v>104578223</v>
          </cell>
        </row>
        <row r="11029">
          <cell r="A11029" t="str">
            <v>104578224</v>
          </cell>
        </row>
        <row r="11030">
          <cell r="A11030" t="str">
            <v>104578225</v>
          </cell>
        </row>
        <row r="11031">
          <cell r="A11031" t="str">
            <v>104578226</v>
          </cell>
        </row>
        <row r="11032">
          <cell r="A11032" t="str">
            <v>104578227</v>
          </cell>
        </row>
        <row r="11033">
          <cell r="A11033" t="str">
            <v>104578228</v>
          </cell>
        </row>
        <row r="11034">
          <cell r="A11034" t="str">
            <v>104578229</v>
          </cell>
        </row>
        <row r="11035">
          <cell r="A11035" t="str">
            <v>104578230</v>
          </cell>
        </row>
        <row r="11036">
          <cell r="A11036" t="str">
            <v>104578231</v>
          </cell>
        </row>
        <row r="11037">
          <cell r="A11037" t="str">
            <v>104578232</v>
          </cell>
        </row>
        <row r="11038">
          <cell r="A11038" t="str">
            <v>104578233</v>
          </cell>
        </row>
        <row r="11039">
          <cell r="A11039" t="str">
            <v>104578234</v>
          </cell>
        </row>
        <row r="11040">
          <cell r="A11040" t="str">
            <v>104573241</v>
          </cell>
        </row>
        <row r="11041">
          <cell r="A11041" t="str">
            <v>104579863</v>
          </cell>
        </row>
        <row r="11042">
          <cell r="A11042" t="str">
            <v>104592872</v>
          </cell>
        </row>
        <row r="11043">
          <cell r="A11043" t="str">
            <v>104583554</v>
          </cell>
        </row>
        <row r="11044">
          <cell r="A11044" t="str">
            <v>104580896</v>
          </cell>
        </row>
        <row r="11045">
          <cell r="A11045" t="str">
            <v>104579605</v>
          </cell>
        </row>
        <row r="11046">
          <cell r="A11046" t="str">
            <v>104580896</v>
          </cell>
        </row>
        <row r="11047">
          <cell r="A11047" t="str">
            <v>104585155</v>
          </cell>
        </row>
        <row r="11048">
          <cell r="A11048" t="str">
            <v>104585135</v>
          </cell>
        </row>
        <row r="11049">
          <cell r="A11049" t="str">
            <v>104585156</v>
          </cell>
        </row>
        <row r="11050">
          <cell r="A11050" t="str">
            <v>104573117</v>
          </cell>
        </row>
        <row r="11051">
          <cell r="A11051" t="str">
            <v>104573268</v>
          </cell>
        </row>
        <row r="11052">
          <cell r="A11052" t="str">
            <v>104573269</v>
          </cell>
        </row>
        <row r="11053">
          <cell r="A11053" t="str">
            <v>104580896</v>
          </cell>
        </row>
        <row r="11054">
          <cell r="A11054" t="str">
            <v>104579606</v>
          </cell>
        </row>
        <row r="11055">
          <cell r="A11055" t="str">
            <v>104583530</v>
          </cell>
        </row>
        <row r="11056">
          <cell r="A11056" t="str">
            <v>104580896</v>
          </cell>
        </row>
        <row r="11057">
          <cell r="A11057" t="str">
            <v>104583532</v>
          </cell>
        </row>
        <row r="11058">
          <cell r="A11058" t="str">
            <v>104580896</v>
          </cell>
        </row>
        <row r="11059">
          <cell r="A11059" t="str">
            <v>104579609</v>
          </cell>
        </row>
        <row r="11060">
          <cell r="A11060" t="str">
            <v>104583533</v>
          </cell>
        </row>
        <row r="11061">
          <cell r="A11061" t="str">
            <v>104580896</v>
          </cell>
        </row>
        <row r="11062">
          <cell r="A11062" t="str">
            <v>104579613</v>
          </cell>
        </row>
        <row r="11063">
          <cell r="A11063" t="str">
            <v>104583535</v>
          </cell>
        </row>
        <row r="11064">
          <cell r="A11064" t="str">
            <v>104580896</v>
          </cell>
        </row>
        <row r="11065">
          <cell r="A11065" t="str">
            <v>104579623</v>
          </cell>
        </row>
        <row r="11066">
          <cell r="A11066" t="str">
            <v>104580896</v>
          </cell>
        </row>
        <row r="11067">
          <cell r="A11067" t="str">
            <v>104579617</v>
          </cell>
        </row>
        <row r="11068">
          <cell r="A11068" t="str">
            <v>104583536</v>
          </cell>
        </row>
        <row r="11069">
          <cell r="A11069" t="str">
            <v>104585135</v>
          </cell>
        </row>
        <row r="11070">
          <cell r="A11070" t="str">
            <v>104585157</v>
          </cell>
        </row>
        <row r="11071">
          <cell r="A11071" t="str">
            <v>104585158</v>
          </cell>
        </row>
        <row r="11072">
          <cell r="A11072" t="str">
            <v>104580896</v>
          </cell>
        </row>
        <row r="11073">
          <cell r="A11073" t="str">
            <v>104580896</v>
          </cell>
        </row>
        <row r="11074">
          <cell r="A11074" t="str">
            <v>104579618</v>
          </cell>
        </row>
        <row r="11075">
          <cell r="A11075" t="str">
            <v>104580896</v>
          </cell>
        </row>
        <row r="11076">
          <cell r="A11076" t="str">
            <v>104580896</v>
          </cell>
        </row>
        <row r="11077">
          <cell r="A11077" t="str">
            <v>104580896</v>
          </cell>
        </row>
        <row r="11078">
          <cell r="A11078" t="str">
            <v>104579625</v>
          </cell>
        </row>
        <row r="11079">
          <cell r="A11079" t="str">
            <v>104583538</v>
          </cell>
        </row>
        <row r="11080">
          <cell r="A11080" t="str">
            <v>104580896</v>
          </cell>
        </row>
        <row r="11081">
          <cell r="A11081" t="str">
            <v>104580896</v>
          </cell>
        </row>
        <row r="11082">
          <cell r="A11082" t="str">
            <v>104580896</v>
          </cell>
        </row>
        <row r="11083">
          <cell r="A11083" t="str">
            <v>104579620</v>
          </cell>
        </row>
        <row r="11084">
          <cell r="A11084" t="str">
            <v>104580896</v>
          </cell>
        </row>
        <row r="11085">
          <cell r="A11085" t="str">
            <v>104580896</v>
          </cell>
        </row>
        <row r="11086">
          <cell r="A11086" t="str">
            <v>104580896</v>
          </cell>
        </row>
        <row r="11087">
          <cell r="A11087" t="str">
            <v>104583541</v>
          </cell>
        </row>
        <row r="11088">
          <cell r="A11088" t="str">
            <v>104573117</v>
          </cell>
        </row>
        <row r="11089">
          <cell r="A11089" t="str">
            <v>104573270</v>
          </cell>
        </row>
        <row r="11090">
          <cell r="A11090" t="str">
            <v>104573272</v>
          </cell>
        </row>
        <row r="11091">
          <cell r="A11091" t="str">
            <v>104580896</v>
          </cell>
        </row>
        <row r="11092">
          <cell r="A11092" t="str">
            <v>104580896</v>
          </cell>
        </row>
        <row r="11093">
          <cell r="A11093" t="str">
            <v>104579621</v>
          </cell>
        </row>
        <row r="11094">
          <cell r="A11094" t="str">
            <v>104583544</v>
          </cell>
        </row>
        <row r="11095">
          <cell r="A11095" t="str">
            <v>104585159</v>
          </cell>
        </row>
        <row r="11096">
          <cell r="A11096" t="str">
            <v>104585135</v>
          </cell>
        </row>
        <row r="11097">
          <cell r="A11097" t="str">
            <v>104585160</v>
          </cell>
        </row>
        <row r="11098">
          <cell r="A11098" t="str">
            <v>104586232</v>
          </cell>
        </row>
        <row r="11099">
          <cell r="A11099" t="str">
            <v>104586234</v>
          </cell>
        </row>
        <row r="11100">
          <cell r="A11100" t="str">
            <v>104578237</v>
          </cell>
        </row>
        <row r="11101">
          <cell r="A11101" t="str">
            <v>104586320</v>
          </cell>
        </row>
        <row r="11102">
          <cell r="A11102" t="str">
            <v>104586320</v>
          </cell>
        </row>
        <row r="11103">
          <cell r="A11103" t="str">
            <v>104586320</v>
          </cell>
        </row>
        <row r="11104">
          <cell r="A11104" t="str">
            <v>104586320</v>
          </cell>
        </row>
        <row r="11105">
          <cell r="A11105" t="str">
            <v>104586322</v>
          </cell>
        </row>
        <row r="11106">
          <cell r="A11106" t="str">
            <v>104586322</v>
          </cell>
        </row>
        <row r="11107">
          <cell r="A11107" t="str">
            <v>104586324</v>
          </cell>
        </row>
        <row r="11108">
          <cell r="A11108" t="str">
            <v>104586324</v>
          </cell>
        </row>
        <row r="11109">
          <cell r="A11109" t="str">
            <v>104578238</v>
          </cell>
        </row>
        <row r="11110">
          <cell r="A11110" t="str">
            <v>104578239</v>
          </cell>
        </row>
        <row r="11111">
          <cell r="A11111" t="str">
            <v>104578240</v>
          </cell>
        </row>
        <row r="11112">
          <cell r="A11112" t="str">
            <v>104578235</v>
          </cell>
        </row>
        <row r="11113">
          <cell r="A11113" t="str">
            <v>104578236</v>
          </cell>
        </row>
        <row r="11114">
          <cell r="A11114" t="str">
            <v>104582820</v>
          </cell>
        </row>
        <row r="11115">
          <cell r="A11115" t="str">
            <v>104582820</v>
          </cell>
        </row>
        <row r="11116">
          <cell r="A11116" t="str">
            <v>104587715</v>
          </cell>
        </row>
        <row r="11117">
          <cell r="A11117" t="str">
            <v>104587715</v>
          </cell>
        </row>
        <row r="11118">
          <cell r="A11118" t="str">
            <v>104580897</v>
          </cell>
        </row>
        <row r="11119">
          <cell r="A11119" t="str">
            <v>104578241</v>
          </cell>
        </row>
        <row r="11120">
          <cell r="A11120" t="str">
            <v>104578242</v>
          </cell>
        </row>
        <row r="11121">
          <cell r="A11121" t="str">
            <v>104578243</v>
          </cell>
        </row>
        <row r="11122">
          <cell r="A11122" t="str">
            <v>104578244</v>
          </cell>
        </row>
        <row r="11123">
          <cell r="A11123" t="str">
            <v>104578245</v>
          </cell>
        </row>
        <row r="11124">
          <cell r="A11124" t="str">
            <v>104578246</v>
          </cell>
        </row>
        <row r="11125">
          <cell r="A11125" t="str">
            <v>104578247</v>
          </cell>
        </row>
        <row r="11126">
          <cell r="A11126" t="str">
            <v>104578248</v>
          </cell>
        </row>
        <row r="11127">
          <cell r="A11127" t="str">
            <v>104578249</v>
          </cell>
        </row>
        <row r="11128">
          <cell r="A11128" t="str">
            <v>104578250</v>
          </cell>
        </row>
        <row r="11129">
          <cell r="A11129" t="str">
            <v>104578251</v>
          </cell>
        </row>
        <row r="11130">
          <cell r="A11130" t="str">
            <v>104578252</v>
          </cell>
        </row>
        <row r="11131">
          <cell r="A11131" t="str">
            <v>104578253</v>
          </cell>
        </row>
        <row r="11132">
          <cell r="A11132" t="str">
            <v>104578254</v>
          </cell>
        </row>
        <row r="11133">
          <cell r="A11133" t="str">
            <v>104578255</v>
          </cell>
        </row>
        <row r="11134">
          <cell r="A11134" t="str">
            <v>104578256</v>
          </cell>
        </row>
        <row r="11135">
          <cell r="A11135" t="str">
            <v>302499701</v>
          </cell>
        </row>
        <row r="11136">
          <cell r="A11136" t="str">
            <v>104604122</v>
          </cell>
        </row>
        <row r="11137">
          <cell r="A11137" t="str">
            <v>104604122</v>
          </cell>
        </row>
        <row r="11138">
          <cell r="A11138" t="str">
            <v>104604122</v>
          </cell>
        </row>
        <row r="11139">
          <cell r="A11139" t="str">
            <v>104604122</v>
          </cell>
        </row>
        <row r="11140">
          <cell r="A11140" t="str">
            <v>104604122</v>
          </cell>
        </row>
        <row r="11141">
          <cell r="A11141" t="str">
            <v>104604122</v>
          </cell>
        </row>
        <row r="11142">
          <cell r="A11142" t="str">
            <v>104604122</v>
          </cell>
        </row>
        <row r="11143">
          <cell r="A11143" t="str">
            <v>104604122</v>
          </cell>
        </row>
        <row r="11144">
          <cell r="A11144" t="str">
            <v>104604122</v>
          </cell>
        </row>
        <row r="11145">
          <cell r="A11145" t="str">
            <v>104604122</v>
          </cell>
        </row>
        <row r="11146">
          <cell r="A11146" t="str">
            <v>104604122</v>
          </cell>
        </row>
        <row r="11147">
          <cell r="A11147" t="str">
            <v>104604122</v>
          </cell>
        </row>
        <row r="11148">
          <cell r="A11148" t="str">
            <v>104604122</v>
          </cell>
        </row>
        <row r="11149">
          <cell r="A11149" t="str">
            <v>104604122</v>
          </cell>
        </row>
        <row r="11150">
          <cell r="A11150" t="str">
            <v>104604122</v>
          </cell>
        </row>
        <row r="11151">
          <cell r="A11151" t="str">
            <v>104604122</v>
          </cell>
        </row>
        <row r="11152">
          <cell r="A11152" t="str">
            <v>104604122</v>
          </cell>
        </row>
        <row r="11153">
          <cell r="A11153" t="str">
            <v>104604122</v>
          </cell>
        </row>
        <row r="11154">
          <cell r="A11154" t="str">
            <v>104610165</v>
          </cell>
        </row>
        <row r="11155">
          <cell r="A11155" t="str">
            <v>302499700</v>
          </cell>
        </row>
        <row r="11156">
          <cell r="A11156" t="str">
            <v>302503555</v>
          </cell>
        </row>
        <row r="11157">
          <cell r="A11157" t="str">
            <v>302491699</v>
          </cell>
        </row>
        <row r="11158">
          <cell r="A11158" t="str">
            <v>302496200</v>
          </cell>
        </row>
        <row r="11159">
          <cell r="A11159" t="str">
            <v>104627212</v>
          </cell>
        </row>
        <row r="11160">
          <cell r="A11160" t="str">
            <v>104620586</v>
          </cell>
        </row>
        <row r="11161">
          <cell r="A11161" t="str">
            <v>104620586</v>
          </cell>
        </row>
        <row r="11162">
          <cell r="A11162" t="str">
            <v>104620586</v>
          </cell>
        </row>
        <row r="11163">
          <cell r="A11163" t="str">
            <v>104620586</v>
          </cell>
        </row>
        <row r="11164">
          <cell r="A11164" t="str">
            <v>104620586</v>
          </cell>
        </row>
        <row r="11165">
          <cell r="A11165" t="str">
            <v>104620586</v>
          </cell>
        </row>
        <row r="11166">
          <cell r="A11166" t="str">
            <v>104620586</v>
          </cell>
        </row>
        <row r="11167">
          <cell r="A11167" t="str">
            <v>104620586</v>
          </cell>
        </row>
        <row r="11168">
          <cell r="A11168" t="str">
            <v>104620586</v>
          </cell>
        </row>
        <row r="11169">
          <cell r="A11169" t="str">
            <v>104620586</v>
          </cell>
        </row>
        <row r="11170">
          <cell r="A11170" t="str">
            <v>104610566</v>
          </cell>
        </row>
        <row r="11171">
          <cell r="A11171" t="str">
            <v>104610567</v>
          </cell>
        </row>
        <row r="11172">
          <cell r="A11172" t="str">
            <v>607306721</v>
          </cell>
        </row>
        <row r="11173">
          <cell r="A11173" t="str">
            <v>607306727</v>
          </cell>
        </row>
        <row r="11174">
          <cell r="A11174" t="str">
            <v>607306728</v>
          </cell>
        </row>
        <row r="11175">
          <cell r="A11175" t="str">
            <v>607306729</v>
          </cell>
        </row>
        <row r="11176">
          <cell r="A11176" t="str">
            <v>607306730</v>
          </cell>
        </row>
        <row r="11177">
          <cell r="A11177" t="str">
            <v>607306731</v>
          </cell>
        </row>
        <row r="11178">
          <cell r="A11178" t="str">
            <v>607306732</v>
          </cell>
        </row>
        <row r="11179">
          <cell r="A11179" t="str">
            <v>607306733</v>
          </cell>
        </row>
        <row r="11180">
          <cell r="A11180" t="str">
            <v>607306722</v>
          </cell>
        </row>
        <row r="11181">
          <cell r="A11181" t="str">
            <v>607306723</v>
          </cell>
        </row>
        <row r="11182">
          <cell r="A11182" t="str">
            <v>607306724</v>
          </cell>
        </row>
        <row r="11183">
          <cell r="A11183" t="str">
            <v>607306725</v>
          </cell>
        </row>
        <row r="11184">
          <cell r="A11184" t="str">
            <v>607306726</v>
          </cell>
        </row>
        <row r="11185">
          <cell r="A11185" t="str">
            <v>104610568</v>
          </cell>
        </row>
        <row r="11186">
          <cell r="A11186" t="str">
            <v>607329011</v>
          </cell>
        </row>
        <row r="11187">
          <cell r="A11187" t="str">
            <v>104627212</v>
          </cell>
        </row>
        <row r="11188">
          <cell r="A11188" t="str">
            <v>104610569</v>
          </cell>
        </row>
        <row r="11189">
          <cell r="A11189" t="str">
            <v>104610570</v>
          </cell>
        </row>
        <row r="11190">
          <cell r="A11190" t="str">
            <v>104610571</v>
          </cell>
        </row>
        <row r="11191">
          <cell r="A11191" t="str">
            <v>104610572</v>
          </cell>
        </row>
        <row r="11192">
          <cell r="A11192" t="str">
            <v>104603505</v>
          </cell>
        </row>
        <row r="11193">
          <cell r="A11193" t="str">
            <v>104604417</v>
          </cell>
        </row>
        <row r="11194">
          <cell r="A11194" t="str">
            <v>104620171</v>
          </cell>
        </row>
        <row r="11195">
          <cell r="A11195" t="str">
            <v>104620443</v>
          </cell>
        </row>
        <row r="11196">
          <cell r="A11196" t="str">
            <v>104610573</v>
          </cell>
        </row>
        <row r="11197">
          <cell r="A11197" t="str">
            <v>104604414</v>
          </cell>
        </row>
        <row r="11198">
          <cell r="A11198" t="str">
            <v>104610574</v>
          </cell>
        </row>
        <row r="11199">
          <cell r="A11199" t="str">
            <v>104610588</v>
          </cell>
        </row>
        <row r="11200">
          <cell r="A11200" t="str">
            <v>104610589</v>
          </cell>
        </row>
        <row r="11201">
          <cell r="A11201" t="str">
            <v>104610590</v>
          </cell>
        </row>
        <row r="11202">
          <cell r="A11202" t="str">
            <v>104610591</v>
          </cell>
        </row>
        <row r="11203">
          <cell r="A11203" t="str">
            <v>104610592</v>
          </cell>
        </row>
        <row r="11204">
          <cell r="A11204" t="str">
            <v>104610586</v>
          </cell>
        </row>
        <row r="11205">
          <cell r="A11205" t="str">
            <v>104610587</v>
          </cell>
        </row>
        <row r="11206">
          <cell r="A11206" t="str">
            <v>104610575</v>
          </cell>
        </row>
        <row r="11207">
          <cell r="A11207" t="str">
            <v>104610576</v>
          </cell>
        </row>
        <row r="11208">
          <cell r="A11208" t="str">
            <v>104610577</v>
          </cell>
        </row>
        <row r="11209">
          <cell r="A11209" t="str">
            <v>104610578</v>
          </cell>
        </row>
        <row r="11210">
          <cell r="A11210" t="str">
            <v>104610579</v>
          </cell>
        </row>
        <row r="11211">
          <cell r="A11211" t="str">
            <v>104610580</v>
          </cell>
        </row>
        <row r="11212">
          <cell r="A11212" t="str">
            <v>104610581</v>
          </cell>
        </row>
        <row r="11213">
          <cell r="A11213" t="str">
            <v>104610582</v>
          </cell>
        </row>
        <row r="11214">
          <cell r="A11214" t="str">
            <v>104610583</v>
          </cell>
        </row>
        <row r="11215">
          <cell r="A11215" t="str">
            <v>104610584</v>
          </cell>
        </row>
        <row r="11216">
          <cell r="A11216" t="str">
            <v>104610585</v>
          </cell>
        </row>
        <row r="11217">
          <cell r="A11217" t="str">
            <v>104610597</v>
          </cell>
        </row>
        <row r="11218">
          <cell r="A11218" t="str">
            <v>104610598</v>
          </cell>
        </row>
        <row r="11219">
          <cell r="A11219" t="str">
            <v>104610599</v>
          </cell>
        </row>
        <row r="11220">
          <cell r="A11220" t="str">
            <v>104610600</v>
          </cell>
        </row>
        <row r="11221">
          <cell r="A11221" t="str">
            <v>104610601</v>
          </cell>
        </row>
        <row r="11222">
          <cell r="A11222" t="str">
            <v>104610602</v>
          </cell>
        </row>
        <row r="11223">
          <cell r="A11223" t="str">
            <v>104610603</v>
          </cell>
        </row>
        <row r="11224">
          <cell r="A11224" t="str">
            <v>104610604</v>
          </cell>
        </row>
        <row r="11225">
          <cell r="A11225" t="str">
            <v>104610605</v>
          </cell>
        </row>
        <row r="11226">
          <cell r="A11226" t="str">
            <v>104610606</v>
          </cell>
        </row>
        <row r="11227">
          <cell r="A11227" t="str">
            <v>104603501</v>
          </cell>
        </row>
        <row r="11228">
          <cell r="A11228" t="str">
            <v>104610607</v>
          </cell>
        </row>
        <row r="11229">
          <cell r="A11229" t="str">
            <v>104610593</v>
          </cell>
        </row>
        <row r="11230">
          <cell r="A11230" t="str">
            <v>104610594</v>
          </cell>
        </row>
        <row r="11231">
          <cell r="A11231" t="str">
            <v>104610595</v>
          </cell>
        </row>
        <row r="11232">
          <cell r="A11232" t="str">
            <v>104610596</v>
          </cell>
        </row>
        <row r="11233">
          <cell r="A11233" t="str">
            <v>104610608</v>
          </cell>
        </row>
        <row r="11234">
          <cell r="A11234" t="str">
            <v>104610609</v>
          </cell>
        </row>
        <row r="11235">
          <cell r="A11235" t="str">
            <v>104610610</v>
          </cell>
        </row>
        <row r="11236">
          <cell r="A11236" t="str">
            <v>104610611</v>
          </cell>
        </row>
        <row r="11237">
          <cell r="A11237" t="str">
            <v>104610612</v>
          </cell>
        </row>
        <row r="11238">
          <cell r="A11238" t="str">
            <v>104610613</v>
          </cell>
        </row>
        <row r="11239">
          <cell r="A11239" t="str">
            <v>104610614</v>
          </cell>
        </row>
        <row r="11240">
          <cell r="A11240" t="str">
            <v>104610615</v>
          </cell>
        </row>
        <row r="11241">
          <cell r="A11241" t="str">
            <v>104610616</v>
          </cell>
        </row>
        <row r="11242">
          <cell r="A11242" t="str">
            <v>104610617</v>
          </cell>
        </row>
        <row r="11243">
          <cell r="A11243" t="str">
            <v>104610618</v>
          </cell>
        </row>
        <row r="11244">
          <cell r="A11244" t="str">
            <v>104610619</v>
          </cell>
        </row>
        <row r="11245">
          <cell r="A11245" t="str">
            <v>104610620</v>
          </cell>
        </row>
        <row r="11246">
          <cell r="A11246" t="str">
            <v>104610621</v>
          </cell>
        </row>
        <row r="11247">
          <cell r="A11247" t="str">
            <v>104610622</v>
          </cell>
        </row>
        <row r="11248">
          <cell r="A11248" t="str">
            <v>104612063</v>
          </cell>
        </row>
        <row r="11249">
          <cell r="A11249" t="str">
            <v>104621145</v>
          </cell>
        </row>
        <row r="11250">
          <cell r="A11250" t="str">
            <v>104608961</v>
          </cell>
        </row>
        <row r="11251">
          <cell r="A11251" t="str">
            <v>104611617</v>
          </cell>
        </row>
        <row r="11252">
          <cell r="A11252" t="str">
            <v>104609369</v>
          </cell>
        </row>
        <row r="11253">
          <cell r="A11253" t="str">
            <v>104608962</v>
          </cell>
        </row>
        <row r="11254">
          <cell r="A11254" t="str">
            <v>104608963</v>
          </cell>
        </row>
        <row r="11255">
          <cell r="A11255" t="str">
            <v>104611617</v>
          </cell>
        </row>
        <row r="11256">
          <cell r="A11256" t="str">
            <v>104612042</v>
          </cell>
        </row>
        <row r="11257">
          <cell r="A11257" t="str">
            <v>104611617</v>
          </cell>
        </row>
        <row r="11258">
          <cell r="A11258" t="str">
            <v>104609369</v>
          </cell>
        </row>
        <row r="11259">
          <cell r="A11259" t="str">
            <v>104609566</v>
          </cell>
        </row>
        <row r="11260">
          <cell r="A11260" t="str">
            <v>104609568</v>
          </cell>
        </row>
        <row r="11261">
          <cell r="A11261" t="str">
            <v>104612043</v>
          </cell>
        </row>
        <row r="11262">
          <cell r="A11262" t="str">
            <v>104611617</v>
          </cell>
        </row>
        <row r="11263">
          <cell r="A11263" t="str">
            <v>104609369</v>
          </cell>
        </row>
        <row r="11264">
          <cell r="A11264" t="str">
            <v>104609570</v>
          </cell>
        </row>
        <row r="11265">
          <cell r="A11265" t="str">
            <v>104609571</v>
          </cell>
        </row>
        <row r="11266">
          <cell r="A11266" t="str">
            <v>104611617</v>
          </cell>
        </row>
        <row r="11267">
          <cell r="A11267" t="str">
            <v>104609369</v>
          </cell>
        </row>
        <row r="11268">
          <cell r="A11268" t="str">
            <v>104609573</v>
          </cell>
        </row>
        <row r="11269">
          <cell r="A11269" t="str">
            <v>104609575</v>
          </cell>
        </row>
        <row r="11270">
          <cell r="A11270" t="str">
            <v>104611617</v>
          </cell>
        </row>
        <row r="11271">
          <cell r="A11271" t="str">
            <v>104612046</v>
          </cell>
        </row>
        <row r="11272">
          <cell r="A11272" t="str">
            <v>104611617</v>
          </cell>
        </row>
        <row r="11273">
          <cell r="A11273" t="str">
            <v>104612050</v>
          </cell>
        </row>
        <row r="11274">
          <cell r="A11274" t="str">
            <v>104611617</v>
          </cell>
        </row>
        <row r="11275">
          <cell r="A11275" t="str">
            <v>104611617</v>
          </cell>
        </row>
        <row r="11276">
          <cell r="A11276" t="str">
            <v>104612051</v>
          </cell>
        </row>
        <row r="11277">
          <cell r="A11277" t="str">
            <v>104611617</v>
          </cell>
        </row>
        <row r="11278">
          <cell r="A11278" t="str">
            <v>104611617</v>
          </cell>
        </row>
        <row r="11279">
          <cell r="A11279" t="str">
            <v>104612054</v>
          </cell>
        </row>
        <row r="11280">
          <cell r="A11280" t="str">
            <v>104611617</v>
          </cell>
        </row>
        <row r="11281">
          <cell r="A11281" t="str">
            <v>104611617</v>
          </cell>
        </row>
        <row r="11282">
          <cell r="A11282" t="str">
            <v>104611617</v>
          </cell>
        </row>
        <row r="11283">
          <cell r="A11283" t="str">
            <v>104611617</v>
          </cell>
        </row>
        <row r="11284">
          <cell r="A11284" t="str">
            <v>104611617</v>
          </cell>
        </row>
        <row r="11285">
          <cell r="A11285" t="str">
            <v>104611617</v>
          </cell>
        </row>
        <row r="11286">
          <cell r="A11286" t="str">
            <v>104611617</v>
          </cell>
        </row>
        <row r="11287">
          <cell r="A11287" t="str">
            <v>104612058</v>
          </cell>
        </row>
        <row r="11288">
          <cell r="A11288" t="str">
            <v>104611617</v>
          </cell>
        </row>
        <row r="11289">
          <cell r="A11289" t="str">
            <v>104609369</v>
          </cell>
        </row>
        <row r="11290">
          <cell r="A11290" t="str">
            <v>104609576</v>
          </cell>
        </row>
        <row r="11291">
          <cell r="A11291" t="str">
            <v>104609577</v>
          </cell>
        </row>
        <row r="11292">
          <cell r="A11292" t="str">
            <v>104612061</v>
          </cell>
        </row>
        <row r="11293">
          <cell r="A11293" t="str">
            <v>104611617</v>
          </cell>
        </row>
        <row r="11294">
          <cell r="A11294" t="str">
            <v>104611617</v>
          </cell>
        </row>
        <row r="11295">
          <cell r="A11295" t="str">
            <v>104610625</v>
          </cell>
        </row>
        <row r="11296">
          <cell r="A11296" t="str">
            <v>104610626</v>
          </cell>
        </row>
        <row r="11297">
          <cell r="A11297" t="str">
            <v>104610627</v>
          </cell>
        </row>
        <row r="11298">
          <cell r="A11298" t="str">
            <v>104610628</v>
          </cell>
        </row>
        <row r="11299">
          <cell r="A11299" t="str">
            <v>104610623</v>
          </cell>
        </row>
        <row r="11300">
          <cell r="A11300" t="str">
            <v>104610624</v>
          </cell>
        </row>
        <row r="11301">
          <cell r="A11301" t="str">
            <v>104619967</v>
          </cell>
        </row>
        <row r="11302">
          <cell r="A11302" t="str">
            <v>104619967</v>
          </cell>
        </row>
        <row r="11303">
          <cell r="A11303" t="str">
            <v>104619968</v>
          </cell>
        </row>
        <row r="11304">
          <cell r="A11304" t="str">
            <v>104619968</v>
          </cell>
        </row>
        <row r="11305">
          <cell r="A11305" t="str">
            <v>104611619</v>
          </cell>
        </row>
        <row r="11306">
          <cell r="A11306" t="str">
            <v>104610629</v>
          </cell>
        </row>
        <row r="11307">
          <cell r="A11307" t="str">
            <v>104610630</v>
          </cell>
        </row>
        <row r="11308">
          <cell r="A11308" t="str">
            <v>104610631</v>
          </cell>
        </row>
        <row r="11309">
          <cell r="A11309" t="str">
            <v>104610632</v>
          </cell>
        </row>
        <row r="11310">
          <cell r="A11310" t="str">
            <v>104610633</v>
          </cell>
        </row>
        <row r="11311">
          <cell r="A11311" t="str">
            <v>104610634</v>
          </cell>
        </row>
        <row r="11312">
          <cell r="A11312" t="str">
            <v>104610635</v>
          </cell>
        </row>
        <row r="11313">
          <cell r="A11313" t="str">
            <v>104610636</v>
          </cell>
        </row>
        <row r="11314">
          <cell r="A11314" t="str">
            <v>104610637</v>
          </cell>
        </row>
        <row r="11315">
          <cell r="A11315" t="str">
            <v>104610638</v>
          </cell>
        </row>
        <row r="11316">
          <cell r="A11316" t="str">
            <v>104610639</v>
          </cell>
        </row>
        <row r="11317">
          <cell r="A11317" t="str">
            <v>104610640</v>
          </cell>
        </row>
        <row r="11318">
          <cell r="A11318" t="str">
            <v>104610641</v>
          </cell>
        </row>
        <row r="11319">
          <cell r="A11319" t="str">
            <v>104610642</v>
          </cell>
        </row>
        <row r="11320">
          <cell r="A11320" t="str">
            <v>104610643</v>
          </cell>
        </row>
        <row r="11321">
          <cell r="A11321" t="str">
            <v>104610644</v>
          </cell>
        </row>
        <row r="11322">
          <cell r="A11322" t="str">
            <v>104639451</v>
          </cell>
        </row>
        <row r="11323">
          <cell r="A11323" t="str">
            <v>104639451</v>
          </cell>
        </row>
        <row r="11324">
          <cell r="A11324" t="str">
            <v>104639451</v>
          </cell>
        </row>
        <row r="11325">
          <cell r="A11325" t="str">
            <v>104639451</v>
          </cell>
        </row>
        <row r="11326">
          <cell r="A11326" t="str">
            <v>104639451</v>
          </cell>
        </row>
        <row r="11327">
          <cell r="A11327" t="str">
            <v>104639451</v>
          </cell>
        </row>
        <row r="11328">
          <cell r="A11328" t="str">
            <v>104639451</v>
          </cell>
        </row>
        <row r="11329">
          <cell r="A11329" t="str">
            <v>104639451</v>
          </cell>
        </row>
        <row r="11330">
          <cell r="A11330" t="str">
            <v>104639451</v>
          </cell>
        </row>
        <row r="11331">
          <cell r="A11331" t="str">
            <v>104639451</v>
          </cell>
        </row>
        <row r="11332">
          <cell r="A11332" t="str">
            <v>104639451</v>
          </cell>
        </row>
        <row r="11333">
          <cell r="A11333" t="str">
            <v>104639451</v>
          </cell>
        </row>
        <row r="11334">
          <cell r="A11334" t="str">
            <v>104639451</v>
          </cell>
        </row>
        <row r="11335">
          <cell r="A11335" t="str">
            <v>104639451</v>
          </cell>
        </row>
        <row r="11336">
          <cell r="A11336" t="str">
            <v>104641798</v>
          </cell>
        </row>
        <row r="11337">
          <cell r="A11337" t="str">
            <v>302503744</v>
          </cell>
        </row>
        <row r="11338">
          <cell r="A11338" t="str">
            <v>302508740</v>
          </cell>
        </row>
        <row r="11339">
          <cell r="A11339" t="str">
            <v>302516800</v>
          </cell>
        </row>
        <row r="11340">
          <cell r="A11340" t="str">
            <v>302521400</v>
          </cell>
        </row>
        <row r="11341">
          <cell r="A11341" t="str">
            <v>302525300</v>
          </cell>
        </row>
        <row r="11342">
          <cell r="A11342" t="str">
            <v>104664142</v>
          </cell>
        </row>
        <row r="11343">
          <cell r="A11343" t="str">
            <v>104657132</v>
          </cell>
        </row>
        <row r="11344">
          <cell r="A11344" t="str">
            <v>104657132</v>
          </cell>
        </row>
        <row r="11345">
          <cell r="A11345" t="str">
            <v>104657132</v>
          </cell>
        </row>
        <row r="11346">
          <cell r="A11346" t="str">
            <v>104657132</v>
          </cell>
        </row>
        <row r="11347">
          <cell r="A11347" t="str">
            <v>104657132</v>
          </cell>
        </row>
        <row r="11348">
          <cell r="A11348" t="str">
            <v>104657132</v>
          </cell>
        </row>
        <row r="11349">
          <cell r="A11349" t="str">
            <v>104657132</v>
          </cell>
        </row>
        <row r="11350">
          <cell r="A11350" t="str">
            <v>104657132</v>
          </cell>
        </row>
        <row r="11351">
          <cell r="A11351" t="str">
            <v>104657132</v>
          </cell>
        </row>
        <row r="11352">
          <cell r="A11352" t="str">
            <v>104657132</v>
          </cell>
        </row>
        <row r="11353">
          <cell r="A11353" t="str">
            <v>104657132</v>
          </cell>
        </row>
        <row r="11354">
          <cell r="A11354" t="str">
            <v>104657132</v>
          </cell>
        </row>
        <row r="11355">
          <cell r="A11355" t="str">
            <v>104641799</v>
          </cell>
        </row>
        <row r="11356">
          <cell r="A11356" t="str">
            <v>104641800</v>
          </cell>
        </row>
        <row r="11357">
          <cell r="A11357" t="str">
            <v>607340006</v>
          </cell>
        </row>
        <row r="11358">
          <cell r="A11358" t="str">
            <v>607340007</v>
          </cell>
        </row>
        <row r="11359">
          <cell r="A11359" t="str">
            <v>607340008</v>
          </cell>
        </row>
        <row r="11360">
          <cell r="A11360" t="str">
            <v>607340009</v>
          </cell>
        </row>
        <row r="11361">
          <cell r="A11361" t="str">
            <v>607360383</v>
          </cell>
        </row>
        <row r="11362">
          <cell r="A11362" t="str">
            <v>104641801</v>
          </cell>
        </row>
        <row r="11363">
          <cell r="A11363" t="str">
            <v>607378917</v>
          </cell>
        </row>
        <row r="11364">
          <cell r="A11364" t="str">
            <v>607378918</v>
          </cell>
        </row>
        <row r="11365">
          <cell r="A11365" t="str">
            <v>607378919</v>
          </cell>
        </row>
        <row r="11366">
          <cell r="A11366" t="str">
            <v>104664142</v>
          </cell>
        </row>
        <row r="11367">
          <cell r="A11367" t="str">
            <v>104641802</v>
          </cell>
        </row>
        <row r="11368">
          <cell r="A11368" t="str">
            <v>104641803</v>
          </cell>
        </row>
        <row r="11369">
          <cell r="A11369" t="str">
            <v>104641804</v>
          </cell>
        </row>
        <row r="11370">
          <cell r="A11370" t="str">
            <v>104641805</v>
          </cell>
        </row>
        <row r="11371">
          <cell r="A11371" t="str">
            <v>104636669</v>
          </cell>
        </row>
        <row r="11372">
          <cell r="A11372" t="str">
            <v>104639361</v>
          </cell>
        </row>
        <row r="11373">
          <cell r="A11373" t="str">
            <v>104650762</v>
          </cell>
        </row>
        <row r="11374">
          <cell r="A11374" t="str">
            <v>104650764</v>
          </cell>
        </row>
        <row r="11375">
          <cell r="A11375" t="str">
            <v>104653470</v>
          </cell>
        </row>
        <row r="11376">
          <cell r="A11376" t="str">
            <v>104653471</v>
          </cell>
        </row>
        <row r="11377">
          <cell r="A11377" t="str">
            <v>104641806</v>
          </cell>
        </row>
        <row r="11378">
          <cell r="A11378" t="str">
            <v>104636667</v>
          </cell>
        </row>
        <row r="11379">
          <cell r="A11379" t="str">
            <v>104641807</v>
          </cell>
        </row>
        <row r="11380">
          <cell r="A11380" t="str">
            <v>104641821</v>
          </cell>
        </row>
        <row r="11381">
          <cell r="A11381" t="str">
            <v>104641822</v>
          </cell>
        </row>
        <row r="11382">
          <cell r="A11382" t="str">
            <v>104641823</v>
          </cell>
        </row>
        <row r="11383">
          <cell r="A11383" t="str">
            <v>104641824</v>
          </cell>
        </row>
        <row r="11384">
          <cell r="A11384" t="str">
            <v>104641825</v>
          </cell>
        </row>
        <row r="11385">
          <cell r="A11385" t="str">
            <v>104641819</v>
          </cell>
        </row>
        <row r="11386">
          <cell r="A11386" t="str">
            <v>104641820</v>
          </cell>
        </row>
        <row r="11387">
          <cell r="A11387" t="str">
            <v>104641808</v>
          </cell>
        </row>
        <row r="11388">
          <cell r="A11388" t="str">
            <v>104641809</v>
          </cell>
        </row>
        <row r="11389">
          <cell r="A11389" t="str">
            <v>104641810</v>
          </cell>
        </row>
        <row r="11390">
          <cell r="A11390" t="str">
            <v>104641811</v>
          </cell>
        </row>
        <row r="11391">
          <cell r="A11391" t="str">
            <v>104641812</v>
          </cell>
        </row>
        <row r="11392">
          <cell r="A11392" t="str">
            <v>104641813</v>
          </cell>
        </row>
        <row r="11393">
          <cell r="A11393" t="str">
            <v>104641814</v>
          </cell>
        </row>
        <row r="11394">
          <cell r="A11394" t="str">
            <v>104641815</v>
          </cell>
        </row>
        <row r="11395">
          <cell r="A11395" t="str">
            <v>104641816</v>
          </cell>
        </row>
        <row r="11396">
          <cell r="A11396" t="str">
            <v>104641817</v>
          </cell>
        </row>
        <row r="11397">
          <cell r="A11397" t="str">
            <v>104641818</v>
          </cell>
        </row>
        <row r="11398">
          <cell r="A11398" t="str">
            <v>104641830</v>
          </cell>
        </row>
        <row r="11399">
          <cell r="A11399" t="str">
            <v>104641831</v>
          </cell>
        </row>
        <row r="11400">
          <cell r="A11400" t="str">
            <v>104641832</v>
          </cell>
        </row>
        <row r="11401">
          <cell r="A11401" t="str">
            <v>104641833</v>
          </cell>
        </row>
        <row r="11402">
          <cell r="A11402" t="str">
            <v>104641834</v>
          </cell>
        </row>
        <row r="11403">
          <cell r="A11403" t="str">
            <v>104641835</v>
          </cell>
        </row>
        <row r="11404">
          <cell r="A11404" t="str">
            <v>104641836</v>
          </cell>
        </row>
        <row r="11405">
          <cell r="A11405" t="str">
            <v>104641837</v>
          </cell>
        </row>
        <row r="11406">
          <cell r="A11406" t="str">
            <v>104641838</v>
          </cell>
        </row>
        <row r="11407">
          <cell r="A11407" t="str">
            <v>104641839</v>
          </cell>
        </row>
        <row r="11408">
          <cell r="A11408" t="str">
            <v>104639358</v>
          </cell>
        </row>
        <row r="11409">
          <cell r="A11409" t="str">
            <v>104641840</v>
          </cell>
        </row>
        <row r="11410">
          <cell r="A11410" t="str">
            <v>104641826</v>
          </cell>
        </row>
        <row r="11411">
          <cell r="A11411" t="str">
            <v>104641827</v>
          </cell>
        </row>
        <row r="11412">
          <cell r="A11412" t="str">
            <v>104641828</v>
          </cell>
        </row>
        <row r="11413">
          <cell r="A11413" t="str">
            <v>104641829</v>
          </cell>
        </row>
        <row r="11414">
          <cell r="A11414" t="str">
            <v>104641841</v>
          </cell>
        </row>
        <row r="11415">
          <cell r="A11415" t="str">
            <v>104641842</v>
          </cell>
        </row>
        <row r="11416">
          <cell r="A11416" t="str">
            <v>104641843</v>
          </cell>
        </row>
        <row r="11417">
          <cell r="A11417" t="str">
            <v>104641844</v>
          </cell>
        </row>
        <row r="11418">
          <cell r="A11418" t="str">
            <v>104641845</v>
          </cell>
        </row>
        <row r="11419">
          <cell r="A11419" t="str">
            <v>104641846</v>
          </cell>
        </row>
        <row r="11420">
          <cell r="A11420" t="str">
            <v>104641847</v>
          </cell>
        </row>
        <row r="11421">
          <cell r="A11421" t="str">
            <v>104641848</v>
          </cell>
        </row>
        <row r="11422">
          <cell r="A11422" t="str">
            <v>104641849</v>
          </cell>
        </row>
        <row r="11423">
          <cell r="A11423" t="str">
            <v>104641850</v>
          </cell>
        </row>
        <row r="11424">
          <cell r="A11424" t="str">
            <v>104641851</v>
          </cell>
        </row>
        <row r="11425">
          <cell r="A11425" t="str">
            <v>104641852</v>
          </cell>
        </row>
        <row r="11426">
          <cell r="A11426" t="str">
            <v>104641853</v>
          </cell>
        </row>
        <row r="11427">
          <cell r="A11427" t="str">
            <v>104641854</v>
          </cell>
        </row>
        <row r="11428">
          <cell r="A11428" t="str">
            <v>104641855</v>
          </cell>
        </row>
        <row r="11429">
          <cell r="A11429" t="str">
            <v>104641856</v>
          </cell>
        </row>
        <row r="11430">
          <cell r="A11430" t="str">
            <v>104648748</v>
          </cell>
        </row>
        <row r="11431">
          <cell r="A11431" t="str">
            <v>104653351</v>
          </cell>
        </row>
        <row r="11432">
          <cell r="A11432" t="str">
            <v>104649699</v>
          </cell>
        </row>
        <row r="11433">
          <cell r="A11433" t="str">
            <v>104649699</v>
          </cell>
        </row>
        <row r="11434">
          <cell r="A11434" t="str">
            <v>104649699</v>
          </cell>
        </row>
        <row r="11435">
          <cell r="A11435" t="str">
            <v>104649291</v>
          </cell>
        </row>
        <row r="11436">
          <cell r="A11436" t="str">
            <v>104649291</v>
          </cell>
        </row>
        <row r="11437">
          <cell r="A11437" t="str">
            <v>104649291</v>
          </cell>
        </row>
        <row r="11438">
          <cell r="A11438" t="str">
            <v>104649291</v>
          </cell>
        </row>
        <row r="11439">
          <cell r="A11439" t="str">
            <v>104649291</v>
          </cell>
        </row>
        <row r="11440">
          <cell r="A11440" t="str">
            <v>104649361</v>
          </cell>
        </row>
        <row r="11441">
          <cell r="A11441" t="str">
            <v>104649362</v>
          </cell>
        </row>
        <row r="11442">
          <cell r="A11442" t="str">
            <v>104649699</v>
          </cell>
        </row>
        <row r="11443">
          <cell r="A11443" t="str">
            <v>104648724</v>
          </cell>
        </row>
        <row r="11444">
          <cell r="A11444" t="str">
            <v>104649699</v>
          </cell>
        </row>
        <row r="11445">
          <cell r="A11445" t="str">
            <v>104648727</v>
          </cell>
        </row>
        <row r="11446">
          <cell r="A11446" t="str">
            <v>104649699</v>
          </cell>
        </row>
        <row r="11447">
          <cell r="A11447" t="str">
            <v>104649291</v>
          </cell>
        </row>
        <row r="11448">
          <cell r="A11448" t="str">
            <v>104649363</v>
          </cell>
        </row>
        <row r="11449">
          <cell r="A11449" t="str">
            <v>104649364</v>
          </cell>
        </row>
        <row r="11450">
          <cell r="A11450" t="str">
            <v>104649699</v>
          </cell>
        </row>
        <row r="11451">
          <cell r="A11451" t="str">
            <v>104649699</v>
          </cell>
        </row>
        <row r="11452">
          <cell r="A11452" t="str">
            <v>104648733</v>
          </cell>
        </row>
        <row r="11453">
          <cell r="A11453" t="str">
            <v>104649699</v>
          </cell>
        </row>
        <row r="11454">
          <cell r="A11454" t="str">
            <v>104649699</v>
          </cell>
        </row>
        <row r="11455">
          <cell r="A11455" t="str">
            <v>104648735</v>
          </cell>
        </row>
        <row r="11456">
          <cell r="A11456" t="str">
            <v>104649699</v>
          </cell>
        </row>
        <row r="11457">
          <cell r="A11457" t="str">
            <v>104649699</v>
          </cell>
        </row>
        <row r="11458">
          <cell r="A11458" t="str">
            <v>104649699</v>
          </cell>
        </row>
        <row r="11459">
          <cell r="A11459" t="str">
            <v>104648736</v>
          </cell>
        </row>
        <row r="11460">
          <cell r="A11460" t="str">
            <v>104649699</v>
          </cell>
        </row>
        <row r="11461">
          <cell r="A11461" t="str">
            <v>104649699</v>
          </cell>
        </row>
        <row r="11462">
          <cell r="A11462" t="str">
            <v>104649699</v>
          </cell>
        </row>
        <row r="11463">
          <cell r="A11463" t="str">
            <v>104649699</v>
          </cell>
        </row>
        <row r="11464">
          <cell r="A11464" t="str">
            <v>104649699</v>
          </cell>
        </row>
        <row r="11465">
          <cell r="A11465" t="str">
            <v>104649699</v>
          </cell>
        </row>
        <row r="11466">
          <cell r="A11466" t="str">
            <v>104648737</v>
          </cell>
        </row>
        <row r="11467">
          <cell r="A11467" t="str">
            <v>104649699</v>
          </cell>
        </row>
        <row r="11468">
          <cell r="A11468" t="str">
            <v>104649699</v>
          </cell>
        </row>
        <row r="11469">
          <cell r="A11469" t="str">
            <v>104649291</v>
          </cell>
        </row>
        <row r="11470">
          <cell r="A11470" t="str">
            <v>104649566</v>
          </cell>
        </row>
        <row r="11471">
          <cell r="A11471" t="str">
            <v>104649567</v>
          </cell>
        </row>
        <row r="11472">
          <cell r="A11472" t="str">
            <v>104648738</v>
          </cell>
        </row>
        <row r="11473">
          <cell r="A11473" t="str">
            <v>104641859</v>
          </cell>
        </row>
        <row r="11474">
          <cell r="A11474" t="str">
            <v>104641860</v>
          </cell>
        </row>
        <row r="11475">
          <cell r="A11475" t="str">
            <v>104641861</v>
          </cell>
        </row>
        <row r="11476">
          <cell r="A11476" t="str">
            <v>104641862</v>
          </cell>
        </row>
        <row r="11477">
          <cell r="A11477" t="str">
            <v>104641857</v>
          </cell>
        </row>
        <row r="11478">
          <cell r="A11478" t="str">
            <v>104638956</v>
          </cell>
        </row>
        <row r="11479">
          <cell r="A11479" t="str">
            <v>104638958</v>
          </cell>
        </row>
        <row r="11480">
          <cell r="A11480" t="str">
            <v>104638958</v>
          </cell>
        </row>
        <row r="11481">
          <cell r="A11481" t="str">
            <v>104641858</v>
          </cell>
        </row>
        <row r="11482">
          <cell r="A11482" t="str">
            <v>104644424</v>
          </cell>
        </row>
        <row r="11483">
          <cell r="A11483" t="str">
            <v>104644424</v>
          </cell>
        </row>
        <row r="11484">
          <cell r="A11484" t="str">
            <v>104644425</v>
          </cell>
        </row>
        <row r="11485">
          <cell r="A11485" t="str">
            <v>104644425</v>
          </cell>
        </row>
        <row r="11486">
          <cell r="A11486" t="str">
            <v>104649701</v>
          </cell>
        </row>
        <row r="11487">
          <cell r="A11487" t="str">
            <v>104641863</v>
          </cell>
        </row>
        <row r="11488">
          <cell r="A11488" t="str">
            <v>104641864</v>
          </cell>
        </row>
        <row r="11489">
          <cell r="A11489" t="str">
            <v>104641865</v>
          </cell>
        </row>
        <row r="11490">
          <cell r="A11490" t="str">
            <v>104642066</v>
          </cell>
        </row>
        <row r="11491">
          <cell r="A11491" t="str">
            <v>104642067</v>
          </cell>
        </row>
        <row r="11492">
          <cell r="A11492" t="str">
            <v>104642068</v>
          </cell>
        </row>
        <row r="11493">
          <cell r="A11493" t="str">
            <v>104653143</v>
          </cell>
        </row>
        <row r="11494">
          <cell r="A11494" t="str">
            <v>104642069</v>
          </cell>
        </row>
        <row r="11495">
          <cell r="A11495" t="str">
            <v>104642070</v>
          </cell>
        </row>
        <row r="11496">
          <cell r="A11496" t="str">
            <v>104642071</v>
          </cell>
        </row>
        <row r="11497">
          <cell r="A11497" t="str">
            <v>104642072</v>
          </cell>
        </row>
        <row r="11498">
          <cell r="A11498" t="str">
            <v>104642073</v>
          </cell>
        </row>
        <row r="11499">
          <cell r="A11499" t="str">
            <v>104642074</v>
          </cell>
        </row>
        <row r="11500">
          <cell r="A11500" t="str">
            <v>104642075</v>
          </cell>
        </row>
        <row r="11501">
          <cell r="A11501" t="str">
            <v>104642076</v>
          </cell>
        </row>
        <row r="11502">
          <cell r="A11502" t="str">
            <v>104642077</v>
          </cell>
        </row>
        <row r="11503">
          <cell r="A11503" t="str">
            <v>104642078</v>
          </cell>
        </row>
        <row r="11504">
          <cell r="A11504" t="str">
            <v>104667425</v>
          </cell>
        </row>
        <row r="11505">
          <cell r="A11505" t="str">
            <v>104667425</v>
          </cell>
        </row>
        <row r="11506">
          <cell r="A11506" t="str">
            <v>104667425</v>
          </cell>
        </row>
        <row r="11507">
          <cell r="A11507" t="str">
            <v>104667425</v>
          </cell>
        </row>
        <row r="11508">
          <cell r="A11508" t="str">
            <v>104667425</v>
          </cell>
        </row>
        <row r="11509">
          <cell r="A11509" t="str">
            <v>104667425</v>
          </cell>
        </row>
        <row r="11510">
          <cell r="A11510" t="str">
            <v>104667425</v>
          </cell>
        </row>
        <row r="11511">
          <cell r="A11511" t="str">
            <v>104667425</v>
          </cell>
        </row>
        <row r="11512">
          <cell r="A11512" t="str">
            <v>104667425</v>
          </cell>
        </row>
        <row r="11513">
          <cell r="A11513" t="str">
            <v>104667425</v>
          </cell>
        </row>
        <row r="11514">
          <cell r="A11514" t="str">
            <v>104672657</v>
          </cell>
        </row>
        <row r="11515">
          <cell r="A11515" t="str">
            <v>302529398</v>
          </cell>
        </row>
        <row r="11516">
          <cell r="A11516" t="str">
            <v>302537666</v>
          </cell>
        </row>
        <row r="11517">
          <cell r="A11517" t="str">
            <v>302521396</v>
          </cell>
        </row>
        <row r="11518">
          <cell r="A11518" t="str">
            <v>302525238</v>
          </cell>
        </row>
        <row r="11519">
          <cell r="A11519" t="str">
            <v>104695253</v>
          </cell>
        </row>
        <row r="11520">
          <cell r="A11520" t="str">
            <v>104672658</v>
          </cell>
        </row>
        <row r="11521">
          <cell r="A11521" t="str">
            <v>104672659</v>
          </cell>
        </row>
        <row r="11522">
          <cell r="A11522" t="str">
            <v>607439337</v>
          </cell>
        </row>
        <row r="11523">
          <cell r="A11523" t="str">
            <v>607442584</v>
          </cell>
        </row>
        <row r="11524">
          <cell r="A11524" t="str">
            <v>607442585</v>
          </cell>
        </row>
        <row r="11525">
          <cell r="A11525" t="str">
            <v>607442586</v>
          </cell>
        </row>
        <row r="11526">
          <cell r="A11526" t="str">
            <v>607439338</v>
          </cell>
        </row>
        <row r="11527">
          <cell r="A11527" t="str">
            <v>607439339</v>
          </cell>
        </row>
        <row r="11528">
          <cell r="A11528" t="str">
            <v>607439340</v>
          </cell>
        </row>
        <row r="11529">
          <cell r="A11529" t="str">
            <v>104672660</v>
          </cell>
        </row>
        <row r="11530">
          <cell r="A11530" t="str">
            <v>607439341</v>
          </cell>
        </row>
        <row r="11531">
          <cell r="A11531" t="str">
            <v>607439342</v>
          </cell>
        </row>
        <row r="11532">
          <cell r="A11532" t="str">
            <v>607439343</v>
          </cell>
        </row>
        <row r="11533">
          <cell r="A11533" t="str">
            <v>104695253</v>
          </cell>
        </row>
        <row r="11534">
          <cell r="A11534" t="str">
            <v>104672661</v>
          </cell>
        </row>
        <row r="11535">
          <cell r="A11535" t="str">
            <v>104672662</v>
          </cell>
        </row>
        <row r="11536">
          <cell r="A11536" t="str">
            <v>104672663</v>
          </cell>
        </row>
        <row r="11537">
          <cell r="A11537" t="str">
            <v>104672664</v>
          </cell>
        </row>
        <row r="11538">
          <cell r="A11538" t="str">
            <v>104667197</v>
          </cell>
        </row>
        <row r="11539">
          <cell r="A11539" t="str">
            <v>104668288</v>
          </cell>
        </row>
        <row r="11540">
          <cell r="A11540" t="str">
            <v>104685221</v>
          </cell>
        </row>
        <row r="11541">
          <cell r="A11541" t="str">
            <v>104685224</v>
          </cell>
        </row>
        <row r="11542">
          <cell r="A11542" t="str">
            <v>104683338</v>
          </cell>
        </row>
        <row r="11543">
          <cell r="A11543" t="str">
            <v>104685256</v>
          </cell>
        </row>
        <row r="11544">
          <cell r="A11544" t="str">
            <v>104672665</v>
          </cell>
        </row>
        <row r="11545">
          <cell r="A11545" t="str">
            <v>104669364</v>
          </cell>
        </row>
        <row r="11546">
          <cell r="A11546" t="str">
            <v>104669115</v>
          </cell>
        </row>
        <row r="11547">
          <cell r="A11547" t="str">
            <v>104668285</v>
          </cell>
        </row>
        <row r="11548">
          <cell r="A11548" t="str">
            <v>104669566</v>
          </cell>
        </row>
        <row r="11549">
          <cell r="A11549" t="str">
            <v>104669118</v>
          </cell>
        </row>
        <row r="11550">
          <cell r="A11550" t="str">
            <v>104672966</v>
          </cell>
        </row>
        <row r="11551">
          <cell r="A11551" t="str">
            <v>104672980</v>
          </cell>
        </row>
        <row r="11552">
          <cell r="A11552" t="str">
            <v>104676841</v>
          </cell>
        </row>
        <row r="11553">
          <cell r="A11553" t="str">
            <v>104672981</v>
          </cell>
        </row>
        <row r="11554">
          <cell r="A11554" t="str">
            <v>104672982</v>
          </cell>
        </row>
        <row r="11555">
          <cell r="A11555" t="str">
            <v>104672983</v>
          </cell>
        </row>
        <row r="11556">
          <cell r="A11556" t="str">
            <v>104672984</v>
          </cell>
        </row>
        <row r="11557">
          <cell r="A11557" t="str">
            <v>104672978</v>
          </cell>
        </row>
        <row r="11558">
          <cell r="A11558" t="str">
            <v>104672979</v>
          </cell>
        </row>
        <row r="11559">
          <cell r="A11559" t="str">
            <v>104672967</v>
          </cell>
        </row>
        <row r="11560">
          <cell r="A11560" t="str">
            <v>104672968</v>
          </cell>
        </row>
        <row r="11561">
          <cell r="A11561" t="str">
            <v>104672969</v>
          </cell>
        </row>
        <row r="11562">
          <cell r="A11562" t="str">
            <v>104672970</v>
          </cell>
        </row>
        <row r="11563">
          <cell r="A11563" t="str">
            <v>104672971</v>
          </cell>
        </row>
        <row r="11564">
          <cell r="A11564" t="str">
            <v>104672972</v>
          </cell>
        </row>
        <row r="11565">
          <cell r="A11565" t="str">
            <v>104672973</v>
          </cell>
        </row>
        <row r="11566">
          <cell r="A11566" t="str">
            <v>104672974</v>
          </cell>
        </row>
        <row r="11567">
          <cell r="A11567" t="str">
            <v>104672975</v>
          </cell>
        </row>
        <row r="11568">
          <cell r="A11568" t="str">
            <v>104672976</v>
          </cell>
        </row>
        <row r="11569">
          <cell r="A11569" t="str">
            <v>104672977</v>
          </cell>
        </row>
        <row r="11570">
          <cell r="A11570" t="str">
            <v>104672989</v>
          </cell>
        </row>
        <row r="11571">
          <cell r="A11571" t="str">
            <v>104672990</v>
          </cell>
        </row>
        <row r="11572">
          <cell r="A11572" t="str">
            <v>104672991</v>
          </cell>
        </row>
        <row r="11573">
          <cell r="A11573" t="str">
            <v>104672992</v>
          </cell>
        </row>
        <row r="11574">
          <cell r="A11574" t="str">
            <v>104672993</v>
          </cell>
        </row>
        <row r="11575">
          <cell r="A11575" t="str">
            <v>104672994</v>
          </cell>
        </row>
        <row r="11576">
          <cell r="A11576" t="str">
            <v>104672995</v>
          </cell>
        </row>
        <row r="11577">
          <cell r="A11577" t="str">
            <v>104672996</v>
          </cell>
        </row>
        <row r="11578">
          <cell r="A11578" t="str">
            <v>104672997</v>
          </cell>
        </row>
        <row r="11579">
          <cell r="A11579" t="str">
            <v>104672998</v>
          </cell>
        </row>
        <row r="11580">
          <cell r="A11580" t="str">
            <v>104667194</v>
          </cell>
        </row>
        <row r="11581">
          <cell r="A11581" t="str">
            <v>104672999</v>
          </cell>
        </row>
        <row r="11582">
          <cell r="A11582" t="str">
            <v>104672985</v>
          </cell>
        </row>
        <row r="11583">
          <cell r="A11583" t="str">
            <v>104672986</v>
          </cell>
        </row>
        <row r="11584">
          <cell r="A11584" t="str">
            <v>104672987</v>
          </cell>
        </row>
        <row r="11585">
          <cell r="A11585" t="str">
            <v>104672988</v>
          </cell>
        </row>
        <row r="11586">
          <cell r="A11586" t="str">
            <v>104673000</v>
          </cell>
        </row>
        <row r="11587">
          <cell r="A11587" t="str">
            <v>104673001</v>
          </cell>
        </row>
        <row r="11588">
          <cell r="A11588" t="str">
            <v>104673002</v>
          </cell>
        </row>
        <row r="11589">
          <cell r="A11589" t="str">
            <v>104673003</v>
          </cell>
        </row>
        <row r="11590">
          <cell r="A11590" t="str">
            <v>104673004</v>
          </cell>
        </row>
        <row r="11591">
          <cell r="A11591" t="str">
            <v>104673005</v>
          </cell>
        </row>
        <row r="11592">
          <cell r="A11592" t="str">
            <v>104673006</v>
          </cell>
        </row>
        <row r="11593">
          <cell r="A11593" t="str">
            <v>104673007</v>
          </cell>
        </row>
        <row r="11594">
          <cell r="A11594" t="str">
            <v>104673008</v>
          </cell>
        </row>
        <row r="11595">
          <cell r="A11595" t="str">
            <v>104673009</v>
          </cell>
        </row>
        <row r="11596">
          <cell r="A11596" t="str">
            <v>104673010</v>
          </cell>
        </row>
        <row r="11597">
          <cell r="A11597" t="str">
            <v>104673011</v>
          </cell>
        </row>
        <row r="11598">
          <cell r="A11598" t="str">
            <v>104673012</v>
          </cell>
        </row>
        <row r="11599">
          <cell r="A11599" t="str">
            <v>104673013</v>
          </cell>
        </row>
        <row r="11600">
          <cell r="A11600" t="str">
            <v>104673014</v>
          </cell>
        </row>
        <row r="11601">
          <cell r="A11601" t="str">
            <v>104673015</v>
          </cell>
        </row>
        <row r="11602">
          <cell r="A11602" t="str">
            <v>104670335</v>
          </cell>
        </row>
        <row r="11603">
          <cell r="A11603" t="str">
            <v>104685237</v>
          </cell>
        </row>
        <row r="11604">
          <cell r="A11604" t="str">
            <v>104675758</v>
          </cell>
        </row>
        <row r="11605">
          <cell r="A11605" t="str">
            <v>104675758</v>
          </cell>
        </row>
        <row r="11606">
          <cell r="A11606" t="str">
            <v>104670312</v>
          </cell>
        </row>
        <row r="11607">
          <cell r="A11607" t="str">
            <v>104675758</v>
          </cell>
        </row>
        <row r="11608">
          <cell r="A11608" t="str">
            <v>104670313</v>
          </cell>
        </row>
        <row r="11609">
          <cell r="A11609" t="str">
            <v>104675758</v>
          </cell>
        </row>
        <row r="11610">
          <cell r="A11610" t="str">
            <v>104670314</v>
          </cell>
        </row>
        <row r="11611">
          <cell r="A11611" t="str">
            <v>104675758</v>
          </cell>
        </row>
        <row r="11612">
          <cell r="A11612" t="str">
            <v>104670318</v>
          </cell>
        </row>
        <row r="11613">
          <cell r="A11613" t="str">
            <v>104675758</v>
          </cell>
        </row>
        <row r="11614">
          <cell r="A11614" t="str">
            <v>104670320</v>
          </cell>
        </row>
        <row r="11615">
          <cell r="A11615" t="str">
            <v>104675758</v>
          </cell>
        </row>
        <row r="11616">
          <cell r="A11616" t="str">
            <v>104670321</v>
          </cell>
        </row>
        <row r="11617">
          <cell r="A11617" t="str">
            <v>104675758</v>
          </cell>
        </row>
        <row r="11618">
          <cell r="A11618" t="str">
            <v>104670322</v>
          </cell>
        </row>
        <row r="11619">
          <cell r="A11619" t="str">
            <v>104675758</v>
          </cell>
        </row>
        <row r="11620">
          <cell r="A11620" t="str">
            <v>104675758</v>
          </cell>
        </row>
        <row r="11621">
          <cell r="A11621" t="str">
            <v>104670327</v>
          </cell>
        </row>
        <row r="11622">
          <cell r="A11622" t="str">
            <v>104675758</v>
          </cell>
        </row>
        <row r="11623">
          <cell r="A11623" t="str">
            <v>104670328</v>
          </cell>
        </row>
        <row r="11624">
          <cell r="A11624" t="str">
            <v>104675758</v>
          </cell>
        </row>
        <row r="11625">
          <cell r="A11625" t="str">
            <v>104675758</v>
          </cell>
        </row>
        <row r="11626">
          <cell r="A11626" t="str">
            <v>104675765</v>
          </cell>
        </row>
        <row r="11627">
          <cell r="A11627" t="str">
            <v>104675761</v>
          </cell>
        </row>
        <row r="11628">
          <cell r="A11628" t="str">
            <v>104685192</v>
          </cell>
        </row>
        <row r="11629">
          <cell r="A11629" t="str">
            <v>104675758</v>
          </cell>
        </row>
        <row r="11630">
          <cell r="A11630" t="str">
            <v>104675758</v>
          </cell>
        </row>
        <row r="11631">
          <cell r="A11631" t="str">
            <v>104675758</v>
          </cell>
        </row>
        <row r="11632">
          <cell r="A11632" t="str">
            <v>104675758</v>
          </cell>
        </row>
        <row r="11633">
          <cell r="A11633" t="str">
            <v>104675758</v>
          </cell>
        </row>
        <row r="11634">
          <cell r="A11634" t="str">
            <v>104670330</v>
          </cell>
        </row>
        <row r="11635">
          <cell r="A11635" t="str">
            <v>104675758</v>
          </cell>
        </row>
        <row r="11636">
          <cell r="A11636" t="str">
            <v>104685194</v>
          </cell>
        </row>
        <row r="11637">
          <cell r="A11637" t="str">
            <v>104670331</v>
          </cell>
        </row>
        <row r="11638">
          <cell r="A11638" t="str">
            <v>104675758</v>
          </cell>
        </row>
        <row r="11639">
          <cell r="A11639" t="str">
            <v>104675758</v>
          </cell>
        </row>
        <row r="11640">
          <cell r="A11640" t="str">
            <v>104675765</v>
          </cell>
        </row>
        <row r="11641">
          <cell r="A11641" t="str">
            <v>104685194</v>
          </cell>
        </row>
        <row r="11642">
          <cell r="A11642" t="str">
            <v>104675761</v>
          </cell>
        </row>
        <row r="11643">
          <cell r="A11643" t="str">
            <v>104685192</v>
          </cell>
        </row>
        <row r="11644">
          <cell r="A11644" t="str">
            <v>104673018</v>
          </cell>
        </row>
        <row r="11645">
          <cell r="A11645" t="str">
            <v>104673019</v>
          </cell>
        </row>
        <row r="11646">
          <cell r="A11646" t="str">
            <v>104673020</v>
          </cell>
        </row>
        <row r="11647">
          <cell r="A11647" t="str">
            <v>104673021</v>
          </cell>
        </row>
        <row r="11648">
          <cell r="A11648" t="str">
            <v>104673016</v>
          </cell>
        </row>
        <row r="11649">
          <cell r="A11649" t="str">
            <v>104664823</v>
          </cell>
        </row>
        <row r="11650">
          <cell r="A11650" t="str">
            <v>104658082</v>
          </cell>
        </row>
        <row r="11651">
          <cell r="A11651" t="str">
            <v>104673017</v>
          </cell>
        </row>
        <row r="11652">
          <cell r="A11652" t="str">
            <v>104679532</v>
          </cell>
        </row>
        <row r="11653">
          <cell r="A11653" t="str">
            <v>104679532</v>
          </cell>
        </row>
        <row r="11654">
          <cell r="A11654" t="str">
            <v>104679533</v>
          </cell>
        </row>
        <row r="11655">
          <cell r="A11655" t="str">
            <v>104679533</v>
          </cell>
        </row>
        <row r="11656">
          <cell r="A11656" t="str">
            <v>104675759</v>
          </cell>
        </row>
        <row r="11657">
          <cell r="A11657" t="str">
            <v>104673022</v>
          </cell>
        </row>
        <row r="11658">
          <cell r="A11658" t="str">
            <v>104673023</v>
          </cell>
        </row>
        <row r="11659">
          <cell r="A11659" t="str">
            <v>104673024</v>
          </cell>
        </row>
        <row r="11660">
          <cell r="A11660" t="str">
            <v>104673025</v>
          </cell>
        </row>
        <row r="11661">
          <cell r="A11661" t="str">
            <v>104673026</v>
          </cell>
        </row>
        <row r="11662">
          <cell r="A11662" t="str">
            <v>104673027</v>
          </cell>
        </row>
        <row r="11663">
          <cell r="A11663" t="str">
            <v>104673028</v>
          </cell>
        </row>
        <row r="11664">
          <cell r="A11664" t="str">
            <v>104673029</v>
          </cell>
        </row>
        <row r="11665">
          <cell r="A11665" t="str">
            <v>104673030</v>
          </cell>
        </row>
        <row r="11666">
          <cell r="A11666" t="str">
            <v>104673031</v>
          </cell>
        </row>
        <row r="11667">
          <cell r="A11667" t="str">
            <v>104673032</v>
          </cell>
        </row>
        <row r="11668">
          <cell r="A11668" t="str">
            <v>104673033</v>
          </cell>
        </row>
        <row r="11669">
          <cell r="A11669" t="str">
            <v>104673034</v>
          </cell>
        </row>
        <row r="11670">
          <cell r="A11670" t="str">
            <v>104673035</v>
          </cell>
        </row>
        <row r="11671">
          <cell r="A11671" t="str">
            <v>104673036</v>
          </cell>
        </row>
        <row r="11672">
          <cell r="A11672" t="str">
            <v>104673037</v>
          </cell>
        </row>
        <row r="11673">
          <cell r="A11673" t="str">
            <v>104673038</v>
          </cell>
        </row>
        <row r="11674">
          <cell r="A11674" t="str">
            <v>104706042</v>
          </cell>
        </row>
        <row r="11675">
          <cell r="A11675" t="str">
            <v>104711829</v>
          </cell>
        </row>
        <row r="11676">
          <cell r="A11676" t="str">
            <v>104711829</v>
          </cell>
        </row>
        <row r="11677">
          <cell r="A11677" t="str">
            <v>104711829</v>
          </cell>
        </row>
        <row r="11678">
          <cell r="A11678" t="str">
            <v>104711829</v>
          </cell>
        </row>
        <row r="11679">
          <cell r="A11679" t="str">
            <v>104711829</v>
          </cell>
        </row>
        <row r="11680">
          <cell r="A11680" t="str">
            <v>104711829</v>
          </cell>
        </row>
        <row r="11681">
          <cell r="A11681" t="str">
            <v>104711829</v>
          </cell>
        </row>
        <row r="11682">
          <cell r="A11682" t="str">
            <v>104711829</v>
          </cell>
        </row>
        <row r="11683">
          <cell r="A11683" t="str">
            <v>104711829</v>
          </cell>
        </row>
        <row r="11684">
          <cell r="A11684" t="str">
            <v>104711829</v>
          </cell>
        </row>
        <row r="11685">
          <cell r="A11685" t="str">
            <v>104711829</v>
          </cell>
        </row>
        <row r="11686">
          <cell r="A11686" t="str">
            <v>104711829</v>
          </cell>
        </row>
        <row r="11687">
          <cell r="A11687" t="str">
            <v>104711829</v>
          </cell>
        </row>
        <row r="11688">
          <cell r="A11688" t="str">
            <v>104711829</v>
          </cell>
        </row>
        <row r="11689">
          <cell r="A11689" t="str">
            <v>104711829</v>
          </cell>
        </row>
        <row r="11690">
          <cell r="A11690" t="str">
            <v>104711829</v>
          </cell>
        </row>
        <row r="11691">
          <cell r="A11691" t="str">
            <v>104711829</v>
          </cell>
        </row>
        <row r="11692">
          <cell r="A11692" t="str">
            <v>104711829</v>
          </cell>
        </row>
        <row r="11693">
          <cell r="A11693" t="str">
            <v>104711829</v>
          </cell>
        </row>
        <row r="11694">
          <cell r="A11694" t="str">
            <v>104711829</v>
          </cell>
        </row>
        <row r="11695">
          <cell r="A11695" t="str">
            <v>104711829</v>
          </cell>
        </row>
        <row r="11696">
          <cell r="A11696" t="str">
            <v>104711829</v>
          </cell>
        </row>
        <row r="11697">
          <cell r="A11697" t="str">
            <v>104711829</v>
          </cell>
        </row>
        <row r="11698">
          <cell r="A11698" t="str">
            <v>302547139</v>
          </cell>
        </row>
        <row r="11699">
          <cell r="A11699" t="str">
            <v>302555541</v>
          </cell>
        </row>
        <row r="11700">
          <cell r="A11700" t="str">
            <v>302547014</v>
          </cell>
        </row>
        <row r="11701">
          <cell r="A11701" t="str">
            <v>302551272</v>
          </cell>
        </row>
        <row r="11702">
          <cell r="A11702" t="str">
            <v>104717157</v>
          </cell>
        </row>
        <row r="11703">
          <cell r="A11703" t="str">
            <v>104706043</v>
          </cell>
        </row>
        <row r="11704">
          <cell r="A11704" t="str">
            <v>104706044</v>
          </cell>
        </row>
        <row r="11705">
          <cell r="A11705" t="str">
            <v>104706045</v>
          </cell>
        </row>
        <row r="11706">
          <cell r="A11706" t="str">
            <v>104706046</v>
          </cell>
        </row>
        <row r="11707">
          <cell r="A11707" t="str">
            <v>104706047</v>
          </cell>
        </row>
        <row r="11708">
          <cell r="A11708" t="str">
            <v>104706048</v>
          </cell>
        </row>
        <row r="11709">
          <cell r="A11709" t="str">
            <v>104706049</v>
          </cell>
        </row>
        <row r="11710">
          <cell r="A11710" t="str">
            <v>104699006</v>
          </cell>
        </row>
        <row r="11711">
          <cell r="A11711" t="str">
            <v>104704679</v>
          </cell>
        </row>
        <row r="11712">
          <cell r="A11712" t="str">
            <v>104716388</v>
          </cell>
        </row>
        <row r="11713">
          <cell r="A11713" t="str">
            <v>104719581</v>
          </cell>
        </row>
        <row r="11714">
          <cell r="A11714" t="str">
            <v>104706050</v>
          </cell>
        </row>
        <row r="11715">
          <cell r="A11715" t="str">
            <v>104704676</v>
          </cell>
        </row>
        <row r="11716">
          <cell r="A11716" t="str">
            <v>104706051</v>
          </cell>
        </row>
        <row r="11717">
          <cell r="A11717" t="str">
            <v>104703930</v>
          </cell>
        </row>
        <row r="11718">
          <cell r="A11718" t="str">
            <v>104703932</v>
          </cell>
        </row>
        <row r="11719">
          <cell r="A11719" t="str">
            <v>104705059</v>
          </cell>
        </row>
        <row r="11720">
          <cell r="A11720" t="str">
            <v>104706065</v>
          </cell>
        </row>
        <row r="11721">
          <cell r="A11721" t="str">
            <v>104706566</v>
          </cell>
        </row>
        <row r="11722">
          <cell r="A11722" t="str">
            <v>104706567</v>
          </cell>
        </row>
        <row r="11723">
          <cell r="A11723" t="str">
            <v>104706568</v>
          </cell>
        </row>
        <row r="11724">
          <cell r="A11724" t="str">
            <v>104706569</v>
          </cell>
        </row>
        <row r="11725">
          <cell r="A11725" t="str">
            <v>104706063</v>
          </cell>
        </row>
        <row r="11726">
          <cell r="A11726" t="str">
            <v>104706064</v>
          </cell>
        </row>
        <row r="11727">
          <cell r="A11727" t="str">
            <v>104706052</v>
          </cell>
        </row>
        <row r="11728">
          <cell r="A11728" t="str">
            <v>104706053</v>
          </cell>
        </row>
        <row r="11729">
          <cell r="A11729" t="str">
            <v>104706054</v>
          </cell>
        </row>
        <row r="11730">
          <cell r="A11730" t="str">
            <v>104706055</v>
          </cell>
        </row>
        <row r="11731">
          <cell r="A11731" t="str">
            <v>104706056</v>
          </cell>
        </row>
        <row r="11732">
          <cell r="A11732" t="str">
            <v>104706057</v>
          </cell>
        </row>
        <row r="11733">
          <cell r="A11733" t="str">
            <v>104706058</v>
          </cell>
        </row>
        <row r="11734">
          <cell r="A11734" t="str">
            <v>104706059</v>
          </cell>
        </row>
        <row r="11735">
          <cell r="A11735" t="str">
            <v>104706060</v>
          </cell>
        </row>
        <row r="11736">
          <cell r="A11736" t="str">
            <v>104706061</v>
          </cell>
        </row>
        <row r="11737">
          <cell r="A11737" t="str">
            <v>104706062</v>
          </cell>
        </row>
        <row r="11738">
          <cell r="A11738" t="str">
            <v>104706574</v>
          </cell>
        </row>
        <row r="11739">
          <cell r="A11739" t="str">
            <v>104706575</v>
          </cell>
        </row>
        <row r="11740">
          <cell r="A11740" t="str">
            <v>104706576</v>
          </cell>
        </row>
        <row r="11741">
          <cell r="A11741" t="str">
            <v>104706577</v>
          </cell>
        </row>
        <row r="11742">
          <cell r="A11742" t="str">
            <v>104706578</v>
          </cell>
        </row>
        <row r="11743">
          <cell r="A11743" t="str">
            <v>104706579</v>
          </cell>
        </row>
        <row r="11744">
          <cell r="A11744" t="str">
            <v>104706580</v>
          </cell>
        </row>
        <row r="11745">
          <cell r="A11745" t="str">
            <v>104706581</v>
          </cell>
        </row>
        <row r="11746">
          <cell r="A11746" t="str">
            <v>104706582</v>
          </cell>
        </row>
        <row r="11747">
          <cell r="A11747" t="str">
            <v>104706583</v>
          </cell>
        </row>
        <row r="11748">
          <cell r="A11748" t="str">
            <v>104699005</v>
          </cell>
        </row>
        <row r="11749">
          <cell r="A11749" t="str">
            <v>104706584</v>
          </cell>
        </row>
        <row r="11750">
          <cell r="A11750" t="str">
            <v>104706570</v>
          </cell>
        </row>
        <row r="11751">
          <cell r="A11751" t="str">
            <v>104706571</v>
          </cell>
        </row>
        <row r="11752">
          <cell r="A11752" t="str">
            <v>104706572</v>
          </cell>
        </row>
        <row r="11753">
          <cell r="A11753" t="str">
            <v>104706573</v>
          </cell>
        </row>
        <row r="11754">
          <cell r="A11754" t="str">
            <v>104706585</v>
          </cell>
        </row>
        <row r="11755">
          <cell r="A11755" t="str">
            <v>104706586</v>
          </cell>
        </row>
        <row r="11756">
          <cell r="A11756" t="str">
            <v>104706587</v>
          </cell>
        </row>
        <row r="11757">
          <cell r="A11757" t="str">
            <v>104706588</v>
          </cell>
        </row>
        <row r="11758">
          <cell r="A11758" t="str">
            <v>104706589</v>
          </cell>
        </row>
        <row r="11759">
          <cell r="A11759" t="str">
            <v>104706590</v>
          </cell>
        </row>
        <row r="11760">
          <cell r="A11760" t="str">
            <v>104706591</v>
          </cell>
        </row>
        <row r="11761">
          <cell r="A11761" t="str">
            <v>104706592</v>
          </cell>
        </row>
        <row r="11762">
          <cell r="A11762" t="str">
            <v>104706593</v>
          </cell>
        </row>
        <row r="11763">
          <cell r="A11763" t="str">
            <v>104706594</v>
          </cell>
        </row>
        <row r="11764">
          <cell r="A11764" t="str">
            <v>104706595</v>
          </cell>
        </row>
        <row r="11765">
          <cell r="A11765" t="str">
            <v>104706596</v>
          </cell>
        </row>
        <row r="11766">
          <cell r="A11766" t="str">
            <v>104706597</v>
          </cell>
        </row>
        <row r="11767">
          <cell r="A11767" t="str">
            <v>104706598</v>
          </cell>
        </row>
        <row r="11768">
          <cell r="A11768" t="str">
            <v>104706599</v>
          </cell>
        </row>
        <row r="11769">
          <cell r="A11769" t="str">
            <v>104706600</v>
          </cell>
        </row>
        <row r="11770">
          <cell r="A11770" t="str">
            <v>104704323</v>
          </cell>
        </row>
        <row r="11771">
          <cell r="A11771" t="str">
            <v>104719596</v>
          </cell>
        </row>
        <row r="11772">
          <cell r="A11772" t="str">
            <v>104705057</v>
          </cell>
        </row>
        <row r="11773">
          <cell r="A11773" t="str">
            <v>104705057</v>
          </cell>
        </row>
        <row r="11774">
          <cell r="A11774" t="str">
            <v>104705057</v>
          </cell>
        </row>
        <row r="11775">
          <cell r="A11775" t="str">
            <v>104704301</v>
          </cell>
        </row>
        <row r="11776">
          <cell r="A11776" t="str">
            <v>104705057</v>
          </cell>
        </row>
        <row r="11777">
          <cell r="A11777" t="str">
            <v>104704302</v>
          </cell>
        </row>
        <row r="11778">
          <cell r="A11778" t="str">
            <v>104705057</v>
          </cell>
        </row>
        <row r="11779">
          <cell r="A11779" t="str">
            <v>104705057</v>
          </cell>
        </row>
        <row r="11780">
          <cell r="A11780" t="str">
            <v>104705057</v>
          </cell>
        </row>
        <row r="11781">
          <cell r="A11781" t="str">
            <v>104704303</v>
          </cell>
        </row>
        <row r="11782">
          <cell r="A11782" t="str">
            <v>104705057</v>
          </cell>
        </row>
        <row r="11783">
          <cell r="A11783" t="str">
            <v>104704307</v>
          </cell>
        </row>
        <row r="11784">
          <cell r="A11784" t="str">
            <v>104705057</v>
          </cell>
        </row>
        <row r="11785">
          <cell r="A11785" t="str">
            <v>104705057</v>
          </cell>
        </row>
        <row r="11786">
          <cell r="A11786" t="str">
            <v>104704308</v>
          </cell>
        </row>
        <row r="11787">
          <cell r="A11787" t="str">
            <v>104705057</v>
          </cell>
        </row>
        <row r="11788">
          <cell r="A11788" t="str">
            <v>104704309</v>
          </cell>
        </row>
        <row r="11789">
          <cell r="A11789" t="str">
            <v>104705057</v>
          </cell>
        </row>
        <row r="11790">
          <cell r="A11790" t="str">
            <v>104705057</v>
          </cell>
        </row>
        <row r="11791">
          <cell r="A11791" t="str">
            <v>104705057</v>
          </cell>
        </row>
        <row r="11792">
          <cell r="A11792" t="str">
            <v>104705057</v>
          </cell>
        </row>
        <row r="11793">
          <cell r="A11793" t="str">
            <v>104705057</v>
          </cell>
        </row>
        <row r="11794">
          <cell r="A11794" t="str">
            <v>104705057</v>
          </cell>
        </row>
        <row r="11795">
          <cell r="A11795" t="str">
            <v>104704310</v>
          </cell>
        </row>
        <row r="11796">
          <cell r="A11796" t="str">
            <v>104705057</v>
          </cell>
        </row>
        <row r="11797">
          <cell r="A11797" t="str">
            <v>104705057</v>
          </cell>
        </row>
        <row r="11798">
          <cell r="A11798" t="str">
            <v>104704311</v>
          </cell>
        </row>
        <row r="11799">
          <cell r="A11799" t="str">
            <v>104705057</v>
          </cell>
        </row>
        <row r="11800">
          <cell r="A11800" t="str">
            <v>104705057</v>
          </cell>
        </row>
        <row r="11801">
          <cell r="A11801" t="str">
            <v>104706603</v>
          </cell>
        </row>
        <row r="11802">
          <cell r="A11802" t="str">
            <v>104706604</v>
          </cell>
        </row>
        <row r="11803">
          <cell r="A11803" t="str">
            <v>104706605</v>
          </cell>
        </row>
        <row r="11804">
          <cell r="A11804" t="str">
            <v>104706606</v>
          </cell>
        </row>
        <row r="11805">
          <cell r="A11805" t="str">
            <v>104706601</v>
          </cell>
        </row>
        <row r="11806">
          <cell r="A11806" t="str">
            <v>104706602</v>
          </cell>
        </row>
        <row r="11807">
          <cell r="A11807" t="str">
            <v>104711668</v>
          </cell>
        </row>
        <row r="11808">
          <cell r="A11808" t="str">
            <v>104711668</v>
          </cell>
        </row>
        <row r="11809">
          <cell r="A11809" t="str">
            <v>104711669</v>
          </cell>
        </row>
        <row r="11810">
          <cell r="A11810" t="str">
            <v>104711669</v>
          </cell>
        </row>
        <row r="11811">
          <cell r="A11811" t="str">
            <v>104705059</v>
          </cell>
        </row>
        <row r="11812">
          <cell r="A11812" t="str">
            <v>104706607</v>
          </cell>
        </row>
        <row r="11813">
          <cell r="A11813" t="str">
            <v>104706608</v>
          </cell>
        </row>
        <row r="11814">
          <cell r="A11814" t="str">
            <v>104706609</v>
          </cell>
        </row>
        <row r="11815">
          <cell r="A11815" t="str">
            <v>104706610</v>
          </cell>
        </row>
        <row r="11816">
          <cell r="A11816" t="str">
            <v>104706611</v>
          </cell>
        </row>
        <row r="11817">
          <cell r="A11817" t="str">
            <v>104706612</v>
          </cell>
        </row>
        <row r="11818">
          <cell r="A11818" t="str">
            <v>104706613</v>
          </cell>
        </row>
        <row r="11819">
          <cell r="A11819" t="str">
            <v>104706614</v>
          </cell>
        </row>
        <row r="11820">
          <cell r="A11820" t="str">
            <v>104706615</v>
          </cell>
        </row>
        <row r="11821">
          <cell r="A11821" t="str">
            <v>104706616</v>
          </cell>
        </row>
        <row r="11822">
          <cell r="A11822" t="str">
            <v>104706617</v>
          </cell>
        </row>
        <row r="11823">
          <cell r="A11823" t="str">
            <v>104706618</v>
          </cell>
        </row>
        <row r="11824">
          <cell r="A11824" t="str">
            <v>104706619</v>
          </cell>
        </row>
        <row r="11825">
          <cell r="A11825" t="str">
            <v>104706620</v>
          </cell>
        </row>
        <row r="11826">
          <cell r="A11826" t="str">
            <v>104706621</v>
          </cell>
        </row>
        <row r="11827">
          <cell r="A11827" t="str">
            <v>104706622</v>
          </cell>
        </row>
        <row r="11828">
          <cell r="A11828" t="str">
            <v>104706623</v>
          </cell>
        </row>
        <row r="11829">
          <cell r="A11829" t="str">
            <v>104726285</v>
          </cell>
        </row>
        <row r="11830">
          <cell r="A11830" t="str">
            <v>104729848</v>
          </cell>
        </row>
        <row r="11831">
          <cell r="A11831" t="str">
            <v>104729848</v>
          </cell>
        </row>
        <row r="11832">
          <cell r="A11832" t="str">
            <v>104729848</v>
          </cell>
        </row>
        <row r="11833">
          <cell r="A11833" t="str">
            <v>104729848</v>
          </cell>
        </row>
        <row r="11834">
          <cell r="A11834" t="str">
            <v>104729848</v>
          </cell>
        </row>
        <row r="11835">
          <cell r="A11835" t="str">
            <v>104729848</v>
          </cell>
        </row>
        <row r="11836">
          <cell r="A11836" t="str">
            <v>104729848</v>
          </cell>
        </row>
        <row r="11837">
          <cell r="A11837" t="str">
            <v>104729848</v>
          </cell>
        </row>
        <row r="11838">
          <cell r="A11838" t="str">
            <v>104729848</v>
          </cell>
        </row>
        <row r="11839">
          <cell r="A11839" t="str">
            <v>104729848</v>
          </cell>
        </row>
        <row r="11840">
          <cell r="A11840" t="str">
            <v>104729848</v>
          </cell>
        </row>
        <row r="11841">
          <cell r="A11841" t="str">
            <v>104729848</v>
          </cell>
        </row>
        <row r="11842">
          <cell r="A11842" t="str">
            <v>104729848</v>
          </cell>
        </row>
        <row r="11843">
          <cell r="A11843" t="str">
            <v>104729848</v>
          </cell>
        </row>
        <row r="11844">
          <cell r="A11844" t="str">
            <v>104729848</v>
          </cell>
        </row>
        <row r="11845">
          <cell r="A11845" t="str">
            <v>104729848</v>
          </cell>
        </row>
        <row r="11846">
          <cell r="A11846" t="str">
            <v>104729848</v>
          </cell>
        </row>
        <row r="11847">
          <cell r="A11847" t="str">
            <v>104729848</v>
          </cell>
        </row>
        <row r="11848">
          <cell r="A11848" t="str">
            <v>104729848</v>
          </cell>
        </row>
        <row r="11849">
          <cell r="A11849" t="str">
            <v>104729848</v>
          </cell>
        </row>
        <row r="11850">
          <cell r="A11850" t="str">
            <v>104729848</v>
          </cell>
        </row>
        <row r="11851">
          <cell r="A11851" t="str">
            <v>104729848</v>
          </cell>
        </row>
        <row r="11852">
          <cell r="A11852" t="str">
            <v>104729848</v>
          </cell>
        </row>
        <row r="11853">
          <cell r="A11853" t="str">
            <v>104729848</v>
          </cell>
        </row>
        <row r="11854">
          <cell r="A11854" t="str">
            <v>104738099</v>
          </cell>
        </row>
        <row r="11855">
          <cell r="A11855" t="str">
            <v>104748051</v>
          </cell>
        </row>
        <row r="11856">
          <cell r="A11856" t="str">
            <v>302564195</v>
          </cell>
        </row>
        <row r="11857">
          <cell r="A11857" t="str">
            <v>302577100</v>
          </cell>
        </row>
        <row r="11858">
          <cell r="A11858" t="str">
            <v>302568900</v>
          </cell>
        </row>
        <row r="11859">
          <cell r="A11859" t="str">
            <v>302577077</v>
          </cell>
        </row>
        <row r="11860">
          <cell r="A11860" t="str">
            <v>302572131</v>
          </cell>
        </row>
        <row r="11861">
          <cell r="A11861" t="str">
            <v>104759520</v>
          </cell>
        </row>
        <row r="11862">
          <cell r="A11862" t="str">
            <v>104753417</v>
          </cell>
        </row>
        <row r="11863">
          <cell r="A11863" t="str">
            <v>104753417</v>
          </cell>
        </row>
        <row r="11864">
          <cell r="A11864" t="str">
            <v>104753417</v>
          </cell>
        </row>
        <row r="11865">
          <cell r="A11865" t="str">
            <v>104753417</v>
          </cell>
        </row>
        <row r="11866">
          <cell r="A11866" t="str">
            <v>104753417</v>
          </cell>
        </row>
        <row r="11867">
          <cell r="A11867" t="str">
            <v>104753417</v>
          </cell>
        </row>
        <row r="11868">
          <cell r="A11868" t="str">
            <v>104753417</v>
          </cell>
        </row>
        <row r="11869">
          <cell r="A11869" t="str">
            <v>104753417</v>
          </cell>
        </row>
        <row r="11870">
          <cell r="A11870" t="str">
            <v>104738100</v>
          </cell>
        </row>
        <row r="11871">
          <cell r="A11871" t="str">
            <v>104727219</v>
          </cell>
        </row>
        <row r="11872">
          <cell r="A11872" t="str">
            <v>104733432</v>
          </cell>
        </row>
        <row r="11873">
          <cell r="A11873" t="str">
            <v>104738101</v>
          </cell>
        </row>
        <row r="11874">
          <cell r="A11874" t="str">
            <v>104745682</v>
          </cell>
        </row>
        <row r="11875">
          <cell r="A11875" t="str">
            <v>104744724</v>
          </cell>
        </row>
        <row r="11876">
          <cell r="A11876" t="str">
            <v>607513106</v>
          </cell>
        </row>
        <row r="11877">
          <cell r="A11877" t="str">
            <v>607548827</v>
          </cell>
        </row>
        <row r="11878">
          <cell r="A11878" t="str">
            <v>104738102</v>
          </cell>
        </row>
        <row r="11879">
          <cell r="A11879" t="str">
            <v>607548828</v>
          </cell>
        </row>
        <row r="11880">
          <cell r="A11880" t="str">
            <v>607548829</v>
          </cell>
        </row>
        <row r="11881">
          <cell r="A11881" t="str">
            <v>607548830</v>
          </cell>
        </row>
        <row r="11882">
          <cell r="A11882" t="str">
            <v>104759520</v>
          </cell>
        </row>
        <row r="11883">
          <cell r="A11883" t="str">
            <v>104738103</v>
          </cell>
        </row>
        <row r="11884">
          <cell r="A11884" t="str">
            <v>104738104</v>
          </cell>
        </row>
        <row r="11885">
          <cell r="A11885" t="str">
            <v>104738105</v>
          </cell>
        </row>
        <row r="11886">
          <cell r="A11886" t="str">
            <v>104738106</v>
          </cell>
        </row>
        <row r="11887">
          <cell r="A11887" t="str">
            <v>104730638</v>
          </cell>
        </row>
        <row r="11888">
          <cell r="A11888" t="str">
            <v>104730646</v>
          </cell>
        </row>
        <row r="11889">
          <cell r="A11889" t="str">
            <v>104732269</v>
          </cell>
        </row>
        <row r="11890">
          <cell r="A11890" t="str">
            <v>104751984</v>
          </cell>
        </row>
        <row r="11891">
          <cell r="A11891" t="str">
            <v>104753493</v>
          </cell>
        </row>
        <row r="11892">
          <cell r="A11892" t="str">
            <v>104738107</v>
          </cell>
        </row>
        <row r="11893">
          <cell r="A11893" t="str">
            <v>104730643</v>
          </cell>
        </row>
        <row r="11894">
          <cell r="A11894" t="str">
            <v>104738108</v>
          </cell>
        </row>
        <row r="11895">
          <cell r="A11895" t="str">
            <v>104738122</v>
          </cell>
        </row>
        <row r="11896">
          <cell r="A11896" t="str">
            <v>104747123</v>
          </cell>
        </row>
        <row r="11897">
          <cell r="A11897" t="str">
            <v>104738123</v>
          </cell>
        </row>
        <row r="11898">
          <cell r="A11898" t="str">
            <v>104738124</v>
          </cell>
        </row>
        <row r="11899">
          <cell r="A11899" t="str">
            <v>104738125</v>
          </cell>
        </row>
        <row r="11900">
          <cell r="A11900" t="str">
            <v>104738126</v>
          </cell>
        </row>
        <row r="11901">
          <cell r="A11901" t="str">
            <v>104738120</v>
          </cell>
        </row>
        <row r="11902">
          <cell r="A11902" t="str">
            <v>104738121</v>
          </cell>
        </row>
        <row r="11903">
          <cell r="A11903" t="str">
            <v>104738109</v>
          </cell>
        </row>
        <row r="11904">
          <cell r="A11904" t="str">
            <v>104738110</v>
          </cell>
        </row>
        <row r="11905">
          <cell r="A11905" t="str">
            <v>104738111</v>
          </cell>
        </row>
        <row r="11906">
          <cell r="A11906" t="str">
            <v>104738112</v>
          </cell>
        </row>
        <row r="11907">
          <cell r="A11907" t="str">
            <v>104738113</v>
          </cell>
        </row>
        <row r="11908">
          <cell r="A11908" t="str">
            <v>104738114</v>
          </cell>
        </row>
        <row r="11909">
          <cell r="A11909" t="str">
            <v>104738115</v>
          </cell>
        </row>
        <row r="11910">
          <cell r="A11910" t="str">
            <v>104738116</v>
          </cell>
        </row>
        <row r="11911">
          <cell r="A11911" t="str">
            <v>104738117</v>
          </cell>
        </row>
        <row r="11912">
          <cell r="A11912" t="str">
            <v>104732268</v>
          </cell>
        </row>
        <row r="11913">
          <cell r="A11913" t="str">
            <v>104738118</v>
          </cell>
        </row>
        <row r="11914">
          <cell r="A11914" t="str">
            <v>104738119</v>
          </cell>
        </row>
        <row r="11915">
          <cell r="A11915" t="str">
            <v>104738131</v>
          </cell>
        </row>
        <row r="11916">
          <cell r="A11916" t="str">
            <v>104738132</v>
          </cell>
        </row>
        <row r="11917">
          <cell r="A11917" t="str">
            <v>104738133</v>
          </cell>
        </row>
        <row r="11918">
          <cell r="A11918" t="str">
            <v>104738134</v>
          </cell>
        </row>
        <row r="11919">
          <cell r="A11919" t="str">
            <v>104738135</v>
          </cell>
        </row>
        <row r="11920">
          <cell r="A11920" t="str">
            <v>104738136</v>
          </cell>
        </row>
        <row r="11921">
          <cell r="A11921" t="str">
            <v>104738137</v>
          </cell>
        </row>
        <row r="11922">
          <cell r="A11922" t="str">
            <v>104738138</v>
          </cell>
        </row>
        <row r="11923">
          <cell r="A11923" t="str">
            <v>104738139</v>
          </cell>
        </row>
        <row r="11924">
          <cell r="A11924" t="str">
            <v>104738140</v>
          </cell>
        </row>
        <row r="11925">
          <cell r="A11925" t="str">
            <v>104730637</v>
          </cell>
        </row>
        <row r="11926">
          <cell r="A11926" t="str">
            <v>104738141</v>
          </cell>
        </row>
        <row r="11927">
          <cell r="A11927" t="str">
            <v>104738127</v>
          </cell>
        </row>
        <row r="11928">
          <cell r="A11928" t="str">
            <v>104738128</v>
          </cell>
        </row>
        <row r="11929">
          <cell r="A11929" t="str">
            <v>104738129</v>
          </cell>
        </row>
        <row r="11930">
          <cell r="A11930" t="str">
            <v>104738130</v>
          </cell>
        </row>
        <row r="11931">
          <cell r="A11931" t="str">
            <v>104738142</v>
          </cell>
        </row>
        <row r="11932">
          <cell r="A11932" t="str">
            <v>104738143</v>
          </cell>
        </row>
        <row r="11933">
          <cell r="A11933" t="str">
            <v>104738144</v>
          </cell>
        </row>
        <row r="11934">
          <cell r="A11934" t="str">
            <v>104738145</v>
          </cell>
        </row>
        <row r="11935">
          <cell r="A11935" t="str">
            <v>104738146</v>
          </cell>
        </row>
        <row r="11936">
          <cell r="A11936" t="str">
            <v>104738147</v>
          </cell>
        </row>
        <row r="11937">
          <cell r="A11937" t="str">
            <v>104738148</v>
          </cell>
        </row>
        <row r="11938">
          <cell r="A11938" t="str">
            <v>104738149</v>
          </cell>
        </row>
        <row r="11939">
          <cell r="A11939" t="str">
            <v>104738150</v>
          </cell>
        </row>
        <row r="11940">
          <cell r="A11940" t="str">
            <v>104738151</v>
          </cell>
        </row>
        <row r="11941">
          <cell r="A11941" t="str">
            <v>104738152</v>
          </cell>
        </row>
        <row r="11942">
          <cell r="A11942" t="str">
            <v>104738153</v>
          </cell>
        </row>
        <row r="11943">
          <cell r="A11943" t="str">
            <v>104738154</v>
          </cell>
        </row>
        <row r="11944">
          <cell r="A11944" t="str">
            <v>104738155</v>
          </cell>
        </row>
        <row r="11945">
          <cell r="A11945" t="str">
            <v>104738156</v>
          </cell>
        </row>
        <row r="11946">
          <cell r="A11946" t="str">
            <v>104738157</v>
          </cell>
        </row>
        <row r="11947">
          <cell r="A11947" t="str">
            <v>104737402</v>
          </cell>
        </row>
        <row r="11948">
          <cell r="A11948" t="str">
            <v>104749874</v>
          </cell>
        </row>
        <row r="11949">
          <cell r="A11949" t="str">
            <v>104737776</v>
          </cell>
        </row>
        <row r="11950">
          <cell r="A11950" t="str">
            <v>104737776</v>
          </cell>
        </row>
        <row r="11951">
          <cell r="A11951" t="str">
            <v>104737776</v>
          </cell>
        </row>
        <row r="11952">
          <cell r="A11952" t="str">
            <v>104737394</v>
          </cell>
        </row>
        <row r="11953">
          <cell r="A11953" t="str">
            <v>104737776</v>
          </cell>
        </row>
        <row r="11954">
          <cell r="A11954" t="str">
            <v>104737776</v>
          </cell>
        </row>
        <row r="11955">
          <cell r="A11955" t="str">
            <v>104737776</v>
          </cell>
        </row>
        <row r="11956">
          <cell r="A11956" t="str">
            <v>104737776</v>
          </cell>
        </row>
        <row r="11957">
          <cell r="A11957" t="str">
            <v>104737395</v>
          </cell>
        </row>
        <row r="11958">
          <cell r="A11958" t="str">
            <v>104737776</v>
          </cell>
        </row>
        <row r="11959">
          <cell r="A11959" t="str">
            <v>104737396</v>
          </cell>
        </row>
        <row r="11960">
          <cell r="A11960" t="str">
            <v>104737776</v>
          </cell>
        </row>
        <row r="11961">
          <cell r="A11961" t="str">
            <v>104737776</v>
          </cell>
        </row>
        <row r="11962">
          <cell r="A11962" t="str">
            <v>104737776</v>
          </cell>
        </row>
        <row r="11963">
          <cell r="A11963" t="str">
            <v>104737400</v>
          </cell>
        </row>
        <row r="11964">
          <cell r="A11964" t="str">
            <v>104737776</v>
          </cell>
        </row>
        <row r="11965">
          <cell r="A11965" t="str">
            <v>104737776</v>
          </cell>
        </row>
        <row r="11966">
          <cell r="A11966" t="str">
            <v>104737397</v>
          </cell>
        </row>
        <row r="11967">
          <cell r="A11967" t="str">
            <v>104737776</v>
          </cell>
        </row>
        <row r="11968">
          <cell r="A11968" t="str">
            <v>104737776</v>
          </cell>
        </row>
        <row r="11969">
          <cell r="A11969" t="str">
            <v>104737776</v>
          </cell>
        </row>
        <row r="11970">
          <cell r="A11970" t="str">
            <v>104737776</v>
          </cell>
        </row>
        <row r="11971">
          <cell r="A11971" t="str">
            <v>104737401</v>
          </cell>
        </row>
        <row r="11972">
          <cell r="A11972" t="str">
            <v>104737776</v>
          </cell>
        </row>
        <row r="11973">
          <cell r="A11973" t="str">
            <v>104737776</v>
          </cell>
        </row>
        <row r="11974">
          <cell r="A11974" t="str">
            <v>104737398</v>
          </cell>
        </row>
        <row r="11975">
          <cell r="A11975" t="str">
            <v>104737776</v>
          </cell>
        </row>
        <row r="11976">
          <cell r="A11976" t="str">
            <v>104737776</v>
          </cell>
        </row>
        <row r="11977">
          <cell r="A11977" t="str">
            <v>104738160</v>
          </cell>
        </row>
        <row r="11978">
          <cell r="A11978" t="str">
            <v>104738161</v>
          </cell>
        </row>
        <row r="11979">
          <cell r="A11979" t="str">
            <v>104738162</v>
          </cell>
        </row>
        <row r="11980">
          <cell r="A11980" t="str">
            <v>104738163</v>
          </cell>
        </row>
        <row r="11981">
          <cell r="A11981" t="str">
            <v>104738158</v>
          </cell>
        </row>
        <row r="11982">
          <cell r="A11982" t="str">
            <v>104738159</v>
          </cell>
        </row>
        <row r="11983">
          <cell r="A11983" t="str">
            <v>104739827</v>
          </cell>
        </row>
        <row r="11984">
          <cell r="A11984" t="str">
            <v>104739827</v>
          </cell>
        </row>
        <row r="11985">
          <cell r="A11985" t="str">
            <v>104739828</v>
          </cell>
        </row>
        <row r="11986">
          <cell r="A11986" t="str">
            <v>104739828</v>
          </cell>
        </row>
        <row r="11987">
          <cell r="A11987" t="str">
            <v>104744402</v>
          </cell>
        </row>
        <row r="11988">
          <cell r="A11988" t="str">
            <v>104744402</v>
          </cell>
        </row>
        <row r="11989">
          <cell r="A11989" t="str">
            <v>104737777</v>
          </cell>
        </row>
        <row r="11990">
          <cell r="A11990" t="str">
            <v>104738164</v>
          </cell>
        </row>
        <row r="11991">
          <cell r="A11991" t="str">
            <v>104738165</v>
          </cell>
        </row>
        <row r="11992">
          <cell r="A11992" t="str">
            <v>104738266</v>
          </cell>
        </row>
        <row r="11993">
          <cell r="A11993" t="str">
            <v>104738267</v>
          </cell>
        </row>
        <row r="11994">
          <cell r="A11994" t="str">
            <v>104738268</v>
          </cell>
        </row>
        <row r="11995">
          <cell r="A11995" t="str">
            <v>104738269</v>
          </cell>
        </row>
        <row r="11996">
          <cell r="A11996" t="str">
            <v>104738270</v>
          </cell>
        </row>
        <row r="11997">
          <cell r="A11997" t="str">
            <v>104738271</v>
          </cell>
        </row>
        <row r="11998">
          <cell r="A11998" t="str">
            <v>104738272</v>
          </cell>
        </row>
        <row r="11999">
          <cell r="A11999" t="str">
            <v>104738273</v>
          </cell>
        </row>
        <row r="12000">
          <cell r="A12000" t="str">
            <v>104738274</v>
          </cell>
        </row>
        <row r="12001">
          <cell r="A12001" t="str">
            <v>104738275</v>
          </cell>
        </row>
        <row r="12002">
          <cell r="A12002" t="str">
            <v>104738276</v>
          </cell>
        </row>
        <row r="12003">
          <cell r="A12003" t="str">
            <v>104738277</v>
          </cell>
        </row>
        <row r="12004">
          <cell r="A12004" t="str">
            <v>104738278</v>
          </cell>
        </row>
        <row r="12005">
          <cell r="A12005" t="str">
            <v>104738279</v>
          </cell>
        </row>
        <row r="12006">
          <cell r="A12006" t="str">
            <v>104738280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BV"/>
      <sheetName val="FOS1 Bus Areas Continuity 2003"/>
    </sheetNames>
    <sheetDataSet>
      <sheetData sheetId="0"/>
      <sheetData sheetId="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Card - No Bruce"/>
      <sheetName val="settings"/>
    </sheetNames>
    <sheetDataSet>
      <sheetData sheetId="0" refreshError="1">
        <row r="5">
          <cell r="N5">
            <v>5</v>
          </cell>
          <cell r="P5">
            <v>17</v>
          </cell>
          <cell r="R5">
            <v>2521505.9</v>
          </cell>
        </row>
        <row r="6">
          <cell r="N6">
            <v>41</v>
          </cell>
          <cell r="P6">
            <v>22</v>
          </cell>
          <cell r="R6">
            <v>2279848.31</v>
          </cell>
        </row>
      </sheetData>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Fetcher"/>
      <sheetName val="Sheet1"/>
    </sheetNames>
    <sheetDataSet>
      <sheetData sheetId="0" refreshError="1"/>
      <sheetData sheetId="1">
        <row r="1">
          <cell r="B1" t="str">
            <v>MSC</v>
          </cell>
        </row>
        <row r="2">
          <cell r="B2" t="str">
            <v>SM_Rate_Adder</v>
          </cell>
        </row>
        <row r="3">
          <cell r="B3" t="str">
            <v>MSC_Rate_Rider_1</v>
          </cell>
        </row>
        <row r="4">
          <cell r="B4" t="str">
            <v>MSC_Rate_Rider_2</v>
          </cell>
        </row>
        <row r="5">
          <cell r="B5" t="str">
            <v>MSC_Rate_Rider_3</v>
          </cell>
        </row>
        <row r="6">
          <cell r="B6" t="str">
            <v>MSC_Rate_Rider_4</v>
          </cell>
        </row>
        <row r="7">
          <cell r="B7" t="str">
            <v>MSC_Rate_Rider_5</v>
          </cell>
        </row>
        <row r="8">
          <cell r="B8" t="str">
            <v>MSC_Rate_Rider_6</v>
          </cell>
        </row>
        <row r="9">
          <cell r="B9" t="str">
            <v>MSC_Rate_Rider_7</v>
          </cell>
        </row>
        <row r="10">
          <cell r="B10" t="str">
            <v>MSC_Rate_Rider_8</v>
          </cell>
        </row>
        <row r="11">
          <cell r="B11" t="str">
            <v>MSC_Rate_Rider_9</v>
          </cell>
        </row>
        <row r="12">
          <cell r="B12" t="str">
            <v>MSC_Rate_Rider_10</v>
          </cell>
        </row>
        <row r="13">
          <cell r="B13" t="str">
            <v>VC</v>
          </cell>
        </row>
        <row r="14">
          <cell r="B14" t="str">
            <v>VC_Rate_Rider_1</v>
          </cell>
        </row>
        <row r="15">
          <cell r="B15" t="str">
            <v>VC_Rate_Rider_2</v>
          </cell>
        </row>
        <row r="16">
          <cell r="B16" t="str">
            <v>VC_Rate_Rider_3</v>
          </cell>
        </row>
        <row r="17">
          <cell r="B17" t="str">
            <v>VC_Rate_Rider_4</v>
          </cell>
        </row>
        <row r="18">
          <cell r="B18" t="str">
            <v>VC_Rate_Rider_5</v>
          </cell>
        </row>
        <row r="19">
          <cell r="B19" t="str">
            <v>VC_Rate_Rider_6</v>
          </cell>
        </row>
        <row r="20">
          <cell r="B20" t="str">
            <v>VC_Rate_Rider_7</v>
          </cell>
        </row>
        <row r="21">
          <cell r="B21" t="str">
            <v>VC_Rate_Rider_8</v>
          </cell>
        </row>
        <row r="22">
          <cell r="B22" t="str">
            <v>VC_Rate_Rider_9</v>
          </cell>
        </row>
        <row r="23">
          <cell r="B23" t="str">
            <v>VC_Rate_Rider_10</v>
          </cell>
        </row>
        <row r="24">
          <cell r="B24" t="str">
            <v>VC_Rate_Rider_11</v>
          </cell>
        </row>
        <row r="25">
          <cell r="B25" t="str">
            <v>VC_Rate_Rider_12</v>
          </cell>
        </row>
        <row r="26">
          <cell r="B26" t="str">
            <v>VC_Rate_Rider_13</v>
          </cell>
        </row>
        <row r="27">
          <cell r="B27" t="str">
            <v>VC_Rate_Rider_14</v>
          </cell>
        </row>
        <row r="28">
          <cell r="B28" t="str">
            <v>VC_Rate_Rider_15</v>
          </cell>
        </row>
        <row r="29">
          <cell r="B29" t="str">
            <v>VC_Rate_Rider_16</v>
          </cell>
        </row>
        <row r="30">
          <cell r="B30" t="str">
            <v>VC_Rate_Rider_17</v>
          </cell>
        </row>
        <row r="31">
          <cell r="B31" t="str">
            <v>VC_Rate_Rider_18</v>
          </cell>
        </row>
        <row r="32">
          <cell r="B32" t="str">
            <v>VC_Rate_Rider_19</v>
          </cell>
        </row>
        <row r="33">
          <cell r="B33" t="str">
            <v>VC_Rate_Rider_20</v>
          </cell>
        </row>
        <row r="34">
          <cell r="B34" t="str">
            <v>VC_GA_Rate_Rider_kW_1</v>
          </cell>
        </row>
        <row r="35">
          <cell r="B35" t="str">
            <v>VC_GA_Rate_Rider_kW_2</v>
          </cell>
        </row>
        <row r="36">
          <cell r="B36" t="str">
            <v>VC_GA_Rate_Rider_kW_3</v>
          </cell>
        </row>
        <row r="37">
          <cell r="B37" t="str">
            <v>VC_GA_Rate_Rider_kW_4</v>
          </cell>
        </row>
        <row r="38">
          <cell r="B38" t="str">
            <v>VC_GA_Rate_Rider_kW_5</v>
          </cell>
        </row>
        <row r="39">
          <cell r="B39" t="str">
            <v>VC_GA_Rate_Rider_kWh_1</v>
          </cell>
        </row>
        <row r="40">
          <cell r="B40" t="str">
            <v>VC_GA_Rate_Rider_kWh_2</v>
          </cell>
        </row>
        <row r="41">
          <cell r="B41" t="str">
            <v>VC_GA_Rate_Rider_kWh_3</v>
          </cell>
        </row>
        <row r="42">
          <cell r="B42" t="str">
            <v>VC_GA_Rate_Rider_kWh_4</v>
          </cell>
        </row>
        <row r="43">
          <cell r="B43" t="str">
            <v>VC_GA_Rate_Rider_kWh_5</v>
          </cell>
        </row>
        <row r="44">
          <cell r="B44" t="str">
            <v>VC_LV_Rate</v>
          </cell>
        </row>
        <row r="45">
          <cell r="B45" t="str">
            <v>RTSR_Network</v>
          </cell>
        </row>
        <row r="46">
          <cell r="B46" t="str">
            <v>RTSR_Connection</v>
          </cell>
        </row>
        <row r="47">
          <cell r="B47" t="str">
            <v>RTSR_Network_Interval</v>
          </cell>
        </row>
        <row r="48">
          <cell r="B48" t="str">
            <v>RTSR_Connection_Interval</v>
          </cell>
        </row>
        <row r="49">
          <cell r="B49" t="str">
            <v>RTSR_Network_Interval_GR1000kW</v>
          </cell>
        </row>
        <row r="50">
          <cell r="B50" t="str">
            <v>RTSR_Connection_Interval_GR1000kW</v>
          </cell>
        </row>
        <row r="51">
          <cell r="B51" t="str">
            <v>RTSR_Line_Connection</v>
          </cell>
        </row>
        <row r="52">
          <cell r="B52" t="str">
            <v>RTSR_Transformer_Connection</v>
          </cell>
        </row>
        <row r="53">
          <cell r="B53" t="str">
            <v>WMSR</v>
          </cell>
        </row>
        <row r="54">
          <cell r="B54" t="str">
            <v>RRRP</v>
          </cell>
        </row>
        <row r="55">
          <cell r="B55" t="str">
            <v>SPC</v>
          </cell>
        </row>
        <row r="56">
          <cell r="B56" t="str">
            <v>DRC</v>
          </cell>
        </row>
        <row r="57">
          <cell r="B57" t="str">
            <v>SSS</v>
          </cell>
        </row>
        <row r="58">
          <cell r="B58" t="str">
            <v>SFLF</v>
          </cell>
        </row>
        <row r="59">
          <cell r="B59" t="str">
            <v>DLF_Secondary_LT_5000kW</v>
          </cell>
        </row>
        <row r="60">
          <cell r="B60" t="str">
            <v>DLF_Secondary_GT_5000kW</v>
          </cell>
        </row>
        <row r="61">
          <cell r="B61" t="str">
            <v>DLF_Primary_LT_5000kW</v>
          </cell>
        </row>
        <row r="62">
          <cell r="B62" t="str">
            <v>DLF_Primary_GT_5000kW</v>
          </cell>
        </row>
        <row r="63">
          <cell r="B63" t="str">
            <v>TLF_Secondary_LT_5000kW</v>
          </cell>
        </row>
        <row r="64">
          <cell r="B64" t="str">
            <v>TLF_Secondary_GT_5000kW</v>
          </cell>
        </row>
        <row r="65">
          <cell r="B65" t="str">
            <v>TLF_Primary_LT_5000kW</v>
          </cell>
        </row>
        <row r="66">
          <cell r="B66" t="str">
            <v>TLF_Primary_GT_5000kW</v>
          </cell>
        </row>
        <row r="67">
          <cell r="B67" t="str">
            <v>TLF_EmbeddedDistributor</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Fetcher"/>
      <sheetName val="Sheet1"/>
    </sheetNames>
    <sheetDataSet>
      <sheetData sheetId="0" refreshError="1"/>
      <sheetData sheetId="1">
        <row r="1">
          <cell r="B1" t="str">
            <v>MSC</v>
          </cell>
        </row>
        <row r="2">
          <cell r="B2" t="str">
            <v>SM_Rate_Adder</v>
          </cell>
        </row>
        <row r="3">
          <cell r="B3" t="str">
            <v>MSC_Rate_Rider_1</v>
          </cell>
        </row>
        <row r="4">
          <cell r="B4" t="str">
            <v>MSC_Rate_Rider_2</v>
          </cell>
        </row>
        <row r="5">
          <cell r="B5" t="str">
            <v>MSC_Rate_Rider_3</v>
          </cell>
        </row>
        <row r="6">
          <cell r="B6" t="str">
            <v>MSC_Rate_Rider_4</v>
          </cell>
        </row>
        <row r="7">
          <cell r="B7" t="str">
            <v>MSC_Rate_Rider_5</v>
          </cell>
        </row>
        <row r="8">
          <cell r="B8" t="str">
            <v>MSC_Rate_Rider_6</v>
          </cell>
        </row>
        <row r="9">
          <cell r="B9" t="str">
            <v>MSC_Rate_Rider_7</v>
          </cell>
        </row>
        <row r="10">
          <cell r="B10" t="str">
            <v>MSC_Rate_Rider_8</v>
          </cell>
        </row>
        <row r="11">
          <cell r="B11" t="str">
            <v>MSC_Rate_Rider_9</v>
          </cell>
        </row>
        <row r="12">
          <cell r="B12" t="str">
            <v>MSC_Rate_Rider_10</v>
          </cell>
        </row>
        <row r="13">
          <cell r="B13" t="str">
            <v>VC</v>
          </cell>
        </row>
        <row r="14">
          <cell r="B14" t="str">
            <v>VC_Rate_Rider_1</v>
          </cell>
        </row>
        <row r="15">
          <cell r="B15" t="str">
            <v>VC_Rate_Rider_2</v>
          </cell>
        </row>
        <row r="16">
          <cell r="B16" t="str">
            <v>VC_Rate_Rider_3</v>
          </cell>
        </row>
        <row r="17">
          <cell r="B17" t="str">
            <v>VC_Rate_Rider_4</v>
          </cell>
        </row>
        <row r="18">
          <cell r="B18" t="str">
            <v>VC_Rate_Rider_5</v>
          </cell>
        </row>
        <row r="19">
          <cell r="B19" t="str">
            <v>VC_Rate_Rider_6</v>
          </cell>
        </row>
        <row r="20">
          <cell r="B20" t="str">
            <v>VC_Rate_Rider_7</v>
          </cell>
        </row>
        <row r="21">
          <cell r="B21" t="str">
            <v>VC_Rate_Rider_8</v>
          </cell>
        </row>
        <row r="22">
          <cell r="B22" t="str">
            <v>VC_Rate_Rider_9</v>
          </cell>
        </row>
        <row r="23">
          <cell r="B23" t="str">
            <v>VC_Rate_Rider_10</v>
          </cell>
        </row>
        <row r="24">
          <cell r="B24" t="str">
            <v>VC_Rate_Rider_11</v>
          </cell>
        </row>
        <row r="25">
          <cell r="B25" t="str">
            <v>VC_Rate_Rider_12</v>
          </cell>
        </row>
        <row r="26">
          <cell r="B26" t="str">
            <v>VC_Rate_Rider_13</v>
          </cell>
        </row>
        <row r="27">
          <cell r="B27" t="str">
            <v>VC_Rate_Rider_14</v>
          </cell>
        </row>
        <row r="28">
          <cell r="B28" t="str">
            <v>VC_Rate_Rider_15</v>
          </cell>
        </row>
        <row r="29">
          <cell r="B29" t="str">
            <v>VC_Rate_Rider_16</v>
          </cell>
        </row>
        <row r="30">
          <cell r="B30" t="str">
            <v>VC_Rate_Rider_17</v>
          </cell>
        </row>
        <row r="31">
          <cell r="B31" t="str">
            <v>VC_Rate_Rider_18</v>
          </cell>
        </row>
        <row r="32">
          <cell r="B32" t="str">
            <v>VC_Rate_Rider_19</v>
          </cell>
        </row>
        <row r="33">
          <cell r="B33" t="str">
            <v>VC_Rate_Rider_20</v>
          </cell>
        </row>
        <row r="34">
          <cell r="B34" t="str">
            <v>VC_GA_Rate_Rider_kW_1</v>
          </cell>
        </row>
        <row r="35">
          <cell r="B35" t="str">
            <v>VC_GA_Rate_Rider_kW_2</v>
          </cell>
        </row>
        <row r="36">
          <cell r="B36" t="str">
            <v>VC_GA_Rate_Rider_kW_3</v>
          </cell>
        </row>
        <row r="37">
          <cell r="B37" t="str">
            <v>VC_GA_Rate_Rider_kW_4</v>
          </cell>
        </row>
        <row r="38">
          <cell r="B38" t="str">
            <v>VC_GA_Rate_Rider_kW_5</v>
          </cell>
        </row>
        <row r="39">
          <cell r="B39" t="str">
            <v>VC_GA_Rate_Rider_kWh_1</v>
          </cell>
        </row>
        <row r="40">
          <cell r="B40" t="str">
            <v>VC_GA_Rate_Rider_kWh_2</v>
          </cell>
        </row>
        <row r="41">
          <cell r="B41" t="str">
            <v>VC_GA_Rate_Rider_kWh_3</v>
          </cell>
        </row>
        <row r="42">
          <cell r="B42" t="str">
            <v>VC_GA_Rate_Rider_kWh_4</v>
          </cell>
        </row>
        <row r="43">
          <cell r="B43" t="str">
            <v>VC_GA_Rate_Rider_kWh_5</v>
          </cell>
        </row>
        <row r="44">
          <cell r="B44" t="str">
            <v>VC_LV_Rate</v>
          </cell>
        </row>
        <row r="45">
          <cell r="B45" t="str">
            <v>RTSR_Network</v>
          </cell>
        </row>
        <row r="46">
          <cell r="B46" t="str">
            <v>RTSR_Connection</v>
          </cell>
        </row>
        <row r="47">
          <cell r="B47" t="str">
            <v>RTSR_Network_Interval</v>
          </cell>
        </row>
        <row r="48">
          <cell r="B48" t="str">
            <v>RTSR_Connection_Interval</v>
          </cell>
        </row>
        <row r="49">
          <cell r="B49" t="str">
            <v>RTSR_Network_Interval_GR1000kW</v>
          </cell>
        </row>
        <row r="50">
          <cell r="B50" t="str">
            <v>RTSR_Connection_Interval_GR1000kW</v>
          </cell>
        </row>
        <row r="51">
          <cell r="B51" t="str">
            <v>RTSR_Line_Connection</v>
          </cell>
        </row>
        <row r="52">
          <cell r="B52" t="str">
            <v>RTSR_Transformer_Connection</v>
          </cell>
        </row>
        <row r="53">
          <cell r="B53" t="str">
            <v>WMSR</v>
          </cell>
        </row>
        <row r="54">
          <cell r="B54" t="str">
            <v>RRRP</v>
          </cell>
        </row>
        <row r="55">
          <cell r="B55" t="str">
            <v>SPC</v>
          </cell>
        </row>
        <row r="56">
          <cell r="B56" t="str">
            <v>DRC</v>
          </cell>
        </row>
        <row r="57">
          <cell r="B57" t="str">
            <v>SSS</v>
          </cell>
        </row>
        <row r="58">
          <cell r="B58" t="str">
            <v>SFLF</v>
          </cell>
        </row>
        <row r="59">
          <cell r="B59" t="str">
            <v>DLF_Secondary_LT_5000kW</v>
          </cell>
        </row>
        <row r="60">
          <cell r="B60" t="str">
            <v>DLF_Secondary_GT_5000kW</v>
          </cell>
        </row>
        <row r="61">
          <cell r="B61" t="str">
            <v>DLF_Primary_LT_5000kW</v>
          </cell>
        </row>
        <row r="62">
          <cell r="B62" t="str">
            <v>DLF_Primary_GT_5000kW</v>
          </cell>
        </row>
        <row r="63">
          <cell r="B63" t="str">
            <v>TLF_Secondary_LT_5000kW</v>
          </cell>
        </row>
        <row r="64">
          <cell r="B64" t="str">
            <v>TLF_Secondary_GT_5000kW</v>
          </cell>
        </row>
        <row r="65">
          <cell r="B65" t="str">
            <v>TLF_Primary_LT_5000kW</v>
          </cell>
        </row>
        <row r="66">
          <cell r="B66" t="str">
            <v>TLF_Primary_GT_5000kW</v>
          </cell>
        </row>
        <row r="67">
          <cell r="B67" t="str">
            <v>TLF_EmbeddedDistributor</v>
          </cell>
        </row>
      </sheetData>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_Sheet1"/>
      <sheetName val="TM_Assessment of work and risks"/>
      <sheetName val="Instructions"/>
      <sheetName val="TRACKER"/>
      <sheetName val="CURRENT RC WBS"/>
      <sheetName val="ACTIONS WITHIN RC"/>
      <sheetName val="ACTIONS OUTSIDE RC"/>
      <sheetName val="Risk Profiles"/>
      <sheetName val="data07"/>
      <sheetName val="data08"/>
      <sheetName val="CALCS"/>
      <sheetName val="CALCS OUTSIDE"/>
      <sheetName val="Lists"/>
      <sheetName val="Report Card - No Bruce"/>
      <sheetName val="Dropdown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A2">
            <v>1347</v>
          </cell>
          <cell r="B2" t="str">
            <v xml:space="preserve">RP Inhouse Field Support           </v>
          </cell>
          <cell r="C2">
            <v>8.3609820836098212</v>
          </cell>
          <cell r="D2">
            <v>812.072</v>
          </cell>
          <cell r="E2" t="str">
            <v xml:space="preserve">RC#1347 - RP Inhouse Field Support           </v>
          </cell>
        </row>
        <row r="3">
          <cell r="A3">
            <v>1348</v>
          </cell>
          <cell r="B3" t="str">
            <v xml:space="preserve">PB Quality Group                   </v>
          </cell>
          <cell r="C3">
            <v>7.7270615563298488</v>
          </cell>
          <cell r="D3">
            <v>1346.2910000000004</v>
          </cell>
          <cell r="E3" t="str">
            <v xml:space="preserve">RC#1348 - PB Quality Group                   </v>
          </cell>
        </row>
        <row r="4">
          <cell r="A4">
            <v>1350</v>
          </cell>
          <cell r="B4" t="str">
            <v xml:space="preserve">Mechanical Maintenance             </v>
          </cell>
          <cell r="C4">
            <v>24.993612078977932</v>
          </cell>
          <cell r="D4">
            <v>5435.7990799999998</v>
          </cell>
          <cell r="E4" t="str">
            <v xml:space="preserve">RC#1350 - Mechanical Maintenance             </v>
          </cell>
        </row>
        <row r="5">
          <cell r="A5">
            <v>1351</v>
          </cell>
          <cell r="B5" t="str">
            <v xml:space="preserve">Civil Maintenance                  </v>
          </cell>
          <cell r="C5">
            <v>17.992418989013615</v>
          </cell>
          <cell r="D5">
            <v>3712.4066900000007</v>
          </cell>
          <cell r="E5" t="str">
            <v xml:space="preserve">RC#1351 - Civil Maintenance                  </v>
          </cell>
        </row>
        <row r="6">
          <cell r="A6">
            <v>1360</v>
          </cell>
          <cell r="B6" t="str">
            <v xml:space="preserve">Maintenance Planning               </v>
          </cell>
          <cell r="C6">
            <v>34.262832531818788</v>
          </cell>
          <cell r="D6">
            <v>5198.6392300000016</v>
          </cell>
          <cell r="E6" t="str">
            <v xml:space="preserve">RC#1360 - Maintenance Planning               </v>
          </cell>
        </row>
        <row r="7">
          <cell r="A7">
            <v>1365</v>
          </cell>
          <cell r="B7" t="str">
            <v xml:space="preserve">Control Maintenance                </v>
          </cell>
          <cell r="C7">
            <v>23.997159290940427</v>
          </cell>
          <cell r="D7">
            <v>5100.6193000000003</v>
          </cell>
          <cell r="E7" t="str">
            <v xml:space="preserve">RC#1365 - Control Maintenance                </v>
          </cell>
        </row>
        <row r="8">
          <cell r="A8">
            <v>1375</v>
          </cell>
          <cell r="B8" t="str">
            <v xml:space="preserve">Roving Outage Crew                 </v>
          </cell>
          <cell r="C8">
            <v>0.56608187134502919</v>
          </cell>
          <cell r="D8">
            <v>172.72280000000001</v>
          </cell>
          <cell r="E8" t="str">
            <v xml:space="preserve">RC#1375 - Roving Outage Crew                 </v>
          </cell>
        </row>
        <row r="9">
          <cell r="A9">
            <v>1390</v>
          </cell>
          <cell r="B9" t="str">
            <v xml:space="preserve">Regulatory Affairs                 </v>
          </cell>
          <cell r="C9">
            <v>12.991533207470548</v>
          </cell>
          <cell r="D9">
            <v>1796.8989999999997</v>
          </cell>
          <cell r="E9" t="str">
            <v xml:space="preserve">RC#1390 - Regulatory Affairs                 </v>
          </cell>
        </row>
        <row r="10">
          <cell r="A10">
            <v>2301</v>
          </cell>
          <cell r="B10" t="str">
            <v xml:space="preserve">Mgr Operations                     </v>
          </cell>
          <cell r="C10">
            <v>7.8828850072648056</v>
          </cell>
          <cell r="D10">
            <v>1655.05799</v>
          </cell>
          <cell r="E10" t="str">
            <v xml:space="preserve">RC#2301 - Mgr Operations                     </v>
          </cell>
        </row>
        <row r="11">
          <cell r="A11">
            <v>2302</v>
          </cell>
          <cell r="B11" t="str">
            <v xml:space="preserve">Shift Duty A Crew                  </v>
          </cell>
          <cell r="C11">
            <v>4.9365071874592621</v>
          </cell>
          <cell r="D11">
            <v>1153.7896800000001</v>
          </cell>
          <cell r="E11" t="str">
            <v xml:space="preserve">RC#2302 - Shift Duty A Crew                  </v>
          </cell>
        </row>
        <row r="12">
          <cell r="A12">
            <v>2303</v>
          </cell>
          <cell r="B12" t="str">
            <v xml:space="preserve">Fall Outages                       </v>
          </cell>
          <cell r="C12">
            <v>8.9941826466216703</v>
          </cell>
          <cell r="D12">
            <v>1662.77</v>
          </cell>
          <cell r="E12" t="str">
            <v xml:space="preserve">RC#2303 - Fall Outages                       </v>
          </cell>
        </row>
        <row r="13">
          <cell r="A13">
            <v>2304</v>
          </cell>
          <cell r="B13" t="str">
            <v xml:space="preserve">Shift Duty B Crew                  </v>
          </cell>
          <cell r="C13">
            <v>4.9365071874592621</v>
          </cell>
          <cell r="D13">
            <v>1153.7896800000001</v>
          </cell>
          <cell r="E13" t="str">
            <v xml:space="preserve">RC#2304 - Shift Duty B Crew                  </v>
          </cell>
        </row>
        <row r="14">
          <cell r="A14">
            <v>2305</v>
          </cell>
          <cell r="B14" t="str">
            <v xml:space="preserve">Shift Duty C Crew                  </v>
          </cell>
          <cell r="C14">
            <v>4.9365071874592621</v>
          </cell>
          <cell r="D14">
            <v>1153.7896800000001</v>
          </cell>
          <cell r="E14" t="str">
            <v xml:space="preserve">RC#2305 - Shift Duty C Crew                  </v>
          </cell>
        </row>
        <row r="15">
          <cell r="A15">
            <v>2306</v>
          </cell>
          <cell r="B15" t="str">
            <v xml:space="preserve">Shift Duty D Crew                  </v>
          </cell>
          <cell r="C15">
            <v>4.9365071874592621</v>
          </cell>
          <cell r="D15">
            <v>1153.7896800000001</v>
          </cell>
          <cell r="E15" t="str">
            <v xml:space="preserve">RC#2306 - Shift Duty D Crew                  </v>
          </cell>
        </row>
        <row r="16">
          <cell r="A16">
            <v>2307</v>
          </cell>
          <cell r="B16" t="str">
            <v xml:space="preserve">Spring Outage                      </v>
          </cell>
          <cell r="C16">
            <v>21.985338413648666</v>
          </cell>
          <cell r="D16">
            <v>3843.2670000000007</v>
          </cell>
          <cell r="E16" t="str">
            <v xml:space="preserve">RC#2307 - Spring Outage                      </v>
          </cell>
        </row>
        <row r="17">
          <cell r="A17">
            <v>2308</v>
          </cell>
          <cell r="B17" t="str">
            <v xml:space="preserve">Outage Operations                  </v>
          </cell>
          <cell r="C17">
            <v>8.7661746404214558</v>
          </cell>
          <cell r="D17">
            <v>1844.6262299999999</v>
          </cell>
          <cell r="E17" t="str">
            <v xml:space="preserve">RC#2308 - Outage Operations                  </v>
          </cell>
        </row>
        <row r="18">
          <cell r="A18">
            <v>2309</v>
          </cell>
          <cell r="B18" t="str">
            <v xml:space="preserve">Strategic Planning                 </v>
          </cell>
          <cell r="C18">
            <v>11.002558726870701</v>
          </cell>
          <cell r="D18">
            <v>1824.2309999999998</v>
          </cell>
          <cell r="E18" t="str">
            <v xml:space="preserve">RC#2309 - Strategic Planning                 </v>
          </cell>
        </row>
        <row r="19">
          <cell r="A19">
            <v>2310</v>
          </cell>
          <cell r="B19" t="str">
            <v xml:space="preserve">Days Operations                    </v>
          </cell>
          <cell r="C19">
            <v>6.6156574358250868</v>
          </cell>
          <cell r="D19">
            <v>1556.86412</v>
          </cell>
          <cell r="E19" t="str">
            <v xml:space="preserve">RC#2310 - Days Operations                    </v>
          </cell>
        </row>
        <row r="20">
          <cell r="A20">
            <v>2311</v>
          </cell>
          <cell r="B20" t="str">
            <v xml:space="preserve">Authorization Training             </v>
          </cell>
          <cell r="C20">
            <v>18.873298692060519</v>
          </cell>
          <cell r="D20">
            <v>3498.5962100000002</v>
          </cell>
          <cell r="E20" t="str">
            <v xml:space="preserve">RC#2311 - Authorization Training             </v>
          </cell>
        </row>
        <row r="21">
          <cell r="A21">
            <v>2316</v>
          </cell>
          <cell r="B21" t="str">
            <v xml:space="preserve">Mgr Components &amp; Equip             </v>
          </cell>
          <cell r="C21">
            <v>49.024830629952213</v>
          </cell>
          <cell r="D21">
            <v>6887.8450000000012</v>
          </cell>
          <cell r="E21" t="str">
            <v xml:space="preserve">RC#2316 - Mgr Components &amp; Equip             </v>
          </cell>
        </row>
        <row r="22">
          <cell r="A22">
            <v>2317</v>
          </cell>
          <cell r="B22" t="str">
            <v xml:space="preserve">Mgr Prfmnce Engineering            </v>
          </cell>
          <cell r="C22">
            <v>62.017101179219559</v>
          </cell>
          <cell r="D22">
            <v>8791.2360000000008</v>
          </cell>
          <cell r="E22" t="str">
            <v xml:space="preserve">RC#2317 - Mgr Prfmnce Engineering            </v>
          </cell>
        </row>
        <row r="23">
          <cell r="A23">
            <v>2319</v>
          </cell>
          <cell r="B23" t="str">
            <v xml:space="preserve">Shift Duty E Crew                  </v>
          </cell>
          <cell r="C23">
            <v>4.9365071874592621</v>
          </cell>
          <cell r="D23">
            <v>1153.7896800000001</v>
          </cell>
          <cell r="E23" t="str">
            <v xml:space="preserve">RC#2319 - Shift Duty E Crew                  </v>
          </cell>
        </row>
        <row r="24">
          <cell r="A24">
            <v>2320</v>
          </cell>
          <cell r="B24" t="str">
            <v xml:space="preserve">Dir Station Engineering            </v>
          </cell>
          <cell r="C24">
            <v>2.0006301197227474</v>
          </cell>
          <cell r="D24">
            <v>296.041</v>
          </cell>
          <cell r="E24" t="str">
            <v xml:space="preserve">RC#2320 - Dir Station Engineering            </v>
          </cell>
        </row>
        <row r="25">
          <cell r="A25">
            <v>2330</v>
          </cell>
          <cell r="B25" t="str">
            <v xml:space="preserve">Procedures&amp;Standards               </v>
          </cell>
          <cell r="C25">
            <v>3.9794969890036587</v>
          </cell>
          <cell r="D25">
            <v>746.77316999999994</v>
          </cell>
          <cell r="E25" t="str">
            <v xml:space="preserve">RC#2330 - Procedures&amp;Standards               </v>
          </cell>
        </row>
        <row r="26">
          <cell r="A26">
            <v>2331</v>
          </cell>
          <cell r="B26" t="str">
            <v xml:space="preserve">FIN                                </v>
          </cell>
          <cell r="C26">
            <v>1.5176659528907923</v>
          </cell>
          <cell r="D26">
            <v>425.16716999999994</v>
          </cell>
          <cell r="E26" t="str">
            <v xml:space="preserve">RC#2331 - FIN                                </v>
          </cell>
        </row>
        <row r="27">
          <cell r="A27">
            <v>2360</v>
          </cell>
          <cell r="B27" t="str">
            <v xml:space="preserve">Mgr Work Control                   </v>
          </cell>
          <cell r="C27">
            <v>1.003052503052503</v>
          </cell>
          <cell r="D27">
            <v>220.54499999999999</v>
          </cell>
          <cell r="E27" t="str">
            <v xml:space="preserve">RC#2360 - Mgr Work Control                   </v>
          </cell>
        </row>
        <row r="28">
          <cell r="A28">
            <v>2361</v>
          </cell>
          <cell r="B28" t="str">
            <v xml:space="preserve">SPOC                               </v>
          </cell>
          <cell r="C28">
            <v>8.9982619149499765</v>
          </cell>
          <cell r="D28">
            <v>1533.4318699999999</v>
          </cell>
          <cell r="E28" t="str">
            <v xml:space="preserve">RC#2361 - SPOC                               </v>
          </cell>
        </row>
        <row r="29">
          <cell r="A29">
            <v>2364</v>
          </cell>
          <cell r="B29" t="str">
            <v xml:space="preserve">Work Week Preparation              </v>
          </cell>
          <cell r="C29">
            <v>7.9994152046783622</v>
          </cell>
          <cell r="D29">
            <v>1419.6210000000001</v>
          </cell>
          <cell r="E29" t="str">
            <v xml:space="preserve">RC#2364 - Work Week Preparation              </v>
          </cell>
        </row>
        <row r="30">
          <cell r="A30">
            <v>2365</v>
          </cell>
          <cell r="B30" t="str">
            <v xml:space="preserve">Scheduling                         </v>
          </cell>
          <cell r="C30">
            <v>24.966374509817946</v>
          </cell>
          <cell r="D30">
            <v>3141.7009999999996</v>
          </cell>
          <cell r="E30" t="str">
            <v xml:space="preserve">RC#2365 - Scheduling                         </v>
          </cell>
        </row>
        <row r="31">
          <cell r="A31">
            <v>2370</v>
          </cell>
          <cell r="B31" t="str">
            <v xml:space="preserve">Mgr Plant Design                   </v>
          </cell>
          <cell r="C31">
            <v>51.954944506868102</v>
          </cell>
          <cell r="D31">
            <v>7510.1920000000018</v>
          </cell>
          <cell r="E31" t="str">
            <v xml:space="preserve">RC#2370 - Mgr Plant Design                   </v>
          </cell>
        </row>
        <row r="32">
          <cell r="A32">
            <v>2371</v>
          </cell>
          <cell r="B32" t="str">
            <v xml:space="preserve">Mgr Eng Anlys &amp; Stategy            </v>
          </cell>
          <cell r="C32">
            <v>6.9927429811272983</v>
          </cell>
          <cell r="D32">
            <v>1032.5819999999999</v>
          </cell>
          <cell r="E32" t="str">
            <v xml:space="preserve">RC#2371 - Mgr Eng Anlys &amp; Stategy            </v>
          </cell>
        </row>
        <row r="33">
          <cell r="A33">
            <v>3300</v>
          </cell>
          <cell r="B33" t="str">
            <v xml:space="preserve">SVP Pickering B                    </v>
          </cell>
          <cell r="C33">
            <v>3.0024699328249369</v>
          </cell>
          <cell r="D33">
            <v>464.91099999999994</v>
          </cell>
          <cell r="E33" t="str">
            <v xml:space="preserve">RC#3300 - SVP Pickering B                    </v>
          </cell>
        </row>
        <row r="34">
          <cell r="A34">
            <v>3301</v>
          </cell>
          <cell r="B34" t="str">
            <v xml:space="preserve">Dir Ops &amp; Maintenance              </v>
          </cell>
          <cell r="C34">
            <v>1.9987397605545052</v>
          </cell>
          <cell r="D34">
            <v>295.91000000000003</v>
          </cell>
          <cell r="E34" t="str">
            <v xml:space="preserve">RC#3301 - Dir Ops &amp; Maintenance              </v>
          </cell>
        </row>
        <row r="35">
          <cell r="A35">
            <v>3302</v>
          </cell>
          <cell r="B35" t="str">
            <v xml:space="preserve">Mgr Maintenance                    </v>
          </cell>
          <cell r="C35">
            <v>1.9987397605545052</v>
          </cell>
          <cell r="D35">
            <v>295.91000000000003</v>
          </cell>
          <cell r="E35" t="str">
            <v xml:space="preserve">RC#3302 - Mgr Maintenance                    </v>
          </cell>
        </row>
        <row r="36">
          <cell r="A36">
            <v>3306</v>
          </cell>
          <cell r="B36" t="str">
            <v xml:space="preserve">Maintenance Programs               </v>
          </cell>
          <cell r="C36">
            <v>12.000802268542326</v>
          </cell>
          <cell r="D36">
            <v>1992.3030000000001</v>
          </cell>
          <cell r="E36" t="str">
            <v xml:space="preserve">RC#3306 - Maintenance Programs               </v>
          </cell>
        </row>
        <row r="37">
          <cell r="A37">
            <v>3307</v>
          </cell>
          <cell r="B37" t="str">
            <v xml:space="preserve">PB Deputy Vice President           </v>
          </cell>
          <cell r="C37">
            <v>1.9987397605545052</v>
          </cell>
          <cell r="D37">
            <v>295.91000000000003</v>
          </cell>
          <cell r="E37" t="str">
            <v xml:space="preserve">RC#3307 - PB Deputy Vice President           </v>
          </cell>
        </row>
        <row r="38">
          <cell r="A38">
            <v>3310</v>
          </cell>
          <cell r="B38" t="str">
            <v xml:space="preserve">Contracts Finance                  </v>
          </cell>
          <cell r="C38">
            <v>7.9970249780191081</v>
          </cell>
          <cell r="D38">
            <v>1426.61</v>
          </cell>
          <cell r="E38" t="str">
            <v xml:space="preserve">RC#3310 - Contracts Finance                  </v>
          </cell>
        </row>
        <row r="39">
          <cell r="A39">
            <v>3312</v>
          </cell>
          <cell r="B39" t="str">
            <v xml:space="preserve">Pick A Chemistry/Tech              </v>
          </cell>
          <cell r="C39">
            <v>3.9967257880871871</v>
          </cell>
          <cell r="D39">
            <v>544.64400000000001</v>
          </cell>
          <cell r="E39" t="str">
            <v xml:space="preserve">RC#3312 - Pick A Chemistry/Tech              </v>
          </cell>
        </row>
        <row r="40">
          <cell r="A40">
            <v>3316</v>
          </cell>
          <cell r="B40" t="str">
            <v xml:space="preserve">Chem Lab                           </v>
          </cell>
          <cell r="C40">
            <v>14.992226279287021</v>
          </cell>
          <cell r="D40">
            <v>2304.639650000001</v>
          </cell>
          <cell r="E40" t="str">
            <v xml:space="preserve">RC#3316 - Chem Lab                           </v>
          </cell>
        </row>
        <row r="41">
          <cell r="A41">
            <v>3320</v>
          </cell>
          <cell r="B41" t="str">
            <v xml:space="preserve">Mgr Reactor Safety                 </v>
          </cell>
          <cell r="C41">
            <v>35.999866669028151</v>
          </cell>
          <cell r="D41">
            <v>4980.639000000001</v>
          </cell>
          <cell r="E41" t="str">
            <v xml:space="preserve">RC#3320 - Mgr Reactor Safety                 </v>
          </cell>
        </row>
        <row r="42">
          <cell r="A42">
            <v>3329</v>
          </cell>
          <cell r="B42" t="str">
            <v xml:space="preserve">Mgr Chemistry&amp;Environment          </v>
          </cell>
          <cell r="C42">
            <v>2.0005807200929153</v>
          </cell>
          <cell r="D42">
            <v>378.22800000000001</v>
          </cell>
          <cell r="E42" t="str">
            <v xml:space="preserve">RC#3329 - Mgr Chemistry&amp;Environment          </v>
          </cell>
        </row>
        <row r="43">
          <cell r="A43">
            <v>3330</v>
          </cell>
          <cell r="B43" t="str">
            <v xml:space="preserve">Pick B Chemistry/Tech              </v>
          </cell>
          <cell r="C43">
            <v>5.998275070994187</v>
          </cell>
          <cell r="D43">
            <v>817.45500000000004</v>
          </cell>
          <cell r="E43" t="str">
            <v xml:space="preserve">RC#3330 - Pick B Chemistry/Tech              </v>
          </cell>
        </row>
        <row r="44">
          <cell r="A44">
            <v>3339</v>
          </cell>
          <cell r="B44" t="str">
            <v xml:space="preserve">Mgr Maintenance Support            </v>
          </cell>
          <cell r="C44">
            <v>1</v>
          </cell>
          <cell r="D44">
            <v>229.93699999999998</v>
          </cell>
          <cell r="E44" t="str">
            <v xml:space="preserve">RC#3339 - Mgr Maintenance Support            </v>
          </cell>
        </row>
        <row r="45">
          <cell r="A45">
            <v>3340</v>
          </cell>
          <cell r="B45" t="str">
            <v xml:space="preserve">Business &amp; Strategic Plan          </v>
          </cell>
          <cell r="C45">
            <v>5.9983834670105782</v>
          </cell>
          <cell r="D45">
            <v>950.2369999999994</v>
          </cell>
          <cell r="E45" t="str">
            <v xml:space="preserve">RC#3340 - Business &amp; Strategic Plan          </v>
          </cell>
        </row>
        <row r="46">
          <cell r="A46">
            <v>3345</v>
          </cell>
          <cell r="B46" t="str">
            <v xml:space="preserve">Pickering B Controller             </v>
          </cell>
          <cell r="C46">
            <v>8.9933281934638813</v>
          </cell>
          <cell r="D46">
            <v>1246.3</v>
          </cell>
          <cell r="E46" t="str">
            <v xml:space="preserve">RC#3345 - Pickering B Controller             </v>
          </cell>
        </row>
        <row r="47">
          <cell r="A47">
            <v>3350</v>
          </cell>
          <cell r="B47" t="str">
            <v xml:space="preserve">Mgr Fuel Handling                  </v>
          </cell>
          <cell r="C47">
            <v>1</v>
          </cell>
          <cell r="D47">
            <v>217.595</v>
          </cell>
          <cell r="E47" t="str">
            <v xml:space="preserve">RC#3350 - Mgr Fuel Handling                  </v>
          </cell>
        </row>
        <row r="48">
          <cell r="A48">
            <v>3351</v>
          </cell>
          <cell r="B48" t="str">
            <v xml:space="preserve">Technical                          </v>
          </cell>
          <cell r="C48">
            <v>10.998961225749829</v>
          </cell>
          <cell r="D48">
            <v>1538.5509999999999</v>
          </cell>
          <cell r="E48" t="str">
            <v xml:space="preserve">RC#3351 - Technical                          </v>
          </cell>
        </row>
        <row r="49">
          <cell r="A49">
            <v>3352</v>
          </cell>
          <cell r="B49" t="str">
            <v xml:space="preserve">UDM Outage                         </v>
          </cell>
          <cell r="C49">
            <v>3.9947735191637639</v>
          </cell>
          <cell r="D49">
            <v>732.86834999999996</v>
          </cell>
          <cell r="E49" t="str">
            <v xml:space="preserve">RC#3352 - UDM Outage                         </v>
          </cell>
        </row>
        <row r="50">
          <cell r="A50">
            <v>3355</v>
          </cell>
          <cell r="B50" t="str">
            <v xml:space="preserve">Maintenance                        </v>
          </cell>
          <cell r="C50">
            <v>10.994607377645055</v>
          </cell>
          <cell r="D50">
            <v>2156.2843600000001</v>
          </cell>
          <cell r="E50" t="str">
            <v xml:space="preserve">RC#3355 - Maintenance                        </v>
          </cell>
        </row>
        <row r="51">
          <cell r="A51">
            <v>3358</v>
          </cell>
          <cell r="B51" t="str">
            <v xml:space="preserve">Operations                         </v>
          </cell>
          <cell r="C51">
            <v>9.994755244755245</v>
          </cell>
          <cell r="D51">
            <v>2147.3662900000004</v>
          </cell>
          <cell r="E51" t="str">
            <v xml:space="preserve">RC#3358 - Operations                         </v>
          </cell>
        </row>
        <row r="52">
          <cell r="A52">
            <v>3367</v>
          </cell>
          <cell r="B52" t="str">
            <v xml:space="preserve">Operations Support                 </v>
          </cell>
          <cell r="C52">
            <v>11.302221351782295</v>
          </cell>
          <cell r="D52">
            <v>1977.99468</v>
          </cell>
          <cell r="E52" t="str">
            <v xml:space="preserve">RC#3367 - Operations Support                 </v>
          </cell>
        </row>
        <row r="53">
          <cell r="A53">
            <v>3370</v>
          </cell>
          <cell r="B53" t="str">
            <v xml:space="preserve">Rad Protection ALARA               </v>
          </cell>
          <cell r="C53">
            <v>3.9999862747713575</v>
          </cell>
          <cell r="D53">
            <v>577.48159999999996</v>
          </cell>
          <cell r="E53" t="str">
            <v xml:space="preserve">RC#3370 - Rad Protection ALARA               </v>
          </cell>
        </row>
        <row r="54">
          <cell r="A54">
            <v>3371</v>
          </cell>
          <cell r="B54" t="str">
            <v xml:space="preserve">Rad Protection Programs            </v>
          </cell>
          <cell r="C54">
            <v>5.7017700629700574</v>
          </cell>
          <cell r="D54">
            <v>751.50713000000007</v>
          </cell>
          <cell r="E54" t="str">
            <v xml:space="preserve">RC#3371 - Rad Protection Programs            </v>
          </cell>
        </row>
        <row r="55">
          <cell r="A55">
            <v>3372</v>
          </cell>
          <cell r="B55" t="str">
            <v xml:space="preserve">RP Field Spprt                     </v>
          </cell>
          <cell r="C55">
            <v>3.9998271278764461</v>
          </cell>
          <cell r="D55">
            <v>660.95627999999988</v>
          </cell>
          <cell r="E55" t="str">
            <v xml:space="preserve">RC#3372 - RP Field Spprt                     </v>
          </cell>
        </row>
        <row r="56">
          <cell r="A56">
            <v>3373</v>
          </cell>
          <cell r="B56" t="str">
            <v xml:space="preserve">Radiation Protection               </v>
          </cell>
          <cell r="C56">
            <v>2</v>
          </cell>
          <cell r="D56">
            <v>369.78699999999986</v>
          </cell>
          <cell r="E56" t="str">
            <v xml:space="preserve">RC#3373 - Radiation Protection               </v>
          </cell>
        </row>
        <row r="57">
          <cell r="A57">
            <v>3374</v>
          </cell>
          <cell r="B57" t="str">
            <v xml:space="preserve">Environmental Compliance           </v>
          </cell>
          <cell r="C57">
            <v>7.9964501441172686</v>
          </cell>
          <cell r="D57">
            <v>1073.1220000000001</v>
          </cell>
          <cell r="E57" t="str">
            <v xml:space="preserve">RC#3374 - Environmental Compliance           </v>
          </cell>
        </row>
        <row r="58">
          <cell r="A58">
            <v>3377</v>
          </cell>
          <cell r="B58" t="str">
            <v xml:space="preserve">PINO                               </v>
          </cell>
          <cell r="C58">
            <v>11.690028822677125</v>
          </cell>
          <cell r="D58">
            <v>1648.4919999999993</v>
          </cell>
          <cell r="E58" t="str">
            <v xml:space="preserve">RC#3377 - PINO                               </v>
          </cell>
        </row>
        <row r="59">
          <cell r="A59">
            <v>3381</v>
          </cell>
          <cell r="B59" t="str">
            <v xml:space="preserve">PB Fire Protection                 </v>
          </cell>
          <cell r="C59">
            <v>9.9993876301285987</v>
          </cell>
          <cell r="D59">
            <v>1962.19442</v>
          </cell>
          <cell r="E59" t="str">
            <v xml:space="preserve">RC#3381 - PB Fire Protection                 </v>
          </cell>
        </row>
        <row r="60">
          <cell r="A60">
            <v>3395</v>
          </cell>
          <cell r="B60" t="str">
            <v xml:space="preserve">Dir Work Management                </v>
          </cell>
          <cell r="C60">
            <v>1.9987397605545052</v>
          </cell>
          <cell r="D60">
            <v>660.31</v>
          </cell>
          <cell r="E60" t="str">
            <v xml:space="preserve">RC#3395 - Dir Work Management                </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11"/>
      <sheetName val="Dec 2011"/>
      <sheetName val="Dec2011 SG"/>
      <sheetName val="Jan 2012"/>
      <sheetName val="Jan SG"/>
      <sheetName val="Feb 2012"/>
      <sheetName val="Feb SG"/>
      <sheetName val="March 2012"/>
      <sheetName val="Mar SG-SygCom"/>
      <sheetName val="Mar SG-EM database"/>
      <sheetName val="MarchDataEntry"/>
      <sheetName val="Feb SG R1"/>
      <sheetName val="Report Card - No Bruce"/>
      <sheetName val="data07"/>
    </sheetNames>
    <sheetDataSet>
      <sheetData sheetId="0"/>
      <sheetData sheetId="1">
        <row r="2">
          <cell r="Q2" t="str">
            <v>CS</v>
          </cell>
        </row>
        <row r="8">
          <cell r="H8" t="str">
            <v>DA</v>
          </cell>
          <cell r="N8" t="str">
            <v>DAD</v>
          </cell>
        </row>
        <row r="9">
          <cell r="AC9" t="str">
            <v>DA</v>
          </cell>
        </row>
        <row r="26">
          <cell r="N26" t="str">
            <v>DAD</v>
          </cell>
          <cell r="Q26" t="str">
            <v>CS</v>
          </cell>
        </row>
        <row r="32">
          <cell r="E32" t="str">
            <v>DA</v>
          </cell>
        </row>
        <row r="42">
          <cell r="AC42" t="str">
            <v>DA</v>
          </cell>
        </row>
        <row r="50">
          <cell r="E50" t="str">
            <v>CS</v>
          </cell>
          <cell r="Q50" t="str">
            <v>CS</v>
          </cell>
        </row>
        <row r="66">
          <cell r="H66" t="str">
            <v>RT</v>
          </cell>
        </row>
        <row r="74">
          <cell r="Q74" t="str">
            <v>CS</v>
          </cell>
        </row>
        <row r="89">
          <cell r="E89" t="str">
            <v>DA</v>
          </cell>
        </row>
        <row r="98">
          <cell r="Q98" t="str">
            <v>CS</v>
          </cell>
        </row>
        <row r="105">
          <cell r="E105" t="str">
            <v>DA</v>
          </cell>
        </row>
        <row r="106">
          <cell r="N106" t="str">
            <v>DA</v>
          </cell>
        </row>
        <row r="113">
          <cell r="W113" t="str">
            <v>RT</v>
          </cell>
        </row>
        <row r="122">
          <cell r="N122" t="str">
            <v>CS</v>
          </cell>
          <cell r="Q122" t="str">
            <v>CS</v>
          </cell>
        </row>
        <row r="128">
          <cell r="E128" t="str">
            <v>DAD</v>
          </cell>
          <cell r="H128" t="str">
            <v>DA</v>
          </cell>
        </row>
        <row r="146">
          <cell r="E146" t="str">
            <v>CS</v>
          </cell>
          <cell r="H146" t="str">
            <v>CS</v>
          </cell>
          <cell r="N146" t="str">
            <v>CS</v>
          </cell>
          <cell r="Q146" t="str">
            <v>DAD</v>
          </cell>
          <cell r="W146" t="str">
            <v>CS</v>
          </cell>
        </row>
        <row r="170">
          <cell r="E170" t="str">
            <v>CS</v>
          </cell>
          <cell r="Q170" t="str">
            <v>CS</v>
          </cell>
          <cell r="W170" t="str">
            <v>CS</v>
          </cell>
        </row>
        <row r="179">
          <cell r="N179" t="str">
            <v>DA</v>
          </cell>
        </row>
        <row r="186">
          <cell r="Z186" t="str">
            <v>DA</v>
          </cell>
        </row>
        <row r="194">
          <cell r="E194" t="str">
            <v>CS</v>
          </cell>
          <cell r="N194" t="str">
            <v>CS</v>
          </cell>
          <cell r="W194" t="str">
            <v>CS</v>
          </cell>
        </row>
        <row r="202">
          <cell r="K202" t="str">
            <v>DA</v>
          </cell>
        </row>
        <row r="204">
          <cell r="Q204" t="str">
            <v>DA</v>
          </cell>
        </row>
        <row r="234">
          <cell r="W234" t="str">
            <v>RT</v>
          </cell>
        </row>
        <row r="242">
          <cell r="E242" t="str">
            <v>DAD</v>
          </cell>
          <cell r="Q242" t="str">
            <v>DA</v>
          </cell>
        </row>
        <row r="250">
          <cell r="N250" t="str">
            <v>DA</v>
          </cell>
        </row>
        <row r="266">
          <cell r="E266" t="str">
            <v>CS</v>
          </cell>
          <cell r="Q266" t="str">
            <v>CS</v>
          </cell>
          <cell r="W266" t="str">
            <v>CS</v>
          </cell>
        </row>
        <row r="274">
          <cell r="N274" t="str">
            <v>DA</v>
          </cell>
        </row>
        <row r="289">
          <cell r="E289" t="str">
            <v>CS</v>
          </cell>
        </row>
        <row r="290">
          <cell r="Q290" t="str">
            <v>CS</v>
          </cell>
          <cell r="W290" t="str">
            <v>CS</v>
          </cell>
        </row>
        <row r="298">
          <cell r="N298" t="str">
            <v>DA</v>
          </cell>
        </row>
        <row r="306">
          <cell r="Z306" t="str">
            <v>DA</v>
          </cell>
        </row>
        <row r="314">
          <cell r="E314" t="str">
            <v>CS</v>
          </cell>
          <cell r="Q314" t="str">
            <v>CS</v>
          </cell>
        </row>
        <row r="322">
          <cell r="T322" t="str">
            <v>DA</v>
          </cell>
        </row>
        <row r="346">
          <cell r="E346" t="str">
            <v>DA</v>
          </cell>
        </row>
        <row r="362">
          <cell r="T362" t="str">
            <v>DA</v>
          </cell>
        </row>
        <row r="369">
          <cell r="E369" t="str">
            <v>DA</v>
          </cell>
        </row>
        <row r="386">
          <cell r="T386" t="str">
            <v>CS</v>
          </cell>
        </row>
        <row r="393">
          <cell r="E393" t="str">
            <v>DAD</v>
          </cell>
        </row>
        <row r="410">
          <cell r="E410" t="str">
            <v>CS</v>
          </cell>
          <cell r="T410" t="str">
            <v>CS</v>
          </cell>
        </row>
        <row r="418">
          <cell r="H418" t="str">
            <v>DA</v>
          </cell>
          <cell r="Z418" t="str">
            <v>DA</v>
          </cell>
        </row>
        <row r="434">
          <cell r="T434" t="str">
            <v>CS</v>
          </cell>
        </row>
        <row r="440">
          <cell r="H440" t="str">
            <v>DA</v>
          </cell>
        </row>
        <row r="449">
          <cell r="Z449" t="str">
            <v>DA</v>
          </cell>
        </row>
        <row r="458">
          <cell r="H458" t="str">
            <v>CS</v>
          </cell>
          <cell r="T458" t="str">
            <v>CS</v>
          </cell>
        </row>
        <row r="482">
          <cell r="T482" t="str">
            <v>CS</v>
          </cell>
        </row>
        <row r="490">
          <cell r="E490" t="str">
            <v>DA</v>
          </cell>
        </row>
        <row r="496">
          <cell r="W496" t="str">
            <v>RT</v>
          </cell>
        </row>
        <row r="506">
          <cell r="T506" t="str">
            <v>CS</v>
          </cell>
        </row>
        <row r="530">
          <cell r="T530" t="str">
            <v>CS</v>
          </cell>
        </row>
        <row r="536">
          <cell r="H536" t="str">
            <v>RT</v>
          </cell>
        </row>
        <row r="538">
          <cell r="K538" t="str">
            <v>DA</v>
          </cell>
        </row>
        <row r="554">
          <cell r="K554" t="str">
            <v>CS</v>
          </cell>
        </row>
        <row r="561">
          <cell r="E561" t="str">
            <v>RT</v>
          </cell>
        </row>
        <row r="593">
          <cell r="H593" t="str">
            <v>RT</v>
          </cell>
        </row>
        <row r="611">
          <cell r="H611" t="str">
            <v>DA</v>
          </cell>
        </row>
        <row r="626">
          <cell r="K626" t="str">
            <v>DAD</v>
          </cell>
        </row>
        <row r="641">
          <cell r="Z641" t="str">
            <v>DA</v>
          </cell>
        </row>
        <row r="642">
          <cell r="E642" t="str">
            <v>RT</v>
          </cell>
        </row>
        <row r="650">
          <cell r="K650" t="str">
            <v>CS</v>
          </cell>
        </row>
        <row r="658">
          <cell r="H658" t="str">
            <v>RT</v>
          </cell>
        </row>
        <row r="666">
          <cell r="Z666" t="str">
            <v>DA</v>
          </cell>
        </row>
        <row r="674">
          <cell r="K674" t="str">
            <v>CS</v>
          </cell>
        </row>
        <row r="690">
          <cell r="Z690" t="str">
            <v>DA</v>
          </cell>
          <cell r="AC690" t="str">
            <v>DA</v>
          </cell>
        </row>
        <row r="698">
          <cell r="K698" t="str">
            <v>CS</v>
          </cell>
        </row>
        <row r="706">
          <cell r="E706" t="str">
            <v>DA</v>
          </cell>
        </row>
        <row r="722">
          <cell r="K722" t="str">
            <v>CS</v>
          </cell>
        </row>
      </sheetData>
      <sheetData sheetId="2"/>
      <sheetData sheetId="3">
        <row r="18">
          <cell r="Z18" t="str">
            <v>DA</v>
          </cell>
        </row>
        <row r="26">
          <cell r="K26" t="str">
            <v>DAD</v>
          </cell>
        </row>
        <row r="32">
          <cell r="N32" t="str">
            <v>DA</v>
          </cell>
        </row>
        <row r="34">
          <cell r="H34" t="str">
            <v>RT</v>
          </cell>
        </row>
        <row r="55">
          <cell r="H55" t="str">
            <v>DAD</v>
          </cell>
        </row>
        <row r="57">
          <cell r="K57" t="str">
            <v>DAD</v>
          </cell>
        </row>
        <row r="66">
          <cell r="N66" t="str">
            <v>DA</v>
          </cell>
          <cell r="AC66" t="str">
            <v>RT</v>
          </cell>
        </row>
        <row r="67">
          <cell r="E67" t="str">
            <v>RT</v>
          </cell>
        </row>
        <row r="74">
          <cell r="K74" t="str">
            <v>CS</v>
          </cell>
          <cell r="N74" t="str">
            <v>CS</v>
          </cell>
          <cell r="W74" t="str">
            <v>DA</v>
          </cell>
        </row>
        <row r="90">
          <cell r="AC90" t="str">
            <v>RT</v>
          </cell>
        </row>
        <row r="98">
          <cell r="E98" t="str">
            <v>CS</v>
          </cell>
          <cell r="K98" t="str">
            <v>CS</v>
          </cell>
          <cell r="N98" t="str">
            <v>CS</v>
          </cell>
          <cell r="W98" t="str">
            <v>CS</v>
          </cell>
        </row>
        <row r="122">
          <cell r="E122" t="str">
            <v>CS</v>
          </cell>
          <cell r="K122" t="str">
            <v>CS</v>
          </cell>
          <cell r="W122" t="str">
            <v>CS</v>
          </cell>
        </row>
        <row r="146">
          <cell r="W146" t="str">
            <v>CS</v>
          </cell>
        </row>
        <row r="154">
          <cell r="E154" t="str">
            <v>DA</v>
          </cell>
        </row>
        <row r="159">
          <cell r="Z159" t="str">
            <v>DA</v>
          </cell>
        </row>
        <row r="170">
          <cell r="E170" t="str">
            <v>CS</v>
          </cell>
          <cell r="K170" t="str">
            <v>DAD</v>
          </cell>
          <cell r="W170" t="str">
            <v>CS</v>
          </cell>
        </row>
        <row r="194">
          <cell r="W194" t="str">
            <v>CS</v>
          </cell>
        </row>
        <row r="199">
          <cell r="T199" t="str">
            <v>RT</v>
          </cell>
        </row>
        <row r="200">
          <cell r="E200" t="str">
            <v>DA</v>
          </cell>
        </row>
        <row r="218">
          <cell r="T218" t="str">
            <v>CS</v>
          </cell>
          <cell r="W218" t="str">
            <v>CS</v>
          </cell>
        </row>
        <row r="224">
          <cell r="H224" t="str">
            <v>DA</v>
          </cell>
        </row>
        <row r="242">
          <cell r="T242" t="str">
            <v>CS</v>
          </cell>
          <cell r="W242" t="str">
            <v>CS</v>
          </cell>
        </row>
        <row r="249">
          <cell r="H249" t="str">
            <v>DA</v>
          </cell>
        </row>
        <row r="266">
          <cell r="W266" t="str">
            <v>CS</v>
          </cell>
        </row>
        <row r="273">
          <cell r="H273" t="str">
            <v>DA</v>
          </cell>
        </row>
        <row r="290">
          <cell r="H290" t="str">
            <v>CS</v>
          </cell>
          <cell r="W290" t="str">
            <v>CS</v>
          </cell>
        </row>
        <row r="306">
          <cell r="K306" t="str">
            <v>RT</v>
          </cell>
        </row>
        <row r="314">
          <cell r="H314" t="str">
            <v>CS</v>
          </cell>
          <cell r="T314" t="str">
            <v>DAD</v>
          </cell>
          <cell r="W314" t="str">
            <v>CS</v>
          </cell>
        </row>
        <row r="338">
          <cell r="H338" t="str">
            <v>CS</v>
          </cell>
          <cell r="T338" t="str">
            <v>CS</v>
          </cell>
          <cell r="W338" t="str">
            <v>CS</v>
          </cell>
        </row>
        <row r="351">
          <cell r="Q351" t="str">
            <v>RT</v>
          </cell>
        </row>
        <row r="362">
          <cell r="H362" t="str">
            <v>CS</v>
          </cell>
          <cell r="W362" t="str">
            <v>CS</v>
          </cell>
        </row>
        <row r="367">
          <cell r="N367" t="str">
            <v>RT</v>
          </cell>
        </row>
        <row r="386">
          <cell r="H386" t="str">
            <v>CS</v>
          </cell>
          <cell r="N386" t="str">
            <v>CS</v>
          </cell>
          <cell r="W386" t="str">
            <v>CS</v>
          </cell>
        </row>
        <row r="403">
          <cell r="Q403" t="str">
            <v>RT</v>
          </cell>
        </row>
        <row r="410">
          <cell r="H410" t="str">
            <v>CS</v>
          </cell>
          <cell r="N410" t="str">
            <v>CS</v>
          </cell>
          <cell r="W410" t="str">
            <v>CS</v>
          </cell>
        </row>
        <row r="417">
          <cell r="E417" t="str">
            <v>RT</v>
          </cell>
        </row>
        <row r="419">
          <cell r="Q419" t="str">
            <v>DA</v>
          </cell>
        </row>
        <row r="433">
          <cell r="H433" t="str">
            <v>CS</v>
          </cell>
        </row>
        <row r="434">
          <cell r="N434" t="str">
            <v>CS</v>
          </cell>
          <cell r="Q434" t="str">
            <v>CS</v>
          </cell>
          <cell r="W434" t="str">
            <v>CS</v>
          </cell>
        </row>
        <row r="458">
          <cell r="H458" t="str">
            <v>CS</v>
          </cell>
          <cell r="N458" t="str">
            <v>CS</v>
          </cell>
          <cell r="Q458" t="str">
            <v>CS</v>
          </cell>
          <cell r="W458" t="str">
            <v>CS</v>
          </cell>
        </row>
        <row r="482">
          <cell r="H482" t="str">
            <v>CS</v>
          </cell>
          <cell r="N482" t="str">
            <v>CS</v>
          </cell>
          <cell r="Q482" t="str">
            <v>CS</v>
          </cell>
          <cell r="W482" t="str">
            <v>CS</v>
          </cell>
        </row>
        <row r="506">
          <cell r="H506" t="str">
            <v>CS</v>
          </cell>
          <cell r="N506" t="str">
            <v>CS</v>
          </cell>
          <cell r="Q506" t="str">
            <v>CS</v>
          </cell>
          <cell r="W506" t="str">
            <v>CS</v>
          </cell>
        </row>
        <row r="530">
          <cell r="N530" t="str">
            <v>CS</v>
          </cell>
        </row>
        <row r="554">
          <cell r="N554" t="str">
            <v>CS</v>
          </cell>
          <cell r="W554" t="str">
            <v>DAD</v>
          </cell>
        </row>
        <row r="565">
          <cell r="H565" t="str">
            <v>RT</v>
          </cell>
        </row>
        <row r="578">
          <cell r="N578" t="str">
            <v>CS</v>
          </cell>
          <cell r="W578" t="str">
            <v>CS</v>
          </cell>
        </row>
        <row r="594">
          <cell r="E594" t="str">
            <v>RT</v>
          </cell>
        </row>
        <row r="602">
          <cell r="H602" t="str">
            <v>CS</v>
          </cell>
          <cell r="N602" t="str">
            <v>CS</v>
          </cell>
          <cell r="W602" t="str">
            <v>CS</v>
          </cell>
        </row>
        <row r="617">
          <cell r="W617" t="str">
            <v>DA</v>
          </cell>
        </row>
        <row r="626">
          <cell r="H626" t="str">
            <v>CS</v>
          </cell>
          <cell r="N626" t="str">
            <v>CS</v>
          </cell>
          <cell r="W626" t="str">
            <v>CS</v>
          </cell>
        </row>
        <row r="650">
          <cell r="E650" t="str">
            <v>CS</v>
          </cell>
          <cell r="H650" t="str">
            <v>CS</v>
          </cell>
          <cell r="N650" t="str">
            <v>CS</v>
          </cell>
          <cell r="W650" t="str">
            <v>CS</v>
          </cell>
        </row>
        <row r="674">
          <cell r="E674" t="str">
            <v>CS</v>
          </cell>
          <cell r="N674" t="str">
            <v>CS</v>
          </cell>
          <cell r="W674" t="str">
            <v>CS</v>
          </cell>
        </row>
        <row r="698">
          <cell r="E698" t="str">
            <v>CS</v>
          </cell>
          <cell r="N698" t="str">
            <v>CS</v>
          </cell>
          <cell r="W698" t="str">
            <v>CS</v>
          </cell>
        </row>
        <row r="704">
          <cell r="K704" t="str">
            <v>RT</v>
          </cell>
        </row>
        <row r="706">
          <cell r="AF706" t="str">
            <v>RT</v>
          </cell>
        </row>
        <row r="722">
          <cell r="E722" t="str">
            <v>CS</v>
          </cell>
          <cell r="K722" t="str">
            <v>DAD</v>
          </cell>
          <cell r="N722" t="str">
            <v>CS</v>
          </cell>
          <cell r="W722" t="str">
            <v>CS</v>
          </cell>
        </row>
        <row r="736">
          <cell r="AC736" t="str">
            <v>RT</v>
          </cell>
        </row>
      </sheetData>
      <sheetData sheetId="4"/>
      <sheetData sheetId="5">
        <row r="2">
          <cell r="E2" t="str">
            <v>CS</v>
          </cell>
          <cell r="K2" t="str">
            <v>CS</v>
          </cell>
          <cell r="N2" t="str">
            <v>CS</v>
          </cell>
        </row>
        <row r="26">
          <cell r="E26" t="str">
            <v>CS</v>
          </cell>
          <cell r="K26" t="str">
            <v>CS</v>
          </cell>
          <cell r="N26" t="str">
            <v>CS</v>
          </cell>
          <cell r="W26" t="str">
            <v>DA</v>
          </cell>
        </row>
        <row r="38">
          <cell r="T38" t="str">
            <v>RT</v>
          </cell>
        </row>
        <row r="50">
          <cell r="E50" t="str">
            <v>CS</v>
          </cell>
          <cell r="K50" t="str">
            <v>CS</v>
          </cell>
          <cell r="T50" t="str">
            <v>CS</v>
          </cell>
          <cell r="W50" t="str">
            <v>CS</v>
          </cell>
        </row>
        <row r="68">
          <cell r="N68" t="str">
            <v>RT</v>
          </cell>
        </row>
        <row r="74">
          <cell r="E74" t="str">
            <v>CS</v>
          </cell>
        </row>
        <row r="81">
          <cell r="W81" t="str">
            <v>RT</v>
          </cell>
        </row>
        <row r="82">
          <cell r="N82" t="str">
            <v>RT</v>
          </cell>
        </row>
        <row r="94">
          <cell r="W94" t="str">
            <v>RT</v>
          </cell>
        </row>
        <row r="98">
          <cell r="E98" t="str">
            <v>CS</v>
          </cell>
          <cell r="K98" t="str">
            <v>DAD</v>
          </cell>
        </row>
        <row r="110">
          <cell r="H110" t="str">
            <v>DA</v>
          </cell>
        </row>
        <row r="122">
          <cell r="E122" t="str">
            <v>CS</v>
          </cell>
        </row>
        <row r="129">
          <cell r="N129" t="str">
            <v>RT</v>
          </cell>
        </row>
        <row r="146">
          <cell r="E146" t="str">
            <v>CS</v>
          </cell>
          <cell r="H146" t="str">
            <v>CS</v>
          </cell>
          <cell r="K146" t="str">
            <v>DAD</v>
          </cell>
        </row>
        <row r="151">
          <cell r="W151" t="str">
            <v>RT</v>
          </cell>
        </row>
        <row r="170">
          <cell r="E170" t="str">
            <v>CS</v>
          </cell>
          <cell r="H170" t="str">
            <v>CS</v>
          </cell>
          <cell r="K170" t="str">
            <v>CS</v>
          </cell>
          <cell r="N170" t="str">
            <v>CS</v>
          </cell>
        </row>
        <row r="194">
          <cell r="E194" t="str">
            <v>CS</v>
          </cell>
          <cell r="H194" t="str">
            <v>CS</v>
          </cell>
          <cell r="N194" t="str">
            <v>CS</v>
          </cell>
          <cell r="Q194" t="str">
            <v>RT</v>
          </cell>
        </row>
        <row r="211">
          <cell r="K211" t="str">
            <v>RT</v>
          </cell>
        </row>
        <row r="218">
          <cell r="H218" t="str">
            <v>CS</v>
          </cell>
        </row>
        <row r="230">
          <cell r="E230" t="str">
            <v>RT</v>
          </cell>
        </row>
        <row r="234">
          <cell r="N234" t="str">
            <v>RT</v>
          </cell>
        </row>
        <row r="242">
          <cell r="E242" t="str">
            <v>DAD</v>
          </cell>
        </row>
        <row r="249">
          <cell r="H249" t="str">
            <v>DA</v>
          </cell>
        </row>
        <row r="250">
          <cell r="N250" t="str">
            <v>RT</v>
          </cell>
        </row>
        <row r="266">
          <cell r="E266" t="str">
            <v>CS</v>
          </cell>
          <cell r="Q266" t="str">
            <v>RT</v>
          </cell>
        </row>
        <row r="274">
          <cell r="N274" t="str">
            <v>RT</v>
          </cell>
        </row>
        <row r="280">
          <cell r="H280" t="str">
            <v>RT</v>
          </cell>
        </row>
        <row r="281">
          <cell r="K281" t="str">
            <v>RT</v>
          </cell>
        </row>
        <row r="290">
          <cell r="E290" t="str">
            <v>CS</v>
          </cell>
          <cell r="N290" t="str">
            <v>DAD</v>
          </cell>
        </row>
        <row r="297">
          <cell r="Q297" t="str">
            <v>RT</v>
          </cell>
        </row>
        <row r="314">
          <cell r="E314" t="str">
            <v>CS</v>
          </cell>
          <cell r="K314" t="str">
            <v>DAD</v>
          </cell>
          <cell r="N314" t="str">
            <v>CS</v>
          </cell>
          <cell r="Q314" t="str">
            <v>CS</v>
          </cell>
        </row>
        <row r="318">
          <cell r="W318" t="str">
            <v>RT</v>
          </cell>
        </row>
        <row r="338">
          <cell r="E338" t="str">
            <v>CS</v>
          </cell>
          <cell r="K338" t="str">
            <v>CS</v>
          </cell>
          <cell r="N338" t="str">
            <v>CS</v>
          </cell>
        </row>
        <row r="346">
          <cell r="W346" t="str">
            <v>RT</v>
          </cell>
        </row>
        <row r="348">
          <cell r="Q348" t="str">
            <v>RT</v>
          </cell>
        </row>
        <row r="362">
          <cell r="E362" t="str">
            <v>CS</v>
          </cell>
          <cell r="N362" t="str">
            <v>CS</v>
          </cell>
        </row>
        <row r="368">
          <cell r="W368" t="str">
            <v>RT</v>
          </cell>
        </row>
        <row r="369">
          <cell r="Q369" t="str">
            <v>RT</v>
          </cell>
        </row>
        <row r="370">
          <cell r="K370" t="str">
            <v>RT</v>
          </cell>
        </row>
        <row r="392">
          <cell r="K392" t="str">
            <v>RT</v>
          </cell>
        </row>
        <row r="393">
          <cell r="E393" t="str">
            <v>DAD</v>
          </cell>
        </row>
        <row r="419">
          <cell r="E419" t="str">
            <v>DAD</v>
          </cell>
        </row>
        <row r="421">
          <cell r="K421" t="str">
            <v>RT</v>
          </cell>
        </row>
        <row r="444">
          <cell r="E444" t="str">
            <v>DAD</v>
          </cell>
          <cell r="K444" t="str">
            <v>RT</v>
          </cell>
        </row>
        <row r="464">
          <cell r="K464" t="str">
            <v>RT</v>
          </cell>
        </row>
        <row r="468">
          <cell r="E468" t="str">
            <v>DAD</v>
          </cell>
        </row>
        <row r="482">
          <cell r="E482" t="str">
            <v>CS</v>
          </cell>
        </row>
        <row r="495">
          <cell r="K495" t="str">
            <v>RT</v>
          </cell>
        </row>
        <row r="512">
          <cell r="K512" t="str">
            <v>RT</v>
          </cell>
        </row>
        <row r="513">
          <cell r="E513" t="str">
            <v>DAD</v>
          </cell>
        </row>
        <row r="520">
          <cell r="H520" t="str">
            <v>RT</v>
          </cell>
        </row>
        <row r="530">
          <cell r="E530" t="str">
            <v>CS</v>
          </cell>
          <cell r="N530" t="str">
            <v>DAD</v>
          </cell>
        </row>
        <row r="561">
          <cell r="E561" t="str">
            <v>DAD</v>
          </cell>
          <cell r="N561" t="str">
            <v>RT</v>
          </cell>
        </row>
        <row r="562">
          <cell r="H562" t="str">
            <v>RT</v>
          </cell>
        </row>
        <row r="587">
          <cell r="E587" t="str">
            <v>DAD</v>
          </cell>
        </row>
        <row r="611">
          <cell r="E611" t="str">
            <v>DAD</v>
          </cell>
        </row>
        <row r="633">
          <cell r="E633" t="str">
            <v>DAD</v>
          </cell>
        </row>
        <row r="650">
          <cell r="E650" t="str">
            <v>CS</v>
          </cell>
        </row>
        <row r="674">
          <cell r="E674" t="str">
            <v>CS</v>
          </cell>
        </row>
        <row r="681">
          <cell r="H681" t="str">
            <v>RT</v>
          </cell>
        </row>
      </sheetData>
      <sheetData sheetId="6"/>
      <sheetData sheetId="7">
        <row r="3">
          <cell r="H3" t="str">
            <v>CS</v>
          </cell>
        </row>
      </sheetData>
      <sheetData sheetId="8"/>
      <sheetData sheetId="9"/>
      <sheetData sheetId="10"/>
      <sheetData sheetId="11"/>
      <sheetData sheetId="12" refreshError="1"/>
      <sheetData sheetId="1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_Sheet1"/>
      <sheetName val="TM_Assessment of work and risks"/>
      <sheetName val="Instructions"/>
      <sheetName val="TRACKER"/>
      <sheetName val="CURRENT RC WBS"/>
      <sheetName val="ACTIONS WITHIN RC"/>
      <sheetName val="ACTIONS OUTSIDE RC"/>
      <sheetName val="Risk Profiles"/>
      <sheetName val="data07"/>
      <sheetName val="CALCS"/>
      <sheetName val="CALCS OUTSIDE"/>
      <sheetName val="Lists"/>
      <sheetName val="2"/>
      <sheetName val="Dec 2011"/>
      <sheetName val="Feb 2012"/>
      <sheetName val="Jan 20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A3">
            <v>1070</v>
          </cell>
          <cell r="B3" t="str">
            <v xml:space="preserve">VP Nuclear Prgrms &amp; Trng           </v>
          </cell>
          <cell r="C3">
            <v>2</v>
          </cell>
          <cell r="D3">
            <v>295.99700000000001</v>
          </cell>
          <cell r="E3">
            <v>306.32008999999994</v>
          </cell>
          <cell r="F3">
            <v>317.40602999999999</v>
          </cell>
          <cell r="G3">
            <v>327.65156000000007</v>
          </cell>
          <cell r="H3">
            <v>338.06381000000005</v>
          </cell>
          <cell r="I3" t="str">
            <v xml:space="preserve">RC#1070 - VP Nuclear Prgrms &amp; Trng           </v>
          </cell>
        </row>
        <row r="4">
          <cell r="A4">
            <v>1072</v>
          </cell>
          <cell r="B4" t="str">
            <v xml:space="preserve">Outage Programs                    </v>
          </cell>
          <cell r="C4">
            <v>1.9988385598141694</v>
          </cell>
          <cell r="D4">
            <v>386.90899999999999</v>
          </cell>
          <cell r="E4">
            <v>402.53926999999999</v>
          </cell>
          <cell r="F4">
            <v>418.55850999999996</v>
          </cell>
          <cell r="G4">
            <v>435.55872999999997</v>
          </cell>
          <cell r="H4">
            <v>450.77115999999995</v>
          </cell>
          <cell r="I4" t="str">
            <v xml:space="preserve">RC#1072 - Outage Programs                    </v>
          </cell>
        </row>
        <row r="5">
          <cell r="A5">
            <v>1073</v>
          </cell>
          <cell r="B5" t="str">
            <v xml:space="preserve">Mtce Staffing &amp; Trng               </v>
          </cell>
          <cell r="C5">
            <v>13.988286310354104</v>
          </cell>
          <cell r="D5">
            <v>2078.5650000000001</v>
          </cell>
          <cell r="E5">
            <v>2166.0523999999987</v>
          </cell>
          <cell r="F5">
            <v>2262.2149700000004</v>
          </cell>
          <cell r="G5">
            <v>1272.2521100000006</v>
          </cell>
          <cell r="H5">
            <v>1320.3474100000005</v>
          </cell>
          <cell r="I5" t="str">
            <v xml:space="preserve">RC#1073 - Mtce Staffing &amp; Trng               </v>
          </cell>
        </row>
        <row r="6">
          <cell r="A6">
            <v>1074</v>
          </cell>
          <cell r="B6" t="str">
            <v xml:space="preserve">Ops Staffing &amp; Trng                </v>
          </cell>
          <cell r="C6">
            <v>2.9988069100356824</v>
          </cell>
          <cell r="D6">
            <v>549.82299999999987</v>
          </cell>
          <cell r="E6">
            <v>570.3451500000001</v>
          </cell>
          <cell r="F6">
            <v>593.20348000000001</v>
          </cell>
          <cell r="G6">
            <v>614.92346999999984</v>
          </cell>
          <cell r="H6">
            <v>636.46086999999989</v>
          </cell>
          <cell r="I6" t="str">
            <v xml:space="preserve">RC#1074 - Ops Staffing &amp; Trng                </v>
          </cell>
        </row>
        <row r="7">
          <cell r="A7">
            <v>1075</v>
          </cell>
          <cell r="B7" t="str">
            <v xml:space="preserve">Ops Programs                       </v>
          </cell>
          <cell r="C7">
            <v>4.9953216374269012</v>
          </cell>
          <cell r="D7">
            <v>859.74099999999987</v>
          </cell>
          <cell r="E7">
            <v>895.46804999999995</v>
          </cell>
          <cell r="F7">
            <v>760.59960999999998</v>
          </cell>
          <cell r="G7">
            <v>792.41138000000001</v>
          </cell>
          <cell r="H7">
            <v>823.99021999999991</v>
          </cell>
          <cell r="I7" t="str">
            <v xml:space="preserve">RC#1075 - Ops Programs                       </v>
          </cell>
        </row>
        <row r="8">
          <cell r="A8">
            <v>1076</v>
          </cell>
          <cell r="B8" t="str">
            <v xml:space="preserve">Mtce Programs                      </v>
          </cell>
          <cell r="C8">
            <v>5.9976771196283396</v>
          </cell>
          <cell r="D8">
            <v>1031.3760000000002</v>
          </cell>
          <cell r="E8">
            <v>1073.2695199999998</v>
          </cell>
          <cell r="F8">
            <v>1120.5902899999999</v>
          </cell>
          <cell r="G8">
            <v>1166.3733599999998</v>
          </cell>
          <cell r="H8">
            <v>1212.0647700000002</v>
          </cell>
          <cell r="I8" t="str">
            <v xml:space="preserve">RC#1076 - Mtce Programs                      </v>
          </cell>
        </row>
        <row r="9">
          <cell r="A9">
            <v>1079</v>
          </cell>
          <cell r="B9" t="str">
            <v xml:space="preserve">Work Control Programs              </v>
          </cell>
          <cell r="C9">
            <v>8.9946717802462643</v>
          </cell>
          <cell r="D9">
            <v>1311.1209999999999</v>
          </cell>
          <cell r="E9">
            <v>1367.2733000000001</v>
          </cell>
          <cell r="F9">
            <v>1428.4774199999997</v>
          </cell>
          <cell r="G9">
            <v>1488.2186900000002</v>
          </cell>
          <cell r="H9">
            <v>1547.9412699999998</v>
          </cell>
          <cell r="I9" t="str">
            <v xml:space="preserve">RC#1079 - Work Control Programs              </v>
          </cell>
        </row>
        <row r="10">
          <cell r="A10">
            <v>1120</v>
          </cell>
          <cell r="B10" t="str">
            <v xml:space="preserve">Emergency Preparedness             </v>
          </cell>
          <cell r="C10">
            <v>14.987720071182977</v>
          </cell>
          <cell r="D10">
            <v>2071.576</v>
          </cell>
          <cell r="E10">
            <v>2165.5725900000007</v>
          </cell>
          <cell r="F10">
            <v>1973.2448899999997</v>
          </cell>
          <cell r="G10">
            <v>2066.1434300000001</v>
          </cell>
          <cell r="H10">
            <v>2148.1221699999996</v>
          </cell>
          <cell r="I10" t="str">
            <v xml:space="preserve">RC#1120 - Emergency Preparedness             </v>
          </cell>
        </row>
        <row r="11">
          <cell r="A11">
            <v>1121</v>
          </cell>
          <cell r="B11" t="str">
            <v xml:space="preserve">Fire Protection Programs           </v>
          </cell>
          <cell r="C11">
            <v>8.9949624823709655</v>
          </cell>
          <cell r="D11">
            <v>1451.444</v>
          </cell>
          <cell r="E11">
            <v>1508.9494499999998</v>
          </cell>
          <cell r="F11">
            <v>1574.8517999999999</v>
          </cell>
          <cell r="G11">
            <v>1638.5780100000002</v>
          </cell>
          <cell r="H11">
            <v>1701.9668700000002</v>
          </cell>
          <cell r="I11" t="str">
            <v xml:space="preserve">RC#1121 - Fire Protection Programs           </v>
          </cell>
        </row>
        <row r="12">
          <cell r="A12">
            <v>1124</v>
          </cell>
          <cell r="B12" t="str">
            <v xml:space="preserve">Dir Nucl Prot Prgms&amp;Trng           </v>
          </cell>
          <cell r="C12">
            <v>2</v>
          </cell>
          <cell r="D12">
            <v>295.99700000000001</v>
          </cell>
          <cell r="E12">
            <v>306.32008999999994</v>
          </cell>
          <cell r="F12">
            <v>317.40602999999999</v>
          </cell>
          <cell r="G12">
            <v>327.65156000000007</v>
          </cell>
          <cell r="H12">
            <v>338.06381000000005</v>
          </cell>
          <cell r="I12" t="str">
            <v xml:space="preserve">RC#1124 - Dir Nucl Prot Prgms&amp;Trng           </v>
          </cell>
        </row>
        <row r="13">
          <cell r="A13">
            <v>1137</v>
          </cell>
          <cell r="B13" t="str">
            <v xml:space="preserve">RP Program Support                 </v>
          </cell>
          <cell r="C13">
            <v>11.495353169955738</v>
          </cell>
          <cell r="D13">
            <v>1596.529</v>
          </cell>
          <cell r="E13">
            <v>1663.5086599999997</v>
          </cell>
          <cell r="F13">
            <v>1738.9923499999993</v>
          </cell>
          <cell r="G13">
            <v>1812.2757900000001</v>
          </cell>
          <cell r="H13">
            <v>1885.7477100000003</v>
          </cell>
          <cell r="I13" t="str">
            <v xml:space="preserve">RC#1137 - RP Program Support                 </v>
          </cell>
        </row>
        <row r="14">
          <cell r="A14">
            <v>1138</v>
          </cell>
          <cell r="B14" t="str">
            <v xml:space="preserve">RP Field Support                   </v>
          </cell>
          <cell r="C14">
            <v>12.988012281498346</v>
          </cell>
          <cell r="D14">
            <v>1636.7209999999995</v>
          </cell>
          <cell r="E14">
            <v>1708.0070199999998</v>
          </cell>
          <cell r="F14">
            <v>1786.3005899999996</v>
          </cell>
          <cell r="G14">
            <v>1861.9513399999998</v>
          </cell>
          <cell r="H14">
            <v>1938.41572</v>
          </cell>
          <cell r="I14" t="str">
            <v xml:space="preserve">RC#1138 - RP Field Support                   </v>
          </cell>
        </row>
        <row r="15">
          <cell r="A15">
            <v>1139</v>
          </cell>
          <cell r="B15" t="str">
            <v xml:space="preserve">Dosimetry                          </v>
          </cell>
          <cell r="C15">
            <v>19.578649879835901</v>
          </cell>
          <cell r="D15">
            <v>2568.3124999999995</v>
          </cell>
          <cell r="E15">
            <v>2466.1143999999999</v>
          </cell>
          <cell r="F15">
            <v>2580.1223299999997</v>
          </cell>
          <cell r="G15">
            <v>2692.4991399999994</v>
          </cell>
          <cell r="H15">
            <v>2800.6176100000012</v>
          </cell>
          <cell r="I15" t="str">
            <v xml:space="preserve">RC#1139 - Dosimetry                          </v>
          </cell>
        </row>
        <row r="16">
          <cell r="A16">
            <v>1158</v>
          </cell>
          <cell r="B16" t="str">
            <v xml:space="preserve">RP Services                        </v>
          </cell>
          <cell r="C16">
            <v>11.986646556847521</v>
          </cell>
          <cell r="D16">
            <v>1677.1029999999994</v>
          </cell>
          <cell r="E16">
            <v>1747.1907400000005</v>
          </cell>
          <cell r="F16">
            <v>1824.9489699999997</v>
          </cell>
          <cell r="G16">
            <v>1900.2477200000001</v>
          </cell>
          <cell r="H16">
            <v>1975.8933199999999</v>
          </cell>
          <cell r="I16" t="str">
            <v xml:space="preserve">RC#1158 - RP Services                        </v>
          </cell>
        </row>
        <row r="17">
          <cell r="A17">
            <v>1902</v>
          </cell>
          <cell r="B17" t="str">
            <v xml:space="preserve">Dir Ops&amp;Mtce Prgrms&amp;Trng           </v>
          </cell>
          <cell r="C17">
            <v>2</v>
          </cell>
          <cell r="D17">
            <v>295.99599999999998</v>
          </cell>
          <cell r="E17">
            <v>306.32008999999994</v>
          </cell>
          <cell r="F17">
            <v>317.40602999999999</v>
          </cell>
          <cell r="G17">
            <v>327.65156000000007</v>
          </cell>
          <cell r="H17">
            <v>338.06381000000005</v>
          </cell>
          <cell r="I17" t="str">
            <v xml:space="preserve">RC#1902 - Dir Ops&amp;Mtce Prgrms&amp;Trng           </v>
          </cell>
        </row>
        <row r="18">
          <cell r="A18">
            <v>1903</v>
          </cell>
          <cell r="B18" t="str">
            <v xml:space="preserve">Training Programs                  </v>
          </cell>
          <cell r="C18">
            <v>2.9986746189529492</v>
          </cell>
          <cell r="D18">
            <v>507.36500000000001</v>
          </cell>
          <cell r="E18">
            <v>527.64534000000003</v>
          </cell>
          <cell r="F18">
            <v>550.04622000000018</v>
          </cell>
          <cell r="G18">
            <v>571.87915999999996</v>
          </cell>
          <cell r="H18">
            <v>593.74999000000003</v>
          </cell>
          <cell r="I18" t="str">
            <v xml:space="preserve">RC#1903 - Training Programs                  </v>
          </cell>
        </row>
        <row r="19">
          <cell r="A19">
            <v>1930</v>
          </cell>
          <cell r="B19" t="str">
            <v xml:space="preserve">Authorization Trng                 </v>
          </cell>
          <cell r="C19">
            <v>1</v>
          </cell>
          <cell r="D19">
            <v>217.59699999999995</v>
          </cell>
          <cell r="E19">
            <v>225.16498999999999</v>
          </cell>
          <cell r="F19">
            <v>233.15897999999999</v>
          </cell>
          <cell r="G19">
            <v>240.81819000000002</v>
          </cell>
          <cell r="H19">
            <v>248.33018999999996</v>
          </cell>
          <cell r="I19" t="str">
            <v xml:space="preserve">RC#1930 - Authorization Trng                 </v>
          </cell>
        </row>
        <row r="20">
          <cell r="A20">
            <v>1931</v>
          </cell>
          <cell r="B20" t="str">
            <v xml:space="preserve">TIMS/Rostering                     </v>
          </cell>
          <cell r="C20">
            <v>12.989917196912247</v>
          </cell>
          <cell r="D20">
            <v>1397.345</v>
          </cell>
          <cell r="E20">
            <v>1458.08941</v>
          </cell>
          <cell r="F20">
            <v>1525.2297799999994</v>
          </cell>
          <cell r="G20">
            <v>1590.50523</v>
          </cell>
          <cell r="H20">
            <v>1655.9451099999994</v>
          </cell>
          <cell r="I20" t="str">
            <v xml:space="preserve">RC#1931 - TIMS/Rostering                     </v>
          </cell>
        </row>
        <row r="21">
          <cell r="A21">
            <v>1941</v>
          </cell>
          <cell r="B21" t="str">
            <v xml:space="preserve">Pick A  Authorization Training     </v>
          </cell>
          <cell r="C21">
            <v>11.567052016890736</v>
          </cell>
          <cell r="D21">
            <v>2597.2210000000005</v>
          </cell>
          <cell r="E21">
            <v>2997.92875</v>
          </cell>
          <cell r="F21">
            <v>3127.6768199999997</v>
          </cell>
          <cell r="G21">
            <v>3204.5559800000005</v>
          </cell>
          <cell r="H21">
            <v>3231.8682000000003</v>
          </cell>
          <cell r="I21" t="str">
            <v xml:space="preserve">RC#1941 - Pick A  Authorization Training     </v>
          </cell>
        </row>
        <row r="22">
          <cell r="A22">
            <v>1942</v>
          </cell>
          <cell r="B22" t="str">
            <v xml:space="preserve">Pick B Authorization Trng          </v>
          </cell>
          <cell r="C22">
            <v>15.998839233503372</v>
          </cell>
          <cell r="D22">
            <v>3558.0019999999995</v>
          </cell>
          <cell r="E22">
            <v>3457.9755199999995</v>
          </cell>
          <cell r="F22">
            <v>3587.8445699999993</v>
          </cell>
          <cell r="G22">
            <v>3726.2123900000001</v>
          </cell>
          <cell r="H22">
            <v>3723.4392700000008</v>
          </cell>
          <cell r="I22" t="str">
            <v xml:space="preserve">RC#1942 - Pick B Authorization Trng          </v>
          </cell>
        </row>
        <row r="23">
          <cell r="A23">
            <v>1943</v>
          </cell>
          <cell r="B23" t="str">
            <v xml:space="preserve">Darl Authorization Training        </v>
          </cell>
          <cell r="C23">
            <v>21.998259187099659</v>
          </cell>
          <cell r="D23">
            <v>5309.8229999999985</v>
          </cell>
          <cell r="E23">
            <v>4949.176989999999</v>
          </cell>
          <cell r="F23">
            <v>5008.8140800000001</v>
          </cell>
          <cell r="G23">
            <v>4902.1788499999993</v>
          </cell>
          <cell r="H23">
            <v>5101.7828199999985</v>
          </cell>
          <cell r="I23" t="str">
            <v xml:space="preserve">RC#1943 - Darl Authorization Training        </v>
          </cell>
        </row>
        <row r="24">
          <cell r="A24">
            <v>1944</v>
          </cell>
          <cell r="B24" t="str">
            <v xml:space="preserve">Fundamentals Training              </v>
          </cell>
          <cell r="C24">
            <v>6.9966865473823736</v>
          </cell>
          <cell r="D24">
            <v>1089.271</v>
          </cell>
          <cell r="E24">
            <v>1132.6958300000001</v>
          </cell>
          <cell r="F24">
            <v>1182.6387799999998</v>
          </cell>
          <cell r="G24">
            <v>1231.4059000000002</v>
          </cell>
          <cell r="H24">
            <v>1246.8160700000001</v>
          </cell>
          <cell r="I24" t="str">
            <v xml:space="preserve">RC#1944 - Fundamentals Training              </v>
          </cell>
        </row>
        <row r="25">
          <cell r="A25">
            <v>1949</v>
          </cell>
          <cell r="B25" t="str">
            <v xml:space="preserve">Conventional Safety Trng           </v>
          </cell>
          <cell r="C25">
            <v>20.966036207546956</v>
          </cell>
          <cell r="D25">
            <v>3039.2040000000002</v>
          </cell>
          <cell r="E25">
            <v>2991.6537699999994</v>
          </cell>
          <cell r="F25">
            <v>3127.1287700000003</v>
          </cell>
          <cell r="G25">
            <v>3257.9999200000007</v>
          </cell>
          <cell r="H25">
            <v>3389.3603499999995</v>
          </cell>
          <cell r="I25" t="str">
            <v xml:space="preserve">RC#1949 - Conventional Safety Trng           </v>
          </cell>
        </row>
        <row r="26">
          <cell r="A26">
            <v>1950</v>
          </cell>
          <cell r="B26" t="str">
            <v xml:space="preserve">NLO Training                       </v>
          </cell>
          <cell r="C26">
            <v>26.989196158289783</v>
          </cell>
          <cell r="D26">
            <v>3857.3029999999999</v>
          </cell>
          <cell r="E26">
            <v>3580.7988499999992</v>
          </cell>
          <cell r="F26">
            <v>3893.7686599999988</v>
          </cell>
          <cell r="G26">
            <v>3732.7674100000004</v>
          </cell>
          <cell r="H26">
            <v>3885.736350000001</v>
          </cell>
          <cell r="I26" t="str">
            <v xml:space="preserve">RC#1950 - NLO Training                       </v>
          </cell>
        </row>
        <row r="27">
          <cell r="A27">
            <v>1951</v>
          </cell>
          <cell r="B27" t="str">
            <v xml:space="preserve">Fire Protection Training           </v>
          </cell>
          <cell r="C27">
            <v>9.9952389488207363</v>
          </cell>
          <cell r="D27">
            <v>1432.5889999999999</v>
          </cell>
          <cell r="E27">
            <v>1493.5952000000004</v>
          </cell>
          <cell r="F27">
            <v>1559.57864</v>
          </cell>
          <cell r="G27">
            <v>1623.6376999999998</v>
          </cell>
          <cell r="H27">
            <v>1687.6784800000005</v>
          </cell>
          <cell r="I27" t="str">
            <v xml:space="preserve">RC#1951 - Fire Protection Training           </v>
          </cell>
        </row>
        <row r="28">
          <cell r="A28">
            <v>1953</v>
          </cell>
          <cell r="B28" t="str">
            <v xml:space="preserve">Rad Protection Sfty Trng           </v>
          </cell>
          <cell r="C28">
            <v>17.971897872259731</v>
          </cell>
          <cell r="D28">
            <v>2626.9589999999998</v>
          </cell>
          <cell r="E28">
            <v>2764.84746</v>
          </cell>
          <cell r="F28">
            <v>3032.5536900000002</v>
          </cell>
          <cell r="G28">
            <v>3156.6346400000002</v>
          </cell>
          <cell r="H28">
            <v>3121.6874999999995</v>
          </cell>
          <cell r="I28" t="str">
            <v xml:space="preserve">RC#1953 - Rad Protection Sfty Trng           </v>
          </cell>
        </row>
        <row r="29">
          <cell r="A29">
            <v>1955</v>
          </cell>
          <cell r="B29" t="str">
            <v xml:space="preserve">Examinations                       </v>
          </cell>
          <cell r="C29">
            <v>11.506322505800464</v>
          </cell>
          <cell r="D29">
            <v>2642.98</v>
          </cell>
          <cell r="E29">
            <v>3011.5890399999994</v>
          </cell>
          <cell r="F29">
            <v>3144.2878899999992</v>
          </cell>
          <cell r="G29">
            <v>3274.0871200000001</v>
          </cell>
          <cell r="H29">
            <v>3316.4052200000006</v>
          </cell>
          <cell r="I29" t="str">
            <v xml:space="preserve">RC#1955 - Examinations                       </v>
          </cell>
        </row>
        <row r="30">
          <cell r="A30">
            <v>1958</v>
          </cell>
          <cell r="B30" t="str">
            <v xml:space="preserve">Leadership Trng                    </v>
          </cell>
          <cell r="C30">
            <v>9.9968841216268274</v>
          </cell>
          <cell r="D30">
            <v>1555.6820000000005</v>
          </cell>
          <cell r="E30">
            <v>1442.7285700000002</v>
          </cell>
          <cell r="F30">
            <v>1334.0658599999999</v>
          </cell>
          <cell r="G30">
            <v>1390.5916100000004</v>
          </cell>
          <cell r="H30">
            <v>1445.0067099999999</v>
          </cell>
          <cell r="I30" t="str">
            <v xml:space="preserve">RC#1958 - Leadership Trng                    </v>
          </cell>
        </row>
        <row r="31">
          <cell r="A31">
            <v>1960</v>
          </cell>
          <cell r="B31" t="str">
            <v xml:space="preserve">Dir Tech Prgrms &amp; Trng             </v>
          </cell>
          <cell r="C31">
            <v>2</v>
          </cell>
          <cell r="D31">
            <v>295.99700000000001</v>
          </cell>
          <cell r="E31">
            <v>306.32008999999994</v>
          </cell>
          <cell r="F31">
            <v>317.40602999999999</v>
          </cell>
          <cell r="G31">
            <v>327.65156000000007</v>
          </cell>
          <cell r="H31">
            <v>338.06381000000005</v>
          </cell>
          <cell r="I31" t="str">
            <v xml:space="preserve">RC#1960 - Dir Tech Prgrms &amp; Trng             </v>
          </cell>
        </row>
        <row r="32">
          <cell r="A32">
            <v>1961</v>
          </cell>
          <cell r="B32" t="str">
            <v xml:space="preserve">Eng Staffing &amp; Trng                </v>
          </cell>
          <cell r="C32">
            <v>37.864748410597244</v>
          </cell>
          <cell r="D32">
            <v>5162.628999999999</v>
          </cell>
          <cell r="E32">
            <v>5384.9253400000007</v>
          </cell>
          <cell r="F32">
            <v>5644.9726200000005</v>
          </cell>
          <cell r="G32">
            <v>5896.1456400000006</v>
          </cell>
          <cell r="H32">
            <v>6147.827580000001</v>
          </cell>
          <cell r="I32" t="str">
            <v xml:space="preserve">RC#1961 - Eng Staffing &amp; Trng                </v>
          </cell>
        </row>
        <row r="33">
          <cell r="A33">
            <v>1970</v>
          </cell>
          <cell r="B33" t="str">
            <v xml:space="preserve">Mgr Simulators                     </v>
          </cell>
          <cell r="C33">
            <v>1</v>
          </cell>
          <cell r="D33">
            <v>217.595</v>
          </cell>
          <cell r="E33">
            <v>225.16499000000002</v>
          </cell>
          <cell r="F33">
            <v>233.28716</v>
          </cell>
          <cell r="G33">
            <v>240.81819000000002</v>
          </cell>
          <cell r="H33">
            <v>248.46670999999998</v>
          </cell>
          <cell r="I33" t="str">
            <v xml:space="preserve">RC#1970 - Mgr Simulators                     </v>
          </cell>
        </row>
        <row r="34">
          <cell r="A34">
            <v>1971</v>
          </cell>
          <cell r="B34" t="str">
            <v xml:space="preserve">Desk Top Systems                   </v>
          </cell>
          <cell r="C34">
            <v>4.9967362924281984</v>
          </cell>
          <cell r="D34">
            <v>798.69049999999993</v>
          </cell>
          <cell r="E34">
            <v>829.07785000000013</v>
          </cell>
          <cell r="F34">
            <v>870.08949000000007</v>
          </cell>
          <cell r="G34">
            <v>909.86800000000017</v>
          </cell>
          <cell r="H34">
            <v>943.48980000000006</v>
          </cell>
          <cell r="I34" t="str">
            <v xml:space="preserve">RC#1971 - Desk Top Systems                   </v>
          </cell>
        </row>
        <row r="35">
          <cell r="A35">
            <v>1973</v>
          </cell>
          <cell r="B35" t="str">
            <v xml:space="preserve">Simulator Operations               </v>
          </cell>
          <cell r="C35">
            <v>10.490896231029112</v>
          </cell>
          <cell r="D35">
            <v>1488.3520000000003</v>
          </cell>
          <cell r="E35">
            <v>1549.9932900000001</v>
          </cell>
          <cell r="F35">
            <v>1621.0933300000002</v>
          </cell>
          <cell r="G35">
            <v>1691.5408600000001</v>
          </cell>
          <cell r="H35">
            <v>1757.3156300000001</v>
          </cell>
          <cell r="I35" t="str">
            <v xml:space="preserve">RC#1973 - Simulator Operations               </v>
          </cell>
        </row>
        <row r="36">
          <cell r="A36">
            <v>1974</v>
          </cell>
          <cell r="B36" t="str">
            <v xml:space="preserve">S/W Darlington                     </v>
          </cell>
          <cell r="C36">
            <v>6.9947780678851172</v>
          </cell>
          <cell r="D36">
            <v>984.99400000000003</v>
          </cell>
          <cell r="E36">
            <v>1026.6070300000001</v>
          </cell>
          <cell r="F36">
            <v>1075.60772</v>
          </cell>
          <cell r="G36">
            <v>1123.4132099999999</v>
          </cell>
          <cell r="H36">
            <v>1168.7599400000001</v>
          </cell>
          <cell r="I36" t="str">
            <v xml:space="preserve">RC#1974 - S/W Darlington                     </v>
          </cell>
        </row>
        <row r="37">
          <cell r="A37">
            <v>1975</v>
          </cell>
          <cell r="B37" t="str">
            <v xml:space="preserve">S/W Pickering                      </v>
          </cell>
          <cell r="C37">
            <v>7.4934725848563968</v>
          </cell>
          <cell r="D37">
            <v>1089.6240000000003</v>
          </cell>
          <cell r="E37">
            <v>1135.2865000000004</v>
          </cell>
          <cell r="F37">
            <v>1190.3241399999997</v>
          </cell>
          <cell r="G37">
            <v>1243.2423200000001</v>
          </cell>
          <cell r="H37">
            <v>1292.0247000000004</v>
          </cell>
          <cell r="I37" t="str">
            <v xml:space="preserve">RC#1975 - S/W Pickering                      </v>
          </cell>
        </row>
        <row r="38">
          <cell r="A38">
            <v>1976</v>
          </cell>
          <cell r="B38" t="str">
            <v xml:space="preserve">CBT/NGET                           </v>
          </cell>
          <cell r="C38">
            <v>5.995419099086595</v>
          </cell>
          <cell r="D38">
            <v>788.20900000000006</v>
          </cell>
          <cell r="E38">
            <v>823.30539999999996</v>
          </cell>
          <cell r="F38">
            <v>863.26508999999999</v>
          </cell>
          <cell r="G38">
            <v>902.00678000000005</v>
          </cell>
          <cell r="H38">
            <v>940.87082000000021</v>
          </cell>
          <cell r="I38" t="str">
            <v xml:space="preserve">RC#1976 - CBT/NGET                           </v>
          </cell>
        </row>
        <row r="39">
          <cell r="A39">
            <v>1981</v>
          </cell>
          <cell r="B39" t="str">
            <v xml:space="preserve">Control Mtce Trng                  </v>
          </cell>
          <cell r="C39">
            <v>20.965450041075677</v>
          </cell>
          <cell r="D39">
            <v>3007.4469999999997</v>
          </cell>
          <cell r="E39">
            <v>2996.3275499999995</v>
          </cell>
          <cell r="F39">
            <v>2834.2132100000008</v>
          </cell>
          <cell r="G39">
            <v>2951.8258800000003</v>
          </cell>
          <cell r="H39">
            <v>3070.2642899999992</v>
          </cell>
          <cell r="I39" t="str">
            <v xml:space="preserve">RC#1981 - Control Mtce Trng                  </v>
          </cell>
        </row>
        <row r="40">
          <cell r="A40">
            <v>1982</v>
          </cell>
          <cell r="B40" t="str">
            <v xml:space="preserve">Mechanical Mtce Trng               </v>
          </cell>
          <cell r="C40">
            <v>19.988882235752911</v>
          </cell>
          <cell r="D40">
            <v>2874.0079999999994</v>
          </cell>
          <cell r="E40">
            <v>2715.7292399999997</v>
          </cell>
          <cell r="F40">
            <v>2690.5670899999996</v>
          </cell>
          <cell r="G40">
            <v>2803.6815100000003</v>
          </cell>
          <cell r="H40">
            <v>2917.3376800000005</v>
          </cell>
          <cell r="I40" t="str">
            <v xml:space="preserve">RC#1982 - Mechanical Mtce Trng               </v>
          </cell>
        </row>
        <row r="41">
          <cell r="A41">
            <v>2136</v>
          </cell>
          <cell r="B41" t="str">
            <v xml:space="preserve">Governance                         </v>
          </cell>
          <cell r="C41">
            <v>4.9953336567488087</v>
          </cell>
          <cell r="D41">
            <v>548.81400000000019</v>
          </cell>
          <cell r="E41">
            <v>573.08738000000005</v>
          </cell>
          <cell r="F41">
            <v>600.23208999999997</v>
          </cell>
          <cell r="G41">
            <v>626.41593000000012</v>
          </cell>
          <cell r="H41">
            <v>653.29052999999999</v>
          </cell>
          <cell r="I41" t="str">
            <v xml:space="preserve">RC#2136 - Governance                         </v>
          </cell>
        </row>
        <row r="42">
          <cell r="A42">
            <v>3801</v>
          </cell>
          <cell r="B42" t="str">
            <v xml:space="preserve">Facility Services Darl             </v>
          </cell>
          <cell r="C42">
            <v>74.727039591376354</v>
          </cell>
          <cell r="D42">
            <v>8303.8399999999947</v>
          </cell>
          <cell r="E42">
            <v>8496.6079199999986</v>
          </cell>
          <cell r="F42">
            <v>8739.528119999999</v>
          </cell>
          <cell r="G42">
            <v>9097.5229000000036</v>
          </cell>
          <cell r="H42">
            <v>9457.2618299999976</v>
          </cell>
          <cell r="I42" t="str">
            <v xml:space="preserve">RC#3801 - Facility Services Darl             </v>
          </cell>
        </row>
        <row r="43">
          <cell r="A43">
            <v>3810</v>
          </cell>
          <cell r="B43" t="str">
            <v xml:space="preserve">Dir Nuclear Integration            </v>
          </cell>
          <cell r="C43">
            <v>2</v>
          </cell>
          <cell r="D43">
            <v>295.99599999999998</v>
          </cell>
          <cell r="E43">
            <v>639.70504999999991</v>
          </cell>
          <cell r="F43">
            <v>665.71487000000002</v>
          </cell>
          <cell r="G43">
            <v>680.95451000000003</v>
          </cell>
          <cell r="H43">
            <v>715.82448999999997</v>
          </cell>
          <cell r="I43" t="str">
            <v xml:space="preserve">RC#3810 - Dir Nuclear Integration            </v>
          </cell>
        </row>
        <row r="44">
          <cell r="A44">
            <v>3820</v>
          </cell>
          <cell r="B44" t="str">
            <v xml:space="preserve">Records/Controlled Docs            </v>
          </cell>
          <cell r="C44">
            <v>133.49601851304422</v>
          </cell>
          <cell r="D44">
            <v>12337.114900000006</v>
          </cell>
          <cell r="E44">
            <v>12483.487120000007</v>
          </cell>
          <cell r="F44">
            <v>12955.806929999999</v>
          </cell>
          <cell r="G44">
            <v>13443.938249999996</v>
          </cell>
          <cell r="H44">
            <v>13993.165349999988</v>
          </cell>
          <cell r="I44" t="str">
            <v xml:space="preserve">RC#3820 - Records/Controlled Docs            </v>
          </cell>
        </row>
        <row r="45">
          <cell r="A45">
            <v>3833</v>
          </cell>
          <cell r="B45" t="str">
            <v xml:space="preserve">Environment Spprt &amp; Serv           </v>
          </cell>
          <cell r="C45">
            <v>10.012137212857413</v>
          </cell>
          <cell r="D45">
            <v>1358.6940000000002</v>
          </cell>
          <cell r="E45">
            <v>1282.0497700000003</v>
          </cell>
          <cell r="F45">
            <v>1329.1806699999997</v>
          </cell>
          <cell r="G45">
            <v>1387.2960600000006</v>
          </cell>
          <cell r="H45">
            <v>1444.0068400000002</v>
          </cell>
          <cell r="I45" t="str">
            <v xml:space="preserve">RC#3833 - Environment Spprt &amp; Serv           </v>
          </cell>
        </row>
        <row r="46">
          <cell r="A46">
            <v>3834</v>
          </cell>
          <cell r="B46" t="str">
            <v xml:space="preserve">Environment Program                </v>
          </cell>
          <cell r="C46">
            <v>6.9941549837032673</v>
          </cell>
          <cell r="D46">
            <v>1042.2139999999999</v>
          </cell>
          <cell r="E46">
            <v>1086.4325999999999</v>
          </cell>
          <cell r="F46">
            <v>1136.2050299999999</v>
          </cell>
          <cell r="G46">
            <v>1184.2256099999997</v>
          </cell>
          <cell r="H46">
            <v>1232.62436</v>
          </cell>
          <cell r="I46" t="str">
            <v xml:space="preserve">RC#3834 - Environment Program                </v>
          </cell>
        </row>
        <row r="47">
          <cell r="A47">
            <v>3842</v>
          </cell>
          <cell r="B47" t="str">
            <v xml:space="preserve">Planning &amp; Programs                </v>
          </cell>
          <cell r="D47">
            <v>30.298000000000002</v>
          </cell>
          <cell r="E47">
            <v>30.92736</v>
          </cell>
          <cell r="F47">
            <v>31.350280000000001</v>
          </cell>
          <cell r="G47">
            <v>31.7119</v>
          </cell>
          <cell r="H47">
            <v>32.033160000000002</v>
          </cell>
          <cell r="I47" t="str">
            <v xml:space="preserve">RC#3842 - Planning &amp; Programs                </v>
          </cell>
        </row>
        <row r="48">
          <cell r="A48">
            <v>3870</v>
          </cell>
          <cell r="B48" t="str">
            <v xml:space="preserve">Admin Process/Proj Spprt           </v>
          </cell>
          <cell r="C48">
            <v>175.45815711953253</v>
          </cell>
          <cell r="D48">
            <v>16441.263930000008</v>
          </cell>
          <cell r="E48">
            <v>16727.126669999994</v>
          </cell>
          <cell r="F48">
            <v>17495.926200000005</v>
          </cell>
          <cell r="G48">
            <v>18239.75951</v>
          </cell>
          <cell r="H48">
            <v>18959.078460000012</v>
          </cell>
          <cell r="I48" t="str">
            <v xml:space="preserve">RC#3870 - Admin Process/Proj Spprt           </v>
          </cell>
        </row>
        <row r="49">
          <cell r="A49">
            <v>3873</v>
          </cell>
          <cell r="B49" t="str">
            <v xml:space="preserve">Facility Services Pick             </v>
          </cell>
          <cell r="C49">
            <v>82.411503243674275</v>
          </cell>
          <cell r="D49">
            <v>9027.5069999999996</v>
          </cell>
          <cell r="E49">
            <v>9220.17094</v>
          </cell>
          <cell r="F49">
            <v>9491.9283299999988</v>
          </cell>
          <cell r="G49">
            <v>9739.8404200000041</v>
          </cell>
          <cell r="H49">
            <v>10126.34348</v>
          </cell>
          <cell r="I49" t="str">
            <v xml:space="preserve">RC#3873 - Facility Services Pick             </v>
          </cell>
        </row>
        <row r="50">
          <cell r="A50">
            <v>3874</v>
          </cell>
          <cell r="B50" t="str">
            <v xml:space="preserve">NEF Mgr Facilities Mgt             </v>
          </cell>
          <cell r="C50">
            <v>25.977077879209038</v>
          </cell>
          <cell r="D50">
            <v>2732.6719999999982</v>
          </cell>
          <cell r="E50">
            <v>2853.00542</v>
          </cell>
          <cell r="F50">
            <v>2982.6960799999997</v>
          </cell>
          <cell r="G50">
            <v>3107.2416399999993</v>
          </cell>
          <cell r="H50">
            <v>3232.237599999999</v>
          </cell>
          <cell r="I50" t="str">
            <v xml:space="preserve">RC#3874 - NEF Mgr Facilities Mgt             </v>
          </cell>
        </row>
        <row r="51">
          <cell r="A51">
            <v>3890</v>
          </cell>
          <cell r="B51" t="str">
            <v xml:space="preserve">NEF Project Eng &amp; Spprt            </v>
          </cell>
          <cell r="C51">
            <v>16.047606087330831</v>
          </cell>
          <cell r="D51">
            <v>2425.5300000000002</v>
          </cell>
          <cell r="E51">
            <v>2526.4280999999996</v>
          </cell>
          <cell r="F51">
            <v>2506.8758799999991</v>
          </cell>
          <cell r="G51">
            <v>2619.5534999999991</v>
          </cell>
          <cell r="H51">
            <v>2724.2217700000001</v>
          </cell>
          <cell r="I51" t="str">
            <v xml:space="preserve">RC#3890 - NEF Project Eng &amp; Spprt            </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cm - ONFA"/>
      <sheetName val="OEFC CIL"/>
      <sheetName val="UF"/>
      <sheetName val="UFF"/>
      <sheetName val="&lt;=2002 Expenditures"/>
      <sheetName val="Expenditures"/>
      <sheetName val="Ont CPI"/>
    </sheetNames>
    <sheetDataSet>
      <sheetData sheetId="0">
        <row r="1">
          <cell r="B1">
            <v>37826</v>
          </cell>
        </row>
      </sheetData>
      <sheetData sheetId="1"/>
      <sheetData sheetId="2"/>
      <sheetData sheetId="3"/>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cm - ONFA"/>
      <sheetName val="OEFC CIL"/>
      <sheetName val="UF"/>
      <sheetName val="UFF"/>
      <sheetName val="&lt;=2002 Expenditures"/>
      <sheetName val="Expenditures"/>
      <sheetName val="Ont CPI"/>
    </sheetNames>
    <sheetDataSet>
      <sheetData sheetId="0">
        <row r="1">
          <cell r="B1">
            <v>37826</v>
          </cell>
        </row>
      </sheetData>
      <sheetData sheetId="1"/>
      <sheetData sheetId="2"/>
      <sheetData sheetId="3"/>
      <sheetData sheetId="4"/>
      <sheetData sheetId="5"/>
      <sheetData sheetId="6"/>
      <sheetData sheetId="7"/>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 Results Table"/>
      <sheetName val="Graphs"/>
      <sheetName val="Environment Charts"/>
      <sheetName val="NTP"/>
      <sheetName val="Lower Matt"/>
      <sheetName val="Hydro Developments other"/>
      <sheetName val="2011 YTD Energy Production"/>
      <sheetName val="Input Data"/>
      <sheetName val="Hydro Finance Scorecard"/>
      <sheetName val="Hydro Summary"/>
      <sheetName val="Energy Budget (from Lawler)"/>
      <sheetName val="Availability &amp; EFOR Budget"/>
      <sheetName val="Spills Budget"/>
      <sheetName val="Hydro Staff Budget"/>
      <sheetName val="Monthly Capital Budget"/>
      <sheetName val="Monthly Total OM&amp;A Budget"/>
      <sheetName val="Total OM&amp;A Budget (Support Grp)"/>
      <sheetName val="data07"/>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46">
          <cell r="B146">
            <v>1</v>
          </cell>
          <cell r="C146">
            <v>0.66666666666666663</v>
          </cell>
          <cell r="D146">
            <v>0</v>
          </cell>
          <cell r="E146">
            <v>0.66666666666666663</v>
          </cell>
          <cell r="F146">
            <v>0</v>
          </cell>
          <cell r="G146">
            <v>0</v>
          </cell>
          <cell r="H146">
            <v>0</v>
          </cell>
          <cell r="I146">
            <v>0</v>
          </cell>
          <cell r="J146">
            <v>0</v>
          </cell>
          <cell r="K146">
            <v>0</v>
          </cell>
          <cell r="L146">
            <v>0</v>
          </cell>
        </row>
        <row r="147">
          <cell r="B147">
            <v>2</v>
          </cell>
          <cell r="C147">
            <v>0.66666666666666663</v>
          </cell>
          <cell r="D147">
            <v>0</v>
          </cell>
          <cell r="E147">
            <v>1.3333333333333333</v>
          </cell>
          <cell r="F147">
            <v>0</v>
          </cell>
          <cell r="G147">
            <v>0</v>
          </cell>
          <cell r="H147">
            <v>0</v>
          </cell>
          <cell r="I147">
            <v>0</v>
          </cell>
          <cell r="J147">
            <v>0</v>
          </cell>
          <cell r="K147">
            <v>0</v>
          </cell>
          <cell r="L147">
            <v>0</v>
          </cell>
        </row>
        <row r="148">
          <cell r="B148">
            <v>3</v>
          </cell>
          <cell r="C148">
            <v>0.66666666666666663</v>
          </cell>
          <cell r="D148">
            <v>1</v>
          </cell>
          <cell r="E148">
            <v>2</v>
          </cell>
          <cell r="F148">
            <v>1</v>
          </cell>
          <cell r="G148">
            <v>0</v>
          </cell>
          <cell r="H148">
            <v>0</v>
          </cell>
          <cell r="I148">
            <v>0</v>
          </cell>
          <cell r="J148">
            <v>0</v>
          </cell>
          <cell r="K148">
            <v>0</v>
          </cell>
          <cell r="L148">
            <v>0</v>
          </cell>
        </row>
        <row r="149">
          <cell r="B149">
            <v>4</v>
          </cell>
          <cell r="C149">
            <v>0.66666666666666663</v>
          </cell>
          <cell r="D149">
            <v>0</v>
          </cell>
          <cell r="E149">
            <v>2.6666666666666665</v>
          </cell>
          <cell r="F149">
            <v>0</v>
          </cell>
          <cell r="G149">
            <v>0</v>
          </cell>
          <cell r="H149">
            <v>0</v>
          </cell>
          <cell r="I149">
            <v>0</v>
          </cell>
          <cell r="J149">
            <v>0</v>
          </cell>
          <cell r="K149">
            <v>0</v>
          </cell>
          <cell r="L149">
            <v>0</v>
          </cell>
        </row>
        <row r="150">
          <cell r="B150">
            <v>5</v>
          </cell>
          <cell r="C150">
            <v>0.66666666666666663</v>
          </cell>
          <cell r="D150">
            <v>0</v>
          </cell>
          <cell r="E150">
            <v>3.333333333333333</v>
          </cell>
          <cell r="F150">
            <v>0</v>
          </cell>
          <cell r="G150">
            <v>0</v>
          </cell>
          <cell r="H150">
            <v>0</v>
          </cell>
          <cell r="I150">
            <v>0</v>
          </cell>
          <cell r="J150">
            <v>0</v>
          </cell>
          <cell r="K150">
            <v>0</v>
          </cell>
          <cell r="L150">
            <v>0</v>
          </cell>
        </row>
        <row r="151">
          <cell r="B151">
            <v>6</v>
          </cell>
          <cell r="C151">
            <v>0.66666666666666663</v>
          </cell>
          <cell r="D151">
            <v>0</v>
          </cell>
          <cell r="E151">
            <v>3.9999999999999996</v>
          </cell>
          <cell r="F151">
            <v>0</v>
          </cell>
          <cell r="G151">
            <v>0</v>
          </cell>
          <cell r="H151">
            <v>0</v>
          </cell>
          <cell r="I151">
            <v>0</v>
          </cell>
          <cell r="J151">
            <v>0</v>
          </cell>
          <cell r="K151">
            <v>0</v>
          </cell>
          <cell r="L151">
            <v>0</v>
          </cell>
        </row>
        <row r="152">
          <cell r="B152">
            <v>7</v>
          </cell>
          <cell r="C152">
            <v>0.66666666666666663</v>
          </cell>
          <cell r="D152">
            <v>0</v>
          </cell>
          <cell r="E152">
            <v>4.6666666666666661</v>
          </cell>
          <cell r="F152">
            <v>0</v>
          </cell>
          <cell r="G152">
            <v>0</v>
          </cell>
          <cell r="H152">
            <v>0</v>
          </cell>
          <cell r="I152">
            <v>0</v>
          </cell>
          <cell r="J152">
            <v>0</v>
          </cell>
          <cell r="K152">
            <v>0</v>
          </cell>
          <cell r="L152">
            <v>0</v>
          </cell>
        </row>
        <row r="153">
          <cell r="B153">
            <v>8</v>
          </cell>
          <cell r="C153">
            <v>0.66666666666666663</v>
          </cell>
          <cell r="D153">
            <v>0</v>
          </cell>
          <cell r="E153">
            <v>5.333333333333333</v>
          </cell>
          <cell r="F153">
            <v>0</v>
          </cell>
          <cell r="G153">
            <v>0</v>
          </cell>
          <cell r="H153">
            <v>0</v>
          </cell>
          <cell r="I153">
            <v>0</v>
          </cell>
          <cell r="J153">
            <v>0</v>
          </cell>
          <cell r="K153">
            <v>0</v>
          </cell>
          <cell r="L153">
            <v>0</v>
          </cell>
        </row>
        <row r="154">
          <cell r="B154">
            <v>9</v>
          </cell>
          <cell r="C154">
            <v>0.66666666666666663</v>
          </cell>
          <cell r="D154">
            <v>0</v>
          </cell>
          <cell r="E154">
            <v>6</v>
          </cell>
          <cell r="F154">
            <v>0</v>
          </cell>
          <cell r="G154">
            <v>0</v>
          </cell>
          <cell r="H154">
            <v>0</v>
          </cell>
          <cell r="I154">
            <v>0</v>
          </cell>
          <cell r="J154">
            <v>0</v>
          </cell>
          <cell r="K154">
            <v>0</v>
          </cell>
          <cell r="L154">
            <v>0</v>
          </cell>
        </row>
        <row r="155">
          <cell r="B155">
            <v>10</v>
          </cell>
          <cell r="C155">
            <v>0.66666666666666663</v>
          </cell>
          <cell r="D155">
            <v>0</v>
          </cell>
          <cell r="E155">
            <v>6.666666666666667</v>
          </cell>
          <cell r="F155">
            <v>0</v>
          </cell>
          <cell r="G155">
            <v>0</v>
          </cell>
          <cell r="H155">
            <v>0</v>
          </cell>
          <cell r="I155">
            <v>0</v>
          </cell>
          <cell r="J155">
            <v>0</v>
          </cell>
          <cell r="K155">
            <v>0</v>
          </cell>
          <cell r="L155">
            <v>0</v>
          </cell>
        </row>
        <row r="156">
          <cell r="B156">
            <v>11</v>
          </cell>
          <cell r="C156">
            <v>0.66666666666666663</v>
          </cell>
          <cell r="D156">
            <v>0</v>
          </cell>
          <cell r="E156">
            <v>7.3333333333333339</v>
          </cell>
          <cell r="F156">
            <v>0</v>
          </cell>
          <cell r="G156">
            <v>0</v>
          </cell>
          <cell r="H156">
            <v>0</v>
          </cell>
          <cell r="I156">
            <v>0</v>
          </cell>
          <cell r="J156">
            <v>0</v>
          </cell>
          <cell r="K156">
            <v>0</v>
          </cell>
          <cell r="L156">
            <v>0</v>
          </cell>
        </row>
        <row r="157">
          <cell r="B157">
            <v>12</v>
          </cell>
          <cell r="C157">
            <v>0.66666666666666663</v>
          </cell>
          <cell r="D157">
            <v>0</v>
          </cell>
          <cell r="E157">
            <v>8</v>
          </cell>
          <cell r="F157">
            <v>0</v>
          </cell>
          <cell r="G157">
            <v>0</v>
          </cell>
          <cell r="H157">
            <v>0</v>
          </cell>
          <cell r="I157">
            <v>0</v>
          </cell>
          <cell r="J157">
            <v>0</v>
          </cell>
          <cell r="K157">
            <v>0</v>
          </cell>
          <cell r="L157">
            <v>0</v>
          </cell>
        </row>
        <row r="158">
          <cell r="J158">
            <v>0</v>
          </cell>
        </row>
        <row r="159">
          <cell r="J159">
            <v>0</v>
          </cell>
        </row>
        <row r="165">
          <cell r="B165">
            <v>1</v>
          </cell>
          <cell r="C165">
            <v>0</v>
          </cell>
          <cell r="D165">
            <v>0</v>
          </cell>
          <cell r="E165">
            <v>0</v>
          </cell>
          <cell r="F165">
            <v>0</v>
          </cell>
        </row>
        <row r="166">
          <cell r="B166">
            <v>2</v>
          </cell>
          <cell r="C166">
            <v>0</v>
          </cell>
          <cell r="D166">
            <v>0</v>
          </cell>
          <cell r="E166">
            <v>0</v>
          </cell>
          <cell r="F166">
            <v>0</v>
          </cell>
        </row>
        <row r="167">
          <cell r="B167">
            <v>3</v>
          </cell>
          <cell r="C167">
            <v>0</v>
          </cell>
          <cell r="D167">
            <v>0</v>
          </cell>
          <cell r="E167">
            <v>0</v>
          </cell>
          <cell r="F167">
            <v>0</v>
          </cell>
        </row>
        <row r="168">
          <cell r="B168">
            <v>4</v>
          </cell>
          <cell r="C168">
            <v>0</v>
          </cell>
          <cell r="D168">
            <v>0</v>
          </cell>
          <cell r="E168">
            <v>0</v>
          </cell>
          <cell r="F168">
            <v>0</v>
          </cell>
        </row>
        <row r="169">
          <cell r="B169">
            <v>5</v>
          </cell>
          <cell r="C169">
            <v>0</v>
          </cell>
          <cell r="D169">
            <v>0</v>
          </cell>
          <cell r="E169">
            <v>0</v>
          </cell>
          <cell r="F169">
            <v>0</v>
          </cell>
        </row>
        <row r="170">
          <cell r="B170">
            <v>6</v>
          </cell>
          <cell r="C170">
            <v>0</v>
          </cell>
          <cell r="D170">
            <v>0</v>
          </cell>
          <cell r="E170">
            <v>0</v>
          </cell>
          <cell r="F170">
            <v>0</v>
          </cell>
        </row>
        <row r="171">
          <cell r="B171">
            <v>7</v>
          </cell>
          <cell r="C171">
            <v>0</v>
          </cell>
          <cell r="D171">
            <v>0</v>
          </cell>
          <cell r="E171">
            <v>0</v>
          </cell>
          <cell r="F171">
            <v>0</v>
          </cell>
        </row>
        <row r="172">
          <cell r="B172">
            <v>8</v>
          </cell>
          <cell r="C172">
            <v>0</v>
          </cell>
          <cell r="D172">
            <v>0</v>
          </cell>
          <cell r="E172">
            <v>0</v>
          </cell>
          <cell r="F172">
            <v>0</v>
          </cell>
        </row>
        <row r="173">
          <cell r="B173">
            <v>9</v>
          </cell>
          <cell r="C173">
            <v>0</v>
          </cell>
          <cell r="D173">
            <v>0</v>
          </cell>
          <cell r="E173">
            <v>0</v>
          </cell>
          <cell r="F173">
            <v>0</v>
          </cell>
        </row>
        <row r="174">
          <cell r="B174">
            <v>10</v>
          </cell>
          <cell r="C174">
            <v>0</v>
          </cell>
          <cell r="D174">
            <v>0</v>
          </cell>
          <cell r="E174">
            <v>0</v>
          </cell>
          <cell r="F174">
            <v>0</v>
          </cell>
        </row>
        <row r="175">
          <cell r="B175">
            <v>11</v>
          </cell>
          <cell r="C175">
            <v>0</v>
          </cell>
          <cell r="D175">
            <v>0</v>
          </cell>
          <cell r="E175">
            <v>0</v>
          </cell>
          <cell r="F175">
            <v>0</v>
          </cell>
        </row>
        <row r="176">
          <cell r="B176">
            <v>12</v>
          </cell>
          <cell r="C176">
            <v>0</v>
          </cell>
          <cell r="D176">
            <v>0</v>
          </cell>
          <cell r="E176">
            <v>0</v>
          </cell>
          <cell r="F176">
            <v>0</v>
          </cell>
        </row>
        <row r="177">
          <cell r="C177">
            <v>0</v>
          </cell>
          <cell r="E177">
            <v>5</v>
          </cell>
        </row>
        <row r="184">
          <cell r="B184">
            <v>1</v>
          </cell>
          <cell r="C184">
            <v>0</v>
          </cell>
        </row>
        <row r="185">
          <cell r="B185">
            <v>2</v>
          </cell>
          <cell r="C185">
            <v>0</v>
          </cell>
        </row>
        <row r="186">
          <cell r="B186">
            <v>3</v>
          </cell>
          <cell r="C186">
            <v>7.7</v>
          </cell>
        </row>
        <row r="187">
          <cell r="B187">
            <v>4</v>
          </cell>
          <cell r="C187">
            <v>0</v>
          </cell>
        </row>
        <row r="188">
          <cell r="B188">
            <v>5</v>
          </cell>
          <cell r="C188">
            <v>0</v>
          </cell>
        </row>
        <row r="189">
          <cell r="B189">
            <v>6</v>
          </cell>
          <cell r="C189">
            <v>0</v>
          </cell>
        </row>
        <row r="190">
          <cell r="B190">
            <v>7</v>
          </cell>
          <cell r="C190">
            <v>0</v>
          </cell>
        </row>
        <row r="191">
          <cell r="B191">
            <v>8</v>
          </cell>
          <cell r="C191">
            <v>0</v>
          </cell>
        </row>
        <row r="192">
          <cell r="B192">
            <v>9</v>
          </cell>
          <cell r="C192">
            <v>0</v>
          </cell>
        </row>
        <row r="193">
          <cell r="B193">
            <v>10</v>
          </cell>
          <cell r="C193">
            <v>0</v>
          </cell>
        </row>
        <row r="194">
          <cell r="B194">
            <v>11</v>
          </cell>
          <cell r="C194">
            <v>0</v>
          </cell>
        </row>
        <row r="195">
          <cell r="B195">
            <v>12</v>
          </cell>
          <cell r="C195">
            <v>0</v>
          </cell>
        </row>
        <row r="196">
          <cell r="C196">
            <v>7.7</v>
          </cell>
        </row>
        <row r="239">
          <cell r="B239" t="str">
            <v>MARCH</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M&amp;A"/>
      <sheetName val="Variance"/>
      <sheetName val="Variance (2)"/>
      <sheetName val="S&amp;D"/>
      <sheetName val="AncilRev"/>
      <sheetName val="ONPA"/>
      <sheetName val="GenCost"/>
      <sheetName val="Margin Detail"/>
      <sheetName val="Margin Detail (2)"/>
      <sheetName val="Rev"/>
      <sheetName val="Production"/>
      <sheetName val="Prod_SS"/>
      <sheetName val="IMOData1"/>
      <sheetName val="P&amp;L"/>
      <sheetName val="GenRev"/>
      <sheetName val="EmbGen"/>
      <sheetName val="Acc_EmbGen"/>
      <sheetName val="HedgeMargin"/>
      <sheetName val="TradeMargin"/>
      <sheetName val="Ancillary"/>
      <sheetName val="50020"/>
      <sheetName val="IMOData_LM"/>
      <sheetName val="IMO_Accrual"/>
      <sheetName val="ICRpt"/>
      <sheetName val="ICQty"/>
      <sheetName val="Total MtM"/>
      <sheetName val="OntDataSched"/>
      <sheetName val="Budget"/>
      <sheetName val="GenGWh_Budget"/>
      <sheetName val="GenRev_Budget"/>
      <sheetName val="Hydro_Reg_NonReg_Budget"/>
      <sheetName val="AncRev_GenCost_Budget"/>
      <sheetName val="AncRev_Bud_Detail"/>
      <sheetName val="ONPA_Var"/>
      <sheetName val="S&amp;D_LY"/>
      <sheetName val="Trd Margin Bud_Trading"/>
      <sheetName val="Trd Margin Bud_Sales"/>
      <sheetName val="Trd Margin Bud_Legacy"/>
      <sheetName val="TrdBkP&am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38">
          <cell r="B138" t="str">
            <v>Total</v>
          </cell>
          <cell r="C138">
            <v>39113</v>
          </cell>
          <cell r="D138">
            <v>39141</v>
          </cell>
          <cell r="E138">
            <v>39172</v>
          </cell>
          <cell r="F138">
            <v>39202</v>
          </cell>
          <cell r="G138">
            <v>39233</v>
          </cell>
          <cell r="H138">
            <v>39263</v>
          </cell>
          <cell r="I138">
            <v>39294</v>
          </cell>
          <cell r="J138">
            <v>39325</v>
          </cell>
          <cell r="K138">
            <v>39355</v>
          </cell>
          <cell r="L138">
            <v>39386</v>
          </cell>
          <cell r="M138">
            <v>39416</v>
          </cell>
          <cell r="N138">
            <v>39447</v>
          </cell>
        </row>
        <row r="139">
          <cell r="B139" t="str">
            <v>MWh</v>
          </cell>
          <cell r="C139" t="str">
            <v>MWh</v>
          </cell>
          <cell r="D139" t="str">
            <v>MWh</v>
          </cell>
          <cell r="E139" t="str">
            <v>MWh</v>
          </cell>
          <cell r="F139" t="str">
            <v>MWh</v>
          </cell>
          <cell r="G139" t="str">
            <v>MWh</v>
          </cell>
          <cell r="H139" t="str">
            <v>MWh</v>
          </cell>
          <cell r="I139" t="str">
            <v>MWh</v>
          </cell>
          <cell r="J139" t="str">
            <v>MWh</v>
          </cell>
          <cell r="K139" t="str">
            <v>MWh</v>
          </cell>
          <cell r="L139" t="str">
            <v>MWh</v>
          </cell>
          <cell r="M139" t="str">
            <v>MWh</v>
          </cell>
          <cell r="N139" t="str">
            <v>MWh</v>
          </cell>
        </row>
        <row r="140">
          <cell r="B140">
            <v>207.57421542358369</v>
          </cell>
          <cell r="C140">
            <v>-4.0203775377300417</v>
          </cell>
          <cell r="D140">
            <v>0.72867110157164916</v>
          </cell>
          <cell r="E140">
            <v>2.9128670043960483</v>
          </cell>
          <cell r="F140">
            <v>26.071444290160002</v>
          </cell>
          <cell r="G140">
            <v>-27.058881652831815</v>
          </cell>
          <cell r="H140">
            <v>0.27649768066510205</v>
          </cell>
          <cell r="I140">
            <v>1.2479925155637375</v>
          </cell>
          <cell r="J140">
            <v>1.8536771926877691</v>
          </cell>
          <cell r="K140">
            <v>-3.7569291687015607</v>
          </cell>
          <cell r="L140">
            <v>-0.84073406982395227</v>
          </cell>
          <cell r="M140">
            <v>210.15998806762676</v>
          </cell>
          <cell r="N140">
            <v>0</v>
          </cell>
        </row>
        <row r="141">
          <cell r="B141">
            <v>1481.9112832020492</v>
          </cell>
          <cell r="C141">
            <v>154.56973144531185</v>
          </cell>
          <cell r="D141">
            <v>-148.05313122556618</v>
          </cell>
          <cell r="E141">
            <v>-43.202919555689732</v>
          </cell>
          <cell r="F141">
            <v>180.20968261719918</v>
          </cell>
          <cell r="G141">
            <v>-165.12311853027495</v>
          </cell>
          <cell r="H141">
            <v>1175.6832979278536</v>
          </cell>
          <cell r="I141">
            <v>-1156.878609972955</v>
          </cell>
          <cell r="J141">
            <v>-22.329644886970982</v>
          </cell>
          <cell r="K141">
            <v>21.003686796188845</v>
          </cell>
          <cell r="L141">
            <v>-1.4351863166102703</v>
          </cell>
          <cell r="M141">
            <v>1487.467494903563</v>
          </cell>
          <cell r="N141">
            <v>0</v>
          </cell>
        </row>
        <row r="142">
          <cell r="B142">
            <v>584.31144276021507</v>
          </cell>
          <cell r="C142">
            <v>-3.8588867246289738E-3</v>
          </cell>
          <cell r="D142">
            <v>0.58468530273557917</v>
          </cell>
          <cell r="E142">
            <v>-0.54815488158737935</v>
          </cell>
          <cell r="F142">
            <v>2.7995657702704193</v>
          </cell>
          <cell r="G142">
            <v>65.500252928530244</v>
          </cell>
          <cell r="H142">
            <v>14.738506408041076</v>
          </cell>
          <cell r="I142">
            <v>-83.071645432813966</v>
          </cell>
          <cell r="J142">
            <v>5.1801122432948432E-4</v>
          </cell>
          <cell r="K142">
            <v>3.6573529144372969</v>
          </cell>
          <cell r="L142">
            <v>-3.8071713848248692</v>
          </cell>
          <cell r="M142">
            <v>584.46139201092694</v>
          </cell>
          <cell r="N142">
            <v>0</v>
          </cell>
        </row>
        <row r="143">
          <cell r="B143">
            <v>274.16478926944751</v>
          </cell>
          <cell r="C143">
            <v>1.1531302795409033</v>
          </cell>
          <cell r="D143">
            <v>-0.288861701965061</v>
          </cell>
          <cell r="E143">
            <v>0.2326382675165064</v>
          </cell>
          <cell r="F143">
            <v>-1.1879489898490192E-2</v>
          </cell>
          <cell r="G143">
            <v>0.68273323440587319</v>
          </cell>
          <cell r="H143">
            <v>-1.2125916237832257</v>
          </cell>
          <cell r="I143">
            <v>0.65206642341607335</v>
          </cell>
          <cell r="J143">
            <v>-0.28276830625529215</v>
          </cell>
          <cell r="K143">
            <v>0.77554671525930985</v>
          </cell>
          <cell r="L143">
            <v>-0.46417632627452576</v>
          </cell>
          <cell r="M143">
            <v>272.92895179748547</v>
          </cell>
          <cell r="N143">
            <v>0</v>
          </cell>
        </row>
        <row r="144">
          <cell r="B144">
            <v>513.59506551685945</v>
          </cell>
          <cell r="C144">
            <v>0</v>
          </cell>
          <cell r="D144">
            <v>0</v>
          </cell>
          <cell r="E144">
            <v>0</v>
          </cell>
          <cell r="F144">
            <v>0</v>
          </cell>
          <cell r="G144">
            <v>0</v>
          </cell>
          <cell r="H144">
            <v>0</v>
          </cell>
          <cell r="I144">
            <v>1.8597173213955784</v>
          </cell>
          <cell r="J144">
            <v>-5.7083793156876652</v>
          </cell>
          <cell r="K144">
            <v>3.6734821847217702</v>
          </cell>
          <cell r="L144">
            <v>0.17517980957031654</v>
          </cell>
          <cell r="M144">
            <v>513.59506551685945</v>
          </cell>
          <cell r="N144">
            <v>0</v>
          </cell>
        </row>
        <row r="145">
          <cell r="B145">
            <v>608.46445144653353</v>
          </cell>
          <cell r="C145">
            <v>-7.2631836064829258E-4</v>
          </cell>
          <cell r="D145">
            <v>0.43760949707120744</v>
          </cell>
          <cell r="E145">
            <v>-3.5706859531383088</v>
          </cell>
          <cell r="F145">
            <v>3.3987428379037965</v>
          </cell>
          <cell r="G145">
            <v>-0.24852096557515324</v>
          </cell>
          <cell r="H145">
            <v>3.1969725265487341</v>
          </cell>
          <cell r="I145">
            <v>-3.3040395355237706</v>
          </cell>
          <cell r="J145">
            <v>-1.3922434043861358</v>
          </cell>
          <cell r="K145">
            <v>0.51182728195249183</v>
          </cell>
          <cell r="L145">
            <v>1.4611717910763673</v>
          </cell>
          <cell r="M145">
            <v>607.97434368896495</v>
          </cell>
          <cell r="N145">
            <v>0</v>
          </cell>
        </row>
        <row r="146">
          <cell r="B146">
            <v>337.59665802645725</v>
          </cell>
          <cell r="C146">
            <v>3.0029496660221184</v>
          </cell>
          <cell r="D146">
            <v>-0.93563999253407815</v>
          </cell>
          <cell r="E146">
            <v>0.97700590797171571</v>
          </cell>
          <cell r="F146">
            <v>-0.368904354233905</v>
          </cell>
          <cell r="G146">
            <v>0.1975113769493646</v>
          </cell>
          <cell r="H146">
            <v>-2.7296240607237792</v>
          </cell>
          <cell r="I146">
            <v>1.017908481383472</v>
          </cell>
          <cell r="J146">
            <v>-0.6772436300140896</v>
          </cell>
          <cell r="K146">
            <v>3.9491364208430468E-2</v>
          </cell>
          <cell r="L146">
            <v>1.906612556072389</v>
          </cell>
          <cell r="M146">
            <v>335.16659071135558</v>
          </cell>
          <cell r="N146">
            <v>0</v>
          </cell>
        </row>
        <row r="147">
          <cell r="B147">
            <v>1246.3059792404179</v>
          </cell>
          <cell r="C147">
            <v>-11.091727416991944</v>
          </cell>
          <cell r="D147">
            <v>-77.839407575607311</v>
          </cell>
          <cell r="E147">
            <v>77.075096540451341</v>
          </cell>
          <cell r="F147">
            <v>-2.8844189147994257</v>
          </cell>
          <cell r="G147">
            <v>4.6126146636047451</v>
          </cell>
          <cell r="H147">
            <v>2.9661417756085484</v>
          </cell>
          <cell r="I147">
            <v>6.4676910400387442</v>
          </cell>
          <cell r="J147">
            <v>3.0477542314527</v>
          </cell>
          <cell r="K147">
            <v>-0.6491926164620736</v>
          </cell>
          <cell r="L147">
            <v>0.81990981292688048</v>
          </cell>
          <cell r="M147">
            <v>1243.7815177001958</v>
          </cell>
          <cell r="N147">
            <v>0</v>
          </cell>
        </row>
        <row r="148">
          <cell r="B148">
            <v>433.12861929321315</v>
          </cell>
          <cell r="C148">
            <v>-5.0283633012768405</v>
          </cell>
          <cell r="D148">
            <v>-3.2563741980338818</v>
          </cell>
          <cell r="E148">
            <v>1.5216832390547097</v>
          </cell>
          <cell r="F148">
            <v>0.77262420654597008</v>
          </cell>
          <cell r="G148">
            <v>5.5869482713321759</v>
          </cell>
          <cell r="H148">
            <v>-5.0433993821741296</v>
          </cell>
          <cell r="I148">
            <v>0.7591547698980321</v>
          </cell>
          <cell r="J148">
            <v>4.3670328063969919</v>
          </cell>
          <cell r="K148">
            <v>-4.8159410552983672</v>
          </cell>
          <cell r="L148">
            <v>-1.3759989013663017</v>
          </cell>
          <cell r="M148">
            <v>439.64125283813479</v>
          </cell>
          <cell r="N148">
            <v>0</v>
          </cell>
        </row>
        <row r="149">
          <cell r="B149">
            <v>386.13625360107449</v>
          </cell>
          <cell r="C149">
            <v>-1.4782714879402192E-4</v>
          </cell>
          <cell r="D149">
            <v>-1.9762404174787207</v>
          </cell>
          <cell r="E149">
            <v>3.4916474914541595</v>
          </cell>
          <cell r="F149">
            <v>-1.3017405090331522</v>
          </cell>
          <cell r="G149">
            <v>-3.1441820106492742</v>
          </cell>
          <cell r="H149">
            <v>3.6345218459932767</v>
          </cell>
          <cell r="I149">
            <v>-2.2663065358985932</v>
          </cell>
          <cell r="J149">
            <v>7.4625420598980554</v>
          </cell>
          <cell r="K149">
            <v>-8.1801493062960162</v>
          </cell>
          <cell r="L149">
            <v>2.5415538358683989</v>
          </cell>
          <cell r="M149">
            <v>385.87475497436515</v>
          </cell>
          <cell r="N149">
            <v>0</v>
          </cell>
        </row>
        <row r="150">
          <cell r="B150">
            <v>1260.2269417724692</v>
          </cell>
          <cell r="C150">
            <v>-3.2080078071885509E-3</v>
          </cell>
          <cell r="D150">
            <v>-0.26231817627922283</v>
          </cell>
          <cell r="E150">
            <v>6.1130774536131867</v>
          </cell>
          <cell r="F150">
            <v>-14.203142089846551</v>
          </cell>
          <cell r="G150">
            <v>6.0727780304005137</v>
          </cell>
          <cell r="H150">
            <v>4.9404278106708261</v>
          </cell>
          <cell r="I150">
            <v>-2.9894547767617041</v>
          </cell>
          <cell r="J150">
            <v>22.898889972685993</v>
          </cell>
          <cell r="K150">
            <v>-31.362967208866849</v>
          </cell>
          <cell r="L150">
            <v>8.8442009277459874</v>
          </cell>
          <cell r="M150">
            <v>1260.1786578369142</v>
          </cell>
          <cell r="N150">
            <v>0</v>
          </cell>
        </row>
        <row r="151">
          <cell r="B151">
            <v>411.01485034179717</v>
          </cell>
          <cell r="C151">
            <v>-4.054370483400362</v>
          </cell>
          <cell r="D151">
            <v>0.37844854736249545</v>
          </cell>
          <cell r="E151">
            <v>-1.4822987670861494</v>
          </cell>
          <cell r="F151">
            <v>2.7216440429670001</v>
          </cell>
          <cell r="G151">
            <v>0.4480073547374559</v>
          </cell>
          <cell r="H151">
            <v>-1.8423050842309294</v>
          </cell>
          <cell r="I151">
            <v>2.7105291442902626</v>
          </cell>
          <cell r="J151">
            <v>0.56505096435432733</v>
          </cell>
          <cell r="K151">
            <v>-0.59278088378823668</v>
          </cell>
          <cell r="L151">
            <v>0.10737521362250391</v>
          </cell>
          <cell r="M151">
            <v>412.0555502929688</v>
          </cell>
          <cell r="N151">
            <v>0</v>
          </cell>
        </row>
        <row r="152">
          <cell r="B152">
            <v>1530.3076021347028</v>
          </cell>
          <cell r="C152">
            <v>2.6975261230500109</v>
          </cell>
          <cell r="D152">
            <v>-5.8007369384772574</v>
          </cell>
          <cell r="E152">
            <v>5.9307221679673603</v>
          </cell>
          <cell r="F152">
            <v>-6.5458618162665516E-2</v>
          </cell>
          <cell r="G152">
            <v>3.7398610763530087</v>
          </cell>
          <cell r="H152">
            <v>-4.1226766586332815</v>
          </cell>
          <cell r="I152">
            <v>0.99223510742376675</v>
          </cell>
          <cell r="J152">
            <v>-2.9367857666011332</v>
          </cell>
          <cell r="K152">
            <v>2.0227986755378424</v>
          </cell>
          <cell r="L152">
            <v>-0.64811489868384342</v>
          </cell>
          <cell r="M152">
            <v>1528.498231864929</v>
          </cell>
          <cell r="N152">
            <v>0</v>
          </cell>
        </row>
        <row r="153">
          <cell r="B153">
            <v>0.19257137984409844</v>
          </cell>
          <cell r="C153">
            <v>0.65728970365981354</v>
          </cell>
          <cell r="D153">
            <v>-0.64423763065795203</v>
          </cell>
          <cell r="E153">
            <v>-1.3052073001861508E-2</v>
          </cell>
          <cell r="F153">
            <v>0.39001315912235412</v>
          </cell>
          <cell r="G153">
            <v>-7.1468337607925037E-3</v>
          </cell>
          <cell r="H153">
            <v>0.15641364956840675</v>
          </cell>
          <cell r="I153">
            <v>0.15606864527487119</v>
          </cell>
          <cell r="J153">
            <v>6.6935575999671926E-2</v>
          </cell>
          <cell r="K153">
            <v>-0.65065596467907838</v>
          </cell>
          <cell r="L153">
            <v>8.0943148318665337E-2</v>
          </cell>
          <cell r="M153">
            <v>0</v>
          </cell>
          <cell r="N153">
            <v>0</v>
          </cell>
        </row>
        <row r="154">
          <cell r="B154">
            <v>1201.9167135314942</v>
          </cell>
          <cell r="C154">
            <v>15.07484350585969</v>
          </cell>
          <cell r="D154">
            <v>-18.13668212890525</v>
          </cell>
          <cell r="E154">
            <v>11.280643203733234</v>
          </cell>
          <cell r="F154">
            <v>5.9051308898929165</v>
          </cell>
          <cell r="G154">
            <v>5.1457334442161482</v>
          </cell>
          <cell r="H154">
            <v>-4.2806851501445635</v>
          </cell>
          <cell r="I154">
            <v>2.8979189453093568</v>
          </cell>
          <cell r="J154">
            <v>-10.96717361450419</v>
          </cell>
          <cell r="K154">
            <v>-2.450697049139535</v>
          </cell>
          <cell r="L154">
            <v>1.4586073884969437</v>
          </cell>
          <cell r="M154">
            <v>1195.9890740966796</v>
          </cell>
          <cell r="N154">
            <v>0</v>
          </cell>
        </row>
        <row r="155">
          <cell r="B155">
            <v>-98.491245571136517</v>
          </cell>
          <cell r="C155">
            <v>1.6617011108393172</v>
          </cell>
          <cell r="D155">
            <v>-0.75856039083032556</v>
          </cell>
          <cell r="E155">
            <v>3.8775024772505162E-2</v>
          </cell>
          <cell r="F155">
            <v>0.40299973678560264</v>
          </cell>
          <cell r="G155">
            <v>-1.3449154815670994</v>
          </cell>
          <cell r="H155">
            <v>-0.2479949722290371</v>
          </cell>
          <cell r="I155">
            <v>0.45322895050053091</v>
          </cell>
          <cell r="J155">
            <v>-79.017926660537711</v>
          </cell>
          <cell r="K155">
            <v>7.819407613754251</v>
          </cell>
          <cell r="L155">
            <v>-27.497960502624551</v>
          </cell>
          <cell r="M155">
            <v>0</v>
          </cell>
          <cell r="N155">
            <v>0</v>
          </cell>
        </row>
        <row r="156">
          <cell r="B156">
            <v>4522.7305805664064</v>
          </cell>
          <cell r="C156">
            <v>0.18261523437649885</v>
          </cell>
          <cell r="D156">
            <v>-6.0755375976596042</v>
          </cell>
          <cell r="E156">
            <v>4.7266090431230623</v>
          </cell>
          <cell r="F156">
            <v>6.5845021629365874</v>
          </cell>
          <cell r="G156">
            <v>-5.4713884887735276</v>
          </cell>
          <cell r="H156">
            <v>100.9747379407363</v>
          </cell>
          <cell r="I156">
            <v>-88.023238490050062</v>
          </cell>
          <cell r="J156">
            <v>-17.838295959472816</v>
          </cell>
          <cell r="K156">
            <v>2.9437366027815415</v>
          </cell>
          <cell r="L156">
            <v>12.189885040283116</v>
          </cell>
          <cell r="M156">
            <v>4512.5369550781252</v>
          </cell>
          <cell r="N156">
            <v>0</v>
          </cell>
        </row>
        <row r="157">
          <cell r="B157">
            <v>661.47361169433668</v>
          </cell>
          <cell r="C157">
            <v>-0.71417632293400857</v>
          </cell>
          <cell r="D157">
            <v>-0.48944831085350415</v>
          </cell>
          <cell r="E157">
            <v>-8.7970293865207623</v>
          </cell>
          <cell r="F157">
            <v>10.297478178022629</v>
          </cell>
          <cell r="G157">
            <v>1.2081003851892547</v>
          </cell>
          <cell r="H157">
            <v>-0.19460632467394134</v>
          </cell>
          <cell r="I157">
            <v>-0.81829111861952697</v>
          </cell>
          <cell r="J157">
            <v>0.16823426514804396</v>
          </cell>
          <cell r="K157">
            <v>2.0569717056152967</v>
          </cell>
          <cell r="L157">
            <v>-8.7149269103633742E-2</v>
          </cell>
          <cell r="M157">
            <v>658.84352789306683</v>
          </cell>
          <cell r="N157">
            <v>0</v>
          </cell>
        </row>
        <row r="158">
          <cell r="B158">
            <v>67.746738407135197</v>
          </cell>
          <cell r="C158">
            <v>-2.0493968505861631</v>
          </cell>
          <cell r="D158">
            <v>1.3591322631844491</v>
          </cell>
          <cell r="E158">
            <v>0.58977877807569712</v>
          </cell>
          <cell r="F158">
            <v>-1.9992653503428528</v>
          </cell>
          <cell r="G158">
            <v>0.28121534729075393</v>
          </cell>
          <cell r="H158">
            <v>1.535156969070556</v>
          </cell>
          <cell r="I158">
            <v>1.0319057941436256</v>
          </cell>
          <cell r="J158">
            <v>0.18231396293640501</v>
          </cell>
          <cell r="K158">
            <v>1.307180595406976E-2</v>
          </cell>
          <cell r="L158">
            <v>-0.99006663513159765</v>
          </cell>
          <cell r="M158">
            <v>67.792892322540254</v>
          </cell>
          <cell r="N158">
            <v>0</v>
          </cell>
        </row>
        <row r="159">
          <cell r="B159">
            <v>787.30305886840915</v>
          </cell>
          <cell r="C159">
            <v>-4.304185546878216</v>
          </cell>
          <cell r="D159">
            <v>-5.0228767089793109</v>
          </cell>
          <cell r="E159">
            <v>-5.8611684570332727</v>
          </cell>
          <cell r="F159">
            <v>114.70059729004061</v>
          </cell>
          <cell r="G159">
            <v>-120.65934338379111</v>
          </cell>
          <cell r="H159">
            <v>36.463816863300281</v>
          </cell>
          <cell r="I159">
            <v>-14.155164473773993</v>
          </cell>
          <cell r="J159">
            <v>23.042114135743077</v>
          </cell>
          <cell r="K159">
            <v>-42.4020998001115</v>
          </cell>
          <cell r="L159">
            <v>17.717107688905799</v>
          </cell>
          <cell r="M159">
            <v>787.7842612609868</v>
          </cell>
          <cell r="N159">
            <v>0</v>
          </cell>
        </row>
        <row r="160">
          <cell r="B160">
            <v>588.01267841815911</v>
          </cell>
          <cell r="C160">
            <v>0.27096679687633696</v>
          </cell>
          <cell r="D160">
            <v>5.4474459152205554</v>
          </cell>
          <cell r="E160">
            <v>-4.5295392112731179</v>
          </cell>
          <cell r="F160">
            <v>-0.47002762985232494</v>
          </cell>
          <cell r="G160">
            <v>0.84131240081717351</v>
          </cell>
          <cell r="H160">
            <v>-0.66651640319844319</v>
          </cell>
          <cell r="I160">
            <v>0.77776275157964392</v>
          </cell>
          <cell r="J160">
            <v>12.185681951881293</v>
          </cell>
          <cell r="K160">
            <v>-11.384047006011144</v>
          </cell>
          <cell r="L160">
            <v>-0.87821295452079084</v>
          </cell>
          <cell r="M160">
            <v>586.41785180663999</v>
          </cell>
          <cell r="N160">
            <v>0</v>
          </cell>
        </row>
        <row r="161">
          <cell r="B161">
            <v>454.75559635242735</v>
          </cell>
          <cell r="C161">
            <v>-9.2041016250732355E-4</v>
          </cell>
          <cell r="D161">
            <v>-1.9973737792938664</v>
          </cell>
          <cell r="E161">
            <v>2.041907958988304</v>
          </cell>
          <cell r="F161">
            <v>2.68761157226254</v>
          </cell>
          <cell r="G161">
            <v>-2.7789427490224625</v>
          </cell>
          <cell r="H161">
            <v>17.246425234056005</v>
          </cell>
          <cell r="I161">
            <v>-17.198771468495352</v>
          </cell>
          <cell r="J161">
            <v>-5.7239248519636021E-5</v>
          </cell>
          <cell r="K161">
            <v>1.3598031899953185</v>
          </cell>
          <cell r="L161">
            <v>0.42369455249217935</v>
          </cell>
          <cell r="M161">
            <v>452.97221949085571</v>
          </cell>
          <cell r="N161">
            <v>0</v>
          </cell>
        </row>
        <row r="162">
          <cell r="B162">
            <v>1299.4838183898939</v>
          </cell>
          <cell r="C162">
            <v>1.1718606038130019</v>
          </cell>
          <cell r="D162">
            <v>-4.3204289326695289</v>
          </cell>
          <cell r="E162">
            <v>4.4634013977038194</v>
          </cell>
          <cell r="F162">
            <v>3.2096798629763725</v>
          </cell>
          <cell r="G162">
            <v>-8.7313628215752033</v>
          </cell>
          <cell r="H162">
            <v>4.6752367520271036</v>
          </cell>
          <cell r="I162">
            <v>1.4546659636507684</v>
          </cell>
          <cell r="J162">
            <v>16.248319854737019</v>
          </cell>
          <cell r="K162">
            <v>-24.121076507567523</v>
          </cell>
          <cell r="L162">
            <v>5.1122630615241178</v>
          </cell>
          <cell r="M162">
            <v>1300.321259155274</v>
          </cell>
          <cell r="N162">
            <v>0</v>
          </cell>
        </row>
        <row r="163">
          <cell r="B163">
            <v>644.85964703369041</v>
          </cell>
          <cell r="C163">
            <v>-13.458047943114707</v>
          </cell>
          <cell r="D163">
            <v>2.2420754318268337</v>
          </cell>
          <cell r="E163">
            <v>7.0754810562114017</v>
          </cell>
          <cell r="F163">
            <v>-12.503433593757109</v>
          </cell>
          <cell r="G163">
            <v>2.8220794067474344</v>
          </cell>
          <cell r="H163">
            <v>7.0092641601504511</v>
          </cell>
          <cell r="I163">
            <v>5.1316726074244343</v>
          </cell>
          <cell r="J163">
            <v>9.1146408233636294</v>
          </cell>
          <cell r="K163">
            <v>-16.893251235960406</v>
          </cell>
          <cell r="L163">
            <v>-0.12728259277560028</v>
          </cell>
          <cell r="M163">
            <v>654.44644891357405</v>
          </cell>
          <cell r="N163">
            <v>0</v>
          </cell>
        </row>
        <row r="164">
          <cell r="B164">
            <v>669.07467010497896</v>
          </cell>
          <cell r="C164">
            <v>-8.5962131118776597</v>
          </cell>
          <cell r="D164">
            <v>-1.5127276229854942</v>
          </cell>
          <cell r="E164">
            <v>3.1907499389651548</v>
          </cell>
          <cell r="F164">
            <v>-1.2948265991212793</v>
          </cell>
          <cell r="G164">
            <v>-0.30138543701013987</v>
          </cell>
          <cell r="H164">
            <v>2.3799674682591103</v>
          </cell>
          <cell r="I164">
            <v>3.8721169433595151</v>
          </cell>
          <cell r="J164">
            <v>3.9098729634296205</v>
          </cell>
          <cell r="K164">
            <v>-7.3225258870140806</v>
          </cell>
          <cell r="L164">
            <v>-1.88410989379895</v>
          </cell>
          <cell r="M164">
            <v>676.63375134277317</v>
          </cell>
          <cell r="N164">
            <v>0</v>
          </cell>
        </row>
        <row r="165">
          <cell r="B165">
            <v>407.85488837909747</v>
          </cell>
          <cell r="C165">
            <v>4.0310993242260338</v>
          </cell>
          <cell r="D165">
            <v>-2.2010666704181858</v>
          </cell>
          <cell r="E165">
            <v>1.5009006958015334</v>
          </cell>
          <cell r="F165">
            <v>1.0991854248044319</v>
          </cell>
          <cell r="G165">
            <v>-0.98369924926760177</v>
          </cell>
          <cell r="H165">
            <v>0.23808026123003856</v>
          </cell>
          <cell r="I165">
            <v>1.7977367858890148</v>
          </cell>
          <cell r="J165">
            <v>1.2721695404058551</v>
          </cell>
          <cell r="K165">
            <v>-1.4974708099365444</v>
          </cell>
          <cell r="L165">
            <v>27.080065747261301</v>
          </cell>
          <cell r="M165">
            <v>375.5178873291016</v>
          </cell>
          <cell r="N165">
            <v>0</v>
          </cell>
        </row>
        <row r="166">
          <cell r="B166">
            <v>841.47491256546607</v>
          </cell>
          <cell r="C166">
            <v>0.10496386718841677</v>
          </cell>
          <cell r="D166">
            <v>0.6423516540462515</v>
          </cell>
          <cell r="E166">
            <v>-3.6035659179597133</v>
          </cell>
          <cell r="F166">
            <v>4.34778018187626</v>
          </cell>
          <cell r="G166">
            <v>4.6090078430152062</v>
          </cell>
          <cell r="H166">
            <v>-12.959327799728726</v>
          </cell>
          <cell r="I166">
            <v>12.941124866433938</v>
          </cell>
          <cell r="J166">
            <v>-6.0457331780125969</v>
          </cell>
          <cell r="K166">
            <v>-0.4213729278012579</v>
          </cell>
          <cell r="L166">
            <v>6.1710016813240145</v>
          </cell>
          <cell r="M166">
            <v>835.68868229508428</v>
          </cell>
          <cell r="N166">
            <v>0</v>
          </cell>
        </row>
        <row r="167">
          <cell r="B167">
            <v>550.90135893913271</v>
          </cell>
          <cell r="C167">
            <v>-12.400214355468506</v>
          </cell>
          <cell r="D167">
            <v>-0.70307617187927463</v>
          </cell>
          <cell r="E167">
            <v>1.6052731301579115</v>
          </cell>
          <cell r="F167">
            <v>10.062485819759331</v>
          </cell>
          <cell r="G167">
            <v>2.798686341087091</v>
          </cell>
          <cell r="H167">
            <v>78.921047040982558</v>
          </cell>
          <cell r="I167">
            <v>-91.904298522474164</v>
          </cell>
          <cell r="J167">
            <v>8.8649279091962399</v>
          </cell>
          <cell r="K167">
            <v>0.86986123579731611</v>
          </cell>
          <cell r="L167">
            <v>1.3678780998804996</v>
          </cell>
          <cell r="M167">
            <v>551.4187884120937</v>
          </cell>
          <cell r="N167">
            <v>0</v>
          </cell>
        </row>
        <row r="168">
          <cell r="B168">
            <v>268.52</v>
          </cell>
          <cell r="C168">
            <v>168.68</v>
          </cell>
          <cell r="D168">
            <v>120.40999999999997</v>
          </cell>
          <cell r="E168">
            <v>-274.76193397938812</v>
          </cell>
          <cell r="F168">
            <v>2.1219339793881318</v>
          </cell>
          <cell r="G168">
            <v>-86.449999999999989</v>
          </cell>
          <cell r="H168">
            <v>41.47</v>
          </cell>
          <cell r="I168">
            <v>-28.28</v>
          </cell>
          <cell r="J168">
            <v>-2.7340000000000089</v>
          </cell>
          <cell r="K168">
            <v>-2.9759999999999991</v>
          </cell>
          <cell r="L168">
            <v>131.04</v>
          </cell>
          <cell r="M168">
            <v>200</v>
          </cell>
          <cell r="N168">
            <v>0</v>
          </cell>
        </row>
        <row r="169">
          <cell r="B169">
            <v>22142.547751088157</v>
          </cell>
          <cell r="C169">
            <v>287.53274334030175</v>
          </cell>
          <cell r="D169">
            <v>-148.04430645805502</v>
          </cell>
          <cell r="E169">
            <v>-211.60208988272075</v>
          </cell>
          <cell r="F169">
            <v>342.68000487386638</v>
          </cell>
          <cell r="G169">
            <v>-317.75604549942267</v>
          </cell>
          <cell r="H169">
            <v>1463.2067848552417</v>
          </cell>
          <cell r="I169">
            <v>-1442.6683232703904</v>
          </cell>
          <cell r="J169">
            <v>-34.679575740150113</v>
          </cell>
          <cell r="K169">
            <v>-112.7301193414304</v>
          </cell>
          <cell r="L169">
            <v>178.46128660983058</v>
          </cell>
          <cell r="M169">
            <v>22138.147391601087</v>
          </cell>
          <cell r="N169">
            <v>0</v>
          </cell>
        </row>
        <row r="171">
          <cell r="B171">
            <v>22142.547751088154</v>
          </cell>
          <cell r="C171">
            <v>287.53274334030175</v>
          </cell>
          <cell r="D171">
            <v>-148.04430645805502</v>
          </cell>
          <cell r="E171">
            <v>-211.60208988272075</v>
          </cell>
          <cell r="F171">
            <v>342.68000487386638</v>
          </cell>
          <cell r="G171">
            <v>-317.75604549942267</v>
          </cell>
          <cell r="H171">
            <v>1463.2067848552417</v>
          </cell>
          <cell r="I171">
            <v>-1442.6683232703904</v>
          </cell>
          <cell r="J171">
            <v>-34.679575740150121</v>
          </cell>
          <cell r="K171">
            <v>-112.7301193414304</v>
          </cell>
          <cell r="L171">
            <v>178.46128660983058</v>
          </cell>
          <cell r="M171">
            <v>22138.147391601084</v>
          </cell>
          <cell r="N171">
            <v>0</v>
          </cell>
        </row>
        <row r="172">
          <cell r="B172">
            <v>7254.9548962326035</v>
          </cell>
          <cell r="C172">
            <v>17.954984863286199</v>
          </cell>
          <cell r="D172">
            <v>-30.012956665042111</v>
          </cell>
          <cell r="E172">
            <v>21.937974414823657</v>
          </cell>
          <cell r="F172">
            <v>12.424174434666838</v>
          </cell>
          <cell r="G172">
            <v>3.4142060317956293</v>
          </cell>
          <cell r="H172">
            <v>92.571376131958459</v>
          </cell>
          <cell r="I172">
            <v>-84.133084437316938</v>
          </cell>
          <cell r="J172">
            <v>-31.74225534057814</v>
          </cell>
          <cell r="K172">
            <v>2.5158382291798489</v>
          </cell>
          <cell r="L172">
            <v>13.000377530096216</v>
          </cell>
          <cell r="M172">
            <v>7237.0242610397336</v>
          </cell>
          <cell r="N172">
            <v>0</v>
          </cell>
        </row>
        <row r="173">
          <cell r="B173">
            <v>1530.3076021347028</v>
          </cell>
          <cell r="C173">
            <v>2.6975261230500109</v>
          </cell>
          <cell r="D173">
            <v>-5.8007369384772574</v>
          </cell>
          <cell r="E173">
            <v>5.9307221679673603</v>
          </cell>
          <cell r="F173">
            <v>-6.5458618162665516E-2</v>
          </cell>
          <cell r="G173">
            <v>3.7398610763530087</v>
          </cell>
          <cell r="H173">
            <v>-4.1226766586332815</v>
          </cell>
          <cell r="I173">
            <v>0.99223510742376675</v>
          </cell>
          <cell r="J173">
            <v>-2.9367857666011332</v>
          </cell>
          <cell r="K173">
            <v>2.0227986755378424</v>
          </cell>
          <cell r="L173">
            <v>-0.64811489868384342</v>
          </cell>
          <cell r="M173">
            <v>1528.498231864929</v>
          </cell>
          <cell r="N173">
            <v>0</v>
          </cell>
        </row>
        <row r="174">
          <cell r="B174">
            <v>1201.9167135314942</v>
          </cell>
          <cell r="C174">
            <v>15.07484350585969</v>
          </cell>
          <cell r="D174">
            <v>-18.13668212890525</v>
          </cell>
          <cell r="E174">
            <v>11.280643203733234</v>
          </cell>
          <cell r="F174">
            <v>5.9051308898929165</v>
          </cell>
          <cell r="G174">
            <v>5.1457334442161482</v>
          </cell>
          <cell r="H174">
            <v>-4.2806851501445635</v>
          </cell>
          <cell r="I174">
            <v>2.8979189453093568</v>
          </cell>
          <cell r="J174">
            <v>-10.96717361450419</v>
          </cell>
          <cell r="K174">
            <v>-2.450697049139535</v>
          </cell>
          <cell r="L174">
            <v>1.4586073884969437</v>
          </cell>
          <cell r="M174">
            <v>1195.9890740966796</v>
          </cell>
          <cell r="N174">
            <v>0</v>
          </cell>
        </row>
        <row r="175">
          <cell r="B175">
            <v>4522.7305805664064</v>
          </cell>
          <cell r="C175">
            <v>0.18261523437649885</v>
          </cell>
          <cell r="D175">
            <v>-6.0755375976596042</v>
          </cell>
          <cell r="E175">
            <v>4.7266090431230623</v>
          </cell>
          <cell r="F175">
            <v>6.5845021629365874</v>
          </cell>
          <cell r="G175">
            <v>-5.4713884887735276</v>
          </cell>
          <cell r="H175">
            <v>100.9747379407363</v>
          </cell>
          <cell r="I175">
            <v>-88.023238490050062</v>
          </cell>
          <cell r="J175">
            <v>-17.838295959472816</v>
          </cell>
          <cell r="K175">
            <v>2.9437366027815415</v>
          </cell>
          <cell r="L175">
            <v>12.189885040283116</v>
          </cell>
          <cell r="M175">
            <v>4512.5369550781252</v>
          </cell>
          <cell r="N175">
            <v>0</v>
          </cell>
        </row>
        <row r="176">
          <cell r="B176">
            <v>513.59506551685945</v>
          </cell>
          <cell r="C176">
            <v>0</v>
          </cell>
          <cell r="D176">
            <v>0</v>
          </cell>
          <cell r="E176">
            <v>0</v>
          </cell>
          <cell r="F176">
            <v>0</v>
          </cell>
          <cell r="G176">
            <v>0</v>
          </cell>
          <cell r="H176">
            <v>0</v>
          </cell>
          <cell r="I176">
            <v>1.8597173213955784</v>
          </cell>
          <cell r="J176">
            <v>-5.7083793156876652</v>
          </cell>
          <cell r="K176">
            <v>3.6734821847217702</v>
          </cell>
          <cell r="L176">
            <v>0.17517980957031654</v>
          </cell>
          <cell r="M176">
            <v>513.59506551685945</v>
          </cell>
          <cell r="N176">
            <v>0</v>
          </cell>
        </row>
        <row r="177">
          <cell r="B177">
            <v>513.59506551685945</v>
          </cell>
          <cell r="C177">
            <v>0</v>
          </cell>
          <cell r="D177">
            <v>0</v>
          </cell>
          <cell r="E177">
            <v>0</v>
          </cell>
          <cell r="F177">
            <v>0</v>
          </cell>
          <cell r="G177">
            <v>0</v>
          </cell>
          <cell r="H177">
            <v>0</v>
          </cell>
          <cell r="I177">
            <v>1.8597173213955784</v>
          </cell>
          <cell r="J177">
            <v>-5.7083793156876652</v>
          </cell>
          <cell r="K177">
            <v>3.6734821847217702</v>
          </cell>
          <cell r="L177">
            <v>0.17517980957031654</v>
          </cell>
          <cell r="M177">
            <v>513.59506551685945</v>
          </cell>
          <cell r="N177">
            <v>0</v>
          </cell>
        </row>
        <row r="178">
          <cell r="B178">
            <v>14373.997789338693</v>
          </cell>
          <cell r="C178">
            <v>269.57775847701555</v>
          </cell>
          <cell r="D178">
            <v>-118.03134979301291</v>
          </cell>
          <cell r="E178">
            <v>-233.5400642975444</v>
          </cell>
          <cell r="F178">
            <v>330.25583043919954</v>
          </cell>
          <cell r="G178">
            <v>-321.1702515312183</v>
          </cell>
          <cell r="H178">
            <v>1370.6354087232833</v>
          </cell>
          <cell r="I178">
            <v>-1360.3949561544691</v>
          </cell>
          <cell r="J178">
            <v>2.7710589161156847</v>
          </cell>
          <cell r="K178">
            <v>-118.91943975533201</v>
          </cell>
          <cell r="L178">
            <v>165.28572927016404</v>
          </cell>
          <cell r="M178">
            <v>14387.528065044491</v>
          </cell>
          <cell r="N178">
            <v>0</v>
          </cell>
        </row>
        <row r="179">
          <cell r="B179">
            <v>207.57421542358369</v>
          </cell>
          <cell r="C179">
            <v>-4.0203775377300417</v>
          </cell>
          <cell r="D179">
            <v>0.72867110157164916</v>
          </cell>
          <cell r="E179">
            <v>2.9128670043960483</v>
          </cell>
          <cell r="F179">
            <v>26.071444290160002</v>
          </cell>
          <cell r="G179">
            <v>-27.058881652831815</v>
          </cell>
          <cell r="H179">
            <v>0.27649768066510205</v>
          </cell>
          <cell r="I179">
            <v>1.2479925155637375</v>
          </cell>
          <cell r="J179">
            <v>1.8536771926877691</v>
          </cell>
          <cell r="K179">
            <v>-3.7569291687015607</v>
          </cell>
          <cell r="L179">
            <v>-0.84073406982395227</v>
          </cell>
          <cell r="M179">
            <v>210.15998806762676</v>
          </cell>
          <cell r="N179">
            <v>0</v>
          </cell>
        </row>
        <row r="180">
          <cell r="B180">
            <v>1481.9112832020492</v>
          </cell>
          <cell r="C180">
            <v>154.56973144531185</v>
          </cell>
          <cell r="D180">
            <v>-148.05313122556618</v>
          </cell>
          <cell r="E180">
            <v>-43.202919555689732</v>
          </cell>
          <cell r="F180">
            <v>180.20968261719918</v>
          </cell>
          <cell r="G180">
            <v>-165.12311853027495</v>
          </cell>
          <cell r="H180">
            <v>1175.6832979278536</v>
          </cell>
          <cell r="I180">
            <v>-1156.878609972955</v>
          </cell>
          <cell r="J180">
            <v>-22.329644886970982</v>
          </cell>
          <cell r="K180">
            <v>21.003686796188845</v>
          </cell>
          <cell r="L180">
            <v>-1.4351863166102703</v>
          </cell>
          <cell r="M180">
            <v>1487.467494903563</v>
          </cell>
          <cell r="N180">
            <v>0</v>
          </cell>
        </row>
        <row r="181">
          <cell r="B181">
            <v>584.31144276021507</v>
          </cell>
          <cell r="C181">
            <v>-3.8588867246289738E-3</v>
          </cell>
          <cell r="D181">
            <v>0.58468530273557917</v>
          </cell>
          <cell r="E181">
            <v>-0.54815488158737935</v>
          </cell>
          <cell r="F181">
            <v>2.7995657702704193</v>
          </cell>
          <cell r="G181">
            <v>65.500252928530244</v>
          </cell>
          <cell r="H181">
            <v>14.738506408041076</v>
          </cell>
          <cell r="I181">
            <v>-83.071645432813966</v>
          </cell>
          <cell r="J181">
            <v>5.1801122432948432E-4</v>
          </cell>
          <cell r="K181">
            <v>3.6573529144372969</v>
          </cell>
          <cell r="L181">
            <v>-3.8071713848248692</v>
          </cell>
          <cell r="M181">
            <v>584.46139201092694</v>
          </cell>
          <cell r="N181">
            <v>0</v>
          </cell>
        </row>
        <row r="182">
          <cell r="B182">
            <v>274.16478926944751</v>
          </cell>
          <cell r="C182">
            <v>1.1531302795409033</v>
          </cell>
          <cell r="D182">
            <v>-0.288861701965061</v>
          </cell>
          <cell r="E182">
            <v>0.2326382675165064</v>
          </cell>
          <cell r="F182">
            <v>-1.1879489898490192E-2</v>
          </cell>
          <cell r="G182">
            <v>0.68273323440587319</v>
          </cell>
          <cell r="H182">
            <v>-1.2125916237832257</v>
          </cell>
          <cell r="I182">
            <v>0.65206642341607335</v>
          </cell>
          <cell r="J182">
            <v>-0.28276830625529215</v>
          </cell>
          <cell r="K182">
            <v>0.77554671525930985</v>
          </cell>
          <cell r="L182">
            <v>-0.46417632627452576</v>
          </cell>
          <cell r="M182">
            <v>272.92895179748547</v>
          </cell>
          <cell r="N182">
            <v>0</v>
          </cell>
        </row>
        <row r="183">
          <cell r="B183">
            <v>608.46445144653353</v>
          </cell>
          <cell r="C183">
            <v>-7.2631836064829258E-4</v>
          </cell>
          <cell r="D183">
            <v>0.43760949707120744</v>
          </cell>
          <cell r="E183">
            <v>-3.5706859531383088</v>
          </cell>
          <cell r="F183">
            <v>3.3987428379037965</v>
          </cell>
          <cell r="G183">
            <v>-0.24852096557515324</v>
          </cell>
          <cell r="H183">
            <v>3.1969725265487341</v>
          </cell>
          <cell r="I183">
            <v>-3.3040395355237706</v>
          </cell>
          <cell r="J183">
            <v>-1.3922434043861358</v>
          </cell>
          <cell r="K183">
            <v>0.51182728195249183</v>
          </cell>
          <cell r="L183">
            <v>1.4611717910763673</v>
          </cell>
          <cell r="M183">
            <v>607.97434368896495</v>
          </cell>
          <cell r="N183">
            <v>0</v>
          </cell>
        </row>
        <row r="184">
          <cell r="B184">
            <v>337.59665802645725</v>
          </cell>
          <cell r="C184">
            <v>3.0029496660221184</v>
          </cell>
          <cell r="D184">
            <v>-0.93563999253407815</v>
          </cell>
          <cell r="E184">
            <v>0.97700590797171571</v>
          </cell>
          <cell r="F184">
            <v>-0.368904354233905</v>
          </cell>
          <cell r="G184">
            <v>0.1975113769493646</v>
          </cell>
          <cell r="H184">
            <v>-2.7296240607237792</v>
          </cell>
          <cell r="I184">
            <v>1.017908481383472</v>
          </cell>
          <cell r="J184">
            <v>-0.6772436300140896</v>
          </cell>
          <cell r="K184">
            <v>3.9491364208430468E-2</v>
          </cell>
          <cell r="L184">
            <v>1.906612556072389</v>
          </cell>
          <cell r="M184">
            <v>335.16659071135558</v>
          </cell>
          <cell r="N184">
            <v>0</v>
          </cell>
        </row>
        <row r="185">
          <cell r="B185">
            <v>1246.3059792404179</v>
          </cell>
          <cell r="C185">
            <v>-11.091727416991944</v>
          </cell>
          <cell r="D185">
            <v>-77.839407575607311</v>
          </cell>
          <cell r="E185">
            <v>77.075096540451341</v>
          </cell>
          <cell r="F185">
            <v>-2.8844189147994257</v>
          </cell>
          <cell r="G185">
            <v>4.6126146636047451</v>
          </cell>
          <cell r="H185">
            <v>2.9661417756085484</v>
          </cell>
          <cell r="I185">
            <v>6.4676910400387442</v>
          </cell>
          <cell r="J185">
            <v>3.0477542314527</v>
          </cell>
          <cell r="K185">
            <v>-0.6491926164620736</v>
          </cell>
          <cell r="L185">
            <v>0.81990981292688048</v>
          </cell>
          <cell r="M185">
            <v>1243.7815177001958</v>
          </cell>
          <cell r="N185">
            <v>0</v>
          </cell>
        </row>
        <row r="186">
          <cell r="B186">
            <v>433.12861929321315</v>
          </cell>
          <cell r="C186">
            <v>-5.0283633012768405</v>
          </cell>
          <cell r="D186">
            <v>-3.2563741980338818</v>
          </cell>
          <cell r="E186">
            <v>1.5216832390547097</v>
          </cell>
          <cell r="F186">
            <v>0.77262420654597008</v>
          </cell>
          <cell r="G186">
            <v>5.5869482713321759</v>
          </cell>
          <cell r="H186">
            <v>-5.0433993821741296</v>
          </cell>
          <cell r="I186">
            <v>0.7591547698980321</v>
          </cell>
          <cell r="J186">
            <v>4.3670328063969919</v>
          </cell>
          <cell r="K186">
            <v>-4.8159410552983672</v>
          </cell>
          <cell r="L186">
            <v>-1.3759989013663017</v>
          </cell>
          <cell r="M186">
            <v>439.64125283813479</v>
          </cell>
          <cell r="N186">
            <v>0</v>
          </cell>
        </row>
        <row r="187">
          <cell r="B187">
            <v>386.13625360107449</v>
          </cell>
          <cell r="C187">
            <v>-1.4782714879402192E-4</v>
          </cell>
          <cell r="D187">
            <v>-1.9762404174787207</v>
          </cell>
          <cell r="E187">
            <v>3.4916474914541595</v>
          </cell>
          <cell r="F187">
            <v>-1.3017405090331522</v>
          </cell>
          <cell r="G187">
            <v>-3.1441820106492742</v>
          </cell>
          <cell r="H187">
            <v>3.6345218459932767</v>
          </cell>
          <cell r="I187">
            <v>-2.2663065358985932</v>
          </cell>
          <cell r="J187">
            <v>7.4625420598980554</v>
          </cell>
          <cell r="K187">
            <v>-8.1801493062960162</v>
          </cell>
          <cell r="L187">
            <v>2.5415538358683989</v>
          </cell>
          <cell r="M187">
            <v>385.87475497436515</v>
          </cell>
          <cell r="N187">
            <v>0</v>
          </cell>
        </row>
        <row r="188">
          <cell r="B188">
            <v>1260.2269417724692</v>
          </cell>
          <cell r="C188">
            <v>-3.2080078071885509E-3</v>
          </cell>
          <cell r="D188">
            <v>-0.26231817627922283</v>
          </cell>
          <cell r="E188">
            <v>6.1130774536131867</v>
          </cell>
          <cell r="F188">
            <v>-14.203142089846551</v>
          </cell>
          <cell r="G188">
            <v>6.0727780304005137</v>
          </cell>
          <cell r="H188">
            <v>4.9404278106708261</v>
          </cell>
          <cell r="I188">
            <v>-2.9894547767617041</v>
          </cell>
          <cell r="J188">
            <v>22.898889972685993</v>
          </cell>
          <cell r="K188">
            <v>-31.362967208866849</v>
          </cell>
          <cell r="L188">
            <v>8.8442009277459874</v>
          </cell>
          <cell r="M188">
            <v>1260.1786578369142</v>
          </cell>
          <cell r="N188">
            <v>0</v>
          </cell>
        </row>
        <row r="189">
          <cell r="B189">
            <v>411.01485034179717</v>
          </cell>
          <cell r="C189">
            <v>-4.054370483400362</v>
          </cell>
          <cell r="D189">
            <v>0.37844854736249545</v>
          </cell>
          <cell r="E189">
            <v>-1.4822987670861494</v>
          </cell>
          <cell r="F189">
            <v>2.7216440429670001</v>
          </cell>
          <cell r="G189">
            <v>0.4480073547374559</v>
          </cell>
          <cell r="H189">
            <v>-1.8423050842309294</v>
          </cell>
          <cell r="I189">
            <v>2.7105291442902626</v>
          </cell>
          <cell r="J189">
            <v>0.56505096435432733</v>
          </cell>
          <cell r="K189">
            <v>-0.59278088378823668</v>
          </cell>
          <cell r="L189">
            <v>0.10737521362250391</v>
          </cell>
          <cell r="M189">
            <v>412.0555502929688</v>
          </cell>
          <cell r="N189">
            <v>0</v>
          </cell>
        </row>
        <row r="190">
          <cell r="B190">
            <v>0.19257137984409844</v>
          </cell>
          <cell r="C190">
            <v>0.65728970365981354</v>
          </cell>
          <cell r="D190">
            <v>-0.64423763065795203</v>
          </cell>
          <cell r="E190">
            <v>-1.3052073001861508E-2</v>
          </cell>
          <cell r="F190">
            <v>0.39001315912235412</v>
          </cell>
          <cell r="G190">
            <v>-7.1468337607925037E-3</v>
          </cell>
          <cell r="H190">
            <v>0.15641364956840675</v>
          </cell>
          <cell r="I190">
            <v>0.15606864527487119</v>
          </cell>
          <cell r="J190">
            <v>6.6935575999671926E-2</v>
          </cell>
          <cell r="K190">
            <v>-0.65065596467907838</v>
          </cell>
          <cell r="L190">
            <v>8.0943148318665337E-2</v>
          </cell>
          <cell r="M190">
            <v>0</v>
          </cell>
          <cell r="N190">
            <v>0</v>
          </cell>
        </row>
        <row r="191">
          <cell r="B191">
            <v>-98.491245571136517</v>
          </cell>
          <cell r="C191">
            <v>1.6617011108393172</v>
          </cell>
          <cell r="D191">
            <v>-0.75856039083032556</v>
          </cell>
          <cell r="E191">
            <v>3.8775024772505162E-2</v>
          </cell>
          <cell r="F191">
            <v>0.40299973678560264</v>
          </cell>
          <cell r="G191">
            <v>-1.3449154815670994</v>
          </cell>
          <cell r="H191">
            <v>-0.2479949722290371</v>
          </cell>
          <cell r="I191">
            <v>0.45322895050053091</v>
          </cell>
          <cell r="J191">
            <v>-79.017926660537711</v>
          </cell>
          <cell r="K191">
            <v>7.819407613754251</v>
          </cell>
          <cell r="L191">
            <v>-27.497960502624551</v>
          </cell>
          <cell r="M191">
            <v>0</v>
          </cell>
          <cell r="N191">
            <v>0</v>
          </cell>
        </row>
        <row r="192">
          <cell r="B192">
            <v>661.47361169433668</v>
          </cell>
          <cell r="C192">
            <v>-0.71417632293400857</v>
          </cell>
          <cell r="D192">
            <v>-0.48944831085350415</v>
          </cell>
          <cell r="E192">
            <v>-8.7970293865207623</v>
          </cell>
          <cell r="F192">
            <v>10.297478178022629</v>
          </cell>
          <cell r="G192">
            <v>1.2081003851892547</v>
          </cell>
          <cell r="H192">
            <v>-0.19460632467394134</v>
          </cell>
          <cell r="I192">
            <v>-0.81829111861952697</v>
          </cell>
          <cell r="J192">
            <v>0.16823426514804396</v>
          </cell>
          <cell r="K192">
            <v>2.0569717056152967</v>
          </cell>
          <cell r="L192">
            <v>-8.7149269103633742E-2</v>
          </cell>
          <cell r="M192">
            <v>658.84352789306683</v>
          </cell>
          <cell r="N192">
            <v>0</v>
          </cell>
        </row>
        <row r="193">
          <cell r="B193">
            <v>67.746738407135197</v>
          </cell>
          <cell r="C193">
            <v>-2.0493968505861631</v>
          </cell>
          <cell r="D193">
            <v>1.3591322631844491</v>
          </cell>
          <cell r="E193">
            <v>0.58977877807569712</v>
          </cell>
          <cell r="F193">
            <v>-1.9992653503428528</v>
          </cell>
          <cell r="G193">
            <v>0.28121534729075393</v>
          </cell>
          <cell r="H193">
            <v>1.535156969070556</v>
          </cell>
          <cell r="I193">
            <v>1.0319057941436256</v>
          </cell>
          <cell r="J193">
            <v>0.18231396293640501</v>
          </cell>
          <cell r="K193">
            <v>1.307180595406976E-2</v>
          </cell>
          <cell r="L193">
            <v>-0.99006663513159765</v>
          </cell>
          <cell r="M193">
            <v>67.792892322540254</v>
          </cell>
          <cell r="N193">
            <v>0</v>
          </cell>
        </row>
        <row r="194">
          <cell r="B194">
            <v>787.30305886840915</v>
          </cell>
          <cell r="C194">
            <v>-4.304185546878216</v>
          </cell>
          <cell r="D194">
            <v>-5.0228767089793109</v>
          </cell>
          <cell r="E194">
            <v>-5.8611684570332727</v>
          </cell>
          <cell r="F194">
            <v>114.70059729004061</v>
          </cell>
          <cell r="G194">
            <v>-120.65934338379111</v>
          </cell>
          <cell r="H194">
            <v>36.463816863300281</v>
          </cell>
          <cell r="I194">
            <v>-14.155164473773993</v>
          </cell>
          <cell r="J194">
            <v>23.042114135743077</v>
          </cell>
          <cell r="K194">
            <v>-42.4020998001115</v>
          </cell>
          <cell r="L194">
            <v>17.717107688905799</v>
          </cell>
          <cell r="M194">
            <v>787.7842612609868</v>
          </cell>
          <cell r="N194">
            <v>0</v>
          </cell>
        </row>
        <row r="195">
          <cell r="B195">
            <v>588.01267841815911</v>
          </cell>
          <cell r="C195">
            <v>0.27096679687633696</v>
          </cell>
          <cell r="D195">
            <v>5.4474459152205554</v>
          </cell>
          <cell r="E195">
            <v>-4.5295392112731179</v>
          </cell>
          <cell r="F195">
            <v>-0.47002762985232494</v>
          </cell>
          <cell r="G195">
            <v>0.84131240081717351</v>
          </cell>
          <cell r="H195">
            <v>-0.66651640319844319</v>
          </cell>
          <cell r="I195">
            <v>0.77776275157964392</v>
          </cell>
          <cell r="J195">
            <v>12.185681951881293</v>
          </cell>
          <cell r="K195">
            <v>-11.384047006011144</v>
          </cell>
          <cell r="L195">
            <v>-0.87821295452079084</v>
          </cell>
          <cell r="M195">
            <v>586.41785180663999</v>
          </cell>
          <cell r="N195">
            <v>0</v>
          </cell>
        </row>
        <row r="196">
          <cell r="B196">
            <v>454.75559635242735</v>
          </cell>
          <cell r="C196">
            <v>-9.2041016250732355E-4</v>
          </cell>
          <cell r="D196">
            <v>-1.9973737792938664</v>
          </cell>
          <cell r="E196">
            <v>2.041907958988304</v>
          </cell>
          <cell r="F196">
            <v>2.68761157226254</v>
          </cell>
          <cell r="G196">
            <v>-2.7789427490224625</v>
          </cell>
          <cell r="H196">
            <v>17.246425234056005</v>
          </cell>
          <cell r="I196">
            <v>-17.198771468495352</v>
          </cell>
          <cell r="J196">
            <v>-5.7239248519636021E-5</v>
          </cell>
          <cell r="K196">
            <v>1.3598031899953185</v>
          </cell>
          <cell r="L196">
            <v>0.42369455249217935</v>
          </cell>
          <cell r="M196">
            <v>452.97221949085571</v>
          </cell>
          <cell r="N196">
            <v>0</v>
          </cell>
        </row>
        <row r="197">
          <cell r="B197">
            <v>1299.4838183898939</v>
          </cell>
          <cell r="C197">
            <v>1.1718606038130019</v>
          </cell>
          <cell r="D197">
            <v>-4.3204289326695289</v>
          </cell>
          <cell r="E197">
            <v>4.4634013977038194</v>
          </cell>
          <cell r="F197">
            <v>3.2096798629763725</v>
          </cell>
          <cell r="G197">
            <v>-8.7313628215752033</v>
          </cell>
          <cell r="H197">
            <v>4.6752367520271036</v>
          </cell>
          <cell r="I197">
            <v>1.4546659636507684</v>
          </cell>
          <cell r="J197">
            <v>16.248319854737019</v>
          </cell>
          <cell r="K197">
            <v>-24.121076507567523</v>
          </cell>
          <cell r="L197">
            <v>5.1122630615241178</v>
          </cell>
          <cell r="M197">
            <v>1300.321259155274</v>
          </cell>
          <cell r="N197">
            <v>0</v>
          </cell>
        </row>
        <row r="198">
          <cell r="B198">
            <v>644.85964703369041</v>
          </cell>
          <cell r="C198">
            <v>-13.458047943114707</v>
          </cell>
          <cell r="D198">
            <v>2.2420754318268337</v>
          </cell>
          <cell r="E198">
            <v>7.0754810562114017</v>
          </cell>
          <cell r="F198">
            <v>-12.503433593757109</v>
          </cell>
          <cell r="G198">
            <v>2.8220794067474344</v>
          </cell>
          <cell r="H198">
            <v>7.0092641601504511</v>
          </cell>
          <cell r="I198">
            <v>5.1316726074244343</v>
          </cell>
          <cell r="J198">
            <v>9.1146408233636294</v>
          </cell>
          <cell r="K198">
            <v>-16.893251235960406</v>
          </cell>
          <cell r="L198">
            <v>-0.12728259277560028</v>
          </cell>
          <cell r="M198">
            <v>654.44644891357405</v>
          </cell>
          <cell r="N198">
            <v>0</v>
          </cell>
        </row>
        <row r="199">
          <cell r="B199">
            <v>669.07467010497896</v>
          </cell>
          <cell r="C199">
            <v>-8.5962131118776597</v>
          </cell>
          <cell r="D199">
            <v>-1.5127276229854942</v>
          </cell>
          <cell r="E199">
            <v>3.1907499389651548</v>
          </cell>
          <cell r="F199">
            <v>-1.2948265991212793</v>
          </cell>
          <cell r="G199">
            <v>-0.30138543701013987</v>
          </cell>
          <cell r="H199">
            <v>2.3799674682591103</v>
          </cell>
          <cell r="I199">
            <v>3.8721169433595151</v>
          </cell>
          <cell r="J199">
            <v>3.9098729634296205</v>
          </cell>
          <cell r="K199">
            <v>-7.3225258870140806</v>
          </cell>
          <cell r="L199">
            <v>-1.88410989379895</v>
          </cell>
          <cell r="M199">
            <v>676.63375134277317</v>
          </cell>
          <cell r="N199">
            <v>0</v>
          </cell>
        </row>
        <row r="200">
          <cell r="B200">
            <v>407.85488837909747</v>
          </cell>
          <cell r="C200">
            <v>4.0310993242260338</v>
          </cell>
          <cell r="D200">
            <v>-2.2010666704181858</v>
          </cell>
          <cell r="E200">
            <v>1.5009006958015334</v>
          </cell>
          <cell r="F200">
            <v>1.0991854248044319</v>
          </cell>
          <cell r="G200">
            <v>-0.98369924926760177</v>
          </cell>
          <cell r="H200">
            <v>0.23808026123003856</v>
          </cell>
          <cell r="I200">
            <v>1.7977367858890148</v>
          </cell>
          <cell r="J200">
            <v>1.2721695404058551</v>
          </cell>
          <cell r="K200">
            <v>-1.4974708099365444</v>
          </cell>
          <cell r="L200">
            <v>27.080065747261301</v>
          </cell>
          <cell r="M200">
            <v>375.5178873291016</v>
          </cell>
          <cell r="N200">
            <v>0</v>
          </cell>
        </row>
        <row r="201">
          <cell r="B201">
            <v>841.47491256546607</v>
          </cell>
          <cell r="C201">
            <v>0.10496386718841677</v>
          </cell>
          <cell r="D201">
            <v>0.6423516540462515</v>
          </cell>
          <cell r="E201">
            <v>-3.6035659179597133</v>
          </cell>
          <cell r="F201">
            <v>4.34778018187626</v>
          </cell>
          <cell r="G201">
            <v>4.6090078430152062</v>
          </cell>
          <cell r="H201">
            <v>-12.959327799728726</v>
          </cell>
          <cell r="I201">
            <v>12.941124866433938</v>
          </cell>
          <cell r="J201">
            <v>-6.0457331780125969</v>
          </cell>
          <cell r="K201">
            <v>-0.4213729278012579</v>
          </cell>
          <cell r="L201">
            <v>6.1710016813240145</v>
          </cell>
          <cell r="M201">
            <v>835.68868229508428</v>
          </cell>
          <cell r="N201">
            <v>0</v>
          </cell>
        </row>
        <row r="202">
          <cell r="B202">
            <v>550.90135893913271</v>
          </cell>
          <cell r="C202">
            <v>-12.400214355468506</v>
          </cell>
          <cell r="D202">
            <v>-0.70307617187927463</v>
          </cell>
          <cell r="E202">
            <v>1.6052731301579115</v>
          </cell>
          <cell r="F202">
            <v>10.062485819759331</v>
          </cell>
          <cell r="G202">
            <v>2.798686341087091</v>
          </cell>
          <cell r="H202">
            <v>78.921047040982558</v>
          </cell>
          <cell r="I202">
            <v>-91.904298522474164</v>
          </cell>
          <cell r="J202">
            <v>8.8649279091962399</v>
          </cell>
          <cell r="K202">
            <v>0.86986123579731611</v>
          </cell>
          <cell r="L202">
            <v>1.3678780998804996</v>
          </cell>
          <cell r="M202">
            <v>551.4187884120937</v>
          </cell>
          <cell r="N202">
            <v>0</v>
          </cell>
        </row>
        <row r="203">
          <cell r="B203">
            <v>268.52</v>
          </cell>
          <cell r="C203">
            <v>168.68</v>
          </cell>
          <cell r="D203">
            <v>120.40999999999997</v>
          </cell>
          <cell r="E203">
            <v>-274.76193397938812</v>
          </cell>
          <cell r="F203">
            <v>2.1219339793881318</v>
          </cell>
          <cell r="G203">
            <v>-86.449999999999989</v>
          </cell>
          <cell r="H203">
            <v>41.47</v>
          </cell>
          <cell r="I203">
            <v>-28.28</v>
          </cell>
          <cell r="J203">
            <v>-2.7340000000000089</v>
          </cell>
          <cell r="K203">
            <v>-2.9759999999999991</v>
          </cell>
          <cell r="L203">
            <v>131.04</v>
          </cell>
          <cell r="M203">
            <v>200</v>
          </cell>
          <cell r="N203">
            <v>0</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M&amp;A"/>
      <sheetName val="Variance"/>
      <sheetName val="Variance (2)"/>
      <sheetName val="S&amp;D"/>
      <sheetName val="AncilRev"/>
      <sheetName val="ONPA"/>
      <sheetName val="GenCost"/>
      <sheetName val="Margin Detail"/>
      <sheetName val="Margin Detail (2)"/>
      <sheetName val="Rev"/>
      <sheetName val="Production"/>
      <sheetName val="Prod_SS"/>
      <sheetName val="IMOData1"/>
      <sheetName val="P&amp;L"/>
      <sheetName val="GenRev"/>
      <sheetName val="EmbGen"/>
      <sheetName val="Acc_EmbGen"/>
      <sheetName val="HedgeMargin"/>
      <sheetName val="TradeMargin"/>
      <sheetName val="Ancillary"/>
      <sheetName val="50020"/>
      <sheetName val="IMOData_LM"/>
      <sheetName val="IMO_Accrual"/>
      <sheetName val="ICRpt"/>
      <sheetName val="ICQty"/>
      <sheetName val="Total MtM"/>
      <sheetName val="OntDataSched"/>
      <sheetName val="Budget"/>
      <sheetName val="GenGWh_Budget"/>
      <sheetName val="GenRev_Budget"/>
      <sheetName val="Hydro_Reg_NonReg_Budget"/>
      <sheetName val="AncRev_GenCost_Budget"/>
      <sheetName val="AncRev_Bud_Detail"/>
      <sheetName val="ONPA_Var"/>
      <sheetName val="S&amp;D_LY"/>
      <sheetName val="Trd Margin Bud_Trading"/>
      <sheetName val="Trd Margin Bud_Sales"/>
      <sheetName val="Trd Margin Bud_Legacy"/>
      <sheetName val="TrdBk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2">
          <cell r="C2" t="str">
            <v>DNGSRVRG00</v>
          </cell>
          <cell r="F2" t="str">
            <v>01</v>
          </cell>
          <cell r="H2">
            <v>2230.7399999999998</v>
          </cell>
        </row>
        <row r="3">
          <cell r="C3" t="str">
            <v>SAB1RVRG00</v>
          </cell>
          <cell r="F3" t="str">
            <v>01</v>
          </cell>
          <cell r="H3">
            <v>128650.19</v>
          </cell>
        </row>
        <row r="4">
          <cell r="C4" t="str">
            <v>SAB2RVRG00</v>
          </cell>
          <cell r="F4" t="str">
            <v>01</v>
          </cell>
          <cell r="H4">
            <v>70.16</v>
          </cell>
        </row>
        <row r="5">
          <cell r="C5" t="str">
            <v>SABPRVRG00</v>
          </cell>
          <cell r="F5" t="str">
            <v>01</v>
          </cell>
          <cell r="H5">
            <v>73000.83</v>
          </cell>
        </row>
        <row r="6">
          <cell r="C6" t="str">
            <v>DCEWRVRG00</v>
          </cell>
          <cell r="F6" t="str">
            <v>01</v>
          </cell>
          <cell r="H6">
            <v>27563.24</v>
          </cell>
        </row>
        <row r="7">
          <cell r="C7" t="str">
            <v>ATGSRVNR00</v>
          </cell>
          <cell r="F7" t="str">
            <v>01</v>
          </cell>
          <cell r="H7">
            <v>9.7799999999999994</v>
          </cell>
        </row>
        <row r="8">
          <cell r="C8" t="str">
            <v>LTGSRVNR00</v>
          </cell>
          <cell r="F8" t="str">
            <v>01</v>
          </cell>
          <cell r="H8">
            <v>34928.46</v>
          </cell>
        </row>
        <row r="9">
          <cell r="C9" t="str">
            <v>LXGSRVNR00</v>
          </cell>
          <cell r="F9" t="str">
            <v>01</v>
          </cell>
          <cell r="H9">
            <v>260559.51</v>
          </cell>
        </row>
        <row r="10">
          <cell r="C10" t="str">
            <v>NTGSRVNR00</v>
          </cell>
          <cell r="F10" t="str">
            <v>01</v>
          </cell>
          <cell r="H10">
            <v>34338.22</v>
          </cell>
        </row>
        <row r="11">
          <cell r="C11" t="str">
            <v>TBGSRVNR00</v>
          </cell>
          <cell r="F11" t="str">
            <v>01</v>
          </cell>
          <cell r="H11">
            <v>459.23</v>
          </cell>
        </row>
        <row r="12">
          <cell r="C12" t="str">
            <v>HNEPRVNR00</v>
          </cell>
          <cell r="F12" t="str">
            <v>01</v>
          </cell>
          <cell r="H12">
            <v>212351.91</v>
          </cell>
        </row>
        <row r="13">
          <cell r="C13" t="str">
            <v>HNWPRVNR00</v>
          </cell>
          <cell r="F13" t="str">
            <v>01</v>
          </cell>
          <cell r="H13">
            <v>10680.88</v>
          </cell>
        </row>
        <row r="14">
          <cell r="C14" t="str">
            <v>HOSLRVNR00</v>
          </cell>
          <cell r="F14" t="str">
            <v>01</v>
          </cell>
          <cell r="H14">
            <v>600478.27</v>
          </cell>
        </row>
        <row r="15">
          <cell r="C15" t="str">
            <v>POOL970600</v>
          </cell>
          <cell r="F15" t="str">
            <v>01</v>
          </cell>
          <cell r="H15">
            <v>-861475.62</v>
          </cell>
        </row>
        <row r="16">
          <cell r="C16" t="str">
            <v>POOL970600</v>
          </cell>
          <cell r="F16" t="str">
            <v>01</v>
          </cell>
          <cell r="H16">
            <v>1672.47</v>
          </cell>
        </row>
        <row r="17">
          <cell r="C17" t="str">
            <v>POOL970600</v>
          </cell>
          <cell r="F17" t="str">
            <v>01</v>
          </cell>
          <cell r="H17">
            <v>861475.62</v>
          </cell>
        </row>
        <row r="18">
          <cell r="C18" t="str">
            <v>DNGSRVRG00</v>
          </cell>
          <cell r="F18" t="str">
            <v>01</v>
          </cell>
          <cell r="H18">
            <v>-1562.95</v>
          </cell>
        </row>
        <row r="19">
          <cell r="C19" t="str">
            <v>SAB1RVRG00</v>
          </cell>
          <cell r="F19" t="str">
            <v>01</v>
          </cell>
          <cell r="H19">
            <v>-64203.72</v>
          </cell>
        </row>
        <row r="20">
          <cell r="C20" t="str">
            <v>SAB2RVRG00</v>
          </cell>
          <cell r="F20" t="str">
            <v>01</v>
          </cell>
          <cell r="H20">
            <v>-29.82</v>
          </cell>
        </row>
        <row r="21">
          <cell r="C21" t="str">
            <v>SABPRVRG00</v>
          </cell>
          <cell r="F21" t="str">
            <v>01</v>
          </cell>
          <cell r="H21">
            <v>-37790.44</v>
          </cell>
        </row>
        <row r="22">
          <cell r="C22" t="str">
            <v>DCEWRVRG00</v>
          </cell>
          <cell r="F22" t="str">
            <v>01</v>
          </cell>
          <cell r="H22">
            <v>-14343.25</v>
          </cell>
        </row>
        <row r="23">
          <cell r="C23" t="str">
            <v>ATGSRVNR00</v>
          </cell>
          <cell r="F23" t="str">
            <v>01</v>
          </cell>
          <cell r="H23">
            <v>-4.0999999999999996</v>
          </cell>
        </row>
        <row r="24">
          <cell r="C24" t="str">
            <v>LTGSRVNR00</v>
          </cell>
          <cell r="F24" t="str">
            <v>01</v>
          </cell>
          <cell r="H24">
            <v>-24709.79</v>
          </cell>
        </row>
        <row r="25">
          <cell r="C25" t="str">
            <v>LXGSRVNR00</v>
          </cell>
          <cell r="F25" t="str">
            <v>01</v>
          </cell>
          <cell r="H25">
            <v>-180194.07</v>
          </cell>
        </row>
        <row r="26">
          <cell r="C26" t="str">
            <v>NTGSRVNR00</v>
          </cell>
          <cell r="F26" t="str">
            <v>01</v>
          </cell>
          <cell r="H26">
            <v>-23999.26</v>
          </cell>
        </row>
        <row r="27">
          <cell r="C27" t="str">
            <v>TBGSRVNR00</v>
          </cell>
          <cell r="F27" t="str">
            <v>01</v>
          </cell>
          <cell r="H27">
            <v>-199.44</v>
          </cell>
        </row>
        <row r="28">
          <cell r="C28" t="str">
            <v>HNEPRVNR00</v>
          </cell>
          <cell r="F28" t="str">
            <v>01</v>
          </cell>
          <cell r="H28">
            <v>-177701.05</v>
          </cell>
        </row>
        <row r="29">
          <cell r="C29" t="str">
            <v>HNWPRVNR00</v>
          </cell>
          <cell r="F29" t="str">
            <v>01</v>
          </cell>
          <cell r="H29">
            <v>-7878.26</v>
          </cell>
        </row>
        <row r="30">
          <cell r="C30" t="str">
            <v>HOSLRVNR00</v>
          </cell>
          <cell r="F30" t="str">
            <v>01</v>
          </cell>
          <cell r="H30">
            <v>-328859.46999999997</v>
          </cell>
        </row>
        <row r="31">
          <cell r="C31" t="str">
            <v>DNGSRVRG00</v>
          </cell>
          <cell r="F31" t="str">
            <v>01</v>
          </cell>
          <cell r="H31">
            <v>-14281.94</v>
          </cell>
        </row>
        <row r="32">
          <cell r="C32" t="str">
            <v>SAB1RVRG00</v>
          </cell>
          <cell r="F32" t="str">
            <v>01</v>
          </cell>
          <cell r="H32">
            <v>-117155.93</v>
          </cell>
        </row>
        <row r="33">
          <cell r="C33" t="str">
            <v>SABPRVRG00</v>
          </cell>
          <cell r="F33" t="str">
            <v>01</v>
          </cell>
          <cell r="H33">
            <v>-56718.84</v>
          </cell>
        </row>
        <row r="34">
          <cell r="C34" t="str">
            <v>DCEWRVRG00</v>
          </cell>
          <cell r="F34" t="str">
            <v>01</v>
          </cell>
          <cell r="H34">
            <v>-14558.37</v>
          </cell>
        </row>
        <row r="35">
          <cell r="C35" t="str">
            <v>ATGSRVNR00</v>
          </cell>
          <cell r="F35" t="str">
            <v>01</v>
          </cell>
          <cell r="H35">
            <v>-370.72</v>
          </cell>
        </row>
        <row r="36">
          <cell r="C36" t="str">
            <v>LTGSRVNR00</v>
          </cell>
          <cell r="F36" t="str">
            <v>01</v>
          </cell>
          <cell r="H36">
            <v>-46662.400000000001</v>
          </cell>
        </row>
        <row r="37">
          <cell r="C37" t="str">
            <v>LXGSRVNR00</v>
          </cell>
          <cell r="F37" t="str">
            <v>01</v>
          </cell>
          <cell r="H37">
            <v>-101865.34</v>
          </cell>
        </row>
        <row r="38">
          <cell r="C38" t="str">
            <v>NTGSRVNR00</v>
          </cell>
          <cell r="F38" t="str">
            <v>01</v>
          </cell>
          <cell r="H38">
            <v>-88928.66</v>
          </cell>
        </row>
        <row r="39">
          <cell r="C39" t="str">
            <v>TBGSRVNR00</v>
          </cell>
          <cell r="F39" t="str">
            <v>01</v>
          </cell>
          <cell r="H39">
            <v>-1303.42</v>
          </cell>
        </row>
        <row r="40">
          <cell r="C40" t="str">
            <v>HNEPRVNR00</v>
          </cell>
          <cell r="F40" t="str">
            <v>01</v>
          </cell>
          <cell r="H40">
            <v>-211102.27</v>
          </cell>
        </row>
        <row r="41">
          <cell r="C41" t="str">
            <v>HNWPRVNR00</v>
          </cell>
          <cell r="F41" t="str">
            <v>01</v>
          </cell>
          <cell r="H41">
            <v>-4860.9799999999996</v>
          </cell>
        </row>
        <row r="42">
          <cell r="C42" t="str">
            <v>HOSLRVNR00</v>
          </cell>
          <cell r="F42" t="str">
            <v>01</v>
          </cell>
          <cell r="H42">
            <v>-161399.44</v>
          </cell>
        </row>
        <row r="43">
          <cell r="C43" t="str">
            <v>POOL970600</v>
          </cell>
          <cell r="F43" t="str">
            <v>01</v>
          </cell>
          <cell r="H43">
            <v>-1672.47</v>
          </cell>
        </row>
        <row r="44">
          <cell r="C44" t="str">
            <v>HOSLRVNR00</v>
          </cell>
          <cell r="F44" t="str">
            <v>01</v>
          </cell>
          <cell r="H44">
            <v>1672.47</v>
          </cell>
        </row>
      </sheetData>
      <sheetData sheetId="22" refreshError="1">
        <row r="5">
          <cell r="AX5">
            <v>-27</v>
          </cell>
          <cell r="AY5">
            <v>3156977.79</v>
          </cell>
          <cell r="AZ5">
            <v>0</v>
          </cell>
          <cell r="BA5">
            <v>471743.27</v>
          </cell>
          <cell r="BB5">
            <v>766141.19</v>
          </cell>
          <cell r="BC5">
            <v>0</v>
          </cell>
          <cell r="BD5">
            <v>0</v>
          </cell>
          <cell r="BE5">
            <v>0</v>
          </cell>
          <cell r="BF5">
            <v>0</v>
          </cell>
          <cell r="BG5">
            <v>0</v>
          </cell>
          <cell r="BH5">
            <v>985.18</v>
          </cell>
          <cell r="BI5">
            <v>199524.73</v>
          </cell>
          <cell r="BJ5">
            <v>172803.92</v>
          </cell>
          <cell r="BK5">
            <v>-46227.45</v>
          </cell>
          <cell r="BL5">
            <v>267333.19</v>
          </cell>
          <cell r="BM5">
            <v>78434.720000000001</v>
          </cell>
          <cell r="BN5">
            <v>0</v>
          </cell>
          <cell r="BO5">
            <v>-395613.77</v>
          </cell>
          <cell r="BP5">
            <v>0</v>
          </cell>
          <cell r="BQ5">
            <v>0</v>
          </cell>
          <cell r="BR5">
            <v>56802.49</v>
          </cell>
          <cell r="BS5">
            <v>1240268.6399999999</v>
          </cell>
          <cell r="BT5">
            <v>344781.68</v>
          </cell>
        </row>
        <row r="6">
          <cell r="AX6">
            <v>-24</v>
          </cell>
          <cell r="AY6">
            <v>-13235.639230769011</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-13237.769230769016</v>
          </cell>
          <cell r="BT6">
            <v>2.1300000000046566</v>
          </cell>
        </row>
        <row r="7">
          <cell r="AX7">
            <v>-21</v>
          </cell>
          <cell r="AY7">
            <v>238475.86423076922</v>
          </cell>
          <cell r="AZ7">
            <v>0</v>
          </cell>
          <cell r="BA7">
            <v>6974.6049999999814</v>
          </cell>
          <cell r="BB7">
            <v>137697.4</v>
          </cell>
          <cell r="BC7">
            <v>0</v>
          </cell>
          <cell r="BD7">
            <v>0</v>
          </cell>
          <cell r="BE7">
            <v>0</v>
          </cell>
          <cell r="BF7">
            <v>0</v>
          </cell>
          <cell r="BG7">
            <v>0</v>
          </cell>
          <cell r="BH7">
            <v>182.42</v>
          </cell>
          <cell r="BI7">
            <v>12069.695000000065</v>
          </cell>
          <cell r="BJ7">
            <v>31652.544999999984</v>
          </cell>
          <cell r="BK7">
            <v>-13.85</v>
          </cell>
          <cell r="BL7">
            <v>31987.4</v>
          </cell>
          <cell r="BM7">
            <v>-2576.0450000000128</v>
          </cell>
          <cell r="BN7">
            <v>0</v>
          </cell>
          <cell r="BO7">
            <v>0</v>
          </cell>
          <cell r="BP7">
            <v>0</v>
          </cell>
          <cell r="BQ7">
            <v>0</v>
          </cell>
          <cell r="BR7">
            <v>10665.925000000017</v>
          </cell>
          <cell r="BS7">
            <v>9835.7692307692341</v>
          </cell>
          <cell r="BT7">
            <v>0</v>
          </cell>
        </row>
        <row r="8">
          <cell r="AX8">
            <v>-20</v>
          </cell>
          <cell r="AY8">
            <v>-4813.600000000064</v>
          </cell>
          <cell r="AZ8">
            <v>0</v>
          </cell>
          <cell r="BA8">
            <v>0</v>
          </cell>
          <cell r="BB8">
            <v>0</v>
          </cell>
          <cell r="BC8">
            <v>0</v>
          </cell>
          <cell r="BD8">
            <v>0</v>
          </cell>
          <cell r="BE8">
            <v>0</v>
          </cell>
          <cell r="BF8">
            <v>0</v>
          </cell>
          <cell r="BG8">
            <v>0</v>
          </cell>
          <cell r="BH8">
            <v>0</v>
          </cell>
          <cell r="BI8">
            <v>0</v>
          </cell>
          <cell r="BJ8">
            <v>0</v>
          </cell>
          <cell r="BK8">
            <v>-4471.7900000000081</v>
          </cell>
          <cell r="BL8">
            <v>0</v>
          </cell>
          <cell r="BM8">
            <v>0</v>
          </cell>
          <cell r="BN8">
            <v>0</v>
          </cell>
          <cell r="BO8">
            <v>-341.81000000005588</v>
          </cell>
          <cell r="BP8">
            <v>0</v>
          </cell>
          <cell r="BQ8">
            <v>0</v>
          </cell>
          <cell r="BR8">
            <v>0</v>
          </cell>
          <cell r="BS8">
            <v>0</v>
          </cell>
          <cell r="BT8">
            <v>0</v>
          </cell>
        </row>
        <row r="9">
          <cell r="AX9">
            <v>-17</v>
          </cell>
          <cell r="AY9">
            <v>-200852166.53999999</v>
          </cell>
          <cell r="AZ9">
            <v>-57830925.189999998</v>
          </cell>
          <cell r="BA9">
            <v>-8373146.040000001</v>
          </cell>
          <cell r="BB9">
            <v>-31588911.590000004</v>
          </cell>
          <cell r="BC9">
            <v>-6744901.6400000006</v>
          </cell>
          <cell r="BD9">
            <v>-3492638.13</v>
          </cell>
          <cell r="BE9">
            <v>-19772438.249999996</v>
          </cell>
          <cell r="BF9">
            <v>26312.17</v>
          </cell>
          <cell r="BG9">
            <v>-2194094</v>
          </cell>
          <cell r="BH9">
            <v>-2701064.35</v>
          </cell>
          <cell r="BI9">
            <v>-11602148.710000001</v>
          </cell>
          <cell r="BJ9">
            <v>-1922490.38</v>
          </cell>
          <cell r="BK9">
            <v>0</v>
          </cell>
          <cell r="BL9">
            <v>-31499547.839999996</v>
          </cell>
          <cell r="BM9">
            <v>-1646742.77</v>
          </cell>
          <cell r="BN9">
            <v>0</v>
          </cell>
          <cell r="BO9">
            <v>-9721237.2299999967</v>
          </cell>
          <cell r="BP9">
            <v>-8516723.3699999992</v>
          </cell>
          <cell r="BQ9">
            <v>-7347245.3699999992</v>
          </cell>
          <cell r="BR9">
            <v>0</v>
          </cell>
          <cell r="BS9">
            <v>0</v>
          </cell>
          <cell r="BT9">
            <v>4075776.15</v>
          </cell>
        </row>
        <row r="10">
          <cell r="AX10">
            <v>-16</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row>
        <row r="11">
          <cell r="AX11">
            <v>-14</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row>
        <row r="12">
          <cell r="AX12">
            <v>-13</v>
          </cell>
          <cell r="AY12">
            <v>-5922940.9800000004</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-5922940.9800000004</v>
          </cell>
        </row>
        <row r="13">
          <cell r="AX13">
            <v>-12</v>
          </cell>
          <cell r="AY13">
            <v>5922801.7150000008</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5922801.7150000008</v>
          </cell>
        </row>
        <row r="14">
          <cell r="AX14">
            <v>-11</v>
          </cell>
          <cell r="AY14">
            <v>519177.84029957704</v>
          </cell>
          <cell r="AZ14">
            <v>-48811.090411172132</v>
          </cell>
          <cell r="BA14">
            <v>309766.80315730273</v>
          </cell>
          <cell r="BB14">
            <v>509944.3645129443</v>
          </cell>
          <cell r="BC14">
            <v>-105.49889432841815</v>
          </cell>
          <cell r="BD14">
            <v>-10000.158347013123</v>
          </cell>
          <cell r="BE14">
            <v>-94.542463022256698</v>
          </cell>
          <cell r="BF14">
            <v>-644312.15</v>
          </cell>
          <cell r="BG14">
            <v>-1546.8039789821705</v>
          </cell>
          <cell r="BH14">
            <v>1993.3251475871439</v>
          </cell>
          <cell r="BI14">
            <v>164703.25776615302</v>
          </cell>
          <cell r="BJ14">
            <v>-0.37000000000000099</v>
          </cell>
          <cell r="BK14">
            <v>0</v>
          </cell>
          <cell r="BL14">
            <v>238041.2373349313</v>
          </cell>
          <cell r="BM14">
            <v>-0.03</v>
          </cell>
          <cell r="BN14">
            <v>0</v>
          </cell>
          <cell r="BO14">
            <v>-29.021708230521305</v>
          </cell>
          <cell r="BP14">
            <v>-1709.7992081374687</v>
          </cell>
          <cell r="BQ14">
            <v>1338.3173915447551</v>
          </cell>
          <cell r="BR14">
            <v>0</v>
          </cell>
          <cell r="BS14">
            <v>0</v>
          </cell>
          <cell r="BT14">
            <v>0</v>
          </cell>
        </row>
        <row r="15">
          <cell r="AX15">
            <v>-10</v>
          </cell>
          <cell r="AY15">
            <v>-471272.91079669865</v>
          </cell>
          <cell r="AZ15">
            <v>10900.040411174297</v>
          </cell>
          <cell r="BA15">
            <v>-251941.92315730453</v>
          </cell>
          <cell r="BB15">
            <v>-381418.42451293766</v>
          </cell>
          <cell r="BC15">
            <v>-4139.3011056706309</v>
          </cell>
          <cell r="BD15">
            <v>45056.348347013816</v>
          </cell>
          <cell r="BE15">
            <v>-53089.15753698349</v>
          </cell>
          <cell r="BF15">
            <v>561552.54</v>
          </cell>
          <cell r="BG15">
            <v>-13728.606021017767</v>
          </cell>
          <cell r="BH15">
            <v>-7076.7451475872658</v>
          </cell>
          <cell r="BI15">
            <v>-141686.10776615515</v>
          </cell>
          <cell r="BJ15">
            <v>18926.919999999925</v>
          </cell>
          <cell r="BK15">
            <v>0</v>
          </cell>
          <cell r="BL15">
            <v>-169145.13733492792</v>
          </cell>
          <cell r="BM15">
            <v>-124173.67049712222</v>
          </cell>
          <cell r="BN15">
            <v>0</v>
          </cell>
          <cell r="BO15">
            <v>22617.821708232164</v>
          </cell>
          <cell r="BP15">
            <v>35777.809208136052</v>
          </cell>
          <cell r="BQ15">
            <v>-19705.317391548306</v>
          </cell>
          <cell r="BR15">
            <v>0</v>
          </cell>
          <cell r="BS15">
            <v>0</v>
          </cell>
          <cell r="BT15">
            <v>0</v>
          </cell>
        </row>
        <row r="16">
          <cell r="AX16">
            <v>100</v>
          </cell>
          <cell r="AY16">
            <v>200852166.53999999</v>
          </cell>
          <cell r="AZ16">
            <v>57830925.189999998</v>
          </cell>
          <cell r="BA16">
            <v>8373146.040000001</v>
          </cell>
          <cell r="BB16">
            <v>31588911.590000004</v>
          </cell>
          <cell r="BC16">
            <v>6744901.6400000006</v>
          </cell>
          <cell r="BD16">
            <v>3492638.13</v>
          </cell>
          <cell r="BE16">
            <v>19772438.249999996</v>
          </cell>
          <cell r="BF16">
            <v>-26312.17</v>
          </cell>
          <cell r="BG16">
            <v>2194094</v>
          </cell>
          <cell r="BH16">
            <v>2701064.35</v>
          </cell>
          <cell r="BI16">
            <v>11602148.710000001</v>
          </cell>
          <cell r="BJ16">
            <v>1922490.38</v>
          </cell>
          <cell r="BK16">
            <v>0</v>
          </cell>
          <cell r="BL16">
            <v>31499547.839999996</v>
          </cell>
          <cell r="BM16">
            <v>1646742.77</v>
          </cell>
          <cell r="BN16">
            <v>0</v>
          </cell>
          <cell r="BO16">
            <v>9721237.2299999967</v>
          </cell>
          <cell r="BP16">
            <v>8516723.3699999992</v>
          </cell>
          <cell r="BQ16">
            <v>7347245.3699999992</v>
          </cell>
          <cell r="BR16">
            <v>0</v>
          </cell>
          <cell r="BS16">
            <v>0</v>
          </cell>
          <cell r="BT16">
            <v>-4075776.15</v>
          </cell>
        </row>
        <row r="17">
          <cell r="AX17">
            <v>101</v>
          </cell>
          <cell r="AY17">
            <v>-3156977.79</v>
          </cell>
          <cell r="AZ17">
            <v>0</v>
          </cell>
          <cell r="BA17">
            <v>-471743.27</v>
          </cell>
          <cell r="BB17">
            <v>-766141.19</v>
          </cell>
          <cell r="BC17">
            <v>0</v>
          </cell>
          <cell r="BD17">
            <v>0</v>
          </cell>
          <cell r="BE17">
            <v>0</v>
          </cell>
          <cell r="BF17">
            <v>0</v>
          </cell>
          <cell r="BG17">
            <v>0</v>
          </cell>
          <cell r="BH17">
            <v>-985.18</v>
          </cell>
          <cell r="BI17">
            <v>-199524.73</v>
          </cell>
          <cell r="BJ17">
            <v>-172803.92</v>
          </cell>
          <cell r="BK17">
            <v>46227.45</v>
          </cell>
          <cell r="BL17">
            <v>-267333.19</v>
          </cell>
          <cell r="BM17">
            <v>-78434.720000000001</v>
          </cell>
          <cell r="BN17">
            <v>0</v>
          </cell>
          <cell r="BO17">
            <v>395613.77</v>
          </cell>
          <cell r="BP17">
            <v>0</v>
          </cell>
          <cell r="BQ17">
            <v>0</v>
          </cell>
          <cell r="BR17">
            <v>-56802.49</v>
          </cell>
          <cell r="BS17">
            <v>-1240268.6399999999</v>
          </cell>
          <cell r="BT17">
            <v>-344781.68</v>
          </cell>
        </row>
        <row r="18">
          <cell r="AX18">
            <v>102</v>
          </cell>
          <cell r="AY18">
            <v>1016.6336184796861</v>
          </cell>
          <cell r="AZ18">
            <v>43.289356338344533</v>
          </cell>
          <cell r="BA18">
            <v>837.42075482979635</v>
          </cell>
          <cell r="BB18">
            <v>168.53342185572728</v>
          </cell>
          <cell r="BC18">
            <v>-1.7962704389203989</v>
          </cell>
          <cell r="BD18">
            <v>10.587802920527793</v>
          </cell>
          <cell r="BE18">
            <v>-0.39686065996645492</v>
          </cell>
          <cell r="BF18">
            <v>-1368.4101789385386</v>
          </cell>
          <cell r="BG18">
            <v>-7.8016331488231572</v>
          </cell>
          <cell r="BH18">
            <v>37.74027258726278</v>
          </cell>
          <cell r="BI18">
            <v>260.92582116254744</v>
          </cell>
          <cell r="BJ18">
            <v>3.2213424390292857</v>
          </cell>
          <cell r="BK18">
            <v>-5.3588014970775755E-2</v>
          </cell>
          <cell r="BL18">
            <v>178.3239180552473</v>
          </cell>
          <cell r="BM18">
            <v>175.25046992266039</v>
          </cell>
          <cell r="BN18">
            <v>-5.5895806050962006E-5</v>
          </cell>
          <cell r="BO18">
            <v>0.82888208192675505</v>
          </cell>
          <cell r="BP18">
            <v>78.24481100066032</v>
          </cell>
          <cell r="BQ18">
            <v>97.24709442763924</v>
          </cell>
          <cell r="BR18">
            <v>7.7613371771329867</v>
          </cell>
          <cell r="BS18">
            <v>4.3092068147772125</v>
          </cell>
          <cell r="BT18">
            <v>491.40771396343189</v>
          </cell>
        </row>
        <row r="19">
          <cell r="AX19">
            <v>104</v>
          </cell>
          <cell r="AY19">
            <v>-516.66153846157249</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-516.66153846157249</v>
          </cell>
        </row>
        <row r="20">
          <cell r="AX20">
            <v>105</v>
          </cell>
          <cell r="AY20">
            <v>96565.527692307674</v>
          </cell>
          <cell r="AZ20">
            <v>14.239999999999782</v>
          </cell>
          <cell r="BA20">
            <v>1.999999999998181E-2</v>
          </cell>
          <cell r="BB20">
            <v>2503.38</v>
          </cell>
          <cell r="BC20">
            <v>-5918.17</v>
          </cell>
          <cell r="BD20">
            <v>69804.264851895394</v>
          </cell>
          <cell r="BE20">
            <v>21814.367037296899</v>
          </cell>
          <cell r="BF20">
            <v>18638.426913448799</v>
          </cell>
          <cell r="BG20">
            <v>624.68119735893561</v>
          </cell>
          <cell r="BH20">
            <v>374.25</v>
          </cell>
          <cell r="BI20">
            <v>7788.7300000000396</v>
          </cell>
          <cell r="BJ20">
            <v>1003.6600000000326</v>
          </cell>
          <cell r="BK20">
            <v>0</v>
          </cell>
          <cell r="BL20">
            <v>8909.539999999979</v>
          </cell>
          <cell r="BM20">
            <v>548.09999999997672</v>
          </cell>
          <cell r="BN20">
            <v>0</v>
          </cell>
          <cell r="BO20">
            <v>-63778.64</v>
          </cell>
          <cell r="BP20">
            <v>7985.7999999999884</v>
          </cell>
          <cell r="BQ20">
            <v>16719.409999999916</v>
          </cell>
          <cell r="BR20">
            <v>0</v>
          </cell>
          <cell r="BS20">
            <v>0</v>
          </cell>
          <cell r="BT20">
            <v>9533.4676923076913</v>
          </cell>
        </row>
        <row r="21">
          <cell r="AX21">
            <v>106</v>
          </cell>
          <cell r="AY21">
            <v>-23557.293846153854</v>
          </cell>
          <cell r="AZ21">
            <v>0</v>
          </cell>
          <cell r="BA21">
            <v>0</v>
          </cell>
          <cell r="BB21">
            <v>0</v>
          </cell>
          <cell r="BC21">
            <v>0</v>
          </cell>
          <cell r="BD21">
            <v>-390.13615384615389</v>
          </cell>
          <cell r="BE21">
            <v>0</v>
          </cell>
          <cell r="BF21">
            <v>-350.26615384615377</v>
          </cell>
          <cell r="BG21">
            <v>-551.88538461538462</v>
          </cell>
          <cell r="BH21">
            <v>8.5153846153846153</v>
          </cell>
          <cell r="BI21">
            <v>5120.1946153846156</v>
          </cell>
          <cell r="BJ21">
            <v>-15538.030769230776</v>
          </cell>
          <cell r="BK21">
            <v>0</v>
          </cell>
          <cell r="BL21">
            <v>423.11153846153866</v>
          </cell>
          <cell r="BM21">
            <v>80.3</v>
          </cell>
          <cell r="BN21">
            <v>0</v>
          </cell>
          <cell r="BO21">
            <v>-4093.5269230769236</v>
          </cell>
          <cell r="BP21">
            <v>-5658.8538461538446</v>
          </cell>
          <cell r="BQ21">
            <v>-2606.7161538461551</v>
          </cell>
          <cell r="BR21">
            <v>0</v>
          </cell>
          <cell r="BS21">
            <v>0</v>
          </cell>
          <cell r="BT21">
            <v>0</v>
          </cell>
        </row>
        <row r="22">
          <cell r="AX22">
            <v>107</v>
          </cell>
          <cell r="AY22">
            <v>-81488.189230769218</v>
          </cell>
          <cell r="AZ22">
            <v>0</v>
          </cell>
          <cell r="BA22">
            <v>0</v>
          </cell>
          <cell r="BB22">
            <v>0</v>
          </cell>
          <cell r="BC22">
            <v>0</v>
          </cell>
          <cell r="BD22">
            <v>-22507.010769230761</v>
          </cell>
          <cell r="BE22">
            <v>-8.3076923076923076E-2</v>
          </cell>
          <cell r="BF22">
            <v>-7828.5415384615371</v>
          </cell>
          <cell r="BG22">
            <v>-1333.1076923076923</v>
          </cell>
          <cell r="BH22">
            <v>0</v>
          </cell>
          <cell r="BI22">
            <v>0</v>
          </cell>
          <cell r="BJ22">
            <v>0</v>
          </cell>
          <cell r="BK22">
            <v>0</v>
          </cell>
          <cell r="BL22">
            <v>0</v>
          </cell>
          <cell r="BM22">
            <v>0</v>
          </cell>
          <cell r="BN22">
            <v>0</v>
          </cell>
          <cell r="BO22">
            <v>0</v>
          </cell>
          <cell r="BP22">
            <v>-39911.137692307697</v>
          </cell>
          <cell r="BQ22">
            <v>-9908.3084615384596</v>
          </cell>
          <cell r="BR22">
            <v>0</v>
          </cell>
          <cell r="BS22">
            <v>0</v>
          </cell>
          <cell r="BT22">
            <v>0</v>
          </cell>
        </row>
        <row r="23">
          <cell r="AX23">
            <v>108</v>
          </cell>
          <cell r="AY23">
            <v>-22981.064615384606</v>
          </cell>
          <cell r="AZ23">
            <v>416.52230769230778</v>
          </cell>
          <cell r="BA23">
            <v>0</v>
          </cell>
          <cell r="BB23">
            <v>0</v>
          </cell>
          <cell r="BC23">
            <v>0</v>
          </cell>
          <cell r="BD23">
            <v>-7654.0976923076914</v>
          </cell>
          <cell r="BE23">
            <v>0</v>
          </cell>
          <cell r="BF23">
            <v>-228.54461538461538</v>
          </cell>
          <cell r="BG23">
            <v>0</v>
          </cell>
          <cell r="BH23">
            <v>0</v>
          </cell>
          <cell r="BI23">
            <v>1581.6638461538462</v>
          </cell>
          <cell r="BJ23">
            <v>-2070.2615384615347</v>
          </cell>
          <cell r="BK23">
            <v>0</v>
          </cell>
          <cell r="BL23">
            <v>-4685.1169230769237</v>
          </cell>
          <cell r="BM23">
            <v>-2.063076923076923</v>
          </cell>
          <cell r="BN23">
            <v>0</v>
          </cell>
          <cell r="BO23">
            <v>0</v>
          </cell>
          <cell r="BP23">
            <v>-10331.093846153844</v>
          </cell>
          <cell r="BQ23">
            <v>-8.0730769230769255</v>
          </cell>
          <cell r="BR23">
            <v>0</v>
          </cell>
          <cell r="BS23">
            <v>0</v>
          </cell>
          <cell r="BT23">
            <v>0</v>
          </cell>
        </row>
        <row r="24">
          <cell r="AX24">
            <v>112</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row>
        <row r="25">
          <cell r="AX25">
            <v>113</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row>
        <row r="26">
          <cell r="AX26">
            <v>114</v>
          </cell>
          <cell r="AY26">
            <v>-72330.399999999994</v>
          </cell>
          <cell r="AZ26">
            <v>0</v>
          </cell>
          <cell r="BA26">
            <v>0</v>
          </cell>
          <cell r="BB26">
            <v>0</v>
          </cell>
          <cell r="BC26">
            <v>0</v>
          </cell>
          <cell r="BD26">
            <v>0</v>
          </cell>
          <cell r="BE26">
            <v>0</v>
          </cell>
          <cell r="BF26">
            <v>0</v>
          </cell>
          <cell r="BG26">
            <v>0</v>
          </cell>
          <cell r="BH26">
            <v>0</v>
          </cell>
          <cell r="BI26">
            <v>0</v>
          </cell>
          <cell r="BJ26">
            <v>0</v>
          </cell>
          <cell r="BK26">
            <v>0</v>
          </cell>
          <cell r="BL26">
            <v>-72330.399999999994</v>
          </cell>
          <cell r="BM26">
            <v>0</v>
          </cell>
          <cell r="BN26">
            <v>0</v>
          </cell>
          <cell r="BO26">
            <v>0</v>
          </cell>
          <cell r="BP26">
            <v>0</v>
          </cell>
          <cell r="BQ26">
            <v>0</v>
          </cell>
          <cell r="BR26">
            <v>0</v>
          </cell>
          <cell r="BS26">
            <v>0</v>
          </cell>
          <cell r="BT26">
            <v>0</v>
          </cell>
        </row>
        <row r="27">
          <cell r="AX27">
            <v>118</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row>
        <row r="28">
          <cell r="AX28">
            <v>119</v>
          </cell>
          <cell r="AY28">
            <v>-0.14000000004152469</v>
          </cell>
          <cell r="AZ28">
            <v>-13196.096471013429</v>
          </cell>
          <cell r="BA28">
            <v>3501.9396854930819</v>
          </cell>
          <cell r="BB28">
            <v>-3502.0040257480869</v>
          </cell>
          <cell r="BC28">
            <v>-1.156373854449555E-7</v>
          </cell>
          <cell r="BD28">
            <v>1262.2476242113376</v>
          </cell>
          <cell r="BE28">
            <v>0.74102562723819432</v>
          </cell>
          <cell r="BF28">
            <v>11933.057753006527</v>
          </cell>
          <cell r="BG28">
            <v>0</v>
          </cell>
          <cell r="BH28">
            <v>-1.2363358763423093E-6</v>
          </cell>
          <cell r="BI28">
            <v>-6.4756640622363193E-3</v>
          </cell>
          <cell r="BJ28">
            <v>-2.8651048532992718E-3</v>
          </cell>
          <cell r="BK28">
            <v>0</v>
          </cell>
          <cell r="BL28">
            <v>-1.3496122908691177E-2</v>
          </cell>
          <cell r="BM28">
            <v>-8.4738399459638458E-4</v>
          </cell>
          <cell r="BN28">
            <v>0</v>
          </cell>
          <cell r="BO28">
            <v>0</v>
          </cell>
          <cell r="BP28">
            <v>-3.7770614596865926E-4</v>
          </cell>
          <cell r="BQ28">
            <v>-1.5282427730198833E-3</v>
          </cell>
          <cell r="BR28">
            <v>0</v>
          </cell>
          <cell r="BS28">
            <v>0</v>
          </cell>
          <cell r="BT28">
            <v>0</v>
          </cell>
        </row>
        <row r="29">
          <cell r="AX29">
            <v>120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row>
        <row r="30">
          <cell r="AX30">
            <v>130</v>
          </cell>
          <cell r="AY30">
            <v>-2625.93</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-2625.93</v>
          </cell>
        </row>
        <row r="31">
          <cell r="AX31">
            <v>133</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row>
        <row r="32">
          <cell r="AX32">
            <v>135</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row>
        <row r="33">
          <cell r="AX33">
            <v>136</v>
          </cell>
          <cell r="AY33">
            <v>-10154</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-10154</v>
          </cell>
        </row>
        <row r="34">
          <cell r="AX34">
            <v>140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row>
        <row r="35">
          <cell r="AX35">
            <v>144</v>
          </cell>
          <cell r="AY35">
            <v>182825.02503001312</v>
          </cell>
          <cell r="AZ35">
            <v>-2799.4565999959596</v>
          </cell>
          <cell r="BA35">
            <v>57003.463123332636</v>
          </cell>
          <cell r="BB35">
            <v>128621.01850667642</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row>
        <row r="36">
          <cell r="AX36">
            <v>145</v>
          </cell>
          <cell r="AY36">
            <v>-211103.62168002498</v>
          </cell>
          <cell r="AZ36">
            <v>0</v>
          </cell>
          <cell r="BA36">
            <v>0</v>
          </cell>
          <cell r="BB36">
            <v>0</v>
          </cell>
          <cell r="BC36">
            <v>-6200.7171724736691</v>
          </cell>
          <cell r="BD36">
            <v>-101983.11058037169</v>
          </cell>
          <cell r="BE36">
            <v>-87262.988031225279</v>
          </cell>
          <cell r="BF36">
            <v>-9848.3666434662591</v>
          </cell>
          <cell r="BG36">
            <v>-5808.4392524880823</v>
          </cell>
          <cell r="BH36">
            <v>0</v>
          </cell>
          <cell r="BI36">
            <v>0</v>
          </cell>
          <cell r="BJ36">
            <v>0</v>
          </cell>
          <cell r="BK36">
            <v>0</v>
          </cell>
          <cell r="BL36">
            <v>0</v>
          </cell>
          <cell r="BM36">
            <v>0</v>
          </cell>
          <cell r="BN36">
            <v>0</v>
          </cell>
          <cell r="BO36">
            <v>0</v>
          </cell>
          <cell r="BP36">
            <v>0</v>
          </cell>
          <cell r="BQ36">
            <v>0</v>
          </cell>
          <cell r="BR36">
            <v>0</v>
          </cell>
          <cell r="BS36">
            <v>0</v>
          </cell>
          <cell r="BT36">
            <v>0</v>
          </cell>
        </row>
        <row r="37">
          <cell r="AX37">
            <v>146</v>
          </cell>
          <cell r="AY37">
            <v>-3296.4899608001642</v>
          </cell>
          <cell r="AZ37">
            <v>-402.57917084770452</v>
          </cell>
          <cell r="BA37">
            <v>-11071.689688833692</v>
          </cell>
          <cell r="BB37">
            <v>-1272.7576678989572</v>
          </cell>
          <cell r="BC37">
            <v>25.579271161941477</v>
          </cell>
          <cell r="BD37">
            <v>-110.43370689417861</v>
          </cell>
          <cell r="BE37">
            <v>5.6767795555765161</v>
          </cell>
          <cell r="BF37">
            <v>19687.657758006157</v>
          </cell>
          <cell r="BG37">
            <v>132.14278046621712</v>
          </cell>
          <cell r="BH37">
            <v>-498.71251005036765</v>
          </cell>
          <cell r="BI37">
            <v>-3360.331167246346</v>
          </cell>
          <cell r="BJ37">
            <v>210.20678697594849</v>
          </cell>
          <cell r="BK37">
            <v>0.83625757745573548</v>
          </cell>
          <cell r="BL37">
            <v>-2114.3382330267195</v>
          </cell>
          <cell r="BM37">
            <v>-2331.8722477821175</v>
          </cell>
          <cell r="BN37">
            <v>7.7990809170823156E-4</v>
          </cell>
          <cell r="BO37">
            <v>-11.51858161805753</v>
          </cell>
          <cell r="BP37">
            <v>-988.7081258880462</v>
          </cell>
          <cell r="BQ37">
            <v>-1128.348171907659</v>
          </cell>
          <cell r="BR37">
            <v>-31.555602013382668</v>
          </cell>
          <cell r="BS37">
            <v>-35.746280352415397</v>
          </cell>
          <cell r="BT37">
            <v>7.7990809170823156E-4</v>
          </cell>
        </row>
        <row r="38">
          <cell r="AX38">
            <v>150</v>
          </cell>
          <cell r="AY38">
            <v>-134605.28415384624</v>
          </cell>
          <cell r="AZ38">
            <v>-1703.4161849709981</v>
          </cell>
          <cell r="BA38">
            <v>-7598.2438983942702</v>
          </cell>
          <cell r="BB38">
            <v>-7933.0541379909118</v>
          </cell>
          <cell r="BC38">
            <v>-18.672349020771986</v>
          </cell>
          <cell r="BD38">
            <v>-899.81966585200303</v>
          </cell>
          <cell r="BE38">
            <v>-6.4044131032241669</v>
          </cell>
          <cell r="BF38">
            <v>-3915.9748643998118</v>
          </cell>
          <cell r="BG38">
            <v>-41.987353660960594</v>
          </cell>
          <cell r="BH38">
            <v>218.7473284766445</v>
          </cell>
          <cell r="BI38">
            <v>-2566.3198863551097</v>
          </cell>
          <cell r="BJ38">
            <v>-1908.4285137197694</v>
          </cell>
          <cell r="BK38">
            <v>-0.29477950675529385</v>
          </cell>
          <cell r="BL38">
            <v>-3817.3576079438844</v>
          </cell>
          <cell r="BM38">
            <v>-1399.6527441285098</v>
          </cell>
          <cell r="BN38">
            <v>0</v>
          </cell>
          <cell r="BO38">
            <v>-2.0145884873497435</v>
          </cell>
          <cell r="BP38">
            <v>-847.27981440635949</v>
          </cell>
          <cell r="BQ38">
            <v>-1471.0749467696378</v>
          </cell>
          <cell r="BR38">
            <v>-676.98591235461618</v>
          </cell>
          <cell r="BS38">
            <v>-198.70628279632422</v>
          </cell>
          <cell r="BT38">
            <v>-99818.343538461602</v>
          </cell>
        </row>
        <row r="39">
          <cell r="AX39">
            <v>155</v>
          </cell>
          <cell r="AY39">
            <v>41521.774615384595</v>
          </cell>
          <cell r="AZ39">
            <v>1675.7140137867427</v>
          </cell>
          <cell r="BA39">
            <v>3338.251391347545</v>
          </cell>
          <cell r="BB39">
            <v>11624.791638855135</v>
          </cell>
          <cell r="BC39">
            <v>-11.929285417278871</v>
          </cell>
          <cell r="BD39">
            <v>-162.79556232421817</v>
          </cell>
          <cell r="BE39">
            <v>-3.5591767499715798</v>
          </cell>
          <cell r="BF39">
            <v>2754.4441702833265</v>
          </cell>
          <cell r="BG39">
            <v>265.94477466531043</v>
          </cell>
          <cell r="BH39">
            <v>592.04865720847806</v>
          </cell>
          <cell r="BI39">
            <v>2527.7215083186175</v>
          </cell>
          <cell r="BJ39">
            <v>2403.6382381233307</v>
          </cell>
          <cell r="BK39">
            <v>0.25586300087433855</v>
          </cell>
          <cell r="BL39">
            <v>2511.7688497940471</v>
          </cell>
          <cell r="BM39">
            <v>641.04549532617261</v>
          </cell>
          <cell r="BN39">
            <v>0</v>
          </cell>
          <cell r="BO39">
            <v>-6.50084750743984E-2</v>
          </cell>
          <cell r="BP39">
            <v>570.91309673735532</v>
          </cell>
          <cell r="BQ39">
            <v>1435.7076867885157</v>
          </cell>
          <cell r="BR39">
            <v>690.16113588122494</v>
          </cell>
          <cell r="BS39">
            <v>164.88648275889744</v>
          </cell>
          <cell r="BT39">
            <v>10502.830645475566</v>
          </cell>
        </row>
        <row r="40">
          <cell r="AX40">
            <v>162</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row>
        <row r="41">
          <cell r="AX41">
            <v>163</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row>
        <row r="42">
          <cell r="AX42">
            <v>164</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row>
        <row r="43">
          <cell r="AX43">
            <v>165</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row>
        <row r="44">
          <cell r="AX44">
            <v>166</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row>
        <row r="45">
          <cell r="AX45">
            <v>167</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row>
        <row r="46">
          <cell r="AX46">
            <v>168</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row>
        <row r="47">
          <cell r="AX47">
            <v>169</v>
          </cell>
          <cell r="AY47">
            <v>-1412.1677804737901</v>
          </cell>
          <cell r="AZ47">
            <v>-27.879133509185579</v>
          </cell>
          <cell r="BA47">
            <v>-128.23663206344605</v>
          </cell>
          <cell r="BB47">
            <v>-147.23194597019051</v>
          </cell>
          <cell r="BC47">
            <v>6.6119391120926518E-2</v>
          </cell>
          <cell r="BD47">
            <v>-5.3802759468425307</v>
          </cell>
          <cell r="BE47">
            <v>1.2631378655968944E-2</v>
          </cell>
          <cell r="BF47">
            <v>6.5220752969388514</v>
          </cell>
          <cell r="BG47">
            <v>-2.49103328473233</v>
          </cell>
          <cell r="BH47">
            <v>-5.7905144711119867</v>
          </cell>
          <cell r="BI47">
            <v>-51.289100227851918</v>
          </cell>
          <cell r="BJ47">
            <v>-32.597076637737928</v>
          </cell>
          <cell r="BK47">
            <v>1.8228239051849143E-3</v>
          </cell>
          <cell r="BL47">
            <v>-57.484125917801833</v>
          </cell>
          <cell r="BM47">
            <v>-24.837936608952177</v>
          </cell>
          <cell r="BN47">
            <v>3.3551363441785024E-6</v>
          </cell>
          <cell r="BO47">
            <v>-6.7124788427600585E-2</v>
          </cell>
          <cell r="BP47">
            <v>-17.651392990745705</v>
          </cell>
          <cell r="BQ47">
            <v>-34.873696834924345</v>
          </cell>
          <cell r="BR47">
            <v>-10.365295393572509</v>
          </cell>
          <cell r="BS47">
            <v>-2.6331514984588704</v>
          </cell>
          <cell r="BT47">
            <v>-869.96199657556554</v>
          </cell>
        </row>
        <row r="48">
          <cell r="AX48">
            <v>170</v>
          </cell>
          <cell r="AY48">
            <v>9144.6299999999992</v>
          </cell>
          <cell r="AZ48">
            <v>170.82874286314492</v>
          </cell>
          <cell r="BA48">
            <v>527.75588648362464</v>
          </cell>
          <cell r="BB48">
            <v>927.85856937098288</v>
          </cell>
          <cell r="BC48">
            <v>0.30999875477875166</v>
          </cell>
          <cell r="BD48">
            <v>32.118878312974111</v>
          </cell>
          <cell r="BE48">
            <v>7.913547565624679E-2</v>
          </cell>
          <cell r="BF48">
            <v>511.75977647476759</v>
          </cell>
          <cell r="BG48">
            <v>20.033259014433412</v>
          </cell>
          <cell r="BH48">
            <v>23.818556136635209</v>
          </cell>
          <cell r="BI48">
            <v>241.17100192361605</v>
          </cell>
          <cell r="BJ48">
            <v>219.26059762682141</v>
          </cell>
          <cell r="BK48">
            <v>1.991113052564366E-2</v>
          </cell>
          <cell r="BL48">
            <v>316.58619933358221</v>
          </cell>
          <cell r="BM48">
            <v>96.853125094824094</v>
          </cell>
          <cell r="BN48">
            <v>0</v>
          </cell>
          <cell r="BO48">
            <v>8.9920594207131166E-2</v>
          </cell>
          <cell r="BP48">
            <v>87.708592701984159</v>
          </cell>
          <cell r="BQ48">
            <v>196.53350839669787</v>
          </cell>
          <cell r="BR48">
            <v>65.63204914780259</v>
          </cell>
          <cell r="BS48">
            <v>17.992291162941232</v>
          </cell>
          <cell r="BT48">
            <v>5688.22</v>
          </cell>
        </row>
        <row r="49">
          <cell r="AX49">
            <v>182</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row>
        <row r="50">
          <cell r="AX50">
            <v>183</v>
          </cell>
          <cell r="AY50">
            <v>-31045.8528716865</v>
          </cell>
          <cell r="AZ50">
            <v>-584.68375507190262</v>
          </cell>
          <cell r="BA50">
            <v>-1919.304071269185</v>
          </cell>
          <cell r="BB50">
            <v>-3161.1234927639089</v>
          </cell>
          <cell r="BC50">
            <v>-0.75462871474341531</v>
          </cell>
          <cell r="BD50">
            <v>-110.19807514024929</v>
          </cell>
          <cell r="BE50">
            <v>-0.19409770525679862</v>
          </cell>
          <cell r="BF50">
            <v>-1503.7796512057441</v>
          </cell>
          <cell r="BG50">
            <v>-66.375526686288168</v>
          </cell>
          <cell r="BH50">
            <v>-86.651623593090278</v>
          </cell>
          <cell r="BI50">
            <v>-857.05091815752735</v>
          </cell>
          <cell r="BJ50">
            <v>-740.98494252615922</v>
          </cell>
          <cell r="BK50">
            <v>-7.0373028319196146E-2</v>
          </cell>
          <cell r="BL50">
            <v>-1098.3242734673563</v>
          </cell>
          <cell r="BM50">
            <v>-355.9404961962116</v>
          </cell>
          <cell r="BN50">
            <v>9.1640302045977805E-6</v>
          </cell>
          <cell r="BO50">
            <v>-0.45750086860096717</v>
          </cell>
          <cell r="BP50">
            <v>-309.00474970057383</v>
          </cell>
          <cell r="BQ50">
            <v>-679.54587396560919</v>
          </cell>
          <cell r="BR50">
            <v>-223.54072018719916</v>
          </cell>
          <cell r="BS50">
            <v>-60.488692597934232</v>
          </cell>
          <cell r="BT50">
            <v>-19287.379418004672</v>
          </cell>
        </row>
        <row r="51">
          <cell r="AX51">
            <v>184</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row>
        <row r="52">
          <cell r="AX52">
            <v>186</v>
          </cell>
          <cell r="AY52">
            <v>8181.09</v>
          </cell>
          <cell r="AZ52">
            <v>133.98496792048644</v>
          </cell>
          <cell r="BA52">
            <v>456.35721896255291</v>
          </cell>
          <cell r="BB52">
            <v>692.82447605911852</v>
          </cell>
          <cell r="BC52">
            <v>0.43999927651949816</v>
          </cell>
          <cell r="BD52">
            <v>35.363538237705626</v>
          </cell>
          <cell r="BE52">
            <v>9.4977065265344496E-3</v>
          </cell>
          <cell r="BF52">
            <v>561.1120489015409</v>
          </cell>
          <cell r="BG52">
            <v>17.416083449726674</v>
          </cell>
          <cell r="BH52">
            <v>16.587540995586938</v>
          </cell>
          <cell r="BI52">
            <v>217.93991173215676</v>
          </cell>
          <cell r="BJ52">
            <v>153.33643660999678</v>
          </cell>
          <cell r="BK52">
            <v>2.9948366338921461E-2</v>
          </cell>
          <cell r="BL52">
            <v>276.66645100945561</v>
          </cell>
          <cell r="BM52">
            <v>101.15952519475815</v>
          </cell>
          <cell r="BN52">
            <v>0</v>
          </cell>
          <cell r="BO52">
            <v>0.17995386479073541</v>
          </cell>
          <cell r="BP52">
            <v>84.45175218439303</v>
          </cell>
          <cell r="BQ52">
            <v>174.31136800701998</v>
          </cell>
          <cell r="BR52">
            <v>50.503760398723287</v>
          </cell>
          <cell r="BS52">
            <v>13.995521122602728</v>
          </cell>
          <cell r="BT52">
            <v>5194.42</v>
          </cell>
        </row>
        <row r="53">
          <cell r="AX53">
            <v>200</v>
          </cell>
          <cell r="AY53">
            <v>-134704.27295868949</v>
          </cell>
          <cell r="AZ53">
            <v>0</v>
          </cell>
          <cell r="BA53">
            <v>0</v>
          </cell>
          <cell r="BB53">
            <v>0</v>
          </cell>
          <cell r="BC53">
            <v>0</v>
          </cell>
          <cell r="BD53">
            <v>-2433.6561538461538</v>
          </cell>
          <cell r="BE53">
            <v>0</v>
          </cell>
          <cell r="BF53">
            <v>-782.68153846153837</v>
          </cell>
          <cell r="BG53">
            <v>-6833.2423076923087</v>
          </cell>
          <cell r="BH53">
            <v>-14.192307692307693</v>
          </cell>
          <cell r="BI53">
            <v>-15936.223846153847</v>
          </cell>
          <cell r="BJ53">
            <v>-33192.223076923088</v>
          </cell>
          <cell r="BK53">
            <v>0</v>
          </cell>
          <cell r="BL53">
            <v>-6043.6815384615384</v>
          </cell>
          <cell r="BM53">
            <v>-337.83230769230772</v>
          </cell>
          <cell r="BN53">
            <v>0</v>
          </cell>
          <cell r="BO53">
            <v>1290.9038461538464</v>
          </cell>
          <cell r="BP53">
            <v>-75156.157574074081</v>
          </cell>
          <cell r="BQ53">
            <v>4734.7138461538416</v>
          </cell>
          <cell r="BR53">
            <v>0</v>
          </cell>
          <cell r="BS53">
            <v>0</v>
          </cell>
          <cell r="BT53">
            <v>0</v>
          </cell>
        </row>
        <row r="54">
          <cell r="AX54">
            <v>201</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row>
        <row r="55">
          <cell r="AX55">
            <v>202</v>
          </cell>
          <cell r="AY55">
            <v>-219308.0893475315</v>
          </cell>
          <cell r="AZ55">
            <v>0</v>
          </cell>
          <cell r="BA55">
            <v>0</v>
          </cell>
          <cell r="BB55">
            <v>0</v>
          </cell>
          <cell r="BC55">
            <v>0</v>
          </cell>
          <cell r="BD55">
            <v>-31461.57</v>
          </cell>
          <cell r="BE55">
            <v>-40.252307692307681</v>
          </cell>
          <cell r="BF55">
            <v>-25734.734615384616</v>
          </cell>
          <cell r="BG55">
            <v>-4501.7592307692312</v>
          </cell>
          <cell r="BH55">
            <v>0</v>
          </cell>
          <cell r="BI55">
            <v>0</v>
          </cell>
          <cell r="BJ55">
            <v>0</v>
          </cell>
          <cell r="BK55">
            <v>0</v>
          </cell>
          <cell r="BL55">
            <v>0</v>
          </cell>
          <cell r="BM55">
            <v>0</v>
          </cell>
          <cell r="BN55">
            <v>0</v>
          </cell>
          <cell r="BO55">
            <v>0</v>
          </cell>
          <cell r="BP55">
            <v>-128001.38857830071</v>
          </cell>
          <cell r="BQ55">
            <v>-29568.384615384624</v>
          </cell>
          <cell r="BR55">
            <v>0</v>
          </cell>
          <cell r="BS55">
            <v>0</v>
          </cell>
          <cell r="BT55">
            <v>0</v>
          </cell>
        </row>
        <row r="56">
          <cell r="AX56">
            <v>203</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row>
        <row r="57">
          <cell r="AX57">
            <v>204</v>
          </cell>
          <cell r="AY57">
            <v>-41806.885806466249</v>
          </cell>
          <cell r="AZ57">
            <v>-1084.3084615384616</v>
          </cell>
          <cell r="BA57">
            <v>0</v>
          </cell>
          <cell r="BB57">
            <v>0</v>
          </cell>
          <cell r="BC57">
            <v>0</v>
          </cell>
          <cell r="BD57">
            <v>0</v>
          </cell>
          <cell r="BE57">
            <v>0</v>
          </cell>
          <cell r="BF57">
            <v>-285.61846153846159</v>
          </cell>
          <cell r="BG57">
            <v>0</v>
          </cell>
          <cell r="BH57">
            <v>0</v>
          </cell>
          <cell r="BI57">
            <v>-984.30394230769161</v>
          </cell>
          <cell r="BJ57">
            <v>-29564.920788461532</v>
          </cell>
          <cell r="BK57">
            <v>0</v>
          </cell>
          <cell r="BL57">
            <v>-33.278237179487292</v>
          </cell>
          <cell r="BM57">
            <v>-0.19384615384615389</v>
          </cell>
          <cell r="BN57">
            <v>0</v>
          </cell>
          <cell r="BO57">
            <v>0</v>
          </cell>
          <cell r="BP57">
            <v>-12560.172838517537</v>
          </cell>
          <cell r="BQ57">
            <v>2705.910769230768</v>
          </cell>
          <cell r="BR57">
            <v>0</v>
          </cell>
          <cell r="BS57">
            <v>0</v>
          </cell>
          <cell r="BT57">
            <v>0</v>
          </cell>
        </row>
        <row r="58">
          <cell r="AX58">
            <v>205</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row>
        <row r="59">
          <cell r="AX59">
            <v>250</v>
          </cell>
          <cell r="AY59">
            <v>3441.203846153845</v>
          </cell>
          <cell r="AZ59">
            <v>109.82659239914187</v>
          </cell>
          <cell r="BA59">
            <v>186.65060422799513</v>
          </cell>
          <cell r="BB59">
            <v>666.54831687381488</v>
          </cell>
          <cell r="BC59">
            <v>-0.24999986782567754</v>
          </cell>
          <cell r="BD59">
            <v>-2.3642041011193022</v>
          </cell>
          <cell r="BE59">
            <v>-6.9908234846193795E-2</v>
          </cell>
          <cell r="BF59">
            <v>77.22952952760312</v>
          </cell>
          <cell r="BG59">
            <v>12.591484754376861</v>
          </cell>
          <cell r="BH59">
            <v>24.229968471960074</v>
          </cell>
          <cell r="BI59">
            <v>139.58963151047129</v>
          </cell>
          <cell r="BJ59">
            <v>100.27392023471216</v>
          </cell>
          <cell r="BK59">
            <v>3.8555869188508889E-3</v>
          </cell>
          <cell r="BL59">
            <v>143.43141760404177</v>
          </cell>
          <cell r="BM59">
            <v>20.499221358649947</v>
          </cell>
          <cell r="BN59">
            <v>0</v>
          </cell>
          <cell r="BO59">
            <v>-0.10999157145215359</v>
          </cell>
          <cell r="BP59">
            <v>17.802564504774352</v>
          </cell>
          <cell r="BQ59">
            <v>113.56013469102516</v>
          </cell>
          <cell r="BR59">
            <v>42.517582234848618</v>
          </cell>
          <cell r="BS59">
            <v>10.00081825644758</v>
          </cell>
          <cell r="BT59">
            <v>1779.2423076923069</v>
          </cell>
        </row>
        <row r="60">
          <cell r="AX60">
            <v>252</v>
          </cell>
          <cell r="AY60">
            <v>3675.5361538461539</v>
          </cell>
          <cell r="AZ60">
            <v>130.59294718978015</v>
          </cell>
          <cell r="BA60">
            <v>258.05404527653872</v>
          </cell>
          <cell r="BB60">
            <v>766.32288101174447</v>
          </cell>
          <cell r="BC60">
            <v>-0.34999967304246549</v>
          </cell>
          <cell r="BD60">
            <v>7.8304834883034857E-2</v>
          </cell>
          <cell r="BE60">
            <v>-9.9773001987953081E-2</v>
          </cell>
          <cell r="BF60">
            <v>78.400900977188229</v>
          </cell>
          <cell r="BG60">
            <v>3.4502315179119822</v>
          </cell>
          <cell r="BH60">
            <v>25.467168973148215</v>
          </cell>
          <cell r="BI60">
            <v>189.10427065950608</v>
          </cell>
          <cell r="BJ60">
            <v>86.007956532020671</v>
          </cell>
          <cell r="BK60">
            <v>1.3869488289141266E-2</v>
          </cell>
          <cell r="BL60">
            <v>185.26852694764989</v>
          </cell>
          <cell r="BM60">
            <v>35.418964575445827</v>
          </cell>
          <cell r="BN60">
            <v>0</v>
          </cell>
          <cell r="BO60">
            <v>-2.9979150434274661E-2</v>
          </cell>
          <cell r="BP60">
            <v>13.199785070514686</v>
          </cell>
          <cell r="BQ60">
            <v>30.74130484298135</v>
          </cell>
          <cell r="BR60">
            <v>50.608877512115441</v>
          </cell>
          <cell r="BS60">
            <v>13.002024108054538</v>
          </cell>
          <cell r="BT60">
            <v>1810.2838461538458</v>
          </cell>
        </row>
        <row r="61">
          <cell r="AX61">
            <v>254</v>
          </cell>
          <cell r="AY61">
            <v>1224.6553846153852</v>
          </cell>
          <cell r="AZ61">
            <v>53.977650708363299</v>
          </cell>
          <cell r="BA61">
            <v>100.24892694025371</v>
          </cell>
          <cell r="BB61">
            <v>329.32765387267796</v>
          </cell>
          <cell r="BC61">
            <v>-0.22999985391259098</v>
          </cell>
          <cell r="BD61">
            <v>-2.4571567595367121</v>
          </cell>
          <cell r="BE61">
            <v>-7.989857535631946E-2</v>
          </cell>
          <cell r="BF61">
            <v>22.287374741035023</v>
          </cell>
          <cell r="BG61">
            <v>0.72925238034365236</v>
          </cell>
          <cell r="BH61">
            <v>13.219438837429557</v>
          </cell>
          <cell r="BI61">
            <v>79.328863977160665</v>
          </cell>
          <cell r="BJ61">
            <v>30.766681069135274</v>
          </cell>
          <cell r="BK61">
            <v>1.0426027717782881E-5</v>
          </cell>
          <cell r="BL61">
            <v>73.819178161552202</v>
          </cell>
          <cell r="BM61">
            <v>13.778653566443076</v>
          </cell>
          <cell r="BN61">
            <v>0</v>
          </cell>
          <cell r="BO61">
            <v>-1.9990684236590808E-2</v>
          </cell>
          <cell r="BP61">
            <v>2.8575308089206395</v>
          </cell>
          <cell r="BQ61">
            <v>8.1262622293517381</v>
          </cell>
          <cell r="BR61">
            <v>21.455586842565488</v>
          </cell>
          <cell r="BS61">
            <v>4.3085966963975277</v>
          </cell>
          <cell r="BT61">
            <v>473.21076923076998</v>
          </cell>
        </row>
        <row r="62">
          <cell r="AX62">
            <v>400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row>
        <row r="63">
          <cell r="AX63">
            <v>402</v>
          </cell>
          <cell r="AY63">
            <v>123556.88436360363</v>
          </cell>
          <cell r="AZ63">
            <v>32250.120054052793</v>
          </cell>
          <cell r="BA63">
            <v>7988.3208792054793</v>
          </cell>
          <cell r="BB63">
            <v>8402.5843762166041</v>
          </cell>
          <cell r="BC63">
            <v>-2142.1986124114205</v>
          </cell>
          <cell r="BD63">
            <v>-4345.2846015126433</v>
          </cell>
          <cell r="BE63">
            <v>-6888.4028260156701</v>
          </cell>
          <cell r="BF63">
            <v>0</v>
          </cell>
          <cell r="BG63">
            <v>211.22390087651911</v>
          </cell>
          <cell r="BH63">
            <v>2721.3908433664824</v>
          </cell>
          <cell r="BI63">
            <v>-6731.1297659615338</v>
          </cell>
          <cell r="BJ63">
            <v>2572.8241854541047</v>
          </cell>
          <cell r="BK63">
            <v>16.185779054996445</v>
          </cell>
          <cell r="BL63">
            <v>7155.2809432643116</v>
          </cell>
          <cell r="BM63">
            <v>0</v>
          </cell>
          <cell r="BN63">
            <v>0</v>
          </cell>
          <cell r="BO63">
            <v>986.22587555454083</v>
          </cell>
          <cell r="BP63">
            <v>-23062.821645778953</v>
          </cell>
          <cell r="BQ63">
            <v>104422.56497823802</v>
          </cell>
          <cell r="BR63">
            <v>0</v>
          </cell>
          <cell r="BS63">
            <v>0</v>
          </cell>
          <cell r="BT63">
            <v>0</v>
          </cell>
        </row>
        <row r="64">
          <cell r="AX64">
            <v>404</v>
          </cell>
          <cell r="AY64">
            <v>-189887.77</v>
          </cell>
          <cell r="AZ64">
            <v>0</v>
          </cell>
          <cell r="BA64">
            <v>0</v>
          </cell>
          <cell r="BB64">
            <v>0</v>
          </cell>
          <cell r="BC64">
            <v>0</v>
          </cell>
          <cell r="BD64">
            <v>0</v>
          </cell>
          <cell r="BE64">
            <v>158673.01</v>
          </cell>
          <cell r="BF64">
            <v>-13608.55</v>
          </cell>
          <cell r="BG64">
            <v>0</v>
          </cell>
          <cell r="BH64">
            <v>0</v>
          </cell>
          <cell r="BI64">
            <v>-345212.19</v>
          </cell>
          <cell r="BJ64">
            <v>0</v>
          </cell>
          <cell r="BK64">
            <v>0</v>
          </cell>
          <cell r="BL64">
            <v>8851.1200000000008</v>
          </cell>
          <cell r="BM64">
            <v>0</v>
          </cell>
          <cell r="BN64">
            <v>0</v>
          </cell>
          <cell r="BO64">
            <v>0</v>
          </cell>
          <cell r="BP64">
            <v>1408.84</v>
          </cell>
          <cell r="BQ64">
            <v>0</v>
          </cell>
          <cell r="BR64">
            <v>0</v>
          </cell>
          <cell r="BS64">
            <v>0</v>
          </cell>
          <cell r="BT64">
            <v>0</v>
          </cell>
        </row>
        <row r="65">
          <cell r="AX65">
            <v>450</v>
          </cell>
          <cell r="AY65">
            <v>-361.58818144167765</v>
          </cell>
          <cell r="AZ65">
            <v>-7.2697460057227019</v>
          </cell>
          <cell r="BA65">
            <v>-37.260766508510315</v>
          </cell>
          <cell r="BB65">
            <v>-38.069148844157667</v>
          </cell>
          <cell r="BC65">
            <v>2.1395179876624509E-2</v>
          </cell>
          <cell r="BD65">
            <v>-1.4202609980597742</v>
          </cell>
          <cell r="BE65">
            <v>8.9953862689681786E-3</v>
          </cell>
          <cell r="BF65">
            <v>9.7756255779704304</v>
          </cell>
          <cell r="BG65">
            <v>-0.58010716855235156</v>
          </cell>
          <cell r="BH65">
            <v>-1.6830494768606066</v>
          </cell>
          <cell r="BI65">
            <v>-14.460995490202954</v>
          </cell>
          <cell r="BJ65">
            <v>-8.2236456677588734</v>
          </cell>
          <cell r="BK65">
            <v>-2.3446061365436201E-3</v>
          </cell>
          <cell r="BL65">
            <v>-15.533347918131241</v>
          </cell>
          <cell r="BM65">
            <v>-7.2949104380365668</v>
          </cell>
          <cell r="BN65">
            <v>1.1767538115992002E-6</v>
          </cell>
          <cell r="BO65">
            <v>-2.1975652379995242E-2</v>
          </cell>
          <cell r="BP65">
            <v>-4.9089378105487569</v>
          </cell>
          <cell r="BQ65">
            <v>-9.3566268900982266</v>
          </cell>
          <cell r="BR65">
            <v>-2.6210053079171587</v>
          </cell>
          <cell r="BS65">
            <v>-0.31169389603305042</v>
          </cell>
          <cell r="BT65">
            <v>-222.37563608344067</v>
          </cell>
        </row>
        <row r="66">
          <cell r="AX66">
            <v>452</v>
          </cell>
          <cell r="AY66">
            <v>-8427.7274426914137</v>
          </cell>
          <cell r="AZ66">
            <v>-162.66351298112397</v>
          </cell>
          <cell r="BA66">
            <v>-647.72333967229201</v>
          </cell>
          <cell r="BB66">
            <v>-868.75512536677479</v>
          </cell>
          <cell r="BC66">
            <v>9.4873343882461381E-2</v>
          </cell>
          <cell r="BD66">
            <v>-31.052580320706753</v>
          </cell>
          <cell r="BE66">
            <v>1.5362603150485155E-2</v>
          </cell>
          <cell r="BF66">
            <v>-176.30101909667519</v>
          </cell>
          <cell r="BG66">
            <v>-16.388272745958908</v>
          </cell>
          <cell r="BH66">
            <v>-29.228818925916137</v>
          </cell>
          <cell r="BI66">
            <v>-270.75339104555144</v>
          </cell>
          <cell r="BJ66">
            <v>-197.70564557009709</v>
          </cell>
          <cell r="BK66">
            <v>-4.6527111972396451E-3</v>
          </cell>
          <cell r="BL66">
            <v>-321.43902979614313</v>
          </cell>
          <cell r="BM66">
            <v>-123.38944564596767</v>
          </cell>
          <cell r="BN66">
            <v>1.1582600078997149E-5</v>
          </cell>
          <cell r="BO66">
            <v>-0.26102078209871016</v>
          </cell>
          <cell r="BP66">
            <v>-95.027731775918227</v>
          </cell>
          <cell r="BQ66">
            <v>-196.73557713229678</v>
          </cell>
          <cell r="BR66">
            <v>-60.91958585513035</v>
          </cell>
          <cell r="BS66">
            <v>-16.854057165044097</v>
          </cell>
          <cell r="BT66">
            <v>-5212.634883632154</v>
          </cell>
        </row>
        <row r="67">
          <cell r="AX67">
            <v>454</v>
          </cell>
          <cell r="AY67">
            <v>3973.6963924213342</v>
          </cell>
          <cell r="AZ67">
            <v>55.668169578248353</v>
          </cell>
          <cell r="BA67">
            <v>-322.09169583414678</v>
          </cell>
          <cell r="BB67">
            <v>356.30301073295232</v>
          </cell>
          <cell r="BC67">
            <v>1.4343444380472548</v>
          </cell>
          <cell r="BD67">
            <v>9.0033462044097519</v>
          </cell>
          <cell r="BE67">
            <v>0.31969058988612753</v>
          </cell>
          <cell r="BF67">
            <v>1231.9379055284526</v>
          </cell>
          <cell r="BG67">
            <v>15.820339951301719</v>
          </cell>
          <cell r="BH67">
            <v>-14.573192818927197</v>
          </cell>
          <cell r="BI67">
            <v>-60.825369822626499</v>
          </cell>
          <cell r="BJ67">
            <v>110.17184853842446</v>
          </cell>
          <cell r="BK67">
            <v>5.6963891511560644E-2</v>
          </cell>
          <cell r="BL67">
            <v>36.130768802752755</v>
          </cell>
          <cell r="BM67">
            <v>-74.693097607924187</v>
          </cell>
          <cell r="BN67">
            <v>3.9591998842908579E-5</v>
          </cell>
          <cell r="BO67">
            <v>-0.54055845254440893</v>
          </cell>
          <cell r="BP67">
            <v>-10.366334717234622</v>
          </cell>
          <cell r="BQ67">
            <v>32.097851780196379</v>
          </cell>
          <cell r="BR67">
            <v>28.38200623733178</v>
          </cell>
          <cell r="BS67">
            <v>6.6862532822526362</v>
          </cell>
          <cell r="BT67">
            <v>2572.7741025269715</v>
          </cell>
        </row>
        <row r="68">
          <cell r="AX68">
            <v>460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row>
        <row r="69">
          <cell r="AX69">
            <v>500</v>
          </cell>
          <cell r="AY69">
            <v>9996.640000000596</v>
          </cell>
          <cell r="AZ69">
            <v>0</v>
          </cell>
          <cell r="BA69">
            <v>0</v>
          </cell>
          <cell r="BB69">
            <v>0</v>
          </cell>
          <cell r="BC69">
            <v>0</v>
          </cell>
          <cell r="BD69">
            <v>0</v>
          </cell>
          <cell r="BE69">
            <v>0</v>
          </cell>
          <cell r="BF69">
            <v>0</v>
          </cell>
          <cell r="BG69">
            <v>0</v>
          </cell>
          <cell r="BH69">
            <v>0</v>
          </cell>
          <cell r="BI69">
            <v>0</v>
          </cell>
          <cell r="BJ69">
            <v>9996.640000000596</v>
          </cell>
          <cell r="BK69">
            <v>0</v>
          </cell>
          <cell r="BL69">
            <v>0</v>
          </cell>
          <cell r="BM69">
            <v>0</v>
          </cell>
          <cell r="BN69">
            <v>0</v>
          </cell>
          <cell r="BO69">
            <v>0</v>
          </cell>
          <cell r="BP69">
            <v>0</v>
          </cell>
          <cell r="BQ69">
            <v>0</v>
          </cell>
          <cell r="BR69">
            <v>0</v>
          </cell>
          <cell r="BS69">
            <v>0</v>
          </cell>
          <cell r="BT69">
            <v>0</v>
          </cell>
        </row>
        <row r="70">
          <cell r="AX70">
            <v>550</v>
          </cell>
          <cell r="AY70">
            <v>38040.29229670755</v>
          </cell>
          <cell r="AZ70">
            <v>610.00736338889055</v>
          </cell>
          <cell r="BA70">
            <v>-985.49960382938661</v>
          </cell>
          <cell r="BB70">
            <v>3592.2998544787479</v>
          </cell>
          <cell r="BC70">
            <v>8.7885671908591441</v>
          </cell>
          <cell r="BD70">
            <v>104.99752770685723</v>
          </cell>
          <cell r="BE70">
            <v>1.970793228721504</v>
          </cell>
          <cell r="BF70">
            <v>7951.4469481247397</v>
          </cell>
          <cell r="BG70">
            <v>124.33858148195986</v>
          </cell>
          <cell r="BH70">
            <v>-44.331032236306328</v>
          </cell>
          <cell r="BI70">
            <v>47.263093781424686</v>
          </cell>
          <cell r="BJ70">
            <v>998.53674223052985</v>
          </cell>
          <cell r="BK70">
            <v>0.3501747364493859</v>
          </cell>
          <cell r="BL70">
            <v>733.33400255362358</v>
          </cell>
          <cell r="BM70">
            <v>-269.21981380406305</v>
          </cell>
          <cell r="BN70">
            <v>2.2833793904832259E-4</v>
          </cell>
          <cell r="BO70">
            <v>-2.9710012958783967</v>
          </cell>
          <cell r="BP70">
            <v>85.345392066486056</v>
          </cell>
          <cell r="BQ70">
            <v>509.78939283470208</v>
          </cell>
          <cell r="BR70">
            <v>272.87833293489484</v>
          </cell>
          <cell r="BS70">
            <v>64.564448933330709</v>
          </cell>
          <cell r="BT70">
            <v>24236.402303863026</v>
          </cell>
        </row>
        <row r="71">
          <cell r="AX71">
            <v>650</v>
          </cell>
          <cell r="AY71">
            <v>208039.28900000002</v>
          </cell>
          <cell r="AZ71">
            <v>0</v>
          </cell>
          <cell r="BA71">
            <v>0</v>
          </cell>
          <cell r="BB71">
            <v>0</v>
          </cell>
          <cell r="BC71">
            <v>0</v>
          </cell>
          <cell r="BD71">
            <v>0</v>
          </cell>
          <cell r="BE71">
            <v>0</v>
          </cell>
          <cell r="BF71">
            <v>198208.27</v>
          </cell>
          <cell r="BG71">
            <v>0</v>
          </cell>
          <cell r="BH71">
            <v>-21.020000000000437</v>
          </cell>
          <cell r="BI71">
            <v>0</v>
          </cell>
          <cell r="BJ71">
            <v>-1.1549999999988358</v>
          </cell>
          <cell r="BK71">
            <v>130.28400000000002</v>
          </cell>
          <cell r="BL71">
            <v>0</v>
          </cell>
          <cell r="BM71">
            <v>-2677.41</v>
          </cell>
          <cell r="BN71">
            <v>0</v>
          </cell>
          <cell r="BO71">
            <v>0</v>
          </cell>
          <cell r="BP71">
            <v>432.0199999999968</v>
          </cell>
          <cell r="BQ71">
            <v>12458.64</v>
          </cell>
          <cell r="BR71">
            <v>-229.61000000000058</v>
          </cell>
          <cell r="BS71">
            <v>-260.73</v>
          </cell>
          <cell r="BT71">
            <v>0</v>
          </cell>
        </row>
        <row r="72">
          <cell r="AX72">
            <v>651</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row>
        <row r="73">
          <cell r="AX73">
            <v>652</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row>
        <row r="74">
          <cell r="AX74">
            <v>653</v>
          </cell>
          <cell r="AY74">
            <v>-0.72299999959068373</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-0.72299999959068373</v>
          </cell>
        </row>
        <row r="75">
          <cell r="AX75">
            <v>752</v>
          </cell>
          <cell r="AY75">
            <v>-4842.0530100000296</v>
          </cell>
          <cell r="AZ75">
            <v>-623.00378958910733</v>
          </cell>
          <cell r="BA75">
            <v>-16957.693310882736</v>
          </cell>
          <cell r="BB75">
            <v>-1897.3953582088288</v>
          </cell>
          <cell r="BC75">
            <v>39.287165356064492</v>
          </cell>
          <cell r="BD75">
            <v>-162.89443544932692</v>
          </cell>
          <cell r="BE75">
            <v>8.6608915619198967</v>
          </cell>
          <cell r="BF75">
            <v>30257.195763891592</v>
          </cell>
          <cell r="BG75">
            <v>204.34373877068447</v>
          </cell>
          <cell r="BH75">
            <v>-764.81469607436793</v>
          </cell>
          <cell r="BI75">
            <v>-5139.3640087461463</v>
          </cell>
          <cell r="BJ75">
            <v>336.43272434678511</v>
          </cell>
          <cell r="BK75">
            <v>1.2825233591134459</v>
          </cell>
          <cell r="BL75">
            <v>-3224.7308300021541</v>
          </cell>
          <cell r="BM75">
            <v>-3576.4153613814524</v>
          </cell>
          <cell r="BN75">
            <v>1.1972273337626364E-3</v>
          </cell>
          <cell r="BO75">
            <v>-17.671458239341064</v>
          </cell>
          <cell r="BP75">
            <v>-1511.1348633329799</v>
          </cell>
          <cell r="BQ75">
            <v>-1716.6018395388164</v>
          </cell>
          <cell r="BR75">
            <v>-43.887160665257397</v>
          </cell>
          <cell r="BS75">
            <v>-53.65109963033774</v>
          </cell>
          <cell r="BT75">
            <v>1.1972273337626364E-3</v>
          </cell>
        </row>
        <row r="76">
          <cell r="AX76">
            <v>753</v>
          </cell>
          <cell r="AY76">
            <v>-691.72043000000565</v>
          </cell>
          <cell r="AZ76">
            <v>-88.99768422701527</v>
          </cell>
          <cell r="BA76">
            <v>-2422.5290444118182</v>
          </cell>
          <cell r="BB76">
            <v>-271.04933688697929</v>
          </cell>
          <cell r="BC76">
            <v>5.6138807651520697</v>
          </cell>
          <cell r="BD76">
            <v>-23.267776492760959</v>
          </cell>
          <cell r="BE76">
            <v>1.2358416517028421</v>
          </cell>
          <cell r="BF76">
            <v>4322.4565376987994</v>
          </cell>
          <cell r="BG76">
            <v>29.190534110097815</v>
          </cell>
          <cell r="BH76">
            <v>-109.25638515348101</v>
          </cell>
          <cell r="BI76">
            <v>-734.20628696373569</v>
          </cell>
          <cell r="BJ76">
            <v>48.060389192398361</v>
          </cell>
          <cell r="BK76">
            <v>0.1817890513019208</v>
          </cell>
          <cell r="BL76">
            <v>-460.6715471431653</v>
          </cell>
          <cell r="BM76">
            <v>-510.90790876877918</v>
          </cell>
          <cell r="BN76">
            <v>1.7103247625180519E-4</v>
          </cell>
          <cell r="BO76">
            <v>-2.5244940341915809</v>
          </cell>
          <cell r="BP76">
            <v>-215.88355190471111</v>
          </cell>
          <cell r="BQ76">
            <v>-245.23026279125952</v>
          </cell>
          <cell r="BR76">
            <v>-6.2710229521794645</v>
          </cell>
          <cell r="BS76">
            <v>-7.6644428043339303</v>
          </cell>
          <cell r="BT76">
            <v>1.7103247625180519E-4</v>
          </cell>
        </row>
        <row r="77">
          <cell r="AX77">
            <v>754</v>
          </cell>
          <cell r="AY77">
            <v>-257.29175996000248</v>
          </cell>
          <cell r="AZ77">
            <v>-33.100578532450072</v>
          </cell>
          <cell r="BA77">
            <v>-901.17208452119667</v>
          </cell>
          <cell r="BB77">
            <v>-101.14483332195596</v>
          </cell>
          <cell r="BC77">
            <v>2.0835236446365695</v>
          </cell>
          <cell r="BD77">
            <v>-8.6537728553070679</v>
          </cell>
          <cell r="BE77">
            <v>0.46457309443345718</v>
          </cell>
          <cell r="BF77">
            <v>1607.9599920239534</v>
          </cell>
          <cell r="BG77">
            <v>10.866158688956375</v>
          </cell>
          <cell r="BH77">
            <v>-40.641495277094918</v>
          </cell>
          <cell r="BI77">
            <v>-273.10765875050993</v>
          </cell>
          <cell r="BJ77">
            <v>17.870224779572254</v>
          </cell>
          <cell r="BK77">
            <v>6.3585527084314586E-2</v>
          </cell>
          <cell r="BL77">
            <v>-171.35257553725751</v>
          </cell>
          <cell r="BM77">
            <v>-190.06202206198577</v>
          </cell>
          <cell r="BN77">
            <v>6.3624081165671527E-5</v>
          </cell>
          <cell r="BO77">
            <v>-0.93643178071926825</v>
          </cell>
          <cell r="BP77">
            <v>-80.308401308552675</v>
          </cell>
          <cell r="BQ77">
            <v>-91.243817758348541</v>
          </cell>
          <cell r="BR77">
            <v>-2.3331005382107151</v>
          </cell>
          <cell r="BS77">
            <v>-2.5431727232122228</v>
          </cell>
          <cell r="BT77">
            <v>6.3624081165671527E-5</v>
          </cell>
        </row>
        <row r="78">
          <cell r="AX78">
            <v>900</v>
          </cell>
          <cell r="AY78">
            <v>-24969183.336073462</v>
          </cell>
          <cell r="AZ78">
            <v>-6509423.7135954266</v>
          </cell>
          <cell r="BA78">
            <v>-952177.19453739736</v>
          </cell>
          <cell r="BB78">
            <v>-3440695.1264304365</v>
          </cell>
          <cell r="BC78">
            <v>-823691.91398205538</v>
          </cell>
          <cell r="BD78">
            <v>-381084.10198745073</v>
          </cell>
          <cell r="BE78">
            <v>-2342795.3873008243</v>
          </cell>
          <cell r="BF78">
            <v>-14749.277220473479</v>
          </cell>
          <cell r="BG78">
            <v>-224457.16421063608</v>
          </cell>
          <cell r="BH78">
            <v>-216479.25334802183</v>
          </cell>
          <cell r="BI78">
            <v>-1690471.4082711688</v>
          </cell>
          <cell r="BJ78">
            <v>-1399044.177838387</v>
          </cell>
          <cell r="BK78">
            <v>-5396.1153861503744</v>
          </cell>
          <cell r="BL78">
            <v>-3569926.0379339564</v>
          </cell>
          <cell r="BM78">
            <v>-223498.92437711684</v>
          </cell>
          <cell r="BN78">
            <v>-2.7947903025481003E-6</v>
          </cell>
          <cell r="BO78">
            <v>-1131630.2945252028</v>
          </cell>
          <cell r="BP78">
            <v>-1023897.1463545322</v>
          </cell>
          <cell r="BQ78">
            <v>-962591.01594924333</v>
          </cell>
          <cell r="BR78">
            <v>-138.30872365680844</v>
          </cell>
          <cell r="BS78">
            <v>-35.756576535327063</v>
          </cell>
          <cell r="BT78">
            <v>-57001.017521994137</v>
          </cell>
        </row>
        <row r="79">
          <cell r="AX79">
            <v>900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row>
        <row r="80">
          <cell r="AX80">
            <v>950</v>
          </cell>
          <cell r="AY80">
            <v>1944265.9760374632</v>
          </cell>
          <cell r="AZ80">
            <v>20016.190543979115</v>
          </cell>
          <cell r="BA80">
            <v>77609.369618295852</v>
          </cell>
          <cell r="BB80">
            <v>156679.60915604336</v>
          </cell>
          <cell r="BC80">
            <v>282407.78675579414</v>
          </cell>
          <cell r="BD80">
            <v>126213.3500344981</v>
          </cell>
          <cell r="BE80">
            <v>658076.71141192794</v>
          </cell>
          <cell r="BF80">
            <v>42629.594475051519</v>
          </cell>
          <cell r="BG80">
            <v>67110.584664534748</v>
          </cell>
          <cell r="BH80">
            <v>4040.9888331853372</v>
          </cell>
          <cell r="BI80">
            <v>38427.288213677457</v>
          </cell>
          <cell r="BJ80">
            <v>31641.850577144727</v>
          </cell>
          <cell r="BK80">
            <v>16.443610712433305</v>
          </cell>
          <cell r="BL80">
            <v>52298.74852110885</v>
          </cell>
          <cell r="BM80">
            <v>11299.160839594395</v>
          </cell>
          <cell r="BN80">
            <v>1.3221959546820848E-4</v>
          </cell>
          <cell r="BO80">
            <v>2.3850059311052632</v>
          </cell>
          <cell r="BP80">
            <v>10889.798812690453</v>
          </cell>
          <cell r="BQ80">
            <v>24119.766484640728</v>
          </cell>
          <cell r="BR80">
            <v>10162.14356275795</v>
          </cell>
          <cell r="BS80">
            <v>138428.23935557564</v>
          </cell>
          <cell r="BT80">
            <v>192195.96542809941</v>
          </cell>
        </row>
        <row r="81">
          <cell r="AX81">
            <v>950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row>
        <row r="82">
          <cell r="AX82">
            <v>1130</v>
          </cell>
          <cell r="AY82">
            <v>16635.23</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16635.23</v>
          </cell>
        </row>
        <row r="83">
          <cell r="AX83">
            <v>1133</v>
          </cell>
          <cell r="AY83">
            <v>-237933.28</v>
          </cell>
          <cell r="AZ83">
            <v>0</v>
          </cell>
          <cell r="BA83">
            <v>0</v>
          </cell>
          <cell r="BB83">
            <v>0</v>
          </cell>
          <cell r="BC83">
            <v>0</v>
          </cell>
          <cell r="BD83">
            <v>0</v>
          </cell>
          <cell r="BE83">
            <v>0</v>
          </cell>
          <cell r="BF83">
            <v>0</v>
          </cell>
          <cell r="BG83">
            <v>0</v>
          </cell>
          <cell r="BH83">
            <v>0</v>
          </cell>
          <cell r="BI83">
            <v>0.51000000000203727</v>
          </cell>
          <cell r="BJ83">
            <v>-221893.29</v>
          </cell>
          <cell r="BK83">
            <v>0</v>
          </cell>
          <cell r="BL83">
            <v>-19037.87</v>
          </cell>
          <cell r="BM83">
            <v>2997.37</v>
          </cell>
          <cell r="BN83">
            <v>0</v>
          </cell>
          <cell r="BO83">
            <v>0</v>
          </cell>
          <cell r="BP83">
            <v>0</v>
          </cell>
          <cell r="BQ83">
            <v>0</v>
          </cell>
          <cell r="BR83">
            <v>0</v>
          </cell>
          <cell r="BS83">
            <v>0</v>
          </cell>
          <cell r="BT83">
            <v>0</v>
          </cell>
        </row>
        <row r="84">
          <cell r="AX84">
            <v>1135</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row>
        <row r="85">
          <cell r="AX85">
            <v>1137</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row>
        <row r="86">
          <cell r="AX86">
            <v>1138</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row>
        <row r="87">
          <cell r="AX87">
            <v>1139</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row>
        <row r="88">
          <cell r="AX88">
            <v>1188</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row>
        <row r="89">
          <cell r="AX89">
            <v>9990</v>
          </cell>
          <cell r="AY89">
            <v>-564.35804544971631</v>
          </cell>
          <cell r="AZ89">
            <v>-72.541912645017874</v>
          </cell>
          <cell r="BA89">
            <v>-1974.3542711956325</v>
          </cell>
          <cell r="BB89">
            <v>-220.90480956288957</v>
          </cell>
          <cell r="BC89">
            <v>4.5797628235989354</v>
          </cell>
          <cell r="BD89">
            <v>-18.966437841600282</v>
          </cell>
          <cell r="BE89">
            <v>1.0077609461378163</v>
          </cell>
          <cell r="BF89">
            <v>3522.7977782245198</v>
          </cell>
          <cell r="BG89">
            <v>23.788385299729725</v>
          </cell>
          <cell r="BH89">
            <v>-89.055103900087033</v>
          </cell>
          <cell r="BI89">
            <v>-598.36277387544487</v>
          </cell>
          <cell r="BJ89">
            <v>39.174417191804423</v>
          </cell>
          <cell r="BK89">
            <v>0.14610807681106541</v>
          </cell>
          <cell r="BL89">
            <v>-375.44876092168124</v>
          </cell>
          <cell r="BM89">
            <v>-416.39679564655535</v>
          </cell>
          <cell r="BN89">
            <v>1.3939146814522123E-4</v>
          </cell>
          <cell r="BO89">
            <v>-2.0601126378661383</v>
          </cell>
          <cell r="BP89">
            <v>-175.9432448023399</v>
          </cell>
          <cell r="BQ89">
            <v>-199.85086417487673</v>
          </cell>
          <cell r="BR89">
            <v>-5.1102337060260652</v>
          </cell>
          <cell r="BS89">
            <v>-6.7115208855321953</v>
          </cell>
          <cell r="BT89">
            <v>-0.14555560823646374</v>
          </cell>
        </row>
      </sheetData>
      <sheetData sheetId="23" refreshError="1">
        <row r="4">
          <cell r="A4">
            <v>-24</v>
          </cell>
          <cell r="B4" t="str">
            <v>Split of 100/101: Type BCQS for CC101</v>
          </cell>
          <cell r="C4">
            <v>-2258987.8823529412</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-2258987.8823529412</v>
          </cell>
          <cell r="X4">
            <v>0</v>
          </cell>
        </row>
        <row r="5">
          <cell r="A5">
            <v>-21</v>
          </cell>
          <cell r="B5" t="str">
            <v>Split of 100/101: Type AQEW for CC101</v>
          </cell>
          <cell r="C5">
            <v>-3939877.337647059</v>
          </cell>
          <cell r="D5">
            <v>0</v>
          </cell>
          <cell r="E5">
            <v>-963510.83499999996</v>
          </cell>
          <cell r="F5">
            <v>-1491238.7275</v>
          </cell>
          <cell r="G5">
            <v>0</v>
          </cell>
          <cell r="H5">
            <v>0</v>
          </cell>
          <cell r="I5">
            <v>0</v>
          </cell>
          <cell r="J5">
            <v>0</v>
          </cell>
          <cell r="K5">
            <v>0</v>
          </cell>
          <cell r="L5">
            <v>-1798.4849999999999</v>
          </cell>
          <cell r="M5">
            <v>-285748.34999999998</v>
          </cell>
          <cell r="N5">
            <v>-352821.47249999997</v>
          </cell>
          <cell r="O5">
            <v>0</v>
          </cell>
          <cell r="P5">
            <v>-486749.45250000001</v>
          </cell>
          <cell r="Q5">
            <v>-223907.55499999999</v>
          </cell>
          <cell r="R5">
            <v>0</v>
          </cell>
          <cell r="S5">
            <v>0</v>
          </cell>
          <cell r="T5">
            <v>0</v>
          </cell>
          <cell r="U5">
            <v>0</v>
          </cell>
          <cell r="V5">
            <v>-110905.3425</v>
          </cell>
          <cell r="W5">
            <v>-23197.117647058825</v>
          </cell>
          <cell r="X5">
            <v>0</v>
          </cell>
        </row>
        <row r="6">
          <cell r="A6">
            <v>-20</v>
          </cell>
          <cell r="B6" t="str">
            <v>Split of 100/101: Type AQEI for CC101</v>
          </cell>
          <cell r="C6">
            <v>885598.3</v>
          </cell>
          <cell r="D6">
            <v>0</v>
          </cell>
          <cell r="E6">
            <v>0</v>
          </cell>
          <cell r="F6">
            <v>0</v>
          </cell>
          <cell r="G6">
            <v>0</v>
          </cell>
          <cell r="H6">
            <v>0</v>
          </cell>
          <cell r="I6">
            <v>0</v>
          </cell>
          <cell r="J6">
            <v>0</v>
          </cell>
          <cell r="K6">
            <v>0</v>
          </cell>
          <cell r="L6">
            <v>0</v>
          </cell>
          <cell r="M6">
            <v>0</v>
          </cell>
          <cell r="N6">
            <v>0</v>
          </cell>
          <cell r="O6">
            <v>195640.32000000001</v>
          </cell>
          <cell r="P6">
            <v>0</v>
          </cell>
          <cell r="Q6">
            <v>0</v>
          </cell>
          <cell r="R6">
            <v>0</v>
          </cell>
          <cell r="S6">
            <v>689957.98</v>
          </cell>
          <cell r="T6">
            <v>0</v>
          </cell>
          <cell r="U6">
            <v>0</v>
          </cell>
          <cell r="V6">
            <v>0</v>
          </cell>
          <cell r="W6">
            <v>0</v>
          </cell>
          <cell r="X6">
            <v>0</v>
          </cell>
        </row>
        <row r="7">
          <cell r="A7">
            <v>-14</v>
          </cell>
          <cell r="B7" t="str">
            <v>Split of 100/101: Type BCQS for CC100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row>
        <row r="8">
          <cell r="A8">
            <v>-13</v>
          </cell>
          <cell r="B8" t="str">
            <v>Split of 100/101: Type SQEW for CC100</v>
          </cell>
          <cell r="C8">
            <v>-6479785.7699999996</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-6479785.7699999996</v>
          </cell>
        </row>
        <row r="9">
          <cell r="A9">
            <v>-12</v>
          </cell>
          <cell r="B9" t="str">
            <v>Split of 100/101: Type SQEI for CC100</v>
          </cell>
          <cell r="C9">
            <v>-7905528.2747222241</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-7905528.2747222241</v>
          </cell>
        </row>
        <row r="10">
          <cell r="A10">
            <v>-11</v>
          </cell>
          <cell r="B10" t="str">
            <v>Split of 100/101: Type AQEW for CC100</v>
          </cell>
          <cell r="C10">
            <v>-1493387.2933269467</v>
          </cell>
          <cell r="D10">
            <v>-207599.79184092331</v>
          </cell>
          <cell r="E10">
            <v>-306835.23575460899</v>
          </cell>
          <cell r="F10">
            <v>-483283.57686854608</v>
          </cell>
          <cell r="G10">
            <v>-0.6378557792982793</v>
          </cell>
          <cell r="H10">
            <v>-54809.985018863561</v>
          </cell>
          <cell r="I10">
            <v>-5.4473215202525864E-3</v>
          </cell>
          <cell r="J10">
            <v>0</v>
          </cell>
          <cell r="K10">
            <v>-3099.5463282950132</v>
          </cell>
          <cell r="L10">
            <v>-11232.429106481437</v>
          </cell>
          <cell r="M10">
            <v>-95754.645462210392</v>
          </cell>
          <cell r="N10">
            <v>-0.85</v>
          </cell>
          <cell r="O10">
            <v>0</v>
          </cell>
          <cell r="P10">
            <v>-150747.25354110374</v>
          </cell>
          <cell r="Q10">
            <v>-0.11</v>
          </cell>
          <cell r="R10">
            <v>0</v>
          </cell>
          <cell r="S10">
            <v>-4.845188216664992</v>
          </cell>
          <cell r="T10">
            <v>-42037.312304391176</v>
          </cell>
          <cell r="U10">
            <v>-137981.06861020555</v>
          </cell>
          <cell r="V10">
            <v>0</v>
          </cell>
          <cell r="W10">
            <v>0</v>
          </cell>
          <cell r="X10">
            <v>0</v>
          </cell>
        </row>
        <row r="11">
          <cell r="A11">
            <v>-10</v>
          </cell>
          <cell r="B11" t="str">
            <v>Split of 100/101: Type AQEI for CC100</v>
          </cell>
          <cell r="C11">
            <v>420345311.94212955</v>
          </cell>
          <cell r="D11">
            <v>106977529.70184091</v>
          </cell>
          <cell r="E11">
            <v>27936161.775754608</v>
          </cell>
          <cell r="F11">
            <v>62390640.246868551</v>
          </cell>
          <cell r="G11">
            <v>12288808.667855781</v>
          </cell>
          <cell r="H11">
            <v>5601348.9850188643</v>
          </cell>
          <cell r="I11">
            <v>37059309.215447322</v>
          </cell>
          <cell r="J11">
            <v>0</v>
          </cell>
          <cell r="K11">
            <v>4084699.8763282946</v>
          </cell>
          <cell r="L11">
            <v>3203722.5291064815</v>
          </cell>
          <cell r="M11">
            <v>33917866.335462213</v>
          </cell>
          <cell r="N11">
            <v>1684928.69</v>
          </cell>
          <cell r="O11">
            <v>0</v>
          </cell>
          <cell r="P11">
            <v>57983580.563541099</v>
          </cell>
          <cell r="Q11">
            <v>1668148.2588026614</v>
          </cell>
          <cell r="R11">
            <v>0</v>
          </cell>
          <cell r="S11">
            <v>17885256.045188215</v>
          </cell>
          <cell r="T11">
            <v>28791232.542304389</v>
          </cell>
          <cell r="U11">
            <v>18872078.508610204</v>
          </cell>
          <cell r="V11">
            <v>0</v>
          </cell>
          <cell r="W11">
            <v>0</v>
          </cell>
          <cell r="X11">
            <v>0</v>
          </cell>
        </row>
        <row r="12">
          <cell r="A12">
            <v>102</v>
          </cell>
          <cell r="B12" t="str">
            <v>TR Clearing Account Credit</v>
          </cell>
          <cell r="C12">
            <v>145079.54720504693</v>
          </cell>
          <cell r="D12">
            <v>1925.2621193807563</v>
          </cell>
          <cell r="E12">
            <v>6984.6464241086887</v>
          </cell>
          <cell r="F12">
            <v>10790.616810357553</v>
          </cell>
          <cell r="G12">
            <v>6.623840116389489E-3</v>
          </cell>
          <cell r="H12">
            <v>494.41252150455125</v>
          </cell>
          <cell r="I12">
            <v>5.5219503718581536E-5</v>
          </cell>
          <cell r="J12">
            <v>7236.1086711667958</v>
          </cell>
          <cell r="K12">
            <v>41.143132214770233</v>
          </cell>
          <cell r="L12">
            <v>130.57058447274269</v>
          </cell>
          <cell r="M12">
            <v>2187.834304958305</v>
          </cell>
          <cell r="N12">
            <v>2564.7824627630584</v>
          </cell>
          <cell r="O12">
            <v>5.5219503718581536E-5</v>
          </cell>
          <cell r="P12">
            <v>3549.1060853585072</v>
          </cell>
          <cell r="Q12">
            <v>1613.8933854084478</v>
          </cell>
          <cell r="R12">
            <v>5.5219503718581536E-5</v>
          </cell>
          <cell r="S12">
            <v>2.0857347586863299E-2</v>
          </cell>
          <cell r="T12">
            <v>521.10340040837957</v>
          </cell>
          <cell r="U12">
            <v>1519.8756703123408</v>
          </cell>
          <cell r="V12">
            <v>774.43393546516108</v>
          </cell>
          <cell r="W12">
            <v>197.91635948842409</v>
          </cell>
          <cell r="X12">
            <v>104547.81369083222</v>
          </cell>
        </row>
        <row r="13">
          <cell r="A13">
            <v>104</v>
          </cell>
          <cell r="B13" t="str">
            <v>Transmission Rights Settlement Credit</v>
          </cell>
          <cell r="C13">
            <v>1079414.8</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1079414.8</v>
          </cell>
        </row>
        <row r="14">
          <cell r="A14">
            <v>105</v>
          </cell>
          <cell r="B14" t="str">
            <v>Constrained Management Settlement Credit for Energy</v>
          </cell>
          <cell r="C14">
            <v>2286203.372352941</v>
          </cell>
          <cell r="D14">
            <v>470.90823529411767</v>
          </cell>
          <cell r="E14">
            <v>16789.527058823529</v>
          </cell>
          <cell r="F14">
            <v>-968.45823529411769</v>
          </cell>
          <cell r="G14">
            <v>37326.388823529414</v>
          </cell>
          <cell r="H14">
            <v>115572.26705882352</v>
          </cell>
          <cell r="I14">
            <v>44999.50882352941</v>
          </cell>
          <cell r="J14">
            <v>29611.491764705883</v>
          </cell>
          <cell r="K14">
            <v>157.79</v>
          </cell>
          <cell r="L14">
            <v>321936.2217647059</v>
          </cell>
          <cell r="M14">
            <v>362682.0929411765</v>
          </cell>
          <cell r="N14">
            <v>211599.47176470587</v>
          </cell>
          <cell r="O14">
            <v>0</v>
          </cell>
          <cell r="P14">
            <v>166030.14647058822</v>
          </cell>
          <cell r="Q14">
            <v>240816.77117647059</v>
          </cell>
          <cell r="R14">
            <v>0</v>
          </cell>
          <cell r="S14">
            <v>42898.9305882353</v>
          </cell>
          <cell r="T14">
            <v>107834.32058823529</v>
          </cell>
          <cell r="U14">
            <v>492870.3311764705</v>
          </cell>
          <cell r="V14">
            <v>0</v>
          </cell>
          <cell r="W14">
            <v>0</v>
          </cell>
          <cell r="X14">
            <v>95575.662352941174</v>
          </cell>
        </row>
        <row r="15">
          <cell r="A15">
            <v>106</v>
          </cell>
          <cell r="B15" t="str">
            <v>Congestion Management Settlement Credit for 10 Minute Spinning Reserve</v>
          </cell>
          <cell r="C15">
            <v>42070.938823529403</v>
          </cell>
          <cell r="D15">
            <v>1752.3752941176472</v>
          </cell>
          <cell r="E15">
            <v>0</v>
          </cell>
          <cell r="F15">
            <v>0</v>
          </cell>
          <cell r="G15">
            <v>0</v>
          </cell>
          <cell r="H15">
            <v>29.832941176470587</v>
          </cell>
          <cell r="I15">
            <v>0</v>
          </cell>
          <cell r="J15">
            <v>145.31705882352941</v>
          </cell>
          <cell r="K15">
            <v>-35.540588235294116</v>
          </cell>
          <cell r="L15">
            <v>-635.59117647058827</v>
          </cell>
          <cell r="M15">
            <v>-435.5682352941177</v>
          </cell>
          <cell r="N15">
            <v>6199.854117647059</v>
          </cell>
          <cell r="O15">
            <v>0</v>
          </cell>
          <cell r="P15">
            <v>17196.447647058823</v>
          </cell>
          <cell r="Q15">
            <v>-305.82411764705881</v>
          </cell>
          <cell r="R15">
            <v>0</v>
          </cell>
          <cell r="S15">
            <v>2474.0917647058823</v>
          </cell>
          <cell r="T15">
            <v>6106.1794117647059</v>
          </cell>
          <cell r="U15">
            <v>9579.3647058823517</v>
          </cell>
          <cell r="V15">
            <v>0</v>
          </cell>
          <cell r="W15">
            <v>0</v>
          </cell>
          <cell r="X15">
            <v>0</v>
          </cell>
        </row>
        <row r="16">
          <cell r="A16">
            <v>107</v>
          </cell>
          <cell r="B16" t="str">
            <v>Congestion Management Settlement Credit for 10 Minute Non-spinning Reserve</v>
          </cell>
          <cell r="C16">
            <v>87413.909411764718</v>
          </cell>
          <cell r="D16">
            <v>0</v>
          </cell>
          <cell r="E16">
            <v>0</v>
          </cell>
          <cell r="F16">
            <v>0</v>
          </cell>
          <cell r="G16">
            <v>0</v>
          </cell>
          <cell r="H16">
            <v>56598.377647058827</v>
          </cell>
          <cell r="I16">
            <v>0</v>
          </cell>
          <cell r="J16">
            <v>10461.332941176472</v>
          </cell>
          <cell r="K16">
            <v>249.5864705882353</v>
          </cell>
          <cell r="L16">
            <v>0</v>
          </cell>
          <cell r="M16">
            <v>0</v>
          </cell>
          <cell r="N16">
            <v>0</v>
          </cell>
          <cell r="O16">
            <v>0</v>
          </cell>
          <cell r="P16">
            <v>0</v>
          </cell>
          <cell r="Q16">
            <v>0</v>
          </cell>
          <cell r="R16">
            <v>0</v>
          </cell>
          <cell r="S16">
            <v>0</v>
          </cell>
          <cell r="T16">
            <v>16515.450588235297</v>
          </cell>
          <cell r="U16">
            <v>3589.1617647058824</v>
          </cell>
          <cell r="V16">
            <v>0</v>
          </cell>
          <cell r="W16">
            <v>0</v>
          </cell>
          <cell r="X16">
            <v>0</v>
          </cell>
        </row>
        <row r="17">
          <cell r="A17">
            <v>108</v>
          </cell>
          <cell r="B17" t="str">
            <v>Congestion Management Settlement Credit for 30 Minute Operating Reserve</v>
          </cell>
          <cell r="C17">
            <v>39612.529411764706</v>
          </cell>
          <cell r="D17">
            <v>6469.3535294117646</v>
          </cell>
          <cell r="E17">
            <v>0</v>
          </cell>
          <cell r="F17">
            <v>0</v>
          </cell>
          <cell r="G17">
            <v>0</v>
          </cell>
          <cell r="H17">
            <v>12906.485294117647</v>
          </cell>
          <cell r="I17">
            <v>0</v>
          </cell>
          <cell r="J17">
            <v>0</v>
          </cell>
          <cell r="K17">
            <v>0</v>
          </cell>
          <cell r="L17">
            <v>-213.28</v>
          </cell>
          <cell r="M17">
            <v>1228.8582352941175</v>
          </cell>
          <cell r="N17">
            <v>14148.764705882353</v>
          </cell>
          <cell r="O17">
            <v>0</v>
          </cell>
          <cell r="P17">
            <v>3107.75</v>
          </cell>
          <cell r="Q17">
            <v>425.32</v>
          </cell>
          <cell r="R17">
            <v>0</v>
          </cell>
          <cell r="S17">
            <v>0</v>
          </cell>
          <cell r="T17">
            <v>55.8</v>
          </cell>
          <cell r="U17">
            <v>1483.4776470588235</v>
          </cell>
          <cell r="V17">
            <v>0</v>
          </cell>
          <cell r="W17">
            <v>0</v>
          </cell>
          <cell r="X17">
            <v>0</v>
          </cell>
        </row>
        <row r="18">
          <cell r="A18">
            <v>113</v>
          </cell>
          <cell r="B18" t="str">
            <v>Additional Compensation for Administrative Pricing Credit</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row>
        <row r="19">
          <cell r="A19">
            <v>114</v>
          </cell>
          <cell r="B19" t="str">
            <v>Outage Cancellation/Deferral Settlement Credit</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row>
        <row r="20">
          <cell r="A20">
            <v>118</v>
          </cell>
          <cell r="B20" t="str">
            <v xml:space="preserve"> Emergency Energy Acquisition Rebate</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row>
        <row r="21">
          <cell r="A21">
            <v>119</v>
          </cell>
          <cell r="B21" t="str">
            <v>Station Service Reimbursement Credit</v>
          </cell>
          <cell r="C21">
            <v>321727.28999999998</v>
          </cell>
          <cell r="D21">
            <v>19282.311072079396</v>
          </cell>
          <cell r="E21">
            <v>64478.327351794003</v>
          </cell>
          <cell r="F21">
            <v>99612.905332540395</v>
          </cell>
          <cell r="G21">
            <v>34.757071747457914</v>
          </cell>
          <cell r="H21">
            <v>3921.6732967554376</v>
          </cell>
          <cell r="I21">
            <v>4.3800034136323018E-4</v>
          </cell>
          <cell r="J21">
            <v>57396.714107844615</v>
          </cell>
          <cell r="K21">
            <v>0</v>
          </cell>
          <cell r="L21">
            <v>80.457522081843337</v>
          </cell>
          <cell r="M21">
            <v>27181.497697938219</v>
          </cell>
          <cell r="N21">
            <v>6367.0503073259315</v>
          </cell>
          <cell r="O21">
            <v>0</v>
          </cell>
          <cell r="P21">
            <v>35684.930425990009</v>
          </cell>
          <cell r="Q21">
            <v>4453.4950180806409</v>
          </cell>
          <cell r="R21">
            <v>0</v>
          </cell>
          <cell r="S21">
            <v>2.6000635502212668E-2</v>
          </cell>
          <cell r="T21">
            <v>859.35567086213166</v>
          </cell>
          <cell r="U21">
            <v>2373.7886863240105</v>
          </cell>
          <cell r="V21">
            <v>0</v>
          </cell>
          <cell r="W21">
            <v>0</v>
          </cell>
          <cell r="X21">
            <v>0</v>
          </cell>
        </row>
        <row r="22">
          <cell r="A22">
            <v>120</v>
          </cell>
          <cell r="B22" t="str">
            <v>Local market Power Debit</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row>
        <row r="23">
          <cell r="A23">
            <v>130</v>
          </cell>
          <cell r="B23" t="str">
            <v>Intertie Offer Guarantee</v>
          </cell>
          <cell r="C23">
            <v>1564.79</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1564.79</v>
          </cell>
        </row>
        <row r="24">
          <cell r="A24">
            <v>133</v>
          </cell>
          <cell r="B24" t="str">
            <v>Generation Cost Guarantee Payment</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row>
        <row r="25">
          <cell r="A25">
            <v>135</v>
          </cell>
          <cell r="B25" t="str">
            <v>Real-time Import Failure Charge</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row>
        <row r="26">
          <cell r="A26">
            <v>136</v>
          </cell>
          <cell r="B26" t="str">
            <v>Real-time Export Failure Charge</v>
          </cell>
          <cell r="C26">
            <v>-10309.969999999999</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-10309.969999999999</v>
          </cell>
        </row>
        <row r="27">
          <cell r="A27">
            <v>140</v>
          </cell>
          <cell r="B27" t="str">
            <v>Fixed Energy Rate Settlement Amount</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row>
        <row r="28">
          <cell r="A28">
            <v>144</v>
          </cell>
          <cell r="B28" t="str">
            <v>Regulated Nuclear generation Adjustment Amount</v>
          </cell>
          <cell r="C28">
            <v>42021093.685040012</v>
          </cell>
          <cell r="D28">
            <v>23078570.260270022</v>
          </cell>
          <cell r="E28">
            <v>6031262.3436699985</v>
          </cell>
          <cell r="F28">
            <v>12911261.081099987</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row>
        <row r="29">
          <cell r="A29">
            <v>145</v>
          </cell>
          <cell r="B29" t="str">
            <v>Regulated Hydroelectric generation Adjustment Amount</v>
          </cell>
          <cell r="C29">
            <v>-11296367.758919993</v>
          </cell>
          <cell r="D29">
            <v>0</v>
          </cell>
          <cell r="E29">
            <v>0</v>
          </cell>
          <cell r="F29">
            <v>0</v>
          </cell>
          <cell r="G29">
            <v>-2445287.8152016224</v>
          </cell>
          <cell r="H29">
            <v>-1195893.5082633372</v>
          </cell>
          <cell r="I29">
            <v>-6843910.585644329</v>
          </cell>
          <cell r="J29">
            <v>-157207.66923907379</v>
          </cell>
          <cell r="K29">
            <v>-654068.18057162978</v>
          </cell>
          <cell r="L29">
            <v>0</v>
          </cell>
          <cell r="M29">
            <v>0</v>
          </cell>
          <cell r="N29">
            <v>0</v>
          </cell>
          <cell r="O29">
            <v>0</v>
          </cell>
          <cell r="P29">
            <v>0</v>
          </cell>
          <cell r="Q29">
            <v>0</v>
          </cell>
          <cell r="R29">
            <v>0</v>
          </cell>
          <cell r="S29">
            <v>0</v>
          </cell>
          <cell r="T29">
            <v>0</v>
          </cell>
          <cell r="U29">
            <v>0</v>
          </cell>
          <cell r="V29">
            <v>0</v>
          </cell>
          <cell r="W29">
            <v>0</v>
          </cell>
          <cell r="X29">
            <v>0</v>
          </cell>
        </row>
        <row r="30">
          <cell r="A30">
            <v>146</v>
          </cell>
          <cell r="B30" t="str">
            <v>Global Adjustment Settlement Amount</v>
          </cell>
          <cell r="C30">
            <v>-1145904.8610465</v>
          </cell>
          <cell r="D30">
            <v>-54430.615892797912</v>
          </cell>
          <cell r="E30">
            <v>-197468.49160463698</v>
          </cell>
          <cell r="F30">
            <v>-305070.10600709938</v>
          </cell>
          <cell r="G30">
            <v>-0.1872678496507616</v>
          </cell>
          <cell r="H30">
            <v>-13977.92943604981</v>
          </cell>
          <cell r="I30">
            <v>-1.5611544871945919E-3</v>
          </cell>
          <cell r="J30">
            <v>-204577.78069487374</v>
          </cell>
          <cell r="K30">
            <v>-1163.1901981892506</v>
          </cell>
          <cell r="L30">
            <v>-3691.4647926589323</v>
          </cell>
          <cell r="M30">
            <v>-61854.002886928822</v>
          </cell>
          <cell r="N30">
            <v>-72511.003916776957</v>
          </cell>
          <cell r="O30">
            <v>-1.5611544871945919E-3</v>
          </cell>
          <cell r="P30">
            <v>-100339.59955389099</v>
          </cell>
          <cell r="Q30">
            <v>-45627.662887456143</v>
          </cell>
          <cell r="R30">
            <v>-1.5611544871945919E-3</v>
          </cell>
          <cell r="S30">
            <v>-0.58967465448719469</v>
          </cell>
          <cell r="T30">
            <v>-14732.528491851494</v>
          </cell>
          <cell r="U30">
            <v>-42969.613323191777</v>
          </cell>
          <cell r="V30">
            <v>-21894.637437322115</v>
          </cell>
          <cell r="W30">
            <v>-5595.4507356537351</v>
          </cell>
          <cell r="X30">
            <v>-1.5611544871945919E-3</v>
          </cell>
        </row>
        <row r="31">
          <cell r="A31">
            <v>150</v>
          </cell>
          <cell r="B31" t="str">
            <v>Net Energy Market Settlement Uplift</v>
          </cell>
          <cell r="C31">
            <v>-427407.94117647054</v>
          </cell>
          <cell r="D31">
            <v>-6026.8194117647063</v>
          </cell>
          <cell r="E31">
            <v>-22574.51</v>
          </cell>
          <cell r="F31">
            <v>-34155.015882352935</v>
          </cell>
          <cell r="G31">
            <v>-3.6470588235294116E-2</v>
          </cell>
          <cell r="H31">
            <v>-1603.6847058823532</v>
          </cell>
          <cell r="I31">
            <v>0</v>
          </cell>
          <cell r="J31">
            <v>-12867.352352941176</v>
          </cell>
          <cell r="K31">
            <v>-113.05882352941177</v>
          </cell>
          <cell r="L31">
            <v>-561.41</v>
          </cell>
          <cell r="M31">
            <v>-6941.1735294117643</v>
          </cell>
          <cell r="N31">
            <v>-7792.4882352941186</v>
          </cell>
          <cell r="O31">
            <v>0</v>
          </cell>
          <cell r="P31">
            <v>-11569.108823529412</v>
          </cell>
          <cell r="Q31">
            <v>-5002.4335294117645</v>
          </cell>
          <cell r="R31">
            <v>0</v>
          </cell>
          <cell r="S31">
            <v>-0.20058823529411765</v>
          </cell>
          <cell r="T31">
            <v>-1533.2417647058821</v>
          </cell>
          <cell r="U31">
            <v>-4030.2735294117651</v>
          </cell>
          <cell r="V31">
            <v>-2419.7505882352943</v>
          </cell>
          <cell r="W31">
            <v>-634.58823529411768</v>
          </cell>
          <cell r="X31">
            <v>-309582.79470588232</v>
          </cell>
        </row>
        <row r="32">
          <cell r="A32">
            <v>155</v>
          </cell>
          <cell r="B32" t="str">
            <v>Constrained Management Settlement Uplift</v>
          </cell>
          <cell r="C32">
            <v>-210517.9</v>
          </cell>
          <cell r="D32">
            <v>-2985.2270588235297</v>
          </cell>
          <cell r="E32">
            <v>-11187.28</v>
          </cell>
          <cell r="F32">
            <v>-16772.240000000002</v>
          </cell>
          <cell r="G32">
            <v>-1.8235294117647058E-2</v>
          </cell>
          <cell r="H32">
            <v>-786.50647058823529</v>
          </cell>
          <cell r="I32">
            <v>0</v>
          </cell>
          <cell r="J32">
            <v>-4686.2882352941178</v>
          </cell>
          <cell r="K32">
            <v>-35.248823529411759</v>
          </cell>
          <cell r="L32">
            <v>-129.45235294117649</v>
          </cell>
          <cell r="M32">
            <v>-2928.8070588235291</v>
          </cell>
          <cell r="N32">
            <v>-3910.6317647058827</v>
          </cell>
          <cell r="O32">
            <v>0</v>
          </cell>
          <cell r="P32">
            <v>-5390.2070588235292</v>
          </cell>
          <cell r="Q32">
            <v>-2186.1747058823526</v>
          </cell>
          <cell r="R32">
            <v>0</v>
          </cell>
          <cell r="S32">
            <v>-0.16411764705882353</v>
          </cell>
          <cell r="T32">
            <v>-462.00941176470593</v>
          </cell>
          <cell r="U32">
            <v>-1510.5205882352943</v>
          </cell>
          <cell r="V32">
            <v>-1254.2052941176469</v>
          </cell>
          <cell r="W32">
            <v>-315.47058823529414</v>
          </cell>
          <cell r="X32">
            <v>-155977.44823529411</v>
          </cell>
        </row>
        <row r="33">
          <cell r="A33">
            <v>163</v>
          </cell>
          <cell r="B33" t="str">
            <v>Additional Compensation for Administrative Pricing Debit</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row>
        <row r="34">
          <cell r="A34">
            <v>164</v>
          </cell>
          <cell r="B34" t="str">
            <v>Outage Cancellation/Deferral Debit</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row>
        <row r="35">
          <cell r="A35">
            <v>167</v>
          </cell>
          <cell r="B35" t="str">
            <v>Emergency Energy Acquisition Debit</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row>
        <row r="36">
          <cell r="A36">
            <v>169</v>
          </cell>
          <cell r="B36" t="str">
            <v>Station Service Reimbursement Debit</v>
          </cell>
          <cell r="C36">
            <v>-9826.5367487803851</v>
          </cell>
          <cell r="D36">
            <v>-130.40197141221626</v>
          </cell>
          <cell r="E36">
            <v>-473.08449802877459</v>
          </cell>
          <cell r="F36">
            <v>-730.87071659469052</v>
          </cell>
          <cell r="G36">
            <v>-4.4864634316616321E-4</v>
          </cell>
          <cell r="H36">
            <v>-33.487579091731789</v>
          </cell>
          <cell r="I36">
            <v>-3.7401307971629816E-6</v>
          </cell>
          <cell r="J36">
            <v>-490.1165542989462</v>
          </cell>
          <cell r="K36">
            <v>-2.786709143067311</v>
          </cell>
          <cell r="L36">
            <v>-8.8438147991855978</v>
          </cell>
          <cell r="M36">
            <v>-148.18652671647772</v>
          </cell>
          <cell r="N36">
            <v>-173.71800235458628</v>
          </cell>
          <cell r="O36">
            <v>-3.7401307971629816E-6</v>
          </cell>
          <cell r="P36">
            <v>-240.38827005576871</v>
          </cell>
          <cell r="Q36">
            <v>-109.31232531292328</v>
          </cell>
          <cell r="R36">
            <v>-3.7401307971629816E-6</v>
          </cell>
          <cell r="S36">
            <v>-1.4127111401493831E-3</v>
          </cell>
          <cell r="T36">
            <v>-35.295407331194291</v>
          </cell>
          <cell r="U36">
            <v>-102.94431169400482</v>
          </cell>
          <cell r="V36">
            <v>-52.454006598156035</v>
          </cell>
          <cell r="W36">
            <v>-13.405282944184522</v>
          </cell>
          <cell r="X36">
            <v>-7081.2388998266006</v>
          </cell>
        </row>
        <row r="37">
          <cell r="A37">
            <v>170</v>
          </cell>
          <cell r="B37" t="str">
            <v>Local Market Power Rebate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row>
        <row r="38">
          <cell r="A38">
            <v>182</v>
          </cell>
          <cell r="B38" t="str">
            <v>Hour-ahead dispatchable load offer guarantee debit</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row>
        <row r="39">
          <cell r="A39">
            <v>183</v>
          </cell>
          <cell r="B39" t="str">
            <v>Generation Cost Guarantee Debit</v>
          </cell>
          <cell r="C39">
            <v>-27998.388691650835</v>
          </cell>
          <cell r="D39">
            <v>-371.54952707116462</v>
          </cell>
          <cell r="E39">
            <v>-1347.9422097971726</v>
          </cell>
          <cell r="F39">
            <v>-2082.4429735230274</v>
          </cell>
          <cell r="G39">
            <v>-1.2783114765853852E-3</v>
          </cell>
          <cell r="H39">
            <v>-95.414923866139915</v>
          </cell>
          <cell r="I39">
            <v>-1.0656616719983266E-5</v>
          </cell>
          <cell r="J39">
            <v>-1396.4710194746533</v>
          </cell>
          <cell r="K39">
            <v>-7.940067569366148</v>
          </cell>
          <cell r="L39">
            <v>-25.198355289853737</v>
          </cell>
          <cell r="M39">
            <v>-422.2224044894142</v>
          </cell>
          <cell r="N39">
            <v>-494.96829625803753</v>
          </cell>
          <cell r="O39">
            <v>-1.0656616719983266E-5</v>
          </cell>
          <cell r="P39">
            <v>-684.92943078549956</v>
          </cell>
          <cell r="Q39">
            <v>-311.45957636389744</v>
          </cell>
          <cell r="R39">
            <v>-1.0656616719983266E-5</v>
          </cell>
          <cell r="S39">
            <v>-4.0251857416435987E-3</v>
          </cell>
          <cell r="T39">
            <v>-100.56590218436541</v>
          </cell>
          <cell r="U39">
            <v>-293.31543005331309</v>
          </cell>
          <cell r="V39">
            <v>-149.45526615487071</v>
          </cell>
          <cell r="W39">
            <v>-38.195178218757405</v>
          </cell>
          <cell r="X39">
            <v>-20176.312795084235</v>
          </cell>
        </row>
        <row r="40">
          <cell r="A40">
            <v>184</v>
          </cell>
          <cell r="B40" t="str">
            <v>Demand Response Debit</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row>
        <row r="41">
          <cell r="A41">
            <v>186</v>
          </cell>
          <cell r="B41" t="str">
            <v>Intertie Failure Charge rebate</v>
          </cell>
          <cell r="C41">
            <v>9848.14</v>
          </cell>
          <cell r="D41">
            <v>128.82</v>
          </cell>
          <cell r="E41">
            <v>499.22</v>
          </cell>
          <cell r="F41">
            <v>745.21</v>
          </cell>
          <cell r="G41">
            <v>0</v>
          </cell>
          <cell r="H41">
            <v>35.549999999999997</v>
          </cell>
          <cell r="I41">
            <v>0</v>
          </cell>
          <cell r="J41">
            <v>606.95000000000005</v>
          </cell>
          <cell r="K41">
            <v>5.73</v>
          </cell>
          <cell r="L41">
            <v>16.97</v>
          </cell>
          <cell r="M41">
            <v>165.77</v>
          </cell>
          <cell r="N41">
            <v>164.14</v>
          </cell>
          <cell r="O41">
            <v>0</v>
          </cell>
          <cell r="P41">
            <v>241.34</v>
          </cell>
          <cell r="Q41">
            <v>112.66</v>
          </cell>
          <cell r="R41">
            <v>0</v>
          </cell>
          <cell r="S41">
            <v>0</v>
          </cell>
          <cell r="T41">
            <v>73.650000000000006</v>
          </cell>
          <cell r="U41">
            <v>144.46</v>
          </cell>
          <cell r="V41">
            <v>52.17</v>
          </cell>
          <cell r="W41">
            <v>14</v>
          </cell>
          <cell r="X41">
            <v>6841.5</v>
          </cell>
        </row>
        <row r="42">
          <cell r="A42">
            <v>200</v>
          </cell>
          <cell r="B42" t="str">
            <v>10 Minute Spinning Reserve  Market Settlement Credit</v>
          </cell>
          <cell r="C42">
            <v>259148.85823529414</v>
          </cell>
          <cell r="D42">
            <v>94.276470588235298</v>
          </cell>
          <cell r="E42">
            <v>0</v>
          </cell>
          <cell r="F42">
            <v>0</v>
          </cell>
          <cell r="G42">
            <v>0</v>
          </cell>
          <cell r="H42">
            <v>13.676470588235293</v>
          </cell>
          <cell r="I42">
            <v>0</v>
          </cell>
          <cell r="J42">
            <v>133.04470588235293</v>
          </cell>
          <cell r="K42">
            <v>8486.5235294117647</v>
          </cell>
          <cell r="L42">
            <v>852.11705882352942</v>
          </cell>
          <cell r="M42">
            <v>27927.699411764708</v>
          </cell>
          <cell r="N42">
            <v>28989.066470588237</v>
          </cell>
          <cell r="O42">
            <v>0</v>
          </cell>
          <cell r="P42">
            <v>51176.149411764709</v>
          </cell>
          <cell r="Q42">
            <v>1105.7517647058824</v>
          </cell>
          <cell r="R42">
            <v>0</v>
          </cell>
          <cell r="S42">
            <v>2386.8905882352942</v>
          </cell>
          <cell r="T42">
            <v>90349.773529411774</v>
          </cell>
          <cell r="U42">
            <v>47633.888823529414</v>
          </cell>
          <cell r="V42">
            <v>0</v>
          </cell>
          <cell r="W42">
            <v>0</v>
          </cell>
          <cell r="X42">
            <v>0</v>
          </cell>
        </row>
        <row r="43">
          <cell r="A43">
            <v>201</v>
          </cell>
          <cell r="B43" t="str">
            <v>10 Minute Spinning Reserve Market Shortfall Rebate</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row>
        <row r="44">
          <cell r="A44">
            <v>202</v>
          </cell>
          <cell r="B44" t="str">
            <v>10 Minute Non-spinning Reserve Market Settlement Credit</v>
          </cell>
          <cell r="C44">
            <v>271473.76529411762</v>
          </cell>
          <cell r="D44">
            <v>0</v>
          </cell>
          <cell r="E44">
            <v>0</v>
          </cell>
          <cell r="F44">
            <v>0</v>
          </cell>
          <cell r="G44">
            <v>0</v>
          </cell>
          <cell r="H44">
            <v>47585.346470588236</v>
          </cell>
          <cell r="I44">
            <v>0</v>
          </cell>
          <cell r="J44">
            <v>45979.145294117647</v>
          </cell>
          <cell r="K44">
            <v>5857.7964705882359</v>
          </cell>
          <cell r="L44">
            <v>0</v>
          </cell>
          <cell r="M44">
            <v>0</v>
          </cell>
          <cell r="N44">
            <v>0</v>
          </cell>
          <cell r="O44">
            <v>0</v>
          </cell>
          <cell r="P44">
            <v>0</v>
          </cell>
          <cell r="Q44">
            <v>0</v>
          </cell>
          <cell r="R44">
            <v>0</v>
          </cell>
          <cell r="S44">
            <v>0</v>
          </cell>
          <cell r="T44">
            <v>43798.787647058823</v>
          </cell>
          <cell r="U44">
            <v>128252.68941176469</v>
          </cell>
          <cell r="V44">
            <v>0</v>
          </cell>
          <cell r="W44">
            <v>0</v>
          </cell>
          <cell r="X44">
            <v>0</v>
          </cell>
        </row>
        <row r="45">
          <cell r="A45">
            <v>203</v>
          </cell>
          <cell r="B45" t="str">
            <v>10 Minute Non-spinning Reserve Market Shortfall Rebate</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row>
        <row r="46">
          <cell r="A46">
            <v>204</v>
          </cell>
          <cell r="B46" t="str">
            <v>30 Minute Operating Reserve Market Settlement Credit</v>
          </cell>
          <cell r="C46">
            <v>119488.31470588235</v>
          </cell>
          <cell r="D46">
            <v>5965.9317647058824</v>
          </cell>
          <cell r="E46">
            <v>0</v>
          </cell>
          <cell r="F46">
            <v>0</v>
          </cell>
          <cell r="G46">
            <v>0</v>
          </cell>
          <cell r="H46">
            <v>22.210588235294118</v>
          </cell>
          <cell r="I46">
            <v>0</v>
          </cell>
          <cell r="J46">
            <v>0</v>
          </cell>
          <cell r="K46">
            <v>0</v>
          </cell>
          <cell r="L46">
            <v>367.47764705882355</v>
          </cell>
          <cell r="M46">
            <v>17941.414117647058</v>
          </cell>
          <cell r="N46">
            <v>52527.658235294119</v>
          </cell>
          <cell r="O46">
            <v>0</v>
          </cell>
          <cell r="P46">
            <v>17448.313529411767</v>
          </cell>
          <cell r="Q46">
            <v>78.174705882352939</v>
          </cell>
          <cell r="R46">
            <v>0</v>
          </cell>
          <cell r="S46">
            <v>0</v>
          </cell>
          <cell r="T46">
            <v>4573.4482352941177</v>
          </cell>
          <cell r="U46">
            <v>20563.685882352944</v>
          </cell>
          <cell r="V46">
            <v>0</v>
          </cell>
          <cell r="W46">
            <v>0</v>
          </cell>
          <cell r="X46">
            <v>0</v>
          </cell>
        </row>
        <row r="47">
          <cell r="A47">
            <v>205</v>
          </cell>
          <cell r="B47" t="str">
            <v>30 Minute Operating Reserve Market Shortfall Rebate</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row>
        <row r="48">
          <cell r="A48">
            <v>250</v>
          </cell>
          <cell r="B48" t="str">
            <v>10 Minute Spinning Market Reserve Hourly Uplift</v>
          </cell>
          <cell r="C48">
            <v>-11825.168823529411</v>
          </cell>
          <cell r="D48">
            <v>-164.61</v>
          </cell>
          <cell r="E48">
            <v>-603.00470588235294</v>
          </cell>
          <cell r="F48">
            <v>-924.87588235294118</v>
          </cell>
          <cell r="G48">
            <v>0</v>
          </cell>
          <cell r="H48">
            <v>-42.852941176470587</v>
          </cell>
          <cell r="I48">
            <v>0</v>
          </cell>
          <cell r="J48">
            <v>-239.92176470588234</v>
          </cell>
          <cell r="K48">
            <v>-3.6652941176470586</v>
          </cell>
          <cell r="L48">
            <v>-12.83764705882353</v>
          </cell>
          <cell r="M48">
            <v>-183.28294117647059</v>
          </cell>
          <cell r="N48">
            <v>-179.72705882352943</v>
          </cell>
          <cell r="O48">
            <v>0</v>
          </cell>
          <cell r="P48">
            <v>-315.10588235294119</v>
          </cell>
          <cell r="Q48">
            <v>-144.53294117647059</v>
          </cell>
          <cell r="R48">
            <v>0</v>
          </cell>
          <cell r="S48">
            <v>-1.8235294117647058E-2</v>
          </cell>
          <cell r="T48">
            <v>-27.754117647058823</v>
          </cell>
          <cell r="U48">
            <v>-65.191176470588232</v>
          </cell>
          <cell r="V48">
            <v>-65.41</v>
          </cell>
          <cell r="W48">
            <v>-16.411764705882351</v>
          </cell>
          <cell r="X48">
            <v>-8835.9664705882351</v>
          </cell>
        </row>
        <row r="49">
          <cell r="A49">
            <v>252</v>
          </cell>
          <cell r="B49" t="str">
            <v>10 Minute Non-spinning Market Reserve Hourly Uplift</v>
          </cell>
          <cell r="C49">
            <v>-15530.708235294118</v>
          </cell>
          <cell r="D49">
            <v>-219.77176470588233</v>
          </cell>
          <cell r="E49">
            <v>-805.08823529411768</v>
          </cell>
          <cell r="F49">
            <v>-1223.0776470588235</v>
          </cell>
          <cell r="G49">
            <v>0</v>
          </cell>
          <cell r="H49">
            <v>-56.80294117647059</v>
          </cell>
          <cell r="I49">
            <v>0</v>
          </cell>
          <cell r="J49">
            <v>-204.19882352941178</v>
          </cell>
          <cell r="K49">
            <v>-1.6411764705882355</v>
          </cell>
          <cell r="L49">
            <v>-13.840588235294117</v>
          </cell>
          <cell r="M49">
            <v>-233.55764705882356</v>
          </cell>
          <cell r="N49">
            <v>-246.79647058823528</v>
          </cell>
          <cell r="O49">
            <v>0</v>
          </cell>
          <cell r="P49">
            <v>-416.8952941176471</v>
          </cell>
          <cell r="Q49">
            <v>-193.93235294117648</v>
          </cell>
          <cell r="R49">
            <v>0</v>
          </cell>
          <cell r="S49">
            <v>-1.8235294117647058E-2</v>
          </cell>
          <cell r="T49">
            <v>-20.168235294117647</v>
          </cell>
          <cell r="U49">
            <v>-68.437058823529412</v>
          </cell>
          <cell r="V49">
            <v>-88.49588235294118</v>
          </cell>
          <cell r="W49">
            <v>-23.705882352941178</v>
          </cell>
          <cell r="X49">
            <v>-11714.28</v>
          </cell>
        </row>
        <row r="50">
          <cell r="A50">
            <v>254</v>
          </cell>
          <cell r="B50" t="str">
            <v>30 Minute Operating Reserve Market Hourly Uplift</v>
          </cell>
          <cell r="C50">
            <v>-11614.022352941178</v>
          </cell>
          <cell r="D50">
            <v>-161.52823529411765</v>
          </cell>
          <cell r="E50">
            <v>-596.73176470588237</v>
          </cell>
          <cell r="F50">
            <v>-909.64941176470586</v>
          </cell>
          <cell r="G50">
            <v>0</v>
          </cell>
          <cell r="H50">
            <v>-41.959411764705884</v>
          </cell>
          <cell r="I50">
            <v>0</v>
          </cell>
          <cell r="J50">
            <v>-134.99588235294118</v>
          </cell>
          <cell r="K50">
            <v>-1.1488235294117648</v>
          </cell>
          <cell r="L50">
            <v>-10.448823529411767</v>
          </cell>
          <cell r="M50">
            <v>-173.29</v>
          </cell>
          <cell r="N50">
            <v>-174.84</v>
          </cell>
          <cell r="O50">
            <v>0</v>
          </cell>
          <cell r="P50">
            <v>-301.84882352941179</v>
          </cell>
          <cell r="Q50">
            <v>-140.75823529411764</v>
          </cell>
          <cell r="R50">
            <v>0</v>
          </cell>
          <cell r="S50">
            <v>-1.8235294117647058E-2</v>
          </cell>
          <cell r="T50">
            <v>-13.074705882352943</v>
          </cell>
          <cell r="U50">
            <v>-41.59470588235294</v>
          </cell>
          <cell r="V50">
            <v>-65.537647058823524</v>
          </cell>
          <cell r="W50">
            <v>-16.411764705882351</v>
          </cell>
          <cell r="X50">
            <v>-8830.1858823529419</v>
          </cell>
        </row>
        <row r="51">
          <cell r="A51">
            <v>400</v>
          </cell>
          <cell r="B51" t="str">
            <v>Black Start Capability Settlement Credit</v>
          </cell>
          <cell r="C51">
            <v>34650</v>
          </cell>
          <cell r="D51">
            <v>0</v>
          </cell>
          <cell r="E51">
            <v>0</v>
          </cell>
          <cell r="F51">
            <v>0</v>
          </cell>
          <cell r="G51">
            <v>18585</v>
          </cell>
          <cell r="H51">
            <v>0</v>
          </cell>
          <cell r="I51">
            <v>16065</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row>
        <row r="52">
          <cell r="A52">
            <v>402</v>
          </cell>
          <cell r="B52" t="str">
            <v>Reactive Support and Voltage Control Settlement Credit</v>
          </cell>
          <cell r="C52">
            <v>600333.48279485363</v>
          </cell>
          <cell r="D52">
            <v>161640.25457286771</v>
          </cell>
          <cell r="E52">
            <v>11257.373379975243</v>
          </cell>
          <cell r="F52">
            <v>91200.956692130334</v>
          </cell>
          <cell r="G52">
            <v>0</v>
          </cell>
          <cell r="H52">
            <v>64.953247442578302</v>
          </cell>
          <cell r="I52">
            <v>0</v>
          </cell>
          <cell r="J52">
            <v>0</v>
          </cell>
          <cell r="K52">
            <v>2406.318899676718</v>
          </cell>
          <cell r="L52">
            <v>3759.4115959008814</v>
          </cell>
          <cell r="M52">
            <v>5658.589373847959</v>
          </cell>
          <cell r="N52">
            <v>9270.8315850001345</v>
          </cell>
          <cell r="O52">
            <v>51.50878486789874</v>
          </cell>
          <cell r="P52">
            <v>45134.770159184627</v>
          </cell>
          <cell r="Q52">
            <v>0</v>
          </cell>
          <cell r="R52">
            <v>0</v>
          </cell>
          <cell r="S52">
            <v>34707.745030340258</v>
          </cell>
          <cell r="T52">
            <v>32440.721888679502</v>
          </cell>
          <cell r="U52">
            <v>202740.04758493978</v>
          </cell>
          <cell r="V52">
            <v>0</v>
          </cell>
          <cell r="W52">
            <v>0</v>
          </cell>
          <cell r="X52">
            <v>0</v>
          </cell>
        </row>
        <row r="53">
          <cell r="A53">
            <v>404</v>
          </cell>
          <cell r="B53" t="str">
            <v>Regulation Service Settlement Credit</v>
          </cell>
          <cell r="C53">
            <v>3169924.33</v>
          </cell>
          <cell r="D53">
            <v>0</v>
          </cell>
          <cell r="E53">
            <v>0</v>
          </cell>
          <cell r="F53">
            <v>0</v>
          </cell>
          <cell r="G53">
            <v>0</v>
          </cell>
          <cell r="H53">
            <v>0</v>
          </cell>
          <cell r="I53">
            <v>2866463.99</v>
          </cell>
          <cell r="J53">
            <v>100000</v>
          </cell>
          <cell r="K53">
            <v>0</v>
          </cell>
          <cell r="L53">
            <v>0</v>
          </cell>
          <cell r="M53">
            <v>22991.1</v>
          </cell>
          <cell r="N53">
            <v>0</v>
          </cell>
          <cell r="O53">
            <v>0</v>
          </cell>
          <cell r="P53">
            <v>36875</v>
          </cell>
          <cell r="Q53">
            <v>0</v>
          </cell>
          <cell r="R53">
            <v>0</v>
          </cell>
          <cell r="S53">
            <v>0</v>
          </cell>
          <cell r="T53">
            <v>143594.23999999999</v>
          </cell>
          <cell r="U53">
            <v>0</v>
          </cell>
          <cell r="V53">
            <v>0</v>
          </cell>
          <cell r="W53">
            <v>0</v>
          </cell>
          <cell r="X53">
            <v>0</v>
          </cell>
        </row>
        <row r="54">
          <cell r="A54">
            <v>450</v>
          </cell>
          <cell r="B54" t="str">
            <v>Black Start Capability Debit</v>
          </cell>
          <cell r="C54">
            <v>-3054.3062569483563</v>
          </cell>
          <cell r="D54">
            <v>-40.531834092226447</v>
          </cell>
          <cell r="E54">
            <v>-147.04518787597237</v>
          </cell>
          <cell r="F54">
            <v>-227.17088021805375</v>
          </cell>
          <cell r="G54">
            <v>-1.3944926560819978E-4</v>
          </cell>
          <cell r="H54">
            <v>-10.408684663253711</v>
          </cell>
          <cell r="I54">
            <v>-1.1625158677596113E-6</v>
          </cell>
          <cell r="J54">
            <v>-152.33912991930094</v>
          </cell>
          <cell r="K54">
            <v>-0.86617120452147867</v>
          </cell>
          <cell r="L54">
            <v>-2.7488544099524774</v>
          </cell>
          <cell r="M54">
            <v>-46.059669578069581</v>
          </cell>
          <cell r="N54">
            <v>-53.995420268695973</v>
          </cell>
          <cell r="O54">
            <v>-1.1625158677596113E-6</v>
          </cell>
          <cell r="P54">
            <v>-74.718022849652783</v>
          </cell>
          <cell r="Q54">
            <v>-33.976702850704164</v>
          </cell>
          <cell r="R54">
            <v>-1.1625158677596113E-6</v>
          </cell>
          <cell r="S54">
            <v>-4.3910205446027995E-4</v>
          </cell>
          <cell r="T54">
            <v>-10.970597903334308</v>
          </cell>
          <cell r="U54">
            <v>-31.997382532891386</v>
          </cell>
          <cell r="V54">
            <v>-16.303872325582336</v>
          </cell>
          <cell r="W54">
            <v>-4.1666601997562971</v>
          </cell>
          <cell r="X54">
            <v>-2201.0066040175207</v>
          </cell>
        </row>
        <row r="55">
          <cell r="A55">
            <v>452</v>
          </cell>
          <cell r="B55" t="str">
            <v>Reactive Support and Voltage Control Debit</v>
          </cell>
          <cell r="C55">
            <v>-25670.432378582875</v>
          </cell>
          <cell r="D55">
            <v>-340.65663974509283</v>
          </cell>
          <cell r="E55">
            <v>-1235.8660967212852</v>
          </cell>
          <cell r="F55">
            <v>-1909.2959999522743</v>
          </cell>
          <cell r="G55">
            <v>-1.1720248861405724E-3</v>
          </cell>
          <cell r="H55">
            <v>-87.481546812862689</v>
          </cell>
          <cell r="I55">
            <v>-9.7705607957497252E-6</v>
          </cell>
          <cell r="J55">
            <v>-1280.3599260254828</v>
          </cell>
          <cell r="K55">
            <v>-7.2798820626978982</v>
          </cell>
          <cell r="L55">
            <v>-23.103210782718683</v>
          </cell>
          <cell r="M55">
            <v>-387.11626595855751</v>
          </cell>
          <cell r="N55">
            <v>-453.81362186829318</v>
          </cell>
          <cell r="O55">
            <v>-9.7705607957497252E-6</v>
          </cell>
          <cell r="P55">
            <v>-627.98023238828512</v>
          </cell>
          <cell r="Q55">
            <v>-285.56293298748687</v>
          </cell>
          <cell r="R55">
            <v>-9.7705607957497252E-6</v>
          </cell>
          <cell r="S55">
            <v>-3.6905073191912151E-3</v>
          </cell>
          <cell r="T55">
            <v>-92.20424146710846</v>
          </cell>
          <cell r="U55">
            <v>-268.92740134805859</v>
          </cell>
          <cell r="V55">
            <v>-137.02864638763265</v>
          </cell>
          <cell r="W55">
            <v>-35.019398810793575</v>
          </cell>
          <cell r="X55">
            <v>-18498.731443420358</v>
          </cell>
        </row>
        <row r="56">
          <cell r="A56">
            <v>454</v>
          </cell>
          <cell r="B56" t="str">
            <v>Regulation Service Debit</v>
          </cell>
          <cell r="C56">
            <v>-96819.197151718268</v>
          </cell>
          <cell r="D56">
            <v>-1284.8284702847209</v>
          </cell>
          <cell r="E56">
            <v>-4661.2211865746585</v>
          </cell>
          <cell r="F56">
            <v>-7201.1450027072433</v>
          </cell>
          <cell r="G56">
            <v>-4.4204361985206468E-3</v>
          </cell>
          <cell r="H56">
            <v>-329.94742757345796</v>
          </cell>
          <cell r="I56">
            <v>-3.6850873332222547E-5</v>
          </cell>
          <cell r="J56">
            <v>-4829.0351434222302</v>
          </cell>
          <cell r="K56">
            <v>-27.456971751580411</v>
          </cell>
          <cell r="L56">
            <v>-87.136604737361523</v>
          </cell>
          <cell r="M56">
            <v>-1460.0566722728361</v>
          </cell>
          <cell r="N56">
            <v>-1711.6139641831451</v>
          </cell>
          <cell r="O56">
            <v>-3.6850873332222547E-5</v>
          </cell>
          <cell r="P56">
            <v>-2368.504785206103</v>
          </cell>
          <cell r="Q56">
            <v>-1077.0357701962751</v>
          </cell>
          <cell r="R56">
            <v>-3.6850873332222547E-5</v>
          </cell>
          <cell r="S56">
            <v>-1.3919202857866264E-2</v>
          </cell>
          <cell r="T56">
            <v>-347.75965208426413</v>
          </cell>
          <cell r="U56">
            <v>-1014.2928138732943</v>
          </cell>
          <cell r="V56">
            <v>-516.8204155807714</v>
          </cell>
          <cell r="W56">
            <v>-132.07997542050146</v>
          </cell>
          <cell r="X56">
            <v>-69770.243845658144</v>
          </cell>
        </row>
        <row r="57">
          <cell r="A57">
            <v>500</v>
          </cell>
          <cell r="B57" t="str">
            <v>Must Run Contract Settlement Credit</v>
          </cell>
          <cell r="C57">
            <v>5960155.5</v>
          </cell>
          <cell r="D57">
            <v>0</v>
          </cell>
          <cell r="E57">
            <v>0</v>
          </cell>
          <cell r="F57">
            <v>0</v>
          </cell>
          <cell r="G57">
            <v>0</v>
          </cell>
          <cell r="H57">
            <v>0</v>
          </cell>
          <cell r="I57">
            <v>0</v>
          </cell>
          <cell r="J57">
            <v>0</v>
          </cell>
          <cell r="K57">
            <v>0</v>
          </cell>
          <cell r="L57">
            <v>0</v>
          </cell>
          <cell r="M57">
            <v>0</v>
          </cell>
          <cell r="N57">
            <v>5960155.5</v>
          </cell>
          <cell r="O57">
            <v>0</v>
          </cell>
          <cell r="P57">
            <v>0</v>
          </cell>
          <cell r="Q57">
            <v>0</v>
          </cell>
          <cell r="R57">
            <v>0</v>
          </cell>
          <cell r="S57">
            <v>0</v>
          </cell>
          <cell r="T57">
            <v>0</v>
          </cell>
          <cell r="U57">
            <v>0</v>
          </cell>
          <cell r="V57">
            <v>0</v>
          </cell>
          <cell r="W57">
            <v>0</v>
          </cell>
          <cell r="X57">
            <v>0</v>
          </cell>
        </row>
        <row r="58">
          <cell r="A58">
            <v>550</v>
          </cell>
          <cell r="B58" t="str">
            <v>Must Run Contract Shortfall Debit</v>
          </cell>
          <cell r="C58">
            <v>-182041.40236035158</v>
          </cell>
          <cell r="D58">
            <v>-2415.76033889871</v>
          </cell>
          <cell r="E58">
            <v>-8764.1218526751018</v>
          </cell>
          <cell r="F58">
            <v>-13539.737711714743</v>
          </cell>
          <cell r="G58">
            <v>-8.3113930738567265E-3</v>
          </cell>
          <cell r="H58">
            <v>-620.37379143457247</v>
          </cell>
          <cell r="I58">
            <v>-6.9287753430647206E-5</v>
          </cell>
          <cell r="J58">
            <v>-9079.6490305373609</v>
          </cell>
          <cell r="K58">
            <v>-51.625150685703154</v>
          </cell>
          <cell r="L58">
            <v>-163.83599730177514</v>
          </cell>
          <cell r="M58">
            <v>-2745.2279296391412</v>
          </cell>
          <cell r="N58">
            <v>-3218.2110108927977</v>
          </cell>
          <cell r="O58">
            <v>-6.9287753430647206E-5</v>
          </cell>
          <cell r="P58">
            <v>-4453.3103483648374</v>
          </cell>
          <cell r="Q58">
            <v>-2025.0643236749011</v>
          </cell>
          <cell r="R58">
            <v>-6.9287753430647206E-5</v>
          </cell>
          <cell r="S58">
            <v>-2.6171165249527371E-2</v>
          </cell>
          <cell r="T58">
            <v>-653.86469431846444</v>
          </cell>
          <cell r="U58">
            <v>-1907.0937548901652</v>
          </cell>
          <cell r="V58">
            <v>-971.7361431261736</v>
          </cell>
          <cell r="W58">
            <v>-248.33942706208592</v>
          </cell>
          <cell r="X58">
            <v>-131183.41616471348</v>
          </cell>
        </row>
        <row r="59">
          <cell r="A59">
            <v>650</v>
          </cell>
          <cell r="B59" t="str">
            <v>Network Pool Service Charge</v>
          </cell>
          <cell r="C59">
            <v>-388576.65</v>
          </cell>
          <cell r="D59">
            <v>0</v>
          </cell>
          <cell r="E59">
            <v>0</v>
          </cell>
          <cell r="F59">
            <v>0</v>
          </cell>
          <cell r="G59">
            <v>0</v>
          </cell>
          <cell r="H59">
            <v>0</v>
          </cell>
          <cell r="I59">
            <v>0</v>
          </cell>
          <cell r="J59">
            <v>-199524.97949999999</v>
          </cell>
          <cell r="K59">
            <v>0</v>
          </cell>
          <cell r="L59">
            <v>-17365.194</v>
          </cell>
          <cell r="M59">
            <v>0</v>
          </cell>
          <cell r="N59">
            <v>-40483.442999999999</v>
          </cell>
          <cell r="O59">
            <v>0</v>
          </cell>
          <cell r="P59">
            <v>0</v>
          </cell>
          <cell r="Q59">
            <v>-29998.352999999999</v>
          </cell>
          <cell r="R59">
            <v>0</v>
          </cell>
          <cell r="S59">
            <v>-1431.3915</v>
          </cell>
          <cell r="T59">
            <v>-33328.449000000001</v>
          </cell>
          <cell r="U59">
            <v>-55614.173999999999</v>
          </cell>
          <cell r="V59">
            <v>-8941.7790000000005</v>
          </cell>
          <cell r="W59">
            <v>-1888.8869999999999</v>
          </cell>
          <cell r="X59">
            <v>0</v>
          </cell>
        </row>
        <row r="60">
          <cell r="A60">
            <v>651</v>
          </cell>
          <cell r="B60" t="str">
            <v>Line Connection Pool Service Charge</v>
          </cell>
          <cell r="C60">
            <v>-2686.86</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-2686.86</v>
          </cell>
          <cell r="W60">
            <v>0</v>
          </cell>
          <cell r="X60">
            <v>0</v>
          </cell>
        </row>
        <row r="61">
          <cell r="A61">
            <v>652</v>
          </cell>
          <cell r="B61" t="str">
            <v>Transformation Connection Pool Service Charge</v>
          </cell>
          <cell r="C61">
            <v>-7430.15</v>
          </cell>
          <cell r="D61">
            <v>0</v>
          </cell>
          <cell r="E61">
            <v>0</v>
          </cell>
          <cell r="F61">
            <v>0</v>
          </cell>
          <cell r="G61">
            <v>0</v>
          </cell>
          <cell r="H61">
            <v>0</v>
          </cell>
          <cell r="I61">
            <v>0</v>
          </cell>
          <cell r="J61">
            <v>0</v>
          </cell>
          <cell r="K61">
            <v>0</v>
          </cell>
          <cell r="L61">
            <v>-98.21</v>
          </cell>
          <cell r="M61">
            <v>0</v>
          </cell>
          <cell r="N61">
            <v>0</v>
          </cell>
          <cell r="O61">
            <v>0</v>
          </cell>
          <cell r="P61">
            <v>0</v>
          </cell>
          <cell r="Q61">
            <v>0</v>
          </cell>
          <cell r="R61">
            <v>0</v>
          </cell>
          <cell r="S61">
            <v>0</v>
          </cell>
          <cell r="T61">
            <v>0</v>
          </cell>
          <cell r="U61">
            <v>0</v>
          </cell>
          <cell r="V61">
            <v>-7331.94</v>
          </cell>
          <cell r="W61">
            <v>0</v>
          </cell>
          <cell r="X61">
            <v>0</v>
          </cell>
        </row>
        <row r="62">
          <cell r="A62">
            <v>653</v>
          </cell>
          <cell r="B62" t="str">
            <v>Export and Wheel-through Service Charge</v>
          </cell>
          <cell r="C62">
            <v>-571087.70533333346</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-571087.70533333346</v>
          </cell>
        </row>
        <row r="63">
          <cell r="A63">
            <v>752</v>
          </cell>
          <cell r="B63" t="str">
            <v>Debt Retirement Charge</v>
          </cell>
          <cell r="C63">
            <v>-927321.85287000006</v>
          </cell>
          <cell r="D63">
            <v>-44047.897254287323</v>
          </cell>
          <cell r="E63">
            <v>-159801.09147196056</v>
          </cell>
          <cell r="F63">
            <v>-246877.5424334908</v>
          </cell>
          <cell r="G63">
            <v>-0.15154623671159898</v>
          </cell>
          <cell r="H63">
            <v>-11311.619196803313</v>
          </cell>
          <cell r="I63">
            <v>-1.2633620127586293E-3</v>
          </cell>
          <cell r="J63">
            <v>-165554.27339469551</v>
          </cell>
          <cell r="K63">
            <v>-941.30998697396012</v>
          </cell>
          <cell r="L63">
            <v>-2987.3125489725462</v>
          </cell>
          <cell r="M63">
            <v>-50055.262451849914</v>
          </cell>
          <cell r="N63">
            <v>-58679.425134964011</v>
          </cell>
          <cell r="O63">
            <v>-1.2633620127586293E-3</v>
          </cell>
          <cell r="P63">
            <v>-81199.675939564957</v>
          </cell>
          <cell r="Q63">
            <v>-36924.120255744856</v>
          </cell>
          <cell r="R63">
            <v>-1.2633620127586293E-3</v>
          </cell>
          <cell r="S63">
            <v>-0.47719336201275869</v>
          </cell>
          <cell r="T63">
            <v>-11922.277392249764</v>
          </cell>
          <cell r="U63">
            <v>-34773.097486976003</v>
          </cell>
          <cell r="V63">
            <v>-17718.203706503446</v>
          </cell>
          <cell r="W63">
            <v>-4528.1104219163171</v>
          </cell>
          <cell r="X63">
            <v>-1.2633620127586293E-3</v>
          </cell>
        </row>
        <row r="64">
          <cell r="A64">
            <v>753</v>
          </cell>
          <cell r="B64" t="str">
            <v>Rural Rate Assistance Debit</v>
          </cell>
          <cell r="C64">
            <v>-132474.55041</v>
          </cell>
          <cell r="D64">
            <v>-6292.5567506124753</v>
          </cell>
          <cell r="E64">
            <v>-22828.727353137223</v>
          </cell>
          <cell r="F64">
            <v>-35268.220347641545</v>
          </cell>
          <cell r="G64">
            <v>-2.1649462387371282E-2</v>
          </cell>
          <cell r="H64">
            <v>-1615.9455995433304</v>
          </cell>
          <cell r="I64">
            <v>-1.8048028753694703E-4</v>
          </cell>
          <cell r="J64">
            <v>-23650.610484956502</v>
          </cell>
          <cell r="K64">
            <v>-134.4728552819943</v>
          </cell>
          <cell r="L64">
            <v>-426.75893556750663</v>
          </cell>
          <cell r="M64">
            <v>-7150.7517788357018</v>
          </cell>
          <cell r="N64">
            <v>-8382.7750192805725</v>
          </cell>
          <cell r="O64">
            <v>-1.8048028753694703E-4</v>
          </cell>
          <cell r="P64">
            <v>-11599.953705652137</v>
          </cell>
          <cell r="Q64">
            <v>-5274.8743222492649</v>
          </cell>
          <cell r="R64">
            <v>-1.8048028753694703E-4</v>
          </cell>
          <cell r="S64">
            <v>-6.8170480287536958E-2</v>
          </cell>
          <cell r="T64">
            <v>-1703.182484607109</v>
          </cell>
          <cell r="U64">
            <v>-4967.5853552822864</v>
          </cell>
          <cell r="V64">
            <v>-2531.1719580719209</v>
          </cell>
          <cell r="W64">
            <v>-646.8729174166167</v>
          </cell>
          <cell r="X64">
            <v>-1.8048028753694703E-4</v>
          </cell>
        </row>
        <row r="65">
          <cell r="A65">
            <v>754</v>
          </cell>
          <cell r="B65" t="str">
            <v>OPA Adminstration Charge</v>
          </cell>
          <cell r="C65">
            <v>-51797.549210310004</v>
          </cell>
          <cell r="D65">
            <v>-2460.3896894894779</v>
          </cell>
          <cell r="E65">
            <v>-8926.0323950766542</v>
          </cell>
          <cell r="F65">
            <v>-13789.874155927844</v>
          </cell>
          <cell r="G65">
            <v>-8.4649397934621722E-3</v>
          </cell>
          <cell r="H65">
            <v>-631.83472942144226</v>
          </cell>
          <cell r="I65">
            <v>-7.056779242694629E-5</v>
          </cell>
          <cell r="J65">
            <v>-9247.3886996179917</v>
          </cell>
          <cell r="K65">
            <v>-52.578886415259774</v>
          </cell>
          <cell r="L65">
            <v>-166.86274380689511</v>
          </cell>
          <cell r="M65">
            <v>-2795.9439455247593</v>
          </cell>
          <cell r="N65">
            <v>-3277.6650325387041</v>
          </cell>
          <cell r="O65">
            <v>-7.056779242694629E-5</v>
          </cell>
          <cell r="P65">
            <v>-4535.5818989099853</v>
          </cell>
          <cell r="Q65">
            <v>-2062.4758599994625</v>
          </cell>
          <cell r="R65">
            <v>-7.056779242694629E-5</v>
          </cell>
          <cell r="S65">
            <v>-2.6654657792426952E-2</v>
          </cell>
          <cell r="T65">
            <v>-665.94435148137961</v>
          </cell>
          <cell r="U65">
            <v>-1942.3258739153741</v>
          </cell>
          <cell r="V65">
            <v>-989.68823560612111</v>
          </cell>
          <cell r="W65">
            <v>-252.92731070989714</v>
          </cell>
          <cell r="X65">
            <v>-7.056779242694629E-5</v>
          </cell>
        </row>
        <row r="66">
          <cell r="A66">
            <v>1130</v>
          </cell>
          <cell r="B66" t="str">
            <v>Day-Ahead Intertie Offer Guarantee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row>
        <row r="67">
          <cell r="A67">
            <v>1133</v>
          </cell>
          <cell r="B67" t="str">
            <v>Day-Ahead Generation Cost Guarantee</v>
          </cell>
          <cell r="C67">
            <v>916685.7</v>
          </cell>
          <cell r="D67">
            <v>0</v>
          </cell>
          <cell r="E67">
            <v>0</v>
          </cell>
          <cell r="F67">
            <v>0</v>
          </cell>
          <cell r="G67">
            <v>0</v>
          </cell>
          <cell r="H67">
            <v>0</v>
          </cell>
          <cell r="I67">
            <v>0</v>
          </cell>
          <cell r="J67">
            <v>0</v>
          </cell>
          <cell r="K67">
            <v>0</v>
          </cell>
          <cell r="L67">
            <v>0</v>
          </cell>
          <cell r="M67">
            <v>86752.58</v>
          </cell>
          <cell r="N67">
            <v>550290.74</v>
          </cell>
          <cell r="O67">
            <v>0</v>
          </cell>
          <cell r="P67">
            <v>252753.76</v>
          </cell>
          <cell r="Q67">
            <v>26888.62</v>
          </cell>
          <cell r="R67">
            <v>0</v>
          </cell>
          <cell r="S67">
            <v>0</v>
          </cell>
          <cell r="T67">
            <v>0</v>
          </cell>
          <cell r="U67">
            <v>0</v>
          </cell>
          <cell r="V67">
            <v>0</v>
          </cell>
          <cell r="W67">
            <v>0</v>
          </cell>
          <cell r="X67">
            <v>0</v>
          </cell>
        </row>
        <row r="68">
          <cell r="A68">
            <v>1137</v>
          </cell>
          <cell r="B68" t="str">
            <v>Intertie Offer Guarantee Reversal</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row>
        <row r="69">
          <cell r="A69">
            <v>9990</v>
          </cell>
          <cell r="B69" t="str">
            <v>IMO Energy Market Administration Charge</v>
          </cell>
          <cell r="C69">
            <v>-378870.02433892351</v>
          </cell>
          <cell r="D69">
            <v>-5027.7528437393685</v>
          </cell>
          <cell r="E69">
            <v>-18240.15315515664</v>
          </cell>
          <cell r="F69">
            <v>-28179.308057765596</v>
          </cell>
          <cell r="G69">
            <v>-1.7297920447509656E-2</v>
          </cell>
          <cell r="H69">
            <v>-1291.1405340351212</v>
          </cell>
          <cell r="I69">
            <v>-1.4420374974202069E-4</v>
          </cell>
          <cell r="J69">
            <v>-18896.837777480247</v>
          </cell>
          <cell r="K69">
            <v>-107.44381137031345</v>
          </cell>
          <cell r="L69">
            <v>-340.98038951843779</v>
          </cell>
          <cell r="M69">
            <v>-5713.4506712897264</v>
          </cell>
          <cell r="N69">
            <v>-6697.8372404051779</v>
          </cell>
          <cell r="O69">
            <v>-1.4420374974202069E-4</v>
          </cell>
          <cell r="P69">
            <v>-9268.3630108160578</v>
          </cell>
          <cell r="Q69">
            <v>-4214.6245834771626</v>
          </cell>
          <cell r="R69">
            <v>-1.4420374974202069E-4</v>
          </cell>
          <cell r="S69">
            <v>-5.4468213749742034E-2</v>
          </cell>
          <cell r="T69">
            <v>-1360.8428052010802</v>
          </cell>
          <cell r="U69">
            <v>-3969.1006988705471</v>
          </cell>
          <cell r="V69">
            <v>-2022.406394499465</v>
          </cell>
          <cell r="W69">
            <v>-516.85146101587679</v>
          </cell>
          <cell r="X69">
            <v>-273022.85870553722</v>
          </cell>
        </row>
        <row r="70">
          <cell r="A70">
            <v>900</v>
          </cell>
          <cell r="B70" t="str">
            <v>Goods and Services Tax Credit</v>
          </cell>
          <cell r="C70">
            <v>23909516.128329065</v>
          </cell>
          <cell r="D70">
            <v>6512691.4727584692</v>
          </cell>
          <cell r="E70">
            <v>1703371.6606819653</v>
          </cell>
          <cell r="F70">
            <v>3775212.5508401785</v>
          </cell>
          <cell r="G70">
            <v>617237.741018745</v>
          </cell>
          <cell r="H70">
            <v>291929.68852775771</v>
          </cell>
          <cell r="I70">
            <v>1999341.8857382033</v>
          </cell>
          <cell r="J70">
            <v>12578.505227185866</v>
          </cell>
          <cell r="K70">
            <v>205095.23824153873</v>
          </cell>
          <cell r="L70">
            <v>176543.28776397626</v>
          </cell>
          <cell r="M70">
            <v>1723629.1885772422</v>
          </cell>
          <cell r="N70">
            <v>426360.32748246036</v>
          </cell>
          <cell r="O70">
            <v>9784.59144200437</v>
          </cell>
          <cell r="P70">
            <v>2930638.9138635229</v>
          </cell>
          <cell r="Q70">
            <v>97182.147242660474</v>
          </cell>
          <cell r="R70">
            <v>2.760975185929077E-6</v>
          </cell>
          <cell r="S70">
            <v>932884.08650088578</v>
          </cell>
          <cell r="T70">
            <v>1461897.7686632168</v>
          </cell>
          <cell r="U70">
            <v>989141.46399817732</v>
          </cell>
          <cell r="V70">
            <v>41.330196773258052</v>
          </cell>
          <cell r="W70">
            <v>10.595817974421205</v>
          </cell>
          <cell r="X70">
            <v>43943.683743365145</v>
          </cell>
        </row>
        <row r="71">
          <cell r="A71">
            <v>950</v>
          </cell>
          <cell r="B71" t="str">
            <v>Goods and Services Tax Debit</v>
          </cell>
          <cell r="C71">
            <v>-1576775.4493353721</v>
          </cell>
          <cell r="D71">
            <v>-16700.03447619711</v>
          </cell>
          <cell r="E71">
            <v>-86500.32312360662</v>
          </cell>
          <cell r="F71">
            <v>-134217.56678570027</v>
          </cell>
          <cell r="G71">
            <v>-122264.44548799771</v>
          </cell>
          <cell r="H71">
            <v>-64162.044160104211</v>
          </cell>
          <cell r="I71">
            <v>-342195.52972214436</v>
          </cell>
          <cell r="J71">
            <v>-40701.013382659963</v>
          </cell>
          <cell r="K71">
            <v>-32992.749055999207</v>
          </cell>
          <cell r="L71">
            <v>-1999.7712471280954</v>
          </cell>
          <cell r="M71">
            <v>-26258.847803852928</v>
          </cell>
          <cell r="N71">
            <v>-28063.263784460141</v>
          </cell>
          <cell r="O71">
            <v>-1.6756183903013301E-4</v>
          </cell>
          <cell r="P71">
            <v>-43544.143856097042</v>
          </cell>
          <cell r="Q71">
            <v>-17991.292171133304</v>
          </cell>
          <cell r="R71">
            <v>-1.6756183903013301E-4</v>
          </cell>
          <cell r="S71">
            <v>-71.896095961203173</v>
          </cell>
          <cell r="T71">
            <v>-5452.3722780182434</v>
          </cell>
          <cell r="U71">
            <v>-14577.577675082841</v>
          </cell>
          <cell r="V71">
            <v>-9037.9613496970469</v>
          </cell>
          <cell r="W71">
            <v>-114854.59470023315</v>
          </cell>
          <cell r="X71">
            <v>-475190.02184417483</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row>
        <row r="73">
          <cell r="A73">
            <v>112</v>
          </cell>
          <cell r="B73" t="str">
            <v>OPGI Market Power Mitigation Rebate</v>
          </cell>
          <cell r="C73">
            <v>678504.42866881948</v>
          </cell>
          <cell r="D73">
            <v>62269.838032872562</v>
          </cell>
          <cell r="E73">
            <v>69624.969673320302</v>
          </cell>
          <cell r="F73">
            <v>193057.96123865378</v>
          </cell>
          <cell r="G73">
            <v>2.8258024259524301</v>
          </cell>
          <cell r="H73">
            <v>9039.3226480037956</v>
          </cell>
          <cell r="I73">
            <v>1610.3135935515909</v>
          </cell>
          <cell r="J73">
            <v>132079.35083559097</v>
          </cell>
          <cell r="K73">
            <v>1138.3717726474274</v>
          </cell>
          <cell r="L73">
            <v>5740.5100655203278</v>
          </cell>
          <cell r="M73">
            <v>31805.328791854288</v>
          </cell>
          <cell r="N73">
            <v>42435.791508174989</v>
          </cell>
          <cell r="O73">
            <v>16.818082180265261</v>
          </cell>
          <cell r="P73">
            <v>52403.867904869032</v>
          </cell>
          <cell r="Q73">
            <v>15084.609178400646</v>
          </cell>
          <cell r="R73">
            <v>0</v>
          </cell>
          <cell r="S73">
            <v>613.58380018127434</v>
          </cell>
          <cell r="T73">
            <v>12326.029857514108</v>
          </cell>
          <cell r="U73">
            <v>37246.610080744678</v>
          </cell>
          <cell r="V73">
            <v>9806.6556235336157</v>
          </cell>
          <cell r="W73">
            <v>2201.6701787798297</v>
          </cell>
          <cell r="X73">
            <v>0</v>
          </cell>
        </row>
        <row r="74">
          <cell r="A74">
            <v>162</v>
          </cell>
          <cell r="B74" t="str">
            <v>OPG Market Power Mitigation Debit</v>
          </cell>
          <cell r="C74">
            <v>-66562404.619999997</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row>
        <row r="75">
          <cell r="A75">
            <v>900</v>
          </cell>
          <cell r="B75" t="str">
            <v>Goods and Services Tax Credit for BPPR Rebate</v>
          </cell>
          <cell r="C75">
            <v>33925.221433440973</v>
          </cell>
          <cell r="D75">
            <v>3113.4919016436284</v>
          </cell>
          <cell r="E75">
            <v>3481.2484836660151</v>
          </cell>
          <cell r="F75">
            <v>9652.8980619326885</v>
          </cell>
          <cell r="G75">
            <v>0.1412901212976215</v>
          </cell>
          <cell r="H75">
            <v>451.96613240018979</v>
          </cell>
          <cell r="I75">
            <v>80.515679677579556</v>
          </cell>
          <cell r="J75">
            <v>6603.9675417795488</v>
          </cell>
          <cell r="K75">
            <v>56.918588632371375</v>
          </cell>
          <cell r="L75">
            <v>287.02550327601642</v>
          </cell>
          <cell r="M75">
            <v>1590.2664395927145</v>
          </cell>
          <cell r="N75">
            <v>2121.7895754087494</v>
          </cell>
          <cell r="O75">
            <v>0.84090410901326307</v>
          </cell>
          <cell r="P75">
            <v>2620.193395243452</v>
          </cell>
          <cell r="Q75">
            <v>754.23045892003233</v>
          </cell>
          <cell r="R75">
            <v>0</v>
          </cell>
          <cell r="S75">
            <v>30.679190009063717</v>
          </cell>
          <cell r="T75">
            <v>616.30149287570543</v>
          </cell>
          <cell r="U75">
            <v>1862.330504037234</v>
          </cell>
          <cell r="V75">
            <v>490.33278117668078</v>
          </cell>
          <cell r="W75">
            <v>110.08350893899149</v>
          </cell>
          <cell r="X75">
            <v>0</v>
          </cell>
        </row>
        <row r="76">
          <cell r="A76">
            <v>950</v>
          </cell>
          <cell r="B76" t="str">
            <v>Goods and Services Tax Credit for MPMA Debit</v>
          </cell>
          <cell r="C76">
            <v>-3993744.2771999999</v>
          </cell>
          <cell r="D76">
            <v>0</v>
          </cell>
          <cell r="E76">
            <v>0</v>
          </cell>
          <cell r="F76">
            <v>0</v>
          </cell>
          <cell r="G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row>
        <row r="77">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row>
        <row r="78">
          <cell r="A78">
            <v>-27</v>
          </cell>
          <cell r="B78" t="str">
            <v>Split of 100/101: Type OFFSET for CC101</v>
          </cell>
          <cell r="C78">
            <v>2454211.0699999998</v>
          </cell>
          <cell r="D78">
            <v>0</v>
          </cell>
          <cell r="E78">
            <v>453130.02</v>
          </cell>
          <cell r="F78">
            <v>686541.81</v>
          </cell>
          <cell r="G78">
            <v>0</v>
          </cell>
          <cell r="H78">
            <v>0</v>
          </cell>
          <cell r="I78">
            <v>0</v>
          </cell>
          <cell r="J78">
            <v>0</v>
          </cell>
          <cell r="K78">
            <v>0</v>
          </cell>
          <cell r="L78">
            <v>834.62</v>
          </cell>
          <cell r="M78">
            <v>138821.71</v>
          </cell>
          <cell r="N78">
            <v>157941.84</v>
          </cell>
          <cell r="O78">
            <v>-79203.509999999995</v>
          </cell>
          <cell r="P78">
            <v>230081.73</v>
          </cell>
          <cell r="Q78">
            <v>93270.3</v>
          </cell>
          <cell r="R78">
            <v>0</v>
          </cell>
          <cell r="S78">
            <v>-326370.43</v>
          </cell>
          <cell r="T78">
            <v>0</v>
          </cell>
          <cell r="U78">
            <v>0</v>
          </cell>
          <cell r="V78">
            <v>48665.98</v>
          </cell>
          <cell r="W78">
            <v>1050497</v>
          </cell>
          <cell r="X78">
            <v>0</v>
          </cell>
        </row>
        <row r="79">
          <cell r="A79">
            <v>-17</v>
          </cell>
          <cell r="B79" t="str">
            <v>Split of 100/101: Type OFFSET for CC100</v>
          </cell>
          <cell r="C79">
            <v>-178023359.65000004</v>
          </cell>
          <cell r="D79">
            <v>-49065867.170000002</v>
          </cell>
          <cell r="E79">
            <v>-12471492.689999999</v>
          </cell>
          <cell r="F79">
            <v>-27950337.66</v>
          </cell>
          <cell r="G79">
            <v>-5221716.8600000003</v>
          </cell>
          <cell r="H79">
            <v>-2766654.94</v>
          </cell>
          <cell r="I79">
            <v>-16980657.379999999</v>
          </cell>
          <cell r="J79">
            <v>25857.96</v>
          </cell>
          <cell r="K79">
            <v>-2022831.15</v>
          </cell>
          <cell r="L79">
            <v>-1420376.75</v>
          </cell>
          <cell r="M79">
            <v>-14106800.82</v>
          </cell>
          <cell r="N79">
            <v>-632079.24</v>
          </cell>
          <cell r="O79">
            <v>0</v>
          </cell>
          <cell r="P79">
            <v>-22923872.850000001</v>
          </cell>
          <cell r="Q79">
            <v>-551973.12</v>
          </cell>
          <cell r="R79">
            <v>0</v>
          </cell>
          <cell r="S79">
            <v>-8243512.3700000001</v>
          </cell>
          <cell r="T79">
            <v>-12076087.800000001</v>
          </cell>
          <cell r="U79">
            <v>-7904506.3600000003</v>
          </cell>
          <cell r="V79">
            <v>0</v>
          </cell>
          <cell r="W79">
            <v>0</v>
          </cell>
          <cell r="X79">
            <v>6289549.5499999998</v>
          </cell>
        </row>
        <row r="80">
          <cell r="A80">
            <v>100</v>
          </cell>
          <cell r="B80" t="str">
            <v>Net Energy Market Settlement for Generators and Dispatchable Load</v>
          </cell>
          <cell r="C80">
            <v>178023359.65000004</v>
          </cell>
          <cell r="D80">
            <v>49065867.170000002</v>
          </cell>
          <cell r="E80">
            <v>12471492.689999999</v>
          </cell>
          <cell r="F80">
            <v>27950337.66</v>
          </cell>
          <cell r="G80">
            <v>5221716.8600000003</v>
          </cell>
          <cell r="H80">
            <v>2766654.94</v>
          </cell>
          <cell r="I80">
            <v>16980657.379999999</v>
          </cell>
          <cell r="J80">
            <v>-25857.96</v>
          </cell>
          <cell r="K80">
            <v>2022831.15</v>
          </cell>
          <cell r="L80">
            <v>1420376.75</v>
          </cell>
          <cell r="M80">
            <v>14106800.82</v>
          </cell>
          <cell r="N80">
            <v>632079.24</v>
          </cell>
          <cell r="O80">
            <v>0</v>
          </cell>
          <cell r="P80">
            <v>22923872.850000001</v>
          </cell>
          <cell r="Q80">
            <v>551973.12</v>
          </cell>
          <cell r="R80">
            <v>0</v>
          </cell>
          <cell r="S80">
            <v>8243512.3700000001</v>
          </cell>
          <cell r="T80">
            <v>12076087.800000001</v>
          </cell>
          <cell r="U80">
            <v>7904506.3600000003</v>
          </cell>
          <cell r="V80">
            <v>0</v>
          </cell>
          <cell r="W80">
            <v>0</v>
          </cell>
          <cell r="X80">
            <v>-6289549.5499999998</v>
          </cell>
        </row>
        <row r="81">
          <cell r="A81">
            <v>101</v>
          </cell>
          <cell r="B81" t="str">
            <v>Net Energy Market Settlement for Non-dispatchable Load</v>
          </cell>
          <cell r="C81">
            <v>-2454211.0699999998</v>
          </cell>
          <cell r="D81">
            <v>0</v>
          </cell>
          <cell r="E81">
            <v>-453130.02</v>
          </cell>
          <cell r="F81">
            <v>-686541.81</v>
          </cell>
          <cell r="G81">
            <v>0</v>
          </cell>
          <cell r="H81">
            <v>0</v>
          </cell>
          <cell r="I81">
            <v>0</v>
          </cell>
          <cell r="J81">
            <v>0</v>
          </cell>
          <cell r="K81">
            <v>0</v>
          </cell>
          <cell r="L81">
            <v>-834.62</v>
          </cell>
          <cell r="M81">
            <v>-138821.71</v>
          </cell>
          <cell r="N81">
            <v>-157941.84</v>
          </cell>
          <cell r="O81">
            <v>79203.509999999995</v>
          </cell>
          <cell r="P81">
            <v>-230081.73</v>
          </cell>
          <cell r="Q81">
            <v>-93270.3</v>
          </cell>
          <cell r="R81">
            <v>0</v>
          </cell>
          <cell r="S81">
            <v>326370.43</v>
          </cell>
          <cell r="T81">
            <v>0</v>
          </cell>
          <cell r="U81">
            <v>0</v>
          </cell>
          <cell r="V81">
            <v>-48665.98</v>
          </cell>
          <cell r="W81">
            <v>-1050497</v>
          </cell>
          <cell r="X81">
            <v>0</v>
          </cell>
        </row>
        <row r="82">
          <cell r="B82" t="str">
            <v>Total of above</v>
          </cell>
          <cell r="C82">
            <v>393073120.13294625</v>
          </cell>
        </row>
        <row r="83">
          <cell r="B83" t="str">
            <v>Add Back:</v>
          </cell>
        </row>
        <row r="84">
          <cell r="B84" t="str">
            <v>GST components</v>
          </cell>
          <cell r="C84">
            <v>-22332740.678993691</v>
          </cell>
          <cell r="D84" t="str">
            <v>OK - securitization entry records as liability</v>
          </cell>
        </row>
        <row r="85">
          <cell r="B85" t="str">
            <v>OPGI Market Power Mitigation Rebate</v>
          </cell>
          <cell r="C85">
            <v>-678504.42866881948</v>
          </cell>
        </row>
        <row r="86">
          <cell r="B86" t="str">
            <v>Goods and Services Tax Credit for MPMA Debit</v>
          </cell>
          <cell r="C86">
            <v>3993744.2771999999</v>
          </cell>
        </row>
        <row r="87">
          <cell r="B87" t="str">
            <v>Goods and Services Tax Credit for BPPR Rebate</v>
          </cell>
          <cell r="C87">
            <v>-33925.221433440973</v>
          </cell>
        </row>
        <row r="88">
          <cell r="B88" t="str">
            <v>OPG Market Power Mitigation Debit</v>
          </cell>
          <cell r="C88">
            <v>66562404.619999997</v>
          </cell>
        </row>
      </sheetData>
      <sheetData sheetId="24"/>
      <sheetData sheetId="25"/>
      <sheetData sheetId="26"/>
      <sheetData sheetId="27"/>
      <sheetData sheetId="28"/>
      <sheetData sheetId="29"/>
      <sheetData sheetId="30"/>
      <sheetData sheetId="31"/>
      <sheetData sheetId="32"/>
      <sheetData sheetId="33" refreshError="1">
        <row r="299">
          <cell r="B299" t="str">
            <v>Jan</v>
          </cell>
          <cell r="C299" t="str">
            <v>Feb</v>
          </cell>
          <cell r="D299" t="str">
            <v>Mar</v>
          </cell>
          <cell r="E299" t="str">
            <v>Apr</v>
          </cell>
          <cell r="F299" t="str">
            <v>May</v>
          </cell>
          <cell r="G299" t="str">
            <v>Jun</v>
          </cell>
          <cell r="H299" t="str">
            <v>Jul</v>
          </cell>
          <cell r="I299" t="str">
            <v>Aug</v>
          </cell>
          <cell r="J299" t="str">
            <v>Sep</v>
          </cell>
          <cell r="K299" t="str">
            <v>Oct</v>
          </cell>
          <cell r="L299" t="str">
            <v>Nov</v>
          </cell>
          <cell r="M299" t="str">
            <v>Dec</v>
          </cell>
        </row>
        <row r="300">
          <cell r="B300">
            <v>895554.14684714866</v>
          </cell>
          <cell r="C300">
            <v>895554.14684714866</v>
          </cell>
          <cell r="D300">
            <v>895554.14684714866</v>
          </cell>
          <cell r="E300">
            <v>895554.14684714866</v>
          </cell>
          <cell r="F300">
            <v>895554.14684714866</v>
          </cell>
          <cell r="G300">
            <v>895554.14684714866</v>
          </cell>
          <cell r="H300">
            <v>895554.14684714866</v>
          </cell>
          <cell r="I300">
            <v>895554.14684714866</v>
          </cell>
          <cell r="J300">
            <v>895554.14684714866</v>
          </cell>
          <cell r="K300">
            <v>895554.14684714866</v>
          </cell>
          <cell r="L300">
            <v>895554.14684714866</v>
          </cell>
          <cell r="M300">
            <v>895554.14684714866</v>
          </cell>
        </row>
        <row r="301">
          <cell r="B301">
            <v>964318.03209099243</v>
          </cell>
          <cell r="C301">
            <v>964318.03209099243</v>
          </cell>
          <cell r="D301">
            <v>964318.03209099243</v>
          </cell>
          <cell r="E301">
            <v>964318.03209099243</v>
          </cell>
          <cell r="F301">
            <v>964318.03209099243</v>
          </cell>
          <cell r="G301">
            <v>964318.03209099243</v>
          </cell>
          <cell r="H301">
            <v>964318.03209099243</v>
          </cell>
          <cell r="I301">
            <v>964318.03209099243</v>
          </cell>
          <cell r="J301">
            <v>964318.03209099243</v>
          </cell>
          <cell r="K301">
            <v>964318.03209099243</v>
          </cell>
          <cell r="L301">
            <v>964318.03209099243</v>
          </cell>
          <cell r="M301">
            <v>964318.03209099243</v>
          </cell>
        </row>
        <row r="302">
          <cell r="B302">
            <v>2651252.0051904558</v>
          </cell>
          <cell r="C302">
            <v>2651252.0051904558</v>
          </cell>
          <cell r="D302">
            <v>2651252.0051904558</v>
          </cell>
          <cell r="E302">
            <v>2651252.0051904558</v>
          </cell>
          <cell r="F302">
            <v>2651252.0051904558</v>
          </cell>
          <cell r="G302">
            <v>2651252.0051904558</v>
          </cell>
          <cell r="H302">
            <v>2651252.0051904558</v>
          </cell>
          <cell r="I302">
            <v>2651252.0051904558</v>
          </cell>
          <cell r="J302">
            <v>2651252.0051904558</v>
          </cell>
          <cell r="K302">
            <v>2651252.0051904558</v>
          </cell>
          <cell r="L302">
            <v>2651252.0051904558</v>
          </cell>
          <cell r="M302">
            <v>2651252.0051904558</v>
          </cell>
        </row>
        <row r="303">
          <cell r="B303">
            <v>34650</v>
          </cell>
          <cell r="C303">
            <v>34650</v>
          </cell>
          <cell r="D303">
            <v>34650</v>
          </cell>
          <cell r="E303">
            <v>34650</v>
          </cell>
          <cell r="F303">
            <v>34650</v>
          </cell>
          <cell r="G303">
            <v>34650</v>
          </cell>
          <cell r="H303">
            <v>34650</v>
          </cell>
          <cell r="I303">
            <v>34650</v>
          </cell>
          <cell r="J303">
            <v>34650</v>
          </cell>
          <cell r="K303">
            <v>34650</v>
          </cell>
          <cell r="L303">
            <v>34650</v>
          </cell>
          <cell r="M303">
            <v>34650</v>
          </cell>
        </row>
        <row r="304">
          <cell r="B304">
            <v>5722608.5304087279</v>
          </cell>
          <cell r="C304">
            <v>5413652.185570755</v>
          </cell>
          <cell r="D304">
            <v>5431191.3781493073</v>
          </cell>
          <cell r="E304">
            <v>5437988.6916938806</v>
          </cell>
          <cell r="F304">
            <v>5018944.8833224997</v>
          </cell>
          <cell r="G304">
            <v>5460578.3440632066</v>
          </cell>
          <cell r="H304">
            <v>5606218.6397288097</v>
          </cell>
          <cell r="I304">
            <v>5252725.6258520689</v>
          </cell>
          <cell r="J304">
            <v>5406621.8150981301</v>
          </cell>
          <cell r="K304">
            <v>5451739.191599383</v>
          </cell>
          <cell r="L304">
            <v>5300946.9980967576</v>
          </cell>
          <cell r="M304">
            <v>5215757.7846513828</v>
          </cell>
        </row>
        <row r="309">
          <cell r="B309" t="str">
            <v>Jan</v>
          </cell>
          <cell r="C309" t="str">
            <v>Feb</v>
          </cell>
          <cell r="D309" t="str">
            <v>Mar</v>
          </cell>
          <cell r="E309" t="str">
            <v>Apr</v>
          </cell>
          <cell r="F309" t="str">
            <v>May</v>
          </cell>
          <cell r="G309" t="str">
            <v>Jun</v>
          </cell>
          <cell r="H309" t="str">
            <v>Jul</v>
          </cell>
          <cell r="I309" t="str">
            <v>Aug</v>
          </cell>
          <cell r="J309" t="str">
            <v>Sep</v>
          </cell>
          <cell r="K309" t="str">
            <v>Oct</v>
          </cell>
          <cell r="L309" t="str">
            <v>Nov</v>
          </cell>
          <cell r="M309" t="str">
            <v>Dec</v>
          </cell>
        </row>
        <row r="310">
          <cell r="B310">
            <v>895554.14684714866</v>
          </cell>
          <cell r="C310">
            <v>1791108.2936942973</v>
          </cell>
          <cell r="D310">
            <v>2686662.4405414462</v>
          </cell>
          <cell r="E310">
            <v>3582216.5873885946</v>
          </cell>
          <cell r="F310">
            <v>4477770.7342357431</v>
          </cell>
          <cell r="G310">
            <v>5373324.8810828915</v>
          </cell>
          <cell r="H310">
            <v>6268879.0279300399</v>
          </cell>
          <cell r="I310">
            <v>7164433.1747771883</v>
          </cell>
          <cell r="J310">
            <v>8059987.3216243368</v>
          </cell>
          <cell r="K310">
            <v>8955541.4684714861</v>
          </cell>
          <cell r="L310">
            <v>9851095.6153186355</v>
          </cell>
          <cell r="M310">
            <v>10746649.762165785</v>
          </cell>
        </row>
        <row r="311">
          <cell r="B311">
            <v>964318.03209099243</v>
          </cell>
          <cell r="C311">
            <v>1928636.0641819849</v>
          </cell>
          <cell r="D311">
            <v>2892954.0962729771</v>
          </cell>
          <cell r="E311">
            <v>3857272.1283639697</v>
          </cell>
          <cell r="F311">
            <v>4821590.1604549624</v>
          </cell>
          <cell r="G311">
            <v>5785908.1925459551</v>
          </cell>
          <cell r="H311">
            <v>6750226.2246369477</v>
          </cell>
          <cell r="I311">
            <v>7714544.2567279404</v>
          </cell>
          <cell r="J311">
            <v>8678862.2888189331</v>
          </cell>
          <cell r="K311">
            <v>9643180.3209099248</v>
          </cell>
          <cell r="L311">
            <v>10607498.353000917</v>
          </cell>
          <cell r="M311">
            <v>11571816.385091908</v>
          </cell>
        </row>
        <row r="312">
          <cell r="B312">
            <v>2651252.0051904558</v>
          </cell>
          <cell r="C312">
            <v>5302504.0103809116</v>
          </cell>
          <cell r="D312">
            <v>7953756.015571367</v>
          </cell>
          <cell r="E312">
            <v>10605008.020761823</v>
          </cell>
          <cell r="F312">
            <v>13256260.02595228</v>
          </cell>
          <cell r="G312">
            <v>15907512.031142736</v>
          </cell>
          <cell r="H312">
            <v>18558764.036333192</v>
          </cell>
          <cell r="I312">
            <v>21210016.041523647</v>
          </cell>
          <cell r="J312">
            <v>23861268.046714101</v>
          </cell>
          <cell r="K312">
            <v>26512520.051904555</v>
          </cell>
          <cell r="L312">
            <v>29163772.05709501</v>
          </cell>
          <cell r="M312">
            <v>31815024.062285464</v>
          </cell>
        </row>
        <row r="313">
          <cell r="B313">
            <v>34650</v>
          </cell>
          <cell r="C313">
            <v>69300</v>
          </cell>
          <cell r="D313">
            <v>103950</v>
          </cell>
          <cell r="E313">
            <v>138600</v>
          </cell>
          <cell r="F313">
            <v>173250</v>
          </cell>
          <cell r="G313">
            <v>207900</v>
          </cell>
          <cell r="H313">
            <v>242550</v>
          </cell>
          <cell r="I313">
            <v>277200</v>
          </cell>
          <cell r="J313">
            <v>311850</v>
          </cell>
          <cell r="K313">
            <v>346500</v>
          </cell>
          <cell r="L313">
            <v>381150</v>
          </cell>
          <cell r="M313">
            <v>415800</v>
          </cell>
        </row>
        <row r="314">
          <cell r="B314">
            <v>5722608.5304087279</v>
          </cell>
          <cell r="C314">
            <v>11136260.715979483</v>
          </cell>
          <cell r="D314">
            <v>16567452.094128791</v>
          </cell>
          <cell r="E314">
            <v>22005440.785822671</v>
          </cell>
          <cell r="F314">
            <v>27024385.669145171</v>
          </cell>
          <cell r="G314">
            <v>32484964.013208378</v>
          </cell>
          <cell r="H314">
            <v>38091182.652937189</v>
          </cell>
          <cell r="I314">
            <v>43343908.278789259</v>
          </cell>
          <cell r="J314">
            <v>48750530.093887389</v>
          </cell>
          <cell r="K314">
            <v>54202269.285486773</v>
          </cell>
          <cell r="L314">
            <v>59503216.283583529</v>
          </cell>
          <cell r="M314">
            <v>64718974.068234913</v>
          </cell>
        </row>
      </sheetData>
      <sheetData sheetId="34"/>
      <sheetData sheetId="35"/>
      <sheetData sheetId="36"/>
      <sheetData sheetId="37"/>
      <sheetData sheetId="38"/>
      <sheetData sheetId="39"/>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M&amp;A"/>
      <sheetName val="Variance"/>
      <sheetName val="Variance (2)"/>
      <sheetName val="S&amp;D"/>
      <sheetName val="AncilRev"/>
      <sheetName val="ONPA"/>
      <sheetName val="GenCost"/>
      <sheetName val="Margin Detail"/>
      <sheetName val="Margin Detail (2)"/>
      <sheetName val="Rev"/>
      <sheetName val="Production"/>
      <sheetName val="Prod_SS"/>
      <sheetName val="IMOData1"/>
      <sheetName val="P&amp;L"/>
      <sheetName val="GenRev"/>
      <sheetName val="EmbGen"/>
      <sheetName val="Acc_EmbGen"/>
      <sheetName val="HedgeMargin"/>
      <sheetName val="TradeMargin"/>
      <sheetName val="Ancillary"/>
      <sheetName val="50020"/>
      <sheetName val="IMOData_LM"/>
      <sheetName val="IMO_Accrual"/>
      <sheetName val="ICRpt"/>
      <sheetName val="ICQty"/>
      <sheetName val="Total MtM"/>
      <sheetName val="OntDataSched"/>
      <sheetName val="Budget"/>
      <sheetName val="GenGWh_Budget"/>
      <sheetName val="GenRev_Budget"/>
      <sheetName val="Hydro_Reg_NonReg_Budget"/>
      <sheetName val="AncRev_GenCost_Budget"/>
      <sheetName val="AncRev_Bud_Detail"/>
      <sheetName val="ONPA_Var"/>
      <sheetName val="S&amp;D_LY"/>
      <sheetName val="Trd Margin Bud_Trading"/>
      <sheetName val="Trd Margin Bud_Sales"/>
      <sheetName val="Trd Margin Bud_Legacy"/>
      <sheetName val="TrdBkP&am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38">
          <cell r="B138" t="str">
            <v>Total</v>
          </cell>
          <cell r="C138">
            <v>39113</v>
          </cell>
          <cell r="D138">
            <v>39141</v>
          </cell>
          <cell r="E138">
            <v>39172</v>
          </cell>
          <cell r="F138">
            <v>39202</v>
          </cell>
          <cell r="G138">
            <v>39233</v>
          </cell>
          <cell r="H138">
            <v>39263</v>
          </cell>
          <cell r="I138">
            <v>39294</v>
          </cell>
          <cell r="J138">
            <v>39325</v>
          </cell>
          <cell r="K138">
            <v>39355</v>
          </cell>
          <cell r="L138">
            <v>39386</v>
          </cell>
          <cell r="M138">
            <v>39416</v>
          </cell>
          <cell r="N138">
            <v>39447</v>
          </cell>
        </row>
        <row r="139">
          <cell r="B139" t="str">
            <v>MWh</v>
          </cell>
          <cell r="C139" t="str">
            <v>MWh</v>
          </cell>
          <cell r="D139" t="str">
            <v>MWh</v>
          </cell>
          <cell r="E139" t="str">
            <v>MWh</v>
          </cell>
          <cell r="F139" t="str">
            <v>MWh</v>
          </cell>
          <cell r="G139" t="str">
            <v>MWh</v>
          </cell>
          <cell r="H139" t="str">
            <v>MWh</v>
          </cell>
          <cell r="I139" t="str">
            <v>MWh</v>
          </cell>
          <cell r="J139" t="str">
            <v>MWh</v>
          </cell>
          <cell r="K139" t="str">
            <v>MWh</v>
          </cell>
          <cell r="L139" t="str">
            <v>MWh</v>
          </cell>
          <cell r="M139" t="str">
            <v>MWh</v>
          </cell>
          <cell r="N139" t="str">
            <v>MWh</v>
          </cell>
        </row>
        <row r="140">
          <cell r="B140">
            <v>207.57421542358369</v>
          </cell>
          <cell r="C140">
            <v>-4.0203775377300417</v>
          </cell>
          <cell r="D140">
            <v>0.72867110157164916</v>
          </cell>
          <cell r="E140">
            <v>2.9128670043960483</v>
          </cell>
          <cell r="F140">
            <v>26.071444290160002</v>
          </cell>
          <cell r="G140">
            <v>-27.058881652831815</v>
          </cell>
          <cell r="H140">
            <v>0.27649768066510205</v>
          </cell>
          <cell r="I140">
            <v>1.2479925155637375</v>
          </cell>
          <cell r="J140">
            <v>1.8536771926877691</v>
          </cell>
          <cell r="K140">
            <v>-3.7569291687015607</v>
          </cell>
          <cell r="L140">
            <v>-0.84073406982395227</v>
          </cell>
          <cell r="M140">
            <v>210.15998806762676</v>
          </cell>
          <cell r="N140">
            <v>0</v>
          </cell>
        </row>
        <row r="141">
          <cell r="B141">
            <v>1481.9112832020492</v>
          </cell>
          <cell r="C141">
            <v>154.56973144531185</v>
          </cell>
          <cell r="D141">
            <v>-148.05313122556618</v>
          </cell>
          <cell r="E141">
            <v>-43.202919555689732</v>
          </cell>
          <cell r="F141">
            <v>180.20968261719918</v>
          </cell>
          <cell r="G141">
            <v>-165.12311853027495</v>
          </cell>
          <cell r="H141">
            <v>1175.6832979278536</v>
          </cell>
          <cell r="I141">
            <v>-1156.878609972955</v>
          </cell>
          <cell r="J141">
            <v>-22.329644886970982</v>
          </cell>
          <cell r="K141">
            <v>21.003686796188845</v>
          </cell>
          <cell r="L141">
            <v>-1.4351863166102703</v>
          </cell>
          <cell r="M141">
            <v>1487.467494903563</v>
          </cell>
          <cell r="N141">
            <v>0</v>
          </cell>
        </row>
        <row r="142">
          <cell r="B142">
            <v>584.31144276021507</v>
          </cell>
          <cell r="C142">
            <v>-3.8588867246289738E-3</v>
          </cell>
          <cell r="D142">
            <v>0.58468530273557917</v>
          </cell>
          <cell r="E142">
            <v>-0.54815488158737935</v>
          </cell>
          <cell r="F142">
            <v>2.7995657702704193</v>
          </cell>
          <cell r="G142">
            <v>65.500252928530244</v>
          </cell>
          <cell r="H142">
            <v>14.738506408041076</v>
          </cell>
          <cell r="I142">
            <v>-83.071645432813966</v>
          </cell>
          <cell r="J142">
            <v>5.1801122432948432E-4</v>
          </cell>
          <cell r="K142">
            <v>3.6573529144372969</v>
          </cell>
          <cell r="L142">
            <v>-3.8071713848248692</v>
          </cell>
          <cell r="M142">
            <v>584.46139201092694</v>
          </cell>
          <cell r="N142">
            <v>0</v>
          </cell>
        </row>
        <row r="143">
          <cell r="B143">
            <v>274.16478926944751</v>
          </cell>
          <cell r="C143">
            <v>1.1531302795409033</v>
          </cell>
          <cell r="D143">
            <v>-0.288861701965061</v>
          </cell>
          <cell r="E143">
            <v>0.2326382675165064</v>
          </cell>
          <cell r="F143">
            <v>-1.1879489898490192E-2</v>
          </cell>
          <cell r="G143">
            <v>0.68273323440587319</v>
          </cell>
          <cell r="H143">
            <v>-1.2125916237832257</v>
          </cell>
          <cell r="I143">
            <v>0.65206642341607335</v>
          </cell>
          <cell r="J143">
            <v>-0.28276830625529215</v>
          </cell>
          <cell r="K143">
            <v>0.77554671525930985</v>
          </cell>
          <cell r="L143">
            <v>-0.46417632627452576</v>
          </cell>
          <cell r="M143">
            <v>272.92895179748547</v>
          </cell>
          <cell r="N143">
            <v>0</v>
          </cell>
        </row>
        <row r="144">
          <cell r="B144">
            <v>513.59506551685945</v>
          </cell>
          <cell r="C144">
            <v>0</v>
          </cell>
          <cell r="D144">
            <v>0</v>
          </cell>
          <cell r="E144">
            <v>0</v>
          </cell>
          <cell r="F144">
            <v>0</v>
          </cell>
          <cell r="G144">
            <v>0</v>
          </cell>
          <cell r="H144">
            <v>0</v>
          </cell>
          <cell r="I144">
            <v>1.8597173213955784</v>
          </cell>
          <cell r="J144">
            <v>-5.7083793156876652</v>
          </cell>
          <cell r="K144">
            <v>3.6734821847217702</v>
          </cell>
          <cell r="L144">
            <v>0.17517980957031654</v>
          </cell>
          <cell r="M144">
            <v>513.59506551685945</v>
          </cell>
          <cell r="N144">
            <v>0</v>
          </cell>
        </row>
        <row r="145">
          <cell r="B145">
            <v>608.46445144653353</v>
          </cell>
          <cell r="C145">
            <v>-7.2631836064829258E-4</v>
          </cell>
          <cell r="D145">
            <v>0.43760949707120744</v>
          </cell>
          <cell r="E145">
            <v>-3.5706859531383088</v>
          </cell>
          <cell r="F145">
            <v>3.3987428379037965</v>
          </cell>
          <cell r="G145">
            <v>-0.24852096557515324</v>
          </cell>
          <cell r="H145">
            <v>3.1969725265487341</v>
          </cell>
          <cell r="I145">
            <v>-3.3040395355237706</v>
          </cell>
          <cell r="J145">
            <v>-1.3922434043861358</v>
          </cell>
          <cell r="K145">
            <v>0.51182728195249183</v>
          </cell>
          <cell r="L145">
            <v>1.4611717910763673</v>
          </cell>
          <cell r="M145">
            <v>607.97434368896495</v>
          </cell>
          <cell r="N145">
            <v>0</v>
          </cell>
        </row>
        <row r="146">
          <cell r="B146">
            <v>337.59665802645725</v>
          </cell>
          <cell r="C146">
            <v>3.0029496660221184</v>
          </cell>
          <cell r="D146">
            <v>-0.93563999253407815</v>
          </cell>
          <cell r="E146">
            <v>0.97700590797171571</v>
          </cell>
          <cell r="F146">
            <v>-0.368904354233905</v>
          </cell>
          <cell r="G146">
            <v>0.1975113769493646</v>
          </cell>
          <cell r="H146">
            <v>-2.7296240607237792</v>
          </cell>
          <cell r="I146">
            <v>1.017908481383472</v>
          </cell>
          <cell r="J146">
            <v>-0.6772436300140896</v>
          </cell>
          <cell r="K146">
            <v>3.9491364208430468E-2</v>
          </cell>
          <cell r="L146">
            <v>1.906612556072389</v>
          </cell>
          <cell r="M146">
            <v>335.16659071135558</v>
          </cell>
          <cell r="N146">
            <v>0</v>
          </cell>
        </row>
        <row r="147">
          <cell r="B147">
            <v>1246.3059792404179</v>
          </cell>
          <cell r="C147">
            <v>-11.091727416991944</v>
          </cell>
          <cell r="D147">
            <v>-77.839407575607311</v>
          </cell>
          <cell r="E147">
            <v>77.075096540451341</v>
          </cell>
          <cell r="F147">
            <v>-2.8844189147994257</v>
          </cell>
          <cell r="G147">
            <v>4.6126146636047451</v>
          </cell>
          <cell r="H147">
            <v>2.9661417756085484</v>
          </cell>
          <cell r="I147">
            <v>6.4676910400387442</v>
          </cell>
          <cell r="J147">
            <v>3.0477542314527</v>
          </cell>
          <cell r="K147">
            <v>-0.6491926164620736</v>
          </cell>
          <cell r="L147">
            <v>0.81990981292688048</v>
          </cell>
          <cell r="M147">
            <v>1243.7815177001958</v>
          </cell>
          <cell r="N147">
            <v>0</v>
          </cell>
        </row>
        <row r="148">
          <cell r="B148">
            <v>433.12861929321315</v>
          </cell>
          <cell r="C148">
            <v>-5.0283633012768405</v>
          </cell>
          <cell r="D148">
            <v>-3.2563741980338818</v>
          </cell>
          <cell r="E148">
            <v>1.5216832390547097</v>
          </cell>
          <cell r="F148">
            <v>0.77262420654597008</v>
          </cell>
          <cell r="G148">
            <v>5.5869482713321759</v>
          </cell>
          <cell r="H148">
            <v>-5.0433993821741296</v>
          </cell>
          <cell r="I148">
            <v>0.7591547698980321</v>
          </cell>
          <cell r="J148">
            <v>4.3670328063969919</v>
          </cell>
          <cell r="K148">
            <v>-4.8159410552983672</v>
          </cell>
          <cell r="L148">
            <v>-1.3759989013663017</v>
          </cell>
          <cell r="M148">
            <v>439.64125283813479</v>
          </cell>
          <cell r="N148">
            <v>0</v>
          </cell>
        </row>
        <row r="149">
          <cell r="B149">
            <v>386.13625360107449</v>
          </cell>
          <cell r="C149">
            <v>-1.4782714879402192E-4</v>
          </cell>
          <cell r="D149">
            <v>-1.9762404174787207</v>
          </cell>
          <cell r="E149">
            <v>3.4916474914541595</v>
          </cell>
          <cell r="F149">
            <v>-1.3017405090331522</v>
          </cell>
          <cell r="G149">
            <v>-3.1441820106492742</v>
          </cell>
          <cell r="H149">
            <v>3.6345218459932767</v>
          </cell>
          <cell r="I149">
            <v>-2.2663065358985932</v>
          </cell>
          <cell r="J149">
            <v>7.4625420598980554</v>
          </cell>
          <cell r="K149">
            <v>-8.1801493062960162</v>
          </cell>
          <cell r="L149">
            <v>2.5415538358683989</v>
          </cell>
          <cell r="M149">
            <v>385.87475497436515</v>
          </cell>
          <cell r="N149">
            <v>0</v>
          </cell>
        </row>
        <row r="150">
          <cell r="B150">
            <v>1260.2269417724692</v>
          </cell>
          <cell r="C150">
            <v>-3.2080078071885509E-3</v>
          </cell>
          <cell r="D150">
            <v>-0.26231817627922283</v>
          </cell>
          <cell r="E150">
            <v>6.1130774536131867</v>
          </cell>
          <cell r="F150">
            <v>-14.203142089846551</v>
          </cell>
          <cell r="G150">
            <v>6.0727780304005137</v>
          </cell>
          <cell r="H150">
            <v>4.9404278106708261</v>
          </cell>
          <cell r="I150">
            <v>-2.9894547767617041</v>
          </cell>
          <cell r="J150">
            <v>22.898889972685993</v>
          </cell>
          <cell r="K150">
            <v>-31.362967208866849</v>
          </cell>
          <cell r="L150">
            <v>8.8442009277459874</v>
          </cell>
          <cell r="M150">
            <v>1260.1786578369142</v>
          </cell>
          <cell r="N150">
            <v>0</v>
          </cell>
        </row>
        <row r="151">
          <cell r="B151">
            <v>411.01485034179717</v>
          </cell>
          <cell r="C151">
            <v>-4.054370483400362</v>
          </cell>
          <cell r="D151">
            <v>0.37844854736249545</v>
          </cell>
          <cell r="E151">
            <v>-1.4822987670861494</v>
          </cell>
          <cell r="F151">
            <v>2.7216440429670001</v>
          </cell>
          <cell r="G151">
            <v>0.4480073547374559</v>
          </cell>
          <cell r="H151">
            <v>-1.8423050842309294</v>
          </cell>
          <cell r="I151">
            <v>2.7105291442902626</v>
          </cell>
          <cell r="J151">
            <v>0.56505096435432733</v>
          </cell>
          <cell r="K151">
            <v>-0.59278088378823668</v>
          </cell>
          <cell r="L151">
            <v>0.10737521362250391</v>
          </cell>
          <cell r="M151">
            <v>412.0555502929688</v>
          </cell>
          <cell r="N151">
            <v>0</v>
          </cell>
        </row>
        <row r="152">
          <cell r="B152">
            <v>1530.3076021347028</v>
          </cell>
          <cell r="C152">
            <v>2.6975261230500109</v>
          </cell>
          <cell r="D152">
            <v>-5.8007369384772574</v>
          </cell>
          <cell r="E152">
            <v>5.9307221679673603</v>
          </cell>
          <cell r="F152">
            <v>-6.5458618162665516E-2</v>
          </cell>
          <cell r="G152">
            <v>3.7398610763530087</v>
          </cell>
          <cell r="H152">
            <v>-4.1226766586332815</v>
          </cell>
          <cell r="I152">
            <v>0.99223510742376675</v>
          </cell>
          <cell r="J152">
            <v>-2.9367857666011332</v>
          </cell>
          <cell r="K152">
            <v>2.0227986755378424</v>
          </cell>
          <cell r="L152">
            <v>-0.64811489868384342</v>
          </cell>
          <cell r="M152">
            <v>1528.498231864929</v>
          </cell>
          <cell r="N152">
            <v>0</v>
          </cell>
        </row>
        <row r="153">
          <cell r="B153">
            <v>0.19257137984409844</v>
          </cell>
          <cell r="C153">
            <v>0.65728970365981354</v>
          </cell>
          <cell r="D153">
            <v>-0.64423763065795203</v>
          </cell>
          <cell r="E153">
            <v>-1.3052073001861508E-2</v>
          </cell>
          <cell r="F153">
            <v>0.39001315912235412</v>
          </cell>
          <cell r="G153">
            <v>-7.1468337607925037E-3</v>
          </cell>
          <cell r="H153">
            <v>0.15641364956840675</v>
          </cell>
          <cell r="I153">
            <v>0.15606864527487119</v>
          </cell>
          <cell r="J153">
            <v>6.6935575999671926E-2</v>
          </cell>
          <cell r="K153">
            <v>-0.65065596467907838</v>
          </cell>
          <cell r="L153">
            <v>8.0943148318665337E-2</v>
          </cell>
          <cell r="M153">
            <v>0</v>
          </cell>
          <cell r="N153">
            <v>0</v>
          </cell>
        </row>
        <row r="154">
          <cell r="B154">
            <v>1201.9167135314942</v>
          </cell>
          <cell r="C154">
            <v>15.07484350585969</v>
          </cell>
          <cell r="D154">
            <v>-18.13668212890525</v>
          </cell>
          <cell r="E154">
            <v>11.280643203733234</v>
          </cell>
          <cell r="F154">
            <v>5.9051308898929165</v>
          </cell>
          <cell r="G154">
            <v>5.1457334442161482</v>
          </cell>
          <cell r="H154">
            <v>-4.2806851501445635</v>
          </cell>
          <cell r="I154">
            <v>2.8979189453093568</v>
          </cell>
          <cell r="J154">
            <v>-10.96717361450419</v>
          </cell>
          <cell r="K154">
            <v>-2.450697049139535</v>
          </cell>
          <cell r="L154">
            <v>1.4586073884969437</v>
          </cell>
          <cell r="M154">
            <v>1195.9890740966796</v>
          </cell>
          <cell r="N154">
            <v>0</v>
          </cell>
        </row>
        <row r="155">
          <cell r="B155">
            <v>-98.491245571136517</v>
          </cell>
          <cell r="C155">
            <v>1.6617011108393172</v>
          </cell>
          <cell r="D155">
            <v>-0.75856039083032556</v>
          </cell>
          <cell r="E155">
            <v>3.8775024772505162E-2</v>
          </cell>
          <cell r="F155">
            <v>0.40299973678560264</v>
          </cell>
          <cell r="G155">
            <v>-1.3449154815670994</v>
          </cell>
          <cell r="H155">
            <v>-0.2479949722290371</v>
          </cell>
          <cell r="I155">
            <v>0.45322895050053091</v>
          </cell>
          <cell r="J155">
            <v>-79.017926660537711</v>
          </cell>
          <cell r="K155">
            <v>7.819407613754251</v>
          </cell>
          <cell r="L155">
            <v>-27.497960502624551</v>
          </cell>
          <cell r="M155">
            <v>0</v>
          </cell>
          <cell r="N155">
            <v>0</v>
          </cell>
        </row>
        <row r="156">
          <cell r="B156">
            <v>4522.7305805664064</v>
          </cell>
          <cell r="C156">
            <v>0.18261523437649885</v>
          </cell>
          <cell r="D156">
            <v>-6.0755375976596042</v>
          </cell>
          <cell r="E156">
            <v>4.7266090431230623</v>
          </cell>
          <cell r="F156">
            <v>6.5845021629365874</v>
          </cell>
          <cell r="G156">
            <v>-5.4713884887735276</v>
          </cell>
          <cell r="H156">
            <v>100.9747379407363</v>
          </cell>
          <cell r="I156">
            <v>-88.023238490050062</v>
          </cell>
          <cell r="J156">
            <v>-17.838295959472816</v>
          </cell>
          <cell r="K156">
            <v>2.9437366027815415</v>
          </cell>
          <cell r="L156">
            <v>12.189885040283116</v>
          </cell>
          <cell r="M156">
            <v>4512.5369550781252</v>
          </cell>
          <cell r="N156">
            <v>0</v>
          </cell>
        </row>
        <row r="157">
          <cell r="B157">
            <v>661.47361169433668</v>
          </cell>
          <cell r="C157">
            <v>-0.71417632293400857</v>
          </cell>
          <cell r="D157">
            <v>-0.48944831085350415</v>
          </cell>
          <cell r="E157">
            <v>-8.7970293865207623</v>
          </cell>
          <cell r="F157">
            <v>10.297478178022629</v>
          </cell>
          <cell r="G157">
            <v>1.2081003851892547</v>
          </cell>
          <cell r="H157">
            <v>-0.19460632467394134</v>
          </cell>
          <cell r="I157">
            <v>-0.81829111861952697</v>
          </cell>
          <cell r="J157">
            <v>0.16823426514804396</v>
          </cell>
          <cell r="K157">
            <v>2.0569717056152967</v>
          </cell>
          <cell r="L157">
            <v>-8.7149269103633742E-2</v>
          </cell>
          <cell r="M157">
            <v>658.84352789306683</v>
          </cell>
          <cell r="N157">
            <v>0</v>
          </cell>
        </row>
        <row r="158">
          <cell r="B158">
            <v>67.746738407135197</v>
          </cell>
          <cell r="C158">
            <v>-2.0493968505861631</v>
          </cell>
          <cell r="D158">
            <v>1.3591322631844491</v>
          </cell>
          <cell r="E158">
            <v>0.58977877807569712</v>
          </cell>
          <cell r="F158">
            <v>-1.9992653503428528</v>
          </cell>
          <cell r="G158">
            <v>0.28121534729075393</v>
          </cell>
          <cell r="H158">
            <v>1.535156969070556</v>
          </cell>
          <cell r="I158">
            <v>1.0319057941436256</v>
          </cell>
          <cell r="J158">
            <v>0.18231396293640501</v>
          </cell>
          <cell r="K158">
            <v>1.307180595406976E-2</v>
          </cell>
          <cell r="L158">
            <v>-0.99006663513159765</v>
          </cell>
          <cell r="M158">
            <v>67.792892322540254</v>
          </cell>
          <cell r="N158">
            <v>0</v>
          </cell>
        </row>
        <row r="159">
          <cell r="B159">
            <v>787.30305886840915</v>
          </cell>
          <cell r="C159">
            <v>-4.304185546878216</v>
          </cell>
          <cell r="D159">
            <v>-5.0228767089793109</v>
          </cell>
          <cell r="E159">
            <v>-5.8611684570332727</v>
          </cell>
          <cell r="F159">
            <v>114.70059729004061</v>
          </cell>
          <cell r="G159">
            <v>-120.65934338379111</v>
          </cell>
          <cell r="H159">
            <v>36.463816863300281</v>
          </cell>
          <cell r="I159">
            <v>-14.155164473773993</v>
          </cell>
          <cell r="J159">
            <v>23.042114135743077</v>
          </cell>
          <cell r="K159">
            <v>-42.4020998001115</v>
          </cell>
          <cell r="L159">
            <v>17.717107688905799</v>
          </cell>
          <cell r="M159">
            <v>787.7842612609868</v>
          </cell>
          <cell r="N159">
            <v>0</v>
          </cell>
        </row>
        <row r="160">
          <cell r="B160">
            <v>588.01267841815911</v>
          </cell>
          <cell r="C160">
            <v>0.27096679687633696</v>
          </cell>
          <cell r="D160">
            <v>5.4474459152205554</v>
          </cell>
          <cell r="E160">
            <v>-4.5295392112731179</v>
          </cell>
          <cell r="F160">
            <v>-0.47002762985232494</v>
          </cell>
          <cell r="G160">
            <v>0.84131240081717351</v>
          </cell>
          <cell r="H160">
            <v>-0.66651640319844319</v>
          </cell>
          <cell r="I160">
            <v>0.77776275157964392</v>
          </cell>
          <cell r="J160">
            <v>12.185681951881293</v>
          </cell>
          <cell r="K160">
            <v>-11.384047006011144</v>
          </cell>
          <cell r="L160">
            <v>-0.87821295452079084</v>
          </cell>
          <cell r="M160">
            <v>586.41785180663999</v>
          </cell>
          <cell r="N160">
            <v>0</v>
          </cell>
        </row>
        <row r="161">
          <cell r="B161">
            <v>454.75559635242735</v>
          </cell>
          <cell r="C161">
            <v>-9.2041016250732355E-4</v>
          </cell>
          <cell r="D161">
            <v>-1.9973737792938664</v>
          </cell>
          <cell r="E161">
            <v>2.041907958988304</v>
          </cell>
          <cell r="F161">
            <v>2.68761157226254</v>
          </cell>
          <cell r="G161">
            <v>-2.7789427490224625</v>
          </cell>
          <cell r="H161">
            <v>17.246425234056005</v>
          </cell>
          <cell r="I161">
            <v>-17.198771468495352</v>
          </cell>
          <cell r="J161">
            <v>-5.7239248519636021E-5</v>
          </cell>
          <cell r="K161">
            <v>1.3598031899953185</v>
          </cell>
          <cell r="L161">
            <v>0.42369455249217935</v>
          </cell>
          <cell r="M161">
            <v>452.97221949085571</v>
          </cell>
          <cell r="N161">
            <v>0</v>
          </cell>
        </row>
        <row r="162">
          <cell r="B162">
            <v>1299.4838183898939</v>
          </cell>
          <cell r="C162">
            <v>1.1718606038130019</v>
          </cell>
          <cell r="D162">
            <v>-4.3204289326695289</v>
          </cell>
          <cell r="E162">
            <v>4.4634013977038194</v>
          </cell>
          <cell r="F162">
            <v>3.2096798629763725</v>
          </cell>
          <cell r="G162">
            <v>-8.7313628215752033</v>
          </cell>
          <cell r="H162">
            <v>4.6752367520271036</v>
          </cell>
          <cell r="I162">
            <v>1.4546659636507684</v>
          </cell>
          <cell r="J162">
            <v>16.248319854737019</v>
          </cell>
          <cell r="K162">
            <v>-24.121076507567523</v>
          </cell>
          <cell r="L162">
            <v>5.1122630615241178</v>
          </cell>
          <cell r="M162">
            <v>1300.321259155274</v>
          </cell>
          <cell r="N162">
            <v>0</v>
          </cell>
        </row>
        <row r="163">
          <cell r="B163">
            <v>644.85964703369041</v>
          </cell>
          <cell r="C163">
            <v>-13.458047943114707</v>
          </cell>
          <cell r="D163">
            <v>2.2420754318268337</v>
          </cell>
          <cell r="E163">
            <v>7.0754810562114017</v>
          </cell>
          <cell r="F163">
            <v>-12.503433593757109</v>
          </cell>
          <cell r="G163">
            <v>2.8220794067474344</v>
          </cell>
          <cell r="H163">
            <v>7.0092641601504511</v>
          </cell>
          <cell r="I163">
            <v>5.1316726074244343</v>
          </cell>
          <cell r="J163">
            <v>9.1146408233636294</v>
          </cell>
          <cell r="K163">
            <v>-16.893251235960406</v>
          </cell>
          <cell r="L163">
            <v>-0.12728259277560028</v>
          </cell>
          <cell r="M163">
            <v>654.44644891357405</v>
          </cell>
          <cell r="N163">
            <v>0</v>
          </cell>
        </row>
        <row r="164">
          <cell r="B164">
            <v>669.07467010497896</v>
          </cell>
          <cell r="C164">
            <v>-8.5962131118776597</v>
          </cell>
          <cell r="D164">
            <v>-1.5127276229854942</v>
          </cell>
          <cell r="E164">
            <v>3.1907499389651548</v>
          </cell>
          <cell r="F164">
            <v>-1.2948265991212793</v>
          </cell>
          <cell r="G164">
            <v>-0.30138543701013987</v>
          </cell>
          <cell r="H164">
            <v>2.3799674682591103</v>
          </cell>
          <cell r="I164">
            <v>3.8721169433595151</v>
          </cell>
          <cell r="J164">
            <v>3.9098729634296205</v>
          </cell>
          <cell r="K164">
            <v>-7.3225258870140806</v>
          </cell>
          <cell r="L164">
            <v>-1.88410989379895</v>
          </cell>
          <cell r="M164">
            <v>676.63375134277317</v>
          </cell>
          <cell r="N164">
            <v>0</v>
          </cell>
        </row>
        <row r="165">
          <cell r="B165">
            <v>407.85488837909747</v>
          </cell>
          <cell r="C165">
            <v>4.0310993242260338</v>
          </cell>
          <cell r="D165">
            <v>-2.2010666704181858</v>
          </cell>
          <cell r="E165">
            <v>1.5009006958015334</v>
          </cell>
          <cell r="F165">
            <v>1.0991854248044319</v>
          </cell>
          <cell r="G165">
            <v>-0.98369924926760177</v>
          </cell>
          <cell r="H165">
            <v>0.23808026123003856</v>
          </cell>
          <cell r="I165">
            <v>1.7977367858890148</v>
          </cell>
          <cell r="J165">
            <v>1.2721695404058551</v>
          </cell>
          <cell r="K165">
            <v>-1.4974708099365444</v>
          </cell>
          <cell r="L165">
            <v>27.080065747261301</v>
          </cell>
          <cell r="M165">
            <v>375.5178873291016</v>
          </cell>
          <cell r="N165">
            <v>0</v>
          </cell>
        </row>
        <row r="166">
          <cell r="B166">
            <v>841.47491256546607</v>
          </cell>
          <cell r="C166">
            <v>0.10496386718841677</v>
          </cell>
          <cell r="D166">
            <v>0.6423516540462515</v>
          </cell>
          <cell r="E166">
            <v>-3.6035659179597133</v>
          </cell>
          <cell r="F166">
            <v>4.34778018187626</v>
          </cell>
          <cell r="G166">
            <v>4.6090078430152062</v>
          </cell>
          <cell r="H166">
            <v>-12.959327799728726</v>
          </cell>
          <cell r="I166">
            <v>12.941124866433938</v>
          </cell>
          <cell r="J166">
            <v>-6.0457331780125969</v>
          </cell>
          <cell r="K166">
            <v>-0.4213729278012579</v>
          </cell>
          <cell r="L166">
            <v>6.1710016813240145</v>
          </cell>
          <cell r="M166">
            <v>835.68868229508428</v>
          </cell>
          <cell r="N166">
            <v>0</v>
          </cell>
        </row>
        <row r="167">
          <cell r="B167">
            <v>550.90135893913271</v>
          </cell>
          <cell r="C167">
            <v>-12.400214355468506</v>
          </cell>
          <cell r="D167">
            <v>-0.70307617187927463</v>
          </cell>
          <cell r="E167">
            <v>1.6052731301579115</v>
          </cell>
          <cell r="F167">
            <v>10.062485819759331</v>
          </cell>
          <cell r="G167">
            <v>2.798686341087091</v>
          </cell>
          <cell r="H167">
            <v>78.921047040982558</v>
          </cell>
          <cell r="I167">
            <v>-91.904298522474164</v>
          </cell>
          <cell r="J167">
            <v>8.8649279091962399</v>
          </cell>
          <cell r="K167">
            <v>0.86986123579731611</v>
          </cell>
          <cell r="L167">
            <v>1.3678780998804996</v>
          </cell>
          <cell r="M167">
            <v>551.4187884120937</v>
          </cell>
          <cell r="N167">
            <v>0</v>
          </cell>
        </row>
        <row r="168">
          <cell r="B168">
            <v>268.52</v>
          </cell>
          <cell r="C168">
            <v>168.68</v>
          </cell>
          <cell r="D168">
            <v>120.40999999999997</v>
          </cell>
          <cell r="E168">
            <v>-274.76193397938812</v>
          </cell>
          <cell r="F168">
            <v>2.1219339793881318</v>
          </cell>
          <cell r="G168">
            <v>-86.449999999999989</v>
          </cell>
          <cell r="H168">
            <v>41.47</v>
          </cell>
          <cell r="I168">
            <v>-28.28</v>
          </cell>
          <cell r="J168">
            <v>-2.7340000000000089</v>
          </cell>
          <cell r="K168">
            <v>-2.9759999999999991</v>
          </cell>
          <cell r="L168">
            <v>131.04</v>
          </cell>
          <cell r="M168">
            <v>200</v>
          </cell>
          <cell r="N168">
            <v>0</v>
          </cell>
        </row>
        <row r="169">
          <cell r="B169">
            <v>22142.547751088157</v>
          </cell>
          <cell r="C169">
            <v>287.53274334030175</v>
          </cell>
          <cell r="D169">
            <v>-148.04430645805502</v>
          </cell>
          <cell r="E169">
            <v>-211.60208988272075</v>
          </cell>
          <cell r="F169">
            <v>342.68000487386638</v>
          </cell>
          <cell r="G169">
            <v>-317.75604549942267</v>
          </cell>
          <cell r="H169">
            <v>1463.2067848552417</v>
          </cell>
          <cell r="I169">
            <v>-1442.6683232703904</v>
          </cell>
          <cell r="J169">
            <v>-34.679575740150113</v>
          </cell>
          <cell r="K169">
            <v>-112.7301193414304</v>
          </cell>
          <cell r="L169">
            <v>178.46128660983058</v>
          </cell>
          <cell r="M169">
            <v>22138.147391601087</v>
          </cell>
          <cell r="N169">
            <v>0</v>
          </cell>
        </row>
        <row r="171">
          <cell r="B171">
            <v>22142.547751088154</v>
          </cell>
          <cell r="C171">
            <v>287.53274334030175</v>
          </cell>
          <cell r="D171">
            <v>-148.04430645805502</v>
          </cell>
          <cell r="E171">
            <v>-211.60208988272075</v>
          </cell>
          <cell r="F171">
            <v>342.68000487386638</v>
          </cell>
          <cell r="G171">
            <v>-317.75604549942267</v>
          </cell>
          <cell r="H171">
            <v>1463.2067848552417</v>
          </cell>
          <cell r="I171">
            <v>-1442.6683232703904</v>
          </cell>
          <cell r="J171">
            <v>-34.679575740150121</v>
          </cell>
          <cell r="K171">
            <v>-112.7301193414304</v>
          </cell>
          <cell r="L171">
            <v>178.46128660983058</v>
          </cell>
          <cell r="M171">
            <v>22138.147391601084</v>
          </cell>
          <cell r="N171">
            <v>0</v>
          </cell>
        </row>
        <row r="172">
          <cell r="B172">
            <v>7254.9548962326035</v>
          </cell>
          <cell r="C172">
            <v>17.954984863286199</v>
          </cell>
          <cell r="D172">
            <v>-30.012956665042111</v>
          </cell>
          <cell r="E172">
            <v>21.937974414823657</v>
          </cell>
          <cell r="F172">
            <v>12.424174434666838</v>
          </cell>
          <cell r="G172">
            <v>3.4142060317956293</v>
          </cell>
          <cell r="H172">
            <v>92.571376131958459</v>
          </cell>
          <cell r="I172">
            <v>-84.133084437316938</v>
          </cell>
          <cell r="J172">
            <v>-31.74225534057814</v>
          </cell>
          <cell r="K172">
            <v>2.5158382291798489</v>
          </cell>
          <cell r="L172">
            <v>13.000377530096216</v>
          </cell>
          <cell r="M172">
            <v>7237.0242610397336</v>
          </cell>
          <cell r="N172">
            <v>0</v>
          </cell>
        </row>
        <row r="173">
          <cell r="B173">
            <v>1530.3076021347028</v>
          </cell>
          <cell r="C173">
            <v>2.6975261230500109</v>
          </cell>
          <cell r="D173">
            <v>-5.8007369384772574</v>
          </cell>
          <cell r="E173">
            <v>5.9307221679673603</v>
          </cell>
          <cell r="F173">
            <v>-6.5458618162665516E-2</v>
          </cell>
          <cell r="G173">
            <v>3.7398610763530087</v>
          </cell>
          <cell r="H173">
            <v>-4.1226766586332815</v>
          </cell>
          <cell r="I173">
            <v>0.99223510742376675</v>
          </cell>
          <cell r="J173">
            <v>-2.9367857666011332</v>
          </cell>
          <cell r="K173">
            <v>2.0227986755378424</v>
          </cell>
          <cell r="L173">
            <v>-0.64811489868384342</v>
          </cell>
          <cell r="M173">
            <v>1528.498231864929</v>
          </cell>
          <cell r="N173">
            <v>0</v>
          </cell>
        </row>
        <row r="174">
          <cell r="B174">
            <v>1201.9167135314942</v>
          </cell>
          <cell r="C174">
            <v>15.07484350585969</v>
          </cell>
          <cell r="D174">
            <v>-18.13668212890525</v>
          </cell>
          <cell r="E174">
            <v>11.280643203733234</v>
          </cell>
          <cell r="F174">
            <v>5.9051308898929165</v>
          </cell>
          <cell r="G174">
            <v>5.1457334442161482</v>
          </cell>
          <cell r="H174">
            <v>-4.2806851501445635</v>
          </cell>
          <cell r="I174">
            <v>2.8979189453093568</v>
          </cell>
          <cell r="J174">
            <v>-10.96717361450419</v>
          </cell>
          <cell r="K174">
            <v>-2.450697049139535</v>
          </cell>
          <cell r="L174">
            <v>1.4586073884969437</v>
          </cell>
          <cell r="M174">
            <v>1195.9890740966796</v>
          </cell>
          <cell r="N174">
            <v>0</v>
          </cell>
        </row>
        <row r="175">
          <cell r="B175">
            <v>4522.7305805664064</v>
          </cell>
          <cell r="C175">
            <v>0.18261523437649885</v>
          </cell>
          <cell r="D175">
            <v>-6.0755375976596042</v>
          </cell>
          <cell r="E175">
            <v>4.7266090431230623</v>
          </cell>
          <cell r="F175">
            <v>6.5845021629365874</v>
          </cell>
          <cell r="G175">
            <v>-5.4713884887735276</v>
          </cell>
          <cell r="H175">
            <v>100.9747379407363</v>
          </cell>
          <cell r="I175">
            <v>-88.023238490050062</v>
          </cell>
          <cell r="J175">
            <v>-17.838295959472816</v>
          </cell>
          <cell r="K175">
            <v>2.9437366027815415</v>
          </cell>
          <cell r="L175">
            <v>12.189885040283116</v>
          </cell>
          <cell r="M175">
            <v>4512.5369550781252</v>
          </cell>
          <cell r="N175">
            <v>0</v>
          </cell>
        </row>
        <row r="176">
          <cell r="B176">
            <v>513.59506551685945</v>
          </cell>
          <cell r="C176">
            <v>0</v>
          </cell>
          <cell r="D176">
            <v>0</v>
          </cell>
          <cell r="E176">
            <v>0</v>
          </cell>
          <cell r="F176">
            <v>0</v>
          </cell>
          <cell r="G176">
            <v>0</v>
          </cell>
          <cell r="H176">
            <v>0</v>
          </cell>
          <cell r="I176">
            <v>1.8597173213955784</v>
          </cell>
          <cell r="J176">
            <v>-5.7083793156876652</v>
          </cell>
          <cell r="K176">
            <v>3.6734821847217702</v>
          </cell>
          <cell r="L176">
            <v>0.17517980957031654</v>
          </cell>
          <cell r="M176">
            <v>513.59506551685945</v>
          </cell>
          <cell r="N176">
            <v>0</v>
          </cell>
        </row>
        <row r="177">
          <cell r="B177">
            <v>513.59506551685945</v>
          </cell>
          <cell r="C177">
            <v>0</v>
          </cell>
          <cell r="D177">
            <v>0</v>
          </cell>
          <cell r="E177">
            <v>0</v>
          </cell>
          <cell r="F177">
            <v>0</v>
          </cell>
          <cell r="G177">
            <v>0</v>
          </cell>
          <cell r="H177">
            <v>0</v>
          </cell>
          <cell r="I177">
            <v>1.8597173213955784</v>
          </cell>
          <cell r="J177">
            <v>-5.7083793156876652</v>
          </cell>
          <cell r="K177">
            <v>3.6734821847217702</v>
          </cell>
          <cell r="L177">
            <v>0.17517980957031654</v>
          </cell>
          <cell r="M177">
            <v>513.59506551685945</v>
          </cell>
          <cell r="N177">
            <v>0</v>
          </cell>
        </row>
        <row r="178">
          <cell r="B178">
            <v>14373.997789338693</v>
          </cell>
          <cell r="C178">
            <v>269.57775847701555</v>
          </cell>
          <cell r="D178">
            <v>-118.03134979301291</v>
          </cell>
          <cell r="E178">
            <v>-233.5400642975444</v>
          </cell>
          <cell r="F178">
            <v>330.25583043919954</v>
          </cell>
          <cell r="G178">
            <v>-321.1702515312183</v>
          </cell>
          <cell r="H178">
            <v>1370.6354087232833</v>
          </cell>
          <cell r="I178">
            <v>-1360.3949561544691</v>
          </cell>
          <cell r="J178">
            <v>2.7710589161156847</v>
          </cell>
          <cell r="K178">
            <v>-118.91943975533201</v>
          </cell>
          <cell r="L178">
            <v>165.28572927016404</v>
          </cell>
          <cell r="M178">
            <v>14387.528065044491</v>
          </cell>
          <cell r="N178">
            <v>0</v>
          </cell>
        </row>
        <row r="179">
          <cell r="B179">
            <v>207.57421542358369</v>
          </cell>
          <cell r="C179">
            <v>-4.0203775377300417</v>
          </cell>
          <cell r="D179">
            <v>0.72867110157164916</v>
          </cell>
          <cell r="E179">
            <v>2.9128670043960483</v>
          </cell>
          <cell r="F179">
            <v>26.071444290160002</v>
          </cell>
          <cell r="G179">
            <v>-27.058881652831815</v>
          </cell>
          <cell r="H179">
            <v>0.27649768066510205</v>
          </cell>
          <cell r="I179">
            <v>1.2479925155637375</v>
          </cell>
          <cell r="J179">
            <v>1.8536771926877691</v>
          </cell>
          <cell r="K179">
            <v>-3.7569291687015607</v>
          </cell>
          <cell r="L179">
            <v>-0.84073406982395227</v>
          </cell>
          <cell r="M179">
            <v>210.15998806762676</v>
          </cell>
          <cell r="N179">
            <v>0</v>
          </cell>
        </row>
        <row r="180">
          <cell r="B180">
            <v>1481.9112832020492</v>
          </cell>
          <cell r="C180">
            <v>154.56973144531185</v>
          </cell>
          <cell r="D180">
            <v>-148.05313122556618</v>
          </cell>
          <cell r="E180">
            <v>-43.202919555689732</v>
          </cell>
          <cell r="F180">
            <v>180.20968261719918</v>
          </cell>
          <cell r="G180">
            <v>-165.12311853027495</v>
          </cell>
          <cell r="H180">
            <v>1175.6832979278536</v>
          </cell>
          <cell r="I180">
            <v>-1156.878609972955</v>
          </cell>
          <cell r="J180">
            <v>-22.329644886970982</v>
          </cell>
          <cell r="K180">
            <v>21.003686796188845</v>
          </cell>
          <cell r="L180">
            <v>-1.4351863166102703</v>
          </cell>
          <cell r="M180">
            <v>1487.467494903563</v>
          </cell>
          <cell r="N180">
            <v>0</v>
          </cell>
        </row>
        <row r="181">
          <cell r="B181">
            <v>584.31144276021507</v>
          </cell>
          <cell r="C181">
            <v>-3.8588867246289738E-3</v>
          </cell>
          <cell r="D181">
            <v>0.58468530273557917</v>
          </cell>
          <cell r="E181">
            <v>-0.54815488158737935</v>
          </cell>
          <cell r="F181">
            <v>2.7995657702704193</v>
          </cell>
          <cell r="G181">
            <v>65.500252928530244</v>
          </cell>
          <cell r="H181">
            <v>14.738506408041076</v>
          </cell>
          <cell r="I181">
            <v>-83.071645432813966</v>
          </cell>
          <cell r="J181">
            <v>5.1801122432948432E-4</v>
          </cell>
          <cell r="K181">
            <v>3.6573529144372969</v>
          </cell>
          <cell r="L181">
            <v>-3.8071713848248692</v>
          </cell>
          <cell r="M181">
            <v>584.46139201092694</v>
          </cell>
          <cell r="N181">
            <v>0</v>
          </cell>
        </row>
        <row r="182">
          <cell r="B182">
            <v>274.16478926944751</v>
          </cell>
          <cell r="C182">
            <v>1.1531302795409033</v>
          </cell>
          <cell r="D182">
            <v>-0.288861701965061</v>
          </cell>
          <cell r="E182">
            <v>0.2326382675165064</v>
          </cell>
          <cell r="F182">
            <v>-1.1879489898490192E-2</v>
          </cell>
          <cell r="G182">
            <v>0.68273323440587319</v>
          </cell>
          <cell r="H182">
            <v>-1.2125916237832257</v>
          </cell>
          <cell r="I182">
            <v>0.65206642341607335</v>
          </cell>
          <cell r="J182">
            <v>-0.28276830625529215</v>
          </cell>
          <cell r="K182">
            <v>0.77554671525930985</v>
          </cell>
          <cell r="L182">
            <v>-0.46417632627452576</v>
          </cell>
          <cell r="M182">
            <v>272.92895179748547</v>
          </cell>
          <cell r="N182">
            <v>0</v>
          </cell>
        </row>
        <row r="183">
          <cell r="B183">
            <v>608.46445144653353</v>
          </cell>
          <cell r="C183">
            <v>-7.2631836064829258E-4</v>
          </cell>
          <cell r="D183">
            <v>0.43760949707120744</v>
          </cell>
          <cell r="E183">
            <v>-3.5706859531383088</v>
          </cell>
          <cell r="F183">
            <v>3.3987428379037965</v>
          </cell>
          <cell r="G183">
            <v>-0.24852096557515324</v>
          </cell>
          <cell r="H183">
            <v>3.1969725265487341</v>
          </cell>
          <cell r="I183">
            <v>-3.3040395355237706</v>
          </cell>
          <cell r="J183">
            <v>-1.3922434043861358</v>
          </cell>
          <cell r="K183">
            <v>0.51182728195249183</v>
          </cell>
          <cell r="L183">
            <v>1.4611717910763673</v>
          </cell>
          <cell r="M183">
            <v>607.97434368896495</v>
          </cell>
          <cell r="N183">
            <v>0</v>
          </cell>
        </row>
        <row r="184">
          <cell r="B184">
            <v>337.59665802645725</v>
          </cell>
          <cell r="C184">
            <v>3.0029496660221184</v>
          </cell>
          <cell r="D184">
            <v>-0.93563999253407815</v>
          </cell>
          <cell r="E184">
            <v>0.97700590797171571</v>
          </cell>
          <cell r="F184">
            <v>-0.368904354233905</v>
          </cell>
          <cell r="G184">
            <v>0.1975113769493646</v>
          </cell>
          <cell r="H184">
            <v>-2.7296240607237792</v>
          </cell>
          <cell r="I184">
            <v>1.017908481383472</v>
          </cell>
          <cell r="J184">
            <v>-0.6772436300140896</v>
          </cell>
          <cell r="K184">
            <v>3.9491364208430468E-2</v>
          </cell>
          <cell r="L184">
            <v>1.906612556072389</v>
          </cell>
          <cell r="M184">
            <v>335.16659071135558</v>
          </cell>
          <cell r="N184">
            <v>0</v>
          </cell>
        </row>
        <row r="185">
          <cell r="B185">
            <v>1246.3059792404179</v>
          </cell>
          <cell r="C185">
            <v>-11.091727416991944</v>
          </cell>
          <cell r="D185">
            <v>-77.839407575607311</v>
          </cell>
          <cell r="E185">
            <v>77.075096540451341</v>
          </cell>
          <cell r="F185">
            <v>-2.8844189147994257</v>
          </cell>
          <cell r="G185">
            <v>4.6126146636047451</v>
          </cell>
          <cell r="H185">
            <v>2.9661417756085484</v>
          </cell>
          <cell r="I185">
            <v>6.4676910400387442</v>
          </cell>
          <cell r="J185">
            <v>3.0477542314527</v>
          </cell>
          <cell r="K185">
            <v>-0.6491926164620736</v>
          </cell>
          <cell r="L185">
            <v>0.81990981292688048</v>
          </cell>
          <cell r="M185">
            <v>1243.7815177001958</v>
          </cell>
          <cell r="N185">
            <v>0</v>
          </cell>
        </row>
        <row r="186">
          <cell r="B186">
            <v>433.12861929321315</v>
          </cell>
          <cell r="C186">
            <v>-5.0283633012768405</v>
          </cell>
          <cell r="D186">
            <v>-3.2563741980338818</v>
          </cell>
          <cell r="E186">
            <v>1.5216832390547097</v>
          </cell>
          <cell r="F186">
            <v>0.77262420654597008</v>
          </cell>
          <cell r="G186">
            <v>5.5869482713321759</v>
          </cell>
          <cell r="H186">
            <v>-5.0433993821741296</v>
          </cell>
          <cell r="I186">
            <v>0.7591547698980321</v>
          </cell>
          <cell r="J186">
            <v>4.3670328063969919</v>
          </cell>
          <cell r="K186">
            <v>-4.8159410552983672</v>
          </cell>
          <cell r="L186">
            <v>-1.3759989013663017</v>
          </cell>
          <cell r="M186">
            <v>439.64125283813479</v>
          </cell>
          <cell r="N186">
            <v>0</v>
          </cell>
        </row>
        <row r="187">
          <cell r="B187">
            <v>386.13625360107449</v>
          </cell>
          <cell r="C187">
            <v>-1.4782714879402192E-4</v>
          </cell>
          <cell r="D187">
            <v>-1.9762404174787207</v>
          </cell>
          <cell r="E187">
            <v>3.4916474914541595</v>
          </cell>
          <cell r="F187">
            <v>-1.3017405090331522</v>
          </cell>
          <cell r="G187">
            <v>-3.1441820106492742</v>
          </cell>
          <cell r="H187">
            <v>3.6345218459932767</v>
          </cell>
          <cell r="I187">
            <v>-2.2663065358985932</v>
          </cell>
          <cell r="J187">
            <v>7.4625420598980554</v>
          </cell>
          <cell r="K187">
            <v>-8.1801493062960162</v>
          </cell>
          <cell r="L187">
            <v>2.5415538358683989</v>
          </cell>
          <cell r="M187">
            <v>385.87475497436515</v>
          </cell>
          <cell r="N187">
            <v>0</v>
          </cell>
        </row>
        <row r="188">
          <cell r="B188">
            <v>1260.2269417724692</v>
          </cell>
          <cell r="C188">
            <v>-3.2080078071885509E-3</v>
          </cell>
          <cell r="D188">
            <v>-0.26231817627922283</v>
          </cell>
          <cell r="E188">
            <v>6.1130774536131867</v>
          </cell>
          <cell r="F188">
            <v>-14.203142089846551</v>
          </cell>
          <cell r="G188">
            <v>6.0727780304005137</v>
          </cell>
          <cell r="H188">
            <v>4.9404278106708261</v>
          </cell>
          <cell r="I188">
            <v>-2.9894547767617041</v>
          </cell>
          <cell r="J188">
            <v>22.898889972685993</v>
          </cell>
          <cell r="K188">
            <v>-31.362967208866849</v>
          </cell>
          <cell r="L188">
            <v>8.8442009277459874</v>
          </cell>
          <cell r="M188">
            <v>1260.1786578369142</v>
          </cell>
          <cell r="N188">
            <v>0</v>
          </cell>
        </row>
        <row r="189">
          <cell r="B189">
            <v>411.01485034179717</v>
          </cell>
          <cell r="C189">
            <v>-4.054370483400362</v>
          </cell>
          <cell r="D189">
            <v>0.37844854736249545</v>
          </cell>
          <cell r="E189">
            <v>-1.4822987670861494</v>
          </cell>
          <cell r="F189">
            <v>2.7216440429670001</v>
          </cell>
          <cell r="G189">
            <v>0.4480073547374559</v>
          </cell>
          <cell r="H189">
            <v>-1.8423050842309294</v>
          </cell>
          <cell r="I189">
            <v>2.7105291442902626</v>
          </cell>
          <cell r="J189">
            <v>0.56505096435432733</v>
          </cell>
          <cell r="K189">
            <v>-0.59278088378823668</v>
          </cell>
          <cell r="L189">
            <v>0.10737521362250391</v>
          </cell>
          <cell r="M189">
            <v>412.0555502929688</v>
          </cell>
          <cell r="N189">
            <v>0</v>
          </cell>
        </row>
        <row r="190">
          <cell r="B190">
            <v>0.19257137984409844</v>
          </cell>
          <cell r="C190">
            <v>0.65728970365981354</v>
          </cell>
          <cell r="D190">
            <v>-0.64423763065795203</v>
          </cell>
          <cell r="E190">
            <v>-1.3052073001861508E-2</v>
          </cell>
          <cell r="F190">
            <v>0.39001315912235412</v>
          </cell>
          <cell r="G190">
            <v>-7.1468337607925037E-3</v>
          </cell>
          <cell r="H190">
            <v>0.15641364956840675</v>
          </cell>
          <cell r="I190">
            <v>0.15606864527487119</v>
          </cell>
          <cell r="J190">
            <v>6.6935575999671926E-2</v>
          </cell>
          <cell r="K190">
            <v>-0.65065596467907838</v>
          </cell>
          <cell r="L190">
            <v>8.0943148318665337E-2</v>
          </cell>
          <cell r="M190">
            <v>0</v>
          </cell>
          <cell r="N190">
            <v>0</v>
          </cell>
        </row>
        <row r="191">
          <cell r="B191">
            <v>-98.491245571136517</v>
          </cell>
          <cell r="C191">
            <v>1.6617011108393172</v>
          </cell>
          <cell r="D191">
            <v>-0.75856039083032556</v>
          </cell>
          <cell r="E191">
            <v>3.8775024772505162E-2</v>
          </cell>
          <cell r="F191">
            <v>0.40299973678560264</v>
          </cell>
          <cell r="G191">
            <v>-1.3449154815670994</v>
          </cell>
          <cell r="H191">
            <v>-0.2479949722290371</v>
          </cell>
          <cell r="I191">
            <v>0.45322895050053091</v>
          </cell>
          <cell r="J191">
            <v>-79.017926660537711</v>
          </cell>
          <cell r="K191">
            <v>7.819407613754251</v>
          </cell>
          <cell r="L191">
            <v>-27.497960502624551</v>
          </cell>
          <cell r="M191">
            <v>0</v>
          </cell>
          <cell r="N191">
            <v>0</v>
          </cell>
        </row>
        <row r="192">
          <cell r="B192">
            <v>661.47361169433668</v>
          </cell>
          <cell r="C192">
            <v>-0.71417632293400857</v>
          </cell>
          <cell r="D192">
            <v>-0.48944831085350415</v>
          </cell>
          <cell r="E192">
            <v>-8.7970293865207623</v>
          </cell>
          <cell r="F192">
            <v>10.297478178022629</v>
          </cell>
          <cell r="G192">
            <v>1.2081003851892547</v>
          </cell>
          <cell r="H192">
            <v>-0.19460632467394134</v>
          </cell>
          <cell r="I192">
            <v>-0.81829111861952697</v>
          </cell>
          <cell r="J192">
            <v>0.16823426514804396</v>
          </cell>
          <cell r="K192">
            <v>2.0569717056152967</v>
          </cell>
          <cell r="L192">
            <v>-8.7149269103633742E-2</v>
          </cell>
          <cell r="M192">
            <v>658.84352789306683</v>
          </cell>
          <cell r="N192">
            <v>0</v>
          </cell>
        </row>
        <row r="193">
          <cell r="B193">
            <v>67.746738407135197</v>
          </cell>
          <cell r="C193">
            <v>-2.0493968505861631</v>
          </cell>
          <cell r="D193">
            <v>1.3591322631844491</v>
          </cell>
          <cell r="E193">
            <v>0.58977877807569712</v>
          </cell>
          <cell r="F193">
            <v>-1.9992653503428528</v>
          </cell>
          <cell r="G193">
            <v>0.28121534729075393</v>
          </cell>
          <cell r="H193">
            <v>1.535156969070556</v>
          </cell>
          <cell r="I193">
            <v>1.0319057941436256</v>
          </cell>
          <cell r="J193">
            <v>0.18231396293640501</v>
          </cell>
          <cell r="K193">
            <v>1.307180595406976E-2</v>
          </cell>
          <cell r="L193">
            <v>-0.99006663513159765</v>
          </cell>
          <cell r="M193">
            <v>67.792892322540254</v>
          </cell>
          <cell r="N193">
            <v>0</v>
          </cell>
        </row>
        <row r="194">
          <cell r="B194">
            <v>787.30305886840915</v>
          </cell>
          <cell r="C194">
            <v>-4.304185546878216</v>
          </cell>
          <cell r="D194">
            <v>-5.0228767089793109</v>
          </cell>
          <cell r="E194">
            <v>-5.8611684570332727</v>
          </cell>
          <cell r="F194">
            <v>114.70059729004061</v>
          </cell>
          <cell r="G194">
            <v>-120.65934338379111</v>
          </cell>
          <cell r="H194">
            <v>36.463816863300281</v>
          </cell>
          <cell r="I194">
            <v>-14.155164473773993</v>
          </cell>
          <cell r="J194">
            <v>23.042114135743077</v>
          </cell>
          <cell r="K194">
            <v>-42.4020998001115</v>
          </cell>
          <cell r="L194">
            <v>17.717107688905799</v>
          </cell>
          <cell r="M194">
            <v>787.7842612609868</v>
          </cell>
          <cell r="N194">
            <v>0</v>
          </cell>
        </row>
        <row r="195">
          <cell r="B195">
            <v>588.01267841815911</v>
          </cell>
          <cell r="C195">
            <v>0.27096679687633696</v>
          </cell>
          <cell r="D195">
            <v>5.4474459152205554</v>
          </cell>
          <cell r="E195">
            <v>-4.5295392112731179</v>
          </cell>
          <cell r="F195">
            <v>-0.47002762985232494</v>
          </cell>
          <cell r="G195">
            <v>0.84131240081717351</v>
          </cell>
          <cell r="H195">
            <v>-0.66651640319844319</v>
          </cell>
          <cell r="I195">
            <v>0.77776275157964392</v>
          </cell>
          <cell r="J195">
            <v>12.185681951881293</v>
          </cell>
          <cell r="K195">
            <v>-11.384047006011144</v>
          </cell>
          <cell r="L195">
            <v>-0.87821295452079084</v>
          </cell>
          <cell r="M195">
            <v>586.41785180663999</v>
          </cell>
          <cell r="N195">
            <v>0</v>
          </cell>
        </row>
        <row r="196">
          <cell r="B196">
            <v>454.75559635242735</v>
          </cell>
          <cell r="C196">
            <v>-9.2041016250732355E-4</v>
          </cell>
          <cell r="D196">
            <v>-1.9973737792938664</v>
          </cell>
          <cell r="E196">
            <v>2.041907958988304</v>
          </cell>
          <cell r="F196">
            <v>2.68761157226254</v>
          </cell>
          <cell r="G196">
            <v>-2.7789427490224625</v>
          </cell>
          <cell r="H196">
            <v>17.246425234056005</v>
          </cell>
          <cell r="I196">
            <v>-17.198771468495352</v>
          </cell>
          <cell r="J196">
            <v>-5.7239248519636021E-5</v>
          </cell>
          <cell r="K196">
            <v>1.3598031899953185</v>
          </cell>
          <cell r="L196">
            <v>0.42369455249217935</v>
          </cell>
          <cell r="M196">
            <v>452.97221949085571</v>
          </cell>
          <cell r="N196">
            <v>0</v>
          </cell>
        </row>
        <row r="197">
          <cell r="B197">
            <v>1299.4838183898939</v>
          </cell>
          <cell r="C197">
            <v>1.1718606038130019</v>
          </cell>
          <cell r="D197">
            <v>-4.3204289326695289</v>
          </cell>
          <cell r="E197">
            <v>4.4634013977038194</v>
          </cell>
          <cell r="F197">
            <v>3.2096798629763725</v>
          </cell>
          <cell r="G197">
            <v>-8.7313628215752033</v>
          </cell>
          <cell r="H197">
            <v>4.6752367520271036</v>
          </cell>
          <cell r="I197">
            <v>1.4546659636507684</v>
          </cell>
          <cell r="J197">
            <v>16.248319854737019</v>
          </cell>
          <cell r="K197">
            <v>-24.121076507567523</v>
          </cell>
          <cell r="L197">
            <v>5.1122630615241178</v>
          </cell>
          <cell r="M197">
            <v>1300.321259155274</v>
          </cell>
          <cell r="N197">
            <v>0</v>
          </cell>
        </row>
        <row r="198">
          <cell r="B198">
            <v>644.85964703369041</v>
          </cell>
          <cell r="C198">
            <v>-13.458047943114707</v>
          </cell>
          <cell r="D198">
            <v>2.2420754318268337</v>
          </cell>
          <cell r="E198">
            <v>7.0754810562114017</v>
          </cell>
          <cell r="F198">
            <v>-12.503433593757109</v>
          </cell>
          <cell r="G198">
            <v>2.8220794067474344</v>
          </cell>
          <cell r="H198">
            <v>7.0092641601504511</v>
          </cell>
          <cell r="I198">
            <v>5.1316726074244343</v>
          </cell>
          <cell r="J198">
            <v>9.1146408233636294</v>
          </cell>
          <cell r="K198">
            <v>-16.893251235960406</v>
          </cell>
          <cell r="L198">
            <v>-0.12728259277560028</v>
          </cell>
          <cell r="M198">
            <v>654.44644891357405</v>
          </cell>
          <cell r="N198">
            <v>0</v>
          </cell>
        </row>
        <row r="199">
          <cell r="B199">
            <v>669.07467010497896</v>
          </cell>
          <cell r="C199">
            <v>-8.5962131118776597</v>
          </cell>
          <cell r="D199">
            <v>-1.5127276229854942</v>
          </cell>
          <cell r="E199">
            <v>3.1907499389651548</v>
          </cell>
          <cell r="F199">
            <v>-1.2948265991212793</v>
          </cell>
          <cell r="G199">
            <v>-0.30138543701013987</v>
          </cell>
          <cell r="H199">
            <v>2.3799674682591103</v>
          </cell>
          <cell r="I199">
            <v>3.8721169433595151</v>
          </cell>
          <cell r="J199">
            <v>3.9098729634296205</v>
          </cell>
          <cell r="K199">
            <v>-7.3225258870140806</v>
          </cell>
          <cell r="L199">
            <v>-1.88410989379895</v>
          </cell>
          <cell r="M199">
            <v>676.63375134277317</v>
          </cell>
          <cell r="N199">
            <v>0</v>
          </cell>
        </row>
        <row r="200">
          <cell r="B200">
            <v>407.85488837909747</v>
          </cell>
          <cell r="C200">
            <v>4.0310993242260338</v>
          </cell>
          <cell r="D200">
            <v>-2.2010666704181858</v>
          </cell>
          <cell r="E200">
            <v>1.5009006958015334</v>
          </cell>
          <cell r="F200">
            <v>1.0991854248044319</v>
          </cell>
          <cell r="G200">
            <v>-0.98369924926760177</v>
          </cell>
          <cell r="H200">
            <v>0.23808026123003856</v>
          </cell>
          <cell r="I200">
            <v>1.7977367858890148</v>
          </cell>
          <cell r="J200">
            <v>1.2721695404058551</v>
          </cell>
          <cell r="K200">
            <v>-1.4974708099365444</v>
          </cell>
          <cell r="L200">
            <v>27.080065747261301</v>
          </cell>
          <cell r="M200">
            <v>375.5178873291016</v>
          </cell>
          <cell r="N200">
            <v>0</v>
          </cell>
        </row>
        <row r="201">
          <cell r="B201">
            <v>841.47491256546607</v>
          </cell>
          <cell r="C201">
            <v>0.10496386718841677</v>
          </cell>
          <cell r="D201">
            <v>0.6423516540462515</v>
          </cell>
          <cell r="E201">
            <v>-3.6035659179597133</v>
          </cell>
          <cell r="F201">
            <v>4.34778018187626</v>
          </cell>
          <cell r="G201">
            <v>4.6090078430152062</v>
          </cell>
          <cell r="H201">
            <v>-12.959327799728726</v>
          </cell>
          <cell r="I201">
            <v>12.941124866433938</v>
          </cell>
          <cell r="J201">
            <v>-6.0457331780125969</v>
          </cell>
          <cell r="K201">
            <v>-0.4213729278012579</v>
          </cell>
          <cell r="L201">
            <v>6.1710016813240145</v>
          </cell>
          <cell r="M201">
            <v>835.68868229508428</v>
          </cell>
          <cell r="N201">
            <v>0</v>
          </cell>
        </row>
        <row r="202">
          <cell r="B202">
            <v>550.90135893913271</v>
          </cell>
          <cell r="C202">
            <v>-12.400214355468506</v>
          </cell>
          <cell r="D202">
            <v>-0.70307617187927463</v>
          </cell>
          <cell r="E202">
            <v>1.6052731301579115</v>
          </cell>
          <cell r="F202">
            <v>10.062485819759331</v>
          </cell>
          <cell r="G202">
            <v>2.798686341087091</v>
          </cell>
          <cell r="H202">
            <v>78.921047040982558</v>
          </cell>
          <cell r="I202">
            <v>-91.904298522474164</v>
          </cell>
          <cell r="J202">
            <v>8.8649279091962399</v>
          </cell>
          <cell r="K202">
            <v>0.86986123579731611</v>
          </cell>
          <cell r="L202">
            <v>1.3678780998804996</v>
          </cell>
          <cell r="M202">
            <v>551.4187884120937</v>
          </cell>
          <cell r="N202">
            <v>0</v>
          </cell>
        </row>
        <row r="203">
          <cell r="B203">
            <v>268.52</v>
          </cell>
          <cell r="C203">
            <v>168.68</v>
          </cell>
          <cell r="D203">
            <v>120.40999999999997</v>
          </cell>
          <cell r="E203">
            <v>-274.76193397938812</v>
          </cell>
          <cell r="F203">
            <v>2.1219339793881318</v>
          </cell>
          <cell r="G203">
            <v>-86.449999999999989</v>
          </cell>
          <cell r="H203">
            <v>41.47</v>
          </cell>
          <cell r="I203">
            <v>-28.28</v>
          </cell>
          <cell r="J203">
            <v>-2.7340000000000089</v>
          </cell>
          <cell r="K203">
            <v>-2.9759999999999991</v>
          </cell>
          <cell r="L203">
            <v>131.04</v>
          </cell>
          <cell r="M203">
            <v>200</v>
          </cell>
          <cell r="N203">
            <v>0</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cale factors"/>
      <sheetName val="Transfer"/>
      <sheetName val="CC CF Subtotals"/>
      <sheetName val="Labour"/>
      <sheetName val="Material"/>
      <sheetName val="Other"/>
      <sheetName val="Contgncy"/>
      <sheetName val="list"/>
      <sheetName val="WBS"/>
      <sheetName val="WBS-2"/>
      <sheetName val="15 SE"/>
      <sheetName val="20 RPS"/>
      <sheetName val="25 SA"/>
      <sheetName val="30 LA"/>
      <sheetName val="35 PA"/>
      <sheetName val="40FDC"/>
      <sheetName val="45 FO"/>
      <sheetName val="55 EA&amp;M"/>
      <sheetName val="60 FDC"/>
      <sheetName val="90 PM"/>
      <sheetName val="15.01.01"/>
      <sheetName val="15.01.02"/>
      <sheetName val="15.02.01"/>
      <sheetName val="15.02.02"/>
      <sheetName val="15.02.03"/>
      <sheetName val="15.02.04"/>
      <sheetName val="15.02.05"/>
      <sheetName val="15.02.06"/>
      <sheetName val="15.02.07"/>
      <sheetName val="15.02.08"/>
      <sheetName val="15.02.09"/>
      <sheetName val="15.02.10"/>
      <sheetName val="15.03.01"/>
      <sheetName val="15.03.02"/>
      <sheetName val="20.01.01"/>
      <sheetName val="20.01.02"/>
      <sheetName val="20.01.03"/>
      <sheetName val="20.01.04"/>
      <sheetName val="20.01.05"/>
      <sheetName val="20.01.06"/>
      <sheetName val="20.01.07"/>
      <sheetName val="20.02.01"/>
      <sheetName val="20.02.02"/>
      <sheetName val="20.02.03"/>
      <sheetName val="20.02.04"/>
      <sheetName val="20.02.05"/>
      <sheetName val="25.01"/>
      <sheetName val="25.02.01"/>
      <sheetName val="25.02.02"/>
      <sheetName val="25.02.03"/>
      <sheetName val="25.03.01"/>
      <sheetName val="25.03.02"/>
      <sheetName val="25.03.03"/>
      <sheetName val="25.04"/>
      <sheetName val="25.05"/>
      <sheetName val="25.06"/>
      <sheetName val="30.01"/>
      <sheetName val="30.02"/>
      <sheetName val="30.03.01"/>
      <sheetName val="30.03.02"/>
      <sheetName val="30.03.03"/>
      <sheetName val="30.04"/>
      <sheetName val="30.05"/>
      <sheetName val="35.01"/>
      <sheetName val="40.01.01"/>
      <sheetName val="40.01.02"/>
      <sheetName val="40.01.03"/>
      <sheetName val="40.01.04"/>
      <sheetName val="40.01.05"/>
      <sheetName val="40.01.06"/>
      <sheetName val="40.01.07"/>
      <sheetName val="40.01.08"/>
      <sheetName val="40.01.09"/>
      <sheetName val="40.01.10"/>
      <sheetName val="40.02.01.01"/>
      <sheetName val="40.02.01.02"/>
      <sheetName val="40.02.01.03"/>
      <sheetName val="40.02.01.04.01"/>
      <sheetName val="40.02.01.04.02"/>
      <sheetName val="40.02.01.04.03"/>
      <sheetName val="40.02.01.04.04"/>
      <sheetName val="40.02.01.04.05"/>
      <sheetName val="40.02.01.04.06"/>
      <sheetName val="40.02.02.01"/>
      <sheetName val="40.02.02.02"/>
      <sheetName val="40.02.02.03"/>
      <sheetName val="40.02.02.04"/>
      <sheetName val="40.02.02.05"/>
      <sheetName val="40.02.02.06"/>
      <sheetName val="40.02.02.07"/>
      <sheetName val="40.02.02.08"/>
      <sheetName val="40.02.02.09"/>
      <sheetName val="40.02.02.10"/>
      <sheetName val="40.02.02.11"/>
      <sheetName val="40.02.02.12"/>
      <sheetName val="40.02.02.13"/>
      <sheetName val="40.02.02.14"/>
      <sheetName val="40.02.02.15"/>
      <sheetName val="40.02.02.16"/>
      <sheetName val="40.02.02.17"/>
      <sheetName val="40.02.03"/>
      <sheetName val="45.01.01"/>
      <sheetName val="45.01.02"/>
      <sheetName val="45.02.01.01"/>
      <sheetName val="45.02.01.02"/>
      <sheetName val="45.02.01.03"/>
      <sheetName val="45.02.01.04"/>
      <sheetName val="45.02.01.05"/>
      <sheetName val="45.02.01.06"/>
      <sheetName val="45.02.01.07"/>
      <sheetName val="45.02.02.01"/>
      <sheetName val="45.02.02.02"/>
      <sheetName val="45.02.02.03"/>
      <sheetName val="45.02.02.04"/>
      <sheetName val="45.02.02.05"/>
      <sheetName val="45.02.02.06"/>
      <sheetName val="45.02.02.07"/>
      <sheetName val="45.02.02.08"/>
      <sheetName val="45.02.02.09"/>
      <sheetName val="45.02.03.01"/>
      <sheetName val="45.02.03.02"/>
      <sheetName val="45.03.01"/>
      <sheetName val="45.03.02"/>
      <sheetName val="55.01.01"/>
      <sheetName val="55.01.02"/>
      <sheetName val="55.01.03"/>
      <sheetName val="55.02"/>
      <sheetName val="55.03"/>
      <sheetName val="55.04"/>
      <sheetName val="55.05"/>
      <sheetName val="60.01."/>
      <sheetName val="60.02.01"/>
      <sheetName val="60.02.02"/>
      <sheetName val="60.02.03"/>
      <sheetName val="60.03.01"/>
      <sheetName val="60.03.02"/>
      <sheetName val="60.04"/>
      <sheetName val="60.05.01"/>
      <sheetName val="60.05.02"/>
      <sheetName val="60.05.03"/>
      <sheetName val="90.01"/>
      <sheetName val="90.02"/>
      <sheetName val="90.03"/>
      <sheetName val="spare1"/>
      <sheetName val="WEDS"/>
      <sheetName val="OPG Rates"/>
      <sheetName val="Purchase rates"/>
      <sheetName val="Waste Level"/>
      <sheetName val="W Level Pie"/>
      <sheetName val="Category Pie"/>
      <sheetName val="Phases Pie"/>
      <sheetName val="Phases $"/>
      <sheetName val="Phases"/>
      <sheetName val="Cashflow Summary"/>
      <sheetName val="Cumulative"/>
      <sheetName val="Cashflow - Cost Categories"/>
      <sheetName val="Mining Sum"/>
      <sheetName val="EPSCA "/>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sheetData sheetId="153"/>
      <sheetData sheetId="154" refreshError="1"/>
      <sheetData sheetId="155" refreshError="1"/>
      <sheetData sheetId="156" refreshError="1"/>
      <sheetData sheetId="157"/>
      <sheetData sheetId="158"/>
      <sheetData sheetId="159">
        <row r="78">
          <cell r="E78">
            <v>6.25E-2</v>
          </cell>
        </row>
        <row r="79">
          <cell r="E79">
            <v>0.16</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cale factors"/>
      <sheetName val="Transfer"/>
      <sheetName val="CC CF Subtotals"/>
      <sheetName val="Labour"/>
      <sheetName val="Material"/>
      <sheetName val="Other"/>
      <sheetName val="Contgncy"/>
      <sheetName val="list"/>
      <sheetName val="WBS"/>
      <sheetName val="WBS-2"/>
      <sheetName val="15 SE"/>
      <sheetName val="20 RPS"/>
      <sheetName val="25 SA"/>
      <sheetName val="30 LA"/>
      <sheetName val="35 PA"/>
      <sheetName val="40FDC"/>
      <sheetName val="45 FO"/>
      <sheetName val="55 EA&amp;M"/>
      <sheetName val="60 FDC"/>
      <sheetName val="90 PM"/>
      <sheetName val="15.01.01"/>
      <sheetName val="15.01.02"/>
      <sheetName val="15.02.01"/>
      <sheetName val="15.02.02"/>
      <sheetName val="15.02.03"/>
      <sheetName val="15.02.04"/>
      <sheetName val="15.02.05"/>
      <sheetName val="15.02.06"/>
      <sheetName val="15.02.07"/>
      <sheetName val="15.02.08"/>
      <sheetName val="15.02.09"/>
      <sheetName val="15.02.10"/>
      <sheetName val="15.03.01"/>
      <sheetName val="15.03.02"/>
      <sheetName val="20.01.01"/>
      <sheetName val="20.01.02"/>
      <sheetName val="20.01.03"/>
      <sheetName val="20.01.04"/>
      <sheetName val="20.01.05"/>
      <sheetName val="20.01.06"/>
      <sheetName val="20.01.07"/>
      <sheetName val="20.02.01"/>
      <sheetName val="20.02.02"/>
      <sheetName val="20.02.03"/>
      <sheetName val="20.02.04"/>
      <sheetName val="20.02.05"/>
      <sheetName val="25.01"/>
      <sheetName val="25.02.01"/>
      <sheetName val="25.02.02"/>
      <sheetName val="25.02.03"/>
      <sheetName val="25.03.01"/>
      <sheetName val="25.03.02"/>
      <sheetName val="25.03.03"/>
      <sheetName val="25.04"/>
      <sheetName val="25.05"/>
      <sheetName val="25.06"/>
      <sheetName val="30.01"/>
      <sheetName val="30.02"/>
      <sheetName val="30.03.01"/>
      <sheetName val="30.03.02"/>
      <sheetName val="30.03.03"/>
      <sheetName val="30.04"/>
      <sheetName val="30.05"/>
      <sheetName val="35.01"/>
      <sheetName val="40.01.01"/>
      <sheetName val="40.01.02"/>
      <sheetName val="40.01.03"/>
      <sheetName val="40.01.04"/>
      <sheetName val="40.01.05"/>
      <sheetName val="40.01.06"/>
      <sheetName val="40.01.07"/>
      <sheetName val="40.01.08"/>
      <sheetName val="40.01.09"/>
      <sheetName val="40.01.10"/>
      <sheetName val="40.02.01.01"/>
      <sheetName val="40.02.01.02"/>
      <sheetName val="40.02.01.03"/>
      <sheetName val="40.02.01.04.01"/>
      <sheetName val="40.02.01.04.02"/>
      <sheetName val="40.02.01.04.03"/>
      <sheetName val="40.02.01.04.04"/>
      <sheetName val="40.02.01.04.05"/>
      <sheetName val="40.02.01.04.06"/>
      <sheetName val="40.02.02.01"/>
      <sheetName val="40.02.02.02"/>
      <sheetName val="40.02.02.03"/>
      <sheetName val="40.02.02.04"/>
      <sheetName val="40.02.02.05"/>
      <sheetName val="40.02.02.06"/>
      <sheetName val="40.02.02.07"/>
      <sheetName val="40.02.02.08"/>
      <sheetName val="40.02.02.09"/>
      <sheetName val="40.02.02.10"/>
      <sheetName val="40.02.02.11"/>
      <sheetName val="40.02.02.12"/>
      <sheetName val="40.02.02.13"/>
      <sheetName val="40.02.02.14"/>
      <sheetName val="40.02.02.15"/>
      <sheetName val="40.02.02.16"/>
      <sheetName val="40.02.02.17"/>
      <sheetName val="40.02.03"/>
      <sheetName val="45.01.01"/>
      <sheetName val="45.01.02"/>
      <sheetName val="45.02.01.01"/>
      <sheetName val="45.02.01.02"/>
      <sheetName val="45.02.01.03"/>
      <sheetName val="45.02.01.04"/>
      <sheetName val="45.02.01.05"/>
      <sheetName val="45.02.01.06"/>
      <sheetName val="45.02.01.07"/>
      <sheetName val="45.02.02.01"/>
      <sheetName val="45.02.02.02"/>
      <sheetName val="45.02.02.03"/>
      <sheetName val="45.02.02.04"/>
      <sheetName val="45.02.02.05"/>
      <sheetName val="45.02.02.06"/>
      <sheetName val="45.02.02.07"/>
      <sheetName val="45.02.02.08"/>
      <sheetName val="45.02.02.09"/>
      <sheetName val="45.02.03.01"/>
      <sheetName val="45.02.03.02"/>
      <sheetName val="45.03.01"/>
      <sheetName val="45.03.02"/>
      <sheetName val="55.01.01"/>
      <sheetName val="55.01.02"/>
      <sheetName val="55.01.03"/>
      <sheetName val="55.02"/>
      <sheetName val="55.03"/>
      <sheetName val="55.04"/>
      <sheetName val="55.05"/>
      <sheetName val="60.01."/>
      <sheetName val="60.02.01"/>
      <sheetName val="60.02.02"/>
      <sheetName val="60.02.03"/>
      <sheetName val="60.03.01"/>
      <sheetName val="60.03.02"/>
      <sheetName val="60.04"/>
      <sheetName val="60.05.01"/>
      <sheetName val="60.05.02"/>
      <sheetName val="60.05.03"/>
      <sheetName val="90.01"/>
      <sheetName val="90.02"/>
      <sheetName val="90.03"/>
      <sheetName val="spare1"/>
      <sheetName val="WEDS"/>
      <sheetName val="OPG Rates"/>
      <sheetName val="Purchase rates"/>
      <sheetName val="Waste Level"/>
      <sheetName val="W Level Pie"/>
      <sheetName val="Category Pie"/>
      <sheetName val="Phases Pie"/>
      <sheetName val="Phases $"/>
      <sheetName val="Phases"/>
      <sheetName val="Cashflow Summary"/>
      <sheetName val="Cumulative"/>
      <sheetName val="Cashflow - Cost Categories"/>
      <sheetName val="Mining Sum"/>
      <sheetName val="EPSCA "/>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sheetData sheetId="153"/>
      <sheetData sheetId="154" refreshError="1"/>
      <sheetData sheetId="155" refreshError="1"/>
      <sheetData sheetId="156" refreshError="1"/>
      <sheetData sheetId="157"/>
      <sheetData sheetId="158"/>
      <sheetData sheetId="159">
        <row r="78">
          <cell r="E78">
            <v>6.25E-2</v>
          </cell>
        </row>
        <row r="79">
          <cell r="E79">
            <v>0.16</v>
          </cell>
        </row>
      </sheetData>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pill"/>
      <sheetName val="Rel_Proj"/>
      <sheetName val="Rel_T"/>
      <sheetName val="Dec 2011"/>
      <sheetName val="Feb 2012"/>
      <sheetName val="Jan 2012"/>
      <sheetName val="Input Data"/>
      <sheetName val="Dropdown Lists"/>
    </sheetNames>
    <sheetDataSet>
      <sheetData sheetId="0"/>
      <sheetData sheetId="1"/>
      <sheetData sheetId="2">
        <row r="4">
          <cell r="B4">
            <v>1</v>
          </cell>
          <cell r="C4">
            <v>6.1999999999999998E-3</v>
          </cell>
          <cell r="D4">
            <v>0</v>
          </cell>
          <cell r="E4">
            <v>1.4453642384105958E-2</v>
          </cell>
          <cell r="H4">
            <v>3.5799999999999998E-2</v>
          </cell>
          <cell r="I4">
            <v>0</v>
          </cell>
          <cell r="J4">
            <v>3.9153225806451614E-2</v>
          </cell>
          <cell r="M4">
            <v>4.0899999999999999E-2</v>
          </cell>
          <cell r="N4">
            <v>0</v>
          </cell>
          <cell r="O4">
            <v>5.0236954844050413E-2</v>
          </cell>
        </row>
        <row r="5">
          <cell r="B5">
            <v>2</v>
          </cell>
          <cell r="C5">
            <v>8.9999999999999998E-4</v>
          </cell>
          <cell r="D5">
            <v>0</v>
          </cell>
          <cell r="E5">
            <v>1.3559602649006621E-2</v>
          </cell>
          <cell r="H5">
            <v>6.3299999999999995E-2</v>
          </cell>
          <cell r="I5">
            <v>0</v>
          </cell>
          <cell r="J5">
            <v>9.0639880952380958E-2</v>
          </cell>
          <cell r="M5">
            <v>6.4000000000000001E-2</v>
          </cell>
          <cell r="N5">
            <v>0</v>
          </cell>
          <cell r="O5">
            <v>0.10033987991761274</v>
          </cell>
        </row>
        <row r="6">
          <cell r="B6">
            <v>3</v>
          </cell>
          <cell r="C6">
            <v>7.4999999999999997E-3</v>
          </cell>
          <cell r="D6">
            <v>0</v>
          </cell>
          <cell r="E6">
            <v>1.4006622516556289E-2</v>
          </cell>
          <cell r="H6">
            <v>7.1400000000000005E-2</v>
          </cell>
          <cell r="I6">
            <v>0</v>
          </cell>
          <cell r="J6">
            <v>6.8265681003584239E-2</v>
          </cell>
          <cell r="M6">
            <v>7.6600000000000001E-2</v>
          </cell>
          <cell r="N6">
            <v>0</v>
          </cell>
          <cell r="O6">
            <v>7.8598847127275759E-2</v>
          </cell>
        </row>
        <row r="7">
          <cell r="B7">
            <v>4</v>
          </cell>
          <cell r="C7">
            <v>1.1599999999999999E-2</v>
          </cell>
          <cell r="D7">
            <v>0</v>
          </cell>
          <cell r="E7">
            <v>1.2516556291390727E-2</v>
          </cell>
          <cell r="H7">
            <v>2.8700000000000003E-2</v>
          </cell>
          <cell r="I7">
            <v>0</v>
          </cell>
          <cell r="J7">
            <v>3.8166203703703702E-2</v>
          </cell>
          <cell r="M7">
            <v>3.7200000000000004E-2</v>
          </cell>
          <cell r="N7">
            <v>0</v>
          </cell>
          <cell r="O7">
            <v>4.7776838637478537E-2</v>
          </cell>
        </row>
        <row r="8">
          <cell r="B8">
            <v>5</v>
          </cell>
          <cell r="C8">
            <v>2.0199999999999999E-2</v>
          </cell>
          <cell r="D8">
            <v>0</v>
          </cell>
          <cell r="E8">
            <v>9.6854304635761584E-3</v>
          </cell>
          <cell r="H8">
            <v>9.9000000000000008E-3</v>
          </cell>
          <cell r="I8">
            <v>0</v>
          </cell>
          <cell r="J8">
            <v>2.5806003584229392E-2</v>
          </cell>
          <cell r="M8">
            <v>2.23E-2</v>
          </cell>
          <cell r="N8">
            <v>0</v>
          </cell>
          <cell r="O8">
            <v>3.3362518284613923E-2</v>
          </cell>
        </row>
        <row r="9">
          <cell r="B9">
            <v>6</v>
          </cell>
          <cell r="C9">
            <v>4.0000000000000002E-4</v>
          </cell>
          <cell r="D9">
            <v>0</v>
          </cell>
          <cell r="E9">
            <v>1.1920529801324504E-2</v>
          </cell>
          <cell r="H9">
            <v>2.8900000000000002E-2</v>
          </cell>
          <cell r="I9">
            <v>0</v>
          </cell>
          <cell r="J9">
            <v>5.8568981481481486E-2</v>
          </cell>
          <cell r="M9">
            <v>2.92E-2</v>
          </cell>
          <cell r="N9">
            <v>0</v>
          </cell>
          <cell r="O9">
            <v>6.7478755212165814E-2</v>
          </cell>
        </row>
        <row r="10">
          <cell r="B10">
            <v>7</v>
          </cell>
          <cell r="C10">
            <v>1.3200000000000002E-2</v>
          </cell>
          <cell r="D10">
            <v>0</v>
          </cell>
          <cell r="E10">
            <v>1.7880794701986752E-2</v>
          </cell>
          <cell r="H10">
            <v>2.4799999999999999E-2</v>
          </cell>
          <cell r="I10">
            <v>0</v>
          </cell>
          <cell r="J10">
            <v>5.7029569892473111E-2</v>
          </cell>
          <cell r="M10">
            <v>3.2300000000000002E-2</v>
          </cell>
          <cell r="N10">
            <v>0</v>
          </cell>
          <cell r="O10">
            <v>7.0421756391084514E-2</v>
          </cell>
        </row>
        <row r="11">
          <cell r="B11">
            <v>8</v>
          </cell>
          <cell r="C11">
            <v>3.9000000000000003E-3</v>
          </cell>
          <cell r="D11">
            <v>0</v>
          </cell>
          <cell r="E11">
            <v>2.0115894039735099E-2</v>
          </cell>
          <cell r="H11">
            <v>6.0100000000000001E-2</v>
          </cell>
          <cell r="I11">
            <v>0</v>
          </cell>
          <cell r="J11">
            <v>7.5658602150537629E-2</v>
          </cell>
          <cell r="M11">
            <v>6.3399999999999998E-2</v>
          </cell>
          <cell r="N11">
            <v>0</v>
          </cell>
          <cell r="O11">
            <v>9.0350072322509425E-2</v>
          </cell>
        </row>
        <row r="12">
          <cell r="B12">
            <v>9</v>
          </cell>
          <cell r="C12">
            <v>5.3E-3</v>
          </cell>
          <cell r="D12">
            <v>0</v>
          </cell>
          <cell r="E12">
            <v>1.9668874172185432E-2</v>
          </cell>
          <cell r="H12">
            <v>0.1125</v>
          </cell>
          <cell r="I12">
            <v>0</v>
          </cell>
          <cell r="J12">
            <v>0.13011944444444445</v>
          </cell>
          <cell r="M12">
            <v>0.11699999999999999</v>
          </cell>
          <cell r="N12">
            <v>0</v>
          </cell>
          <cell r="O12">
            <v>0.14341325404709346</v>
          </cell>
        </row>
        <row r="13">
          <cell r="B13">
            <v>10</v>
          </cell>
          <cell r="C13">
            <v>8.3000000000000001E-3</v>
          </cell>
          <cell r="D13">
            <v>0</v>
          </cell>
          <cell r="E13">
            <v>1.7135761589403973E-2</v>
          </cell>
          <cell r="H13">
            <v>8.0299999999999996E-2</v>
          </cell>
          <cell r="I13">
            <v>0</v>
          </cell>
          <cell r="J13">
            <v>8.3936379928315416E-2</v>
          </cell>
          <cell r="M13">
            <v>8.5800000000000001E-2</v>
          </cell>
          <cell r="N13">
            <v>0</v>
          </cell>
          <cell r="O13">
            <v>9.6309489974245766E-2</v>
          </cell>
        </row>
        <row r="14">
          <cell r="B14">
            <v>11</v>
          </cell>
          <cell r="C14">
            <v>5.7999999999999996E-3</v>
          </cell>
          <cell r="D14">
            <v>0</v>
          </cell>
          <cell r="E14">
            <v>1.6092715231788079E-2</v>
          </cell>
          <cell r="H14">
            <v>7.8600000000000003E-2</v>
          </cell>
          <cell r="I14">
            <v>0</v>
          </cell>
          <cell r="J14">
            <v>8.8318981481481484E-2</v>
          </cell>
          <cell r="M14">
            <v>8.2899999999999988E-2</v>
          </cell>
          <cell r="N14">
            <v>0</v>
          </cell>
          <cell r="O14">
            <v>9.986841773975963E-2</v>
          </cell>
        </row>
        <row r="15">
          <cell r="B15">
            <v>12</v>
          </cell>
          <cell r="C15">
            <v>2.2100000000000002E-2</v>
          </cell>
          <cell r="D15">
            <v>8.8000000000000005E-3</v>
          </cell>
          <cell r="E15">
            <v>1.2963576158940397E-2</v>
          </cell>
          <cell r="F15">
            <v>8.8000000000000005E-3</v>
          </cell>
          <cell r="H15">
            <v>4.1799999999999997E-2</v>
          </cell>
          <cell r="I15">
            <v>5.2800000000000007E-2</v>
          </cell>
          <cell r="J15">
            <v>5.7150089605734776E-2</v>
          </cell>
          <cell r="K15">
            <v>5.2800000000000007E-2</v>
          </cell>
          <cell r="M15">
            <v>5.4100000000000002E-2</v>
          </cell>
          <cell r="N15">
            <v>5.8700000000000002E-2</v>
          </cell>
          <cell r="O15">
            <v>6.6857862450746527E-2</v>
          </cell>
          <cell r="P15">
            <v>5.8700000000000002E-2</v>
          </cell>
        </row>
        <row r="16">
          <cell r="B16">
            <v>1</v>
          </cell>
          <cell r="C16">
            <v>0</v>
          </cell>
          <cell r="D16">
            <v>0</v>
          </cell>
          <cell r="E16">
            <v>5.7814569536423837E-3</v>
          </cell>
          <cell r="H16">
            <v>4.9500000000000002E-2</v>
          </cell>
          <cell r="I16">
            <v>0</v>
          </cell>
          <cell r="J16">
            <v>6.5591397849462371E-2</v>
          </cell>
          <cell r="M16">
            <v>4.9500000000000002E-2</v>
          </cell>
          <cell r="N16">
            <v>0</v>
          </cell>
          <cell r="O16">
            <v>6.9872038310902232E-2</v>
          </cell>
        </row>
        <row r="17">
          <cell r="B17">
            <v>2</v>
          </cell>
          <cell r="C17">
            <v>0</v>
          </cell>
          <cell r="D17">
            <v>0</v>
          </cell>
          <cell r="E17">
            <v>5.4238410596026488E-3</v>
          </cell>
          <cell r="H17">
            <v>5.6900000000000006E-2</v>
          </cell>
          <cell r="I17">
            <v>0</v>
          </cell>
          <cell r="J17">
            <v>7.7611607142857142E-2</v>
          </cell>
          <cell r="M17">
            <v>5.6900000000000006E-2</v>
          </cell>
          <cell r="N17">
            <v>0</v>
          </cell>
          <cell r="O17">
            <v>8.1562270015373695E-2</v>
          </cell>
        </row>
        <row r="18">
          <cell r="B18">
            <v>3</v>
          </cell>
          <cell r="C18">
            <v>0</v>
          </cell>
          <cell r="D18">
            <v>0</v>
          </cell>
          <cell r="E18">
            <v>5.6026490066225162E-3</v>
          </cell>
          <cell r="H18">
            <v>5.6300000000000003E-2</v>
          </cell>
          <cell r="I18">
            <v>0</v>
          </cell>
          <cell r="J18">
            <v>7.1328937051971325E-2</v>
          </cell>
          <cell r="M18">
            <v>5.6300000000000003E-2</v>
          </cell>
          <cell r="N18">
            <v>0</v>
          </cell>
          <cell r="O18">
            <v>7.5445041152991402E-2</v>
          </cell>
        </row>
        <row r="19">
          <cell r="B19">
            <v>4</v>
          </cell>
          <cell r="C19">
            <v>0</v>
          </cell>
          <cell r="D19">
            <v>0</v>
          </cell>
          <cell r="E19">
            <v>5.0066225165562913E-3</v>
          </cell>
          <cell r="H19">
            <v>5.4400000000000004E-2</v>
          </cell>
          <cell r="I19">
            <v>0</v>
          </cell>
          <cell r="J19">
            <v>7.1164901620370369E-2</v>
          </cell>
          <cell r="M19">
            <v>5.4400000000000004E-2</v>
          </cell>
          <cell r="N19">
            <v>0</v>
          </cell>
          <cell r="O19">
            <v>7.4843943569873686E-2</v>
          </cell>
        </row>
        <row r="20">
          <cell r="B20">
            <v>5</v>
          </cell>
          <cell r="C20">
            <v>1E-4</v>
          </cell>
          <cell r="D20">
            <v>0</v>
          </cell>
          <cell r="E20">
            <v>3.8741721854304635E-3</v>
          </cell>
          <cell r="H20">
            <v>3.49E-2</v>
          </cell>
          <cell r="I20">
            <v>0</v>
          </cell>
          <cell r="J20">
            <v>6.8869259632616489E-2</v>
          </cell>
          <cell r="M20">
            <v>3.49E-2</v>
          </cell>
          <cell r="N20">
            <v>0</v>
          </cell>
          <cell r="O20">
            <v>7.1725031043973569E-2</v>
          </cell>
        </row>
        <row r="21">
          <cell r="B21">
            <v>6</v>
          </cell>
          <cell r="C21">
            <v>0</v>
          </cell>
          <cell r="D21">
            <v>0</v>
          </cell>
          <cell r="E21">
            <v>4.7682119205298022E-3</v>
          </cell>
          <cell r="H21">
            <v>2.5499999999999998E-2</v>
          </cell>
          <cell r="I21">
            <v>0</v>
          </cell>
          <cell r="J21">
            <v>2.0331568287037038E-2</v>
          </cell>
          <cell r="M21">
            <v>2.5499999999999998E-2</v>
          </cell>
          <cell r="N21">
            <v>0</v>
          </cell>
          <cell r="O21">
            <v>2.4077801868714742E-2</v>
          </cell>
        </row>
        <row r="22">
          <cell r="B22">
            <v>7</v>
          </cell>
          <cell r="C22">
            <v>0</v>
          </cell>
          <cell r="D22">
            <v>0</v>
          </cell>
          <cell r="E22">
            <v>7.1523178807947011E-3</v>
          </cell>
          <cell r="H22">
            <v>1.0900000000000002E-2</v>
          </cell>
          <cell r="I22">
            <v>0</v>
          </cell>
          <cell r="J22">
            <v>0</v>
          </cell>
          <cell r="M22">
            <v>1.0900000000000002E-2</v>
          </cell>
          <cell r="N22">
            <v>0</v>
          </cell>
          <cell r="O22">
            <v>5.7647682119205297E-3</v>
          </cell>
        </row>
        <row r="23">
          <cell r="B23">
            <v>8</v>
          </cell>
          <cell r="C23">
            <v>1E-4</v>
          </cell>
          <cell r="D23">
            <v>0</v>
          </cell>
          <cell r="E23">
            <v>8.0463576158940411E-3</v>
          </cell>
          <cell r="H23">
            <v>2.6000000000000003E-3</v>
          </cell>
          <cell r="I23">
            <v>0</v>
          </cell>
          <cell r="J23">
            <v>0</v>
          </cell>
          <cell r="M23">
            <v>2.7000000000000001E-3</v>
          </cell>
          <cell r="N23">
            <v>0</v>
          </cell>
          <cell r="O23">
            <v>6.4853642384105972E-3</v>
          </cell>
        </row>
        <row r="24">
          <cell r="B24">
            <v>9</v>
          </cell>
          <cell r="C24">
            <v>0</v>
          </cell>
          <cell r="D24">
            <v>0</v>
          </cell>
          <cell r="E24">
            <v>7.8675496688741728E-3</v>
          </cell>
          <cell r="H24">
            <v>1.9E-3</v>
          </cell>
          <cell r="I24">
            <v>0</v>
          </cell>
          <cell r="J24">
            <v>6.0978819444444436E-2</v>
          </cell>
          <cell r="M24">
            <v>1.9E-3</v>
          </cell>
          <cell r="N24">
            <v>0</v>
          </cell>
          <cell r="O24">
            <v>6.6840310586828544E-2</v>
          </cell>
        </row>
        <row r="25">
          <cell r="B25">
            <v>10</v>
          </cell>
          <cell r="C25">
            <v>0</v>
          </cell>
          <cell r="D25">
            <v>0</v>
          </cell>
          <cell r="E25">
            <v>6.8543046357615895E-3</v>
          </cell>
          <cell r="H25">
            <v>1.9E-3</v>
          </cell>
          <cell r="I25">
            <v>0</v>
          </cell>
          <cell r="J25">
            <v>1.9670586917562724E-2</v>
          </cell>
          <cell r="M25">
            <v>1.9E-3</v>
          </cell>
          <cell r="N25">
            <v>0</v>
          </cell>
          <cell r="O25">
            <v>2.5060328258889361E-2</v>
          </cell>
        </row>
        <row r="26">
          <cell r="B26">
            <v>11</v>
          </cell>
          <cell r="C26">
            <v>2.0000000000000001E-4</v>
          </cell>
          <cell r="D26">
            <v>0</v>
          </cell>
          <cell r="E26">
            <v>6.4370860927152312E-3</v>
          </cell>
          <cell r="H26">
            <v>1.2200000000000001E-2</v>
          </cell>
          <cell r="I26">
            <v>0</v>
          </cell>
          <cell r="J26">
            <v>3.0498234953703705E-2</v>
          </cell>
          <cell r="M26">
            <v>1.24E-2</v>
          </cell>
          <cell r="N26">
            <v>0</v>
          </cell>
          <cell r="O26">
            <v>3.5490206580359333E-2</v>
          </cell>
        </row>
        <row r="27">
          <cell r="B27">
            <v>12</v>
          </cell>
          <cell r="C27">
            <v>0</v>
          </cell>
          <cell r="D27">
            <v>0</v>
          </cell>
          <cell r="E27">
            <v>5.1854304635761588E-3</v>
          </cell>
          <cell r="F27">
            <v>0</v>
          </cell>
          <cell r="H27">
            <v>1.8100000000000002E-2</v>
          </cell>
          <cell r="I27">
            <v>2.69E-2</v>
          </cell>
          <cell r="J27">
            <v>2.9514420922939072E-2</v>
          </cell>
          <cell r="K27">
            <v>2.69E-2</v>
          </cell>
          <cell r="M27">
            <v>1.8100000000000002E-2</v>
          </cell>
          <cell r="N27">
            <v>2.69E-2</v>
          </cell>
          <cell r="O27">
            <v>3.3540832899212836E-2</v>
          </cell>
          <cell r="P27">
            <v>2.69E-2</v>
          </cell>
        </row>
        <row r="28">
          <cell r="B28">
            <v>1</v>
          </cell>
          <cell r="C28">
            <v>1.2800000000000001E-2</v>
          </cell>
          <cell r="D28">
            <v>0</v>
          </cell>
          <cell r="E28">
            <v>1.4453642384105958E-2</v>
          </cell>
          <cell r="H28">
            <v>4.8800000000000003E-2</v>
          </cell>
          <cell r="I28">
            <v>0</v>
          </cell>
          <cell r="J28">
            <v>7.3041707396546113E-2</v>
          </cell>
          <cell r="M28">
            <v>6.0199999999999997E-2</v>
          </cell>
          <cell r="N28">
            <v>0</v>
          </cell>
          <cell r="O28">
            <v>8.5066535036327814E-2</v>
          </cell>
        </row>
        <row r="29">
          <cell r="B29">
            <v>2</v>
          </cell>
          <cell r="C29">
            <v>3.7700000000000004E-2</v>
          </cell>
          <cell r="D29">
            <v>0</v>
          </cell>
          <cell r="E29">
            <v>1.3559602649006621E-2</v>
          </cell>
          <cell r="H29">
            <v>7.7800000000000008E-2</v>
          </cell>
          <cell r="I29">
            <v>0</v>
          </cell>
          <cell r="J29">
            <v>9.7899981962481966E-2</v>
          </cell>
          <cell r="M29">
            <v>0.11</v>
          </cell>
          <cell r="N29">
            <v>0</v>
          </cell>
          <cell r="O29">
            <v>0.10884393750507679</v>
          </cell>
        </row>
        <row r="30">
          <cell r="B30">
            <v>3</v>
          </cell>
          <cell r="C30">
            <v>1.5600000000000001E-2</v>
          </cell>
          <cell r="D30">
            <v>0</v>
          </cell>
          <cell r="E30">
            <v>1.4006622516556289E-2</v>
          </cell>
          <cell r="H30">
            <v>9.6500000000000002E-2</v>
          </cell>
          <cell r="I30">
            <v>0</v>
          </cell>
          <cell r="J30">
            <v>0.12603616813294233</v>
          </cell>
          <cell r="M30">
            <v>0.10980000000000001</v>
          </cell>
          <cell r="N30">
            <v>0</v>
          </cell>
          <cell r="O30">
            <v>0.13694682047995443</v>
          </cell>
        </row>
        <row r="31">
          <cell r="B31">
            <v>4</v>
          </cell>
          <cell r="C31">
            <v>1.1200000000000002E-2</v>
          </cell>
          <cell r="D31">
            <v>0</v>
          </cell>
          <cell r="E31">
            <v>1.2516556291390727E-2</v>
          </cell>
          <cell r="H31">
            <v>0.1084</v>
          </cell>
          <cell r="I31">
            <v>0</v>
          </cell>
          <cell r="J31">
            <v>0.14919654882154884</v>
          </cell>
          <cell r="M31">
            <v>0.11789999999999999</v>
          </cell>
          <cell r="N31">
            <v>0</v>
          </cell>
          <cell r="O31">
            <v>0.15865660526345132</v>
          </cell>
        </row>
        <row r="32">
          <cell r="B32">
            <v>5</v>
          </cell>
          <cell r="C32">
            <v>1.0400000000000001E-2</v>
          </cell>
          <cell r="D32">
            <v>0</v>
          </cell>
          <cell r="E32">
            <v>9.6854304635761584E-3</v>
          </cell>
          <cell r="H32">
            <v>7.5200000000000003E-2</v>
          </cell>
          <cell r="I32">
            <v>0</v>
          </cell>
          <cell r="J32">
            <v>9.2086591723688507E-2</v>
          </cell>
          <cell r="M32">
            <v>8.43E-2</v>
          </cell>
          <cell r="N32">
            <v>0</v>
          </cell>
          <cell r="O32">
            <v>9.9960008012457413E-2</v>
          </cell>
        </row>
        <row r="33">
          <cell r="B33">
            <v>6</v>
          </cell>
          <cell r="C33">
            <v>1.3000000000000001E-2</v>
          </cell>
          <cell r="D33">
            <v>0</v>
          </cell>
          <cell r="E33">
            <v>1.1920529801324504E-2</v>
          </cell>
          <cell r="H33">
            <v>1.9599999999999999E-2</v>
          </cell>
          <cell r="I33">
            <v>0</v>
          </cell>
          <cell r="J33">
            <v>9.6372053872053869E-3</v>
          </cell>
          <cell r="M33">
            <v>3.1600000000000003E-2</v>
          </cell>
          <cell r="N33">
            <v>0</v>
          </cell>
          <cell r="O33">
            <v>2.0310404263384395E-2</v>
          </cell>
        </row>
        <row r="34">
          <cell r="B34">
            <v>7</v>
          </cell>
          <cell r="C34">
            <v>1.26E-2</v>
          </cell>
          <cell r="D34">
            <v>0</v>
          </cell>
          <cell r="E34">
            <v>1.7880794701986752E-2</v>
          </cell>
          <cell r="H34">
            <v>1.5E-3</v>
          </cell>
          <cell r="I34">
            <v>0</v>
          </cell>
          <cell r="J34">
            <v>5.8834310850439889E-3</v>
          </cell>
          <cell r="M34">
            <v>1.2800000000000001E-2</v>
          </cell>
          <cell r="N34">
            <v>0</v>
          </cell>
          <cell r="O34">
            <v>2.1960349866967044E-2</v>
          </cell>
        </row>
        <row r="35">
          <cell r="B35">
            <v>8</v>
          </cell>
          <cell r="C35">
            <v>1.2800000000000001E-2</v>
          </cell>
          <cell r="D35">
            <v>0</v>
          </cell>
          <cell r="E35">
            <v>2.0115894039735099E-2</v>
          </cell>
          <cell r="H35">
            <v>9.7999999999999997E-3</v>
          </cell>
          <cell r="I35">
            <v>0</v>
          </cell>
          <cell r="J35">
            <v>5.0118116650374718E-3</v>
          </cell>
          <cell r="M35">
            <v>2.1499999999999998E-2</v>
          </cell>
          <cell r="N35">
            <v>0</v>
          </cell>
          <cell r="O35">
            <v>2.3115878698596732E-2</v>
          </cell>
        </row>
        <row r="36">
          <cell r="B36">
            <v>9</v>
          </cell>
          <cell r="C36">
            <v>1.9599999999999999E-2</v>
          </cell>
          <cell r="D36">
            <v>0</v>
          </cell>
          <cell r="E36">
            <v>1.9668874172185432E-2</v>
          </cell>
          <cell r="H36">
            <v>7.1599999999999997E-2</v>
          </cell>
          <cell r="I36">
            <v>0</v>
          </cell>
          <cell r="J36">
            <v>4.2736952861952865E-2</v>
          </cell>
          <cell r="M36">
            <v>8.8100000000000012E-2</v>
          </cell>
          <cell r="N36">
            <v>0</v>
          </cell>
          <cell r="O36">
            <v>5.9696696239436312E-2</v>
          </cell>
        </row>
        <row r="37">
          <cell r="B37">
            <v>10</v>
          </cell>
          <cell r="C37">
            <v>6.1900000000000004E-2</v>
          </cell>
          <cell r="D37">
            <v>0</v>
          </cell>
          <cell r="E37">
            <v>1.7135761589403973E-2</v>
          </cell>
          <cell r="H37">
            <v>4.7100000000000003E-2</v>
          </cell>
          <cell r="I37">
            <v>0</v>
          </cell>
          <cell r="J37">
            <v>7.4218393613554909E-2</v>
          </cell>
          <cell r="M37">
            <v>0.1018</v>
          </cell>
          <cell r="N37">
            <v>0</v>
          </cell>
          <cell r="O37">
            <v>8.845446915345509E-2</v>
          </cell>
        </row>
        <row r="38">
          <cell r="B38">
            <v>11</v>
          </cell>
          <cell r="C38">
            <v>7.5400000000000009E-2</v>
          </cell>
          <cell r="D38">
            <v>0</v>
          </cell>
          <cell r="E38">
            <v>1.6092715231788079E-2</v>
          </cell>
          <cell r="H38">
            <v>4.7E-2</v>
          </cell>
          <cell r="I38">
            <v>0</v>
          </cell>
          <cell r="J38">
            <v>1.5221380471380472E-2</v>
          </cell>
          <cell r="M38">
            <v>0.1139</v>
          </cell>
          <cell r="N38">
            <v>0</v>
          </cell>
          <cell r="O38">
            <v>2.9540334414788059E-2</v>
          </cell>
        </row>
        <row r="39">
          <cell r="B39">
            <v>12</v>
          </cell>
          <cell r="C39">
            <v>2.8900000000000002E-2</v>
          </cell>
          <cell r="D39">
            <v>2.58E-2</v>
          </cell>
          <cell r="E39">
            <v>1.2963576158940397E-2</v>
          </cell>
          <cell r="F39">
            <v>2.58E-2</v>
          </cell>
          <cell r="H39">
            <v>2.2799999999999997E-2</v>
          </cell>
          <cell r="I39">
            <v>5.1900000000000002E-2</v>
          </cell>
          <cell r="J39">
            <v>0</v>
          </cell>
          <cell r="K39">
            <v>5.1900000000000002E-2</v>
          </cell>
          <cell r="M39">
            <v>4.8300000000000003E-2</v>
          </cell>
          <cell r="N39">
            <v>7.46E-2</v>
          </cell>
          <cell r="O39">
            <v>1.1732036423841059E-2</v>
          </cell>
          <cell r="P39">
            <v>7.46E-2</v>
          </cell>
        </row>
        <row r="40">
          <cell r="B40">
            <v>1</v>
          </cell>
          <cell r="C40">
            <v>6.1000000000000004E-3</v>
          </cell>
          <cell r="D40">
            <v>0</v>
          </cell>
          <cell r="E40">
            <v>1.9271523178807946E-2</v>
          </cell>
          <cell r="H40">
            <v>5.2199999999999996E-2</v>
          </cell>
          <cell r="I40">
            <v>0</v>
          </cell>
          <cell r="J40">
            <v>6.058875234681687E-2</v>
          </cell>
          <cell r="M40">
            <v>5.6500000000000002E-2</v>
          </cell>
          <cell r="N40">
            <v>0</v>
          </cell>
          <cell r="O40">
            <v>7.7786876390994103E-2</v>
          </cell>
        </row>
        <row r="41">
          <cell r="B41">
            <v>2</v>
          </cell>
          <cell r="C41">
            <v>5.0000000000000001E-3</v>
          </cell>
          <cell r="D41">
            <v>0</v>
          </cell>
          <cell r="E41">
            <v>1.8079470198675496E-2</v>
          </cell>
          <cell r="H41">
            <v>4.9800000000000004E-2</v>
          </cell>
          <cell r="I41">
            <v>0</v>
          </cell>
          <cell r="J41">
            <v>0.10373573318216177</v>
          </cell>
          <cell r="M41">
            <v>5.3400000000000003E-2</v>
          </cell>
          <cell r="N41">
            <v>0</v>
          </cell>
          <cell r="O41">
            <v>0.11908998118489487</v>
          </cell>
        </row>
        <row r="42">
          <cell r="B42">
            <v>3</v>
          </cell>
          <cell r="C42">
            <v>5.5000000000000005E-3</v>
          </cell>
          <cell r="D42">
            <v>0</v>
          </cell>
          <cell r="E42">
            <v>1.867549668874172E-2</v>
          </cell>
          <cell r="H42">
            <v>8.4199999999999997E-2</v>
          </cell>
          <cell r="I42">
            <v>0</v>
          </cell>
          <cell r="J42">
            <v>0.11007772230756102</v>
          </cell>
          <cell r="M42">
            <v>8.8200000000000001E-2</v>
          </cell>
          <cell r="N42">
            <v>0</v>
          </cell>
          <cell r="O42">
            <v>0.12581971451347279</v>
          </cell>
        </row>
        <row r="43">
          <cell r="B43">
            <v>4</v>
          </cell>
          <cell r="C43">
            <v>9.0000000000000011E-3</v>
          </cell>
          <cell r="D43">
            <v>0</v>
          </cell>
          <cell r="E43">
            <v>1.6688741721854302E-2</v>
          </cell>
          <cell r="H43">
            <v>7.6600000000000001E-2</v>
          </cell>
          <cell r="I43">
            <v>0</v>
          </cell>
          <cell r="J43">
            <v>3.5584678130511464E-2</v>
          </cell>
          <cell r="M43">
            <v>8.3800000000000013E-2</v>
          </cell>
          <cell r="N43">
            <v>0</v>
          </cell>
          <cell r="O43">
            <v>5.0895185488863189E-2</v>
          </cell>
        </row>
        <row r="44">
          <cell r="B44">
            <v>5</v>
          </cell>
          <cell r="C44">
            <v>2.12E-2</v>
          </cell>
          <cell r="D44">
            <v>0</v>
          </cell>
          <cell r="E44">
            <v>1.2913907284768211E-2</v>
          </cell>
          <cell r="H44">
            <v>4.9400000000000006E-2</v>
          </cell>
          <cell r="I44">
            <v>0</v>
          </cell>
          <cell r="J44">
            <v>0</v>
          </cell>
          <cell r="M44">
            <v>6.5299999999999997E-2</v>
          </cell>
          <cell r="N44">
            <v>0</v>
          </cell>
          <cell r="O44">
            <v>1.2306953642384105E-2</v>
          </cell>
        </row>
        <row r="45">
          <cell r="B45">
            <v>6</v>
          </cell>
          <cell r="C45">
            <v>5.7999999999999996E-3</v>
          </cell>
          <cell r="D45">
            <v>0</v>
          </cell>
          <cell r="E45">
            <v>1.5894039735099338E-2</v>
          </cell>
          <cell r="H45">
            <v>5.04E-2</v>
          </cell>
          <cell r="I45">
            <v>0</v>
          </cell>
          <cell r="J45">
            <v>0.11230132275132275</v>
          </cell>
          <cell r="M45">
            <v>5.4800000000000008E-2</v>
          </cell>
          <cell r="N45">
            <v>0</v>
          </cell>
          <cell r="O45">
            <v>0.12566342093275867</v>
          </cell>
        </row>
        <row r="46">
          <cell r="B46">
            <v>7</v>
          </cell>
          <cell r="C46">
            <v>5.4400000000000004E-2</v>
          </cell>
          <cell r="D46">
            <v>0</v>
          </cell>
          <cell r="E46">
            <v>2.3841059602649005E-2</v>
          </cell>
          <cell r="H46">
            <v>5.1299999999999998E-2</v>
          </cell>
          <cell r="I46">
            <v>0</v>
          </cell>
          <cell r="J46">
            <v>5.9486452466291175E-2</v>
          </cell>
          <cell r="M46">
            <v>9.2600000000000002E-2</v>
          </cell>
          <cell r="N46">
            <v>0</v>
          </cell>
          <cell r="O46">
            <v>8.0788762208816686E-2</v>
          </cell>
        </row>
        <row r="47">
          <cell r="B47">
            <v>8</v>
          </cell>
          <cell r="C47">
            <v>0.1017</v>
          </cell>
          <cell r="D47">
            <v>0</v>
          </cell>
          <cell r="E47">
            <v>2.6821192052980135E-2</v>
          </cell>
          <cell r="H47">
            <v>1.61E-2</v>
          </cell>
          <cell r="I47">
            <v>0</v>
          </cell>
          <cell r="J47">
            <v>5.2699564772145414E-2</v>
          </cell>
          <cell r="M47">
            <v>8.3000000000000004E-2</v>
          </cell>
          <cell r="N47">
            <v>0</v>
          </cell>
          <cell r="O47">
            <v>7.6846695650773303E-2</v>
          </cell>
        </row>
        <row r="48">
          <cell r="B48">
            <v>9</v>
          </cell>
          <cell r="C48">
            <v>9.06E-2</v>
          </cell>
          <cell r="D48">
            <v>0</v>
          </cell>
          <cell r="E48">
            <v>2.6225165562913908E-2</v>
          </cell>
          <cell r="H48">
            <v>0.10470000000000002</v>
          </cell>
          <cell r="I48">
            <v>0</v>
          </cell>
          <cell r="J48">
            <v>0.10650255731922399</v>
          </cell>
          <cell r="M48">
            <v>0.16270000000000001</v>
          </cell>
          <cell r="N48">
            <v>0</v>
          </cell>
          <cell r="O48">
            <v>0.12870209290211057</v>
          </cell>
        </row>
        <row r="49">
          <cell r="B49">
            <v>10</v>
          </cell>
          <cell r="C49">
            <v>2.6800000000000001E-2</v>
          </cell>
          <cell r="D49">
            <v>0</v>
          </cell>
          <cell r="E49">
            <v>2.2847682119205296E-2</v>
          </cell>
          <cell r="H49">
            <v>0.1449</v>
          </cell>
          <cell r="I49">
            <v>0</v>
          </cell>
          <cell r="J49">
            <v>0.16741033026113672</v>
          </cell>
          <cell r="M49">
            <v>0.16390000000000002</v>
          </cell>
          <cell r="N49">
            <v>0</v>
          </cell>
          <cell r="O49">
            <v>0.18535923331146173</v>
          </cell>
        </row>
        <row r="50">
          <cell r="B50">
            <v>11</v>
          </cell>
          <cell r="C50">
            <v>1.5700000000000002E-2</v>
          </cell>
          <cell r="D50">
            <v>0</v>
          </cell>
          <cell r="E50">
            <v>2.1456953642384105E-2</v>
          </cell>
          <cell r="H50">
            <v>7.6700000000000004E-2</v>
          </cell>
          <cell r="I50">
            <v>0</v>
          </cell>
          <cell r="J50">
            <v>7.8092372134038787E-2</v>
          </cell>
          <cell r="M50">
            <v>8.8200000000000001E-2</v>
          </cell>
          <cell r="N50">
            <v>0</v>
          </cell>
          <cell r="O50">
            <v>9.6865224546526962E-2</v>
          </cell>
        </row>
        <row r="51">
          <cell r="B51">
            <v>12</v>
          </cell>
          <cell r="C51">
            <v>2.7000000000000003E-2</v>
          </cell>
          <cell r="D51">
            <v>2.9600000000000001E-2</v>
          </cell>
          <cell r="E51">
            <v>1.7284768211920529E-2</v>
          </cell>
          <cell r="F51">
            <v>2.9600000000000001E-2</v>
          </cell>
          <cell r="H51">
            <v>3.78E-2</v>
          </cell>
          <cell r="I51">
            <v>6.6200000000000009E-2</v>
          </cell>
          <cell r="J51">
            <v>1.9482206861239119E-3</v>
          </cell>
          <cell r="K51">
            <v>6.6200000000000009E-2</v>
          </cell>
          <cell r="M51">
            <v>5.7200000000000001E-2</v>
          </cell>
          <cell r="N51">
            <v>8.77E-2</v>
          </cell>
          <cell r="O51">
            <v>1.8386930249098855E-2</v>
          </cell>
          <cell r="P51">
            <v>8.77E-2</v>
          </cell>
        </row>
        <row r="52">
          <cell r="B52">
            <v>1</v>
          </cell>
          <cell r="C52">
            <v>3.2000000000000002E-3</v>
          </cell>
          <cell r="D52">
            <v>0</v>
          </cell>
          <cell r="E52">
            <v>1.349006622516556E-2</v>
          </cell>
          <cell r="H52">
            <v>8.6999999999999994E-3</v>
          </cell>
          <cell r="I52">
            <v>0</v>
          </cell>
          <cell r="J52">
            <v>5.4074702886247874E-3</v>
          </cell>
          <cell r="M52">
            <v>1.0700000000000001E-2</v>
          </cell>
          <cell r="N52">
            <v>0</v>
          </cell>
          <cell r="O52">
            <v>1.7758874149698105E-2</v>
          </cell>
        </row>
        <row r="53">
          <cell r="B53">
            <v>2</v>
          </cell>
          <cell r="C53">
            <v>1.3200000000000002E-2</v>
          </cell>
          <cell r="D53">
            <v>0</v>
          </cell>
          <cell r="E53">
            <v>1.2655629139072845E-2</v>
          </cell>
          <cell r="H53">
            <v>7.9000000000000008E-3</v>
          </cell>
          <cell r="I53">
            <v>0</v>
          </cell>
          <cell r="J53">
            <v>1.1800986842105263E-2</v>
          </cell>
          <cell r="M53">
            <v>1.7299999999999999E-2</v>
          </cell>
          <cell r="N53">
            <v>0</v>
          </cell>
          <cell r="O53">
            <v>2.3307472366242591E-2</v>
          </cell>
        </row>
        <row r="54">
          <cell r="B54">
            <v>3</v>
          </cell>
          <cell r="C54">
            <v>3.7600000000000001E-2</v>
          </cell>
          <cell r="D54">
            <v>0</v>
          </cell>
          <cell r="E54">
            <v>1.3072847682119202E-2</v>
          </cell>
          <cell r="H54">
            <v>2.3700000000000002E-2</v>
          </cell>
          <cell r="I54">
            <v>0</v>
          </cell>
          <cell r="J54">
            <v>3.2080857385398981E-2</v>
          </cell>
          <cell r="M54">
            <v>4.7699999999999999E-2</v>
          </cell>
          <cell r="N54">
            <v>0</v>
          </cell>
          <cell r="O54">
            <v>4.3701561938519658E-2</v>
          </cell>
        </row>
        <row r="55">
          <cell r="B55">
            <v>4</v>
          </cell>
          <cell r="C55">
            <v>1.5900000000000001E-2</v>
          </cell>
          <cell r="D55">
            <v>0</v>
          </cell>
          <cell r="E55">
            <v>1.1682119205298011E-2</v>
          </cell>
          <cell r="H55">
            <v>2.9500000000000002E-2</v>
          </cell>
          <cell r="I55">
            <v>0</v>
          </cell>
          <cell r="J55">
            <v>6.286184210526316E-2</v>
          </cell>
          <cell r="M55">
            <v>3.8300000000000001E-2</v>
          </cell>
          <cell r="N55">
            <v>0</v>
          </cell>
          <cell r="O55">
            <v>7.2886714360404323E-2</v>
          </cell>
        </row>
        <row r="56">
          <cell r="B56">
            <v>5</v>
          </cell>
          <cell r="C56">
            <v>8.3999999999999995E-3</v>
          </cell>
          <cell r="D56">
            <v>0</v>
          </cell>
          <cell r="E56">
            <v>9.0397350993377465E-3</v>
          </cell>
          <cell r="H56">
            <v>4.0599999999999997E-2</v>
          </cell>
          <cell r="I56">
            <v>0</v>
          </cell>
          <cell r="J56">
            <v>6.4317699490662128E-2</v>
          </cell>
          <cell r="M56">
            <v>4.4699999999999997E-2</v>
          </cell>
          <cell r="N56">
            <v>0</v>
          </cell>
          <cell r="O56">
            <v>7.2061880551557794E-2</v>
          </cell>
        </row>
        <row r="57">
          <cell r="B57">
            <v>6</v>
          </cell>
          <cell r="C57">
            <v>1.8E-3</v>
          </cell>
          <cell r="D57">
            <v>0</v>
          </cell>
          <cell r="E57">
            <v>1.1125827814569536E-2</v>
          </cell>
          <cell r="H57">
            <v>8.3800000000000013E-2</v>
          </cell>
          <cell r="I57">
            <v>0</v>
          </cell>
          <cell r="J57">
            <v>7.092105263157894E-2</v>
          </cell>
          <cell r="M57">
            <v>8.5000000000000006E-2</v>
          </cell>
          <cell r="N57">
            <v>0</v>
          </cell>
          <cell r="O57">
            <v>8.0378884628790517E-2</v>
          </cell>
        </row>
        <row r="58">
          <cell r="B58">
            <v>7</v>
          </cell>
          <cell r="C58">
            <v>1.1999999999999999E-3</v>
          </cell>
          <cell r="D58">
            <v>0</v>
          </cell>
          <cell r="E58">
            <v>1.6688741721854302E-2</v>
          </cell>
          <cell r="H58">
            <v>2.4700000000000003E-2</v>
          </cell>
          <cell r="I58">
            <v>0</v>
          </cell>
          <cell r="J58">
            <v>4.6223471986417651E-2</v>
          </cell>
          <cell r="M58">
            <v>2.58E-2</v>
          </cell>
          <cell r="N58">
            <v>0</v>
          </cell>
          <cell r="O58">
            <v>6.0822391526776771E-2</v>
          </cell>
        </row>
        <row r="59">
          <cell r="B59">
            <v>8</v>
          </cell>
          <cell r="C59">
            <v>6.8999999999999999E-3</v>
          </cell>
          <cell r="D59">
            <v>0</v>
          </cell>
          <cell r="E59">
            <v>1.877483443708609E-2</v>
          </cell>
          <cell r="H59">
            <v>2.7200000000000002E-2</v>
          </cell>
          <cell r="I59">
            <v>0</v>
          </cell>
          <cell r="J59">
            <v>0.10710950764006789</v>
          </cell>
          <cell r="M59">
            <v>3.32E-2</v>
          </cell>
          <cell r="N59">
            <v>0</v>
          </cell>
          <cell r="O59">
            <v>0.1223901668840441</v>
          </cell>
        </row>
        <row r="60">
          <cell r="B60">
            <v>9</v>
          </cell>
          <cell r="C60">
            <v>1.1000000000000001E-2</v>
          </cell>
          <cell r="D60">
            <v>0</v>
          </cell>
          <cell r="E60">
            <v>1.8357615894039735E-2</v>
          </cell>
          <cell r="H60">
            <v>5.5400000000000005E-2</v>
          </cell>
          <cell r="I60">
            <v>0</v>
          </cell>
          <cell r="J60">
            <v>0.13722149122807017</v>
          </cell>
          <cell r="M60">
            <v>6.4500000000000002E-2</v>
          </cell>
          <cell r="N60">
            <v>0</v>
          </cell>
          <cell r="O60">
            <v>0.15160979603810851</v>
          </cell>
        </row>
        <row r="61">
          <cell r="B61">
            <v>10</v>
          </cell>
          <cell r="C61">
            <v>1.0500000000000001E-2</v>
          </cell>
          <cell r="D61">
            <v>0</v>
          </cell>
          <cell r="E61">
            <v>1.5993377483443705E-2</v>
          </cell>
          <cell r="H61">
            <v>2.7900000000000001E-2</v>
          </cell>
          <cell r="I61">
            <v>0</v>
          </cell>
          <cell r="J61">
            <v>3.2496816638370118E-2</v>
          </cell>
          <cell r="M61">
            <v>3.78E-2</v>
          </cell>
          <cell r="N61">
            <v>0</v>
          </cell>
          <cell r="O61">
            <v>4.6706983445114064E-2</v>
          </cell>
        </row>
        <row r="62">
          <cell r="B62">
            <v>11</v>
          </cell>
          <cell r="C62">
            <v>2.0000000000000001E-4</v>
          </cell>
          <cell r="D62">
            <v>0</v>
          </cell>
          <cell r="E62">
            <v>1.5019867549668872E-2</v>
          </cell>
          <cell r="H62">
            <v>0.02</v>
          </cell>
          <cell r="I62">
            <v>0</v>
          </cell>
          <cell r="J62">
            <v>1.3324561403508772E-2</v>
          </cell>
          <cell r="M62">
            <v>2.0299999999999999E-2</v>
          </cell>
          <cell r="N62">
            <v>0</v>
          </cell>
          <cell r="O62">
            <v>2.6957726269315672E-2</v>
          </cell>
        </row>
        <row r="63">
          <cell r="B63">
            <v>12</v>
          </cell>
          <cell r="C63">
            <v>0</v>
          </cell>
          <cell r="D63">
            <v>8.3000000000000001E-3</v>
          </cell>
          <cell r="E63">
            <v>1.2099337748344369E-2</v>
          </cell>
          <cell r="F63">
            <v>8.3000000000000001E-3</v>
          </cell>
          <cell r="H63">
            <v>4.0000000000000002E-4</v>
          </cell>
          <cell r="I63">
            <v>2.9100000000000001E-2</v>
          </cell>
          <cell r="J63">
            <v>0</v>
          </cell>
          <cell r="K63">
            <v>2.9100000000000004E-2</v>
          </cell>
          <cell r="M63">
            <v>4.0000000000000002E-4</v>
          </cell>
          <cell r="N63">
            <v>3.5400000000000001E-2</v>
          </cell>
          <cell r="O63">
            <v>1.1143490066225165E-2</v>
          </cell>
          <cell r="P63">
            <v>3.5400000000000001E-2</v>
          </cell>
        </row>
        <row r="64">
          <cell r="B64">
            <v>1</v>
          </cell>
          <cell r="C64">
            <v>7.3000000000000001E-3</v>
          </cell>
          <cell r="D64">
            <v>0</v>
          </cell>
          <cell r="E64">
            <v>1.5417218543046356E-2</v>
          </cell>
          <cell r="H64">
            <v>3.4100000000000005E-2</v>
          </cell>
          <cell r="I64">
            <v>0</v>
          </cell>
          <cell r="J64">
            <v>4.3708424110384891E-2</v>
          </cell>
          <cell r="M64">
            <v>3.9700000000000006E-2</v>
          </cell>
          <cell r="N64">
            <v>0</v>
          </cell>
          <cell r="O64">
            <v>5.6509210790325448E-2</v>
          </cell>
        </row>
        <row r="65">
          <cell r="B65">
            <v>2</v>
          </cell>
          <cell r="C65">
            <v>1.3200000000000002E-2</v>
          </cell>
          <cell r="D65">
            <v>0</v>
          </cell>
          <cell r="E65">
            <v>1.4463576158940396E-2</v>
          </cell>
          <cell r="H65">
            <v>5.0800000000000005E-2</v>
          </cell>
          <cell r="I65">
            <v>0</v>
          </cell>
          <cell r="J65">
            <v>7.8144426289034133E-2</v>
          </cell>
          <cell r="M65">
            <v>6.0900000000000003E-2</v>
          </cell>
          <cell r="N65">
            <v>0</v>
          </cell>
          <cell r="O65">
            <v>8.9655343990919886E-2</v>
          </cell>
        </row>
        <row r="66">
          <cell r="B66">
            <v>3</v>
          </cell>
          <cell r="C66">
            <v>1.5900000000000001E-2</v>
          </cell>
          <cell r="D66">
            <v>0</v>
          </cell>
          <cell r="E66">
            <v>1.4940397350993376E-2</v>
          </cell>
          <cell r="H66">
            <v>6.6699999999999995E-2</v>
          </cell>
          <cell r="I66">
            <v>0</v>
          </cell>
          <cell r="J66">
            <v>8.1244008714596957E-2</v>
          </cell>
          <cell r="M66">
            <v>7.8200000000000006E-2</v>
          </cell>
          <cell r="N66">
            <v>0</v>
          </cell>
          <cell r="O66">
            <v>9.3088098226781518E-2</v>
          </cell>
        </row>
        <row r="67">
          <cell r="B67">
            <v>4</v>
          </cell>
          <cell r="C67">
            <v>1.1899999999999999E-2</v>
          </cell>
          <cell r="D67">
            <v>0</v>
          </cell>
          <cell r="E67">
            <v>1.3350993377483442E-2</v>
          </cell>
          <cell r="H67">
            <v>5.2600000000000001E-2</v>
          </cell>
          <cell r="I67">
            <v>0</v>
          </cell>
          <cell r="J67">
            <v>7.0892519970951348E-2</v>
          </cell>
          <cell r="M67">
            <v>6.13E-2</v>
          </cell>
          <cell r="N67">
            <v>0</v>
          </cell>
          <cell r="O67">
            <v>8.1614802618226595E-2</v>
          </cell>
        </row>
        <row r="68">
          <cell r="B68">
            <v>5</v>
          </cell>
          <cell r="C68">
            <v>1.54E-2</v>
          </cell>
          <cell r="D68">
            <v>0</v>
          </cell>
          <cell r="E68">
            <v>1.0331125827814569E-2</v>
          </cell>
          <cell r="H68">
            <v>3.7000000000000005E-2</v>
          </cell>
          <cell r="I68">
            <v>0</v>
          </cell>
          <cell r="J68">
            <v>4.6949709513435009E-2</v>
          </cell>
          <cell r="M68">
            <v>4.7199999999999999E-2</v>
          </cell>
          <cell r="N68">
            <v>0</v>
          </cell>
          <cell r="O68">
            <v>5.5494070130382302E-2</v>
          </cell>
        </row>
        <row r="69">
          <cell r="B69">
            <v>6</v>
          </cell>
          <cell r="C69">
            <v>4.8999999999999998E-3</v>
          </cell>
          <cell r="D69">
            <v>0</v>
          </cell>
          <cell r="E69">
            <v>1.2715231788079472E-2</v>
          </cell>
          <cell r="H69">
            <v>4.3499999999999997E-2</v>
          </cell>
          <cell r="I69">
            <v>0</v>
          </cell>
          <cell r="J69">
            <v>5.6667677317840726E-2</v>
          </cell>
          <cell r="M69">
            <v>4.7100000000000003E-2</v>
          </cell>
          <cell r="N69">
            <v>0</v>
          </cell>
          <cell r="O69">
            <v>6.7060247248633742E-2</v>
          </cell>
        </row>
        <row r="70">
          <cell r="B70">
            <v>7</v>
          </cell>
          <cell r="C70">
            <v>1.5300000000000001E-2</v>
          </cell>
          <cell r="D70">
            <v>0</v>
          </cell>
          <cell r="E70">
            <v>1.9072847682119205E-2</v>
          </cell>
          <cell r="H70">
            <v>2.3400000000000001E-2</v>
          </cell>
          <cell r="I70">
            <v>0</v>
          </cell>
          <cell r="J70">
            <v>4.2563362381989836E-2</v>
          </cell>
          <cell r="M70">
            <v>3.4799999999999998E-2</v>
          </cell>
          <cell r="N70">
            <v>0</v>
          </cell>
          <cell r="O70">
            <v>5.8421226728611483E-2</v>
          </cell>
        </row>
        <row r="71">
          <cell r="B71">
            <v>8</v>
          </cell>
          <cell r="C71">
            <v>2.06E-2</v>
          </cell>
          <cell r="D71">
            <v>0</v>
          </cell>
          <cell r="E71">
            <v>2.1456953642384109E-2</v>
          </cell>
          <cell r="H71">
            <v>3.5000000000000003E-2</v>
          </cell>
          <cell r="I71">
            <v>0</v>
          </cell>
          <cell r="J71">
            <v>6.1703703703703698E-2</v>
          </cell>
          <cell r="M71">
            <v>4.9599999999999998E-2</v>
          </cell>
          <cell r="N71">
            <v>0</v>
          </cell>
          <cell r="O71">
            <v>7.9133107677213627E-2</v>
          </cell>
        </row>
        <row r="72">
          <cell r="B72">
            <v>9</v>
          </cell>
          <cell r="C72">
            <v>2.3400000000000001E-2</v>
          </cell>
          <cell r="D72">
            <v>0</v>
          </cell>
          <cell r="E72">
            <v>2.0980132450331125E-2</v>
          </cell>
          <cell r="H72">
            <v>8.8400000000000006E-2</v>
          </cell>
          <cell r="I72">
            <v>0</v>
          </cell>
          <cell r="J72">
            <v>0.10701678770273541</v>
          </cell>
          <cell r="M72">
            <v>0.10400000000000001</v>
          </cell>
          <cell r="N72">
            <v>0</v>
          </cell>
          <cell r="O72">
            <v>0.12310819708391246</v>
          </cell>
        </row>
        <row r="73">
          <cell r="B73">
            <v>10</v>
          </cell>
          <cell r="C73">
            <v>2.7000000000000003E-2</v>
          </cell>
          <cell r="D73">
            <v>0</v>
          </cell>
          <cell r="E73">
            <v>1.8278145695364238E-2</v>
          </cell>
          <cell r="H73">
            <v>6.9000000000000006E-2</v>
          </cell>
          <cell r="I73">
            <v>0</v>
          </cell>
          <cell r="J73">
            <v>8.2727487291212792E-2</v>
          </cell>
          <cell r="M73">
            <v>8.8100000000000012E-2</v>
          </cell>
          <cell r="N73">
            <v>0</v>
          </cell>
          <cell r="O73">
            <v>9.7190481563240949E-2</v>
          </cell>
        </row>
        <row r="74">
          <cell r="B74">
            <v>11</v>
          </cell>
          <cell r="C74">
            <v>2.4400000000000002E-2</v>
          </cell>
          <cell r="D74">
            <v>0</v>
          </cell>
          <cell r="E74">
            <v>1.7165562913907285E-2</v>
          </cell>
          <cell r="H74">
            <v>5.7000000000000002E-2</v>
          </cell>
          <cell r="I74">
            <v>0</v>
          </cell>
          <cell r="J74">
            <v>5.3279889857177437E-2</v>
          </cell>
          <cell r="M74">
            <v>7.4800000000000005E-2</v>
          </cell>
          <cell r="N74">
            <v>0</v>
          </cell>
          <cell r="O74">
            <v>6.7368012542542974E-2</v>
          </cell>
        </row>
        <row r="75">
          <cell r="B75">
            <v>12</v>
          </cell>
          <cell r="C75">
            <v>1.72E-2</v>
          </cell>
          <cell r="D75">
            <v>1.61E-2</v>
          </cell>
          <cell r="E75">
            <v>1.3827814569536424E-2</v>
          </cell>
          <cell r="F75">
            <v>1.61E-2</v>
          </cell>
          <cell r="H75">
            <v>2.69E-2</v>
          </cell>
          <cell r="I75">
            <v>4.8600000000000004E-2</v>
          </cell>
          <cell r="J75">
            <v>2.3430646332607118E-2</v>
          </cell>
          <cell r="K75">
            <v>4.8600000000000004E-2</v>
          </cell>
          <cell r="M75">
            <v>3.9900000000000005E-2</v>
          </cell>
          <cell r="N75">
            <v>6.0300000000000006E-2</v>
          </cell>
          <cell r="O75">
            <v>3.5192161633650271E-2</v>
          </cell>
          <cell r="P75">
            <v>6.0300000000000006E-2</v>
          </cell>
        </row>
        <row r="76">
          <cell r="B76">
            <v>1</v>
          </cell>
          <cell r="C76">
            <v>9.0000000000000011E-3</v>
          </cell>
          <cell r="D76">
            <v>0</v>
          </cell>
          <cell r="E76">
            <v>1.0599337748344369E-2</v>
          </cell>
          <cell r="H76">
            <v>4.9000000000000002E-2</v>
          </cell>
          <cell r="I76">
            <v>0</v>
          </cell>
          <cell r="J76">
            <v>7.0608953258722851E-2</v>
          </cell>
          <cell r="M76">
            <v>5.67E-2</v>
          </cell>
          <cell r="N76">
            <v>0</v>
          </cell>
          <cell r="O76">
            <v>8.0261977176514704E-2</v>
          </cell>
        </row>
        <row r="77">
          <cell r="B77">
            <v>2</v>
          </cell>
          <cell r="C77">
            <v>2.5600000000000001E-2</v>
          </cell>
          <cell r="D77">
            <v>0</v>
          </cell>
          <cell r="E77">
            <v>9.9437086092715229E-3</v>
          </cell>
          <cell r="H77">
            <v>7.0999999999999994E-2</v>
          </cell>
          <cell r="I77">
            <v>0</v>
          </cell>
          <cell r="J77">
            <v>9.1275206511175891E-2</v>
          </cell>
          <cell r="M77">
            <v>9.2699999999999991E-2</v>
          </cell>
          <cell r="N77">
            <v>0</v>
          </cell>
          <cell r="O77">
            <v>0.10003177789328835</v>
          </cell>
        </row>
        <row r="78">
          <cell r="B78">
            <v>3</v>
          </cell>
          <cell r="C78">
            <v>1.0400000000000001E-2</v>
          </cell>
          <cell r="D78">
            <v>0</v>
          </cell>
          <cell r="E78">
            <v>1.0271523178807945E-2</v>
          </cell>
          <cell r="H78">
            <v>8.3400000000000002E-2</v>
          </cell>
          <cell r="I78">
            <v>0</v>
          </cell>
          <cell r="J78">
            <v>0.10817258247384977</v>
          </cell>
          <cell r="M78">
            <v>9.240000000000001E-2</v>
          </cell>
          <cell r="N78">
            <v>0</v>
          </cell>
          <cell r="O78">
            <v>0.1165112846208269</v>
          </cell>
        </row>
        <row r="79">
          <cell r="B79">
            <v>4</v>
          </cell>
          <cell r="C79">
            <v>7.4999999999999997E-3</v>
          </cell>
          <cell r="D79">
            <v>0</v>
          </cell>
          <cell r="E79">
            <v>9.1788079470198659E-3</v>
          </cell>
          <cell r="H79">
            <v>9.0800000000000006E-2</v>
          </cell>
          <cell r="I79">
            <v>0</v>
          </cell>
          <cell r="J79">
            <v>0.12371682728647014</v>
          </cell>
          <cell r="M79">
            <v>9.7200000000000009E-2</v>
          </cell>
          <cell r="N79">
            <v>0</v>
          </cell>
          <cell r="O79">
            <v>0.13123472066395359</v>
          </cell>
        </row>
        <row r="80">
          <cell r="B80">
            <v>5</v>
          </cell>
          <cell r="C80">
            <v>7.0999999999999995E-3</v>
          </cell>
          <cell r="D80">
            <v>0</v>
          </cell>
          <cell r="E80">
            <v>7.1026490066225158E-3</v>
          </cell>
          <cell r="H80">
            <v>6.2000000000000006E-2</v>
          </cell>
          <cell r="I80">
            <v>0</v>
          </cell>
          <cell r="J80">
            <v>8.450542206129763E-2</v>
          </cell>
          <cell r="M80">
            <v>6.8200000000000011E-2</v>
          </cell>
          <cell r="N80">
            <v>0</v>
          </cell>
          <cell r="O80">
            <v>9.0636042655187835E-2</v>
          </cell>
        </row>
        <row r="81">
          <cell r="B81">
            <v>6</v>
          </cell>
          <cell r="C81">
            <v>9.1999999999999998E-3</v>
          </cell>
          <cell r="D81">
            <v>0</v>
          </cell>
          <cell r="E81">
            <v>8.7417218543046366E-3</v>
          </cell>
          <cell r="H81">
            <v>2.1499999999999998E-2</v>
          </cell>
          <cell r="I81">
            <v>0</v>
          </cell>
          <cell r="J81">
            <v>1.3129242252456539E-2</v>
          </cell>
          <cell r="M81">
            <v>2.9600000000000001E-2</v>
          </cell>
          <cell r="N81">
            <v>0</v>
          </cell>
          <cell r="O81">
            <v>2.1497650640977511E-2</v>
          </cell>
        </row>
        <row r="82">
          <cell r="B82">
            <v>7</v>
          </cell>
          <cell r="C82">
            <v>8.8000000000000005E-3</v>
          </cell>
          <cell r="D82">
            <v>0</v>
          </cell>
          <cell r="E82">
            <v>1.3112582781456951E-2</v>
          </cell>
          <cell r="H82">
            <v>4.5999999999999999E-3</v>
          </cell>
          <cell r="I82">
            <v>0</v>
          </cell>
          <cell r="J82">
            <v>3.9623107307439108E-3</v>
          </cell>
          <cell r="M82">
            <v>1.2200000000000001E-2</v>
          </cell>
          <cell r="N82">
            <v>0</v>
          </cell>
          <cell r="O82">
            <v>1.6588943383805135E-2</v>
          </cell>
        </row>
        <row r="83">
          <cell r="B83">
            <v>8</v>
          </cell>
          <cell r="C83">
            <v>9.1999999999999998E-3</v>
          </cell>
          <cell r="D83">
            <v>0</v>
          </cell>
          <cell r="E83">
            <v>1.4751655629139073E-2</v>
          </cell>
          <cell r="H83">
            <v>7.4999999999999997E-3</v>
          </cell>
          <cell r="I83">
            <v>0</v>
          </cell>
          <cell r="J83">
            <v>3.3753017335966646E-3</v>
          </cell>
          <cell r="M83">
            <v>1.5300000000000001E-2</v>
          </cell>
          <cell r="N83">
            <v>0</v>
          </cell>
          <cell r="O83">
            <v>1.7629306903759155E-2</v>
          </cell>
        </row>
        <row r="84">
          <cell r="B84">
            <v>9</v>
          </cell>
          <cell r="C84">
            <v>1.3899999999999999E-2</v>
          </cell>
          <cell r="D84">
            <v>0</v>
          </cell>
          <cell r="E84">
            <v>1.4423841059602649E-2</v>
          </cell>
          <cell r="H84">
            <v>4.8800000000000003E-2</v>
          </cell>
          <cell r="I84">
            <v>0</v>
          </cell>
          <cell r="J84">
            <v>4.8693480725623586E-2</v>
          </cell>
          <cell r="M84">
            <v>0.06</v>
          </cell>
          <cell r="N84">
            <v>0</v>
          </cell>
          <cell r="O84">
            <v>6.1617024292321784E-2</v>
          </cell>
        </row>
        <row r="85">
          <cell r="B85">
            <v>10</v>
          </cell>
          <cell r="C85">
            <v>4.4299999999999999E-2</v>
          </cell>
          <cell r="D85">
            <v>0</v>
          </cell>
          <cell r="E85">
            <v>1.2566225165562913E-2</v>
          </cell>
          <cell r="H85">
            <v>3.2300000000000002E-2</v>
          </cell>
          <cell r="I85">
            <v>0</v>
          </cell>
          <cell r="J85">
            <v>5.6406864896496239E-2</v>
          </cell>
          <cell r="M85">
            <v>6.9199999999999998E-2</v>
          </cell>
          <cell r="N85">
            <v>0</v>
          </cell>
          <cell r="O85">
            <v>6.7182737080073787E-2</v>
          </cell>
        </row>
        <row r="86">
          <cell r="B86">
            <v>11</v>
          </cell>
          <cell r="C86">
            <v>5.45E-2</v>
          </cell>
          <cell r="D86">
            <v>0</v>
          </cell>
          <cell r="E86">
            <v>1.1801324503311257E-2</v>
          </cell>
          <cell r="H86">
            <v>3.5700000000000003E-2</v>
          </cell>
          <cell r="I86">
            <v>0</v>
          </cell>
          <cell r="J86">
            <v>2.0209741118669692E-2</v>
          </cell>
          <cell r="M86">
            <v>8.0799999999999997E-2</v>
          </cell>
          <cell r="N86">
            <v>0</v>
          </cell>
          <cell r="O86">
            <v>3.1406199754971893E-2</v>
          </cell>
        </row>
        <row r="87">
          <cell r="B87">
            <v>12</v>
          </cell>
          <cell r="C87">
            <v>2.1299999999999999E-2</v>
          </cell>
          <cell r="D87">
            <v>1.8100000000000002E-2</v>
          </cell>
          <cell r="E87">
            <v>9.5066225165562901E-3</v>
          </cell>
          <cell r="F87">
            <v>1.8100000000000002E-2</v>
          </cell>
          <cell r="H87">
            <v>2.1299999999999999E-2</v>
          </cell>
          <cell r="I87">
            <v>4.3700000000000003E-2</v>
          </cell>
          <cell r="J87">
            <v>9.6373619340209219E-3</v>
          </cell>
          <cell r="K87">
            <v>4.3700000000000003E-2</v>
          </cell>
          <cell r="M87">
            <v>3.85E-2</v>
          </cell>
          <cell r="N87">
            <v>5.9000000000000004E-2</v>
          </cell>
          <cell r="O87">
            <v>1.8805390226314125E-2</v>
          </cell>
          <cell r="P87">
            <v>5.9000000000000004E-2</v>
          </cell>
        </row>
        <row r="88">
          <cell r="B88">
            <v>1</v>
          </cell>
          <cell r="C88">
            <v>6.3E-3</v>
          </cell>
          <cell r="D88">
            <v>0</v>
          </cell>
          <cell r="E88">
            <v>1.5417218543046356E-2</v>
          </cell>
          <cell r="H88">
            <v>2.7099999999999999E-2</v>
          </cell>
          <cell r="I88">
            <v>0</v>
          </cell>
          <cell r="J88">
            <v>2.7083962296663912E-2</v>
          </cell>
          <cell r="M88">
            <v>3.1699999999999999E-2</v>
          </cell>
          <cell r="N88">
            <v>0</v>
          </cell>
          <cell r="O88">
            <v>4.0945310354261036E-2</v>
          </cell>
        </row>
        <row r="89">
          <cell r="B89">
            <v>2</v>
          </cell>
          <cell r="C89">
            <v>6.3E-3</v>
          </cell>
          <cell r="D89">
            <v>0</v>
          </cell>
          <cell r="E89">
            <v>1.4463576158940396E-2</v>
          </cell>
          <cell r="H89">
            <v>4.1299999999999996E-2</v>
          </cell>
          <cell r="I89">
            <v>0</v>
          </cell>
          <cell r="J89">
            <v>6.6482066544566537E-2</v>
          </cell>
          <cell r="M89">
            <v>4.5899999999999996E-2</v>
          </cell>
          <cell r="N89">
            <v>0</v>
          </cell>
          <cell r="O89">
            <v>7.8869785061743691E-2</v>
          </cell>
        </row>
        <row r="90">
          <cell r="B90">
            <v>3</v>
          </cell>
          <cell r="C90">
            <v>1.9400000000000001E-2</v>
          </cell>
          <cell r="D90">
            <v>0</v>
          </cell>
          <cell r="E90">
            <v>1.4940397350993376E-2</v>
          </cell>
          <cell r="H90">
            <v>5.8900000000000001E-2</v>
          </cell>
          <cell r="I90">
            <v>0</v>
          </cell>
          <cell r="J90">
            <v>6.3015849014336905E-2</v>
          </cell>
          <cell r="M90">
            <v>7.1500000000000008E-2</v>
          </cell>
          <cell r="N90">
            <v>0</v>
          </cell>
          <cell r="O90">
            <v>7.5967707378362392E-2</v>
          </cell>
        </row>
        <row r="91">
          <cell r="B91">
            <v>4</v>
          </cell>
          <cell r="C91">
            <v>1.46E-2</v>
          </cell>
          <cell r="D91">
            <v>0</v>
          </cell>
          <cell r="E91">
            <v>1.3350993377483442E-2</v>
          </cell>
          <cell r="H91">
            <v>3.4700000000000002E-2</v>
          </cell>
          <cell r="I91">
            <v>0</v>
          </cell>
          <cell r="J91">
            <v>4.1591617699430192E-2</v>
          </cell>
          <cell r="M91">
            <v>4.4400000000000002E-2</v>
          </cell>
          <cell r="N91">
            <v>0</v>
          </cell>
          <cell r="O91">
            <v>5.3555150956880529E-2</v>
          </cell>
        </row>
        <row r="92">
          <cell r="B92">
            <v>5</v>
          </cell>
          <cell r="C92">
            <v>2.1499999999999998E-2</v>
          </cell>
          <cell r="D92">
            <v>0</v>
          </cell>
          <cell r="E92">
            <v>1.0331125827814569E-2</v>
          </cell>
          <cell r="H92">
            <v>2.52E-2</v>
          </cell>
          <cell r="I92">
            <v>0</v>
          </cell>
          <cell r="J92">
            <v>2.8041640818858557E-2</v>
          </cell>
          <cell r="M92">
            <v>3.7200000000000004E-2</v>
          </cell>
          <cell r="N92">
            <v>0</v>
          </cell>
          <cell r="O92">
            <v>3.7325311341983962E-2</v>
          </cell>
        </row>
        <row r="93">
          <cell r="B93">
            <v>6</v>
          </cell>
          <cell r="C93">
            <v>2.2000000000000001E-3</v>
          </cell>
          <cell r="D93">
            <v>0</v>
          </cell>
          <cell r="E93">
            <v>1.2715231788079472E-2</v>
          </cell>
          <cell r="H93">
            <v>5.3899999999999997E-2</v>
          </cell>
          <cell r="I93">
            <v>0</v>
          </cell>
          <cell r="J93">
            <v>7.9814716880341877E-2</v>
          </cell>
          <cell r="M93">
            <v>5.5300000000000002E-2</v>
          </cell>
          <cell r="N93">
            <v>0</v>
          </cell>
          <cell r="O93">
            <v>9.0190522032603151E-2</v>
          </cell>
        </row>
        <row r="94">
          <cell r="B94">
            <v>7</v>
          </cell>
          <cell r="C94">
            <v>1.9E-2</v>
          </cell>
          <cell r="D94">
            <v>0</v>
          </cell>
          <cell r="E94">
            <v>1.9072847682119205E-2</v>
          </cell>
          <cell r="H94">
            <v>3.2300000000000002E-2</v>
          </cell>
          <cell r="I94">
            <v>0</v>
          </cell>
          <cell r="J94">
            <v>6.2351069237661982E-2</v>
          </cell>
          <cell r="M94">
            <v>4.5400000000000003E-2</v>
          </cell>
          <cell r="N94">
            <v>0</v>
          </cell>
          <cell r="O94">
            <v>7.8491790222042362E-2</v>
          </cell>
        </row>
        <row r="95">
          <cell r="B95">
            <v>8</v>
          </cell>
          <cell r="C95">
            <v>2.8399999999999998E-2</v>
          </cell>
          <cell r="D95">
            <v>0</v>
          </cell>
          <cell r="E95">
            <v>2.1456953642384109E-2</v>
          </cell>
          <cell r="H95">
            <v>4.8000000000000001E-2</v>
          </cell>
          <cell r="I95">
            <v>0</v>
          </cell>
          <cell r="J95">
            <v>9.4154104631927207E-2</v>
          </cell>
          <cell r="M95">
            <v>6.5700000000000008E-2</v>
          </cell>
          <cell r="N95">
            <v>0</v>
          </cell>
          <cell r="O95">
            <v>0.11204609401104576</v>
          </cell>
        </row>
        <row r="96">
          <cell r="B96">
            <v>9</v>
          </cell>
          <cell r="C96">
            <v>0.03</v>
          </cell>
          <cell r="D96">
            <v>0</v>
          </cell>
          <cell r="E96">
            <v>2.0980132450331125E-2</v>
          </cell>
          <cell r="H96">
            <v>0.10710000000000001</v>
          </cell>
          <cell r="I96">
            <v>0</v>
          </cell>
          <cell r="J96">
            <v>0.13858264779202278</v>
          </cell>
          <cell r="M96">
            <v>0.12480000000000001</v>
          </cell>
          <cell r="N96">
            <v>0</v>
          </cell>
          <cell r="O96">
            <v>0.15547324904913351</v>
          </cell>
        </row>
        <row r="97">
          <cell r="B97">
            <v>10</v>
          </cell>
          <cell r="C97">
            <v>1.5500000000000002E-2</v>
          </cell>
          <cell r="D97">
            <v>0</v>
          </cell>
          <cell r="E97">
            <v>1.8278145695364238E-2</v>
          </cell>
          <cell r="H97">
            <v>8.6300000000000016E-2</v>
          </cell>
          <cell r="I97">
            <v>0</v>
          </cell>
          <cell r="J97">
            <v>9.1883516852770894E-2</v>
          </cell>
          <cell r="M97">
            <v>9.6999999999999989E-2</v>
          </cell>
          <cell r="N97">
            <v>0</v>
          </cell>
          <cell r="O97">
            <v>0.10711533208335217</v>
          </cell>
        </row>
        <row r="98">
          <cell r="B98">
            <v>11</v>
          </cell>
          <cell r="C98">
            <v>6.0000000000000001E-3</v>
          </cell>
          <cell r="D98">
            <v>0</v>
          </cell>
          <cell r="E98">
            <v>1.7165562913907285E-2</v>
          </cell>
          <cell r="H98">
            <v>6.7000000000000004E-2</v>
          </cell>
          <cell r="I98">
            <v>0</v>
          </cell>
          <cell r="J98">
            <v>6.7747685185185175E-2</v>
          </cell>
          <cell r="M98">
            <v>7.1900000000000006E-2</v>
          </cell>
          <cell r="N98">
            <v>0</v>
          </cell>
          <cell r="O98">
            <v>8.2582129920602931E-2</v>
          </cell>
        </row>
        <row r="99">
          <cell r="B99">
            <v>12</v>
          </cell>
          <cell r="C99">
            <v>1.49E-2</v>
          </cell>
          <cell r="D99">
            <v>1.49E-2</v>
          </cell>
          <cell r="E99">
            <v>1.3827814569536424E-2</v>
          </cell>
          <cell r="F99">
            <v>1.49E-2</v>
          </cell>
          <cell r="H99">
            <v>2.9500000000000002E-2</v>
          </cell>
          <cell r="I99">
            <v>5.0900000000000001E-2</v>
          </cell>
          <cell r="J99">
            <v>2.9373436207609592E-2</v>
          </cell>
          <cell r="K99">
            <v>5.0900000000000008E-2</v>
          </cell>
          <cell r="M99">
            <v>4.0599999999999997E-2</v>
          </cell>
          <cell r="N99">
            <v>6.0900000000000003E-2</v>
          </cell>
          <cell r="O99">
            <v>4.183370740097208E-2</v>
          </cell>
          <cell r="P99">
            <v>6.0900000000000003E-2</v>
          </cell>
        </row>
        <row r="100">
          <cell r="B100">
            <v>1</v>
          </cell>
          <cell r="M100">
            <v>6.0600000000000001E-2</v>
          </cell>
          <cell r="N100">
            <v>0</v>
          </cell>
          <cell r="O100">
            <v>7.8E-2</v>
          </cell>
        </row>
        <row r="101">
          <cell r="B101">
            <v>2</v>
          </cell>
          <cell r="M101">
            <v>6.5100000000000005E-2</v>
          </cell>
          <cell r="N101">
            <v>0</v>
          </cell>
          <cell r="O101">
            <v>0.09</v>
          </cell>
        </row>
        <row r="102">
          <cell r="B102">
            <v>3</v>
          </cell>
          <cell r="M102">
            <v>6.8900000000000003E-2</v>
          </cell>
          <cell r="N102">
            <v>0</v>
          </cell>
          <cell r="O102">
            <v>3.2000000000000001E-2</v>
          </cell>
        </row>
        <row r="103">
          <cell r="B103">
            <v>4</v>
          </cell>
          <cell r="C103" t="str">
            <v>Evergreen  -  different calcs</v>
          </cell>
          <cell r="H103" t="str">
            <v>Actual ICbF is entered on THIS sheet, this box   ===&gt;</v>
          </cell>
          <cell r="M103">
            <v>5.1799999999999999E-2</v>
          </cell>
          <cell r="N103">
            <v>0</v>
          </cell>
          <cell r="O103">
            <v>4.3999999999999997E-2</v>
          </cell>
        </row>
        <row r="104">
          <cell r="B104">
            <v>5</v>
          </cell>
          <cell r="H104" t="str">
            <v>Contact Jeff Summersby for data</v>
          </cell>
          <cell r="M104">
            <v>4.24E-2</v>
          </cell>
          <cell r="N104">
            <v>0</v>
          </cell>
          <cell r="O104">
            <v>0.10100000000000001</v>
          </cell>
        </row>
        <row r="105">
          <cell r="B105">
            <v>6</v>
          </cell>
          <cell r="M105">
            <v>6.1100000000000002E-2</v>
          </cell>
          <cell r="N105">
            <v>0</v>
          </cell>
          <cell r="O105">
            <v>0.13800000000000001</v>
          </cell>
        </row>
        <row r="106">
          <cell r="B106">
            <v>7</v>
          </cell>
          <cell r="M106">
            <v>8.6900000000000005E-2</v>
          </cell>
          <cell r="N106">
            <v>0</v>
          </cell>
          <cell r="O106">
            <v>0.129</v>
          </cell>
        </row>
        <row r="107">
          <cell r="B107">
            <v>8</v>
          </cell>
          <cell r="M107">
            <v>7.6200000000000004E-2</v>
          </cell>
          <cell r="N107">
            <v>0</v>
          </cell>
          <cell r="O107">
            <v>0.104</v>
          </cell>
        </row>
        <row r="108">
          <cell r="B108">
            <v>9</v>
          </cell>
          <cell r="M108">
            <v>0.12790000000000001</v>
          </cell>
          <cell r="N108">
            <v>0</v>
          </cell>
          <cell r="O108">
            <v>0.33600000000000002</v>
          </cell>
        </row>
        <row r="109">
          <cell r="B109">
            <v>10</v>
          </cell>
          <cell r="M109">
            <v>9.1600000000000001E-2</v>
          </cell>
          <cell r="N109">
            <v>0</v>
          </cell>
          <cell r="O109">
            <v>8.5000000000000006E-2</v>
          </cell>
        </row>
        <row r="110">
          <cell r="B110">
            <v>11</v>
          </cell>
          <cell r="M110">
            <v>9.5399999999999999E-2</v>
          </cell>
          <cell r="N110">
            <v>0</v>
          </cell>
          <cell r="O110">
            <v>3.2000000000000001E-2</v>
          </cell>
        </row>
        <row r="111">
          <cell r="B111">
            <v>12</v>
          </cell>
          <cell r="M111">
            <v>4.2299999999999997E-2</v>
          </cell>
          <cell r="N111">
            <v>7.2451232876712332E-2</v>
          </cell>
          <cell r="O111">
            <v>7.6999999999999999E-2</v>
          </cell>
          <cell r="P111">
            <v>7.2451232876712332E-2</v>
          </cell>
        </row>
      </sheetData>
      <sheetData sheetId="3">
        <row r="4">
          <cell r="B4">
            <v>1</v>
          </cell>
          <cell r="C4">
            <v>1.4453642384105958E-2</v>
          </cell>
          <cell r="D4">
            <v>1.4453642384105958E-2</v>
          </cell>
          <cell r="E4">
            <v>3.9153225806451614E-2</v>
          </cell>
          <cell r="F4">
            <v>3.9153225806451614E-2</v>
          </cell>
          <cell r="G4">
            <v>5.0236954844050413E-2</v>
          </cell>
          <cell r="H4">
            <v>5.0236954844050413E-2</v>
          </cell>
        </row>
        <row r="5">
          <cell r="B5">
            <v>2</v>
          </cell>
          <cell r="C5">
            <v>1.3559602649006621E-2</v>
          </cell>
          <cell r="D5">
            <v>1.4029352340330002E-2</v>
          </cell>
          <cell r="E5">
            <v>9.0639880952380958E-2</v>
          </cell>
          <cell r="F5">
            <v>6.3587570621468928E-2</v>
          </cell>
          <cell r="G5">
            <v>0.10033987991761274</v>
          </cell>
          <cell r="H5">
            <v>7.3986261271373518E-2</v>
          </cell>
        </row>
        <row r="6">
          <cell r="B6">
            <v>3</v>
          </cell>
          <cell r="C6">
            <v>1.4006622516556289E-2</v>
          </cell>
          <cell r="D6">
            <v>1.4021523178807945E-2</v>
          </cell>
          <cell r="E6">
            <v>6.8265681003584239E-2</v>
          </cell>
          <cell r="F6">
            <v>6.5198919753086421E-2</v>
          </cell>
          <cell r="G6">
            <v>7.8598847127275759E-2</v>
          </cell>
          <cell r="H6">
            <v>7.5575040843962063E-2</v>
          </cell>
        </row>
        <row r="7">
          <cell r="B7">
            <v>4</v>
          </cell>
          <cell r="C7">
            <v>1.2516556291390727E-2</v>
          </cell>
          <cell r="D7">
            <v>1.364528145695364E-2</v>
          </cell>
          <cell r="E7">
            <v>3.8166203703703702E-2</v>
          </cell>
          <cell r="F7">
            <v>5.8440740740740744E-2</v>
          </cell>
          <cell r="G7">
            <v>4.7776838637478537E-2</v>
          </cell>
          <cell r="H7">
            <v>6.8633042893058618E-2</v>
          </cell>
        </row>
        <row r="8">
          <cell r="B8">
            <v>5</v>
          </cell>
          <cell r="C8">
            <v>9.6854304635761584E-3</v>
          </cell>
          <cell r="D8">
            <v>1.2832331915266873E-2</v>
          </cell>
          <cell r="E8">
            <v>2.5806003584229392E-2</v>
          </cell>
          <cell r="F8">
            <v>5.1740894039735107E-2</v>
          </cell>
          <cell r="G8">
            <v>3.3362518284613923E-2</v>
          </cell>
          <cell r="H8">
            <v>6.14288777219201E-2</v>
          </cell>
        </row>
        <row r="9">
          <cell r="B9">
            <v>6</v>
          </cell>
          <cell r="C9">
            <v>1.1920529801324504E-2</v>
          </cell>
          <cell r="D9">
            <v>1.268120449306648E-2</v>
          </cell>
          <cell r="E9">
            <v>5.8568981481481486E-2</v>
          </cell>
          <cell r="F9">
            <v>5.2872621240024564E-2</v>
          </cell>
          <cell r="G9">
            <v>6.7478755212165814E-2</v>
          </cell>
          <cell r="H9">
            <v>6.2430106932400739E-2</v>
          </cell>
        </row>
        <row r="10">
          <cell r="B10">
            <v>7</v>
          </cell>
          <cell r="C10">
            <v>1.7880794701986752E-2</v>
          </cell>
          <cell r="D10">
            <v>1.344152192927652E-2</v>
          </cell>
          <cell r="E10">
            <v>5.7029569892473111E-2</v>
          </cell>
          <cell r="F10">
            <v>5.348047693920336E-2</v>
          </cell>
          <cell r="G10">
            <v>7.0421756391084514E-2</v>
          </cell>
          <cell r="H10">
            <v>6.358823089251997E-2</v>
          </cell>
        </row>
        <row r="11">
          <cell r="B11">
            <v>8</v>
          </cell>
          <cell r="C11">
            <v>2.0115894039735099E-2</v>
          </cell>
          <cell r="D11">
            <v>1.4292985038018149E-2</v>
          </cell>
          <cell r="E11">
            <v>7.5658602150537629E-2</v>
          </cell>
          <cell r="F11">
            <v>5.6309785093735715E-2</v>
          </cell>
          <cell r="G11">
            <v>9.0350072322509425E-2</v>
          </cell>
          <cell r="H11">
            <v>6.700590335028328E-2</v>
          </cell>
        </row>
        <row r="12">
          <cell r="B12">
            <v>9</v>
          </cell>
          <cell r="C12">
            <v>1.9668874172185432E-2</v>
          </cell>
          <cell r="D12">
            <v>1.4883742085728841E-2</v>
          </cell>
          <cell r="E12">
            <v>0.13011944444444445</v>
          </cell>
          <cell r="F12">
            <v>6.4420736670736667E-2</v>
          </cell>
          <cell r="G12">
            <v>0.14341325404709346</v>
          </cell>
          <cell r="H12">
            <v>7.5446203201691611E-2</v>
          </cell>
        </row>
        <row r="13">
          <cell r="B13">
            <v>10</v>
          </cell>
          <cell r="C13">
            <v>1.7135761589403973E-2</v>
          </cell>
          <cell r="D13">
            <v>1.5113388811432555E-2</v>
          </cell>
          <cell r="E13">
            <v>8.3936379928315416E-2</v>
          </cell>
          <cell r="F13">
            <v>6.6410818713450295E-2</v>
          </cell>
          <cell r="G13">
            <v>9.6309489974245766E-2</v>
          </cell>
          <cell r="H13">
            <v>7.7574452100518956E-2</v>
          </cell>
        </row>
        <row r="14">
          <cell r="B14">
            <v>11</v>
          </cell>
          <cell r="C14">
            <v>1.6092715231788079E-2</v>
          </cell>
          <cell r="D14">
            <v>1.5201352262362692E-2</v>
          </cell>
          <cell r="E14">
            <v>8.8318981481481484E-2</v>
          </cell>
          <cell r="F14">
            <v>6.8378617764471059E-2</v>
          </cell>
          <cell r="G14">
            <v>9.986841773975963E-2</v>
          </cell>
          <cell r="H14">
            <v>7.9579493931500336E-2</v>
          </cell>
        </row>
        <row r="15">
          <cell r="B15">
            <v>12</v>
          </cell>
          <cell r="C15">
            <v>1.2963576158940397E-2</v>
          </cell>
          <cell r="D15">
            <v>1.5011294565907647E-2</v>
          </cell>
          <cell r="E15">
            <v>5.7150089605734776E-2</v>
          </cell>
          <cell r="F15">
            <v>6.7424961948249623E-2</v>
          </cell>
          <cell r="G15">
            <v>6.6857862450746527E-2</v>
          </cell>
          <cell r="H15">
            <v>7.8503587519025878E-2</v>
          </cell>
        </row>
        <row r="16">
          <cell r="B16">
            <v>1</v>
          </cell>
          <cell r="C16">
            <v>5.7814569536423837E-3</v>
          </cell>
          <cell r="D16">
            <v>5.7814569536423837E-3</v>
          </cell>
          <cell r="E16">
            <v>6.5591397849462371E-2</v>
          </cell>
          <cell r="F16">
            <v>6.5591397849462371E-2</v>
          </cell>
          <cell r="G16">
            <v>6.9872038310902232E-2</v>
          </cell>
          <cell r="H16">
            <v>6.9872038310902232E-2</v>
          </cell>
        </row>
        <row r="17">
          <cell r="B17">
            <v>2</v>
          </cell>
          <cell r="C17">
            <v>5.4238410596026488E-3</v>
          </cell>
          <cell r="D17">
            <v>5.6117409361320014E-3</v>
          </cell>
          <cell r="E17">
            <v>7.7611607142857142E-2</v>
          </cell>
          <cell r="F17">
            <v>7.1295903954802259E-2</v>
          </cell>
          <cell r="G17">
            <v>8.1562270015373695E-2</v>
          </cell>
          <cell r="H17">
            <v>7.5412193128671381E-2</v>
          </cell>
        </row>
        <row r="18">
          <cell r="B18">
            <v>3</v>
          </cell>
          <cell r="C18">
            <v>5.6026490066225162E-3</v>
          </cell>
          <cell r="D18">
            <v>5.6086092715231786E-3</v>
          </cell>
          <cell r="E18">
            <v>7.1328937051971325E-2</v>
          </cell>
          <cell r="F18">
            <v>7.130728202160494E-2</v>
          </cell>
          <cell r="G18">
            <v>7.5445041152991402E-2</v>
          </cell>
          <cell r="H18">
            <v>7.5423507448159385E-2</v>
          </cell>
        </row>
        <row r="19">
          <cell r="B19">
            <v>4</v>
          </cell>
          <cell r="C19">
            <v>5.0066225165562913E-3</v>
          </cell>
          <cell r="D19">
            <v>5.458112582781457E-3</v>
          </cell>
          <cell r="E19">
            <v>7.1164901620370369E-2</v>
          </cell>
          <cell r="F19">
            <v>7.1271686921296304E-2</v>
          </cell>
          <cell r="G19">
            <v>7.4843943569873686E-2</v>
          </cell>
          <cell r="H19">
            <v>7.5278632390304995E-2</v>
          </cell>
        </row>
        <row r="20">
          <cell r="B20">
            <v>5</v>
          </cell>
          <cell r="C20">
            <v>3.8741721854304635E-3</v>
          </cell>
          <cell r="D20">
            <v>5.132932766106749E-3</v>
          </cell>
          <cell r="E20">
            <v>6.8869259632616489E-2</v>
          </cell>
          <cell r="F20">
            <v>7.0778473371964676E-2</v>
          </cell>
          <cell r="G20">
            <v>7.1725031043973569E-2</v>
          </cell>
          <cell r="H20">
            <v>7.4555856553143687E-2</v>
          </cell>
        </row>
        <row r="21">
          <cell r="B21">
            <v>6</v>
          </cell>
          <cell r="C21">
            <v>4.7682119205298022E-3</v>
          </cell>
          <cell r="D21">
            <v>5.0724817972265922E-3</v>
          </cell>
          <cell r="E21">
            <v>2.0331568287037038E-2</v>
          </cell>
          <cell r="F21">
            <v>6.2417107888275015E-2</v>
          </cell>
          <cell r="G21">
            <v>2.4077801868714742E-2</v>
          </cell>
          <cell r="H21">
            <v>6.6191652833994474E-2</v>
          </cell>
        </row>
        <row r="22">
          <cell r="B22">
            <v>7</v>
          </cell>
          <cell r="C22">
            <v>7.1523178807947011E-3</v>
          </cell>
          <cell r="D22">
            <v>5.3766087717106083E-3</v>
          </cell>
          <cell r="E22">
            <v>0</v>
          </cell>
          <cell r="F22">
            <v>5.3290077961215931E-2</v>
          </cell>
          <cell r="G22">
            <v>5.7647682119205297E-3</v>
          </cell>
          <cell r="H22">
            <v>5.7334202509236987E-2</v>
          </cell>
        </row>
        <row r="23">
          <cell r="B23">
            <v>8</v>
          </cell>
          <cell r="C23">
            <v>8.0463576158940411E-3</v>
          </cell>
          <cell r="D23">
            <v>5.71719401520726E-3</v>
          </cell>
          <cell r="E23">
            <v>0</v>
          </cell>
          <cell r="F23">
            <v>4.6491755258344758E-2</v>
          </cell>
          <cell r="G23">
            <v>6.4853642384105972E-3</v>
          </cell>
          <cell r="H23">
            <v>5.0826233602093908E-2</v>
          </cell>
        </row>
        <row r="24">
          <cell r="B24">
            <v>9</v>
          </cell>
          <cell r="C24">
            <v>7.8675496688741728E-3</v>
          </cell>
          <cell r="D24">
            <v>5.9534968342915369E-3</v>
          </cell>
          <cell r="E24">
            <v>6.0978819444444436E-2</v>
          </cell>
          <cell r="F24">
            <v>4.8083740333740334E-2</v>
          </cell>
          <cell r="G24">
            <v>6.6840310586828544E-2</v>
          </cell>
          <cell r="H24">
            <v>5.2591083387914517E-2</v>
          </cell>
        </row>
        <row r="25">
          <cell r="B25">
            <v>10</v>
          </cell>
          <cell r="C25">
            <v>6.8543046357615895E-3</v>
          </cell>
          <cell r="D25">
            <v>6.0453555245730218E-3</v>
          </cell>
          <cell r="E25">
            <v>1.9670586917562724E-2</v>
          </cell>
          <cell r="F25">
            <v>4.5186346399853805E-2</v>
          </cell>
          <cell r="G25">
            <v>2.5060328258889361E-2</v>
          </cell>
          <cell r="H25">
            <v>4.9779947777252836E-2</v>
          </cell>
        </row>
        <row r="26">
          <cell r="B26">
            <v>11</v>
          </cell>
          <cell r="C26">
            <v>6.4370860927152312E-3</v>
          </cell>
          <cell r="D26">
            <v>6.0805409049450769E-3</v>
          </cell>
          <cell r="E26">
            <v>3.0498234953703705E-2</v>
          </cell>
          <cell r="F26">
            <v>4.3867054952594811E-2</v>
          </cell>
          <cell r="G26">
            <v>3.5490206580359333E-2</v>
          </cell>
          <cell r="H26">
            <v>4.849628992103748E-2</v>
          </cell>
        </row>
        <row r="27">
          <cell r="B27">
            <v>12</v>
          </cell>
          <cell r="C27">
            <v>5.1854304635761588E-3</v>
          </cell>
          <cell r="D27">
            <v>6.0045178263630596E-3</v>
          </cell>
          <cell r="E27">
            <v>2.9514420922939072E-2</v>
          </cell>
          <cell r="F27">
            <v>4.2648064117199395E-2</v>
          </cell>
          <cell r="G27">
            <v>3.3540832899212836E-2</v>
          </cell>
          <cell r="H27">
            <v>4.72281757324962E-2</v>
          </cell>
        </row>
        <row r="28">
          <cell r="B28">
            <v>1</v>
          </cell>
          <cell r="C28">
            <v>1.4453642384105958E-2</v>
          </cell>
          <cell r="D28">
            <v>1.4453642384105958E-2</v>
          </cell>
          <cell r="E28">
            <v>7.3041707396546113E-2</v>
          </cell>
          <cell r="F28">
            <v>7.3041707396546113E-2</v>
          </cell>
          <cell r="G28">
            <v>8.5066535036327814E-2</v>
          </cell>
          <cell r="H28">
            <v>8.5066535036327814E-2</v>
          </cell>
        </row>
        <row r="29">
          <cell r="B29">
            <v>2</v>
          </cell>
          <cell r="C29">
            <v>1.3559602649006621E-2</v>
          </cell>
          <cell r="D29">
            <v>1.4029352340330002E-2</v>
          </cell>
          <cell r="E29">
            <v>9.7899981962481966E-2</v>
          </cell>
          <cell r="F29">
            <v>8.4838854648176684E-2</v>
          </cell>
          <cell r="G29">
            <v>0.10884393750507679</v>
          </cell>
          <cell r="H29">
            <v>9.6326542213866134E-2</v>
          </cell>
        </row>
        <row r="30">
          <cell r="B30">
            <v>3</v>
          </cell>
          <cell r="C30">
            <v>1.4006622516556289E-2</v>
          </cell>
          <cell r="D30">
            <v>1.4021523178807945E-2</v>
          </cell>
          <cell r="E30">
            <v>0.12603616813294233</v>
          </cell>
          <cell r="F30">
            <v>9.9029040404040411E-2</v>
          </cell>
          <cell r="G30">
            <v>0.13694682047995443</v>
          </cell>
          <cell r="H30">
            <v>0.11031797139440766</v>
          </cell>
        </row>
        <row r="31">
          <cell r="B31">
            <v>4</v>
          </cell>
          <cell r="C31">
            <v>1.2516556291390727E-2</v>
          </cell>
          <cell r="D31">
            <v>1.364528145695364E-2</v>
          </cell>
          <cell r="E31">
            <v>0.14919654882154884</v>
          </cell>
          <cell r="F31">
            <v>0.11157091750841751</v>
          </cell>
          <cell r="G31">
            <v>0.15865660526345132</v>
          </cell>
          <cell r="H31">
            <v>0.12238861369106351</v>
          </cell>
        </row>
        <row r="32">
          <cell r="B32">
            <v>5</v>
          </cell>
          <cell r="C32">
            <v>9.6854304635761584E-3</v>
          </cell>
          <cell r="D32">
            <v>1.2832331915266873E-2</v>
          </cell>
          <cell r="E32">
            <v>9.2086591723688507E-2</v>
          </cell>
          <cell r="F32">
            <v>0.10757082413539368</v>
          </cell>
          <cell r="G32">
            <v>9.9960008012457413E-2</v>
          </cell>
          <cell r="H32">
            <v>0.11781330020552218</v>
          </cell>
        </row>
        <row r="33">
          <cell r="B33">
            <v>6</v>
          </cell>
          <cell r="C33">
            <v>1.1920529801324504E-2</v>
          </cell>
          <cell r="D33">
            <v>1.268120449306648E-2</v>
          </cell>
          <cell r="E33">
            <v>9.6372053872053869E-3</v>
          </cell>
          <cell r="F33">
            <v>9.1338732630169103E-2</v>
          </cell>
          <cell r="G33">
            <v>2.0310404263384395E-2</v>
          </cell>
          <cell r="H33">
            <v>0.10166441742220513</v>
          </cell>
        </row>
        <row r="34">
          <cell r="B34">
            <v>7</v>
          </cell>
          <cell r="C34">
            <v>1.7880794701986752E-2</v>
          </cell>
          <cell r="D34">
            <v>1.344152192927652E-2</v>
          </cell>
          <cell r="E34">
            <v>5.8834310850439889E-3</v>
          </cell>
          <cell r="F34">
            <v>7.8842910234419666E-2</v>
          </cell>
          <cell r="G34">
            <v>2.1960349866967044E-2</v>
          </cell>
          <cell r="H34">
            <v>8.9939755345059991E-2</v>
          </cell>
        </row>
        <row r="35">
          <cell r="B35">
            <v>8</v>
          </cell>
          <cell r="C35">
            <v>2.0115894039735099E-2</v>
          </cell>
          <cell r="D35">
            <v>1.4292985038018149E-2</v>
          </cell>
          <cell r="E35">
            <v>5.0118116650374718E-3</v>
          </cell>
          <cell r="F35">
            <v>6.942412811239973E-2</v>
          </cell>
          <cell r="G35">
            <v>2.3115878698596732E-2</v>
          </cell>
          <cell r="H35">
            <v>8.1345610026292772E-2</v>
          </cell>
        </row>
        <row r="36">
          <cell r="B36">
            <v>9</v>
          </cell>
          <cell r="C36">
            <v>1.9668874172185432E-2</v>
          </cell>
          <cell r="D36">
            <v>1.4883742085728841E-2</v>
          </cell>
          <cell r="E36">
            <v>4.2736952861952865E-2</v>
          </cell>
          <cell r="F36">
            <v>6.6491471491471499E-2</v>
          </cell>
          <cell r="G36">
            <v>5.9696696239436312E-2</v>
          </cell>
          <cell r="H36">
            <v>7.8958038686846643E-2</v>
          </cell>
        </row>
        <row r="37">
          <cell r="B37">
            <v>10</v>
          </cell>
          <cell r="C37">
            <v>1.7135761589403973E-2</v>
          </cell>
          <cell r="D37">
            <v>1.5113388811432555E-2</v>
          </cell>
          <cell r="E37">
            <v>7.4218393613554909E-2</v>
          </cell>
          <cell r="F37">
            <v>6.7279414207868149E-2</v>
          </cell>
          <cell r="G37">
            <v>8.845446915345509E-2</v>
          </cell>
          <cell r="H37">
            <v>7.9924279407647722E-2</v>
          </cell>
        </row>
        <row r="38">
          <cell r="B38">
            <v>11</v>
          </cell>
          <cell r="C38">
            <v>1.6092715231788079E-2</v>
          </cell>
          <cell r="D38">
            <v>1.5201352262362692E-2</v>
          </cell>
          <cell r="E38">
            <v>1.5221380471380472E-2</v>
          </cell>
          <cell r="F38">
            <v>6.2603542914171653E-2</v>
          </cell>
          <cell r="G38">
            <v>2.9540334414788059E-2</v>
          </cell>
          <cell r="H38">
            <v>7.5395442154898504E-2</v>
          </cell>
        </row>
        <row r="39">
          <cell r="B39">
            <v>12</v>
          </cell>
          <cell r="C39">
            <v>1.2963576158940397E-2</v>
          </cell>
          <cell r="D39">
            <v>1.5011294565907647E-2</v>
          </cell>
          <cell r="E39">
            <v>0</v>
          </cell>
          <cell r="F39">
            <v>5.7286529680365302E-2</v>
          </cell>
          <cell r="G39">
            <v>1.1732036423841059E-2</v>
          </cell>
          <cell r="H39">
            <v>7.000223173515982E-2</v>
          </cell>
        </row>
        <row r="40">
          <cell r="B40">
            <v>1</v>
          </cell>
          <cell r="C40">
            <v>1.9271523178807946E-2</v>
          </cell>
          <cell r="D40">
            <v>1.9271523178807946E-2</v>
          </cell>
          <cell r="E40">
            <v>6.058875234681687E-2</v>
          </cell>
          <cell r="F40">
            <v>6.058875234681687E-2</v>
          </cell>
          <cell r="G40">
            <v>7.7786876390994103E-2</v>
          </cell>
          <cell r="H40">
            <v>7.7786876390994103E-2</v>
          </cell>
        </row>
        <row r="41">
          <cell r="B41">
            <v>2</v>
          </cell>
          <cell r="C41">
            <v>1.8079470198675496E-2</v>
          </cell>
          <cell r="D41">
            <v>1.8705803120440002E-2</v>
          </cell>
          <cell r="E41">
            <v>0.10373573318216177</v>
          </cell>
          <cell r="F41">
            <v>8.1065285624607658E-2</v>
          </cell>
          <cell r="G41">
            <v>0.11908998118489487</v>
          </cell>
          <cell r="H41">
            <v>9.7349099495724262E-2</v>
          </cell>
        </row>
        <row r="42">
          <cell r="B42">
            <v>3</v>
          </cell>
          <cell r="C42">
            <v>1.867549668874172E-2</v>
          </cell>
          <cell r="D42">
            <v>1.8695364238410592E-2</v>
          </cell>
          <cell r="E42">
            <v>0.11007772230756102</v>
          </cell>
          <cell r="F42">
            <v>9.1058458259847153E-2</v>
          </cell>
          <cell r="G42">
            <v>0.12581971451347279</v>
          </cell>
          <cell r="H42">
            <v>0.1071556446685043</v>
          </cell>
        </row>
        <row r="43">
          <cell r="B43">
            <v>4</v>
          </cell>
          <cell r="C43">
            <v>1.6688741721854302E-2</v>
          </cell>
          <cell r="D43">
            <v>1.8193708609271518E-2</v>
          </cell>
          <cell r="E43">
            <v>3.5584678130511464E-2</v>
          </cell>
          <cell r="F43">
            <v>7.7190013227513246E-2</v>
          </cell>
          <cell r="G43">
            <v>5.0895185488863189E-2</v>
          </cell>
          <cell r="H43">
            <v>9.31111947751323E-2</v>
          </cell>
        </row>
        <row r="44">
          <cell r="B44">
            <v>5</v>
          </cell>
          <cell r="C44">
            <v>1.2913907284768211E-2</v>
          </cell>
          <cell r="D44">
            <v>1.7109775887022494E-2</v>
          </cell>
          <cell r="E44">
            <v>0</v>
          </cell>
          <cell r="F44">
            <v>6.1343056869546941E-2</v>
          </cell>
          <cell r="G44">
            <v>1.2306953642384105E-2</v>
          </cell>
          <cell r="H44">
            <v>7.6613420147264494E-2</v>
          </cell>
        </row>
        <row r="45">
          <cell r="B45">
            <v>6</v>
          </cell>
          <cell r="C45">
            <v>1.5894039735099338E-2</v>
          </cell>
          <cell r="D45">
            <v>1.690827265742197E-2</v>
          </cell>
          <cell r="E45">
            <v>0.11230132275132275</v>
          </cell>
          <cell r="F45">
            <v>6.9789178286415857E-2</v>
          </cell>
          <cell r="G45">
            <v>0.12566342093275867</v>
          </cell>
          <cell r="H45">
            <v>8.4733573316072855E-2</v>
          </cell>
        </row>
        <row r="46">
          <cell r="B46">
            <v>7</v>
          </cell>
          <cell r="C46">
            <v>2.3841059602649005E-2</v>
          </cell>
          <cell r="D46">
            <v>1.792202923903536E-2</v>
          </cell>
          <cell r="E46">
            <v>5.9486452466291175E-2</v>
          </cell>
          <cell r="F46">
            <v>6.8282647624039142E-2</v>
          </cell>
          <cell r="G46">
            <v>8.0788762208816686E-2</v>
          </cell>
          <cell r="H46">
            <v>8.4127207208217897E-2</v>
          </cell>
        </row>
        <row r="47">
          <cell r="B47">
            <v>8</v>
          </cell>
          <cell r="C47">
            <v>2.6821192052980135E-2</v>
          </cell>
          <cell r="D47">
            <v>1.9057313384024197E-2</v>
          </cell>
          <cell r="E47">
            <v>5.2699564772145414E-2</v>
          </cell>
          <cell r="F47">
            <v>6.62946823219457E-2</v>
          </cell>
          <cell r="G47">
            <v>7.6846695650773303E-2</v>
          </cell>
          <cell r="H47">
            <v>8.3162636130092796E-2</v>
          </cell>
        </row>
        <row r="48">
          <cell r="B48">
            <v>9</v>
          </cell>
          <cell r="C48">
            <v>2.6225165562913908E-2</v>
          </cell>
          <cell r="D48">
            <v>1.9844989447638451E-2</v>
          </cell>
          <cell r="E48">
            <v>0.10650255731922399</v>
          </cell>
          <cell r="F48">
            <v>7.0713130123844406E-2</v>
          </cell>
          <cell r="G48">
            <v>0.12870209290211057</v>
          </cell>
          <cell r="H48">
            <v>8.8203055270616754E-2</v>
          </cell>
        </row>
        <row r="49">
          <cell r="B49">
            <v>10</v>
          </cell>
          <cell r="C49">
            <v>2.2847682119205296E-2</v>
          </cell>
          <cell r="D49">
            <v>2.0151185081910071E-2</v>
          </cell>
          <cell r="E49">
            <v>0.16741033026113672</v>
          </cell>
          <cell r="F49">
            <v>8.0573699874686711E-2</v>
          </cell>
          <cell r="G49">
            <v>0.18535923331146173</v>
          </cell>
          <cell r="H49">
            <v>9.8132001371910735E-2</v>
          </cell>
        </row>
        <row r="50">
          <cell r="B50">
            <v>11</v>
          </cell>
          <cell r="C50">
            <v>2.1456953642384105E-2</v>
          </cell>
          <cell r="D50">
            <v>2.0268469683150252E-2</v>
          </cell>
          <cell r="E50">
            <v>7.8092372134038787E-2</v>
          </cell>
          <cell r="F50">
            <v>8.0350826125526728E-2</v>
          </cell>
          <cell r="G50">
            <v>9.6865224546526962E-2</v>
          </cell>
          <cell r="H50">
            <v>9.8019213673629396E-2</v>
          </cell>
        </row>
        <row r="51">
          <cell r="B51">
            <v>12</v>
          </cell>
          <cell r="C51">
            <v>1.7284768211920529E-2</v>
          </cell>
          <cell r="D51">
            <v>2.0015059421210193E-2</v>
          </cell>
          <cell r="E51">
            <v>1.9482206861239119E-3</v>
          </cell>
          <cell r="F51">
            <v>7.3691974704645946E-2</v>
          </cell>
          <cell r="G51">
            <v>1.8386930249098855E-2</v>
          </cell>
          <cell r="H51">
            <v>9.127813521055303E-2</v>
          </cell>
        </row>
        <row r="52">
          <cell r="B52">
            <v>1</v>
          </cell>
          <cell r="C52">
            <v>1.349006622516556E-2</v>
          </cell>
          <cell r="D52">
            <v>1.349006622516556E-2</v>
          </cell>
          <cell r="E52">
            <v>5.4074702886247874E-3</v>
          </cell>
          <cell r="F52">
            <v>5.4074702886247874E-3</v>
          </cell>
          <cell r="G52">
            <v>1.7758874149698105E-2</v>
          </cell>
          <cell r="H52">
            <v>1.7758874149698105E-2</v>
          </cell>
        </row>
        <row r="53">
          <cell r="B53">
            <v>2</v>
          </cell>
          <cell r="C53">
            <v>1.2655629139072845E-2</v>
          </cell>
          <cell r="D53">
            <v>1.3094062184307999E-2</v>
          </cell>
          <cell r="E53">
            <v>1.1800986842105263E-2</v>
          </cell>
          <cell r="F53">
            <v>8.4416815343443356E-3</v>
          </cell>
          <cell r="G53">
            <v>2.3307472366242591E-2</v>
          </cell>
          <cell r="H53">
            <v>2.037141743269668E-2</v>
          </cell>
        </row>
        <row r="54">
          <cell r="B54">
            <v>3</v>
          </cell>
          <cell r="C54">
            <v>1.3072847682119202E-2</v>
          </cell>
          <cell r="D54">
            <v>1.3086754966887413E-2</v>
          </cell>
          <cell r="E54">
            <v>3.2080857385398981E-2</v>
          </cell>
          <cell r="F54">
            <v>1.6584064327485382E-2</v>
          </cell>
          <cell r="G54">
            <v>4.3701561938519658E-2</v>
          </cell>
          <cell r="H54">
            <v>2.8407356095813484E-2</v>
          </cell>
        </row>
        <row r="55">
          <cell r="B55">
            <v>4</v>
          </cell>
          <cell r="C55">
            <v>1.1682119205298011E-2</v>
          </cell>
          <cell r="D55">
            <v>1.2735596026490064E-2</v>
          </cell>
          <cell r="E55">
            <v>6.286184210526316E-2</v>
          </cell>
          <cell r="F55">
            <v>2.8153508771929826E-2</v>
          </cell>
          <cell r="G55">
            <v>7.2886714360404323E-2</v>
          </cell>
          <cell r="H55">
            <v>3.951512819507378E-2</v>
          </cell>
        </row>
        <row r="56">
          <cell r="B56">
            <v>5</v>
          </cell>
          <cell r="C56">
            <v>9.0397350993377465E-3</v>
          </cell>
          <cell r="D56">
            <v>1.1976843120915747E-2</v>
          </cell>
          <cell r="E56">
            <v>6.4317699490662128E-2</v>
          </cell>
          <cell r="F56">
            <v>3.557794527710003E-2</v>
          </cell>
          <cell r="G56">
            <v>7.2061880551557794E-2</v>
          </cell>
          <cell r="H56">
            <v>4.6192455233784756E-2</v>
          </cell>
        </row>
        <row r="57">
          <cell r="B57">
            <v>6</v>
          </cell>
          <cell r="C57">
            <v>1.1125827814569536E-2</v>
          </cell>
          <cell r="D57">
            <v>1.1835790860195381E-2</v>
          </cell>
          <cell r="E57">
            <v>7.092105263157894E-2</v>
          </cell>
          <cell r="F57">
            <v>4.1435918871765051E-2</v>
          </cell>
          <cell r="G57">
            <v>8.0378884628790517E-2</v>
          </cell>
          <cell r="H57">
            <v>5.1853802044598482E-2</v>
          </cell>
        </row>
        <row r="58">
          <cell r="B58">
            <v>7</v>
          </cell>
          <cell r="C58">
            <v>1.6688741721854302E-2</v>
          </cell>
          <cell r="D58">
            <v>1.2545420467324752E-2</v>
          </cell>
          <cell r="E58">
            <v>4.6223471986417651E-2</v>
          </cell>
          <cell r="F58">
            <v>4.2135985600794436E-2</v>
          </cell>
          <cell r="G58">
            <v>6.0822391526776771E-2</v>
          </cell>
          <cell r="H58">
            <v>5.3153797383957986E-2</v>
          </cell>
        </row>
        <row r="59">
          <cell r="B59">
            <v>8</v>
          </cell>
          <cell r="C59">
            <v>1.877483443708609E-2</v>
          </cell>
          <cell r="D59">
            <v>1.3340119368816938E-2</v>
          </cell>
          <cell r="E59">
            <v>0.10710950764006789</v>
          </cell>
          <cell r="F59">
            <v>5.0424788823911632E-2</v>
          </cell>
          <cell r="G59">
            <v>0.1223901668840441</v>
          </cell>
          <cell r="H59">
            <v>6.2017564359489907E-2</v>
          </cell>
        </row>
        <row r="60">
          <cell r="B60">
            <v>9</v>
          </cell>
          <cell r="C60">
            <v>1.8357615894039735E-2</v>
          </cell>
          <cell r="D60">
            <v>1.3891492613346917E-2</v>
          </cell>
          <cell r="E60">
            <v>0.13722149122807017</v>
          </cell>
          <cell r="F60">
            <v>5.9962887989203774E-2</v>
          </cell>
          <cell r="G60">
            <v>0.15160979603810851</v>
          </cell>
          <cell r="H60">
            <v>7.1910965883463962E-2</v>
          </cell>
        </row>
        <row r="61">
          <cell r="B61">
            <v>10</v>
          </cell>
          <cell r="C61">
            <v>1.5993377483443705E-2</v>
          </cell>
          <cell r="D61">
            <v>1.410582955733705E-2</v>
          </cell>
          <cell r="E61">
            <v>3.2496816638370118E-2</v>
          </cell>
          <cell r="F61">
            <v>5.7162071502770084E-2</v>
          </cell>
          <cell r="G61">
            <v>4.6706983445114064E-2</v>
          </cell>
          <cell r="H61">
            <v>6.9331888888810866E-2</v>
          </cell>
        </row>
        <row r="62">
          <cell r="B62">
            <v>11</v>
          </cell>
          <cell r="C62">
            <v>1.5019867549668872E-2</v>
          </cell>
          <cell r="D62">
            <v>1.4187928778205178E-2</v>
          </cell>
          <cell r="E62">
            <v>1.3324561403508772E-2</v>
          </cell>
          <cell r="F62">
            <v>5.3224570595650798E-2</v>
          </cell>
          <cell r="G62">
            <v>2.6957726269315672E-2</v>
          </cell>
          <cell r="H62">
            <v>6.5523367334728327E-2</v>
          </cell>
        </row>
        <row r="63">
          <cell r="B63">
            <v>12</v>
          </cell>
          <cell r="C63">
            <v>1.2099337748344369E-2</v>
          </cell>
          <cell r="D63">
            <v>1.4010541594847135E-2</v>
          </cell>
          <cell r="E63">
            <v>0</v>
          </cell>
          <cell r="F63">
            <v>4.8704127613554436E-2</v>
          </cell>
          <cell r="G63">
            <v>1.1143490066225165E-2</v>
          </cell>
          <cell r="H63">
            <v>6.0916269826964672E-2</v>
          </cell>
        </row>
        <row r="64">
          <cell r="B64">
            <v>1</v>
          </cell>
          <cell r="C64">
            <v>1.5417218543046356E-2</v>
          </cell>
          <cell r="D64">
            <v>1.5417218543046356E-2</v>
          </cell>
          <cell r="E64">
            <v>4.3708424110384891E-2</v>
          </cell>
          <cell r="F64">
            <v>4.3708424110384891E-2</v>
          </cell>
          <cell r="G64">
            <v>5.6509210790325448E-2</v>
          </cell>
          <cell r="H64">
            <v>5.6509210790325448E-2</v>
          </cell>
        </row>
        <row r="65">
          <cell r="B65">
            <v>2</v>
          </cell>
          <cell r="C65">
            <v>1.4463576158940396E-2</v>
          </cell>
          <cell r="D65">
            <v>1.4964642496352003E-2</v>
          </cell>
          <cell r="E65">
            <v>7.8144426289034133E-2</v>
          </cell>
          <cell r="F65">
            <v>6.0050933618896393E-2</v>
          </cell>
          <cell r="G65">
            <v>8.9655343990919886E-2</v>
          </cell>
          <cell r="H65">
            <v>7.2211656094100171E-2</v>
          </cell>
        </row>
        <row r="66">
          <cell r="B66">
            <v>3</v>
          </cell>
          <cell r="C66">
            <v>1.4940397350993376E-2</v>
          </cell>
          <cell r="D66">
            <v>1.4956291390728476E-2</v>
          </cell>
          <cell r="E66">
            <v>8.1244008714596957E-2</v>
          </cell>
          <cell r="F66">
            <v>6.7350770596304371E-2</v>
          </cell>
          <cell r="G66">
            <v>9.3088098226781518E-2</v>
          </cell>
          <cell r="H66">
            <v>7.9402430606468191E-2</v>
          </cell>
        </row>
        <row r="67">
          <cell r="B67">
            <v>4</v>
          </cell>
          <cell r="C67">
            <v>1.3350993377483442E-2</v>
          </cell>
          <cell r="D67">
            <v>1.4554966887417219E-2</v>
          </cell>
          <cell r="E67">
            <v>7.0892519970951348E-2</v>
          </cell>
          <cell r="F67">
            <v>6.8236207939966098E-2</v>
          </cell>
          <cell r="G67">
            <v>8.1614802618226595E-2</v>
          </cell>
          <cell r="H67">
            <v>7.9954468121183536E-2</v>
          </cell>
        </row>
        <row r="68">
          <cell r="B68">
            <v>5</v>
          </cell>
          <cell r="C68">
            <v>1.0331125827814569E-2</v>
          </cell>
          <cell r="D68">
            <v>1.3687820709617998E-2</v>
          </cell>
          <cell r="E68">
            <v>4.6949709513435009E-2</v>
          </cell>
          <cell r="F68">
            <v>6.3866132104055742E-2</v>
          </cell>
          <cell r="G68">
            <v>5.5494070130382302E-2</v>
          </cell>
          <cell r="H68">
            <v>7.4965502606725465E-2</v>
          </cell>
        </row>
        <row r="69">
          <cell r="B69">
            <v>6</v>
          </cell>
          <cell r="C69">
            <v>1.2715231788079472E-2</v>
          </cell>
          <cell r="D69">
            <v>1.352661812593758E-2</v>
          </cell>
          <cell r="E69">
            <v>5.6667677317840726E-2</v>
          </cell>
          <cell r="F69">
            <v>6.2673018051091933E-2</v>
          </cell>
          <cell r="G69">
            <v>6.7060247248633742E-2</v>
          </cell>
          <cell r="H69">
            <v>7.3655483952440065E-2</v>
          </cell>
        </row>
        <row r="70">
          <cell r="B70">
            <v>7</v>
          </cell>
          <cell r="C70">
            <v>1.9072847682119205E-2</v>
          </cell>
          <cell r="D70">
            <v>1.4337623391228288E-2</v>
          </cell>
          <cell r="E70">
            <v>4.2563362381989836E-2</v>
          </cell>
          <cell r="F70">
            <v>5.9732455193817577E-2</v>
          </cell>
          <cell r="G70">
            <v>5.8421226728611483E-2</v>
          </cell>
          <cell r="H70">
            <v>7.1398744407199621E-2</v>
          </cell>
        </row>
        <row r="71">
          <cell r="B71">
            <v>8</v>
          </cell>
          <cell r="C71">
            <v>2.1456953642384109E-2</v>
          </cell>
          <cell r="D71">
            <v>1.5245850707219361E-2</v>
          </cell>
          <cell r="E71">
            <v>6.1703703703703698E-2</v>
          </cell>
          <cell r="F71">
            <v>5.9983931341169305E-2</v>
          </cell>
          <cell r="G71">
            <v>7.9133107677213627E-2</v>
          </cell>
          <cell r="H71">
            <v>7.237206992248052E-2</v>
          </cell>
        </row>
        <row r="72">
          <cell r="B72">
            <v>9</v>
          </cell>
          <cell r="C72">
            <v>2.0980132450331125E-2</v>
          </cell>
          <cell r="D72">
            <v>1.5875991558110765E-2</v>
          </cell>
          <cell r="E72">
            <v>0.10701678770273541</v>
          </cell>
          <cell r="F72">
            <v>6.5152377095187564E-2</v>
          </cell>
          <cell r="G72">
            <v>0.12310819708391246</v>
          </cell>
          <cell r="H72">
            <v>7.7979664783814878E-2</v>
          </cell>
        </row>
        <row r="73">
          <cell r="B73">
            <v>10</v>
          </cell>
          <cell r="C73">
            <v>1.8278145695364238E-2</v>
          </cell>
          <cell r="D73">
            <v>1.6120948065528062E-2</v>
          </cell>
          <cell r="E73">
            <v>8.2727487291212792E-2</v>
          </cell>
          <cell r="F73">
            <v>6.6944575832282235E-2</v>
          </cell>
          <cell r="G73">
            <v>9.7190481563240949E-2</v>
          </cell>
          <cell r="H73">
            <v>7.9938702635173331E-2</v>
          </cell>
        </row>
        <row r="74">
          <cell r="B74">
            <v>11</v>
          </cell>
          <cell r="C74">
            <v>1.7165562913907285E-2</v>
          </cell>
          <cell r="D74">
            <v>1.6214775746520204E-2</v>
          </cell>
          <cell r="E74">
            <v>5.3279889857177437E-2</v>
          </cell>
          <cell r="F74">
            <v>6.5717208828530313E-2</v>
          </cell>
          <cell r="G74">
            <v>6.7368012542542974E-2</v>
          </cell>
          <cell r="H74">
            <v>7.8809346223880833E-2</v>
          </cell>
        </row>
        <row r="75">
          <cell r="B75">
            <v>12</v>
          </cell>
          <cell r="C75">
            <v>1.3827814569536424E-2</v>
          </cell>
          <cell r="D75">
            <v>1.6012047536968155E-2</v>
          </cell>
          <cell r="E75">
            <v>2.3430646332607118E-2</v>
          </cell>
          <cell r="F75">
            <v>6.2125747356273818E-2</v>
          </cell>
          <cell r="G75">
            <v>3.5192161633650271E-2</v>
          </cell>
          <cell r="H75">
            <v>7.5115735398573441E-2</v>
          </cell>
        </row>
        <row r="76">
          <cell r="B76">
            <v>1</v>
          </cell>
          <cell r="C76">
            <v>1.0599337748344369E-2</v>
          </cell>
          <cell r="D76">
            <v>1.0599337748344369E-2</v>
          </cell>
          <cell r="E76">
            <v>7.0608953258722851E-2</v>
          </cell>
          <cell r="F76">
            <v>7.0608953258722851E-2</v>
          </cell>
          <cell r="G76">
            <v>8.0261977176514704E-2</v>
          </cell>
          <cell r="H76">
            <v>8.0261977176514704E-2</v>
          </cell>
        </row>
        <row r="77">
          <cell r="B77">
            <v>2</v>
          </cell>
          <cell r="C77">
            <v>9.9437086092715229E-3</v>
          </cell>
          <cell r="D77">
            <v>1.0288191716242002E-2</v>
          </cell>
          <cell r="E77">
            <v>9.1275206511175891E-2</v>
          </cell>
          <cell r="F77">
            <v>8.0416666666666664E-2</v>
          </cell>
          <cell r="G77">
            <v>0.10003177789328835</v>
          </cell>
          <cell r="H77">
            <v>8.9639333763669699E-2</v>
          </cell>
        </row>
        <row r="78">
          <cell r="B78">
            <v>3</v>
          </cell>
          <cell r="C78">
            <v>1.0271523178807945E-2</v>
          </cell>
          <cell r="D78">
            <v>1.0282450331125827E-2</v>
          </cell>
          <cell r="E78">
            <v>0.10817258247384977</v>
          </cell>
          <cell r="F78">
            <v>8.9977037666918613E-2</v>
          </cell>
          <cell r="G78">
            <v>0.1165112846208269</v>
          </cell>
          <cell r="H78">
            <v>9.8894909511574799E-2</v>
          </cell>
        </row>
        <row r="79">
          <cell r="B79">
            <v>4</v>
          </cell>
          <cell r="C79">
            <v>9.1788079470198659E-3</v>
          </cell>
          <cell r="D79">
            <v>1.0006539735099336E-2</v>
          </cell>
          <cell r="E79">
            <v>0.12371682728647014</v>
          </cell>
          <cell r="F79">
            <v>9.8411985071806485E-2</v>
          </cell>
          <cell r="G79">
            <v>0.13123472066395359</v>
          </cell>
          <cell r="H79">
            <v>0.10696987953465621</v>
          </cell>
        </row>
        <row r="80">
          <cell r="B80">
            <v>5</v>
          </cell>
          <cell r="C80">
            <v>7.1026490066225158E-3</v>
          </cell>
          <cell r="D80">
            <v>9.4103767378623734E-3</v>
          </cell>
          <cell r="E80">
            <v>8.450542206129763E-2</v>
          </cell>
          <cell r="F80">
            <v>9.5556995314682175E-2</v>
          </cell>
          <cell r="G80">
            <v>9.0636042655187835E-2</v>
          </cell>
          <cell r="H80">
            <v>0.10362032541702278</v>
          </cell>
        </row>
        <row r="81">
          <cell r="B81">
            <v>6</v>
          </cell>
          <cell r="C81">
            <v>8.7417218543046366E-3</v>
          </cell>
          <cell r="D81">
            <v>9.2995499615820855E-3</v>
          </cell>
          <cell r="E81">
            <v>1.3129242252456539E-2</v>
          </cell>
          <cell r="F81">
            <v>8.1894936796081244E-2</v>
          </cell>
          <cell r="G81">
            <v>2.1497650640977511E-2</v>
          </cell>
          <cell r="H81">
            <v>9.0018118812897341E-2</v>
          </cell>
        </row>
        <row r="82">
          <cell r="B82">
            <v>7</v>
          </cell>
          <cell r="C82">
            <v>1.3112582781456951E-2</v>
          </cell>
          <cell r="D82">
            <v>9.8571160814694483E-3</v>
          </cell>
          <cell r="E82">
            <v>3.9623107307439108E-3</v>
          </cell>
          <cell r="F82">
            <v>7.0499128267659278E-2</v>
          </cell>
          <cell r="G82">
            <v>1.6588943383805135E-2</v>
          </cell>
          <cell r="H82">
            <v>7.9238258342701887E-2</v>
          </cell>
        </row>
        <row r="83">
          <cell r="B83">
            <v>8</v>
          </cell>
          <cell r="C83">
            <v>1.4751655629139073E-2</v>
          </cell>
          <cell r="D83">
            <v>1.0481522361213311E-2</v>
          </cell>
          <cell r="E83">
            <v>3.3753017335966646E-3</v>
          </cell>
          <cell r="F83">
            <v>6.1936006364136875E-2</v>
          </cell>
          <cell r="G83">
            <v>1.7629306903759155E-2</v>
          </cell>
          <cell r="H83">
            <v>7.1335272382326384E-2</v>
          </cell>
        </row>
        <row r="84">
          <cell r="B84">
            <v>9</v>
          </cell>
          <cell r="C84">
            <v>1.4423841059602649E-2</v>
          </cell>
          <cell r="D84">
            <v>1.091474419620115E-2</v>
          </cell>
          <cell r="E84">
            <v>4.8693480725623586E-2</v>
          </cell>
          <cell r="F84">
            <v>6.0480783766498049E-2</v>
          </cell>
          <cell r="G84">
            <v>6.1617024292321784E-2</v>
          </cell>
          <cell r="H84">
            <v>7.0267626631130037E-2</v>
          </cell>
        </row>
        <row r="85">
          <cell r="B85">
            <v>10</v>
          </cell>
          <cell r="C85">
            <v>1.2566225165562913E-2</v>
          </cell>
          <cell r="D85">
            <v>1.108315179505054E-2</v>
          </cell>
          <cell r="E85">
            <v>5.6406864896496239E-2</v>
          </cell>
          <cell r="F85">
            <v>6.0065351250149189E-2</v>
          </cell>
          <cell r="G85">
            <v>6.7182737080073787E-2</v>
          </cell>
          <cell r="H85">
            <v>6.9958967791154875E-2</v>
          </cell>
        </row>
        <row r="86">
          <cell r="B86">
            <v>11</v>
          </cell>
          <cell r="C86">
            <v>1.1801324503311257E-2</v>
          </cell>
          <cell r="D86">
            <v>1.114765832573264E-2</v>
          </cell>
          <cell r="E86">
            <v>2.0209741118669692E-2</v>
          </cell>
          <cell r="F86">
            <v>5.6485506028758813E-2</v>
          </cell>
          <cell r="G86">
            <v>3.1406199754971893E-2</v>
          </cell>
          <cell r="H86">
            <v>6.649285205777189E-2</v>
          </cell>
        </row>
        <row r="87">
          <cell r="B87">
            <v>12</v>
          </cell>
          <cell r="C87">
            <v>9.5066225165562901E-3</v>
          </cell>
          <cell r="D87">
            <v>1.1008282681665607E-2</v>
          </cell>
          <cell r="E87">
            <v>9.6373619340209219E-3</v>
          </cell>
          <cell r="F87">
            <v>5.250662255769889E-2</v>
          </cell>
          <cell r="G87">
            <v>1.8805390226314125E-2</v>
          </cell>
          <cell r="H87">
            <v>6.245118767698514E-2</v>
          </cell>
        </row>
        <row r="88">
          <cell r="B88">
            <v>1</v>
          </cell>
          <cell r="C88">
            <v>1.5417218543046356E-2</v>
          </cell>
          <cell r="D88">
            <v>1.5417218543046356E-2</v>
          </cell>
          <cell r="E88">
            <v>2.7083962296663912E-2</v>
          </cell>
          <cell r="F88">
            <v>2.7083962296663912E-2</v>
          </cell>
          <cell r="G88">
            <v>4.0945310354261036E-2</v>
          </cell>
          <cell r="H88">
            <v>4.0945310354261036E-2</v>
          </cell>
        </row>
        <row r="89">
          <cell r="B89">
            <v>2</v>
          </cell>
          <cell r="C89">
            <v>1.4463576158940396E-2</v>
          </cell>
          <cell r="D89">
            <v>1.4964642496352003E-2</v>
          </cell>
          <cell r="E89">
            <v>6.6482066544566537E-2</v>
          </cell>
          <cell r="F89">
            <v>4.5781367702448214E-2</v>
          </cell>
          <cell r="G89">
            <v>7.8869785061743691E-2</v>
          </cell>
          <cell r="H89">
            <v>5.8933234828913876E-2</v>
          </cell>
        </row>
        <row r="90">
          <cell r="B90">
            <v>3</v>
          </cell>
          <cell r="C90">
            <v>1.4940397350993376E-2</v>
          </cell>
          <cell r="D90">
            <v>1.4956291390728476E-2</v>
          </cell>
          <cell r="E90">
            <v>6.3015849014336905E-2</v>
          </cell>
          <cell r="F90">
            <v>5.171768904320987E-2</v>
          </cell>
          <cell r="G90">
            <v>7.5967707378362392E-2</v>
          </cell>
          <cell r="H90">
            <v>6.4800598781302968E-2</v>
          </cell>
        </row>
        <row r="91">
          <cell r="B91">
            <v>4</v>
          </cell>
          <cell r="C91">
            <v>1.3350993377483442E-2</v>
          </cell>
          <cell r="D91">
            <v>1.4554966887417219E-2</v>
          </cell>
          <cell r="E91">
            <v>4.1591617699430192E-2</v>
          </cell>
          <cell r="F91">
            <v>4.9186171207264956E-2</v>
          </cell>
          <cell r="G91">
            <v>5.3555150956880529E-2</v>
          </cell>
          <cell r="H91">
            <v>6.1995658589216809E-2</v>
          </cell>
        </row>
        <row r="92">
          <cell r="B92">
            <v>5</v>
          </cell>
          <cell r="C92">
            <v>1.0331125827814569E-2</v>
          </cell>
          <cell r="D92">
            <v>1.3687820709617998E-2</v>
          </cell>
          <cell r="E92">
            <v>2.8041640818858557E-2</v>
          </cell>
          <cell r="F92">
            <v>4.4845241127525901E-2</v>
          </cell>
          <cell r="G92">
            <v>3.7325311341983962E-2</v>
          </cell>
          <cell r="H92">
            <v>5.6943658195542597E-2</v>
          </cell>
        </row>
        <row r="93">
          <cell r="B93">
            <v>6</v>
          </cell>
          <cell r="C93">
            <v>1.2715231788079472E-2</v>
          </cell>
          <cell r="D93">
            <v>1.352661812593758E-2</v>
          </cell>
          <cell r="E93">
            <v>7.9814716880341877E-2</v>
          </cell>
          <cell r="F93">
            <v>5.0641286832412528E-2</v>
          </cell>
          <cell r="G93">
            <v>9.0190522032603151E-2</v>
          </cell>
          <cell r="H93">
            <v>6.244506094976135E-2</v>
          </cell>
        </row>
        <row r="94">
          <cell r="B94">
            <v>7</v>
          </cell>
          <cell r="C94">
            <v>1.9072847682119205E-2</v>
          </cell>
          <cell r="D94">
            <v>1.4337623391228288E-2</v>
          </cell>
          <cell r="E94">
            <v>6.2351069237661982E-2</v>
          </cell>
          <cell r="F94">
            <v>5.2353566335066923E-2</v>
          </cell>
          <cell r="G94">
            <v>7.8491790222042362E-2</v>
          </cell>
          <cell r="H94">
            <v>6.4809772916754507E-2</v>
          </cell>
        </row>
        <row r="95">
          <cell r="B95">
            <v>8</v>
          </cell>
          <cell r="C95">
            <v>2.1456953642384109E-2</v>
          </cell>
          <cell r="D95">
            <v>1.5245850707219361E-2</v>
          </cell>
          <cell r="E95">
            <v>9.4154104631927207E-2</v>
          </cell>
          <cell r="F95">
            <v>5.7686145294748692E-2</v>
          </cell>
          <cell r="G95">
            <v>0.11204609401104576</v>
          </cell>
          <cell r="H95">
            <v>7.0863477004431935E-2</v>
          </cell>
        </row>
        <row r="96">
          <cell r="B96">
            <v>9</v>
          </cell>
          <cell r="C96">
            <v>2.0980132450331125E-2</v>
          </cell>
          <cell r="D96">
            <v>1.5875991558110765E-2</v>
          </cell>
          <cell r="E96">
            <v>0.13858264779202278</v>
          </cell>
          <cell r="F96">
            <v>6.6575870843899682E-2</v>
          </cell>
          <cell r="G96">
            <v>0.15547324904913351</v>
          </cell>
          <cell r="H96">
            <v>8.0194485187220957E-2</v>
          </cell>
        </row>
        <row r="97">
          <cell r="B97">
            <v>10</v>
          </cell>
          <cell r="C97">
            <v>1.8278145695364238E-2</v>
          </cell>
          <cell r="D97">
            <v>1.6120948065528062E-2</v>
          </cell>
          <cell r="E97">
            <v>9.1883516852770894E-2</v>
          </cell>
          <cell r="F97">
            <v>6.9156584746120103E-2</v>
          </cell>
          <cell r="G97">
            <v>0.10711533208335217</v>
          </cell>
          <cell r="H97">
            <v>8.2945087529793696E-2</v>
          </cell>
        </row>
        <row r="98">
          <cell r="B98">
            <v>11</v>
          </cell>
          <cell r="C98">
            <v>1.7165562913907285E-2</v>
          </cell>
          <cell r="D98">
            <v>1.6214775746520207E-2</v>
          </cell>
          <cell r="E98">
            <v>6.7747685185185175E-2</v>
          </cell>
          <cell r="F98">
            <v>6.9030036881365456E-2</v>
          </cell>
          <cell r="G98">
            <v>8.2582129920602931E-2</v>
          </cell>
          <cell r="H98">
            <v>8.2911728014976843E-2</v>
          </cell>
        </row>
        <row r="99">
          <cell r="B99">
            <v>12</v>
          </cell>
          <cell r="C99">
            <v>1.3827814569536424E-2</v>
          </cell>
          <cell r="D99">
            <v>1.6012047536968159E-2</v>
          </cell>
          <cell r="E99">
            <v>2.9373436207609592E-2</v>
          </cell>
          <cell r="F99">
            <v>6.566194202962182E-2</v>
          </cell>
          <cell r="G99">
            <v>4.183370740097208E-2</v>
          </cell>
          <cell r="H99">
            <v>7.9431255617967128E-2</v>
          </cell>
        </row>
        <row r="100">
          <cell r="B100">
            <v>1</v>
          </cell>
          <cell r="G100">
            <v>7.8E-2</v>
          </cell>
          <cell r="H100">
            <v>7.8E-2</v>
          </cell>
        </row>
        <row r="101">
          <cell r="B101">
            <v>2</v>
          </cell>
          <cell r="G101">
            <v>0.09</v>
          </cell>
          <cell r="H101">
            <v>8.3694915254237293E-2</v>
          </cell>
        </row>
        <row r="102">
          <cell r="B102">
            <v>3</v>
          </cell>
          <cell r="G102">
            <v>3.2000000000000001E-2</v>
          </cell>
          <cell r="H102">
            <v>6.58888888888889E-2</v>
          </cell>
        </row>
        <row r="103">
          <cell r="B103">
            <v>4</v>
          </cell>
          <cell r="G103">
            <v>4.3999999999999997E-2</v>
          </cell>
          <cell r="H103">
            <v>6.0416666666666667E-2</v>
          </cell>
        </row>
        <row r="104">
          <cell r="B104">
            <v>5</v>
          </cell>
          <cell r="G104">
            <v>0.10100000000000001</v>
          </cell>
          <cell r="H104">
            <v>6.8748344370860928E-2</v>
          </cell>
        </row>
        <row r="105">
          <cell r="B105">
            <v>6</v>
          </cell>
          <cell r="G105">
            <v>0.13800000000000001</v>
          </cell>
          <cell r="H105">
            <v>8.0226519337016577E-2</v>
          </cell>
        </row>
        <row r="106">
          <cell r="B106">
            <v>7</v>
          </cell>
          <cell r="G106">
            <v>0.129</v>
          </cell>
          <cell r="H106">
            <v>8.7358490566037728E-2</v>
          </cell>
        </row>
        <row r="107">
          <cell r="B107">
            <v>8</v>
          </cell>
          <cell r="G107">
            <v>0.104</v>
          </cell>
          <cell r="H107">
            <v>8.9481481481481481E-2</v>
          </cell>
        </row>
        <row r="108">
          <cell r="B108">
            <v>9</v>
          </cell>
          <cell r="G108">
            <v>0.33600000000000002</v>
          </cell>
          <cell r="H108">
            <v>0.11657142857142856</v>
          </cell>
        </row>
        <row r="109">
          <cell r="B109">
            <v>10</v>
          </cell>
          <cell r="G109">
            <v>8.5000000000000006E-2</v>
          </cell>
          <cell r="H109">
            <v>0.11335197368421052</v>
          </cell>
        </row>
        <row r="110">
          <cell r="B110">
            <v>11</v>
          </cell>
          <cell r="G110">
            <v>3.2000000000000001E-2</v>
          </cell>
          <cell r="H110">
            <v>0.10604491017964071</v>
          </cell>
        </row>
        <row r="111">
          <cell r="B111">
            <v>12</v>
          </cell>
          <cell r="G111">
            <v>7.6999999999999999E-2</v>
          </cell>
          <cell r="H111">
            <v>0.10357808219178082</v>
          </cell>
        </row>
      </sheetData>
      <sheetData sheetId="4" refreshError="1"/>
      <sheetData sheetId="5" refreshError="1"/>
      <sheetData sheetId="6" refreshError="1"/>
      <sheetData sheetId="7" refreshError="1"/>
      <sheetData sheetId="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sheetName val="Summary All Years"/>
      <sheetName val="2012"/>
      <sheetName val="2013 "/>
      <sheetName val="2014"/>
      <sheetName val="2011 Balance Sheet"/>
      <sheetName val="Raw Data from Model"/>
      <sheetName val="Rel_Proj"/>
      <sheetName val="Rel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_Check"/>
      <sheetName val="REC"/>
      <sheetName val="ZN_PBC"/>
      <sheetName val="IMO_Prelim_Invoice"/>
      <sheetName val="IMO_Final_Invoice"/>
    </sheetNames>
    <sheetDataSet>
      <sheetData sheetId="0" refreshError="1"/>
      <sheetData sheetId="1" refreshError="1"/>
      <sheetData sheetId="2" refreshError="1"/>
      <sheetData sheetId="3" refreshError="1"/>
      <sheetData sheetId="4" refreshError="1">
        <row r="3">
          <cell r="A3">
            <v>-24</v>
          </cell>
          <cell r="B3" t="str">
            <v>Split of 100/101: Type BCQS for CC101</v>
          </cell>
          <cell r="C3">
            <v>-5129494.3499999996</v>
          </cell>
          <cell r="E3">
            <v>-5129494.3499999996</v>
          </cell>
          <cell r="G3">
            <v>-2804000</v>
          </cell>
          <cell r="H3">
            <v>-2325494.35</v>
          </cell>
        </row>
        <row r="4">
          <cell r="A4">
            <v>-21</v>
          </cell>
          <cell r="B4" t="str">
            <v>Split of 100/101: Type AQEW for CC101</v>
          </cell>
          <cell r="C4">
            <v>-4557835.6100000003</v>
          </cell>
          <cell r="E4">
            <v>-4557835.6100000003</v>
          </cell>
          <cell r="G4">
            <v>-24440</v>
          </cell>
          <cell r="H4">
            <v>-0.36</v>
          </cell>
        </row>
        <row r="5">
          <cell r="A5">
            <v>-20</v>
          </cell>
          <cell r="B5" t="str">
            <v>Split of 100/101: Type AQEI for CC101</v>
          </cell>
          <cell r="C5">
            <v>514351.11</v>
          </cell>
          <cell r="E5">
            <v>514351.11</v>
          </cell>
          <cell r="G5">
            <v>0</v>
          </cell>
          <cell r="H5">
            <v>0</v>
          </cell>
        </row>
        <row r="6">
          <cell r="A6">
            <v>-16</v>
          </cell>
          <cell r="B6" t="str">
            <v>Split of 100/101: Type NONE for CC100</v>
          </cell>
          <cell r="C6">
            <v>0</v>
          </cell>
          <cell r="E6">
            <v>0</v>
          </cell>
        </row>
        <row r="7">
          <cell r="A7">
            <v>-14</v>
          </cell>
          <cell r="B7" t="str">
            <v>Split of 100/101: Type BCQS for CC100</v>
          </cell>
          <cell r="C7">
            <v>0</v>
          </cell>
          <cell r="E7">
            <v>0</v>
          </cell>
        </row>
        <row r="8">
          <cell r="A8">
            <v>-13</v>
          </cell>
          <cell r="B8" t="str">
            <v>Split of 100/101: Type SQEW for CC100</v>
          </cell>
          <cell r="C8">
            <v>-5725003.2800000003</v>
          </cell>
          <cell r="E8">
            <v>-5725003.2800000003</v>
          </cell>
          <cell r="G8">
            <v>0</v>
          </cell>
          <cell r="H8">
            <v>-5725003.2800000003</v>
          </cell>
        </row>
        <row r="9">
          <cell r="A9">
            <v>-12</v>
          </cell>
          <cell r="B9" t="str">
            <v>Split of 100/101: Type SQEI for CC100</v>
          </cell>
          <cell r="C9">
            <v>2564562.71</v>
          </cell>
          <cell r="E9">
            <v>2564562.71</v>
          </cell>
          <cell r="H9">
            <v>2564562.71</v>
          </cell>
        </row>
        <row r="10">
          <cell r="A10">
            <v>-11</v>
          </cell>
          <cell r="B10" t="str">
            <v>Split of 100/101: Type AQEW for CC100</v>
          </cell>
          <cell r="C10">
            <v>-2574534.31</v>
          </cell>
          <cell r="E10">
            <v>-2574534.31</v>
          </cell>
        </row>
        <row r="11">
          <cell r="A11">
            <v>-10</v>
          </cell>
          <cell r="B11" t="str">
            <v>Split of 100/101: Type AQEI for CC100</v>
          </cell>
          <cell r="C11">
            <v>521761242.25</v>
          </cell>
          <cell r="E11">
            <v>521761242.25</v>
          </cell>
          <cell r="G11">
            <v>1.0221109599815958</v>
          </cell>
          <cell r="H11">
            <v>0</v>
          </cell>
        </row>
        <row r="12">
          <cell r="A12">
            <v>102</v>
          </cell>
          <cell r="B12" t="str">
            <v>TR Clearing Account Credit</v>
          </cell>
          <cell r="C12">
            <v>0</v>
          </cell>
          <cell r="E12">
            <v>0</v>
          </cell>
          <cell r="G12">
            <v>0</v>
          </cell>
          <cell r="H12">
            <v>0</v>
          </cell>
        </row>
        <row r="13">
          <cell r="A13">
            <v>104</v>
          </cell>
          <cell r="B13" t="str">
            <v>Transmission Rights Settlement Credit</v>
          </cell>
          <cell r="C13">
            <v>202798.7</v>
          </cell>
          <cell r="E13">
            <v>202798.7</v>
          </cell>
          <cell r="H13">
            <v>202798.7</v>
          </cell>
        </row>
        <row r="14">
          <cell r="A14">
            <v>105</v>
          </cell>
          <cell r="B14" t="str">
            <v>Constrained Management Settlement Credit for Energy</v>
          </cell>
          <cell r="C14">
            <v>5321160.96</v>
          </cell>
          <cell r="E14">
            <v>5321160.96</v>
          </cell>
          <cell r="G14">
            <v>-2.3886599571670879E-2</v>
          </cell>
          <cell r="H14">
            <v>207062.52</v>
          </cell>
        </row>
        <row r="15">
          <cell r="A15">
            <v>106</v>
          </cell>
          <cell r="B15" t="str">
            <v>Congestion Management Settlement Credit for 10 Minute Spinning Reserve</v>
          </cell>
          <cell r="C15">
            <v>177364.93</v>
          </cell>
          <cell r="E15">
            <v>177364.93</v>
          </cell>
        </row>
        <row r="16">
          <cell r="A16">
            <v>107</v>
          </cell>
          <cell r="B16" t="str">
            <v>Congestion Management Settlement Credit for 10 Minute Non-spinning Reserve</v>
          </cell>
          <cell r="C16">
            <v>91771.29</v>
          </cell>
          <cell r="E16">
            <v>91771.29</v>
          </cell>
          <cell r="G16">
            <v>0</v>
          </cell>
          <cell r="H16">
            <v>0</v>
          </cell>
        </row>
        <row r="17">
          <cell r="A17">
            <v>108</v>
          </cell>
          <cell r="B17" t="str">
            <v>Congestion Management Settlement Credit for 30 Minute Operating Reserve</v>
          </cell>
          <cell r="C17">
            <v>92022.27</v>
          </cell>
          <cell r="E17">
            <v>92022.27</v>
          </cell>
          <cell r="G17">
            <v>0</v>
          </cell>
          <cell r="H17">
            <v>0</v>
          </cell>
        </row>
        <row r="18">
          <cell r="A18">
            <v>113</v>
          </cell>
          <cell r="B18" t="str">
            <v>Additional Compensation for Administrative Pricing Cre</v>
          </cell>
          <cell r="C18">
            <v>0</v>
          </cell>
          <cell r="E18">
            <v>0</v>
          </cell>
        </row>
        <row r="19">
          <cell r="A19">
            <v>114</v>
          </cell>
          <cell r="B19" t="str">
            <v>Outage Cancellation/Deferral Settlement Credit</v>
          </cell>
          <cell r="C19">
            <v>0</v>
          </cell>
          <cell r="E19">
            <v>0</v>
          </cell>
        </row>
        <row r="20">
          <cell r="A20">
            <v>118</v>
          </cell>
          <cell r="B20" t="str">
            <v xml:space="preserve"> Emergency Energy Acquisition Rebate</v>
          </cell>
          <cell r="C20">
            <v>0</v>
          </cell>
          <cell r="E20">
            <v>0</v>
          </cell>
          <cell r="G20">
            <v>0</v>
          </cell>
          <cell r="H20">
            <v>0</v>
          </cell>
        </row>
        <row r="21">
          <cell r="A21">
            <v>119</v>
          </cell>
          <cell r="B21" t="str">
            <v>Station Service Reimbursement Credit</v>
          </cell>
          <cell r="C21">
            <v>335690.03</v>
          </cell>
          <cell r="E21">
            <v>335690.03</v>
          </cell>
        </row>
        <row r="22">
          <cell r="A22">
            <v>120</v>
          </cell>
          <cell r="B22" t="str">
            <v>Local market Power Debit</v>
          </cell>
          <cell r="C22">
            <v>-7864.85</v>
          </cell>
          <cell r="E22">
            <v>-7864.85</v>
          </cell>
          <cell r="G22">
            <v>0</v>
          </cell>
          <cell r="H22">
            <v>0</v>
          </cell>
        </row>
        <row r="23">
          <cell r="A23">
            <v>130</v>
          </cell>
          <cell r="B23" t="str">
            <v>Intertie Offer Guarantee</v>
          </cell>
          <cell r="C23">
            <v>31467.18</v>
          </cell>
          <cell r="E23">
            <v>31467.18</v>
          </cell>
          <cell r="H23">
            <v>31467.18</v>
          </cell>
        </row>
        <row r="24">
          <cell r="A24">
            <v>133</v>
          </cell>
          <cell r="B24" t="str">
            <v>Generation Cost Guarantee Payment</v>
          </cell>
          <cell r="C24">
            <v>0</v>
          </cell>
          <cell r="E24">
            <v>0</v>
          </cell>
        </row>
        <row r="25">
          <cell r="A25">
            <v>135</v>
          </cell>
          <cell r="B25" t="str">
            <v>Real-Time Import Failure Charge</v>
          </cell>
          <cell r="C25">
            <v>-377.42</v>
          </cell>
          <cell r="E25">
            <v>-377.42</v>
          </cell>
          <cell r="H25">
            <v>-377.42</v>
          </cell>
        </row>
        <row r="26">
          <cell r="A26">
            <v>136</v>
          </cell>
          <cell r="B26" t="str">
            <v>Real-Time Export Failure Charge</v>
          </cell>
          <cell r="C26">
            <v>-20452.080000000002</v>
          </cell>
          <cell r="E26">
            <v>-20452.080000000002</v>
          </cell>
          <cell r="H26">
            <v>-20452.080000000002</v>
          </cell>
        </row>
        <row r="27">
          <cell r="A27">
            <v>144</v>
          </cell>
          <cell r="B27" t="str">
            <v>Regulated Nuclear Generation Adjustment Amount</v>
          </cell>
          <cell r="C27">
            <v>-6249225.96</v>
          </cell>
          <cell r="E27">
            <v>-6249225.96</v>
          </cell>
          <cell r="G27">
            <v>0</v>
          </cell>
          <cell r="H27">
            <v>0</v>
          </cell>
        </row>
        <row r="28">
          <cell r="A28">
            <v>145</v>
          </cell>
          <cell r="B28" t="str">
            <v>Regulated Hydroelectric generation Adjustment Amount</v>
          </cell>
          <cell r="C28">
            <v>-25094677.900000002</v>
          </cell>
          <cell r="E28">
            <v>-25094677.900000002</v>
          </cell>
          <cell r="G28">
            <v>1.6215973230345584E-2</v>
          </cell>
          <cell r="H28">
            <v>0</v>
          </cell>
        </row>
        <row r="29">
          <cell r="A29">
            <v>146</v>
          </cell>
          <cell r="B29" t="str">
            <v>Global Adjustment Settlement Amount</v>
          </cell>
          <cell r="C29">
            <v>-161059.35</v>
          </cell>
          <cell r="E29">
            <v>-161059.35</v>
          </cell>
          <cell r="G29">
            <v>-541.8018511430713</v>
          </cell>
          <cell r="H29">
            <v>0</v>
          </cell>
        </row>
        <row r="30">
          <cell r="A30">
            <v>150</v>
          </cell>
          <cell r="B30" t="str">
            <v>Net Energy Market Settlement Uplift</v>
          </cell>
          <cell r="C30">
            <v>-289305.57</v>
          </cell>
          <cell r="E30">
            <v>-289305.57</v>
          </cell>
          <cell r="G30">
            <v>-596.34539493315413</v>
          </cell>
          <cell r="H30">
            <v>-119250.34</v>
          </cell>
        </row>
        <row r="31">
          <cell r="A31">
            <v>155</v>
          </cell>
          <cell r="B31" t="str">
            <v>Constrained Management Settlement Uplift</v>
          </cell>
          <cell r="C31">
            <v>-174813.23</v>
          </cell>
          <cell r="E31">
            <v>-174813.23</v>
          </cell>
          <cell r="G31">
            <v>-359.59066056209195</v>
          </cell>
          <cell r="H31">
            <v>-72567.009999999995</v>
          </cell>
        </row>
        <row r="32">
          <cell r="A32">
            <v>163</v>
          </cell>
          <cell r="B32" t="str">
            <v>Additional Compensation for Administrative Pricing Debit</v>
          </cell>
          <cell r="C32">
            <v>0</v>
          </cell>
          <cell r="E32">
            <v>0</v>
          </cell>
          <cell r="G32">
            <v>0</v>
          </cell>
          <cell r="H32">
            <v>0</v>
          </cell>
        </row>
        <row r="33">
          <cell r="A33">
            <v>164</v>
          </cell>
          <cell r="B33" t="str">
            <v>Outage Cancellation/Deferral Debit</v>
          </cell>
          <cell r="C33">
            <v>0</v>
          </cell>
          <cell r="E33">
            <v>0</v>
          </cell>
          <cell r="G33">
            <v>0</v>
          </cell>
          <cell r="H33">
            <v>0</v>
          </cell>
        </row>
        <row r="34">
          <cell r="A34">
            <v>165</v>
          </cell>
          <cell r="B34" t="str">
            <v>Unrecoverable Testing Costs Debit</v>
          </cell>
          <cell r="C34">
            <v>0</v>
          </cell>
          <cell r="E34">
            <v>0</v>
          </cell>
          <cell r="G34">
            <v>0</v>
          </cell>
          <cell r="H34">
            <v>0</v>
          </cell>
        </row>
        <row r="35">
          <cell r="A35">
            <v>166</v>
          </cell>
          <cell r="B35" t="str">
            <v>Tieline Realiability Maintenance Debit</v>
          </cell>
          <cell r="C35">
            <v>0</v>
          </cell>
          <cell r="E35">
            <v>0</v>
          </cell>
          <cell r="G35">
            <v>0</v>
          </cell>
          <cell r="H35">
            <v>0</v>
          </cell>
        </row>
        <row r="36">
          <cell r="A36">
            <v>167</v>
          </cell>
          <cell r="B36" t="str">
            <v>Emergency Energy Acquisition Debit</v>
          </cell>
          <cell r="C36">
            <v>-6455.06</v>
          </cell>
          <cell r="E36">
            <v>-6455.06</v>
          </cell>
          <cell r="G36">
            <v>-10</v>
          </cell>
          <cell r="H36">
            <v>-3123.25</v>
          </cell>
        </row>
        <row r="37">
          <cell r="A37">
            <v>168</v>
          </cell>
          <cell r="B37" t="str">
            <v>TR Market Shortfall Debit</v>
          </cell>
          <cell r="C37">
            <v>0</v>
          </cell>
          <cell r="E37">
            <v>0</v>
          </cell>
          <cell r="G37">
            <v>0</v>
          </cell>
          <cell r="H37">
            <v>0</v>
          </cell>
        </row>
        <row r="38">
          <cell r="A38">
            <v>169</v>
          </cell>
          <cell r="B38" t="str">
            <v>Station Service Reimbursement Debit</v>
          </cell>
          <cell r="C38">
            <v>-8790.5</v>
          </cell>
          <cell r="E38">
            <v>-8790.5</v>
          </cell>
          <cell r="G38">
            <v>-14</v>
          </cell>
          <cell r="H38">
            <v>-4253.22</v>
          </cell>
        </row>
        <row r="39">
          <cell r="A39">
            <v>170</v>
          </cell>
          <cell r="B39" t="str">
            <v>Local Market Power Rebate</v>
          </cell>
          <cell r="C39">
            <v>3540.89</v>
          </cell>
          <cell r="E39">
            <v>3540.89</v>
          </cell>
          <cell r="G39">
            <v>6</v>
          </cell>
          <cell r="H39">
            <v>1713.05</v>
          </cell>
        </row>
        <row r="40">
          <cell r="A40">
            <v>182</v>
          </cell>
          <cell r="B40" t="str">
            <v>Hour-ahead dispatchable load offer guarantee debit</v>
          </cell>
          <cell r="C40">
            <v>0</v>
          </cell>
          <cell r="E40">
            <v>0</v>
          </cell>
          <cell r="G40">
            <v>0</v>
          </cell>
          <cell r="H40">
            <v>0</v>
          </cell>
        </row>
        <row r="41">
          <cell r="A41">
            <v>183</v>
          </cell>
          <cell r="B41" t="str">
            <v>Generation Cost Guarantee Debit</v>
          </cell>
          <cell r="C41">
            <v>-43809.86</v>
          </cell>
          <cell r="E41">
            <v>-43809.86</v>
          </cell>
          <cell r="G41">
            <v>-69.002153158271256</v>
          </cell>
          <cell r="H41">
            <v>-21196.2</v>
          </cell>
        </row>
        <row r="42">
          <cell r="A42">
            <v>184</v>
          </cell>
          <cell r="B42" t="str">
            <v>Demand Response Debit</v>
          </cell>
          <cell r="C42">
            <v>-0.04</v>
          </cell>
          <cell r="E42">
            <v>-0.04</v>
          </cell>
          <cell r="G42">
            <v>-6.7286195976537698E-5</v>
          </cell>
          <cell r="H42">
            <v>-0.02</v>
          </cell>
        </row>
        <row r="43">
          <cell r="A43">
            <v>186</v>
          </cell>
          <cell r="B43" t="str">
            <v>Intertie Failure Charge Rebate</v>
          </cell>
          <cell r="C43">
            <v>5989.41</v>
          </cell>
          <cell r="E43">
            <v>5989.41</v>
          </cell>
          <cell r="G43">
            <v>12</v>
          </cell>
          <cell r="H43">
            <v>1937.78</v>
          </cell>
        </row>
        <row r="44">
          <cell r="A44">
            <v>200</v>
          </cell>
          <cell r="B44" t="str">
            <v>10 Minute Spinning Reserve  Market Settlement Credit</v>
          </cell>
          <cell r="C44">
            <v>258317.09067901236</v>
          </cell>
          <cell r="E44">
            <v>258317.09067901236</v>
          </cell>
          <cell r="G44">
            <v>0</v>
          </cell>
          <cell r="H44">
            <v>0</v>
          </cell>
        </row>
        <row r="45">
          <cell r="A45">
            <v>201</v>
          </cell>
          <cell r="B45" t="str">
            <v>10 Minute Spinning Reserve Market Shortfall Rebate</v>
          </cell>
          <cell r="C45">
            <v>0</v>
          </cell>
          <cell r="E45">
            <v>0</v>
          </cell>
          <cell r="G45">
            <v>0</v>
          </cell>
          <cell r="H45">
            <v>0</v>
          </cell>
        </row>
        <row r="46">
          <cell r="A46">
            <v>202</v>
          </cell>
          <cell r="B46" t="str">
            <v>10 Minute Non-spinning Reserve Market Settlement Credit</v>
          </cell>
          <cell r="C46">
            <v>96198.84</v>
          </cell>
          <cell r="E46">
            <v>96198.84</v>
          </cell>
          <cell r="G46">
            <v>0</v>
          </cell>
          <cell r="H46">
            <v>0</v>
          </cell>
        </row>
        <row r="47">
          <cell r="A47">
            <v>203</v>
          </cell>
          <cell r="B47" t="str">
            <v>10 Minute Non-spinning Reserve Market Shortfall Rebate</v>
          </cell>
          <cell r="C47">
            <v>0</v>
          </cell>
          <cell r="E47">
            <v>0</v>
          </cell>
          <cell r="G47">
            <v>0</v>
          </cell>
          <cell r="H47">
            <v>0</v>
          </cell>
        </row>
        <row r="48">
          <cell r="A48">
            <v>204</v>
          </cell>
          <cell r="B48" t="str">
            <v>30 Minute Operating Reserve Market Settlement Credit</v>
          </cell>
          <cell r="C48">
            <v>30922.53</v>
          </cell>
          <cell r="E48">
            <v>30922.53</v>
          </cell>
          <cell r="G48">
            <v>0</v>
          </cell>
          <cell r="H48">
            <v>0</v>
          </cell>
        </row>
        <row r="49">
          <cell r="A49">
            <v>205</v>
          </cell>
          <cell r="B49" t="str">
            <v>30 Minute Operating Reserve Market Shortfall Rebate</v>
          </cell>
          <cell r="C49">
            <v>0</v>
          </cell>
          <cell r="E49">
            <v>0</v>
          </cell>
          <cell r="G49">
            <v>0</v>
          </cell>
          <cell r="H49">
            <v>0</v>
          </cell>
        </row>
        <row r="50">
          <cell r="A50">
            <v>250</v>
          </cell>
          <cell r="B50" t="str">
            <v>10 Minute Spinning Market Reserve Hourly Uplift</v>
          </cell>
          <cell r="C50">
            <v>-13179.88</v>
          </cell>
          <cell r="E50">
            <v>-13179.88</v>
          </cell>
          <cell r="G50">
            <v>-18.000437360273846</v>
          </cell>
          <cell r="H50">
            <v>-6697.7</v>
          </cell>
        </row>
        <row r="51">
          <cell r="A51">
            <v>252</v>
          </cell>
          <cell r="B51" t="str">
            <v>10 Minute Non-spinning Market Reserve Hourly Uplift</v>
          </cell>
          <cell r="C51">
            <v>-3353.11</v>
          </cell>
          <cell r="E51">
            <v>-3353.11</v>
          </cell>
          <cell r="G51">
            <v>-7</v>
          </cell>
          <cell r="H51">
            <v>-1419.52</v>
          </cell>
        </row>
        <row r="52">
          <cell r="A52">
            <v>254</v>
          </cell>
          <cell r="B52" t="str">
            <v>30 Minute Operating Reserve Market Hourly Uplift</v>
          </cell>
          <cell r="C52">
            <v>-1334.39</v>
          </cell>
          <cell r="E52">
            <v>-1334.39</v>
          </cell>
          <cell r="G52">
            <v>-2</v>
          </cell>
          <cell r="H52">
            <v>-616.80999999999995</v>
          </cell>
        </row>
        <row r="53">
          <cell r="A53">
            <v>400</v>
          </cell>
          <cell r="B53" t="str">
            <v>Black Start Capability Settlement Credit</v>
          </cell>
          <cell r="C53">
            <v>33000</v>
          </cell>
          <cell r="E53">
            <v>33000</v>
          </cell>
          <cell r="G53">
            <v>0</v>
          </cell>
          <cell r="H53">
            <v>0</v>
          </cell>
        </row>
        <row r="54">
          <cell r="A54">
            <v>402</v>
          </cell>
          <cell r="B54" t="str">
            <v>Reactive Support and Voltage Control Settlement Credit</v>
          </cell>
          <cell r="C54">
            <v>2533606.218275723</v>
          </cell>
          <cell r="E54">
            <v>2533606.218275723</v>
          </cell>
          <cell r="G54">
            <v>0</v>
          </cell>
          <cell r="H54">
            <v>20554.005912046116</v>
          </cell>
        </row>
        <row r="55">
          <cell r="A55">
            <v>404</v>
          </cell>
          <cell r="B55" t="str">
            <v>Regulation Service Settlement Credit</v>
          </cell>
          <cell r="C55">
            <v>2167286.1191084743</v>
          </cell>
          <cell r="E55">
            <v>2167286.1191084743</v>
          </cell>
          <cell r="G55">
            <v>0</v>
          </cell>
          <cell r="H55">
            <v>34166.67</v>
          </cell>
        </row>
        <row r="56">
          <cell r="A56">
            <v>450</v>
          </cell>
          <cell r="B56" t="str">
            <v>Black Start Capability Debit</v>
          </cell>
          <cell r="C56">
            <v>-2499.96</v>
          </cell>
          <cell r="E56">
            <v>-2499.96</v>
          </cell>
          <cell r="G56">
            <v>-4</v>
          </cell>
          <cell r="H56">
            <v>-1209.58</v>
          </cell>
        </row>
        <row r="57">
          <cell r="A57">
            <v>452</v>
          </cell>
          <cell r="B57" t="str">
            <v>Reactive Support and Voltage Control Debit</v>
          </cell>
          <cell r="C57">
            <v>-76729.56</v>
          </cell>
          <cell r="E57">
            <v>-76729.56</v>
          </cell>
          <cell r="G57">
            <v>-122.00272509093705</v>
          </cell>
          <cell r="H57">
            <v>-37122.25</v>
          </cell>
        </row>
        <row r="58">
          <cell r="A58">
            <v>454</v>
          </cell>
          <cell r="B58" t="str">
            <v>Regulation Service Debit</v>
          </cell>
          <cell r="C58">
            <v>-45873.35</v>
          </cell>
          <cell r="E58">
            <v>-45873.35</v>
          </cell>
          <cell r="G58">
            <v>-73.00598847144191</v>
          </cell>
          <cell r="H58">
            <v>-22194.07</v>
          </cell>
        </row>
        <row r="59">
          <cell r="A59">
            <v>460</v>
          </cell>
          <cell r="B59" t="str">
            <v>IMO-Controlled Grid Special Operations Debit</v>
          </cell>
          <cell r="C59">
            <v>0</v>
          </cell>
          <cell r="E59">
            <v>0</v>
          </cell>
          <cell r="G59">
            <v>0</v>
          </cell>
          <cell r="H59">
            <v>0</v>
          </cell>
        </row>
        <row r="60">
          <cell r="A60">
            <v>500</v>
          </cell>
          <cell r="B60" t="str">
            <v>Must-Run Contract Settlement Credit</v>
          </cell>
          <cell r="C60">
            <v>8025087.6200000001</v>
          </cell>
          <cell r="E60">
            <v>8025087.6200000001</v>
          </cell>
        </row>
        <row r="61">
          <cell r="A61">
            <v>550</v>
          </cell>
          <cell r="B61" t="str">
            <v>Must Run Contract Shortfall Debit</v>
          </cell>
          <cell r="C61">
            <v>-169850.53</v>
          </cell>
          <cell r="E61">
            <v>-169850.53</v>
          </cell>
          <cell r="G61">
            <v>-269.00844441759506</v>
          </cell>
          <cell r="H61">
            <v>-82176.02</v>
          </cell>
        </row>
        <row r="62">
          <cell r="A62">
            <v>650</v>
          </cell>
          <cell r="B62" t="str">
            <v>Network Pool Service Charge</v>
          </cell>
          <cell r="C62">
            <v>-254688.68</v>
          </cell>
          <cell r="E62">
            <v>-254688.68</v>
          </cell>
          <cell r="G62">
            <v>-1939</v>
          </cell>
          <cell r="H62">
            <v>0</v>
          </cell>
        </row>
        <row r="63">
          <cell r="A63">
            <v>651</v>
          </cell>
          <cell r="B63" t="str">
            <v>Line Connection Pool Service Charge</v>
          </cell>
          <cell r="C63">
            <v>-2611.6999999999998</v>
          </cell>
          <cell r="E63">
            <v>-2611.6999999999998</v>
          </cell>
        </row>
        <row r="64">
          <cell r="A64">
            <v>652</v>
          </cell>
          <cell r="B64" t="str">
            <v>Transformation Connection Pool Service Charge</v>
          </cell>
          <cell r="C64">
            <v>-8421</v>
          </cell>
          <cell r="E64">
            <v>-8421</v>
          </cell>
        </row>
        <row r="65">
          <cell r="A65">
            <v>653</v>
          </cell>
          <cell r="B65" t="str">
            <v>Export and Wheel-through Service Charge</v>
          </cell>
          <cell r="C65">
            <v>-258767.34</v>
          </cell>
          <cell r="E65">
            <v>-258767.34</v>
          </cell>
          <cell r="G65">
            <v>0</v>
          </cell>
          <cell r="H65">
            <v>-258767.34</v>
          </cell>
        </row>
        <row r="66">
          <cell r="A66">
            <v>752</v>
          </cell>
          <cell r="B66" t="str">
            <v>Debt Retirement Charge</v>
          </cell>
          <cell r="C66">
            <v>-1110341.0900000001</v>
          </cell>
          <cell r="E66">
            <v>-1110341.0900000001</v>
          </cell>
          <cell r="G66">
            <v>-3409</v>
          </cell>
          <cell r="H66">
            <v>0</v>
          </cell>
        </row>
        <row r="67">
          <cell r="A67">
            <v>753</v>
          </cell>
          <cell r="B67" t="str">
            <v>Rural Rate Assistance Debit</v>
          </cell>
          <cell r="C67">
            <v>-158620.19</v>
          </cell>
          <cell r="E67">
            <v>-158620.19</v>
          </cell>
          <cell r="G67">
            <v>-487</v>
          </cell>
          <cell r="H67">
            <v>0</v>
          </cell>
        </row>
        <row r="68">
          <cell r="A68">
            <v>9990</v>
          </cell>
          <cell r="B68" t="str">
            <v>IMO Energy Market Administration Charge</v>
          </cell>
          <cell r="C68">
            <v>-279231.65000000002</v>
          </cell>
          <cell r="E68">
            <v>-279231.65000000002</v>
          </cell>
          <cell r="G68">
            <v>-443</v>
          </cell>
          <cell r="H68">
            <v>-135045.5</v>
          </cell>
        </row>
        <row r="69">
          <cell r="A69">
            <v>1130</v>
          </cell>
          <cell r="B69" t="str">
            <v>Day-Ahead Intertie Offer Guarantee Settlement Credit</v>
          </cell>
          <cell r="C69">
            <v>2465.85</v>
          </cell>
          <cell r="E69">
            <v>2465.85</v>
          </cell>
          <cell r="H69">
            <v>2465.85</v>
          </cell>
        </row>
        <row r="70">
          <cell r="A70">
            <v>1133</v>
          </cell>
          <cell r="B70" t="str">
            <v>Day-Ahead Generation Cost Guarantee</v>
          </cell>
          <cell r="C70">
            <v>392171.37</v>
          </cell>
          <cell r="E70">
            <v>392171.37</v>
          </cell>
        </row>
        <row r="71">
          <cell r="A71">
            <v>1137</v>
          </cell>
          <cell r="B71" t="str">
            <v>Intertie Offer Guarantee Reversal</v>
          </cell>
          <cell r="C71">
            <v>-187.24</v>
          </cell>
          <cell r="E71">
            <v>-187.24</v>
          </cell>
          <cell r="H71">
            <v>-187.24</v>
          </cell>
        </row>
        <row r="72">
          <cell r="A72">
            <v>1138</v>
          </cell>
          <cell r="B72" t="str">
            <v>Day-Ahead Fuel Cost Compensation Credit</v>
          </cell>
          <cell r="C72">
            <v>0</v>
          </cell>
          <cell r="E72">
            <v>0</v>
          </cell>
          <cell r="G72">
            <v>0</v>
          </cell>
          <cell r="H72">
            <v>0</v>
          </cell>
        </row>
        <row r="74">
          <cell r="A74">
            <v>112</v>
          </cell>
          <cell r="B74" t="str">
            <v>OPGI Market Power Mitigation Rebate</v>
          </cell>
          <cell r="C74">
            <v>707142.93</v>
          </cell>
          <cell r="E74">
            <v>707142.93</v>
          </cell>
          <cell r="G74">
            <v>3309.6751736658639</v>
          </cell>
          <cell r="H74">
            <v>0</v>
          </cell>
        </row>
        <row r="75">
          <cell r="A75">
            <v>162</v>
          </cell>
          <cell r="B75" t="str">
            <v>OPG Market Power Mitigation Debit</v>
          </cell>
          <cell r="C75">
            <v>-62944462.539999999</v>
          </cell>
          <cell r="E75">
            <v>-62944462.539999999</v>
          </cell>
        </row>
        <row r="76">
          <cell r="B76" t="str">
            <v>Invoice Prepayment of MPMA plus GST</v>
          </cell>
        </row>
        <row r="78">
          <cell r="A78">
            <v>-27</v>
          </cell>
          <cell r="B78" t="str">
            <v>Split of 100/101: Type OFFSET for CC101</v>
          </cell>
          <cell r="C78">
            <v>8377849.5</v>
          </cell>
          <cell r="E78">
            <v>8377849.5</v>
          </cell>
          <cell r="G78">
            <v>2497691</v>
          </cell>
          <cell r="H78">
            <v>2053770.82</v>
          </cell>
        </row>
        <row r="79">
          <cell r="A79">
            <v>101</v>
          </cell>
          <cell r="B79" t="str">
            <v>Net Energy Market Settlement for Non-dispatchable Load</v>
          </cell>
          <cell r="C79">
            <v>-8377849.5</v>
          </cell>
          <cell r="E79">
            <v>-8377849.5</v>
          </cell>
          <cell r="G79">
            <v>-2497691</v>
          </cell>
          <cell r="H79">
            <v>-2053770.82</v>
          </cell>
        </row>
        <row r="80">
          <cell r="A80">
            <v>-17</v>
          </cell>
          <cell r="B80" t="str">
            <v>Split of 100/101: Type OFFSET for CC100</v>
          </cell>
          <cell r="C80">
            <v>-516026267.36777532</v>
          </cell>
          <cell r="E80">
            <v>-516026267.36777532</v>
          </cell>
          <cell r="G80">
            <v>-1.0221109599816001</v>
          </cell>
          <cell r="H80">
            <v>3160440.57</v>
          </cell>
        </row>
        <row r="81">
          <cell r="A81">
            <v>100</v>
          </cell>
          <cell r="B81" t="str">
            <v>Net Energy Market Settlement for Generators and Dispatchable Load</v>
          </cell>
          <cell r="C81">
            <v>516026267.37000006</v>
          </cell>
          <cell r="E81">
            <v>516026267.37000006</v>
          </cell>
          <cell r="G81">
            <v>1.0221109599815958</v>
          </cell>
          <cell r="H81">
            <v>-3160440.57</v>
          </cell>
        </row>
        <row r="83">
          <cell r="A83">
            <v>900</v>
          </cell>
          <cell r="B83" t="str">
            <v>Goods and Service Tax Credit</v>
          </cell>
          <cell r="C83">
            <v>35440975.859999999</v>
          </cell>
          <cell r="E83">
            <v>35440975.859999999</v>
          </cell>
        </row>
        <row r="84">
          <cell r="A84">
            <v>950</v>
          </cell>
          <cell r="B84" t="str">
            <v>Goods and Service Tax Debit</v>
          </cell>
          <cell r="C84">
            <v>-9893168.6600000001</v>
          </cell>
          <cell r="E84">
            <v>-9893168.6600000001</v>
          </cell>
        </row>
        <row r="86">
          <cell r="B86" t="str">
            <v>TOTAL</v>
          </cell>
          <cell r="C86">
            <v>455522115.92028791</v>
          </cell>
          <cell r="E86">
            <v>455522115.92028791</v>
          </cell>
        </row>
        <row r="87">
          <cell r="B87" t="str">
            <v>Actual IESO Invoice</v>
          </cell>
          <cell r="C87">
            <v>455522115.92000002</v>
          </cell>
          <cell r="E87">
            <v>455522115.92000002</v>
          </cell>
        </row>
        <row r="88">
          <cell r="B88" t="str">
            <v>mismatch</v>
          </cell>
          <cell r="C88">
            <v>2.8789043426513672E-4</v>
          </cell>
          <cell r="E88">
            <v>2.8789043426513672E-4</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_Check"/>
      <sheetName val="REC"/>
      <sheetName val="ZN_PBC"/>
      <sheetName val="IMO_Prelim_Invoice"/>
      <sheetName val="IMO_Final_Invoice"/>
    </sheetNames>
    <sheetDataSet>
      <sheetData sheetId="0" refreshError="1"/>
      <sheetData sheetId="1" refreshError="1"/>
      <sheetData sheetId="2" refreshError="1"/>
      <sheetData sheetId="3" refreshError="1"/>
      <sheetData sheetId="4" refreshError="1">
        <row r="3">
          <cell r="A3">
            <v>-24</v>
          </cell>
          <cell r="B3" t="str">
            <v>Split of 100/101: Type BCQS for CC101</v>
          </cell>
          <cell r="C3">
            <v>-5129494.3499999996</v>
          </cell>
          <cell r="E3">
            <v>-5129494.3499999996</v>
          </cell>
          <cell r="G3">
            <v>-2804000</v>
          </cell>
          <cell r="H3">
            <v>-2325494.35</v>
          </cell>
        </row>
        <row r="4">
          <cell r="A4">
            <v>-21</v>
          </cell>
          <cell r="B4" t="str">
            <v>Split of 100/101: Type AQEW for CC101</v>
          </cell>
          <cell r="C4">
            <v>-4557835.6100000003</v>
          </cell>
          <cell r="E4">
            <v>-4557835.6100000003</v>
          </cell>
          <cell r="G4">
            <v>-24440</v>
          </cell>
          <cell r="H4">
            <v>-0.36</v>
          </cell>
        </row>
        <row r="5">
          <cell r="A5">
            <v>-20</v>
          </cell>
          <cell r="B5" t="str">
            <v>Split of 100/101: Type AQEI for CC101</v>
          </cell>
          <cell r="C5">
            <v>514351.11</v>
          </cell>
          <cell r="E5">
            <v>514351.11</v>
          </cell>
          <cell r="G5">
            <v>0</v>
          </cell>
          <cell r="H5">
            <v>0</v>
          </cell>
        </row>
        <row r="6">
          <cell r="A6">
            <v>-16</v>
          </cell>
          <cell r="B6" t="str">
            <v>Split of 100/101: Type NONE for CC100</v>
          </cell>
          <cell r="C6">
            <v>0</v>
          </cell>
          <cell r="E6">
            <v>0</v>
          </cell>
        </row>
        <row r="7">
          <cell r="A7">
            <v>-14</v>
          </cell>
          <cell r="B7" t="str">
            <v>Split of 100/101: Type BCQS for CC100</v>
          </cell>
          <cell r="C7">
            <v>0</v>
          </cell>
          <cell r="E7">
            <v>0</v>
          </cell>
        </row>
        <row r="8">
          <cell r="A8">
            <v>-13</v>
          </cell>
          <cell r="B8" t="str">
            <v>Split of 100/101: Type SQEW for CC100</v>
          </cell>
          <cell r="C8">
            <v>-5725003.2800000003</v>
          </cell>
          <cell r="E8">
            <v>-5725003.2800000003</v>
          </cell>
          <cell r="G8">
            <v>0</v>
          </cell>
          <cell r="H8">
            <v>-5725003.2800000003</v>
          </cell>
        </row>
        <row r="9">
          <cell r="A9">
            <v>-12</v>
          </cell>
          <cell r="B9" t="str">
            <v>Split of 100/101: Type SQEI for CC100</v>
          </cell>
          <cell r="C9">
            <v>2564562.71</v>
          </cell>
          <cell r="E9">
            <v>2564562.71</v>
          </cell>
          <cell r="H9">
            <v>2564562.71</v>
          </cell>
        </row>
        <row r="10">
          <cell r="A10">
            <v>-11</v>
          </cell>
          <cell r="B10" t="str">
            <v>Split of 100/101: Type AQEW for CC100</v>
          </cell>
          <cell r="C10">
            <v>-2574534.31</v>
          </cell>
          <cell r="E10">
            <v>-2574534.31</v>
          </cell>
        </row>
        <row r="11">
          <cell r="A11">
            <v>-10</v>
          </cell>
          <cell r="B11" t="str">
            <v>Split of 100/101: Type AQEI for CC100</v>
          </cell>
          <cell r="C11">
            <v>521761242.25</v>
          </cell>
          <cell r="E11">
            <v>521761242.25</v>
          </cell>
          <cell r="G11">
            <v>1.0221109599815958</v>
          </cell>
          <cell r="H11">
            <v>0</v>
          </cell>
        </row>
        <row r="12">
          <cell r="A12">
            <v>102</v>
          </cell>
          <cell r="B12" t="str">
            <v>TR Clearing Account Credit</v>
          </cell>
          <cell r="C12">
            <v>0</v>
          </cell>
          <cell r="E12">
            <v>0</v>
          </cell>
          <cell r="G12">
            <v>0</v>
          </cell>
          <cell r="H12">
            <v>0</v>
          </cell>
        </row>
        <row r="13">
          <cell r="A13">
            <v>104</v>
          </cell>
          <cell r="B13" t="str">
            <v>Transmission Rights Settlement Credit</v>
          </cell>
          <cell r="C13">
            <v>202798.7</v>
          </cell>
          <cell r="E13">
            <v>202798.7</v>
          </cell>
          <cell r="H13">
            <v>202798.7</v>
          </cell>
        </row>
        <row r="14">
          <cell r="A14">
            <v>105</v>
          </cell>
          <cell r="B14" t="str">
            <v>Constrained Management Settlement Credit for Energy</v>
          </cell>
          <cell r="C14">
            <v>5321160.96</v>
          </cell>
          <cell r="E14">
            <v>5321160.96</v>
          </cell>
          <cell r="G14">
            <v>-2.3886599571670879E-2</v>
          </cell>
          <cell r="H14">
            <v>207062.52</v>
          </cell>
        </row>
        <row r="15">
          <cell r="A15">
            <v>106</v>
          </cell>
          <cell r="B15" t="str">
            <v>Congestion Management Settlement Credit for 10 Minute Spinning Reserve</v>
          </cell>
          <cell r="C15">
            <v>177364.93</v>
          </cell>
          <cell r="E15">
            <v>177364.93</v>
          </cell>
        </row>
        <row r="16">
          <cell r="A16">
            <v>107</v>
          </cell>
          <cell r="B16" t="str">
            <v>Congestion Management Settlement Credit for 10 Minute Non-spinning Reserve</v>
          </cell>
          <cell r="C16">
            <v>91771.29</v>
          </cell>
          <cell r="E16">
            <v>91771.29</v>
          </cell>
          <cell r="G16">
            <v>0</v>
          </cell>
          <cell r="H16">
            <v>0</v>
          </cell>
        </row>
        <row r="17">
          <cell r="A17">
            <v>108</v>
          </cell>
          <cell r="B17" t="str">
            <v>Congestion Management Settlement Credit for 30 Minute Operating Reserve</v>
          </cell>
          <cell r="C17">
            <v>92022.27</v>
          </cell>
          <cell r="E17">
            <v>92022.27</v>
          </cell>
          <cell r="G17">
            <v>0</v>
          </cell>
          <cell r="H17">
            <v>0</v>
          </cell>
        </row>
        <row r="18">
          <cell r="A18">
            <v>113</v>
          </cell>
          <cell r="B18" t="str">
            <v>Additional Compensation for Administrative Pricing Cre</v>
          </cell>
          <cell r="C18">
            <v>0</v>
          </cell>
          <cell r="E18">
            <v>0</v>
          </cell>
        </row>
        <row r="19">
          <cell r="A19">
            <v>114</v>
          </cell>
          <cell r="B19" t="str">
            <v>Outage Cancellation/Deferral Settlement Credit</v>
          </cell>
          <cell r="C19">
            <v>0</v>
          </cell>
          <cell r="E19">
            <v>0</v>
          </cell>
        </row>
        <row r="20">
          <cell r="A20">
            <v>118</v>
          </cell>
          <cell r="B20" t="str">
            <v xml:space="preserve"> Emergency Energy Acquisition Rebate</v>
          </cell>
          <cell r="C20">
            <v>0</v>
          </cell>
          <cell r="E20">
            <v>0</v>
          </cell>
          <cell r="G20">
            <v>0</v>
          </cell>
          <cell r="H20">
            <v>0</v>
          </cell>
        </row>
        <row r="21">
          <cell r="A21">
            <v>119</v>
          </cell>
          <cell r="B21" t="str">
            <v>Station Service Reimbursement Credit</v>
          </cell>
          <cell r="C21">
            <v>335690.03</v>
          </cell>
          <cell r="E21">
            <v>335690.03</v>
          </cell>
        </row>
        <row r="22">
          <cell r="A22">
            <v>120</v>
          </cell>
          <cell r="B22" t="str">
            <v>Local market Power Debit</v>
          </cell>
          <cell r="C22">
            <v>-7864.85</v>
          </cell>
          <cell r="E22">
            <v>-7864.85</v>
          </cell>
          <cell r="G22">
            <v>0</v>
          </cell>
          <cell r="H22">
            <v>0</v>
          </cell>
        </row>
        <row r="23">
          <cell r="A23">
            <v>130</v>
          </cell>
          <cell r="B23" t="str">
            <v>Intertie Offer Guarantee</v>
          </cell>
          <cell r="C23">
            <v>31467.18</v>
          </cell>
          <cell r="E23">
            <v>31467.18</v>
          </cell>
          <cell r="H23">
            <v>31467.18</v>
          </cell>
        </row>
        <row r="24">
          <cell r="A24">
            <v>133</v>
          </cell>
          <cell r="B24" t="str">
            <v>Generation Cost Guarantee Payment</v>
          </cell>
          <cell r="C24">
            <v>0</v>
          </cell>
          <cell r="E24">
            <v>0</v>
          </cell>
        </row>
        <row r="25">
          <cell r="A25">
            <v>135</v>
          </cell>
          <cell r="B25" t="str">
            <v>Real-Time Import Failure Charge</v>
          </cell>
          <cell r="C25">
            <v>-377.42</v>
          </cell>
          <cell r="E25">
            <v>-377.42</v>
          </cell>
          <cell r="H25">
            <v>-377.42</v>
          </cell>
        </row>
        <row r="26">
          <cell r="A26">
            <v>136</v>
          </cell>
          <cell r="B26" t="str">
            <v>Real-Time Export Failure Charge</v>
          </cell>
          <cell r="C26">
            <v>-20452.080000000002</v>
          </cell>
          <cell r="E26">
            <v>-20452.080000000002</v>
          </cell>
          <cell r="H26">
            <v>-20452.080000000002</v>
          </cell>
        </row>
        <row r="27">
          <cell r="A27">
            <v>144</v>
          </cell>
          <cell r="B27" t="str">
            <v>Regulated Nuclear Generation Adjustment Amount</v>
          </cell>
          <cell r="C27">
            <v>-6249225.96</v>
          </cell>
          <cell r="E27">
            <v>-6249225.96</v>
          </cell>
          <cell r="G27">
            <v>0</v>
          </cell>
          <cell r="H27">
            <v>0</v>
          </cell>
        </row>
        <row r="28">
          <cell r="A28">
            <v>145</v>
          </cell>
          <cell r="B28" t="str">
            <v>Regulated Hydroelectric generation Adjustment Amount</v>
          </cell>
          <cell r="C28">
            <v>-25094677.900000002</v>
          </cell>
          <cell r="E28">
            <v>-25094677.900000002</v>
          </cell>
          <cell r="G28">
            <v>1.6215973230345584E-2</v>
          </cell>
          <cell r="H28">
            <v>0</v>
          </cell>
        </row>
        <row r="29">
          <cell r="A29">
            <v>146</v>
          </cell>
          <cell r="B29" t="str">
            <v>Global Adjustment Settlement Amount</v>
          </cell>
          <cell r="C29">
            <v>-161059.35</v>
          </cell>
          <cell r="E29">
            <v>-161059.35</v>
          </cell>
          <cell r="G29">
            <v>-541.8018511430713</v>
          </cell>
          <cell r="H29">
            <v>0</v>
          </cell>
        </row>
        <row r="30">
          <cell r="A30">
            <v>150</v>
          </cell>
          <cell r="B30" t="str">
            <v>Net Energy Market Settlement Uplift</v>
          </cell>
          <cell r="C30">
            <v>-289305.57</v>
          </cell>
          <cell r="E30">
            <v>-289305.57</v>
          </cell>
          <cell r="G30">
            <v>-596.34539493315413</v>
          </cell>
          <cell r="H30">
            <v>-119250.34</v>
          </cell>
        </row>
        <row r="31">
          <cell r="A31">
            <v>155</v>
          </cell>
          <cell r="B31" t="str">
            <v>Constrained Management Settlement Uplift</v>
          </cell>
          <cell r="C31">
            <v>-174813.23</v>
          </cell>
          <cell r="E31">
            <v>-174813.23</v>
          </cell>
          <cell r="G31">
            <v>-359.59066056209195</v>
          </cell>
          <cell r="H31">
            <v>-72567.009999999995</v>
          </cell>
        </row>
        <row r="32">
          <cell r="A32">
            <v>163</v>
          </cell>
          <cell r="B32" t="str">
            <v>Additional Compensation for Administrative Pricing Debit</v>
          </cell>
          <cell r="C32">
            <v>0</v>
          </cell>
          <cell r="E32">
            <v>0</v>
          </cell>
          <cell r="G32">
            <v>0</v>
          </cell>
          <cell r="H32">
            <v>0</v>
          </cell>
        </row>
        <row r="33">
          <cell r="A33">
            <v>164</v>
          </cell>
          <cell r="B33" t="str">
            <v>Outage Cancellation/Deferral Debit</v>
          </cell>
          <cell r="C33">
            <v>0</v>
          </cell>
          <cell r="E33">
            <v>0</v>
          </cell>
          <cell r="G33">
            <v>0</v>
          </cell>
          <cell r="H33">
            <v>0</v>
          </cell>
        </row>
        <row r="34">
          <cell r="A34">
            <v>165</v>
          </cell>
          <cell r="B34" t="str">
            <v>Unrecoverable Testing Costs Debit</v>
          </cell>
          <cell r="C34">
            <v>0</v>
          </cell>
          <cell r="E34">
            <v>0</v>
          </cell>
          <cell r="G34">
            <v>0</v>
          </cell>
          <cell r="H34">
            <v>0</v>
          </cell>
        </row>
        <row r="35">
          <cell r="A35">
            <v>166</v>
          </cell>
          <cell r="B35" t="str">
            <v>Tieline Realiability Maintenance Debit</v>
          </cell>
          <cell r="C35">
            <v>0</v>
          </cell>
          <cell r="E35">
            <v>0</v>
          </cell>
          <cell r="G35">
            <v>0</v>
          </cell>
          <cell r="H35">
            <v>0</v>
          </cell>
        </row>
        <row r="36">
          <cell r="A36">
            <v>167</v>
          </cell>
          <cell r="B36" t="str">
            <v>Emergency Energy Acquisition Debit</v>
          </cell>
          <cell r="C36">
            <v>-6455.06</v>
          </cell>
          <cell r="E36">
            <v>-6455.06</v>
          </cell>
          <cell r="G36">
            <v>-10</v>
          </cell>
          <cell r="H36">
            <v>-3123.25</v>
          </cell>
        </row>
        <row r="37">
          <cell r="A37">
            <v>168</v>
          </cell>
          <cell r="B37" t="str">
            <v>TR Market Shortfall Debit</v>
          </cell>
          <cell r="C37">
            <v>0</v>
          </cell>
          <cell r="E37">
            <v>0</v>
          </cell>
          <cell r="G37">
            <v>0</v>
          </cell>
          <cell r="H37">
            <v>0</v>
          </cell>
        </row>
        <row r="38">
          <cell r="A38">
            <v>169</v>
          </cell>
          <cell r="B38" t="str">
            <v>Station Service Reimbursement Debit</v>
          </cell>
          <cell r="C38">
            <v>-8790.5</v>
          </cell>
          <cell r="E38">
            <v>-8790.5</v>
          </cell>
          <cell r="G38">
            <v>-14</v>
          </cell>
          <cell r="H38">
            <v>-4253.22</v>
          </cell>
        </row>
        <row r="39">
          <cell r="A39">
            <v>170</v>
          </cell>
          <cell r="B39" t="str">
            <v>Local Market Power Rebate</v>
          </cell>
          <cell r="C39">
            <v>3540.89</v>
          </cell>
          <cell r="E39">
            <v>3540.89</v>
          </cell>
          <cell r="G39">
            <v>6</v>
          </cell>
          <cell r="H39">
            <v>1713.05</v>
          </cell>
        </row>
        <row r="40">
          <cell r="A40">
            <v>182</v>
          </cell>
          <cell r="B40" t="str">
            <v>Hour-ahead dispatchable load offer guarantee debit</v>
          </cell>
          <cell r="C40">
            <v>0</v>
          </cell>
          <cell r="E40">
            <v>0</v>
          </cell>
          <cell r="G40">
            <v>0</v>
          </cell>
          <cell r="H40">
            <v>0</v>
          </cell>
        </row>
        <row r="41">
          <cell r="A41">
            <v>183</v>
          </cell>
          <cell r="B41" t="str">
            <v>Generation Cost Guarantee Debit</v>
          </cell>
          <cell r="C41">
            <v>-43809.86</v>
          </cell>
          <cell r="E41">
            <v>-43809.86</v>
          </cell>
          <cell r="G41">
            <v>-69.002153158271256</v>
          </cell>
          <cell r="H41">
            <v>-21196.2</v>
          </cell>
        </row>
        <row r="42">
          <cell r="A42">
            <v>184</v>
          </cell>
          <cell r="B42" t="str">
            <v>Demand Response Debit</v>
          </cell>
          <cell r="C42">
            <v>-0.04</v>
          </cell>
          <cell r="E42">
            <v>-0.04</v>
          </cell>
          <cell r="G42">
            <v>-6.7286195976537698E-5</v>
          </cell>
          <cell r="H42">
            <v>-0.02</v>
          </cell>
        </row>
        <row r="43">
          <cell r="A43">
            <v>186</v>
          </cell>
          <cell r="B43" t="str">
            <v>Intertie Failure Charge Rebate</v>
          </cell>
          <cell r="C43">
            <v>5989.41</v>
          </cell>
          <cell r="E43">
            <v>5989.41</v>
          </cell>
          <cell r="G43">
            <v>12</v>
          </cell>
          <cell r="H43">
            <v>1937.78</v>
          </cell>
        </row>
        <row r="44">
          <cell r="A44">
            <v>200</v>
          </cell>
          <cell r="B44" t="str">
            <v>10 Minute Spinning Reserve  Market Settlement Credit</v>
          </cell>
          <cell r="C44">
            <v>258317.09067901236</v>
          </cell>
          <cell r="E44">
            <v>258317.09067901236</v>
          </cell>
          <cell r="G44">
            <v>0</v>
          </cell>
          <cell r="H44">
            <v>0</v>
          </cell>
        </row>
        <row r="45">
          <cell r="A45">
            <v>201</v>
          </cell>
          <cell r="B45" t="str">
            <v>10 Minute Spinning Reserve Market Shortfall Rebate</v>
          </cell>
          <cell r="C45">
            <v>0</v>
          </cell>
          <cell r="E45">
            <v>0</v>
          </cell>
          <cell r="G45">
            <v>0</v>
          </cell>
          <cell r="H45">
            <v>0</v>
          </cell>
        </row>
        <row r="46">
          <cell r="A46">
            <v>202</v>
          </cell>
          <cell r="B46" t="str">
            <v>10 Minute Non-spinning Reserve Market Settlement Credit</v>
          </cell>
          <cell r="C46">
            <v>96198.84</v>
          </cell>
          <cell r="E46">
            <v>96198.84</v>
          </cell>
          <cell r="G46">
            <v>0</v>
          </cell>
          <cell r="H46">
            <v>0</v>
          </cell>
        </row>
        <row r="47">
          <cell r="A47">
            <v>203</v>
          </cell>
          <cell r="B47" t="str">
            <v>10 Minute Non-spinning Reserve Market Shortfall Rebate</v>
          </cell>
          <cell r="C47">
            <v>0</v>
          </cell>
          <cell r="E47">
            <v>0</v>
          </cell>
          <cell r="G47">
            <v>0</v>
          </cell>
          <cell r="H47">
            <v>0</v>
          </cell>
        </row>
        <row r="48">
          <cell r="A48">
            <v>204</v>
          </cell>
          <cell r="B48" t="str">
            <v>30 Minute Operating Reserve Market Settlement Credit</v>
          </cell>
          <cell r="C48">
            <v>30922.53</v>
          </cell>
          <cell r="E48">
            <v>30922.53</v>
          </cell>
          <cell r="G48">
            <v>0</v>
          </cell>
          <cell r="H48">
            <v>0</v>
          </cell>
        </row>
        <row r="49">
          <cell r="A49">
            <v>205</v>
          </cell>
          <cell r="B49" t="str">
            <v>30 Minute Operating Reserve Market Shortfall Rebate</v>
          </cell>
          <cell r="C49">
            <v>0</v>
          </cell>
          <cell r="E49">
            <v>0</v>
          </cell>
          <cell r="G49">
            <v>0</v>
          </cell>
          <cell r="H49">
            <v>0</v>
          </cell>
        </row>
        <row r="50">
          <cell r="A50">
            <v>250</v>
          </cell>
          <cell r="B50" t="str">
            <v>10 Minute Spinning Market Reserve Hourly Uplift</v>
          </cell>
          <cell r="C50">
            <v>-13179.88</v>
          </cell>
          <cell r="E50">
            <v>-13179.88</v>
          </cell>
          <cell r="G50">
            <v>-18.000437360273846</v>
          </cell>
          <cell r="H50">
            <v>-6697.7</v>
          </cell>
        </row>
        <row r="51">
          <cell r="A51">
            <v>252</v>
          </cell>
          <cell r="B51" t="str">
            <v>10 Minute Non-spinning Market Reserve Hourly Uplift</v>
          </cell>
          <cell r="C51">
            <v>-3353.11</v>
          </cell>
          <cell r="E51">
            <v>-3353.11</v>
          </cell>
          <cell r="G51">
            <v>-7</v>
          </cell>
          <cell r="H51">
            <v>-1419.52</v>
          </cell>
        </row>
        <row r="52">
          <cell r="A52">
            <v>254</v>
          </cell>
          <cell r="B52" t="str">
            <v>30 Minute Operating Reserve Market Hourly Uplift</v>
          </cell>
          <cell r="C52">
            <v>-1334.39</v>
          </cell>
          <cell r="E52">
            <v>-1334.39</v>
          </cell>
          <cell r="G52">
            <v>-2</v>
          </cell>
          <cell r="H52">
            <v>-616.80999999999995</v>
          </cell>
        </row>
        <row r="53">
          <cell r="A53">
            <v>400</v>
          </cell>
          <cell r="B53" t="str">
            <v>Black Start Capability Settlement Credit</v>
          </cell>
          <cell r="C53">
            <v>33000</v>
          </cell>
          <cell r="E53">
            <v>33000</v>
          </cell>
          <cell r="G53">
            <v>0</v>
          </cell>
          <cell r="H53">
            <v>0</v>
          </cell>
        </row>
        <row r="54">
          <cell r="A54">
            <v>402</v>
          </cell>
          <cell r="B54" t="str">
            <v>Reactive Support and Voltage Control Settlement Credit</v>
          </cell>
          <cell r="C54">
            <v>2533606.218275723</v>
          </cell>
          <cell r="E54">
            <v>2533606.218275723</v>
          </cell>
          <cell r="G54">
            <v>0</v>
          </cell>
          <cell r="H54">
            <v>20554.005912046116</v>
          </cell>
        </row>
        <row r="55">
          <cell r="A55">
            <v>404</v>
          </cell>
          <cell r="B55" t="str">
            <v>Regulation Service Settlement Credit</v>
          </cell>
          <cell r="C55">
            <v>2167286.1191084743</v>
          </cell>
          <cell r="E55">
            <v>2167286.1191084743</v>
          </cell>
          <cell r="G55">
            <v>0</v>
          </cell>
          <cell r="H55">
            <v>34166.67</v>
          </cell>
        </row>
        <row r="56">
          <cell r="A56">
            <v>450</v>
          </cell>
          <cell r="B56" t="str">
            <v>Black Start Capability Debit</v>
          </cell>
          <cell r="C56">
            <v>-2499.96</v>
          </cell>
          <cell r="E56">
            <v>-2499.96</v>
          </cell>
          <cell r="G56">
            <v>-4</v>
          </cell>
          <cell r="H56">
            <v>-1209.58</v>
          </cell>
        </row>
        <row r="57">
          <cell r="A57">
            <v>452</v>
          </cell>
          <cell r="B57" t="str">
            <v>Reactive Support and Voltage Control Debit</v>
          </cell>
          <cell r="C57">
            <v>-76729.56</v>
          </cell>
          <cell r="E57">
            <v>-76729.56</v>
          </cell>
          <cell r="G57">
            <v>-122.00272509093705</v>
          </cell>
          <cell r="H57">
            <v>-37122.25</v>
          </cell>
        </row>
        <row r="58">
          <cell r="A58">
            <v>454</v>
          </cell>
          <cell r="B58" t="str">
            <v>Regulation Service Debit</v>
          </cell>
          <cell r="C58">
            <v>-45873.35</v>
          </cell>
          <cell r="E58">
            <v>-45873.35</v>
          </cell>
          <cell r="G58">
            <v>-73.00598847144191</v>
          </cell>
          <cell r="H58">
            <v>-22194.07</v>
          </cell>
        </row>
        <row r="59">
          <cell r="A59">
            <v>460</v>
          </cell>
          <cell r="B59" t="str">
            <v>IMO-Controlled Grid Special Operations Debit</v>
          </cell>
          <cell r="C59">
            <v>0</v>
          </cell>
          <cell r="E59">
            <v>0</v>
          </cell>
          <cell r="G59">
            <v>0</v>
          </cell>
          <cell r="H59">
            <v>0</v>
          </cell>
        </row>
        <row r="60">
          <cell r="A60">
            <v>500</v>
          </cell>
          <cell r="B60" t="str">
            <v>Must-Run Contract Settlement Credit</v>
          </cell>
          <cell r="C60">
            <v>8025087.6200000001</v>
          </cell>
          <cell r="E60">
            <v>8025087.6200000001</v>
          </cell>
        </row>
        <row r="61">
          <cell r="A61">
            <v>550</v>
          </cell>
          <cell r="B61" t="str">
            <v>Must Run Contract Shortfall Debit</v>
          </cell>
          <cell r="C61">
            <v>-169850.53</v>
          </cell>
          <cell r="E61">
            <v>-169850.53</v>
          </cell>
          <cell r="G61">
            <v>-269.00844441759506</v>
          </cell>
          <cell r="H61">
            <v>-82176.02</v>
          </cell>
        </row>
        <row r="62">
          <cell r="A62">
            <v>650</v>
          </cell>
          <cell r="B62" t="str">
            <v>Network Pool Service Charge</v>
          </cell>
          <cell r="C62">
            <v>-254688.68</v>
          </cell>
          <cell r="E62">
            <v>-254688.68</v>
          </cell>
          <cell r="G62">
            <v>-1939</v>
          </cell>
          <cell r="H62">
            <v>0</v>
          </cell>
        </row>
        <row r="63">
          <cell r="A63">
            <v>651</v>
          </cell>
          <cell r="B63" t="str">
            <v>Line Connection Pool Service Charge</v>
          </cell>
          <cell r="C63">
            <v>-2611.6999999999998</v>
          </cell>
          <cell r="E63">
            <v>-2611.6999999999998</v>
          </cell>
        </row>
        <row r="64">
          <cell r="A64">
            <v>652</v>
          </cell>
          <cell r="B64" t="str">
            <v>Transformation Connection Pool Service Charge</v>
          </cell>
          <cell r="C64">
            <v>-8421</v>
          </cell>
          <cell r="E64">
            <v>-8421</v>
          </cell>
        </row>
        <row r="65">
          <cell r="A65">
            <v>653</v>
          </cell>
          <cell r="B65" t="str">
            <v>Export and Wheel-through Service Charge</v>
          </cell>
          <cell r="C65">
            <v>-258767.34</v>
          </cell>
          <cell r="E65">
            <v>-258767.34</v>
          </cell>
          <cell r="G65">
            <v>0</v>
          </cell>
          <cell r="H65">
            <v>-258767.34</v>
          </cell>
        </row>
        <row r="66">
          <cell r="A66">
            <v>752</v>
          </cell>
          <cell r="B66" t="str">
            <v>Debt Retirement Charge</v>
          </cell>
          <cell r="C66">
            <v>-1110341.0900000001</v>
          </cell>
          <cell r="E66">
            <v>-1110341.0900000001</v>
          </cell>
          <cell r="G66">
            <v>-3409</v>
          </cell>
          <cell r="H66">
            <v>0</v>
          </cell>
        </row>
        <row r="67">
          <cell r="A67">
            <v>753</v>
          </cell>
          <cell r="B67" t="str">
            <v>Rural Rate Assistance Debit</v>
          </cell>
          <cell r="C67">
            <v>-158620.19</v>
          </cell>
          <cell r="E67">
            <v>-158620.19</v>
          </cell>
          <cell r="G67">
            <v>-487</v>
          </cell>
          <cell r="H67">
            <v>0</v>
          </cell>
        </row>
        <row r="68">
          <cell r="A68">
            <v>9990</v>
          </cell>
          <cell r="B68" t="str">
            <v>IMO Energy Market Administration Charge</v>
          </cell>
          <cell r="C68">
            <v>-279231.65000000002</v>
          </cell>
          <cell r="E68">
            <v>-279231.65000000002</v>
          </cell>
          <cell r="G68">
            <v>-443</v>
          </cell>
          <cell r="H68">
            <v>-135045.5</v>
          </cell>
        </row>
        <row r="69">
          <cell r="A69">
            <v>1130</v>
          </cell>
          <cell r="B69" t="str">
            <v>Day-Ahead Intertie Offer Guarantee Settlement Credit</v>
          </cell>
          <cell r="C69">
            <v>2465.85</v>
          </cell>
          <cell r="E69">
            <v>2465.85</v>
          </cell>
          <cell r="H69">
            <v>2465.85</v>
          </cell>
        </row>
        <row r="70">
          <cell r="A70">
            <v>1133</v>
          </cell>
          <cell r="B70" t="str">
            <v>Day-Ahead Generation Cost Guarantee</v>
          </cell>
          <cell r="C70">
            <v>392171.37</v>
          </cell>
          <cell r="E70">
            <v>392171.37</v>
          </cell>
        </row>
        <row r="71">
          <cell r="A71">
            <v>1137</v>
          </cell>
          <cell r="B71" t="str">
            <v>Intertie Offer Guarantee Reversal</v>
          </cell>
          <cell r="C71">
            <v>-187.24</v>
          </cell>
          <cell r="E71">
            <v>-187.24</v>
          </cell>
          <cell r="H71">
            <v>-187.24</v>
          </cell>
        </row>
        <row r="72">
          <cell r="A72">
            <v>1138</v>
          </cell>
          <cell r="B72" t="str">
            <v>Day-Ahead Fuel Cost Compensation Credit</v>
          </cell>
          <cell r="C72">
            <v>0</v>
          </cell>
          <cell r="E72">
            <v>0</v>
          </cell>
          <cell r="G72">
            <v>0</v>
          </cell>
          <cell r="H72">
            <v>0</v>
          </cell>
        </row>
        <row r="74">
          <cell r="A74">
            <v>112</v>
          </cell>
          <cell r="B74" t="str">
            <v>OPGI Market Power Mitigation Rebate</v>
          </cell>
          <cell r="C74">
            <v>707142.93</v>
          </cell>
          <cell r="E74">
            <v>707142.93</v>
          </cell>
          <cell r="G74">
            <v>3309.6751736658639</v>
          </cell>
          <cell r="H74">
            <v>0</v>
          </cell>
        </row>
        <row r="75">
          <cell r="A75">
            <v>162</v>
          </cell>
          <cell r="B75" t="str">
            <v>OPG Market Power Mitigation Debit</v>
          </cell>
          <cell r="C75">
            <v>-62944462.539999999</v>
          </cell>
          <cell r="E75">
            <v>-62944462.539999999</v>
          </cell>
        </row>
        <row r="76">
          <cell r="B76" t="str">
            <v>Invoice Prepayment of MPMA plus GST</v>
          </cell>
        </row>
        <row r="78">
          <cell r="A78">
            <v>-27</v>
          </cell>
          <cell r="B78" t="str">
            <v>Split of 100/101: Type OFFSET for CC101</v>
          </cell>
          <cell r="C78">
            <v>8377849.5</v>
          </cell>
          <cell r="E78">
            <v>8377849.5</v>
          </cell>
          <cell r="G78">
            <v>2497691</v>
          </cell>
          <cell r="H78">
            <v>2053770.82</v>
          </cell>
        </row>
        <row r="79">
          <cell r="A79">
            <v>101</v>
          </cell>
          <cell r="B79" t="str">
            <v>Net Energy Market Settlement for Non-dispatchable Load</v>
          </cell>
          <cell r="C79">
            <v>-8377849.5</v>
          </cell>
          <cell r="E79">
            <v>-8377849.5</v>
          </cell>
          <cell r="G79">
            <v>-2497691</v>
          </cell>
          <cell r="H79">
            <v>-2053770.82</v>
          </cell>
        </row>
        <row r="80">
          <cell r="A80">
            <v>-17</v>
          </cell>
          <cell r="B80" t="str">
            <v>Split of 100/101: Type OFFSET for CC100</v>
          </cell>
          <cell r="C80">
            <v>-516026267.36777532</v>
          </cell>
          <cell r="E80">
            <v>-516026267.36777532</v>
          </cell>
          <cell r="G80">
            <v>-1.0221109599816001</v>
          </cell>
          <cell r="H80">
            <v>3160440.57</v>
          </cell>
        </row>
        <row r="81">
          <cell r="A81">
            <v>100</v>
          </cell>
          <cell r="B81" t="str">
            <v>Net Energy Market Settlement for Generators and Dispatchable Load</v>
          </cell>
          <cell r="C81">
            <v>516026267.37000006</v>
          </cell>
          <cell r="E81">
            <v>516026267.37000006</v>
          </cell>
          <cell r="G81">
            <v>1.0221109599815958</v>
          </cell>
          <cell r="H81">
            <v>-3160440.57</v>
          </cell>
        </row>
        <row r="83">
          <cell r="A83">
            <v>900</v>
          </cell>
          <cell r="B83" t="str">
            <v>Goods and Service Tax Credit</v>
          </cell>
          <cell r="C83">
            <v>35440975.859999999</v>
          </cell>
          <cell r="E83">
            <v>35440975.859999999</v>
          </cell>
        </row>
        <row r="84">
          <cell r="A84">
            <v>950</v>
          </cell>
          <cell r="B84" t="str">
            <v>Goods and Service Tax Debit</v>
          </cell>
          <cell r="C84">
            <v>-9893168.6600000001</v>
          </cell>
          <cell r="E84">
            <v>-9893168.6600000001</v>
          </cell>
        </row>
        <row r="86">
          <cell r="B86" t="str">
            <v>TOTAL</v>
          </cell>
          <cell r="C86">
            <v>455522115.92028791</v>
          </cell>
          <cell r="E86">
            <v>455522115.92028791</v>
          </cell>
        </row>
        <row r="87">
          <cell r="B87" t="str">
            <v>Actual IESO Invoice</v>
          </cell>
          <cell r="C87">
            <v>455522115.92000002</v>
          </cell>
          <cell r="E87">
            <v>455522115.92000002</v>
          </cell>
        </row>
        <row r="88">
          <cell r="B88" t="str">
            <v>mismatch</v>
          </cell>
          <cell r="C88">
            <v>2.8789043426513672E-4</v>
          </cell>
          <cell r="E88">
            <v>2.8789043426513672E-4</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Position Calculations"/>
      <sheetName val="Req 05"/>
      <sheetName val="Bal-sum"/>
      <sheetName val="Financial Forecast Inputs"/>
      <sheetName val="Physical Forecast Inputs"/>
      <sheetName val="Contracts"/>
      <sheetName val="Inventory Actuals"/>
      <sheetName val="Monthly Actual Physicals"/>
      <sheetName val="Act-Chk"/>
      <sheetName val="Monthly Actual Physicals (Gg)"/>
      <sheetName val="Physical Calculations"/>
      <sheetName val="EM Programming Calculations"/>
      <sheetName val="Financial Calculations"/>
      <sheetName val="Physical Formulas"/>
      <sheetName val="Physical &amp; Financial Relations"/>
      <sheetName val="Financial Summary"/>
      <sheetName val="CashFlows"/>
      <sheetName val="Lakeview 03"/>
      <sheetName val="Lambton 03"/>
      <sheetName val="Nanticoke 03"/>
      <sheetName val="NorthWest 03"/>
      <sheetName val="Lennox 03"/>
      <sheetName val="Requirements"/>
      <sheetName val="Requirements (2)"/>
      <sheetName val="CashFlows 05"/>
      <sheetName val="CashFlows 06"/>
      <sheetName val="BP Summary"/>
      <sheetName val="BP Template"/>
      <sheetName val="mth-sum 04"/>
      <sheetName val="mth-sum 05"/>
      <sheetName val="mth-sum 06"/>
      <sheetName val="mth-sum 07"/>
      <sheetName val="mth-sum 05-SPLIT"/>
      <sheetName val="Comments"/>
      <sheetName val="Requirements ---&gt;"/>
      <sheetName val="2004 old"/>
      <sheetName val="2005 old"/>
      <sheetName val="2006 old"/>
      <sheetName val="2007 old"/>
      <sheetName val="2008 old"/>
      <sheetName val="Delta old"/>
      <sheetName val="2004"/>
      <sheetName val="2005"/>
      <sheetName val="2006"/>
      <sheetName val="2007"/>
      <sheetName val="2008"/>
      <sheetName val="Delta"/>
      <sheetName val="Lakeview 04"/>
      <sheetName val="Lakeview 05"/>
      <sheetName val="Lakeview 06"/>
      <sheetName val="Lakeview 07"/>
      <sheetName val="Lakeview 08"/>
      <sheetName val="Lambton 04"/>
      <sheetName val="Lambton 05"/>
      <sheetName val="Lambton 06"/>
      <sheetName val="Lambton 07"/>
      <sheetName val="Lambton 08"/>
      <sheetName val="Nanticoke 04"/>
      <sheetName val="Nanticoke 05"/>
      <sheetName val="Nanticoke 06"/>
      <sheetName val="Nanticoke 07"/>
      <sheetName val="Nanticoke 08"/>
      <sheetName val="NorthWest 04"/>
      <sheetName val="NorthWest 05"/>
      <sheetName val="NorthWest 06"/>
      <sheetName val="NorthWest 07"/>
      <sheetName val="NorthWest 08"/>
      <sheetName val="Lennox 04"/>
      <sheetName val="Lennox 05"/>
      <sheetName val="Lennox 06"/>
      <sheetName val="Lennox 07"/>
      <sheetName val="Lennox 08"/>
      <sheetName val="Documentation"/>
      <sheetName val="Total FBU"/>
      <sheetName val="Year End Inventory Value"/>
    </sheetNames>
    <sheetDataSet>
      <sheetData sheetId="0" refreshError="1">
        <row r="2">
          <cell r="C2">
            <v>38447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P&amp;L w detail"/>
      <sheetName val="GenRev"/>
      <sheetName val="Trial Bal"/>
      <sheetName val="SAPBal"/>
      <sheetName val="SAPGenRev"/>
      <sheetName val="GenRev_Summary"/>
      <sheetName val="Generation"/>
      <sheetName val="Trading"/>
      <sheetName val="Ont_Generation"/>
      <sheetName val="IMOData"/>
      <sheetName val="IMOData1"/>
      <sheetName val="OPG Rebate Recovery"/>
      <sheetName val="Embedded_Gen"/>
      <sheetName val="ICRpt"/>
      <sheetName val="IC_GL"/>
      <sheetName val="ICQty"/>
      <sheetName val="Green PPA"/>
      <sheetName val="PBC Allocation"/>
      <sheetName val="PBC"/>
      <sheetName val="PBC_LM"/>
      <sheetName val="Total MtM"/>
      <sheetName val="IB Reserve"/>
      <sheetName val="ICmtm"/>
      <sheetName val="NPV"/>
      <sheetName val="NYMPA_MtM"/>
      <sheetName val="Gas_MtM"/>
      <sheetName val="Journal_Gen"/>
      <sheetName val="Journal_Trade"/>
      <sheetName val="Journal_Trade_IC"/>
      <sheetName val="Journal_MtM"/>
      <sheetName val="Journal_Energy Hedges"/>
      <sheetName val="Journal_ONPA"/>
      <sheetName val="Journal_Other"/>
      <sheetName val="SMO_Jrl"/>
      <sheetName val="SMOAdj_Jrl"/>
      <sheetName val="Correction_Jrl  1"/>
      <sheetName val="Correction_Jrl  2"/>
      <sheetName val="Correction_Jrl  3"/>
      <sheetName val="AR_Journal"/>
      <sheetName val="W-Forwards"/>
      <sheetName val="W-Swap_w_ISwap"/>
      <sheetName val="MtM_WFwdRebates"/>
      <sheetName val="MtM_WSwapsRebates"/>
      <sheetName val="R-Forwards"/>
      <sheetName val="MtM_RFwdRebates"/>
      <sheetName val="R-Swaps"/>
      <sheetName val="MtM_RSwapsRebates"/>
      <sheetName val="Retail"/>
      <sheetName val="Retail_PY"/>
      <sheetName val="TR"/>
      <sheetName val="MtM_TR"/>
      <sheetName val="TRO"/>
      <sheetName val="TRO Cost"/>
      <sheetName val="TRO_Prov"/>
      <sheetName val="ONPA Rebate"/>
      <sheetName val="SMO_CM"/>
      <sheetName val="SMO_LM"/>
      <sheetName val="NYPA_WT"/>
      <sheetName val="OntData"/>
      <sheetName val="Hedge_MtM_Sum"/>
      <sheetName val="Hedge_MtM"/>
    </sheetNames>
    <sheetDataSet>
      <sheetData sheetId="0" refreshError="1"/>
      <sheetData sheetId="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ow r="10">
          <cell r="A10">
            <v>21471000</v>
          </cell>
          <cell r="D10">
            <v>470972595.88405389</v>
          </cell>
        </row>
        <row r="11">
          <cell r="A11" t="str">
            <v>5000000000</v>
          </cell>
          <cell r="D11">
            <v>-105545852.45114338</v>
          </cell>
        </row>
        <row r="12">
          <cell r="A12" t="str">
            <v>5000000000</v>
          </cell>
          <cell r="D12">
            <v>-30752660.75</v>
          </cell>
        </row>
        <row r="13">
          <cell r="A13" t="str">
            <v>5000000000</v>
          </cell>
          <cell r="D13">
            <v>-71190181.230000004</v>
          </cell>
        </row>
        <row r="14">
          <cell r="A14" t="str">
            <v>5000000000</v>
          </cell>
          <cell r="D14">
            <v>-14857837.362933455</v>
          </cell>
        </row>
        <row r="15">
          <cell r="A15" t="str">
            <v>5000000000</v>
          </cell>
          <cell r="D15">
            <v>-5605263.1141532715</v>
          </cell>
        </row>
        <row r="16">
          <cell r="A16" t="str">
            <v>5000000000</v>
          </cell>
          <cell r="D16">
            <v>-4455704.3706604876</v>
          </cell>
        </row>
        <row r="17">
          <cell r="A17" t="str">
            <v>5000000000</v>
          </cell>
          <cell r="D17">
            <v>-1830418.8410835813</v>
          </cell>
        </row>
        <row r="18">
          <cell r="A18" t="str">
            <v>5000000000</v>
          </cell>
          <cell r="D18">
            <v>-21451720.463546023</v>
          </cell>
        </row>
        <row r="19">
          <cell r="A19" t="str">
            <v>5000000000</v>
          </cell>
          <cell r="D19">
            <v>-8436419.2422312181</v>
          </cell>
        </row>
        <row r="20">
          <cell r="A20" t="str">
            <v>5000000000</v>
          </cell>
          <cell r="D20">
            <v>-91485.991117705213</v>
          </cell>
        </row>
        <row r="21">
          <cell r="A21" t="str">
            <v>5000000000</v>
          </cell>
          <cell r="D21">
            <v>-134110.36443810436</v>
          </cell>
        </row>
        <row r="22">
          <cell r="A22" t="str">
            <v>5000000000</v>
          </cell>
          <cell r="D22">
            <v>-1819473.1264400845</v>
          </cell>
        </row>
        <row r="23">
          <cell r="A23" t="str">
            <v>5000000000</v>
          </cell>
          <cell r="D23">
            <v>-591715.86109382694</v>
          </cell>
        </row>
        <row r="24">
          <cell r="A24" t="str">
            <v>5000000000</v>
          </cell>
          <cell r="D24">
            <v>-6814884.3377290545</v>
          </cell>
        </row>
        <row r="25">
          <cell r="A25" t="str">
            <v>5000000000</v>
          </cell>
          <cell r="D25">
            <v>0</v>
          </cell>
        </row>
        <row r="26">
          <cell r="A26" t="str">
            <v>5000000000</v>
          </cell>
          <cell r="D26">
            <v>-42690186.260697983</v>
          </cell>
        </row>
        <row r="27">
          <cell r="A27" t="str">
            <v>5000000000</v>
          </cell>
          <cell r="D27">
            <v>-4168337.29</v>
          </cell>
        </row>
        <row r="28">
          <cell r="A28" t="str">
            <v>5000000000</v>
          </cell>
          <cell r="D28">
            <v>-82870100.035697952</v>
          </cell>
        </row>
        <row r="29">
          <cell r="A29" t="str">
            <v>5000000000</v>
          </cell>
          <cell r="D29">
            <v>-4239076.5763274729</v>
          </cell>
        </row>
        <row r="30">
          <cell r="A30" t="str">
            <v>5000000000</v>
          </cell>
          <cell r="D30">
            <v>-19114118.280866828</v>
          </cell>
        </row>
        <row r="31">
          <cell r="A31" t="str">
            <v>5000000000</v>
          </cell>
          <cell r="D31">
            <v>-14384850.071854549</v>
          </cell>
        </row>
        <row r="32">
          <cell r="A32" t="str">
            <v>5000000000</v>
          </cell>
          <cell r="D32">
            <v>-29758515.372038897</v>
          </cell>
        </row>
        <row r="33">
          <cell r="A33" t="str">
            <v>5000000000</v>
          </cell>
          <cell r="D33">
            <v>-169684.49</v>
          </cell>
        </row>
        <row r="34">
          <cell r="A34" t="str">
            <v>5000000000</v>
          </cell>
          <cell r="D34">
            <v>0</v>
          </cell>
        </row>
        <row r="36">
          <cell r="A36">
            <v>21471000</v>
          </cell>
          <cell r="D36">
            <v>3043966.797350035</v>
          </cell>
        </row>
        <row r="37">
          <cell r="A37" t="str">
            <v>5000800000</v>
          </cell>
          <cell r="D37">
            <v>-177186.3527418616</v>
          </cell>
        </row>
        <row r="38">
          <cell r="A38" t="str">
            <v>5000800000</v>
          </cell>
          <cell r="D38">
            <v>0</v>
          </cell>
        </row>
        <row r="39">
          <cell r="A39" t="str">
            <v>5000800000</v>
          </cell>
          <cell r="D39">
            <v>-2866780.4446081733</v>
          </cell>
        </row>
        <row r="41">
          <cell r="A41">
            <v>21471000</v>
          </cell>
          <cell r="D41">
            <v>2142074.7242105263</v>
          </cell>
        </row>
        <row r="42">
          <cell r="A42" t="str">
            <v>5001200000</v>
          </cell>
          <cell r="D42">
            <v>-669.77947368421053</v>
          </cell>
        </row>
        <row r="43">
          <cell r="A43" t="str">
            <v>5001200000</v>
          </cell>
          <cell r="D43">
            <v>1454.7321052631578</v>
          </cell>
        </row>
        <row r="44">
          <cell r="A44" t="str">
            <v>5001200000</v>
          </cell>
          <cell r="D44">
            <v>1831.79</v>
          </cell>
        </row>
        <row r="45">
          <cell r="A45" t="str">
            <v>5001200000</v>
          </cell>
          <cell r="D45">
            <v>-112.75842105263158</v>
          </cell>
        </row>
        <row r="46">
          <cell r="A46" t="str">
            <v>5001200000</v>
          </cell>
          <cell r="D46">
            <v>-493880.79105263157</v>
          </cell>
        </row>
        <row r="47">
          <cell r="A47" t="str">
            <v>5001200000</v>
          </cell>
          <cell r="D47">
            <v>76178.70421052631</v>
          </cell>
        </row>
        <row r="48">
          <cell r="A48" t="str">
            <v>5001200000</v>
          </cell>
          <cell r="D48">
            <v>-52920.41</v>
          </cell>
        </row>
        <row r="49">
          <cell r="A49" t="str">
            <v>5001200000</v>
          </cell>
          <cell r="D49">
            <v>-7164.6710526315792</v>
          </cell>
        </row>
        <row r="50">
          <cell r="A50" t="str">
            <v>5001200000</v>
          </cell>
          <cell r="D50">
            <v>-324083.21842105262</v>
          </cell>
        </row>
        <row r="51">
          <cell r="A51" t="str">
            <v>5001200000</v>
          </cell>
          <cell r="D51">
            <v>0</v>
          </cell>
        </row>
        <row r="52">
          <cell r="A52" t="str">
            <v>5001200000</v>
          </cell>
          <cell r="D52">
            <v>-397694.48052631581</v>
          </cell>
        </row>
        <row r="53">
          <cell r="A53" t="str">
            <v>5001200000</v>
          </cell>
          <cell r="D53">
            <v>-138452.02052631578</v>
          </cell>
        </row>
        <row r="54">
          <cell r="A54" t="str">
            <v>5001200000</v>
          </cell>
          <cell r="D54">
            <v>-658038.15842105262</v>
          </cell>
        </row>
        <row r="55">
          <cell r="A55" t="str">
            <v>5001200000</v>
          </cell>
          <cell r="D55">
            <v>-652339.65684210532</v>
          </cell>
        </row>
        <row r="56">
          <cell r="A56" t="str">
            <v>5001200000</v>
          </cell>
          <cell r="D56">
            <v>630119.85052631586</v>
          </cell>
        </row>
        <row r="57">
          <cell r="A57" t="str">
            <v>5001200000</v>
          </cell>
          <cell r="D57">
            <v>-51703.293684210541</v>
          </cell>
        </row>
        <row r="58">
          <cell r="A58" t="str">
            <v>5001200000</v>
          </cell>
          <cell r="D58">
            <v>-74600.562631578941</v>
          </cell>
        </row>
        <row r="59">
          <cell r="A59" t="str">
            <v>5001200000</v>
          </cell>
          <cell r="D59">
            <v>0</v>
          </cell>
        </row>
        <row r="60">
          <cell r="A60" t="str">
            <v>5001200000</v>
          </cell>
          <cell r="D60">
            <v>0</v>
          </cell>
        </row>
        <row r="62">
          <cell r="A62">
            <v>21471000</v>
          </cell>
          <cell r="D62">
            <v>3486940.7364235995</v>
          </cell>
        </row>
        <row r="63">
          <cell r="A63" t="str">
            <v>5004000000</v>
          </cell>
          <cell r="D63">
            <v>-24284.339607719783</v>
          </cell>
        </row>
        <row r="64">
          <cell r="A64" t="str">
            <v>5004000000</v>
          </cell>
          <cell r="D64">
            <v>-60693.412777666112</v>
          </cell>
        </row>
        <row r="65">
          <cell r="A65" t="str">
            <v>5004000000</v>
          </cell>
          <cell r="D65">
            <v>-109787.07510669511</v>
          </cell>
        </row>
        <row r="66">
          <cell r="A66" t="str">
            <v>5004000000</v>
          </cell>
          <cell r="D66">
            <v>-2508620.7549228561</v>
          </cell>
        </row>
        <row r="67">
          <cell r="A67" t="str">
            <v>5004000000</v>
          </cell>
          <cell r="D67">
            <v>-7127.959491904001</v>
          </cell>
        </row>
        <row r="68">
          <cell r="A68" t="str">
            <v>5004000000</v>
          </cell>
          <cell r="D68">
            <v>-273.45898095204677</v>
          </cell>
        </row>
        <row r="69">
          <cell r="A69" t="str">
            <v>5004000000</v>
          </cell>
          <cell r="D69">
            <v>-62432.281996271369</v>
          </cell>
        </row>
        <row r="70">
          <cell r="A70" t="str">
            <v>5004000000</v>
          </cell>
          <cell r="D70">
            <v>0</v>
          </cell>
        </row>
        <row r="71">
          <cell r="A71" t="str">
            <v>5004000000</v>
          </cell>
          <cell r="D71">
            <v>-131.62415318726309</v>
          </cell>
        </row>
        <row r="72">
          <cell r="A72" t="str">
            <v>5004000000</v>
          </cell>
          <cell r="D72">
            <v>0</v>
          </cell>
        </row>
        <row r="73">
          <cell r="A73" t="str">
            <v>5004000000</v>
          </cell>
          <cell r="D73">
            <v>-74683.347560559181</v>
          </cell>
        </row>
        <row r="74">
          <cell r="A74" t="str">
            <v>5004000000</v>
          </cell>
          <cell r="D74">
            <v>-379135.46198805852</v>
          </cell>
        </row>
        <row r="75">
          <cell r="A75" t="str">
            <v>5004000000</v>
          </cell>
          <cell r="D75">
            <v>-132458.95606485623</v>
          </cell>
        </row>
        <row r="76">
          <cell r="A76" t="str">
            <v>5004000000</v>
          </cell>
          <cell r="D76">
            <v>-16124.543864188676</v>
          </cell>
        </row>
        <row r="77">
          <cell r="A77" t="str">
            <v>5004000000</v>
          </cell>
          <cell r="D77">
            <v>-564.52463260215688</v>
          </cell>
        </row>
        <row r="78">
          <cell r="A78" t="str">
            <v>5004000000</v>
          </cell>
          <cell r="D78">
            <v>-29.755807447962184</v>
          </cell>
        </row>
        <row r="79">
          <cell r="A79" t="str">
            <v>5004000000</v>
          </cell>
          <cell r="D79">
            <v>-110593.23946863515</v>
          </cell>
        </row>
        <row r="80">
          <cell r="A80" t="str">
            <v>5004000000</v>
          </cell>
          <cell r="D80">
            <v>0</v>
          </cell>
        </row>
        <row r="81">
          <cell r="A81" t="str">
            <v>5004000000</v>
          </cell>
          <cell r="D81">
            <v>0</v>
          </cell>
        </row>
        <row r="83">
          <cell r="A83">
            <v>21471000</v>
          </cell>
          <cell r="D83">
            <v>0</v>
          </cell>
        </row>
        <row r="84">
          <cell r="A84" t="str">
            <v>5005000000</v>
          </cell>
          <cell r="D84">
            <v>0</v>
          </cell>
        </row>
        <row r="85">
          <cell r="A85" t="str">
            <v>5005000000</v>
          </cell>
          <cell r="D85">
            <v>0</v>
          </cell>
        </row>
        <row r="86">
          <cell r="A86" t="str">
            <v>5005000000</v>
          </cell>
          <cell r="D86">
            <v>0</v>
          </cell>
        </row>
        <row r="87">
          <cell r="A87" t="str">
            <v>5005000000</v>
          </cell>
          <cell r="D87">
            <v>0</v>
          </cell>
        </row>
        <row r="88">
          <cell r="A88" t="str">
            <v>5005000000</v>
          </cell>
          <cell r="D88">
            <v>0</v>
          </cell>
        </row>
        <row r="89">
          <cell r="A89" t="str">
            <v>5005000000</v>
          </cell>
          <cell r="D89">
            <v>0</v>
          </cell>
        </row>
        <row r="90">
          <cell r="A90" t="str">
            <v>5005000000</v>
          </cell>
          <cell r="D90">
            <v>0</v>
          </cell>
        </row>
        <row r="91">
          <cell r="A91" t="str">
            <v>5005000000</v>
          </cell>
          <cell r="D91">
            <v>0</v>
          </cell>
        </row>
        <row r="92">
          <cell r="A92" t="str">
            <v>5005000000</v>
          </cell>
          <cell r="D92">
            <v>0</v>
          </cell>
        </row>
        <row r="93">
          <cell r="A93" t="str">
            <v>5005000000</v>
          </cell>
          <cell r="D93">
            <v>0</v>
          </cell>
        </row>
        <row r="94">
          <cell r="A94" t="str">
            <v>5005000000</v>
          </cell>
          <cell r="D94">
            <v>0</v>
          </cell>
        </row>
        <row r="95">
          <cell r="A95" t="str">
            <v>5005000000</v>
          </cell>
          <cell r="D95">
            <v>0</v>
          </cell>
        </row>
        <row r="96">
          <cell r="A96" t="str">
            <v>5005000000</v>
          </cell>
          <cell r="D96">
            <v>0</v>
          </cell>
        </row>
        <row r="97">
          <cell r="A97" t="str">
            <v>5005000000</v>
          </cell>
          <cell r="D97">
            <v>0</v>
          </cell>
        </row>
        <row r="98">
          <cell r="A98" t="str">
            <v>5005000000</v>
          </cell>
          <cell r="D98">
            <v>0</v>
          </cell>
        </row>
        <row r="99">
          <cell r="A99" t="str">
            <v>5005000000</v>
          </cell>
          <cell r="D99">
            <v>0</v>
          </cell>
        </row>
        <row r="100">
          <cell r="A100" t="str">
            <v>5005000000</v>
          </cell>
          <cell r="D100">
            <v>0</v>
          </cell>
        </row>
        <row r="101">
          <cell r="A101" t="str">
            <v>5005000000</v>
          </cell>
          <cell r="D101">
            <v>0</v>
          </cell>
        </row>
        <row r="102">
          <cell r="A102" t="str">
            <v>5005000000</v>
          </cell>
          <cell r="D102">
            <v>0</v>
          </cell>
        </row>
        <row r="104">
          <cell r="A104">
            <v>21471000</v>
          </cell>
          <cell r="D104">
            <v>859596.68315789476</v>
          </cell>
        </row>
        <row r="105">
          <cell r="A105" t="str">
            <v>5002000000</v>
          </cell>
          <cell r="D105">
            <v>0</v>
          </cell>
        </row>
        <row r="106">
          <cell r="A106" t="str">
            <v>5002000000</v>
          </cell>
          <cell r="D106">
            <v>0</v>
          </cell>
        </row>
        <row r="107">
          <cell r="A107" t="str">
            <v>5002000000</v>
          </cell>
          <cell r="D107">
            <v>0</v>
          </cell>
        </row>
        <row r="108">
          <cell r="A108" t="str">
            <v>5002000000</v>
          </cell>
          <cell r="D108">
            <v>0</v>
          </cell>
        </row>
        <row r="109">
          <cell r="A109" t="str">
            <v>5002000000</v>
          </cell>
          <cell r="D109">
            <v>-32191.949999999997</v>
          </cell>
        </row>
        <row r="110">
          <cell r="A110" t="str">
            <v>5002000000</v>
          </cell>
          <cell r="D110">
            <v>-0.1142105263157895</v>
          </cell>
        </row>
        <row r="111">
          <cell r="A111" t="str">
            <v>5002000000</v>
          </cell>
          <cell r="D111">
            <v>-47623.37473684211</v>
          </cell>
        </row>
        <row r="112">
          <cell r="A112" t="str">
            <v>5002000000</v>
          </cell>
          <cell r="D112">
            <v>-12.138947368421052</v>
          </cell>
        </row>
        <row r="113">
          <cell r="A113" t="str">
            <v>5002000000</v>
          </cell>
          <cell r="D113">
            <v>-177.38526315789474</v>
          </cell>
        </row>
        <row r="114">
          <cell r="A114" t="str">
            <v>5002000000</v>
          </cell>
          <cell r="D114">
            <v>0</v>
          </cell>
        </row>
        <row r="115">
          <cell r="A115" t="str">
            <v>5002000000</v>
          </cell>
          <cell r="D115">
            <v>-15655.244736842105</v>
          </cell>
        </row>
        <row r="116">
          <cell r="A116" t="str">
            <v>5002000000</v>
          </cell>
          <cell r="D116">
            <v>-135748.5105263158</v>
          </cell>
        </row>
        <row r="117">
          <cell r="A117" t="str">
            <v>5002000000</v>
          </cell>
          <cell r="D117">
            <v>-49703.735789473678</v>
          </cell>
        </row>
        <row r="118">
          <cell r="A118" t="str">
            <v>5002000000</v>
          </cell>
          <cell r="D118">
            <v>-399.55736842105262</v>
          </cell>
        </row>
        <row r="119">
          <cell r="A119" t="str">
            <v>5002000000</v>
          </cell>
          <cell r="D119">
            <v>-214256.0594736842</v>
          </cell>
        </row>
        <row r="120">
          <cell r="A120" t="str">
            <v>5002000000</v>
          </cell>
          <cell r="D120">
            <v>-92275.986842105282</v>
          </cell>
        </row>
        <row r="121">
          <cell r="A121" t="str">
            <v>5002000000</v>
          </cell>
          <cell r="D121">
            <v>-271552.62526315788</v>
          </cell>
        </row>
        <row r="122">
          <cell r="A122" t="str">
            <v>5002000000</v>
          </cell>
          <cell r="D122">
            <v>0</v>
          </cell>
        </row>
        <row r="123">
          <cell r="A123" t="str">
            <v>5002000000</v>
          </cell>
          <cell r="D123">
            <v>0</v>
          </cell>
        </row>
        <row r="125">
          <cell r="A125">
            <v>21471000</v>
          </cell>
          <cell r="D125">
            <v>12248250.843086774</v>
          </cell>
        </row>
        <row r="126">
          <cell r="A126" t="str">
            <v>5003000000</v>
          </cell>
          <cell r="D126">
            <v>-162232.08305057406</v>
          </cell>
        </row>
        <row r="127">
          <cell r="A127" t="str">
            <v>5003000000</v>
          </cell>
          <cell r="D127">
            <v>-11042.546574155691</v>
          </cell>
        </row>
        <row r="128">
          <cell r="A128" t="str">
            <v>5003000000</v>
          </cell>
          <cell r="D128">
            <v>-68796.726596291322</v>
          </cell>
        </row>
        <row r="129">
          <cell r="A129" t="str">
            <v>5003000000</v>
          </cell>
          <cell r="D129">
            <v>-26565.646104534309</v>
          </cell>
        </row>
        <row r="130">
          <cell r="A130" t="str">
            <v>5003000000</v>
          </cell>
          <cell r="D130">
            <v>-99956.554688908596</v>
          </cell>
        </row>
        <row r="131">
          <cell r="A131" t="str">
            <v>5003000000</v>
          </cell>
          <cell r="D131">
            <v>-3925927.7637528256</v>
          </cell>
        </row>
        <row r="132">
          <cell r="A132" t="str">
            <v>5003000000</v>
          </cell>
          <cell r="D132">
            <v>-100827.36</v>
          </cell>
        </row>
        <row r="133">
          <cell r="A133" t="str">
            <v>5003000000</v>
          </cell>
          <cell r="D133">
            <v>-1571.2525962208088</v>
          </cell>
        </row>
        <row r="134">
          <cell r="A134" t="str">
            <v>5003000000</v>
          </cell>
          <cell r="D134">
            <v>-2439.4508776654584</v>
          </cell>
        </row>
        <row r="135">
          <cell r="A135" t="str">
            <v>5003000000</v>
          </cell>
          <cell r="D135">
            <v>0</v>
          </cell>
        </row>
        <row r="136">
          <cell r="A136" t="str">
            <v>5003000000</v>
          </cell>
          <cell r="D136">
            <v>-41478.594712921025</v>
          </cell>
        </row>
        <row r="137">
          <cell r="A137" t="str">
            <v>5003000000</v>
          </cell>
          <cell r="D137">
            <v>-6938205.2999999998</v>
          </cell>
        </row>
        <row r="138">
          <cell r="A138" t="str">
            <v>5003000000</v>
          </cell>
          <cell r="D138">
            <v>-89950.043714157218</v>
          </cell>
        </row>
        <row r="139">
          <cell r="A139" t="str">
            <v>5003000000</v>
          </cell>
          <cell r="D139">
            <v>-2896.2741881882157</v>
          </cell>
        </row>
        <row r="140">
          <cell r="A140" t="str">
            <v>5003000000</v>
          </cell>
          <cell r="D140">
            <v>-413273.11057853326</v>
          </cell>
        </row>
        <row r="141">
          <cell r="A141" t="str">
            <v>5003000000</v>
          </cell>
          <cell r="D141">
            <v>-69552.309498302158</v>
          </cell>
        </row>
        <row r="142">
          <cell r="A142" t="str">
            <v>5003000000</v>
          </cell>
          <cell r="D142">
            <v>-293480.38817885448</v>
          </cell>
        </row>
        <row r="143">
          <cell r="A143" t="str">
            <v>5003000000</v>
          </cell>
          <cell r="D143">
            <v>-55.437974641847646</v>
          </cell>
        </row>
        <row r="144">
          <cell r="A144" t="str">
            <v>5003000000</v>
          </cell>
          <cell r="D144">
            <v>0</v>
          </cell>
        </row>
        <row r="146">
          <cell r="A146">
            <v>21471000</v>
          </cell>
          <cell r="D146">
            <v>-6426604.978844773</v>
          </cell>
        </row>
        <row r="147">
          <cell r="A147" t="str">
            <v>5000400000</v>
          </cell>
          <cell r="D147">
            <v>717979.48469110427</v>
          </cell>
        </row>
        <row r="148">
          <cell r="A148" t="str">
            <v>5000400000</v>
          </cell>
          <cell r="D148">
            <v>1113799.1147570498</v>
          </cell>
        </row>
        <row r="149">
          <cell r="A149" t="str">
            <v>5000400000</v>
          </cell>
          <cell r="D149">
            <v>2025225.1390138303</v>
          </cell>
        </row>
        <row r="150">
          <cell r="A150" t="str">
            <v>5000400000</v>
          </cell>
          <cell r="D150">
            <v>-1.8384158619443434</v>
          </cell>
        </row>
        <row r="151">
          <cell r="A151" t="str">
            <v>5000400000</v>
          </cell>
          <cell r="D151">
            <v>95777.689410675172</v>
          </cell>
        </row>
        <row r="152">
          <cell r="A152" t="str">
            <v>5000400000</v>
          </cell>
          <cell r="D152">
            <v>35633.832581282091</v>
          </cell>
        </row>
        <row r="153">
          <cell r="A153" t="str">
            <v>5000400000</v>
          </cell>
          <cell r="D153">
            <v>396046.117956603</v>
          </cell>
        </row>
        <row r="154">
          <cell r="A154" t="str">
            <v>5000400000</v>
          </cell>
          <cell r="D154">
            <v>1458.526880667428</v>
          </cell>
        </row>
        <row r="155">
          <cell r="A155" t="str">
            <v>5000400000</v>
          </cell>
          <cell r="D155">
            <v>19115.547200630092</v>
          </cell>
        </row>
        <row r="156">
          <cell r="A156" t="str">
            <v>5000400000</v>
          </cell>
          <cell r="D156">
            <v>-9.3288697238226944E-5</v>
          </cell>
        </row>
        <row r="157">
          <cell r="A157" t="str">
            <v>5000400000</v>
          </cell>
          <cell r="D157">
            <v>488744.87969981565</v>
          </cell>
        </row>
        <row r="158">
          <cell r="A158" t="str">
            <v>5000400000</v>
          </cell>
          <cell r="D158">
            <v>335920.1190663036</v>
          </cell>
        </row>
        <row r="159">
          <cell r="A159" t="str">
            <v>5000400000</v>
          </cell>
          <cell r="D159">
            <v>673802.75351616903</v>
          </cell>
        </row>
        <row r="160">
          <cell r="A160" t="str">
            <v>5000400000</v>
          </cell>
          <cell r="D160">
            <v>124661.75694516438</v>
          </cell>
        </row>
        <row r="161">
          <cell r="A161" t="str">
            <v>5000400000</v>
          </cell>
          <cell r="D161">
            <v>316479.81803198229</v>
          </cell>
        </row>
        <row r="162">
          <cell r="A162" t="str">
            <v>5000400000</v>
          </cell>
          <cell r="D162">
            <v>13115.053378976645</v>
          </cell>
        </row>
        <row r="163">
          <cell r="A163" t="str">
            <v>5000400000</v>
          </cell>
          <cell r="D163">
            <v>68847.972100665866</v>
          </cell>
        </row>
        <row r="164">
          <cell r="A164" t="str">
            <v>5000400000</v>
          </cell>
          <cell r="D164">
            <v>-0.98787699731901624</v>
          </cell>
        </row>
        <row r="165">
          <cell r="A165" t="str">
            <v>5000400000</v>
          </cell>
          <cell r="D165">
            <v>0</v>
          </cell>
        </row>
        <row r="167">
          <cell r="A167">
            <v>21471000</v>
          </cell>
          <cell r="D167">
            <v>-307221.63679225015</v>
          </cell>
        </row>
        <row r="168">
          <cell r="A168" t="str">
            <v>6002000000</v>
          </cell>
          <cell r="D168">
            <v>39381.745862948206</v>
          </cell>
        </row>
        <row r="169">
          <cell r="A169" t="str">
            <v>6002000000</v>
          </cell>
          <cell r="D169">
            <v>49608.984999869499</v>
          </cell>
        </row>
        <row r="170">
          <cell r="A170" t="str">
            <v>6002000000</v>
          </cell>
          <cell r="D170">
            <v>91385.558085464538</v>
          </cell>
        </row>
        <row r="171">
          <cell r="A171" t="str">
            <v>6002000000</v>
          </cell>
          <cell r="D171">
            <v>9.5162880411141012E-6</v>
          </cell>
        </row>
        <row r="172">
          <cell r="A172" t="str">
            <v>6002000000</v>
          </cell>
          <cell r="D172">
            <v>4485.9368266131896</v>
          </cell>
        </row>
        <row r="173">
          <cell r="A173" t="str">
            <v>6002000000</v>
          </cell>
          <cell r="D173">
            <v>1442.267427340737</v>
          </cell>
        </row>
        <row r="174">
          <cell r="A174" t="str">
            <v>6002000000</v>
          </cell>
          <cell r="D174">
            <v>34649.652560573792</v>
          </cell>
        </row>
        <row r="175">
          <cell r="A175" t="str">
            <v>6002000000</v>
          </cell>
          <cell r="D175">
            <v>99.953994210807593</v>
          </cell>
        </row>
        <row r="176">
          <cell r="A176" t="str">
            <v>6002000000</v>
          </cell>
          <cell r="D176">
            <v>121.04693631336887</v>
          </cell>
        </row>
        <row r="177">
          <cell r="A177" t="str">
            <v>6002000000</v>
          </cell>
          <cell r="D177">
            <v>9.5162880411141012E-6</v>
          </cell>
        </row>
        <row r="178">
          <cell r="A178" t="str">
            <v>6002000000</v>
          </cell>
          <cell r="D178">
            <v>18530.82681508856</v>
          </cell>
        </row>
        <row r="179">
          <cell r="A179" t="str">
            <v>6002000000</v>
          </cell>
          <cell r="D179">
            <v>17030.88878781753</v>
          </cell>
        </row>
        <row r="180">
          <cell r="A180" t="str">
            <v>6002000000</v>
          </cell>
          <cell r="D180">
            <v>27080.354880214421</v>
          </cell>
        </row>
        <row r="181">
          <cell r="A181" t="str">
            <v>6002000000</v>
          </cell>
          <cell r="D181">
            <v>6160.6399027880188</v>
          </cell>
        </row>
        <row r="182">
          <cell r="A182" t="str">
            <v>6002000000</v>
          </cell>
          <cell r="D182">
            <v>13696.938357015995</v>
          </cell>
        </row>
        <row r="183">
          <cell r="A183" t="str">
            <v>6002000000</v>
          </cell>
          <cell r="D183">
            <v>662.32533789883041</v>
          </cell>
        </row>
        <row r="184">
          <cell r="A184" t="str">
            <v>6002000000</v>
          </cell>
          <cell r="D184">
            <v>2884.5159895436941</v>
          </cell>
        </row>
        <row r="185">
          <cell r="A185" t="str">
            <v>6002000000</v>
          </cell>
          <cell r="D185">
            <v>9.5162880411141012E-6</v>
          </cell>
        </row>
        <row r="186">
          <cell r="A186" t="str">
            <v>6002000000</v>
          </cell>
          <cell r="D186">
            <v>0</v>
          </cell>
        </row>
        <row r="188">
          <cell r="A188">
            <v>21471000</v>
          </cell>
          <cell r="D188">
            <v>-147617.25525584232</v>
          </cell>
        </row>
        <row r="189">
          <cell r="A189" t="str">
            <v>6003000000</v>
          </cell>
          <cell r="D189">
            <v>14981.522882863494</v>
          </cell>
        </row>
        <row r="190">
          <cell r="A190" t="str">
            <v>6003000000</v>
          </cell>
          <cell r="D190">
            <v>24186.876592990371</v>
          </cell>
        </row>
        <row r="191">
          <cell r="A191" t="str">
            <v>6003000000</v>
          </cell>
          <cell r="D191">
            <v>43751.147209967618</v>
          </cell>
        </row>
        <row r="192">
          <cell r="A192" t="str">
            <v>6003000000</v>
          </cell>
          <cell r="D192">
            <v>2.16359458803482E-4</v>
          </cell>
        </row>
        <row r="193">
          <cell r="A193" t="str">
            <v>6003000000</v>
          </cell>
          <cell r="D193">
            <v>2505.76084570476</v>
          </cell>
        </row>
        <row r="194">
          <cell r="A194" t="str">
            <v>6003000000</v>
          </cell>
          <cell r="D194">
            <v>728.83604686080832</v>
          </cell>
        </row>
        <row r="195">
          <cell r="A195" t="str">
            <v>6003000000</v>
          </cell>
          <cell r="D195">
            <v>21947.426596902151</v>
          </cell>
        </row>
        <row r="196">
          <cell r="A196" t="str">
            <v>6003000000</v>
          </cell>
          <cell r="D196">
            <v>19.16486586964513</v>
          </cell>
        </row>
        <row r="197">
          <cell r="A197" t="str">
            <v>6003000000</v>
          </cell>
          <cell r="D197">
            <v>482.88445254584855</v>
          </cell>
        </row>
        <row r="198">
          <cell r="A198" t="str">
            <v>6003000000</v>
          </cell>
          <cell r="D198">
            <v>2.16359458803482E-4</v>
          </cell>
        </row>
        <row r="199">
          <cell r="A199" t="str">
            <v>6003000000</v>
          </cell>
          <cell r="D199">
            <v>7868.2144739318855</v>
          </cell>
        </row>
        <row r="200">
          <cell r="A200" t="str">
            <v>6003000000</v>
          </cell>
          <cell r="D200">
            <v>7825.1811591149153</v>
          </cell>
        </row>
        <row r="201">
          <cell r="A201" t="str">
            <v>6003000000</v>
          </cell>
          <cell r="D201">
            <v>11015.569000364556</v>
          </cell>
        </row>
        <row r="202">
          <cell r="A202" t="str">
            <v>6003000000</v>
          </cell>
          <cell r="D202">
            <v>2637.6978378551275</v>
          </cell>
        </row>
        <row r="203">
          <cell r="A203" t="str">
            <v>6003000000</v>
          </cell>
          <cell r="D203">
            <v>7752.4649929406933</v>
          </cell>
        </row>
        <row r="204">
          <cell r="A204" t="str">
            <v>6003000000</v>
          </cell>
          <cell r="D204">
            <v>375.11679753119506</v>
          </cell>
        </row>
        <row r="205">
          <cell r="A205" t="str">
            <v>6003000000</v>
          </cell>
          <cell r="D205">
            <v>1539.3908513208753</v>
          </cell>
        </row>
        <row r="206">
          <cell r="A206" t="str">
            <v>6003000000</v>
          </cell>
          <cell r="D206">
            <v>2.16359458803482E-4</v>
          </cell>
        </row>
        <row r="207">
          <cell r="A207" t="str">
            <v>6003000000</v>
          </cell>
          <cell r="D207">
            <v>0</v>
          </cell>
        </row>
        <row r="209">
          <cell r="A209">
            <v>21471000</v>
          </cell>
          <cell r="D209">
            <v>-198818.773396993</v>
          </cell>
        </row>
        <row r="210">
          <cell r="A210" t="str">
            <v>6003800000</v>
          </cell>
          <cell r="D210">
            <v>20177.91211486447</v>
          </cell>
        </row>
        <row r="211">
          <cell r="A211" t="str">
            <v>6003800000</v>
          </cell>
          <cell r="D211">
            <v>32576.172265148969</v>
          </cell>
        </row>
        <row r="212">
          <cell r="A212" t="str">
            <v>6003800000</v>
          </cell>
          <cell r="D212">
            <v>58926.372854726047</v>
          </cell>
        </row>
        <row r="213">
          <cell r="A213" t="str">
            <v>6003800000</v>
          </cell>
          <cell r="D213">
            <v>2.9140443058361942E-4</v>
          </cell>
        </row>
        <row r="214">
          <cell r="A214" t="str">
            <v>6003800000</v>
          </cell>
          <cell r="D214">
            <v>3374.8920267199928</v>
          </cell>
        </row>
        <row r="215">
          <cell r="A215" t="str">
            <v>6003800000</v>
          </cell>
          <cell r="D215">
            <v>981.63516584314891</v>
          </cell>
        </row>
        <row r="216">
          <cell r="A216" t="str">
            <v>6003800000</v>
          </cell>
          <cell r="D216">
            <v>29559.961859837706</v>
          </cell>
        </row>
        <row r="217">
          <cell r="A217" t="str">
            <v>6003800000</v>
          </cell>
          <cell r="D217">
            <v>25.812261025426004</v>
          </cell>
        </row>
        <row r="218">
          <cell r="A218" t="str">
            <v>6003800000</v>
          </cell>
          <cell r="D218">
            <v>650.37447269460984</v>
          </cell>
        </row>
        <row r="219">
          <cell r="A219" t="str">
            <v>6003800000</v>
          </cell>
          <cell r="D219">
            <v>2.9140443058361942E-4</v>
          </cell>
        </row>
        <row r="220">
          <cell r="A220" t="str">
            <v>6003800000</v>
          </cell>
          <cell r="D220">
            <v>10597.329884100329</v>
          </cell>
        </row>
        <row r="221">
          <cell r="A221" t="str">
            <v>6003800000</v>
          </cell>
          <cell r="D221">
            <v>10539.370326104969</v>
          </cell>
        </row>
        <row r="222">
          <cell r="A222" t="str">
            <v>6003800000</v>
          </cell>
          <cell r="D222">
            <v>14836.354416200556</v>
          </cell>
        </row>
        <row r="223">
          <cell r="A223" t="str">
            <v>6003800000</v>
          </cell>
          <cell r="D223">
            <v>3552.5917874936345</v>
          </cell>
        </row>
        <row r="224">
          <cell r="A224" t="str">
            <v>6003800000</v>
          </cell>
          <cell r="D224">
            <v>10441.432324617039</v>
          </cell>
        </row>
        <row r="225">
          <cell r="A225" t="str">
            <v>6003800000</v>
          </cell>
          <cell r="D225">
            <v>505.22726111186569</v>
          </cell>
        </row>
        <row r="226">
          <cell r="A226" t="str">
            <v>6003800000</v>
          </cell>
          <cell r="D226">
            <v>2073.3335022909268</v>
          </cell>
        </row>
        <row r="227">
          <cell r="A227" t="str">
            <v>6003800000</v>
          </cell>
          <cell r="D227">
            <v>2.9140443058361942E-4</v>
          </cell>
        </row>
        <row r="228">
          <cell r="A228" t="str">
            <v>6003800000</v>
          </cell>
          <cell r="D228">
            <v>0</v>
          </cell>
        </row>
        <row r="230">
          <cell r="A230">
            <v>21471000</v>
          </cell>
          <cell r="D230">
            <v>-1805690.211296157</v>
          </cell>
        </row>
        <row r="231">
          <cell r="A231" t="str">
            <v>6004000000</v>
          </cell>
          <cell r="D231">
            <v>136395.95952560281</v>
          </cell>
        </row>
        <row r="232">
          <cell r="A232" t="str">
            <v>6004000000</v>
          </cell>
          <cell r="D232">
            <v>220204.06514225551</v>
          </cell>
        </row>
        <row r="233">
          <cell r="A233" t="str">
            <v>6004000000</v>
          </cell>
          <cell r="D233">
            <v>398322.63720501278</v>
          </cell>
        </row>
        <row r="234">
          <cell r="A234" t="str">
            <v>6004000000</v>
          </cell>
          <cell r="D234">
            <v>1.9697968101558281E-3</v>
          </cell>
        </row>
        <row r="235">
          <cell r="A235" t="str">
            <v>6004000000</v>
          </cell>
          <cell r="D235">
            <v>33014.8705696861</v>
          </cell>
        </row>
        <row r="236">
          <cell r="A236" t="str">
            <v>6004000000</v>
          </cell>
          <cell r="D236">
            <v>8824.5314899095738</v>
          </cell>
        </row>
        <row r="237">
          <cell r="A237" t="str">
            <v>6004000000</v>
          </cell>
          <cell r="D237">
            <v>404145.87476563844</v>
          </cell>
        </row>
        <row r="238">
          <cell r="A238" t="str">
            <v>6004000000</v>
          </cell>
          <cell r="D238">
            <v>2151.8032799329526</v>
          </cell>
        </row>
        <row r="239">
          <cell r="A239" t="str">
            <v>6004000000</v>
          </cell>
          <cell r="D239">
            <v>17227.251631026189</v>
          </cell>
        </row>
        <row r="240">
          <cell r="A240" t="str">
            <v>6004000000</v>
          </cell>
          <cell r="D240">
            <v>1.9697968101558281E-3</v>
          </cell>
        </row>
        <row r="241">
          <cell r="A241" t="str">
            <v>6004000000</v>
          </cell>
          <cell r="D241">
            <v>137718.3133630532</v>
          </cell>
        </row>
        <row r="242">
          <cell r="A242" t="str">
            <v>6004000000</v>
          </cell>
          <cell r="D242">
            <v>124259.85007200672</v>
          </cell>
        </row>
        <row r="243">
          <cell r="A243" t="str">
            <v>6004000000</v>
          </cell>
          <cell r="D243">
            <v>100288.81010780345</v>
          </cell>
        </row>
        <row r="244">
          <cell r="A244" t="str">
            <v>6004000000</v>
          </cell>
          <cell r="D244">
            <v>24014.336215738113</v>
          </cell>
        </row>
        <row r="245">
          <cell r="A245" t="str">
            <v>6004000000</v>
          </cell>
          <cell r="D245">
            <v>154672.16182989115</v>
          </cell>
        </row>
        <row r="246">
          <cell r="A246" t="str">
            <v>6004000000</v>
          </cell>
          <cell r="D246">
            <v>15381.077866009315</v>
          </cell>
        </row>
        <row r="247">
          <cell r="A247" t="str">
            <v>6004000000</v>
          </cell>
          <cell r="D247">
            <v>29068.662323200089</v>
          </cell>
        </row>
        <row r="248">
          <cell r="A248" t="str">
            <v>6004000000</v>
          </cell>
          <cell r="D248">
            <v>1.9697968101558281E-3</v>
          </cell>
        </row>
        <row r="249">
          <cell r="A249" t="str">
            <v>6004000000</v>
          </cell>
          <cell r="D249">
            <v>0</v>
          </cell>
        </row>
        <row r="251">
          <cell r="A251">
            <v>21471000</v>
          </cell>
          <cell r="D251">
            <v>0</v>
          </cell>
        </row>
        <row r="252">
          <cell r="A252" t="str">
            <v>6005000000</v>
          </cell>
          <cell r="D252">
            <v>0</v>
          </cell>
        </row>
        <row r="253">
          <cell r="A253" t="str">
            <v>6005000000</v>
          </cell>
          <cell r="D253">
            <v>0</v>
          </cell>
        </row>
        <row r="254">
          <cell r="A254" t="str">
            <v>6005000000</v>
          </cell>
          <cell r="D254">
            <v>0</v>
          </cell>
        </row>
        <row r="255">
          <cell r="A255" t="str">
            <v>6005000000</v>
          </cell>
          <cell r="D255">
            <v>0</v>
          </cell>
        </row>
        <row r="256">
          <cell r="A256" t="str">
            <v>6005000000</v>
          </cell>
          <cell r="D256">
            <v>0</v>
          </cell>
        </row>
        <row r="257">
          <cell r="A257" t="str">
            <v>6005000000</v>
          </cell>
          <cell r="D257">
            <v>0</v>
          </cell>
        </row>
        <row r="258">
          <cell r="A258" t="str">
            <v>6005000000</v>
          </cell>
          <cell r="D258">
            <v>0</v>
          </cell>
        </row>
        <row r="259">
          <cell r="A259" t="str">
            <v>6005000000</v>
          </cell>
          <cell r="D259">
            <v>0</v>
          </cell>
        </row>
        <row r="260">
          <cell r="A260" t="str">
            <v>6005000000</v>
          </cell>
          <cell r="D260">
            <v>0</v>
          </cell>
        </row>
        <row r="261">
          <cell r="A261" t="str">
            <v>6005000000</v>
          </cell>
          <cell r="D261">
            <v>0</v>
          </cell>
        </row>
        <row r="262">
          <cell r="A262" t="str">
            <v>6005000000</v>
          </cell>
          <cell r="D262">
            <v>0</v>
          </cell>
        </row>
        <row r="263">
          <cell r="A263" t="str">
            <v>6005000000</v>
          </cell>
          <cell r="D263">
            <v>0</v>
          </cell>
        </row>
        <row r="264">
          <cell r="A264" t="str">
            <v>6005000000</v>
          </cell>
          <cell r="D264">
            <v>0</v>
          </cell>
        </row>
        <row r="265">
          <cell r="A265" t="str">
            <v>6005000000</v>
          </cell>
          <cell r="D265">
            <v>0</v>
          </cell>
        </row>
        <row r="266">
          <cell r="A266" t="str">
            <v>6005000000</v>
          </cell>
          <cell r="D266">
            <v>0</v>
          </cell>
        </row>
        <row r="267">
          <cell r="A267" t="str">
            <v>6005000000</v>
          </cell>
          <cell r="D267">
            <v>0</v>
          </cell>
        </row>
        <row r="268">
          <cell r="A268" t="str">
            <v>6005000000</v>
          </cell>
          <cell r="D268">
            <v>0</v>
          </cell>
        </row>
        <row r="269">
          <cell r="A269" t="str">
            <v>6005000000</v>
          </cell>
          <cell r="D269">
            <v>0</v>
          </cell>
        </row>
        <row r="270">
          <cell r="A270" t="str">
            <v>6005000000</v>
          </cell>
          <cell r="D270">
            <v>0</v>
          </cell>
        </row>
        <row r="272">
          <cell r="A272">
            <v>21471000</v>
          </cell>
          <cell r="D272">
            <v>-816171.39</v>
          </cell>
        </row>
        <row r="273">
          <cell r="A273">
            <v>5011000000</v>
          </cell>
          <cell r="D273">
            <v>816171.39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M&amp;A"/>
      <sheetName val="Variance"/>
      <sheetName val="OEFC_Details"/>
      <sheetName val="OEFC_Details_LM"/>
      <sheetName val="S&amp;D"/>
      <sheetName val="AncilRev"/>
      <sheetName val="ONPA"/>
      <sheetName val="GenCost"/>
      <sheetName val="Margin Detail"/>
      <sheetName val="Margin Detail (2)"/>
      <sheetName val="TM_TB"/>
      <sheetName val="Rev"/>
      <sheetName val="Production"/>
      <sheetName val="Prod_SS"/>
      <sheetName val="P&amp;L"/>
      <sheetName val="P&amp;L_LM"/>
      <sheetName val="GenRev"/>
      <sheetName val="EmbGen"/>
      <sheetName val="Acc_EmbGen"/>
      <sheetName val="Ancillary"/>
      <sheetName val="RPower"/>
      <sheetName val="HedgeMargin"/>
      <sheetName val="TradeMargin"/>
      <sheetName val="50020"/>
      <sheetName val="50020_CM"/>
      <sheetName val="IMO_Accrual"/>
      <sheetName val="IMOData1"/>
      <sheetName val="IMOData_LM"/>
      <sheetName val="ICRpt"/>
      <sheetName val="ICQty"/>
      <sheetName val="Total MtM"/>
      <sheetName val="OntDataSched"/>
      <sheetName val="ONPA_Var"/>
      <sheetName val="S&amp;D_LY"/>
      <sheetName val="Budget"/>
      <sheetName val="GenGWh_Budget"/>
      <sheetName val="GenRev_Budget"/>
      <sheetName val="RegHydro_Bud_Detail"/>
      <sheetName val="Hydro_Reg_NonReg_Budget"/>
      <sheetName val="AncRev_GenCost_Budget"/>
      <sheetName val="AncRev_Bud_Detail"/>
      <sheetName val="Trading Budget"/>
      <sheetName val="TrdBkP&amp;L"/>
      <sheetName val="Generation"/>
    </sheetNames>
    <sheetDataSet>
      <sheetData sheetId="0"/>
      <sheetData sheetId="1"/>
      <sheetData sheetId="2"/>
      <sheetData sheetId="3" refreshError="1"/>
      <sheetData sheetId="4" refreshError="1"/>
      <sheetData sheetId="5"/>
      <sheetData sheetId="6"/>
      <sheetData sheetId="7"/>
      <sheetData sheetId="8"/>
      <sheetData sheetId="9"/>
      <sheetData sheetId="10"/>
      <sheetData sheetId="11"/>
      <sheetData sheetId="12"/>
      <sheetData sheetId="13">
        <row r="3">
          <cell r="C3">
            <v>39844</v>
          </cell>
        </row>
      </sheetData>
      <sheetData sheetId="14"/>
      <sheetData sheetId="15" refreshError="1"/>
      <sheetData sheetId="16"/>
      <sheetData sheetId="17">
        <row r="24">
          <cell r="G24" t="str">
            <v>Total</v>
          </cell>
        </row>
      </sheetData>
      <sheetData sheetId="18" refreshError="1"/>
      <sheetData sheetId="19" refreshError="1"/>
      <sheetData sheetId="20" refreshError="1"/>
      <sheetData sheetId="21"/>
      <sheetData sheetId="22"/>
      <sheetData sheetId="23"/>
      <sheetData sheetId="24" refreshError="1"/>
      <sheetData sheetId="25" refreshError="1">
        <row r="3">
          <cell r="B3">
            <v>106</v>
          </cell>
          <cell r="C3">
            <v>-149164.35000000003</v>
          </cell>
          <cell r="D3">
            <v>0</v>
          </cell>
          <cell r="E3">
            <v>0</v>
          </cell>
          <cell r="F3">
            <v>0</v>
          </cell>
          <cell r="G3">
            <v>0</v>
          </cell>
          <cell r="H3">
            <v>19386.431250000001</v>
          </cell>
          <cell r="I3">
            <v>-580.10625000000005</v>
          </cell>
          <cell r="J3">
            <v>21517.612499999999</v>
          </cell>
          <cell r="K3">
            <v>221.4375</v>
          </cell>
          <cell r="L3">
            <v>9183.84375</v>
          </cell>
          <cell r="M3">
            <v>0</v>
          </cell>
          <cell r="N3">
            <v>-31649.043750000004</v>
          </cell>
          <cell r="O3">
            <v>-202860.31875000001</v>
          </cell>
          <cell r="P3">
            <v>-1833.1875</v>
          </cell>
          <cell r="Q3">
            <v>0</v>
          </cell>
          <cell r="R3">
            <v>33997.762499999997</v>
          </cell>
          <cell r="S3">
            <v>1737.15</v>
          </cell>
          <cell r="T3">
            <v>1714.0687499999999</v>
          </cell>
          <cell r="U3">
            <v>0</v>
          </cell>
          <cell r="V3">
            <v>0</v>
          </cell>
          <cell r="X3">
            <v>0</v>
          </cell>
        </row>
        <row r="4">
          <cell r="B4">
            <v>107</v>
          </cell>
          <cell r="C4">
            <v>570141.43125000002</v>
          </cell>
          <cell r="D4">
            <v>0</v>
          </cell>
          <cell r="E4">
            <v>0</v>
          </cell>
          <cell r="F4">
            <v>0</v>
          </cell>
          <cell r="G4">
            <v>0</v>
          </cell>
          <cell r="H4">
            <v>-106475.325</v>
          </cell>
          <cell r="I4">
            <v>-180.13124999999999</v>
          </cell>
          <cell r="J4">
            <v>-104749.48125</v>
          </cell>
          <cell r="K4">
            <v>677.36249999999995</v>
          </cell>
          <cell r="L4">
            <v>0</v>
          </cell>
          <cell r="M4">
            <v>0</v>
          </cell>
          <cell r="N4">
            <v>0</v>
          </cell>
          <cell r="O4">
            <v>0</v>
          </cell>
          <cell r="P4">
            <v>0</v>
          </cell>
          <cell r="Q4">
            <v>0</v>
          </cell>
          <cell r="R4">
            <v>280743.11249999999</v>
          </cell>
          <cell r="S4">
            <v>15246.581250000001</v>
          </cell>
          <cell r="T4">
            <v>484879.3125</v>
          </cell>
          <cell r="U4">
            <v>0</v>
          </cell>
          <cell r="V4">
            <v>0</v>
          </cell>
          <cell r="X4">
            <v>0</v>
          </cell>
        </row>
        <row r="5">
          <cell r="B5">
            <v>108</v>
          </cell>
          <cell r="C5">
            <v>193748.09999999998</v>
          </cell>
          <cell r="D5">
            <v>43405.875</v>
          </cell>
          <cell r="E5">
            <v>0</v>
          </cell>
          <cell r="F5">
            <v>0</v>
          </cell>
          <cell r="G5">
            <v>0</v>
          </cell>
          <cell r="H5">
            <v>2712.0750000000003</v>
          </cell>
          <cell r="I5">
            <v>-53.756250000000001</v>
          </cell>
          <cell r="J5">
            <v>5660.8874999999998</v>
          </cell>
          <cell r="K5">
            <v>0.78749999999999998</v>
          </cell>
          <cell r="L5">
            <v>286.93124999999998</v>
          </cell>
          <cell r="M5">
            <v>0</v>
          </cell>
          <cell r="N5">
            <v>25872</v>
          </cell>
          <cell r="O5">
            <v>-4240.7624999999998</v>
          </cell>
          <cell r="P5">
            <v>-23999.15625</v>
          </cell>
          <cell r="Q5">
            <v>0</v>
          </cell>
          <cell r="R5">
            <v>81504.581250000003</v>
          </cell>
          <cell r="S5">
            <v>3160.8375000000001</v>
          </cell>
          <cell r="T5">
            <v>59437.8</v>
          </cell>
          <cell r="U5">
            <v>0</v>
          </cell>
          <cell r="V5">
            <v>0</v>
          </cell>
          <cell r="X5">
            <v>0</v>
          </cell>
        </row>
        <row r="6">
          <cell r="B6">
            <v>200</v>
          </cell>
          <cell r="C6">
            <v>2321899.8562500002</v>
          </cell>
          <cell r="D6">
            <v>0</v>
          </cell>
          <cell r="E6">
            <v>0</v>
          </cell>
          <cell r="F6">
            <v>0</v>
          </cell>
          <cell r="G6">
            <v>0</v>
          </cell>
          <cell r="H6">
            <v>428848.96875</v>
          </cell>
          <cell r="I6">
            <v>3212.4</v>
          </cell>
          <cell r="J6">
            <v>71886</v>
          </cell>
          <cell r="K6">
            <v>329.28750000000002</v>
          </cell>
          <cell r="L6">
            <v>0</v>
          </cell>
          <cell r="M6">
            <v>0</v>
          </cell>
          <cell r="N6">
            <v>562785.46875</v>
          </cell>
          <cell r="O6">
            <v>604293.6</v>
          </cell>
          <cell r="P6">
            <v>510645.375</v>
          </cell>
          <cell r="Q6">
            <v>0</v>
          </cell>
          <cell r="R6">
            <v>21072.28125</v>
          </cell>
          <cell r="S6">
            <v>261.35624999999999</v>
          </cell>
          <cell r="T6">
            <v>118565.11875000001</v>
          </cell>
          <cell r="U6">
            <v>0</v>
          </cell>
          <cell r="V6">
            <v>0</v>
          </cell>
          <cell r="X6">
            <v>0</v>
          </cell>
        </row>
        <row r="7">
          <cell r="B7">
            <v>201</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X7">
            <v>0</v>
          </cell>
        </row>
        <row r="8">
          <cell r="B8">
            <v>202</v>
          </cell>
          <cell r="C8">
            <v>3106894.40625</v>
          </cell>
          <cell r="D8">
            <v>0</v>
          </cell>
          <cell r="E8">
            <v>0</v>
          </cell>
          <cell r="F8">
            <v>0</v>
          </cell>
          <cell r="G8">
            <v>0</v>
          </cell>
          <cell r="H8">
            <v>763855.70625000005</v>
          </cell>
          <cell r="I8">
            <v>990.03750000000002</v>
          </cell>
          <cell r="J8">
            <v>806271.26250000007</v>
          </cell>
          <cell r="K8">
            <v>6378.3562499999998</v>
          </cell>
          <cell r="L8">
            <v>0</v>
          </cell>
          <cell r="M8">
            <v>0</v>
          </cell>
          <cell r="N8">
            <v>0</v>
          </cell>
          <cell r="O8">
            <v>0</v>
          </cell>
          <cell r="P8">
            <v>0</v>
          </cell>
          <cell r="Q8">
            <v>0</v>
          </cell>
          <cell r="R8">
            <v>418953.73124999995</v>
          </cell>
          <cell r="S8">
            <v>0</v>
          </cell>
          <cell r="T8">
            <v>1110445.3125</v>
          </cell>
          <cell r="U8">
            <v>0</v>
          </cell>
          <cell r="V8">
            <v>0</v>
          </cell>
          <cell r="X8">
            <v>0</v>
          </cell>
        </row>
        <row r="9">
          <cell r="B9">
            <v>203</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X9">
            <v>0</v>
          </cell>
        </row>
        <row r="10">
          <cell r="B10">
            <v>204</v>
          </cell>
          <cell r="C10">
            <v>2125769.0812499998</v>
          </cell>
          <cell r="D10">
            <v>37612.068749999999</v>
          </cell>
          <cell r="E10">
            <v>0</v>
          </cell>
          <cell r="F10">
            <v>0</v>
          </cell>
          <cell r="G10">
            <v>0</v>
          </cell>
          <cell r="H10">
            <v>23164.5</v>
          </cell>
          <cell r="I10">
            <v>670.89374999999995</v>
          </cell>
          <cell r="J10">
            <v>18684.506249999999</v>
          </cell>
          <cell r="K10">
            <v>218.13749999999999</v>
          </cell>
          <cell r="L10">
            <v>0</v>
          </cell>
          <cell r="M10">
            <v>0</v>
          </cell>
          <cell r="N10">
            <v>679880.64375000005</v>
          </cell>
          <cell r="O10">
            <v>264049.6875</v>
          </cell>
          <cell r="P10">
            <v>919485.39375000005</v>
          </cell>
          <cell r="Q10">
            <v>0</v>
          </cell>
          <cell r="R10">
            <v>50305.3125</v>
          </cell>
          <cell r="S10">
            <v>0</v>
          </cell>
          <cell r="T10">
            <v>131697.9375</v>
          </cell>
          <cell r="U10">
            <v>0</v>
          </cell>
          <cell r="V10">
            <v>0</v>
          </cell>
          <cell r="X10">
            <v>0</v>
          </cell>
        </row>
        <row r="11">
          <cell r="B11">
            <v>205</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X11">
            <v>0</v>
          </cell>
        </row>
        <row r="12">
          <cell r="B12">
            <v>300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X12">
            <v>0</v>
          </cell>
        </row>
        <row r="13">
          <cell r="B13">
            <v>301</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X13">
            <v>0</v>
          </cell>
        </row>
        <row r="14">
          <cell r="B14" t="str">
            <v>Adjustment</v>
          </cell>
          <cell r="C14">
            <v>0</v>
          </cell>
        </row>
        <row r="15">
          <cell r="A15" t="str">
            <v>5002000000</v>
          </cell>
          <cell r="C15">
            <v>8169288.5249999994</v>
          </cell>
          <cell r="D15">
            <v>81017.943750000006</v>
          </cell>
          <cell r="E15">
            <v>0</v>
          </cell>
          <cell r="F15">
            <v>0</v>
          </cell>
          <cell r="G15">
            <v>0</v>
          </cell>
          <cell r="H15">
            <v>1131492.3562500002</v>
          </cell>
          <cell r="I15">
            <v>4059.3374999999996</v>
          </cell>
          <cell r="J15">
            <v>819270.78750000009</v>
          </cell>
          <cell r="K15">
            <v>7825.3687499999996</v>
          </cell>
          <cell r="L15">
            <v>9470.7749999999996</v>
          </cell>
          <cell r="M15">
            <v>0</v>
          </cell>
          <cell r="N15">
            <v>1236889.0687500001</v>
          </cell>
          <cell r="O15">
            <v>661242.20624999993</v>
          </cell>
          <cell r="P15">
            <v>1404298.425</v>
          </cell>
          <cell r="Q15">
            <v>0</v>
          </cell>
          <cell r="R15">
            <v>886576.78125</v>
          </cell>
          <cell r="S15">
            <v>20405.925000000003</v>
          </cell>
          <cell r="T15">
            <v>1906739.55</v>
          </cell>
          <cell r="U15">
            <v>0</v>
          </cell>
          <cell r="V15">
            <v>0</v>
          </cell>
          <cell r="W15">
            <v>0</v>
          </cell>
          <cell r="X15">
            <v>0</v>
          </cell>
        </row>
        <row r="34">
          <cell r="C34">
            <v>8169288.5249999994</v>
          </cell>
          <cell r="D34">
            <v>81017.943750000006</v>
          </cell>
          <cell r="E34">
            <v>0</v>
          </cell>
          <cell r="F34">
            <v>0</v>
          </cell>
          <cell r="G34">
            <v>0</v>
          </cell>
          <cell r="H34">
            <v>1131492.3562500002</v>
          </cell>
          <cell r="I34">
            <v>4059.3374999999996</v>
          </cell>
          <cell r="J34">
            <v>819270.78750000009</v>
          </cell>
          <cell r="K34">
            <v>7825.3687499999996</v>
          </cell>
          <cell r="L34">
            <v>9470.7749999999996</v>
          </cell>
          <cell r="M34">
            <v>0</v>
          </cell>
          <cell r="N34">
            <v>1236889.0687500001</v>
          </cell>
          <cell r="O34">
            <v>661242.20624999993</v>
          </cell>
          <cell r="P34">
            <v>1404298.425</v>
          </cell>
          <cell r="Q34">
            <v>0</v>
          </cell>
          <cell r="R34">
            <v>886576.78125</v>
          </cell>
          <cell r="S34">
            <v>20405.925000000003</v>
          </cell>
          <cell r="T34">
            <v>1906739.55</v>
          </cell>
          <cell r="U34">
            <v>0</v>
          </cell>
          <cell r="V34">
            <v>0</v>
          </cell>
          <cell r="W34">
            <v>0</v>
          </cell>
          <cell r="X34">
            <v>0</v>
          </cell>
        </row>
      </sheetData>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row r="1">
          <cell r="F1">
            <v>1</v>
          </cell>
        </row>
      </sheetData>
      <sheetData sheetId="36">
        <row r="1">
          <cell r="D1">
            <v>1</v>
          </cell>
        </row>
      </sheetData>
      <sheetData sheetId="37">
        <row r="1">
          <cell r="C1">
            <v>1</v>
          </cell>
        </row>
      </sheetData>
      <sheetData sheetId="38">
        <row r="5">
          <cell r="B5">
            <v>39814</v>
          </cell>
        </row>
      </sheetData>
      <sheetData sheetId="39" refreshError="1">
        <row r="4">
          <cell r="D4">
            <v>39814</v>
          </cell>
        </row>
        <row r="35">
          <cell r="V35">
            <v>39448</v>
          </cell>
          <cell r="W35">
            <v>39479</v>
          </cell>
          <cell r="X35">
            <v>39508</v>
          </cell>
          <cell r="Y35">
            <v>39539</v>
          </cell>
          <cell r="Z35">
            <v>39569</v>
          </cell>
          <cell r="AA35">
            <v>39600</v>
          </cell>
          <cell r="AB35">
            <v>39630</v>
          </cell>
          <cell r="AC35">
            <v>39661</v>
          </cell>
          <cell r="AD35">
            <v>39692</v>
          </cell>
          <cell r="AE35">
            <v>39722</v>
          </cell>
          <cell r="AF35">
            <v>39753</v>
          </cell>
          <cell r="AG35">
            <v>39783</v>
          </cell>
          <cell r="AH35" t="str">
            <v>Total</v>
          </cell>
        </row>
        <row r="36">
          <cell r="V36">
            <v>0.29936267907536551</v>
          </cell>
          <cell r="W36">
            <v>0.34465280844457624</v>
          </cell>
          <cell r="X36">
            <v>0.43930807971026758</v>
          </cell>
          <cell r="Y36">
            <v>0.42617850958663955</v>
          </cell>
          <cell r="Z36">
            <v>0.72272511360211111</v>
          </cell>
          <cell r="AA36">
            <v>0.63726534133080137</v>
          </cell>
          <cell r="AB36">
            <v>0.5512384723930297</v>
          </cell>
          <cell r="AC36">
            <v>0.62211418186234546</v>
          </cell>
          <cell r="AD36">
            <v>0.57038820807301993</v>
          </cell>
          <cell r="AH36">
            <v>4.613233394078156</v>
          </cell>
        </row>
        <row r="37">
          <cell r="V37">
            <v>1.4608740359811205E-2</v>
          </cell>
          <cell r="W37">
            <v>2.9586196485944551E-2</v>
          </cell>
          <cell r="X37">
            <v>2.6517890535490703E-2</v>
          </cell>
          <cell r="Y37">
            <v>2.2080906751212492E-2</v>
          </cell>
          <cell r="Z37">
            <v>4.0222651174215286E-2</v>
          </cell>
          <cell r="AA37">
            <v>3.0345762711396097E-2</v>
          </cell>
          <cell r="AB37">
            <v>3.3326917782340357E-2</v>
          </cell>
          <cell r="AC37">
            <v>1.7829170040496334E-2</v>
          </cell>
          <cell r="AD37">
            <v>4.8053557876028205E-3</v>
          </cell>
          <cell r="AH37">
            <v>0.21932359162850984</v>
          </cell>
        </row>
        <row r="38">
          <cell r="V38">
            <v>4.5620711128534733E-2</v>
          </cell>
          <cell r="W38">
            <v>9.8986838928847257E-2</v>
          </cell>
          <cell r="X38">
            <v>6.2411815770375995E-2</v>
          </cell>
          <cell r="Y38">
            <v>6.1937390246528373E-3</v>
          </cell>
          <cell r="Z38">
            <v>0.20981670964545202</v>
          </cell>
          <cell r="AA38">
            <v>0.12230838955030016</v>
          </cell>
          <cell r="AB38">
            <v>0.13809701513269637</v>
          </cell>
          <cell r="AC38">
            <v>8.5466904297150953E-2</v>
          </cell>
          <cell r="AD38">
            <v>-7.3747333690211692E-2</v>
          </cell>
          <cell r="AH38">
            <v>0.69515478978779854</v>
          </cell>
        </row>
        <row r="39">
          <cell r="V39">
            <v>0.35959213056371142</v>
          </cell>
          <cell r="W39">
            <v>0.47322584385936806</v>
          </cell>
          <cell r="X39">
            <v>0.52823778601613425</v>
          </cell>
          <cell r="Y39">
            <v>0.45445315536250486</v>
          </cell>
          <cell r="Z39">
            <v>0.97276447442177849</v>
          </cell>
          <cell r="AA39">
            <v>0.78991949359249758</v>
          </cell>
          <cell r="AB39">
            <v>0.72266240530806636</v>
          </cell>
          <cell r="AC39">
            <v>0.72541025619999278</v>
          </cell>
          <cell r="AD39">
            <v>0.50144623017041101</v>
          </cell>
          <cell r="AE39">
            <v>0</v>
          </cell>
          <cell r="AF39">
            <v>0</v>
          </cell>
          <cell r="AG39">
            <v>0</v>
          </cell>
          <cell r="AH39">
            <v>5.5277117754944642</v>
          </cell>
        </row>
      </sheetData>
      <sheetData sheetId="40" refreshError="1"/>
      <sheetData sheetId="41" refreshError="1"/>
      <sheetData sheetId="42"/>
      <sheetData sheetId="43" refreshError="1"/>
      <sheetData sheetId="4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98xx"/>
      <sheetName val="Tax FOS1 Major"/>
      <sheetName val="Tax FOS1 Minor"/>
    </sheetNames>
    <sheetDataSet>
      <sheetData sheetId="0">
        <row r="1540">
          <cell r="A1540" t="str">
            <v>9822</v>
          </cell>
        </row>
      </sheetData>
      <sheetData sheetId="1">
        <row r="1">
          <cell r="A1" t="str">
            <v>CoCode</v>
          </cell>
        </row>
        <row r="2">
          <cell r="A2" t="str">
            <v>FOS1</v>
          </cell>
          <cell r="M2">
            <v>1</v>
          </cell>
        </row>
        <row r="3">
          <cell r="A3" t="str">
            <v>FOS1</v>
          </cell>
          <cell r="M3">
            <v>0</v>
          </cell>
        </row>
        <row r="4">
          <cell r="A4" t="str">
            <v>FOS1</v>
          </cell>
          <cell r="M4">
            <v>0</v>
          </cell>
        </row>
        <row r="5">
          <cell r="A5" t="str">
            <v>FOS1</v>
          </cell>
          <cell r="M5">
            <v>0</v>
          </cell>
        </row>
        <row r="6">
          <cell r="A6" t="str">
            <v>FOS1</v>
          </cell>
          <cell r="M6">
            <v>0</v>
          </cell>
        </row>
        <row r="7">
          <cell r="A7" t="str">
            <v>FOS1</v>
          </cell>
          <cell r="M7">
            <v>564170.67000000004</v>
          </cell>
        </row>
        <row r="8">
          <cell r="A8" t="str">
            <v>FOS1</v>
          </cell>
          <cell r="M8">
            <v>617943.03</v>
          </cell>
        </row>
        <row r="9">
          <cell r="A9" t="str">
            <v>FOS1</v>
          </cell>
          <cell r="M9">
            <v>0</v>
          </cell>
        </row>
        <row r="10">
          <cell r="A10" t="str">
            <v>FOS1</v>
          </cell>
          <cell r="M10">
            <v>0</v>
          </cell>
        </row>
        <row r="11">
          <cell r="A11" t="str">
            <v>FOS1</v>
          </cell>
          <cell r="M11">
            <v>42604.79</v>
          </cell>
        </row>
        <row r="12">
          <cell r="A12" t="str">
            <v>FOS1</v>
          </cell>
          <cell r="M12">
            <v>0</v>
          </cell>
        </row>
        <row r="13">
          <cell r="A13" t="str">
            <v>FOS1</v>
          </cell>
          <cell r="M13">
            <v>0</v>
          </cell>
        </row>
        <row r="14">
          <cell r="A14" t="str">
            <v>FOS1</v>
          </cell>
          <cell r="M14">
            <v>1342300.41</v>
          </cell>
        </row>
        <row r="15">
          <cell r="A15" t="str">
            <v>FOS1</v>
          </cell>
          <cell r="M15">
            <v>0</v>
          </cell>
        </row>
        <row r="16">
          <cell r="A16" t="str">
            <v>FOS1</v>
          </cell>
          <cell r="M16">
            <v>0</v>
          </cell>
        </row>
        <row r="17">
          <cell r="A17" t="str">
            <v>FOS1</v>
          </cell>
          <cell r="M17">
            <v>21770833.75</v>
          </cell>
        </row>
        <row r="18">
          <cell r="A18" t="str">
            <v>FOS1</v>
          </cell>
          <cell r="M18">
            <v>4731551.29</v>
          </cell>
        </row>
        <row r="19">
          <cell r="A19" t="str">
            <v>FOS1</v>
          </cell>
          <cell r="M19">
            <v>1140535.78</v>
          </cell>
        </row>
        <row r="20">
          <cell r="A20" t="str">
            <v>FOS1</v>
          </cell>
          <cell r="M20">
            <v>3732521.46</v>
          </cell>
        </row>
        <row r="21">
          <cell r="A21" t="str">
            <v>FOS1</v>
          </cell>
          <cell r="M21">
            <v>17728.29</v>
          </cell>
        </row>
        <row r="22">
          <cell r="A22" t="str">
            <v>FOS1</v>
          </cell>
          <cell r="M22">
            <v>2790511.04</v>
          </cell>
        </row>
        <row r="23">
          <cell r="A23" t="str">
            <v>FOS1</v>
          </cell>
          <cell r="M23">
            <v>0</v>
          </cell>
        </row>
        <row r="24">
          <cell r="A24" t="str">
            <v>FOS1</v>
          </cell>
          <cell r="M24">
            <v>0</v>
          </cell>
        </row>
        <row r="25">
          <cell r="A25" t="str">
            <v>FOS1</v>
          </cell>
          <cell r="M25">
            <v>0</v>
          </cell>
        </row>
        <row r="26">
          <cell r="A26" t="str">
            <v>FOS1</v>
          </cell>
          <cell r="M26">
            <v>0</v>
          </cell>
        </row>
        <row r="27">
          <cell r="A27" t="str">
            <v>FOS1</v>
          </cell>
          <cell r="M27">
            <v>0</v>
          </cell>
        </row>
        <row r="28">
          <cell r="A28" t="str">
            <v>FOS1</v>
          </cell>
          <cell r="M28">
            <v>0</v>
          </cell>
        </row>
        <row r="29">
          <cell r="A29" t="str">
            <v>FOS1</v>
          </cell>
          <cell r="M29">
            <v>0</v>
          </cell>
        </row>
        <row r="30">
          <cell r="A30" t="str">
            <v>FOS1</v>
          </cell>
          <cell r="M30">
            <v>0</v>
          </cell>
        </row>
        <row r="31">
          <cell r="A31" t="str">
            <v>FOS1</v>
          </cell>
          <cell r="M31">
            <v>622698.35</v>
          </cell>
        </row>
        <row r="32">
          <cell r="A32" t="str">
            <v>FOS1</v>
          </cell>
          <cell r="M32">
            <v>0</v>
          </cell>
        </row>
        <row r="33">
          <cell r="A33" t="str">
            <v>FOS1</v>
          </cell>
          <cell r="M33">
            <v>0</v>
          </cell>
        </row>
        <row r="34">
          <cell r="A34" t="str">
            <v>FOS1</v>
          </cell>
          <cell r="M34">
            <v>9652.32</v>
          </cell>
        </row>
        <row r="35">
          <cell r="A35" t="str">
            <v>FOS1</v>
          </cell>
          <cell r="M35">
            <v>4465205.3499999996</v>
          </cell>
        </row>
        <row r="36">
          <cell r="A36" t="str">
            <v>FOS1</v>
          </cell>
          <cell r="M36">
            <v>0</v>
          </cell>
        </row>
        <row r="37">
          <cell r="A37" t="str">
            <v>FOS1</v>
          </cell>
          <cell r="M37">
            <v>0</v>
          </cell>
        </row>
        <row r="38">
          <cell r="A38" t="str">
            <v>FOS1</v>
          </cell>
          <cell r="M38">
            <v>0</v>
          </cell>
        </row>
        <row r="39">
          <cell r="A39" t="str">
            <v>FOS1</v>
          </cell>
          <cell r="M39">
            <v>0</v>
          </cell>
        </row>
        <row r="40">
          <cell r="A40" t="str">
            <v>FOS1</v>
          </cell>
          <cell r="M40">
            <v>7434.78</v>
          </cell>
        </row>
        <row r="41">
          <cell r="A41" t="str">
            <v>FOS1</v>
          </cell>
          <cell r="M41">
            <v>3097.73</v>
          </cell>
        </row>
        <row r="42">
          <cell r="A42" t="str">
            <v>FOS1</v>
          </cell>
          <cell r="M42">
            <v>892.66</v>
          </cell>
        </row>
        <row r="43">
          <cell r="A43" t="str">
            <v>FOS1</v>
          </cell>
          <cell r="M43">
            <v>7043.32</v>
          </cell>
        </row>
        <row r="44">
          <cell r="A44" t="str">
            <v>FOS1</v>
          </cell>
          <cell r="M44">
            <v>0</v>
          </cell>
        </row>
        <row r="45">
          <cell r="A45" t="str">
            <v>FOS1</v>
          </cell>
          <cell r="M45">
            <v>27387.22</v>
          </cell>
        </row>
        <row r="46">
          <cell r="A46" t="str">
            <v>FOS1</v>
          </cell>
          <cell r="M46">
            <v>0</v>
          </cell>
        </row>
        <row r="47">
          <cell r="A47" t="str">
            <v>FOS1</v>
          </cell>
          <cell r="M47">
            <v>0</v>
          </cell>
        </row>
        <row r="48">
          <cell r="A48" t="str">
            <v>FOS1</v>
          </cell>
          <cell r="M48">
            <v>0</v>
          </cell>
        </row>
        <row r="49">
          <cell r="A49" t="str">
            <v>FOS1</v>
          </cell>
          <cell r="M49">
            <v>0</v>
          </cell>
        </row>
        <row r="50">
          <cell r="A50" t="str">
            <v>FOS1</v>
          </cell>
          <cell r="M50">
            <v>0</v>
          </cell>
        </row>
        <row r="51">
          <cell r="A51" t="str">
            <v>FOS1</v>
          </cell>
          <cell r="M51">
            <v>0</v>
          </cell>
        </row>
        <row r="52">
          <cell r="A52" t="str">
            <v>FOS1</v>
          </cell>
          <cell r="M52">
            <v>0</v>
          </cell>
        </row>
        <row r="53">
          <cell r="A53" t="str">
            <v>FOS1</v>
          </cell>
          <cell r="M53">
            <v>0</v>
          </cell>
        </row>
        <row r="54">
          <cell r="A54" t="str">
            <v>FOS1</v>
          </cell>
          <cell r="M54">
            <v>0</v>
          </cell>
        </row>
        <row r="55">
          <cell r="A55" t="str">
            <v>FOS1</v>
          </cell>
          <cell r="M55">
            <v>0</v>
          </cell>
        </row>
        <row r="56">
          <cell r="A56" t="str">
            <v>FOS1</v>
          </cell>
          <cell r="M56">
            <v>0</v>
          </cell>
        </row>
        <row r="57">
          <cell r="A57" t="str">
            <v>FOS1</v>
          </cell>
          <cell r="M57">
            <v>0</v>
          </cell>
        </row>
        <row r="58">
          <cell r="A58" t="str">
            <v>FOS1</v>
          </cell>
          <cell r="M58">
            <v>0</v>
          </cell>
        </row>
        <row r="59">
          <cell r="A59" t="str">
            <v>FOS1</v>
          </cell>
          <cell r="M59">
            <v>0</v>
          </cell>
        </row>
        <row r="60">
          <cell r="A60" t="str">
            <v>FOS1</v>
          </cell>
          <cell r="M60">
            <v>0</v>
          </cell>
        </row>
        <row r="61">
          <cell r="A61" t="str">
            <v>FOS1</v>
          </cell>
          <cell r="M61">
            <v>0</v>
          </cell>
        </row>
        <row r="62">
          <cell r="A62" t="str">
            <v>FOS1</v>
          </cell>
          <cell r="M62">
            <v>0</v>
          </cell>
        </row>
        <row r="63">
          <cell r="A63" t="str">
            <v>FOS1</v>
          </cell>
          <cell r="M63">
            <v>11564489.58</v>
          </cell>
        </row>
        <row r="64">
          <cell r="A64" t="str">
            <v>FOS1</v>
          </cell>
          <cell r="M64">
            <v>0</v>
          </cell>
        </row>
        <row r="65">
          <cell r="A65" t="str">
            <v>FOS1</v>
          </cell>
          <cell r="M65">
            <v>10280.86</v>
          </cell>
        </row>
        <row r="66">
          <cell r="A66" t="str">
            <v>FOS1</v>
          </cell>
          <cell r="M66">
            <v>60851.22</v>
          </cell>
        </row>
        <row r="67">
          <cell r="A67" t="str">
            <v>FOS1</v>
          </cell>
          <cell r="M67">
            <v>290493.84000000003</v>
          </cell>
        </row>
        <row r="68">
          <cell r="A68" t="str">
            <v>FOS1</v>
          </cell>
          <cell r="M68">
            <v>0</v>
          </cell>
        </row>
        <row r="69">
          <cell r="A69" t="str">
            <v>FOS1</v>
          </cell>
          <cell r="M69">
            <v>6701.95</v>
          </cell>
        </row>
        <row r="70">
          <cell r="A70" t="str">
            <v>FOS1</v>
          </cell>
          <cell r="M70">
            <v>2029608.03</v>
          </cell>
        </row>
        <row r="71">
          <cell r="A71" t="str">
            <v>FOS1</v>
          </cell>
          <cell r="M71">
            <v>2247952.13</v>
          </cell>
        </row>
        <row r="72">
          <cell r="A72" t="str">
            <v>FOS1</v>
          </cell>
          <cell r="M72">
            <v>2324972.2999999998</v>
          </cell>
        </row>
        <row r="73">
          <cell r="A73" t="str">
            <v>FOS1</v>
          </cell>
          <cell r="M73">
            <v>0</v>
          </cell>
        </row>
        <row r="74">
          <cell r="A74" t="str">
            <v>FOS1</v>
          </cell>
          <cell r="M74">
            <v>1328525.19</v>
          </cell>
        </row>
        <row r="75">
          <cell r="A75" t="str">
            <v>FOS1</v>
          </cell>
          <cell r="M75">
            <v>1311359.8700000001</v>
          </cell>
        </row>
        <row r="76">
          <cell r="A76" t="str">
            <v>FOS1</v>
          </cell>
          <cell r="M76">
            <v>740093.28</v>
          </cell>
        </row>
        <row r="77">
          <cell r="A77" t="str">
            <v>FOS1</v>
          </cell>
          <cell r="M77">
            <v>756000</v>
          </cell>
        </row>
        <row r="78">
          <cell r="A78" t="str">
            <v>FOS1</v>
          </cell>
          <cell r="M78">
            <v>172.78</v>
          </cell>
        </row>
        <row r="79">
          <cell r="A79" t="str">
            <v>FOS1</v>
          </cell>
          <cell r="M79">
            <v>30112163.300000001</v>
          </cell>
        </row>
        <row r="80">
          <cell r="A80" t="str">
            <v>FOS1</v>
          </cell>
          <cell r="M80">
            <v>180515.75</v>
          </cell>
        </row>
        <row r="81">
          <cell r="A81" t="str">
            <v>FOS1</v>
          </cell>
          <cell r="M81">
            <v>2651622.98</v>
          </cell>
        </row>
        <row r="82">
          <cell r="A82" t="str">
            <v>FOS1</v>
          </cell>
          <cell r="M82">
            <v>2664292.7599999998</v>
          </cell>
        </row>
        <row r="83">
          <cell r="A83" t="str">
            <v>FOS1</v>
          </cell>
          <cell r="M83">
            <v>2483906.7599999998</v>
          </cell>
        </row>
        <row r="84">
          <cell r="A84" t="str">
            <v>FOS1</v>
          </cell>
          <cell r="M84">
            <v>290952951.07999998</v>
          </cell>
        </row>
        <row r="85">
          <cell r="A85" t="str">
            <v>FOS1</v>
          </cell>
          <cell r="M85">
            <v>0</v>
          </cell>
        </row>
        <row r="86">
          <cell r="A86" t="str">
            <v>FOS1</v>
          </cell>
          <cell r="M86">
            <v>0</v>
          </cell>
        </row>
        <row r="87">
          <cell r="A87" t="str">
            <v>FOS1</v>
          </cell>
          <cell r="M87">
            <v>0</v>
          </cell>
        </row>
        <row r="88">
          <cell r="A88" t="str">
            <v>FOS1</v>
          </cell>
          <cell r="M88">
            <v>42604.79</v>
          </cell>
        </row>
        <row r="89">
          <cell r="A89" t="str">
            <v>FOS1</v>
          </cell>
          <cell r="M89">
            <v>3863814.92</v>
          </cell>
        </row>
        <row r="90">
          <cell r="A90" t="str">
            <v>FOS1</v>
          </cell>
          <cell r="M90">
            <v>1365266.01</v>
          </cell>
        </row>
        <row r="91">
          <cell r="A91" t="str">
            <v>FOS1</v>
          </cell>
          <cell r="M91">
            <v>12680.35</v>
          </cell>
        </row>
        <row r="92">
          <cell r="A92" t="str">
            <v>FOS1</v>
          </cell>
          <cell r="M92">
            <v>10295.129999999999</v>
          </cell>
        </row>
        <row r="93">
          <cell r="A93" t="str">
            <v>FOS1</v>
          </cell>
          <cell r="M93">
            <v>4929910.53</v>
          </cell>
        </row>
        <row r="94">
          <cell r="A94" t="str">
            <v>FOS1</v>
          </cell>
          <cell r="M94">
            <v>106352.52</v>
          </cell>
        </row>
        <row r="95">
          <cell r="A95" t="str">
            <v>FOS1</v>
          </cell>
          <cell r="M95">
            <v>401640399.98000002</v>
          </cell>
        </row>
        <row r="96">
          <cell r="A96" t="str">
            <v>FOS1</v>
          </cell>
          <cell r="M96">
            <v>5259086.38</v>
          </cell>
        </row>
        <row r="97">
          <cell r="A97" t="str">
            <v>FOS1</v>
          </cell>
          <cell r="M97">
            <v>3675023.22</v>
          </cell>
        </row>
        <row r="98">
          <cell r="A98" t="str">
            <v>FOS1</v>
          </cell>
          <cell r="M98">
            <v>5505143.9000000004</v>
          </cell>
        </row>
        <row r="99">
          <cell r="A99" t="str">
            <v>FOS1</v>
          </cell>
          <cell r="M99">
            <v>367053.4</v>
          </cell>
        </row>
        <row r="100">
          <cell r="A100" t="str">
            <v>FOS1</v>
          </cell>
          <cell r="M100">
            <v>8311766.0800000001</v>
          </cell>
        </row>
        <row r="101">
          <cell r="A101" t="str">
            <v>FOS1</v>
          </cell>
          <cell r="M101">
            <v>2178422.33</v>
          </cell>
        </row>
        <row r="102">
          <cell r="A102" t="str">
            <v>FOS1</v>
          </cell>
          <cell r="M102">
            <v>0</v>
          </cell>
        </row>
        <row r="103">
          <cell r="A103" t="str">
            <v>FOS1</v>
          </cell>
          <cell r="M103">
            <v>2899565.85</v>
          </cell>
        </row>
        <row r="104">
          <cell r="A104" t="str">
            <v>FOS1</v>
          </cell>
          <cell r="M104">
            <v>7943533.7199999997</v>
          </cell>
        </row>
        <row r="105">
          <cell r="A105" t="str">
            <v>FOS1</v>
          </cell>
          <cell r="M105">
            <v>1275859.1599999999</v>
          </cell>
        </row>
        <row r="106">
          <cell r="A106" t="str">
            <v>FOS1</v>
          </cell>
          <cell r="M106">
            <v>1461626.8</v>
          </cell>
        </row>
        <row r="107">
          <cell r="A107" t="str">
            <v>FOS1</v>
          </cell>
          <cell r="M107">
            <v>2185468.41</v>
          </cell>
        </row>
        <row r="108">
          <cell r="A108" t="str">
            <v>FOS1</v>
          </cell>
          <cell r="M108">
            <v>1</v>
          </cell>
        </row>
        <row r="109">
          <cell r="A109" t="str">
            <v>FOS1</v>
          </cell>
          <cell r="M109">
            <v>0</v>
          </cell>
        </row>
        <row r="110">
          <cell r="A110" t="str">
            <v>FOS1</v>
          </cell>
          <cell r="M110">
            <v>999988.95</v>
          </cell>
        </row>
        <row r="111">
          <cell r="A111" t="str">
            <v>FOS1</v>
          </cell>
          <cell r="M111">
            <v>0</v>
          </cell>
        </row>
        <row r="112">
          <cell r="A112" t="str">
            <v>FOS1</v>
          </cell>
          <cell r="M112">
            <v>15580297.83</v>
          </cell>
        </row>
        <row r="113">
          <cell r="A113" t="str">
            <v>FOS1</v>
          </cell>
          <cell r="M113">
            <v>20520545.350000001</v>
          </cell>
        </row>
        <row r="114">
          <cell r="A114" t="str">
            <v>FOS1</v>
          </cell>
          <cell r="M114">
            <v>0</v>
          </cell>
        </row>
        <row r="115">
          <cell r="A115" t="str">
            <v>FOS1</v>
          </cell>
          <cell r="M115">
            <v>814.48</v>
          </cell>
        </row>
      </sheetData>
      <sheetData sheetId="2"/>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YTD P&amp;L w detail"/>
      <sheetName val="GenRev"/>
      <sheetName val="Trial Bal"/>
      <sheetName val="SAPBal"/>
      <sheetName val="SAPGenRev"/>
      <sheetName val="SAPLacSeul"/>
      <sheetName val="GenRev_Summary"/>
      <sheetName val="Generation"/>
      <sheetName val="Trading"/>
      <sheetName val="Ont_Generation"/>
      <sheetName val="UMAT_Trial Bal"/>
      <sheetName val="SAP_UMAT"/>
      <sheetName val="LME_Trial Bal"/>
      <sheetName val="SAP_LME"/>
      <sheetName val="Gen_LME"/>
      <sheetName val="Ont_Gen_LME"/>
      <sheetName val="IMOData_LME"/>
      <sheetName val="OEFC_LTGS"/>
      <sheetName val="OEFC_NTGS"/>
      <sheetName val="IMOData"/>
      <sheetName val="IMOData1"/>
      <sheetName val="Embedded_Gen"/>
      <sheetName val="ICRpt"/>
      <sheetName val="IC_GL"/>
      <sheetName val="ICQty"/>
      <sheetName val="PBC Allocation"/>
      <sheetName val="PBC"/>
      <sheetName val="PBC_LM"/>
      <sheetName val="Total MtM"/>
      <sheetName val="IB Reserve"/>
      <sheetName val="ICmtm"/>
      <sheetName val="ICmtm_FTR"/>
      <sheetName val="Gas_MtM"/>
      <sheetName val="Journal_Gen_Rounded"/>
      <sheetName val="Journal_Gen"/>
      <sheetName val="Journal_Trade"/>
      <sheetName val="Journal_Trade_IC"/>
      <sheetName val="Journal_MtM"/>
      <sheetName val="Journal_Energy Hedges"/>
      <sheetName val="Journal_ONPA"/>
      <sheetName val="Journal_Other"/>
      <sheetName val="Journal_OEFC"/>
      <sheetName val="Journal_Lac Seul"/>
      <sheetName val="Journal_Lac Seul_2"/>
      <sheetName val="Journal_Healy"/>
      <sheetName val="Journal_LME"/>
      <sheetName val="Journal_UMAT_RevReq"/>
      <sheetName val="Correction_Jrl 1"/>
      <sheetName val="Correction_Jrl 2"/>
      <sheetName val="Correction_Jrl 3"/>
      <sheetName val="AR_Journal"/>
      <sheetName val="Journal_OPGET_Realized"/>
      <sheetName val="Journal_OPGET_MtM"/>
      <sheetName val="W-Forwards"/>
      <sheetName val="W-Swap_w_ISwap"/>
      <sheetName val="TR"/>
      <sheetName val="MtM_TR"/>
      <sheetName val="UMAT"/>
      <sheetName val="UMAT_Detail"/>
      <sheetName val="Lac Seul"/>
      <sheetName val="Healey"/>
      <sheetName val="CreditRisk"/>
      <sheetName val="OntData"/>
      <sheetName val="Hedge_MtM_Sum"/>
      <sheetName val="Hedge_MtM"/>
      <sheetName val="OPGET_PL"/>
      <sheetName val="OPGET_TB"/>
      <sheetName val="OPGET_Accrual"/>
      <sheetName val="OPGET_SAP"/>
      <sheetName val="OPGET_SAP_CC"/>
      <sheetName val="OPGET_IC"/>
      <sheetName val="OPGET_IC_GL"/>
      <sheetName val="OPGET_MtM"/>
      <sheetName val="Legacy"/>
      <sheetName val="Production"/>
      <sheetName val="UMAT_SAP_Pivot"/>
      <sheetName val="Retro_on_New_Rates"/>
      <sheetName val="Retro Rev Breakdown"/>
      <sheetName val="Lennox_LESA"/>
      <sheetName val="Retro_Payment_NewRate"/>
    </sheetNames>
    <sheetDataSet>
      <sheetData sheetId="0"/>
      <sheetData sheetId="1"/>
      <sheetData sheetId="2"/>
      <sheetData sheetId="3"/>
      <sheetData sheetId="4">
        <row r="13">
          <cell r="E13" t="str">
            <v>Generation Revenue After Market Opening</v>
          </cell>
        </row>
      </sheetData>
      <sheetData sheetId="5">
        <row r="38">
          <cell r="A38" t="str">
            <v>5000000000</v>
          </cell>
        </row>
      </sheetData>
      <sheetData sheetId="6"/>
      <sheetData sheetId="7"/>
      <sheetData sheetId="8">
        <row r="5">
          <cell r="A5" t="str">
            <v>5000000000</v>
          </cell>
        </row>
      </sheetData>
      <sheetData sheetId="9">
        <row r="4">
          <cell r="A4">
            <v>5010400000</v>
          </cell>
        </row>
        <row r="101">
          <cell r="A101" t="str">
            <v>Intercompany</v>
          </cell>
        </row>
        <row r="102">
          <cell r="A102">
            <v>5012000000</v>
          </cell>
          <cell r="C102">
            <v>-1645540.63</v>
          </cell>
          <cell r="D102">
            <v>-1646738.42</v>
          </cell>
          <cell r="F102">
            <v>-1197.7900000000373</v>
          </cell>
          <cell r="H102">
            <v>170545.4718</v>
          </cell>
          <cell r="I102">
            <v>170545.4718</v>
          </cell>
          <cell r="J102">
            <v>-1476192.9482</v>
          </cell>
        </row>
        <row r="103">
          <cell r="A103">
            <v>5020000000</v>
          </cell>
          <cell r="C103">
            <v>-38002068.850000001</v>
          </cell>
          <cell r="D103">
            <v>-37926031.18</v>
          </cell>
          <cell r="F103">
            <v>76037.670000001788</v>
          </cell>
          <cell r="H103">
            <v>-2198184.2469000001</v>
          </cell>
          <cell r="I103">
            <v>-2198184.2469000001</v>
          </cell>
          <cell r="J103">
            <v>-39662237.314899996</v>
          </cell>
        </row>
        <row r="104">
          <cell r="A104">
            <v>5020100000</v>
          </cell>
          <cell r="C104">
            <v>158206.62</v>
          </cell>
          <cell r="D104">
            <v>167377.15</v>
          </cell>
          <cell r="F104">
            <v>9170.5299999999988</v>
          </cell>
          <cell r="H104">
            <v>-9520.8799999999992</v>
          </cell>
          <cell r="I104">
            <v>-9520.8799999999992</v>
          </cell>
        </row>
        <row r="105">
          <cell r="A105">
            <v>5020200000</v>
          </cell>
          <cell r="C105">
            <v>0</v>
          </cell>
          <cell r="D105">
            <v>0</v>
          </cell>
          <cell r="F105">
            <v>0</v>
          </cell>
          <cell r="H105">
            <v>0</v>
          </cell>
          <cell r="I105">
            <v>0</v>
          </cell>
        </row>
        <row r="106">
          <cell r="A106">
            <v>5022000000</v>
          </cell>
          <cell r="C106">
            <v>414992.73</v>
          </cell>
          <cell r="D106">
            <v>414810.49</v>
          </cell>
          <cell r="F106">
            <v>-182.23999999999069</v>
          </cell>
          <cell r="H106">
            <v>20.202999999999999</v>
          </cell>
          <cell r="I106">
            <v>20.202999999999999</v>
          </cell>
        </row>
        <row r="107">
          <cell r="A107">
            <v>5035000000</v>
          </cell>
          <cell r="C107">
            <v>-154033.42000000001</v>
          </cell>
          <cell r="D107">
            <v>-154033.42000000001</v>
          </cell>
          <cell r="F107">
            <v>0</v>
          </cell>
          <cell r="I107">
            <v>0</v>
          </cell>
        </row>
        <row r="108">
          <cell r="A108">
            <v>6012000000</v>
          </cell>
          <cell r="C108">
            <v>-143845.5</v>
          </cell>
          <cell r="D108">
            <v>-137745</v>
          </cell>
          <cell r="F108">
            <v>6100.5</v>
          </cell>
          <cell r="I108">
            <v>0</v>
          </cell>
        </row>
        <row r="109">
          <cell r="A109">
            <v>6020200000</v>
          </cell>
          <cell r="C109">
            <v>0</v>
          </cell>
          <cell r="D109">
            <v>0</v>
          </cell>
          <cell r="F109">
            <v>0</v>
          </cell>
          <cell r="I109">
            <v>0</v>
          </cell>
        </row>
        <row r="110">
          <cell r="A110">
            <v>6020400000</v>
          </cell>
          <cell r="C110">
            <v>0</v>
          </cell>
          <cell r="D110">
            <v>0</v>
          </cell>
          <cell r="F110">
            <v>0</v>
          </cell>
          <cell r="H110">
            <v>0</v>
          </cell>
          <cell r="I110">
            <v>0</v>
          </cell>
        </row>
        <row r="111">
          <cell r="A111">
            <v>6022000000</v>
          </cell>
          <cell r="C111">
            <v>217291.84</v>
          </cell>
          <cell r="D111">
            <v>211227.45</v>
          </cell>
          <cell r="F111">
            <v>-6064.3899999999849</v>
          </cell>
          <cell r="H111">
            <v>-30157.881000000001</v>
          </cell>
          <cell r="I111">
            <v>-30157.881000000001</v>
          </cell>
        </row>
        <row r="112">
          <cell r="A112">
            <v>6024000000</v>
          </cell>
          <cell r="C112">
            <v>0</v>
          </cell>
          <cell r="D112">
            <v>0</v>
          </cell>
          <cell r="F112">
            <v>0</v>
          </cell>
          <cell r="H112">
            <v>0</v>
          </cell>
          <cell r="I112">
            <v>0</v>
          </cell>
        </row>
        <row r="113">
          <cell r="A113">
            <v>5040400000</v>
          </cell>
          <cell r="C113">
            <v>0</v>
          </cell>
          <cell r="D113">
            <v>0</v>
          </cell>
          <cell r="F113">
            <v>0</v>
          </cell>
          <cell r="I113">
            <v>0</v>
          </cell>
        </row>
        <row r="114">
          <cell r="A114">
            <v>5050000000</v>
          </cell>
          <cell r="C114">
            <v>3471.44</v>
          </cell>
          <cell r="D114">
            <v>-20163.349999999999</v>
          </cell>
          <cell r="F114">
            <v>-23634.789999999997</v>
          </cell>
          <cell r="H114">
            <v>0</v>
          </cell>
          <cell r="I114">
            <v>0</v>
          </cell>
          <cell r="J114">
            <v>-20163.349999999999</v>
          </cell>
        </row>
        <row r="115">
          <cell r="C115">
            <v>-39151525.770000011</v>
          </cell>
          <cell r="D115">
            <v>-39091296.280000001</v>
          </cell>
          <cell r="I115">
            <v>-2067297.3331000002</v>
          </cell>
          <cell r="J115">
            <v>-41158593.6131</v>
          </cell>
        </row>
        <row r="117">
          <cell r="A117" t="str">
            <v>Total OPGEM</v>
          </cell>
          <cell r="C117">
            <v>-4191481.7300000191</v>
          </cell>
          <cell r="D117">
            <v>-14221671.75</v>
          </cell>
          <cell r="I117">
            <v>2429276.8359750016</v>
          </cell>
          <cell r="J117">
            <v>-11792394.914024986</v>
          </cell>
        </row>
        <row r="120">
          <cell r="A120" t="str">
            <v>Total Debit</v>
          </cell>
          <cell r="C120">
            <v>108634735.14999999</v>
          </cell>
          <cell r="D120">
            <v>106716335.09</v>
          </cell>
          <cell r="I120">
            <v>19067629.312775001</v>
          </cell>
          <cell r="J120">
            <v>125783964.402775</v>
          </cell>
        </row>
        <row r="121">
          <cell r="A121" t="str">
            <v>Total Credit</v>
          </cell>
          <cell r="C121">
            <v>-112826216.88000001</v>
          </cell>
          <cell r="D121">
            <v>-120938006.84</v>
          </cell>
          <cell r="I121">
            <v>-16638352.476799998</v>
          </cell>
          <cell r="J121">
            <v>-137576359.3168</v>
          </cell>
        </row>
        <row r="122">
          <cell r="A122" t="str">
            <v>Total</v>
          </cell>
          <cell r="C122">
            <v>-4191481.7300000191</v>
          </cell>
          <cell r="D122">
            <v>-14221671.75</v>
          </cell>
          <cell r="I122">
            <v>2429276.8359750025</v>
          </cell>
          <cell r="J122">
            <v>-11792394.914024994</v>
          </cell>
        </row>
      </sheetData>
      <sheetData sheetId="10">
        <row r="3">
          <cell r="B3">
            <v>-1</v>
          </cell>
          <cell r="C3">
            <v>0</v>
          </cell>
          <cell r="D3">
            <v>0</v>
          </cell>
          <cell r="E3">
            <v>0</v>
          </cell>
          <cell r="F3">
            <v>0</v>
          </cell>
          <cell r="G3">
            <v>0</v>
          </cell>
          <cell r="H3">
            <v>0</v>
          </cell>
          <cell r="I3">
            <v>0</v>
          </cell>
          <cell r="J3">
            <v>0</v>
          </cell>
          <cell r="K3">
            <v>0</v>
          </cell>
          <cell r="L3">
            <v>0</v>
          </cell>
          <cell r="M3">
            <v>0</v>
          </cell>
          <cell r="N3">
            <v>0</v>
          </cell>
          <cell r="O3">
            <v>0</v>
          </cell>
          <cell r="P3">
            <v>0</v>
          </cell>
        </row>
        <row r="4">
          <cell r="B4">
            <v>-2</v>
          </cell>
          <cell r="C4">
            <v>0</v>
          </cell>
          <cell r="D4">
            <v>0</v>
          </cell>
          <cell r="E4">
            <v>0</v>
          </cell>
          <cell r="F4">
            <v>0</v>
          </cell>
          <cell r="G4">
            <v>0</v>
          </cell>
          <cell r="H4">
            <v>0</v>
          </cell>
          <cell r="I4">
            <v>0</v>
          </cell>
          <cell r="J4">
            <v>0</v>
          </cell>
          <cell r="K4">
            <v>0</v>
          </cell>
          <cell r="L4">
            <v>0</v>
          </cell>
          <cell r="M4">
            <v>0</v>
          </cell>
          <cell r="N4">
            <v>0</v>
          </cell>
          <cell r="O4">
            <v>0</v>
          </cell>
          <cell r="P4">
            <v>0</v>
          </cell>
        </row>
        <row r="5">
          <cell r="B5">
            <v>-16</v>
          </cell>
          <cell r="C5">
            <v>0</v>
          </cell>
          <cell r="D5">
            <v>0</v>
          </cell>
          <cell r="E5">
            <v>0</v>
          </cell>
          <cell r="F5">
            <v>0</v>
          </cell>
          <cell r="G5">
            <v>0</v>
          </cell>
          <cell r="H5">
            <v>0</v>
          </cell>
          <cell r="I5">
            <v>0</v>
          </cell>
          <cell r="J5">
            <v>0</v>
          </cell>
          <cell r="K5">
            <v>0</v>
          </cell>
          <cell r="L5">
            <v>0</v>
          </cell>
          <cell r="M5">
            <v>0</v>
          </cell>
          <cell r="N5">
            <v>0</v>
          </cell>
          <cell r="O5">
            <v>0</v>
          </cell>
          <cell r="P5">
            <v>0</v>
          </cell>
        </row>
        <row r="6">
          <cell r="B6">
            <v>-20</v>
          </cell>
          <cell r="C6">
            <v>628658.60999999987</v>
          </cell>
          <cell r="D6">
            <v>0</v>
          </cell>
          <cell r="E6">
            <v>-13.58</v>
          </cell>
          <cell r="F6">
            <v>0</v>
          </cell>
          <cell r="G6">
            <v>0</v>
          </cell>
          <cell r="H6">
            <v>0</v>
          </cell>
          <cell r="I6">
            <v>0</v>
          </cell>
          <cell r="J6">
            <v>0</v>
          </cell>
          <cell r="K6">
            <v>0</v>
          </cell>
          <cell r="L6">
            <v>0</v>
          </cell>
          <cell r="M6">
            <v>0</v>
          </cell>
          <cell r="N6">
            <v>0</v>
          </cell>
          <cell r="O6">
            <v>0</v>
          </cell>
          <cell r="P6">
            <v>0</v>
          </cell>
        </row>
        <row r="7">
          <cell r="B7">
            <v>-10</v>
          </cell>
          <cell r="C7">
            <v>202280386.41999996</v>
          </cell>
          <cell r="D7">
            <v>62197921.089999989</v>
          </cell>
          <cell r="E7">
            <v>18111619.749999996</v>
          </cell>
          <cell r="F7">
            <v>31324050.080000002</v>
          </cell>
          <cell r="G7">
            <v>12614785.479999997</v>
          </cell>
          <cell r="H7">
            <v>5931396.1800000016</v>
          </cell>
          <cell r="I7">
            <v>28383133.729999986</v>
          </cell>
          <cell r="J7">
            <v>113875.63000000002</v>
          </cell>
          <cell r="K7">
            <v>1833402.4299999995</v>
          </cell>
          <cell r="L7">
            <v>0</v>
          </cell>
          <cell r="M7">
            <v>0</v>
          </cell>
          <cell r="N7">
            <v>0</v>
          </cell>
          <cell r="O7">
            <v>225906.21000000002</v>
          </cell>
          <cell r="P7">
            <v>4062391.9</v>
          </cell>
        </row>
        <row r="8">
          <cell r="B8">
            <v>-14</v>
          </cell>
          <cell r="C8">
            <v>0</v>
          </cell>
          <cell r="D8">
            <v>0</v>
          </cell>
          <cell r="E8">
            <v>0</v>
          </cell>
          <cell r="F8">
            <v>0</v>
          </cell>
          <cell r="G8">
            <v>0</v>
          </cell>
          <cell r="H8">
            <v>0</v>
          </cell>
          <cell r="I8">
            <v>0</v>
          </cell>
          <cell r="J8">
            <v>0</v>
          </cell>
          <cell r="K8">
            <v>0</v>
          </cell>
          <cell r="L8">
            <v>0</v>
          </cell>
          <cell r="M8">
            <v>0</v>
          </cell>
          <cell r="N8">
            <v>0</v>
          </cell>
          <cell r="O8">
            <v>0</v>
          </cell>
          <cell r="P8">
            <v>0</v>
          </cell>
        </row>
        <row r="9">
          <cell r="B9">
            <v>-24</v>
          </cell>
          <cell r="C9">
            <v>0</v>
          </cell>
          <cell r="D9">
            <v>0</v>
          </cell>
          <cell r="E9">
            <v>0</v>
          </cell>
          <cell r="F9">
            <v>0</v>
          </cell>
          <cell r="G9">
            <v>0</v>
          </cell>
          <cell r="H9">
            <v>0</v>
          </cell>
          <cell r="I9">
            <v>0</v>
          </cell>
          <cell r="J9">
            <v>0</v>
          </cell>
          <cell r="K9">
            <v>0</v>
          </cell>
          <cell r="L9">
            <v>0</v>
          </cell>
          <cell r="M9">
            <v>0</v>
          </cell>
          <cell r="N9">
            <v>0</v>
          </cell>
          <cell r="O9">
            <v>0</v>
          </cell>
          <cell r="P9">
            <v>0</v>
          </cell>
        </row>
        <row r="10">
          <cell r="B10">
            <v>144</v>
          </cell>
          <cell r="C10">
            <v>100564895.44119999</v>
          </cell>
          <cell r="D10">
            <v>55099739.389599971</v>
          </cell>
          <cell r="E10">
            <v>16328887.855800003</v>
          </cell>
          <cell r="F10">
            <v>29136268.195800006</v>
          </cell>
          <cell r="G10">
            <v>0</v>
          </cell>
          <cell r="H10">
            <v>0</v>
          </cell>
          <cell r="I10">
            <v>0</v>
          </cell>
          <cell r="J10">
            <v>0</v>
          </cell>
          <cell r="K10">
            <v>0</v>
          </cell>
          <cell r="L10">
            <v>0</v>
          </cell>
          <cell r="M10">
            <v>0</v>
          </cell>
          <cell r="N10">
            <v>0</v>
          </cell>
          <cell r="O10">
            <v>0</v>
          </cell>
          <cell r="P10">
            <v>0</v>
          </cell>
        </row>
        <row r="11">
          <cell r="B11">
            <v>145</v>
          </cell>
          <cell r="C11">
            <v>14499361.949999999</v>
          </cell>
          <cell r="D11">
            <v>0</v>
          </cell>
          <cell r="E11">
            <v>0</v>
          </cell>
          <cell r="F11">
            <v>0</v>
          </cell>
          <cell r="G11">
            <v>4664422.3099999996</v>
          </cell>
          <cell r="H11">
            <v>1428813.15</v>
          </cell>
          <cell r="I11">
            <v>7919215.4399999995</v>
          </cell>
          <cell r="J11">
            <v>-32153.750000000004</v>
          </cell>
          <cell r="K11">
            <v>519064.79999999993</v>
          </cell>
          <cell r="L11">
            <v>0</v>
          </cell>
          <cell r="M11">
            <v>0</v>
          </cell>
          <cell r="N11">
            <v>0</v>
          </cell>
          <cell r="O11">
            <v>0</v>
          </cell>
          <cell r="P11">
            <v>0</v>
          </cell>
        </row>
        <row r="12">
          <cell r="B12">
            <v>147</v>
          </cell>
          <cell r="C12">
            <v>0</v>
          </cell>
          <cell r="D12">
            <v>0</v>
          </cell>
          <cell r="E12">
            <v>0</v>
          </cell>
          <cell r="F12">
            <v>0</v>
          </cell>
          <cell r="G12">
            <v>0</v>
          </cell>
          <cell r="H12">
            <v>0</v>
          </cell>
          <cell r="I12">
            <v>0</v>
          </cell>
          <cell r="J12">
            <v>0</v>
          </cell>
          <cell r="K12">
            <v>0</v>
          </cell>
          <cell r="L12">
            <v>0</v>
          </cell>
          <cell r="M12">
            <v>0</v>
          </cell>
          <cell r="N12">
            <v>0</v>
          </cell>
          <cell r="O12">
            <v>0</v>
          </cell>
          <cell r="P12">
            <v>0</v>
          </cell>
        </row>
        <row r="13">
          <cell r="B13" t="str">
            <v>HQ Seg. Load</v>
          </cell>
          <cell r="C13">
            <v>3856652.12</v>
          </cell>
          <cell r="G13">
            <v>3856652.12</v>
          </cell>
        </row>
        <row r="14">
          <cell r="B14" t="str">
            <v>Chats Falls</v>
          </cell>
          <cell r="C14">
            <v>-1221346.31</v>
          </cell>
        </row>
        <row r="15">
          <cell r="B15" t="str">
            <v>Adjustment</v>
          </cell>
          <cell r="C15">
            <v>0</v>
          </cell>
          <cell r="G15">
            <v>0</v>
          </cell>
          <cell r="I15">
            <v>0</v>
          </cell>
        </row>
        <row r="16">
          <cell r="C16">
            <v>320608608.23119998</v>
          </cell>
          <cell r="D16">
            <v>117297660.48</v>
          </cell>
          <cell r="E16">
            <v>34440494.030000001</v>
          </cell>
          <cell r="F16">
            <v>60460318.280000001</v>
          </cell>
          <cell r="G16">
            <v>21135859.91</v>
          </cell>
          <cell r="H16">
            <v>7360209.3300000001</v>
          </cell>
          <cell r="I16">
            <v>36302349.170000002</v>
          </cell>
          <cell r="J16">
            <v>81721.88</v>
          </cell>
          <cell r="K16">
            <v>2352467.23</v>
          </cell>
          <cell r="L16">
            <v>0</v>
          </cell>
          <cell r="M16">
            <v>0</v>
          </cell>
          <cell r="N16">
            <v>0</v>
          </cell>
          <cell r="O16">
            <v>225906.21</v>
          </cell>
          <cell r="P16">
            <v>4062391.9</v>
          </cell>
        </row>
        <row r="18">
          <cell r="C18" t="str">
            <v>AQEI (MWh)</v>
          </cell>
          <cell r="D18">
            <v>2029721.0449999983</v>
          </cell>
          <cell r="E18">
            <v>595960.25900000019</v>
          </cell>
          <cell r="F18">
            <v>1046207.4229999995</v>
          </cell>
          <cell r="G18">
            <v>424643.2540000006</v>
          </cell>
          <cell r="H18">
            <v>164583.48600000027</v>
          </cell>
          <cell r="I18">
            <v>910366.32300000067</v>
          </cell>
          <cell r="J18">
            <v>-3234.6529999999925</v>
          </cell>
          <cell r="K18">
            <v>59596.606000000109</v>
          </cell>
          <cell r="L18">
            <v>0</v>
          </cell>
          <cell r="M18">
            <v>0</v>
          </cell>
          <cell r="N18">
            <v>0</v>
          </cell>
          <cell r="O18">
            <v>5651.9300000000021</v>
          </cell>
          <cell r="P18">
            <v>126064.75300000001</v>
          </cell>
        </row>
        <row r="19">
          <cell r="C19" t="str">
            <v>$/MWh</v>
          </cell>
          <cell r="D19">
            <v>57.790040049567551</v>
          </cell>
          <cell r="E19">
            <v>57.789917213254967</v>
          </cell>
          <cell r="F19">
            <v>57.78999168886611</v>
          </cell>
          <cell r="L19" t="str">
            <v>n/a</v>
          </cell>
          <cell r="M19" t="str">
            <v>n/a</v>
          </cell>
          <cell r="N19" t="str">
            <v>n/a</v>
          </cell>
          <cell r="O19">
            <v>39.969746617527093</v>
          </cell>
          <cell r="P19">
            <v>32.224644901338912</v>
          </cell>
        </row>
        <row r="21">
          <cell r="B21" t="str">
            <v>Emb. Gen.</v>
          </cell>
          <cell r="C21">
            <v>1948394.5141864396</v>
          </cell>
        </row>
        <row r="22">
          <cell r="B22" t="str">
            <v>Adjustment</v>
          </cell>
          <cell r="C22">
            <v>0</v>
          </cell>
        </row>
        <row r="23">
          <cell r="C23">
            <v>1948394.5141864396</v>
          </cell>
          <cell r="D23">
            <v>0</v>
          </cell>
          <cell r="E23">
            <v>0</v>
          </cell>
          <cell r="F23">
            <v>0</v>
          </cell>
          <cell r="G23">
            <v>0</v>
          </cell>
          <cell r="H23">
            <v>0</v>
          </cell>
          <cell r="I23">
            <v>0</v>
          </cell>
          <cell r="J23">
            <v>0</v>
          </cell>
          <cell r="K23">
            <v>0</v>
          </cell>
          <cell r="L23">
            <v>0</v>
          </cell>
          <cell r="M23">
            <v>0</v>
          </cell>
          <cell r="N23">
            <v>0</v>
          </cell>
          <cell r="O23">
            <v>0</v>
          </cell>
          <cell r="P23">
            <v>0</v>
          </cell>
        </row>
        <row r="25">
          <cell r="B25">
            <v>105</v>
          </cell>
          <cell r="C25">
            <v>3270051.38</v>
          </cell>
          <cell r="D25">
            <v>3734.2799999999997</v>
          </cell>
          <cell r="E25">
            <v>247.66</v>
          </cell>
          <cell r="F25">
            <v>983.75999999999988</v>
          </cell>
          <cell r="G25">
            <v>1402</v>
          </cell>
          <cell r="H25">
            <v>474609.75999999989</v>
          </cell>
          <cell r="I25">
            <v>149975.49000000005</v>
          </cell>
          <cell r="J25">
            <v>22700.28</v>
          </cell>
          <cell r="K25">
            <v>7331.02</v>
          </cell>
          <cell r="L25">
            <v>0</v>
          </cell>
          <cell r="M25">
            <v>0</v>
          </cell>
          <cell r="N25">
            <v>0</v>
          </cell>
          <cell r="O25">
            <v>942402.46000000008</v>
          </cell>
          <cell r="P25">
            <v>187969.16</v>
          </cell>
        </row>
        <row r="26">
          <cell r="B26">
            <v>120</v>
          </cell>
          <cell r="C26">
            <v>0</v>
          </cell>
          <cell r="D26">
            <v>0</v>
          </cell>
          <cell r="E26">
            <v>0</v>
          </cell>
          <cell r="F26">
            <v>0</v>
          </cell>
          <cell r="G26">
            <v>0</v>
          </cell>
          <cell r="H26">
            <v>0</v>
          </cell>
          <cell r="I26">
            <v>0</v>
          </cell>
          <cell r="J26">
            <v>0</v>
          </cell>
          <cell r="K26">
            <v>0</v>
          </cell>
          <cell r="L26">
            <v>0</v>
          </cell>
          <cell r="M26">
            <v>0</v>
          </cell>
          <cell r="N26">
            <v>0</v>
          </cell>
          <cell r="O26">
            <v>0</v>
          </cell>
          <cell r="P26">
            <v>0</v>
          </cell>
        </row>
        <row r="27">
          <cell r="B27">
            <v>1050</v>
          </cell>
          <cell r="C27">
            <v>0</v>
          </cell>
          <cell r="D27">
            <v>0</v>
          </cell>
          <cell r="E27">
            <v>0</v>
          </cell>
          <cell r="F27">
            <v>0</v>
          </cell>
          <cell r="G27">
            <v>0</v>
          </cell>
          <cell r="H27">
            <v>0</v>
          </cell>
          <cell r="I27">
            <v>0</v>
          </cell>
          <cell r="J27">
            <v>0</v>
          </cell>
          <cell r="K27">
            <v>0</v>
          </cell>
          <cell r="L27">
            <v>0</v>
          </cell>
          <cell r="M27">
            <v>0</v>
          </cell>
          <cell r="N27">
            <v>0</v>
          </cell>
          <cell r="O27">
            <v>0</v>
          </cell>
          <cell r="P27">
            <v>0</v>
          </cell>
        </row>
        <row r="28">
          <cell r="B28" t="str">
            <v>Adjustment</v>
          </cell>
          <cell r="C28">
            <v>0</v>
          </cell>
        </row>
        <row r="29">
          <cell r="C29">
            <v>3270051.38</v>
          </cell>
          <cell r="D29">
            <v>3734.28</v>
          </cell>
          <cell r="E29">
            <v>247.66</v>
          </cell>
          <cell r="F29">
            <v>983.76</v>
          </cell>
          <cell r="G29">
            <v>1402</v>
          </cell>
          <cell r="H29">
            <v>474609.76</v>
          </cell>
          <cell r="I29">
            <v>149975.49</v>
          </cell>
          <cell r="J29">
            <v>22700.28</v>
          </cell>
          <cell r="K29">
            <v>7331.02</v>
          </cell>
          <cell r="L29">
            <v>0</v>
          </cell>
          <cell r="M29">
            <v>0</v>
          </cell>
          <cell r="N29">
            <v>0</v>
          </cell>
          <cell r="O29">
            <v>942402.46</v>
          </cell>
          <cell r="P29">
            <v>187969.16</v>
          </cell>
        </row>
        <row r="31">
          <cell r="B31">
            <v>113</v>
          </cell>
          <cell r="C31">
            <v>0</v>
          </cell>
          <cell r="D31">
            <v>0</v>
          </cell>
          <cell r="E31">
            <v>0</v>
          </cell>
          <cell r="F31">
            <v>0</v>
          </cell>
          <cell r="G31">
            <v>0</v>
          </cell>
          <cell r="H31">
            <v>0</v>
          </cell>
          <cell r="I31">
            <v>0</v>
          </cell>
          <cell r="J31">
            <v>0</v>
          </cell>
          <cell r="K31">
            <v>0</v>
          </cell>
          <cell r="L31">
            <v>0</v>
          </cell>
          <cell r="M31">
            <v>0</v>
          </cell>
          <cell r="N31">
            <v>0</v>
          </cell>
          <cell r="O31">
            <v>0</v>
          </cell>
          <cell r="P31">
            <v>0</v>
          </cell>
        </row>
        <row r="32">
          <cell r="B32">
            <v>114</v>
          </cell>
          <cell r="C32">
            <v>0</v>
          </cell>
          <cell r="D32">
            <v>0</v>
          </cell>
          <cell r="E32">
            <v>0</v>
          </cell>
          <cell r="F32">
            <v>0</v>
          </cell>
          <cell r="G32">
            <v>0</v>
          </cell>
          <cell r="H32">
            <v>0</v>
          </cell>
          <cell r="I32">
            <v>0</v>
          </cell>
          <cell r="J32">
            <v>0</v>
          </cell>
          <cell r="K32">
            <v>0</v>
          </cell>
          <cell r="L32">
            <v>0</v>
          </cell>
          <cell r="M32">
            <v>0</v>
          </cell>
          <cell r="N32">
            <v>0</v>
          </cell>
          <cell r="O32">
            <v>0</v>
          </cell>
          <cell r="P32">
            <v>0</v>
          </cell>
        </row>
        <row r="33">
          <cell r="B33">
            <v>115</v>
          </cell>
          <cell r="C33">
            <v>0</v>
          </cell>
          <cell r="D33">
            <v>0</v>
          </cell>
          <cell r="E33">
            <v>0</v>
          </cell>
          <cell r="F33">
            <v>0</v>
          </cell>
          <cell r="G33">
            <v>0</v>
          </cell>
          <cell r="H33">
            <v>0</v>
          </cell>
          <cell r="I33">
            <v>0</v>
          </cell>
          <cell r="J33">
            <v>0</v>
          </cell>
          <cell r="K33">
            <v>0</v>
          </cell>
          <cell r="L33">
            <v>0</v>
          </cell>
          <cell r="M33">
            <v>0</v>
          </cell>
          <cell r="N33">
            <v>0</v>
          </cell>
          <cell r="O33">
            <v>0</v>
          </cell>
          <cell r="P33">
            <v>0</v>
          </cell>
        </row>
        <row r="34">
          <cell r="B34">
            <v>116</v>
          </cell>
          <cell r="C34">
            <v>0</v>
          </cell>
          <cell r="D34">
            <v>0</v>
          </cell>
          <cell r="E34">
            <v>0</v>
          </cell>
          <cell r="F34">
            <v>0</v>
          </cell>
          <cell r="G34">
            <v>0</v>
          </cell>
          <cell r="H34">
            <v>0</v>
          </cell>
          <cell r="I34">
            <v>0</v>
          </cell>
          <cell r="J34">
            <v>0</v>
          </cell>
          <cell r="K34">
            <v>0</v>
          </cell>
          <cell r="L34">
            <v>0</v>
          </cell>
          <cell r="M34">
            <v>0</v>
          </cell>
          <cell r="N34">
            <v>0</v>
          </cell>
          <cell r="O34">
            <v>0</v>
          </cell>
          <cell r="P34">
            <v>0</v>
          </cell>
        </row>
        <row r="35">
          <cell r="B35">
            <v>117</v>
          </cell>
          <cell r="C35">
            <v>0</v>
          </cell>
          <cell r="D35">
            <v>0</v>
          </cell>
          <cell r="E35">
            <v>0</v>
          </cell>
          <cell r="F35">
            <v>0</v>
          </cell>
          <cell r="G35">
            <v>0</v>
          </cell>
          <cell r="H35">
            <v>0</v>
          </cell>
          <cell r="I35">
            <v>0</v>
          </cell>
          <cell r="J35">
            <v>0</v>
          </cell>
          <cell r="K35">
            <v>0</v>
          </cell>
          <cell r="L35">
            <v>0</v>
          </cell>
          <cell r="M35">
            <v>0</v>
          </cell>
          <cell r="N35">
            <v>0</v>
          </cell>
          <cell r="O35">
            <v>0</v>
          </cell>
          <cell r="P35">
            <v>0</v>
          </cell>
        </row>
        <row r="36">
          <cell r="B36">
            <v>118</v>
          </cell>
          <cell r="C36">
            <v>0</v>
          </cell>
          <cell r="D36">
            <v>0</v>
          </cell>
          <cell r="E36">
            <v>0</v>
          </cell>
          <cell r="F36">
            <v>0</v>
          </cell>
          <cell r="G36">
            <v>0</v>
          </cell>
          <cell r="H36">
            <v>0</v>
          </cell>
          <cell r="I36">
            <v>0</v>
          </cell>
          <cell r="J36">
            <v>0</v>
          </cell>
          <cell r="K36">
            <v>0</v>
          </cell>
          <cell r="L36">
            <v>0</v>
          </cell>
          <cell r="M36">
            <v>0</v>
          </cell>
          <cell r="N36">
            <v>0</v>
          </cell>
          <cell r="O36">
            <v>0</v>
          </cell>
          <cell r="P36">
            <v>0</v>
          </cell>
        </row>
        <row r="37">
          <cell r="B37">
            <v>132</v>
          </cell>
          <cell r="C37">
            <v>0</v>
          </cell>
          <cell r="D37">
            <v>0</v>
          </cell>
          <cell r="E37">
            <v>0</v>
          </cell>
          <cell r="F37">
            <v>0</v>
          </cell>
          <cell r="G37">
            <v>0</v>
          </cell>
          <cell r="H37">
            <v>0</v>
          </cell>
          <cell r="I37">
            <v>0</v>
          </cell>
          <cell r="J37">
            <v>0</v>
          </cell>
          <cell r="K37">
            <v>0</v>
          </cell>
          <cell r="L37">
            <v>0</v>
          </cell>
          <cell r="M37">
            <v>0</v>
          </cell>
          <cell r="N37">
            <v>0</v>
          </cell>
          <cell r="O37">
            <v>0</v>
          </cell>
          <cell r="P37">
            <v>0</v>
          </cell>
        </row>
        <row r="38">
          <cell r="B38">
            <v>133</v>
          </cell>
          <cell r="C38">
            <v>217837.2164</v>
          </cell>
          <cell r="D38">
            <v>0</v>
          </cell>
          <cell r="E38">
            <v>0</v>
          </cell>
          <cell r="F38">
            <v>0</v>
          </cell>
          <cell r="G38">
            <v>0</v>
          </cell>
          <cell r="H38">
            <v>0</v>
          </cell>
          <cell r="I38">
            <v>0</v>
          </cell>
          <cell r="J38">
            <v>0</v>
          </cell>
          <cell r="K38">
            <v>0</v>
          </cell>
          <cell r="L38">
            <v>0</v>
          </cell>
          <cell r="M38">
            <v>0</v>
          </cell>
          <cell r="N38">
            <v>0</v>
          </cell>
          <cell r="O38">
            <v>0</v>
          </cell>
          <cell r="P38">
            <v>217837.2164</v>
          </cell>
        </row>
        <row r="39">
          <cell r="B39">
            <v>406</v>
          </cell>
          <cell r="C39">
            <v>0</v>
          </cell>
          <cell r="D39">
            <v>0</v>
          </cell>
          <cell r="E39">
            <v>0</v>
          </cell>
          <cell r="F39">
            <v>0</v>
          </cell>
          <cell r="G39">
            <v>0</v>
          </cell>
          <cell r="H39">
            <v>0</v>
          </cell>
          <cell r="I39">
            <v>0</v>
          </cell>
          <cell r="J39">
            <v>0</v>
          </cell>
          <cell r="K39">
            <v>0</v>
          </cell>
          <cell r="L39">
            <v>0</v>
          </cell>
          <cell r="M39">
            <v>0</v>
          </cell>
          <cell r="N39">
            <v>0</v>
          </cell>
          <cell r="O39">
            <v>0</v>
          </cell>
          <cell r="P39">
            <v>0</v>
          </cell>
        </row>
        <row r="40">
          <cell r="B40">
            <v>410</v>
          </cell>
          <cell r="C40">
            <v>0</v>
          </cell>
          <cell r="D40">
            <v>0</v>
          </cell>
          <cell r="E40">
            <v>0</v>
          </cell>
          <cell r="F40">
            <v>0</v>
          </cell>
          <cell r="G40">
            <v>0</v>
          </cell>
          <cell r="H40">
            <v>0</v>
          </cell>
          <cell r="I40">
            <v>0</v>
          </cell>
          <cell r="J40">
            <v>0</v>
          </cell>
          <cell r="K40">
            <v>0</v>
          </cell>
          <cell r="L40">
            <v>0</v>
          </cell>
          <cell r="M40">
            <v>0</v>
          </cell>
          <cell r="N40">
            <v>0</v>
          </cell>
          <cell r="O40">
            <v>0</v>
          </cell>
          <cell r="P40">
            <v>0</v>
          </cell>
        </row>
        <row r="41">
          <cell r="B41">
            <v>1133</v>
          </cell>
          <cell r="C41">
            <v>0</v>
          </cell>
          <cell r="D41">
            <v>0</v>
          </cell>
          <cell r="E41">
            <v>0</v>
          </cell>
          <cell r="F41">
            <v>0</v>
          </cell>
          <cell r="G41">
            <v>0</v>
          </cell>
          <cell r="H41">
            <v>0</v>
          </cell>
          <cell r="I41">
            <v>0</v>
          </cell>
          <cell r="J41">
            <v>0</v>
          </cell>
          <cell r="K41">
            <v>0</v>
          </cell>
          <cell r="L41">
            <v>0</v>
          </cell>
          <cell r="M41">
            <v>0</v>
          </cell>
          <cell r="N41">
            <v>0</v>
          </cell>
          <cell r="O41">
            <v>0</v>
          </cell>
          <cell r="P41">
            <v>0</v>
          </cell>
        </row>
        <row r="42">
          <cell r="B42">
            <v>1138</v>
          </cell>
          <cell r="C42">
            <v>0</v>
          </cell>
          <cell r="D42">
            <v>0</v>
          </cell>
          <cell r="E42">
            <v>0</v>
          </cell>
          <cell r="F42">
            <v>0</v>
          </cell>
          <cell r="G42">
            <v>0</v>
          </cell>
          <cell r="H42">
            <v>0</v>
          </cell>
          <cell r="I42">
            <v>0</v>
          </cell>
          <cell r="J42">
            <v>0</v>
          </cell>
          <cell r="K42">
            <v>0</v>
          </cell>
          <cell r="L42">
            <v>0</v>
          </cell>
          <cell r="M42">
            <v>0</v>
          </cell>
          <cell r="N42">
            <v>0</v>
          </cell>
          <cell r="O42">
            <v>0</v>
          </cell>
          <cell r="P42">
            <v>0</v>
          </cell>
        </row>
        <row r="43">
          <cell r="B43">
            <v>1500</v>
          </cell>
          <cell r="C43">
            <v>-1045407.4299999998</v>
          </cell>
          <cell r="D43">
            <v>0</v>
          </cell>
          <cell r="E43">
            <v>0</v>
          </cell>
          <cell r="F43">
            <v>0</v>
          </cell>
          <cell r="G43">
            <v>0</v>
          </cell>
          <cell r="H43">
            <v>0</v>
          </cell>
          <cell r="I43">
            <v>0</v>
          </cell>
          <cell r="J43">
            <v>0</v>
          </cell>
          <cell r="K43">
            <v>0</v>
          </cell>
          <cell r="L43">
            <v>0</v>
          </cell>
          <cell r="M43">
            <v>0</v>
          </cell>
          <cell r="N43">
            <v>0</v>
          </cell>
          <cell r="O43">
            <v>0</v>
          </cell>
          <cell r="P43">
            <v>-1045407.4299999998</v>
          </cell>
        </row>
        <row r="44">
          <cell r="B44">
            <v>1501</v>
          </cell>
          <cell r="C44">
            <v>0.08</v>
          </cell>
          <cell r="D44">
            <v>0</v>
          </cell>
          <cell r="E44">
            <v>0</v>
          </cell>
          <cell r="F44">
            <v>0</v>
          </cell>
          <cell r="G44">
            <v>0</v>
          </cell>
          <cell r="H44">
            <v>0</v>
          </cell>
          <cell r="I44">
            <v>0</v>
          </cell>
          <cell r="J44">
            <v>0</v>
          </cell>
          <cell r="K44">
            <v>0</v>
          </cell>
          <cell r="L44">
            <v>0</v>
          </cell>
          <cell r="M44">
            <v>0</v>
          </cell>
          <cell r="N44">
            <v>0</v>
          </cell>
          <cell r="O44">
            <v>0</v>
          </cell>
          <cell r="P44">
            <v>0.08</v>
          </cell>
        </row>
        <row r="45">
          <cell r="B45">
            <v>1502</v>
          </cell>
          <cell r="C45">
            <v>-99038.64</v>
          </cell>
          <cell r="D45">
            <v>0</v>
          </cell>
          <cell r="E45">
            <v>0</v>
          </cell>
          <cell r="F45">
            <v>0</v>
          </cell>
          <cell r="G45">
            <v>0</v>
          </cell>
          <cell r="H45">
            <v>0</v>
          </cell>
          <cell r="I45">
            <v>0</v>
          </cell>
          <cell r="J45">
            <v>0</v>
          </cell>
          <cell r="K45">
            <v>0</v>
          </cell>
          <cell r="L45">
            <v>0</v>
          </cell>
          <cell r="M45">
            <v>0</v>
          </cell>
          <cell r="N45">
            <v>0</v>
          </cell>
          <cell r="O45">
            <v>0</v>
          </cell>
          <cell r="P45">
            <v>-99038.64</v>
          </cell>
        </row>
        <row r="46">
          <cell r="B46">
            <v>1503</v>
          </cell>
          <cell r="C46">
            <v>-28467.51</v>
          </cell>
          <cell r="D46">
            <v>0</v>
          </cell>
          <cell r="E46">
            <v>0</v>
          </cell>
          <cell r="F46">
            <v>0</v>
          </cell>
          <cell r="G46">
            <v>0</v>
          </cell>
          <cell r="H46">
            <v>0</v>
          </cell>
          <cell r="I46">
            <v>0</v>
          </cell>
          <cell r="J46">
            <v>0</v>
          </cell>
          <cell r="K46">
            <v>0</v>
          </cell>
          <cell r="L46">
            <v>0</v>
          </cell>
          <cell r="M46">
            <v>0</v>
          </cell>
          <cell r="N46">
            <v>0</v>
          </cell>
          <cell r="O46">
            <v>0</v>
          </cell>
          <cell r="P46">
            <v>-28467.51</v>
          </cell>
        </row>
        <row r="47">
          <cell r="B47">
            <v>1504</v>
          </cell>
          <cell r="C47">
            <v>819347.22</v>
          </cell>
          <cell r="D47">
            <v>0</v>
          </cell>
          <cell r="E47">
            <v>0</v>
          </cell>
          <cell r="F47">
            <v>0</v>
          </cell>
          <cell r="G47">
            <v>0</v>
          </cell>
          <cell r="H47">
            <v>0</v>
          </cell>
          <cell r="I47">
            <v>0</v>
          </cell>
          <cell r="J47">
            <v>0</v>
          </cell>
          <cell r="K47">
            <v>0</v>
          </cell>
          <cell r="L47">
            <v>0</v>
          </cell>
          <cell r="M47">
            <v>0</v>
          </cell>
          <cell r="N47">
            <v>0</v>
          </cell>
          <cell r="O47">
            <v>0</v>
          </cell>
          <cell r="P47">
            <v>819347.22</v>
          </cell>
        </row>
        <row r="48">
          <cell r="B48">
            <v>1505</v>
          </cell>
          <cell r="C48">
            <v>496866.54999999993</v>
          </cell>
          <cell r="D48">
            <v>0</v>
          </cell>
          <cell r="E48">
            <v>0</v>
          </cell>
          <cell r="F48">
            <v>0</v>
          </cell>
          <cell r="G48">
            <v>0</v>
          </cell>
          <cell r="H48">
            <v>0</v>
          </cell>
          <cell r="I48">
            <v>0</v>
          </cell>
          <cell r="J48">
            <v>0</v>
          </cell>
          <cell r="K48">
            <v>0</v>
          </cell>
          <cell r="L48">
            <v>0</v>
          </cell>
          <cell r="M48">
            <v>0</v>
          </cell>
          <cell r="N48">
            <v>0</v>
          </cell>
          <cell r="O48">
            <v>0</v>
          </cell>
          <cell r="P48">
            <v>496866.54999999993</v>
          </cell>
        </row>
        <row r="49">
          <cell r="B49" t="str">
            <v>Diff btwn Inv &amp; IMOData1</v>
          </cell>
          <cell r="C49">
            <v>198905.50509878498</v>
          </cell>
          <cell r="G49">
            <v>1605.8490398004651</v>
          </cell>
          <cell r="H49">
            <v>108625.701415441</v>
          </cell>
          <cell r="I49">
            <v>82820.382071867585</v>
          </cell>
          <cell r="J49">
            <v>1282.0958258795581</v>
          </cell>
          <cell r="K49">
            <v>4571.4767457963899</v>
          </cell>
        </row>
        <row r="50">
          <cell r="B50" t="str">
            <v>Adjustment</v>
          </cell>
          <cell r="C50">
            <v>0</v>
          </cell>
        </row>
        <row r="51">
          <cell r="C51">
            <v>560042.99149878509</v>
          </cell>
          <cell r="D51">
            <v>0</v>
          </cell>
          <cell r="E51">
            <v>0</v>
          </cell>
          <cell r="F51">
            <v>0</v>
          </cell>
          <cell r="G51">
            <v>1605.85</v>
          </cell>
          <cell r="H51">
            <v>108625.7</v>
          </cell>
          <cell r="I51">
            <v>82820.38</v>
          </cell>
          <cell r="J51">
            <v>1282.0999999999999</v>
          </cell>
          <cell r="K51">
            <v>4571.4799999999996</v>
          </cell>
          <cell r="L51">
            <v>0</v>
          </cell>
          <cell r="M51">
            <v>0</v>
          </cell>
          <cell r="N51">
            <v>0</v>
          </cell>
          <cell r="O51">
            <v>0</v>
          </cell>
          <cell r="P51">
            <v>361137.49</v>
          </cell>
        </row>
        <row r="53">
          <cell r="B53">
            <v>700</v>
          </cell>
          <cell r="C53">
            <v>0</v>
          </cell>
          <cell r="D53">
            <v>0</v>
          </cell>
          <cell r="E53">
            <v>0</v>
          </cell>
          <cell r="F53">
            <v>0</v>
          </cell>
          <cell r="G53">
            <v>0</v>
          </cell>
          <cell r="H53">
            <v>0</v>
          </cell>
          <cell r="I53">
            <v>0</v>
          </cell>
          <cell r="J53">
            <v>0</v>
          </cell>
          <cell r="K53">
            <v>0</v>
          </cell>
          <cell r="L53">
            <v>0</v>
          </cell>
          <cell r="M53">
            <v>0</v>
          </cell>
          <cell r="N53">
            <v>0</v>
          </cell>
          <cell r="O53">
            <v>0</v>
          </cell>
          <cell r="P53">
            <v>0</v>
          </cell>
        </row>
        <row r="54">
          <cell r="B54" t="str">
            <v>Adjustment</v>
          </cell>
          <cell r="C54">
            <v>0</v>
          </cell>
        </row>
        <row r="55">
          <cell r="C55">
            <v>0</v>
          </cell>
          <cell r="D55">
            <v>0</v>
          </cell>
          <cell r="E55">
            <v>0</v>
          </cell>
          <cell r="F55">
            <v>0</v>
          </cell>
          <cell r="G55">
            <v>0</v>
          </cell>
          <cell r="H55">
            <v>0</v>
          </cell>
          <cell r="I55">
            <v>0</v>
          </cell>
          <cell r="J55">
            <v>0</v>
          </cell>
          <cell r="K55">
            <v>0</v>
          </cell>
          <cell r="L55">
            <v>0</v>
          </cell>
          <cell r="M55">
            <v>0</v>
          </cell>
          <cell r="N55">
            <v>0</v>
          </cell>
          <cell r="O55">
            <v>0</v>
          </cell>
          <cell r="P55">
            <v>0</v>
          </cell>
        </row>
        <row r="57">
          <cell r="B57">
            <v>-39</v>
          </cell>
          <cell r="C57">
            <v>0</v>
          </cell>
          <cell r="D57">
            <v>0</v>
          </cell>
          <cell r="E57">
            <v>0</v>
          </cell>
          <cell r="F57">
            <v>0</v>
          </cell>
          <cell r="G57">
            <v>0</v>
          </cell>
          <cell r="H57">
            <v>0</v>
          </cell>
          <cell r="I57">
            <v>0</v>
          </cell>
          <cell r="J57">
            <v>0</v>
          </cell>
          <cell r="K57">
            <v>0</v>
          </cell>
          <cell r="L57">
            <v>0</v>
          </cell>
          <cell r="M57">
            <v>0</v>
          </cell>
          <cell r="N57">
            <v>0</v>
          </cell>
          <cell r="O57">
            <v>0</v>
          </cell>
          <cell r="P57">
            <v>0</v>
          </cell>
        </row>
        <row r="58">
          <cell r="B58">
            <v>-40</v>
          </cell>
          <cell r="C58">
            <v>0</v>
          </cell>
          <cell r="D58">
            <v>0</v>
          </cell>
          <cell r="E58">
            <v>0</v>
          </cell>
          <cell r="F58">
            <v>0</v>
          </cell>
          <cell r="G58">
            <v>0</v>
          </cell>
          <cell r="H58">
            <v>0</v>
          </cell>
          <cell r="I58">
            <v>0</v>
          </cell>
          <cell r="J58">
            <v>0</v>
          </cell>
          <cell r="K58">
            <v>0</v>
          </cell>
          <cell r="L58">
            <v>0</v>
          </cell>
          <cell r="M58">
            <v>0</v>
          </cell>
          <cell r="N58">
            <v>0</v>
          </cell>
          <cell r="O58">
            <v>0</v>
          </cell>
          <cell r="P58">
            <v>0</v>
          </cell>
        </row>
        <row r="59">
          <cell r="B59">
            <v>-41</v>
          </cell>
          <cell r="C59">
            <v>0</v>
          </cell>
          <cell r="D59">
            <v>0</v>
          </cell>
          <cell r="E59">
            <v>0</v>
          </cell>
          <cell r="F59">
            <v>0</v>
          </cell>
          <cell r="G59">
            <v>0</v>
          </cell>
          <cell r="H59">
            <v>0</v>
          </cell>
          <cell r="I59">
            <v>0</v>
          </cell>
          <cell r="J59">
            <v>0</v>
          </cell>
          <cell r="K59">
            <v>0</v>
          </cell>
          <cell r="L59">
            <v>0</v>
          </cell>
          <cell r="M59">
            <v>0</v>
          </cell>
          <cell r="N59">
            <v>0</v>
          </cell>
          <cell r="O59">
            <v>0</v>
          </cell>
          <cell r="P59">
            <v>0</v>
          </cell>
        </row>
        <row r="60">
          <cell r="B60">
            <v>106</v>
          </cell>
          <cell r="C60">
            <v>13676.600000000009</v>
          </cell>
          <cell r="D60">
            <v>0</v>
          </cell>
          <cell r="E60">
            <v>0</v>
          </cell>
          <cell r="F60">
            <v>0</v>
          </cell>
          <cell r="G60">
            <v>0</v>
          </cell>
          <cell r="H60">
            <v>-2067.77</v>
          </cell>
          <cell r="I60">
            <v>-3319.5099999999998</v>
          </cell>
          <cell r="J60">
            <v>0</v>
          </cell>
          <cell r="K60">
            <v>4501.4699999999993</v>
          </cell>
          <cell r="L60">
            <v>0</v>
          </cell>
          <cell r="M60">
            <v>0</v>
          </cell>
          <cell r="N60">
            <v>0</v>
          </cell>
          <cell r="O60">
            <v>-18243.349999999999</v>
          </cell>
          <cell r="P60">
            <v>-701.95000000000027</v>
          </cell>
        </row>
        <row r="61">
          <cell r="B61">
            <v>107</v>
          </cell>
          <cell r="C61">
            <v>276271.90999999997</v>
          </cell>
          <cell r="D61">
            <v>0</v>
          </cell>
          <cell r="E61">
            <v>0</v>
          </cell>
          <cell r="F61">
            <v>0</v>
          </cell>
          <cell r="G61">
            <v>0</v>
          </cell>
          <cell r="H61">
            <v>1722.19</v>
          </cell>
          <cell r="I61">
            <v>2172.7799999999997</v>
          </cell>
          <cell r="J61">
            <v>0</v>
          </cell>
          <cell r="K61">
            <v>3435.7000000000003</v>
          </cell>
          <cell r="L61">
            <v>0</v>
          </cell>
          <cell r="M61">
            <v>0</v>
          </cell>
          <cell r="N61">
            <v>0</v>
          </cell>
          <cell r="O61">
            <v>0</v>
          </cell>
          <cell r="P61">
            <v>0</v>
          </cell>
        </row>
        <row r="62">
          <cell r="B62">
            <v>108</v>
          </cell>
          <cell r="C62">
            <v>-4662.3999999999978</v>
          </cell>
          <cell r="D62">
            <v>0</v>
          </cell>
          <cell r="E62">
            <v>0</v>
          </cell>
          <cell r="F62">
            <v>0</v>
          </cell>
          <cell r="G62">
            <v>0</v>
          </cell>
          <cell r="H62">
            <v>0.13</v>
          </cell>
          <cell r="I62">
            <v>0</v>
          </cell>
          <cell r="J62">
            <v>0</v>
          </cell>
          <cell r="K62">
            <v>111.78</v>
          </cell>
          <cell r="L62">
            <v>0</v>
          </cell>
          <cell r="M62">
            <v>0</v>
          </cell>
          <cell r="N62">
            <v>0</v>
          </cell>
          <cell r="O62">
            <v>-5691.62</v>
          </cell>
          <cell r="P62">
            <v>-8315.56</v>
          </cell>
        </row>
        <row r="63">
          <cell r="B63">
            <v>200</v>
          </cell>
          <cell r="C63">
            <v>652936.62000000011</v>
          </cell>
          <cell r="D63">
            <v>0</v>
          </cell>
          <cell r="E63">
            <v>0</v>
          </cell>
          <cell r="F63">
            <v>0</v>
          </cell>
          <cell r="G63">
            <v>0</v>
          </cell>
          <cell r="H63">
            <v>28710.260000000002</v>
          </cell>
          <cell r="I63">
            <v>33186.720000000001</v>
          </cell>
          <cell r="J63">
            <v>0</v>
          </cell>
          <cell r="K63">
            <v>28842.499999999996</v>
          </cell>
          <cell r="L63">
            <v>0</v>
          </cell>
          <cell r="M63">
            <v>0</v>
          </cell>
          <cell r="N63">
            <v>0</v>
          </cell>
          <cell r="O63">
            <v>21679.239999999998</v>
          </cell>
          <cell r="P63">
            <v>102752.94</v>
          </cell>
        </row>
        <row r="64">
          <cell r="B64">
            <v>201</v>
          </cell>
          <cell r="C64">
            <v>0</v>
          </cell>
          <cell r="D64">
            <v>0</v>
          </cell>
          <cell r="E64">
            <v>0</v>
          </cell>
          <cell r="F64">
            <v>0</v>
          </cell>
          <cell r="G64">
            <v>0</v>
          </cell>
          <cell r="H64">
            <v>0</v>
          </cell>
          <cell r="I64">
            <v>0</v>
          </cell>
          <cell r="J64">
            <v>0</v>
          </cell>
          <cell r="K64">
            <v>0</v>
          </cell>
          <cell r="L64">
            <v>0</v>
          </cell>
          <cell r="M64">
            <v>0</v>
          </cell>
          <cell r="N64">
            <v>0</v>
          </cell>
          <cell r="O64">
            <v>0</v>
          </cell>
          <cell r="P64">
            <v>0</v>
          </cell>
        </row>
        <row r="65">
          <cell r="B65">
            <v>202</v>
          </cell>
          <cell r="C65">
            <v>1167832.4599999997</v>
          </cell>
          <cell r="D65">
            <v>0</v>
          </cell>
          <cell r="E65">
            <v>0</v>
          </cell>
          <cell r="F65">
            <v>0</v>
          </cell>
          <cell r="G65">
            <v>0</v>
          </cell>
          <cell r="H65">
            <v>20762.78</v>
          </cell>
          <cell r="I65">
            <v>2103.23</v>
          </cell>
          <cell r="J65">
            <v>0</v>
          </cell>
          <cell r="K65">
            <v>123107.82999999999</v>
          </cell>
          <cell r="L65">
            <v>0</v>
          </cell>
          <cell r="M65">
            <v>0</v>
          </cell>
          <cell r="N65">
            <v>0</v>
          </cell>
          <cell r="O65">
            <v>0</v>
          </cell>
          <cell r="P65">
            <v>0</v>
          </cell>
        </row>
        <row r="66">
          <cell r="B66">
            <v>203</v>
          </cell>
          <cell r="C66">
            <v>0</v>
          </cell>
          <cell r="D66">
            <v>0</v>
          </cell>
          <cell r="E66">
            <v>0</v>
          </cell>
          <cell r="F66">
            <v>0</v>
          </cell>
          <cell r="G66">
            <v>0</v>
          </cell>
          <cell r="H66">
            <v>0</v>
          </cell>
          <cell r="I66">
            <v>0</v>
          </cell>
          <cell r="J66">
            <v>0</v>
          </cell>
          <cell r="K66">
            <v>0</v>
          </cell>
          <cell r="L66">
            <v>0</v>
          </cell>
          <cell r="M66">
            <v>0</v>
          </cell>
          <cell r="N66">
            <v>0</v>
          </cell>
          <cell r="O66">
            <v>0</v>
          </cell>
          <cell r="P66">
            <v>0</v>
          </cell>
        </row>
        <row r="67">
          <cell r="B67">
            <v>204</v>
          </cell>
          <cell r="C67">
            <v>43969.990000000005</v>
          </cell>
          <cell r="D67">
            <v>0</v>
          </cell>
          <cell r="E67">
            <v>0</v>
          </cell>
          <cell r="F67">
            <v>0</v>
          </cell>
          <cell r="G67">
            <v>0</v>
          </cell>
          <cell r="H67">
            <v>1.56</v>
          </cell>
          <cell r="I67">
            <v>123.72</v>
          </cell>
          <cell r="J67">
            <v>0</v>
          </cell>
          <cell r="K67">
            <v>576.59999999999991</v>
          </cell>
          <cell r="L67">
            <v>0</v>
          </cell>
          <cell r="M67">
            <v>0</v>
          </cell>
          <cell r="N67">
            <v>0</v>
          </cell>
          <cell r="O67">
            <v>5764.6799999999994</v>
          </cell>
          <cell r="P67">
            <v>10117.23</v>
          </cell>
        </row>
        <row r="68">
          <cell r="B68">
            <v>205</v>
          </cell>
          <cell r="C68">
            <v>0</v>
          </cell>
          <cell r="D68">
            <v>0</v>
          </cell>
          <cell r="E68">
            <v>0</v>
          </cell>
          <cell r="F68">
            <v>0</v>
          </cell>
          <cell r="G68">
            <v>0</v>
          </cell>
          <cell r="H68">
            <v>0</v>
          </cell>
          <cell r="I68">
            <v>0</v>
          </cell>
          <cell r="J68">
            <v>0</v>
          </cell>
          <cell r="K68">
            <v>0</v>
          </cell>
          <cell r="L68">
            <v>0</v>
          </cell>
          <cell r="M68">
            <v>0</v>
          </cell>
          <cell r="N68">
            <v>0</v>
          </cell>
          <cell r="O68">
            <v>0</v>
          </cell>
          <cell r="P68">
            <v>0</v>
          </cell>
        </row>
        <row r="69">
          <cell r="B69">
            <v>300</v>
          </cell>
          <cell r="C69">
            <v>0</v>
          </cell>
          <cell r="D69">
            <v>0</v>
          </cell>
          <cell r="E69">
            <v>0</v>
          </cell>
          <cell r="F69">
            <v>0</v>
          </cell>
          <cell r="G69">
            <v>0</v>
          </cell>
          <cell r="H69">
            <v>0</v>
          </cell>
          <cell r="I69">
            <v>0</v>
          </cell>
          <cell r="J69">
            <v>0</v>
          </cell>
          <cell r="K69">
            <v>0</v>
          </cell>
          <cell r="L69">
            <v>0</v>
          </cell>
          <cell r="M69">
            <v>0</v>
          </cell>
          <cell r="N69">
            <v>0</v>
          </cell>
          <cell r="O69">
            <v>0</v>
          </cell>
          <cell r="P69">
            <v>0</v>
          </cell>
        </row>
        <row r="70">
          <cell r="B70">
            <v>301</v>
          </cell>
          <cell r="C70">
            <v>0</v>
          </cell>
          <cell r="D70">
            <v>0</v>
          </cell>
          <cell r="E70">
            <v>0</v>
          </cell>
          <cell r="F70">
            <v>0</v>
          </cell>
          <cell r="G70">
            <v>0</v>
          </cell>
          <cell r="H70">
            <v>0</v>
          </cell>
          <cell r="I70">
            <v>0</v>
          </cell>
          <cell r="J70">
            <v>0</v>
          </cell>
          <cell r="K70">
            <v>0</v>
          </cell>
          <cell r="L70">
            <v>0</v>
          </cell>
          <cell r="M70">
            <v>0</v>
          </cell>
          <cell r="N70">
            <v>0</v>
          </cell>
          <cell r="O70">
            <v>0</v>
          </cell>
          <cell r="P70">
            <v>0</v>
          </cell>
        </row>
        <row r="71">
          <cell r="B71" t="str">
            <v>Adjustment</v>
          </cell>
          <cell r="C71">
            <v>0</v>
          </cell>
        </row>
        <row r="72">
          <cell r="C72">
            <v>2150025.1800000002</v>
          </cell>
          <cell r="D72">
            <v>0</v>
          </cell>
          <cell r="E72">
            <v>0</v>
          </cell>
          <cell r="F72">
            <v>0</v>
          </cell>
          <cell r="G72">
            <v>0</v>
          </cell>
          <cell r="H72">
            <v>49129.149999999994</v>
          </cell>
          <cell r="I72">
            <v>34266.94</v>
          </cell>
          <cell r="J72">
            <v>0</v>
          </cell>
          <cell r="K72">
            <v>160575.87999999998</v>
          </cell>
          <cell r="L72">
            <v>0</v>
          </cell>
          <cell r="M72">
            <v>0</v>
          </cell>
          <cell r="N72">
            <v>0</v>
          </cell>
          <cell r="O72">
            <v>3508.95</v>
          </cell>
          <cell r="P72">
            <v>103852.66</v>
          </cell>
        </row>
        <row r="74">
          <cell r="B74">
            <v>402</v>
          </cell>
          <cell r="C74">
            <v>0</v>
          </cell>
          <cell r="D74">
            <v>0</v>
          </cell>
          <cell r="E74">
            <v>0</v>
          </cell>
          <cell r="F74">
            <v>0</v>
          </cell>
          <cell r="G74">
            <v>0</v>
          </cell>
          <cell r="H74">
            <v>0</v>
          </cell>
          <cell r="I74">
            <v>0</v>
          </cell>
          <cell r="J74">
            <v>0</v>
          </cell>
          <cell r="K74">
            <v>0</v>
          </cell>
          <cell r="L74">
            <v>0</v>
          </cell>
          <cell r="M74">
            <v>0</v>
          </cell>
          <cell r="N74">
            <v>0</v>
          </cell>
          <cell r="O74">
            <v>0</v>
          </cell>
          <cell r="P74">
            <v>0</v>
          </cell>
        </row>
        <row r="75">
          <cell r="B75">
            <v>1401</v>
          </cell>
          <cell r="C75">
            <v>258092.82</v>
          </cell>
          <cell r="D75">
            <v>103490.12000000002</v>
          </cell>
          <cell r="E75">
            <v>33425.660000000003</v>
          </cell>
          <cell r="F75">
            <v>57699.999999999971</v>
          </cell>
          <cell r="G75">
            <v>4644.8100000000004</v>
          </cell>
          <cell r="H75">
            <v>3028.3800000000006</v>
          </cell>
          <cell r="I75">
            <v>9917.159999999998</v>
          </cell>
          <cell r="J75">
            <v>334.11000000000007</v>
          </cell>
          <cell r="K75">
            <v>691.74999999999977</v>
          </cell>
          <cell r="L75">
            <v>0</v>
          </cell>
          <cell r="M75">
            <v>0</v>
          </cell>
          <cell r="N75">
            <v>0</v>
          </cell>
          <cell r="O75">
            <v>1121.1900000000003</v>
          </cell>
          <cell r="P75">
            <v>3771.8799999999992</v>
          </cell>
        </row>
        <row r="76">
          <cell r="B76">
            <v>1402</v>
          </cell>
          <cell r="C76">
            <v>0</v>
          </cell>
          <cell r="D76">
            <v>0</v>
          </cell>
          <cell r="E76">
            <v>0</v>
          </cell>
          <cell r="F76">
            <v>0</v>
          </cell>
          <cell r="G76">
            <v>0</v>
          </cell>
          <cell r="H76">
            <v>0</v>
          </cell>
          <cell r="I76">
            <v>0</v>
          </cell>
          <cell r="J76">
            <v>0</v>
          </cell>
          <cell r="K76">
            <v>0</v>
          </cell>
          <cell r="L76">
            <v>0</v>
          </cell>
          <cell r="M76">
            <v>0</v>
          </cell>
          <cell r="N76">
            <v>0</v>
          </cell>
          <cell r="O76">
            <v>0</v>
          </cell>
          <cell r="P76">
            <v>0</v>
          </cell>
        </row>
        <row r="77">
          <cell r="B77">
            <v>1403</v>
          </cell>
          <cell r="C77">
            <v>31003.87</v>
          </cell>
          <cell r="D77">
            <v>0</v>
          </cell>
          <cell r="E77">
            <v>0</v>
          </cell>
          <cell r="F77">
            <v>0</v>
          </cell>
          <cell r="G77">
            <v>0</v>
          </cell>
          <cell r="H77">
            <v>0</v>
          </cell>
          <cell r="I77">
            <v>0</v>
          </cell>
          <cell r="J77">
            <v>0</v>
          </cell>
          <cell r="K77">
            <v>0</v>
          </cell>
          <cell r="L77">
            <v>0</v>
          </cell>
          <cell r="M77">
            <v>0</v>
          </cell>
          <cell r="N77">
            <v>0</v>
          </cell>
          <cell r="O77">
            <v>0</v>
          </cell>
          <cell r="P77">
            <v>0</v>
          </cell>
        </row>
        <row r="78">
          <cell r="B78">
            <v>1404</v>
          </cell>
          <cell r="C78">
            <v>434322.39999999997</v>
          </cell>
          <cell r="D78">
            <v>0</v>
          </cell>
          <cell r="E78">
            <v>0</v>
          </cell>
          <cell r="F78">
            <v>0</v>
          </cell>
          <cell r="G78">
            <v>0</v>
          </cell>
          <cell r="H78">
            <v>0</v>
          </cell>
          <cell r="I78">
            <v>0</v>
          </cell>
          <cell r="J78">
            <v>0</v>
          </cell>
          <cell r="K78">
            <v>0</v>
          </cell>
          <cell r="L78">
            <v>0</v>
          </cell>
          <cell r="M78">
            <v>0</v>
          </cell>
          <cell r="N78">
            <v>0</v>
          </cell>
          <cell r="O78">
            <v>0</v>
          </cell>
          <cell r="P78">
            <v>0</v>
          </cell>
        </row>
        <row r="79">
          <cell r="B79">
            <v>1405</v>
          </cell>
          <cell r="C79">
            <v>62169.489999999983</v>
          </cell>
          <cell r="D79">
            <v>0</v>
          </cell>
          <cell r="E79">
            <v>0</v>
          </cell>
          <cell r="F79">
            <v>0</v>
          </cell>
          <cell r="G79">
            <v>0</v>
          </cell>
          <cell r="H79">
            <v>0</v>
          </cell>
          <cell r="I79">
            <v>0</v>
          </cell>
          <cell r="J79">
            <v>0</v>
          </cell>
          <cell r="K79">
            <v>0</v>
          </cell>
          <cell r="L79">
            <v>0</v>
          </cell>
          <cell r="M79">
            <v>0</v>
          </cell>
          <cell r="N79">
            <v>0</v>
          </cell>
          <cell r="O79">
            <v>0</v>
          </cell>
          <cell r="P79">
            <v>0</v>
          </cell>
        </row>
        <row r="80">
          <cell r="B80">
            <v>1406</v>
          </cell>
          <cell r="C80">
            <v>0.52</v>
          </cell>
          <cell r="D80">
            <v>0</v>
          </cell>
          <cell r="E80">
            <v>0</v>
          </cell>
          <cell r="F80">
            <v>0</v>
          </cell>
          <cell r="G80">
            <v>0</v>
          </cell>
          <cell r="H80">
            <v>0</v>
          </cell>
          <cell r="I80">
            <v>0</v>
          </cell>
          <cell r="J80">
            <v>0</v>
          </cell>
          <cell r="K80">
            <v>0</v>
          </cell>
          <cell r="L80">
            <v>0</v>
          </cell>
          <cell r="M80">
            <v>0</v>
          </cell>
          <cell r="N80">
            <v>0</v>
          </cell>
          <cell r="O80">
            <v>0</v>
          </cell>
          <cell r="P80">
            <v>0</v>
          </cell>
        </row>
        <row r="81">
          <cell r="B81">
            <v>1407</v>
          </cell>
          <cell r="C81">
            <v>0</v>
          </cell>
          <cell r="D81">
            <v>0</v>
          </cell>
          <cell r="E81">
            <v>0</v>
          </cell>
          <cell r="F81">
            <v>0</v>
          </cell>
          <cell r="G81">
            <v>0</v>
          </cell>
          <cell r="H81">
            <v>0</v>
          </cell>
          <cell r="I81">
            <v>0</v>
          </cell>
          <cell r="J81">
            <v>0</v>
          </cell>
          <cell r="K81">
            <v>0</v>
          </cell>
          <cell r="L81">
            <v>0</v>
          </cell>
          <cell r="M81">
            <v>0</v>
          </cell>
          <cell r="N81">
            <v>0</v>
          </cell>
          <cell r="O81">
            <v>0</v>
          </cell>
          <cell r="P81">
            <v>0</v>
          </cell>
        </row>
        <row r="82">
          <cell r="B82">
            <v>1408</v>
          </cell>
          <cell r="C82">
            <v>104583.33</v>
          </cell>
          <cell r="D82">
            <v>0</v>
          </cell>
          <cell r="E82">
            <v>0</v>
          </cell>
          <cell r="F82">
            <v>0</v>
          </cell>
          <cell r="G82">
            <v>0</v>
          </cell>
          <cell r="H82">
            <v>0</v>
          </cell>
          <cell r="I82">
            <v>0</v>
          </cell>
          <cell r="J82">
            <v>0</v>
          </cell>
          <cell r="K82">
            <v>0</v>
          </cell>
          <cell r="L82">
            <v>0</v>
          </cell>
          <cell r="M82">
            <v>0</v>
          </cell>
          <cell r="N82">
            <v>0</v>
          </cell>
          <cell r="O82">
            <v>0</v>
          </cell>
          <cell r="P82">
            <v>0</v>
          </cell>
        </row>
        <row r="83">
          <cell r="B83">
            <v>1409</v>
          </cell>
          <cell r="C83">
            <v>0</v>
          </cell>
          <cell r="D83">
            <v>0</v>
          </cell>
          <cell r="E83">
            <v>0</v>
          </cell>
          <cell r="F83">
            <v>0</v>
          </cell>
          <cell r="G83">
            <v>0</v>
          </cell>
          <cell r="H83">
            <v>0</v>
          </cell>
          <cell r="I83">
            <v>0</v>
          </cell>
          <cell r="J83">
            <v>0</v>
          </cell>
          <cell r="K83">
            <v>0</v>
          </cell>
          <cell r="L83">
            <v>0</v>
          </cell>
          <cell r="M83">
            <v>0</v>
          </cell>
          <cell r="N83">
            <v>0</v>
          </cell>
          <cell r="O83">
            <v>0</v>
          </cell>
          <cell r="P83">
            <v>0</v>
          </cell>
        </row>
        <row r="84">
          <cell r="B84">
            <v>1417</v>
          </cell>
          <cell r="C84">
            <v>0</v>
          </cell>
          <cell r="D84">
            <v>0</v>
          </cell>
          <cell r="E84">
            <v>0</v>
          </cell>
          <cell r="F84">
            <v>0</v>
          </cell>
          <cell r="G84">
            <v>0</v>
          </cell>
          <cell r="H84">
            <v>0</v>
          </cell>
          <cell r="I84">
            <v>0</v>
          </cell>
          <cell r="J84">
            <v>0</v>
          </cell>
          <cell r="K84">
            <v>0</v>
          </cell>
          <cell r="L84">
            <v>0</v>
          </cell>
          <cell r="M84">
            <v>0</v>
          </cell>
          <cell r="N84">
            <v>0</v>
          </cell>
          <cell r="O84">
            <v>0</v>
          </cell>
          <cell r="P84">
            <v>0</v>
          </cell>
        </row>
        <row r="85">
          <cell r="B85">
            <v>1451</v>
          </cell>
          <cell r="C85">
            <v>-556.25</v>
          </cell>
          <cell r="D85">
            <v>0</v>
          </cell>
          <cell r="E85">
            <v>0</v>
          </cell>
          <cell r="F85">
            <v>0</v>
          </cell>
          <cell r="G85">
            <v>0</v>
          </cell>
          <cell r="H85">
            <v>0</v>
          </cell>
          <cell r="I85">
            <v>0</v>
          </cell>
          <cell r="J85">
            <v>0</v>
          </cell>
          <cell r="K85">
            <v>0</v>
          </cell>
          <cell r="L85">
            <v>0</v>
          </cell>
          <cell r="M85">
            <v>0</v>
          </cell>
          <cell r="N85">
            <v>0</v>
          </cell>
          <cell r="O85">
            <v>0</v>
          </cell>
          <cell r="P85">
            <v>0</v>
          </cell>
        </row>
        <row r="86">
          <cell r="B86" t="str">
            <v>Adjustment</v>
          </cell>
          <cell r="C86">
            <v>0</v>
          </cell>
        </row>
        <row r="87">
          <cell r="C87">
            <v>889616.17999999993</v>
          </cell>
          <cell r="D87">
            <v>103490.12</v>
          </cell>
          <cell r="E87">
            <v>33425.660000000003</v>
          </cell>
          <cell r="F87">
            <v>57700</v>
          </cell>
          <cell r="G87">
            <v>4644.8100000000004</v>
          </cell>
          <cell r="H87">
            <v>3028.38</v>
          </cell>
          <cell r="I87">
            <v>9917.16</v>
          </cell>
          <cell r="J87">
            <v>334.11</v>
          </cell>
          <cell r="K87">
            <v>691.75</v>
          </cell>
          <cell r="L87">
            <v>0</v>
          </cell>
          <cell r="M87">
            <v>0</v>
          </cell>
          <cell r="N87">
            <v>0</v>
          </cell>
          <cell r="O87">
            <v>1121.19</v>
          </cell>
          <cell r="P87">
            <v>3771.88</v>
          </cell>
        </row>
        <row r="89">
          <cell r="B89">
            <v>404</v>
          </cell>
          <cell r="C89">
            <v>3533486.36</v>
          </cell>
          <cell r="D89">
            <v>0</v>
          </cell>
          <cell r="E89">
            <v>0</v>
          </cell>
          <cell r="F89">
            <v>0</v>
          </cell>
          <cell r="G89">
            <v>0</v>
          </cell>
          <cell r="H89">
            <v>0</v>
          </cell>
          <cell r="I89">
            <v>3256026.03</v>
          </cell>
          <cell r="J89">
            <v>45413.5</v>
          </cell>
          <cell r="K89">
            <v>0</v>
          </cell>
          <cell r="L89">
            <v>0</v>
          </cell>
          <cell r="M89">
            <v>0</v>
          </cell>
          <cell r="N89">
            <v>0</v>
          </cell>
          <cell r="O89">
            <v>35449.46</v>
          </cell>
          <cell r="P89">
            <v>0</v>
          </cell>
        </row>
        <row r="90">
          <cell r="C90">
            <v>3533486.36</v>
          </cell>
          <cell r="D90">
            <v>0</v>
          </cell>
          <cell r="E90">
            <v>0</v>
          </cell>
          <cell r="F90">
            <v>0</v>
          </cell>
          <cell r="G90">
            <v>0</v>
          </cell>
          <cell r="H90">
            <v>0</v>
          </cell>
          <cell r="I90">
            <v>3256026.03</v>
          </cell>
          <cell r="J90">
            <v>45413.5</v>
          </cell>
          <cell r="K90">
            <v>0</v>
          </cell>
          <cell r="L90">
            <v>0</v>
          </cell>
          <cell r="M90">
            <v>0</v>
          </cell>
          <cell r="N90">
            <v>0</v>
          </cell>
          <cell r="O90">
            <v>35449.46</v>
          </cell>
          <cell r="P90">
            <v>0</v>
          </cell>
        </row>
        <row r="92">
          <cell r="B92">
            <v>400</v>
          </cell>
          <cell r="C92">
            <v>42873</v>
          </cell>
          <cell r="D92">
            <v>0</v>
          </cell>
          <cell r="E92">
            <v>0</v>
          </cell>
          <cell r="F92">
            <v>0</v>
          </cell>
          <cell r="G92">
            <v>22856</v>
          </cell>
          <cell r="H92">
            <v>0</v>
          </cell>
          <cell r="I92">
            <v>20017</v>
          </cell>
          <cell r="J92">
            <v>0</v>
          </cell>
          <cell r="K92">
            <v>0</v>
          </cell>
          <cell r="L92">
            <v>0</v>
          </cell>
          <cell r="M92">
            <v>0</v>
          </cell>
          <cell r="N92">
            <v>0</v>
          </cell>
          <cell r="O92">
            <v>0</v>
          </cell>
          <cell r="P92">
            <v>0</v>
          </cell>
        </row>
        <row r="93">
          <cell r="C93">
            <v>42873</v>
          </cell>
          <cell r="D93">
            <v>0</v>
          </cell>
          <cell r="E93">
            <v>0</v>
          </cell>
          <cell r="F93">
            <v>0</v>
          </cell>
          <cell r="G93">
            <v>22856</v>
          </cell>
          <cell r="H93">
            <v>0</v>
          </cell>
          <cell r="I93">
            <v>20017</v>
          </cell>
          <cell r="J93">
            <v>0</v>
          </cell>
          <cell r="K93">
            <v>0</v>
          </cell>
          <cell r="L93">
            <v>0</v>
          </cell>
          <cell r="M93">
            <v>0</v>
          </cell>
          <cell r="N93">
            <v>0</v>
          </cell>
          <cell r="O93">
            <v>0</v>
          </cell>
          <cell r="P93">
            <v>0</v>
          </cell>
        </row>
        <row r="95">
          <cell r="B95">
            <v>500</v>
          </cell>
          <cell r="C95">
            <v>3738445.12</v>
          </cell>
          <cell r="D95">
            <v>0</v>
          </cell>
          <cell r="E95">
            <v>0</v>
          </cell>
          <cell r="F95">
            <v>0</v>
          </cell>
          <cell r="G95">
            <v>0</v>
          </cell>
          <cell r="H95">
            <v>0</v>
          </cell>
          <cell r="I95">
            <v>0</v>
          </cell>
          <cell r="J95">
            <v>0</v>
          </cell>
          <cell r="K95">
            <v>0</v>
          </cell>
          <cell r="L95">
            <v>0</v>
          </cell>
          <cell r="M95">
            <v>0</v>
          </cell>
          <cell r="N95">
            <v>0</v>
          </cell>
          <cell r="O95">
            <v>0</v>
          </cell>
          <cell r="P95">
            <v>0</v>
          </cell>
        </row>
        <row r="96">
          <cell r="B96" t="str">
            <v>Adjustment</v>
          </cell>
          <cell r="C96">
            <v>0</v>
          </cell>
        </row>
        <row r="97">
          <cell r="C97">
            <v>3738445.12</v>
          </cell>
          <cell r="D97">
            <v>0</v>
          </cell>
          <cell r="E97">
            <v>0</v>
          </cell>
          <cell r="F97">
            <v>0</v>
          </cell>
          <cell r="G97">
            <v>0</v>
          </cell>
          <cell r="H97">
            <v>0</v>
          </cell>
          <cell r="I97">
            <v>0</v>
          </cell>
          <cell r="J97">
            <v>0</v>
          </cell>
          <cell r="K97">
            <v>0</v>
          </cell>
          <cell r="L97">
            <v>0</v>
          </cell>
          <cell r="M97">
            <v>0</v>
          </cell>
          <cell r="N97">
            <v>0</v>
          </cell>
          <cell r="O97">
            <v>0</v>
          </cell>
          <cell r="P97">
            <v>0</v>
          </cell>
        </row>
        <row r="99">
          <cell r="B99">
            <v>-21</v>
          </cell>
          <cell r="C99">
            <v>-2254357.8499999992</v>
          </cell>
          <cell r="D99">
            <v>0</v>
          </cell>
          <cell r="E99">
            <v>-452321.89999999979</v>
          </cell>
          <cell r="F99">
            <v>-1062065.8299999996</v>
          </cell>
          <cell r="G99">
            <v>0</v>
          </cell>
          <cell r="H99">
            <v>0</v>
          </cell>
          <cell r="I99">
            <v>0</v>
          </cell>
          <cell r="J99">
            <v>0</v>
          </cell>
          <cell r="K99">
            <v>0</v>
          </cell>
          <cell r="L99">
            <v>-1073.1500000000003</v>
          </cell>
          <cell r="M99">
            <v>0</v>
          </cell>
          <cell r="N99">
            <v>-153355.17999999996</v>
          </cell>
          <cell r="O99">
            <v>-156510.87999999995</v>
          </cell>
          <cell r="P99">
            <v>-243142.94999999998</v>
          </cell>
        </row>
        <row r="100">
          <cell r="B100">
            <v>-11</v>
          </cell>
          <cell r="C100">
            <v>-932655.8899999999</v>
          </cell>
          <cell r="D100">
            <v>-597065.10999999987</v>
          </cell>
          <cell r="E100">
            <v>-54.21</v>
          </cell>
          <cell r="F100">
            <v>-6.13</v>
          </cell>
          <cell r="G100">
            <v>-0.45999999999999996</v>
          </cell>
          <cell r="H100">
            <v>0</v>
          </cell>
          <cell r="I100">
            <v>-1095.56</v>
          </cell>
          <cell r="J100">
            <v>-108881.45999999998</v>
          </cell>
          <cell r="K100">
            <v>-26993.579999999998</v>
          </cell>
          <cell r="L100">
            <v>-43958.25</v>
          </cell>
          <cell r="M100">
            <v>0</v>
          </cell>
          <cell r="N100">
            <v>0</v>
          </cell>
          <cell r="O100">
            <v>-4.55</v>
          </cell>
          <cell r="P100">
            <v>-0.31</v>
          </cell>
        </row>
        <row r="101">
          <cell r="B101">
            <v>134</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row>
        <row r="102">
          <cell r="B102" t="str">
            <v>Adjustment</v>
          </cell>
          <cell r="C102">
            <v>0</v>
          </cell>
        </row>
        <row r="103">
          <cell r="C103">
            <v>-3187013.7399999993</v>
          </cell>
          <cell r="D103">
            <v>-597065.11</v>
          </cell>
          <cell r="E103">
            <v>-452376.11</v>
          </cell>
          <cell r="F103">
            <v>-1062071.96</v>
          </cell>
          <cell r="G103">
            <v>-0.46</v>
          </cell>
          <cell r="H103">
            <v>0</v>
          </cell>
          <cell r="I103">
            <v>-1095.56</v>
          </cell>
          <cell r="J103">
            <v>-108881.46</v>
          </cell>
          <cell r="K103">
            <v>-26993.58</v>
          </cell>
          <cell r="L103">
            <v>-45031.4</v>
          </cell>
          <cell r="M103">
            <v>0</v>
          </cell>
          <cell r="N103">
            <v>-153355.18</v>
          </cell>
          <cell r="O103">
            <v>-156515.43</v>
          </cell>
          <cell r="P103">
            <v>-243143.26</v>
          </cell>
        </row>
        <row r="105">
          <cell r="B105">
            <v>150</v>
          </cell>
          <cell r="C105">
            <v>-100414.52</v>
          </cell>
          <cell r="D105">
            <v>-19711.679999999997</v>
          </cell>
          <cell r="E105">
            <v>-14312.710000000001</v>
          </cell>
          <cell r="F105">
            <v>-33096.949999999997</v>
          </cell>
          <cell r="G105">
            <v>0</v>
          </cell>
          <cell r="H105">
            <v>0</v>
          </cell>
          <cell r="I105">
            <v>-18.770000000000003</v>
          </cell>
          <cell r="J105">
            <v>-3316.5699999999997</v>
          </cell>
          <cell r="K105">
            <v>-849.99000000000035</v>
          </cell>
          <cell r="L105">
            <v>-1474.52</v>
          </cell>
          <cell r="M105">
            <v>0</v>
          </cell>
          <cell r="N105">
            <v>-5028.38</v>
          </cell>
          <cell r="O105">
            <v>-4058.08</v>
          </cell>
          <cell r="P105">
            <v>-7839.1699999999992</v>
          </cell>
        </row>
        <row r="106">
          <cell r="B106">
            <v>155</v>
          </cell>
          <cell r="C106">
            <v>-108310.68</v>
          </cell>
          <cell r="D106">
            <v>-19800.509999999995</v>
          </cell>
          <cell r="E106">
            <v>-16113.820000000003</v>
          </cell>
          <cell r="F106">
            <v>-36615.519999999997</v>
          </cell>
          <cell r="G106">
            <v>0</v>
          </cell>
          <cell r="H106">
            <v>0.01</v>
          </cell>
          <cell r="I106">
            <v>-29.45</v>
          </cell>
          <cell r="J106">
            <v>-3795.95</v>
          </cell>
          <cell r="K106">
            <v>-590.25000000000011</v>
          </cell>
          <cell r="L106">
            <v>-1617.5000000000002</v>
          </cell>
          <cell r="M106">
            <v>0</v>
          </cell>
          <cell r="N106">
            <v>-5540.3899999999958</v>
          </cell>
          <cell r="O106">
            <v>-4373.3400000000011</v>
          </cell>
          <cell r="P106">
            <v>-7740.2999999999956</v>
          </cell>
        </row>
        <row r="107">
          <cell r="B107">
            <v>182</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row>
        <row r="108">
          <cell r="B108">
            <v>183</v>
          </cell>
          <cell r="C108">
            <v>-2104.2478999999989</v>
          </cell>
          <cell r="D108">
            <v>-454.94199999999995</v>
          </cell>
          <cell r="E108">
            <v>-312.10730000000001</v>
          </cell>
          <cell r="F108">
            <v>-684.6406999999997</v>
          </cell>
          <cell r="G108">
            <v>3.9699999999999999E-2</v>
          </cell>
          <cell r="H108">
            <v>-0.06</v>
          </cell>
          <cell r="I108">
            <v>-2.3603999999999998</v>
          </cell>
          <cell r="J108">
            <v>-79.0428</v>
          </cell>
          <cell r="K108">
            <v>-15.928999999999998</v>
          </cell>
          <cell r="L108">
            <v>-31.9695</v>
          </cell>
          <cell r="M108">
            <v>0</v>
          </cell>
          <cell r="N108">
            <v>-103.398</v>
          </cell>
          <cell r="O108">
            <v>-103.89699999999999</v>
          </cell>
          <cell r="P108">
            <v>-138.02160000000001</v>
          </cell>
        </row>
        <row r="109">
          <cell r="B109">
            <v>184</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row>
        <row r="110">
          <cell r="B110">
            <v>186</v>
          </cell>
          <cell r="C110">
            <v>2233.1200000000003</v>
          </cell>
          <cell r="D110">
            <v>340.00000000000006</v>
          </cell>
          <cell r="E110">
            <v>324.38</v>
          </cell>
          <cell r="F110">
            <v>761.7800000000002</v>
          </cell>
          <cell r="G110">
            <v>0</v>
          </cell>
          <cell r="H110">
            <v>0</v>
          </cell>
          <cell r="I110">
            <v>1.47</v>
          </cell>
          <cell r="J110">
            <v>103.81</v>
          </cell>
          <cell r="K110">
            <v>15.980000000000002</v>
          </cell>
          <cell r="L110">
            <v>29.320000000000004</v>
          </cell>
          <cell r="M110">
            <v>0</v>
          </cell>
          <cell r="N110">
            <v>111.89</v>
          </cell>
          <cell r="O110">
            <v>90.06</v>
          </cell>
          <cell r="P110">
            <v>162.80999999999995</v>
          </cell>
        </row>
        <row r="111">
          <cell r="B111">
            <v>250</v>
          </cell>
          <cell r="C111">
            <v>-27979.589999999993</v>
          </cell>
          <cell r="D111">
            <v>-6418.9599999999982</v>
          </cell>
          <cell r="E111">
            <v>-3907.6299999999983</v>
          </cell>
          <cell r="F111">
            <v>-8994.7799999999952</v>
          </cell>
          <cell r="G111">
            <v>0</v>
          </cell>
          <cell r="H111">
            <v>0</v>
          </cell>
          <cell r="I111">
            <v>-2.9799999999999995</v>
          </cell>
          <cell r="J111">
            <v>-691.0300000000002</v>
          </cell>
          <cell r="K111">
            <v>-198.22999999999996</v>
          </cell>
          <cell r="L111">
            <v>-422.42999999999995</v>
          </cell>
          <cell r="M111">
            <v>0</v>
          </cell>
          <cell r="N111">
            <v>-1415.3300000000002</v>
          </cell>
          <cell r="O111">
            <v>-1150.0000000000002</v>
          </cell>
          <cell r="P111">
            <v>-2038.2400000000002</v>
          </cell>
        </row>
        <row r="112">
          <cell r="B112">
            <v>251</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row>
        <row r="113">
          <cell r="B113">
            <v>252</v>
          </cell>
          <cell r="C113">
            <v>-23263.279999999992</v>
          </cell>
          <cell r="D113">
            <v>-5461.68</v>
          </cell>
          <cell r="E113">
            <v>-3282.2299999999991</v>
          </cell>
          <cell r="F113">
            <v>-7489.6199999999972</v>
          </cell>
          <cell r="G113">
            <v>0</v>
          </cell>
          <cell r="H113">
            <v>0</v>
          </cell>
          <cell r="I113">
            <v>-1.2200000000000002</v>
          </cell>
          <cell r="J113">
            <v>-436.89000000000004</v>
          </cell>
          <cell r="K113">
            <v>-175.14000000000001</v>
          </cell>
          <cell r="L113">
            <v>-356.3</v>
          </cell>
          <cell r="M113">
            <v>0</v>
          </cell>
          <cell r="N113">
            <v>-1187.76</v>
          </cell>
          <cell r="O113">
            <v>-964.06999999999994</v>
          </cell>
          <cell r="P113">
            <v>-1726.0799999999997</v>
          </cell>
        </row>
        <row r="114">
          <cell r="B114">
            <v>253</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row>
        <row r="115">
          <cell r="B115">
            <v>254</v>
          </cell>
          <cell r="C115">
            <v>-3857.33</v>
          </cell>
          <cell r="D115">
            <v>-778.49</v>
          </cell>
          <cell r="E115">
            <v>-575.15000000000009</v>
          </cell>
          <cell r="F115">
            <v>-1313.7299999999996</v>
          </cell>
          <cell r="G115">
            <v>0</v>
          </cell>
          <cell r="H115">
            <v>0</v>
          </cell>
          <cell r="I115">
            <v>-6.9999999999999993E-2</v>
          </cell>
          <cell r="J115">
            <v>-77.640000000000029</v>
          </cell>
          <cell r="K115">
            <v>-29.139999999999997</v>
          </cell>
          <cell r="L115">
            <v>-56.919999999999987</v>
          </cell>
          <cell r="M115">
            <v>0</v>
          </cell>
          <cell r="N115">
            <v>-202.11</v>
          </cell>
          <cell r="O115">
            <v>-161.76000000000002</v>
          </cell>
          <cell r="P115">
            <v>-308.22000000000003</v>
          </cell>
        </row>
        <row r="116">
          <cell r="B116">
            <v>255</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row>
        <row r="117">
          <cell r="B117">
            <v>350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row>
        <row r="118">
          <cell r="B118">
            <v>460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B119">
            <v>1463</v>
          </cell>
          <cell r="C119">
            <v>1.3</v>
          </cell>
          <cell r="D119">
            <v>0.14000000000000001</v>
          </cell>
          <cell r="E119">
            <v>0.22999999999999998</v>
          </cell>
          <cell r="F119">
            <v>0.39</v>
          </cell>
          <cell r="G119">
            <v>0</v>
          </cell>
          <cell r="H119">
            <v>0</v>
          </cell>
          <cell r="I119">
            <v>0</v>
          </cell>
          <cell r="J119">
            <v>0.1</v>
          </cell>
          <cell r="K119">
            <v>0</v>
          </cell>
          <cell r="L119">
            <v>0.02</v>
          </cell>
          <cell r="M119">
            <v>0</v>
          </cell>
          <cell r="N119">
            <v>6.9999999999999993E-2</v>
          </cell>
          <cell r="O119">
            <v>7.0000000000000007E-2</v>
          </cell>
          <cell r="P119">
            <v>0.13</v>
          </cell>
        </row>
        <row r="120">
          <cell r="B120">
            <v>1550</v>
          </cell>
          <cell r="C120">
            <v>-27326.959999999988</v>
          </cell>
          <cell r="D120">
            <v>-6993.5599999999986</v>
          </cell>
          <cell r="E120">
            <v>-3314.099999999999</v>
          </cell>
          <cell r="F120">
            <v>-7912.9299999999957</v>
          </cell>
          <cell r="G120">
            <v>0</v>
          </cell>
          <cell r="H120">
            <v>0</v>
          </cell>
          <cell r="I120">
            <v>-4.9700000000000006</v>
          </cell>
          <cell r="J120">
            <v>-1199.28</v>
          </cell>
          <cell r="K120">
            <v>-227.35</v>
          </cell>
          <cell r="L120">
            <v>-386.82000000000005</v>
          </cell>
          <cell r="M120">
            <v>0</v>
          </cell>
          <cell r="N120">
            <v>-1255.1399999999996</v>
          </cell>
          <cell r="O120">
            <v>-1039.7399999999998</v>
          </cell>
          <cell r="P120">
            <v>-1974.42</v>
          </cell>
        </row>
        <row r="121">
          <cell r="B121">
            <v>1560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row>
        <row r="122">
          <cell r="B122">
            <v>1650</v>
          </cell>
          <cell r="C122">
            <v>3.9999999999999813E-2</v>
          </cell>
          <cell r="D122">
            <v>-0.29000000000000004</v>
          </cell>
          <cell r="E122">
            <v>-0.33</v>
          </cell>
          <cell r="F122">
            <v>-0.35000000000000003</v>
          </cell>
          <cell r="G122">
            <v>0</v>
          </cell>
          <cell r="H122">
            <v>0</v>
          </cell>
          <cell r="I122">
            <v>-0.01</v>
          </cell>
          <cell r="J122">
            <v>0.26</v>
          </cell>
          <cell r="K122">
            <v>0.03</v>
          </cell>
          <cell r="L122">
            <v>-0.05</v>
          </cell>
          <cell r="M122">
            <v>0</v>
          </cell>
          <cell r="N122">
            <v>-9.9999999999999992E-2</v>
          </cell>
          <cell r="O122">
            <v>-0.03</v>
          </cell>
          <cell r="P122">
            <v>0.13</v>
          </cell>
        </row>
        <row r="123">
          <cell r="B123" t="str">
            <v>Adjustment</v>
          </cell>
          <cell r="C123">
            <v>0</v>
          </cell>
        </row>
        <row r="124">
          <cell r="C124">
            <v>-291022.14789999998</v>
          </cell>
          <cell r="D124">
            <v>-59279.97</v>
          </cell>
          <cell r="E124">
            <v>-41493.47</v>
          </cell>
          <cell r="F124">
            <v>-95346.35</v>
          </cell>
          <cell r="G124">
            <v>0.04</v>
          </cell>
          <cell r="H124">
            <v>-0.05</v>
          </cell>
          <cell r="I124">
            <v>-58.36</v>
          </cell>
          <cell r="J124">
            <v>-9492.23</v>
          </cell>
          <cell r="K124">
            <v>-2070.02</v>
          </cell>
          <cell r="L124">
            <v>-4317.17</v>
          </cell>
          <cell r="M124">
            <v>0</v>
          </cell>
          <cell r="N124">
            <v>-14620.65</v>
          </cell>
          <cell r="O124">
            <v>-11760.79</v>
          </cell>
          <cell r="P124">
            <v>-21601.38</v>
          </cell>
        </row>
        <row r="126">
          <cell r="B126">
            <v>450</v>
          </cell>
          <cell r="C126">
            <v>-977.27940000000024</v>
          </cell>
          <cell r="D126">
            <v>-199.39720000000003</v>
          </cell>
          <cell r="E126">
            <v>-131.36339999999998</v>
          </cell>
          <cell r="F126">
            <v>-303.48990000000003</v>
          </cell>
          <cell r="G126">
            <v>-1E-4</v>
          </cell>
          <cell r="H126">
            <v>0</v>
          </cell>
          <cell r="I126">
            <v>-0.54620000000000002</v>
          </cell>
          <cell r="J126">
            <v>-46.833200000000005</v>
          </cell>
          <cell r="K126">
            <v>-8.1790000000000003</v>
          </cell>
          <cell r="L126">
            <v>-13.1168</v>
          </cell>
          <cell r="M126">
            <v>0</v>
          </cell>
          <cell r="N126">
            <v>-44.324599999999997</v>
          </cell>
          <cell r="O126">
            <v>-47.086799999999997</v>
          </cell>
          <cell r="P126">
            <v>-69.089600000000004</v>
          </cell>
        </row>
        <row r="127">
          <cell r="B127">
            <v>451</v>
          </cell>
          <cell r="C127">
            <v>-14865.690000000006</v>
          </cell>
          <cell r="D127">
            <v>-2909.74</v>
          </cell>
          <cell r="E127">
            <v>-1805.83</v>
          </cell>
          <cell r="F127">
            <v>-4177.66</v>
          </cell>
          <cell r="G127">
            <v>0</v>
          </cell>
          <cell r="H127">
            <v>0</v>
          </cell>
          <cell r="I127">
            <v>-3.26</v>
          </cell>
          <cell r="J127">
            <v>-1310.7500000000009</v>
          </cell>
          <cell r="K127">
            <v>-125.94</v>
          </cell>
          <cell r="L127">
            <v>-189.27999999999994</v>
          </cell>
          <cell r="M127">
            <v>0</v>
          </cell>
          <cell r="N127">
            <v>-648.42999999999995</v>
          </cell>
          <cell r="O127">
            <v>-530.51</v>
          </cell>
          <cell r="P127">
            <v>-1113.8900000000003</v>
          </cell>
        </row>
        <row r="128">
          <cell r="B128">
            <v>452</v>
          </cell>
          <cell r="C128">
            <v>0.2599999999999989</v>
          </cell>
          <cell r="D128">
            <v>-1.7600000000000002</v>
          </cell>
          <cell r="E128">
            <v>-2.0500000000000003</v>
          </cell>
          <cell r="F128">
            <v>-2.1500000000000004</v>
          </cell>
          <cell r="G128">
            <v>0</v>
          </cell>
          <cell r="H128">
            <v>0</v>
          </cell>
          <cell r="I128">
            <v>-0.08</v>
          </cell>
          <cell r="J128">
            <v>1.5599999999999998</v>
          </cell>
          <cell r="K128">
            <v>0.13</v>
          </cell>
          <cell r="L128">
            <v>-0.27</v>
          </cell>
          <cell r="M128">
            <v>0</v>
          </cell>
          <cell r="N128">
            <v>-0.53999999999999992</v>
          </cell>
          <cell r="O128">
            <v>-0.15999999999999998</v>
          </cell>
          <cell r="P128">
            <v>0.78999999999999992</v>
          </cell>
        </row>
        <row r="129">
          <cell r="B129">
            <v>454</v>
          </cell>
          <cell r="C129">
            <v>-34193.214399999997</v>
          </cell>
          <cell r="D129">
            <v>-6965.2563999999993</v>
          </cell>
          <cell r="E129">
            <v>-4583.1846999999998</v>
          </cell>
          <cell r="F129">
            <v>-10605.2835</v>
          </cell>
          <cell r="G129">
            <v>2.5499999999999998E-2</v>
          </cell>
          <cell r="H129">
            <v>-0.05</v>
          </cell>
          <cell r="I129">
            <v>-18.390800000000002</v>
          </cell>
          <cell r="J129">
            <v>-1648.0950999999998</v>
          </cell>
          <cell r="K129">
            <v>-286.43299999999999</v>
          </cell>
          <cell r="L129">
            <v>-457.2199</v>
          </cell>
          <cell r="M129">
            <v>0</v>
          </cell>
          <cell r="N129">
            <v>-1547.3847999999998</v>
          </cell>
          <cell r="O129">
            <v>-1646.3011999999999</v>
          </cell>
          <cell r="P129">
            <v>-2421.6534000000001</v>
          </cell>
        </row>
        <row r="130">
          <cell r="B130">
            <v>550</v>
          </cell>
          <cell r="C130">
            <v>8.6400000000000201</v>
          </cell>
          <cell r="D130">
            <v>-58.67</v>
          </cell>
          <cell r="E130">
            <v>-67.94</v>
          </cell>
          <cell r="F130">
            <v>-70.84</v>
          </cell>
          <cell r="G130">
            <v>0.08</v>
          </cell>
          <cell r="H130">
            <v>-0.14000000000000001</v>
          </cell>
          <cell r="I130">
            <v>-2.82</v>
          </cell>
          <cell r="J130">
            <v>51.86</v>
          </cell>
          <cell r="K130">
            <v>4</v>
          </cell>
          <cell r="L130">
            <v>-8.6999999999999993</v>
          </cell>
          <cell r="M130">
            <v>0</v>
          </cell>
          <cell r="N130">
            <v>-18.399999999999999</v>
          </cell>
          <cell r="O130">
            <v>-5.55</v>
          </cell>
          <cell r="P130">
            <v>25.86</v>
          </cell>
        </row>
        <row r="131">
          <cell r="B131" t="str">
            <v>Adjustment</v>
          </cell>
          <cell r="C131">
            <v>0</v>
          </cell>
        </row>
        <row r="132">
          <cell r="C132">
            <v>-50027.283800000005</v>
          </cell>
          <cell r="D132">
            <v>-10134.82</v>
          </cell>
          <cell r="E132">
            <v>-6590.37</v>
          </cell>
          <cell r="F132">
            <v>-15159.42</v>
          </cell>
          <cell r="G132">
            <v>0.11</v>
          </cell>
          <cell r="H132">
            <v>-0.19</v>
          </cell>
          <cell r="I132">
            <v>-25.1</v>
          </cell>
          <cell r="J132">
            <v>-2952.26</v>
          </cell>
          <cell r="K132">
            <v>-416.42</v>
          </cell>
          <cell r="L132">
            <v>-668.59</v>
          </cell>
          <cell r="M132">
            <v>0</v>
          </cell>
          <cell r="N132">
            <v>-2259.08</v>
          </cell>
          <cell r="O132">
            <v>-2229.61</v>
          </cell>
          <cell r="P132">
            <v>-3577.98</v>
          </cell>
        </row>
        <row r="134">
          <cell r="B134">
            <v>754</v>
          </cell>
          <cell r="C134">
            <v>-77567.760000000009</v>
          </cell>
          <cell r="D134">
            <v>-15733.27</v>
          </cell>
          <cell r="E134">
            <v>-10341.52</v>
          </cell>
          <cell r="F134">
            <v>-23994.469999999998</v>
          </cell>
          <cell r="G134">
            <v>-0.01</v>
          </cell>
          <cell r="H134">
            <v>0</v>
          </cell>
          <cell r="I134">
            <v>-40.14</v>
          </cell>
          <cell r="J134">
            <v>-3785.91</v>
          </cell>
          <cell r="K134">
            <v>-653.29999999999995</v>
          </cell>
          <cell r="L134">
            <v>-1027.06</v>
          </cell>
          <cell r="M134">
            <v>0</v>
          </cell>
          <cell r="N134">
            <v>-3488.37</v>
          </cell>
          <cell r="O134">
            <v>-3751.2999999999997</v>
          </cell>
          <cell r="P134">
            <v>-5504.65</v>
          </cell>
        </row>
        <row r="135">
          <cell r="B135">
            <v>9980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row>
        <row r="136">
          <cell r="B136">
            <v>9990</v>
          </cell>
          <cell r="C136">
            <v>-115718.07</v>
          </cell>
          <cell r="D136">
            <v>-23471.410000000003</v>
          </cell>
          <cell r="E136">
            <v>-15427.82</v>
          </cell>
          <cell r="F136">
            <v>-35795.74</v>
          </cell>
          <cell r="G136">
            <v>-0.01</v>
          </cell>
          <cell r="H136">
            <v>0</v>
          </cell>
          <cell r="I136">
            <v>-59.89</v>
          </cell>
          <cell r="J136">
            <v>-5647.94</v>
          </cell>
          <cell r="K136">
            <v>-974.6099999999999</v>
          </cell>
          <cell r="L136">
            <v>-1532.19</v>
          </cell>
          <cell r="M136">
            <v>0</v>
          </cell>
          <cell r="N136">
            <v>-5204.0599999999995</v>
          </cell>
          <cell r="O136">
            <v>-5596.3099999999995</v>
          </cell>
          <cell r="P136">
            <v>-8211.99</v>
          </cell>
        </row>
        <row r="137">
          <cell r="B137" t="str">
            <v>Adjustment</v>
          </cell>
          <cell r="C137">
            <v>0</v>
          </cell>
        </row>
        <row r="138">
          <cell r="C138">
            <v>-193285.83000000002</v>
          </cell>
          <cell r="D138">
            <v>-39204.68</v>
          </cell>
          <cell r="E138">
            <v>-25769.34</v>
          </cell>
          <cell r="F138">
            <v>-59790.21</v>
          </cell>
          <cell r="G138">
            <v>-0.02</v>
          </cell>
          <cell r="H138">
            <v>0</v>
          </cell>
          <cell r="I138">
            <v>-100.03</v>
          </cell>
          <cell r="J138">
            <v>-9433.85</v>
          </cell>
          <cell r="K138">
            <v>-1627.91</v>
          </cell>
          <cell r="L138">
            <v>-2559.25</v>
          </cell>
          <cell r="M138">
            <v>0</v>
          </cell>
          <cell r="N138">
            <v>-8692.43</v>
          </cell>
          <cell r="O138">
            <v>-9347.61</v>
          </cell>
          <cell r="P138">
            <v>-13716.64</v>
          </cell>
        </row>
        <row r="140">
          <cell r="B140">
            <v>163</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row>
        <row r="141">
          <cell r="B141">
            <v>164</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row>
        <row r="142">
          <cell r="B142">
            <v>165</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row>
        <row r="143">
          <cell r="B143">
            <v>166</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row>
        <row r="144">
          <cell r="B144">
            <v>167</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row>
        <row r="145">
          <cell r="B145">
            <v>168</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B146">
            <v>169</v>
          </cell>
          <cell r="C146">
            <v>-2600.0972000000002</v>
          </cell>
          <cell r="D146">
            <v>-528.64190000000008</v>
          </cell>
          <cell r="E146">
            <v>-350.21369999999996</v>
          </cell>
          <cell r="F146">
            <v>-807.12259999999992</v>
          </cell>
          <cell r="G146">
            <v>-3.9999999999999996E-4</v>
          </cell>
          <cell r="H146">
            <v>-0.01</v>
          </cell>
          <cell r="I146">
            <v>-1.4518</v>
          </cell>
          <cell r="J146">
            <v>-124.97460000000001</v>
          </cell>
          <cell r="K146">
            <v>-21.623899999999999</v>
          </cell>
          <cell r="L146">
            <v>-34.954999999999998</v>
          </cell>
          <cell r="M146">
            <v>0</v>
          </cell>
          <cell r="N146">
            <v>-118.0187</v>
          </cell>
          <cell r="O146">
            <v>-125.26929999999999</v>
          </cell>
          <cell r="P146">
            <v>-184.1806</v>
          </cell>
        </row>
        <row r="147">
          <cell r="B147">
            <v>170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B148">
            <v>650</v>
          </cell>
          <cell r="C148">
            <v>-322299</v>
          </cell>
          <cell r="D148">
            <v>0</v>
          </cell>
          <cell r="E148">
            <v>0</v>
          </cell>
          <cell r="F148">
            <v>0</v>
          </cell>
          <cell r="G148">
            <v>0</v>
          </cell>
          <cell r="H148">
            <v>0</v>
          </cell>
          <cell r="I148">
            <v>0</v>
          </cell>
          <cell r="J148">
            <v>-40669.980000000003</v>
          </cell>
          <cell r="K148">
            <v>0</v>
          </cell>
          <cell r="L148">
            <v>-16785.120000000003</v>
          </cell>
          <cell r="M148">
            <v>0</v>
          </cell>
          <cell r="N148">
            <v>-29765.82</v>
          </cell>
          <cell r="O148">
            <v>-68096.990000000005</v>
          </cell>
          <cell r="P148">
            <v>0</v>
          </cell>
        </row>
        <row r="149">
          <cell r="B149">
            <v>651</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row>
        <row r="150">
          <cell r="B150">
            <v>652</v>
          </cell>
          <cell r="C150">
            <v>-112.85</v>
          </cell>
          <cell r="D150">
            <v>0</v>
          </cell>
          <cell r="E150">
            <v>0</v>
          </cell>
          <cell r="F150">
            <v>0</v>
          </cell>
          <cell r="G150">
            <v>0</v>
          </cell>
          <cell r="H150">
            <v>0</v>
          </cell>
          <cell r="I150">
            <v>0</v>
          </cell>
          <cell r="J150">
            <v>0</v>
          </cell>
          <cell r="K150">
            <v>0</v>
          </cell>
          <cell r="L150">
            <v>-112.85</v>
          </cell>
          <cell r="M150">
            <v>0</v>
          </cell>
          <cell r="N150">
            <v>0</v>
          </cell>
          <cell r="O150">
            <v>0</v>
          </cell>
          <cell r="P150">
            <v>0</v>
          </cell>
        </row>
        <row r="151">
          <cell r="B151">
            <v>653</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row>
        <row r="152">
          <cell r="B152">
            <v>752</v>
          </cell>
          <cell r="C152">
            <v>-985434.22999999986</v>
          </cell>
          <cell r="D152">
            <v>-199878.23</v>
          </cell>
          <cell r="E152">
            <v>-131380.48000000001</v>
          </cell>
          <cell r="F152">
            <v>-304829.95</v>
          </cell>
          <cell r="G152">
            <v>-0.14000000000000001</v>
          </cell>
          <cell r="H152">
            <v>0</v>
          </cell>
          <cell r="I152">
            <v>-510.01</v>
          </cell>
          <cell r="J152">
            <v>-48096.86</v>
          </cell>
          <cell r="K152">
            <v>-8299.5999999999985</v>
          </cell>
          <cell r="L152">
            <v>-13047.86</v>
          </cell>
          <cell r="M152">
            <v>0</v>
          </cell>
          <cell r="N152">
            <v>-44316.82</v>
          </cell>
          <cell r="O152">
            <v>-47657.2</v>
          </cell>
          <cell r="P152">
            <v>-69931.87</v>
          </cell>
        </row>
        <row r="153">
          <cell r="B153">
            <v>753</v>
          </cell>
          <cell r="C153">
            <v>-168931.56</v>
          </cell>
          <cell r="D153">
            <v>-34264.839999999997</v>
          </cell>
          <cell r="E153">
            <v>-22522.37</v>
          </cell>
          <cell r="F153">
            <v>-52256.560000000005</v>
          </cell>
          <cell r="G153">
            <v>-0.02</v>
          </cell>
          <cell r="H153">
            <v>0</v>
          </cell>
          <cell r="I153">
            <v>-87.44</v>
          </cell>
          <cell r="J153">
            <v>-8245.17</v>
          </cell>
          <cell r="K153">
            <v>-1422.79</v>
          </cell>
          <cell r="L153">
            <v>-2236.7800000000002</v>
          </cell>
          <cell r="M153">
            <v>0</v>
          </cell>
          <cell r="N153">
            <v>-7597.17</v>
          </cell>
          <cell r="O153">
            <v>-8169.8000000000011</v>
          </cell>
          <cell r="P153">
            <v>-11988.32</v>
          </cell>
        </row>
        <row r="154">
          <cell r="B154">
            <v>850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row>
        <row r="155">
          <cell r="B155">
            <v>1188</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row>
        <row r="156">
          <cell r="B156">
            <v>1510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row>
        <row r="157">
          <cell r="B157" t="str">
            <v>Adjustment</v>
          </cell>
          <cell r="C157">
            <v>0</v>
          </cell>
        </row>
        <row r="158">
          <cell r="C158">
            <v>-1479377.7371999999</v>
          </cell>
          <cell r="D158">
            <v>-234671.71</v>
          </cell>
          <cell r="E158">
            <v>-154253.06</v>
          </cell>
          <cell r="F158">
            <v>-357893.63</v>
          </cell>
          <cell r="G158">
            <v>-0.16</v>
          </cell>
          <cell r="H158">
            <v>-0.01</v>
          </cell>
          <cell r="I158">
            <v>-598.9</v>
          </cell>
          <cell r="J158">
            <v>-97136.98</v>
          </cell>
          <cell r="K158">
            <v>-9744.01</v>
          </cell>
          <cell r="L158">
            <v>-32217.57</v>
          </cell>
          <cell r="M158">
            <v>0</v>
          </cell>
          <cell r="N158">
            <v>-81797.83</v>
          </cell>
          <cell r="O158">
            <v>-124049.26</v>
          </cell>
          <cell r="P158">
            <v>-82104.37</v>
          </cell>
        </row>
        <row r="160">
          <cell r="B160">
            <v>102</v>
          </cell>
          <cell r="C160">
            <v>33867.829900000012</v>
          </cell>
          <cell r="D160">
            <v>6908.4423999999999</v>
          </cell>
          <cell r="E160">
            <v>4550.3775999999998</v>
          </cell>
          <cell r="F160">
            <v>10515.856000000002</v>
          </cell>
          <cell r="G160">
            <v>-3.5499999999999997E-2</v>
          </cell>
          <cell r="H160">
            <v>0.08</v>
          </cell>
          <cell r="I160">
            <v>18.6663</v>
          </cell>
          <cell r="J160">
            <v>1624.3951</v>
          </cell>
          <cell r="K160">
            <v>283.08450000000005</v>
          </cell>
          <cell r="L160">
            <v>454.23739999999998</v>
          </cell>
          <cell r="M160">
            <v>0</v>
          </cell>
          <cell r="N160">
            <v>1535.6046000000001</v>
          </cell>
          <cell r="O160">
            <v>1631.5587</v>
          </cell>
          <cell r="P160">
            <v>2394.6733000000004</v>
          </cell>
        </row>
        <row r="161">
          <cell r="B161">
            <v>119</v>
          </cell>
          <cell r="C161">
            <v>268648.69</v>
          </cell>
          <cell r="D161">
            <v>69555.600000000006</v>
          </cell>
          <cell r="E161">
            <v>49231.47</v>
          </cell>
          <cell r="F161">
            <v>110706.13</v>
          </cell>
          <cell r="G161">
            <v>-0.01</v>
          </cell>
          <cell r="H161">
            <v>0</v>
          </cell>
          <cell r="I161">
            <v>0</v>
          </cell>
          <cell r="J161">
            <v>12350.68</v>
          </cell>
          <cell r="K161">
            <v>0</v>
          </cell>
          <cell r="L161">
            <v>0</v>
          </cell>
          <cell r="M161">
            <v>0</v>
          </cell>
          <cell r="N161">
            <v>0</v>
          </cell>
          <cell r="O161">
            <v>157.55000000000001</v>
          </cell>
          <cell r="P161">
            <v>25388.080000000002</v>
          </cell>
        </row>
        <row r="162">
          <cell r="B162">
            <v>146</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row>
        <row r="163">
          <cell r="B163">
            <v>148</v>
          </cell>
          <cell r="C163">
            <v>-5481705.3299999982</v>
          </cell>
          <cell r="D163">
            <v>-1228291.8999999997</v>
          </cell>
          <cell r="E163">
            <v>-812387.26000000013</v>
          </cell>
          <cell r="F163">
            <v>-1871187.7899999998</v>
          </cell>
          <cell r="G163">
            <v>11.209999999999999</v>
          </cell>
          <cell r="H163">
            <v>-15.35</v>
          </cell>
          <cell r="I163">
            <v>-2912</v>
          </cell>
          <cell r="J163">
            <v>0</v>
          </cell>
          <cell r="K163">
            <v>-26383.33</v>
          </cell>
          <cell r="L163">
            <v>-80974.590000000011</v>
          </cell>
          <cell r="M163">
            <v>0</v>
          </cell>
          <cell r="N163">
            <v>-273306.89</v>
          </cell>
          <cell r="O163">
            <v>-291721.98</v>
          </cell>
          <cell r="P163">
            <v>-423062.52</v>
          </cell>
        </row>
        <row r="164">
          <cell r="B164" t="str">
            <v>OPG Rebate Adjust. (cc112)</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row>
        <row r="165">
          <cell r="C165">
            <v>-5179188.8100999985</v>
          </cell>
          <cell r="D165">
            <v>-1151827.8600000001</v>
          </cell>
          <cell r="E165">
            <v>-758605.41</v>
          </cell>
          <cell r="F165">
            <v>-1749965.8</v>
          </cell>
          <cell r="G165">
            <v>11.16</v>
          </cell>
          <cell r="H165">
            <v>-15.27</v>
          </cell>
          <cell r="I165">
            <v>-2893.33</v>
          </cell>
          <cell r="J165">
            <v>13975.08</v>
          </cell>
          <cell r="K165">
            <v>-26100.25</v>
          </cell>
          <cell r="L165">
            <v>-80520.350000000006</v>
          </cell>
          <cell r="M165">
            <v>0</v>
          </cell>
          <cell r="N165">
            <v>-271771.28999999998</v>
          </cell>
          <cell r="O165">
            <v>-289932.87</v>
          </cell>
          <cell r="P165">
            <v>-395279.77</v>
          </cell>
        </row>
        <row r="167">
          <cell r="B167">
            <v>750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row>
        <row r="168">
          <cell r="B168">
            <v>751</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B169" t="str">
            <v>Adjustment</v>
          </cell>
          <cell r="C169">
            <v>0</v>
          </cell>
        </row>
        <row r="170">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2">
          <cell r="B172">
            <v>-25</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B173">
            <v>-15</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row>
        <row r="174">
          <cell r="B174" t="str">
            <v>Adjustment</v>
          </cell>
          <cell r="C174">
            <v>0</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row>
        <row r="177">
          <cell r="C177">
            <v>326361627.40788519</v>
          </cell>
          <cell r="D177">
            <v>115312700.73000002</v>
          </cell>
          <cell r="E177">
            <v>33035079.589999992</v>
          </cell>
          <cell r="F177">
            <v>57178774.669999994</v>
          </cell>
          <cell r="G177">
            <v>21166379.239999998</v>
          </cell>
          <cell r="H177">
            <v>7995586.8000000007</v>
          </cell>
          <cell r="I177">
            <v>39850600.890000001</v>
          </cell>
          <cell r="J177">
            <v>-62469.83</v>
          </cell>
          <cell r="K177">
            <v>2458685.17</v>
          </cell>
          <cell r="L177">
            <v>-165314.33000000002</v>
          </cell>
          <cell r="M177">
            <v>0</v>
          </cell>
          <cell r="N177">
            <v>-532496.46</v>
          </cell>
          <cell r="O177">
            <v>614552.69999999984</v>
          </cell>
          <cell r="P177">
            <v>3959699.69</v>
          </cell>
        </row>
      </sheetData>
      <sheetData sheetId="11"/>
      <sheetData sheetId="12"/>
      <sheetData sheetId="13">
        <row r="2">
          <cell r="A2" t="str">
            <v>5000000000</v>
          </cell>
          <cell r="C2" t="str">
            <v>HRMNRVNR00</v>
          </cell>
          <cell r="H2">
            <v>-9905413.7400000002</v>
          </cell>
        </row>
        <row r="3">
          <cell r="A3" t="str">
            <v>5000000000</v>
          </cell>
          <cell r="C3" t="str">
            <v>KPLGRVNR00</v>
          </cell>
          <cell r="H3">
            <v>-1644434.59</v>
          </cell>
        </row>
        <row r="4">
          <cell r="A4" t="str">
            <v>5000000000</v>
          </cell>
          <cell r="C4" t="str">
            <v>LLNGRVNR00</v>
          </cell>
          <cell r="H4">
            <v>-9579433.0500000007</v>
          </cell>
        </row>
        <row r="5">
          <cell r="A5" t="str">
            <v>5000000000</v>
          </cell>
          <cell r="C5" t="str">
            <v>LMERVNR00</v>
          </cell>
          <cell r="H5">
            <v>0</v>
          </cell>
        </row>
        <row r="6">
          <cell r="A6" t="str">
            <v>5000000000</v>
          </cell>
          <cell r="C6" t="str">
            <v>SMKYRVNR00</v>
          </cell>
          <cell r="H6">
            <v>-5390789.8600000003</v>
          </cell>
        </row>
        <row r="7">
          <cell r="A7" t="str">
            <v>5000400000</v>
          </cell>
          <cell r="C7" t="str">
            <v>HRMNRVNR00</v>
          </cell>
          <cell r="H7">
            <v>210742.83000000002</v>
          </cell>
        </row>
        <row r="8">
          <cell r="A8" t="str">
            <v>5000400000</v>
          </cell>
          <cell r="C8" t="str">
            <v>KPLGRVNR00</v>
          </cell>
          <cell r="H8">
            <v>49968.459999999992</v>
          </cell>
        </row>
        <row r="9">
          <cell r="A9" t="str">
            <v>5000400000</v>
          </cell>
          <cell r="C9" t="str">
            <v>LLNGRVNR00</v>
          </cell>
          <cell r="H9">
            <v>309268.09000000003</v>
          </cell>
        </row>
        <row r="10">
          <cell r="A10" t="str">
            <v>5000400000</v>
          </cell>
          <cell r="C10" t="str">
            <v>LMERVNR00</v>
          </cell>
          <cell r="H10">
            <v>0</v>
          </cell>
        </row>
        <row r="11">
          <cell r="A11" t="str">
            <v>5000400000</v>
          </cell>
          <cell r="C11" t="str">
            <v>SMKYRVNR00</v>
          </cell>
          <cell r="H11">
            <v>6553.5700000000006</v>
          </cell>
        </row>
        <row r="12">
          <cell r="A12" t="str">
            <v>5001200000</v>
          </cell>
          <cell r="C12" t="str">
            <v>HRMNRVNR00</v>
          </cell>
          <cell r="H12">
            <v>-679719.64999999991</v>
          </cell>
        </row>
        <row r="13">
          <cell r="A13" t="str">
            <v>5001200000</v>
          </cell>
          <cell r="C13" t="str">
            <v>KPLGRVNR00</v>
          </cell>
          <cell r="H13">
            <v>-2190.9699999999998</v>
          </cell>
        </row>
        <row r="14">
          <cell r="A14" t="str">
            <v>5001200000</v>
          </cell>
          <cell r="C14" t="str">
            <v>LLNGRVNR00</v>
          </cell>
          <cell r="H14">
            <v>-449762.72000000003</v>
          </cell>
        </row>
        <row r="15">
          <cell r="A15" t="str">
            <v>5001200000</v>
          </cell>
          <cell r="C15" t="str">
            <v>LMERVNR00</v>
          </cell>
          <cell r="H15">
            <v>0</v>
          </cell>
        </row>
        <row r="16">
          <cell r="A16" t="str">
            <v>5001200000</v>
          </cell>
          <cell r="C16" t="str">
            <v>SMKYRVNR00</v>
          </cell>
          <cell r="H16">
            <v>-590313.17000000004</v>
          </cell>
        </row>
        <row r="17">
          <cell r="A17" t="str">
            <v>5002000000</v>
          </cell>
          <cell r="C17" t="str">
            <v>HRMNRVNR00</v>
          </cell>
          <cell r="H17">
            <v>-699.21</v>
          </cell>
        </row>
        <row r="18">
          <cell r="A18" t="str">
            <v>5002000000</v>
          </cell>
          <cell r="C18" t="str">
            <v>KPLGRVNR00</v>
          </cell>
          <cell r="H18">
            <v>0</v>
          </cell>
        </row>
        <row r="19">
          <cell r="A19" t="str">
            <v>5002000000</v>
          </cell>
          <cell r="C19" t="str">
            <v>LLNGRVNR00</v>
          </cell>
          <cell r="H19">
            <v>-1594.47</v>
          </cell>
        </row>
        <row r="20">
          <cell r="A20" t="str">
            <v>5002000000</v>
          </cell>
          <cell r="C20" t="str">
            <v>LMERVNR00</v>
          </cell>
          <cell r="H20">
            <v>0</v>
          </cell>
        </row>
        <row r="21">
          <cell r="A21" t="str">
            <v>5002000000</v>
          </cell>
          <cell r="C21" t="str">
            <v>SMKYRVNR00</v>
          </cell>
          <cell r="H21">
            <v>0</v>
          </cell>
        </row>
        <row r="22">
          <cell r="A22" t="str">
            <v>5003000000</v>
          </cell>
          <cell r="C22" t="str">
            <v>HRMNRVNR00</v>
          </cell>
          <cell r="H22">
            <v>-1381910.4500000002</v>
          </cell>
        </row>
        <row r="23">
          <cell r="A23" t="str">
            <v>5003000000</v>
          </cell>
          <cell r="C23" t="str">
            <v>KPLGRVNR00</v>
          </cell>
          <cell r="H23">
            <v>-210996.84999999995</v>
          </cell>
        </row>
        <row r="24">
          <cell r="A24" t="str">
            <v>5003000000</v>
          </cell>
          <cell r="C24" t="str">
            <v>LLNGRVNR00</v>
          </cell>
          <cell r="H24">
            <v>-2166617.4399999995</v>
          </cell>
        </row>
        <row r="25">
          <cell r="A25" t="str">
            <v>5003000000</v>
          </cell>
          <cell r="C25" t="str">
            <v>LMERVNR00</v>
          </cell>
          <cell r="H25">
            <v>0</v>
          </cell>
        </row>
        <row r="26">
          <cell r="A26" t="str">
            <v>5003000000</v>
          </cell>
          <cell r="C26" t="str">
            <v>SMKYRVNR00</v>
          </cell>
          <cell r="H26">
            <v>-15053.070000000002</v>
          </cell>
        </row>
        <row r="27">
          <cell r="A27" t="str">
            <v>5003100000</v>
          </cell>
          <cell r="C27" t="str">
            <v>HRMNRVNR00</v>
          </cell>
          <cell r="H27">
            <v>0</v>
          </cell>
        </row>
        <row r="28">
          <cell r="A28" t="str">
            <v>5003100000</v>
          </cell>
          <cell r="C28" t="str">
            <v>KPLGRVNR00</v>
          </cell>
          <cell r="H28">
            <v>0</v>
          </cell>
        </row>
        <row r="29">
          <cell r="A29" t="str">
            <v>5003100000</v>
          </cell>
          <cell r="C29" t="str">
            <v>LLNGRVNR00</v>
          </cell>
          <cell r="H29">
            <v>0</v>
          </cell>
        </row>
        <row r="30">
          <cell r="A30" t="str">
            <v>5003100000</v>
          </cell>
          <cell r="C30" t="str">
            <v>LMERVNR00</v>
          </cell>
          <cell r="H30">
            <v>0</v>
          </cell>
        </row>
        <row r="31">
          <cell r="A31" t="str">
            <v>5003100000</v>
          </cell>
          <cell r="C31" t="str">
            <v>SMKYRVNR00</v>
          </cell>
          <cell r="H31">
            <v>0</v>
          </cell>
        </row>
        <row r="32">
          <cell r="A32" t="str">
            <v>5003200000</v>
          </cell>
          <cell r="C32" t="str">
            <v>HRMNRVNR00</v>
          </cell>
          <cell r="H32">
            <v>0</v>
          </cell>
        </row>
        <row r="33">
          <cell r="A33" t="str">
            <v>5003200000</v>
          </cell>
          <cell r="C33" t="str">
            <v>KPLGRVNR00</v>
          </cell>
          <cell r="H33">
            <v>0</v>
          </cell>
        </row>
        <row r="34">
          <cell r="A34" t="str">
            <v>5003200000</v>
          </cell>
          <cell r="C34" t="str">
            <v>LLNGRVNR00</v>
          </cell>
          <cell r="H34">
            <v>0</v>
          </cell>
        </row>
        <row r="35">
          <cell r="A35" t="str">
            <v>5003200000</v>
          </cell>
          <cell r="C35" t="str">
            <v>LMERVNR00</v>
          </cell>
          <cell r="H35">
            <v>0</v>
          </cell>
        </row>
        <row r="36">
          <cell r="A36" t="str">
            <v>5003200000</v>
          </cell>
          <cell r="C36" t="str">
            <v>SMKYRVNR00</v>
          </cell>
          <cell r="H36">
            <v>0</v>
          </cell>
        </row>
        <row r="37">
          <cell r="A37" t="str">
            <v>5003300000</v>
          </cell>
          <cell r="C37" t="str">
            <v>HRMNRVNR00</v>
          </cell>
          <cell r="H37">
            <v>0</v>
          </cell>
        </row>
        <row r="38">
          <cell r="A38" t="str">
            <v>5003300000</v>
          </cell>
          <cell r="C38" t="str">
            <v>KPLGRVNR00</v>
          </cell>
          <cell r="H38">
            <v>0</v>
          </cell>
        </row>
        <row r="39">
          <cell r="A39" t="str">
            <v>5003300000</v>
          </cell>
          <cell r="C39" t="str">
            <v>LLNGRVNR00</v>
          </cell>
          <cell r="H39">
            <v>0</v>
          </cell>
        </row>
        <row r="40">
          <cell r="A40" t="str">
            <v>5003300000</v>
          </cell>
          <cell r="C40" t="str">
            <v>LMERVNR00</v>
          </cell>
          <cell r="H40">
            <v>0</v>
          </cell>
        </row>
        <row r="41">
          <cell r="A41" t="str">
            <v>5003300000</v>
          </cell>
          <cell r="C41" t="str">
            <v>SMKYRVNR00</v>
          </cell>
          <cell r="H41">
            <v>0</v>
          </cell>
        </row>
        <row r="42">
          <cell r="A42" t="str">
            <v>5004000000</v>
          </cell>
          <cell r="C42" t="str">
            <v>HRMNRVNR00</v>
          </cell>
          <cell r="H42">
            <v>0</v>
          </cell>
        </row>
        <row r="43">
          <cell r="A43" t="str">
            <v>5004000000</v>
          </cell>
          <cell r="C43" t="str">
            <v>KPLGRVNR00</v>
          </cell>
          <cell r="H43">
            <v>0</v>
          </cell>
        </row>
        <row r="44">
          <cell r="A44" t="str">
            <v>5004000000</v>
          </cell>
          <cell r="C44" t="str">
            <v>LLNGRVNR00</v>
          </cell>
          <cell r="H44">
            <v>0</v>
          </cell>
        </row>
        <row r="45">
          <cell r="A45" t="str">
            <v>5004000000</v>
          </cell>
          <cell r="C45" t="str">
            <v>LMERVNR00</v>
          </cell>
          <cell r="H45">
            <v>0</v>
          </cell>
        </row>
        <row r="46">
          <cell r="A46" t="str">
            <v>5004000000</v>
          </cell>
          <cell r="C46" t="str">
            <v>SMKYRVNR00</v>
          </cell>
          <cell r="H46">
            <v>0</v>
          </cell>
        </row>
        <row r="47">
          <cell r="A47" t="str">
            <v>5005000000</v>
          </cell>
          <cell r="C47" t="str">
            <v>HRMNRVNR00</v>
          </cell>
          <cell r="H47">
            <v>0</v>
          </cell>
        </row>
        <row r="48">
          <cell r="A48" t="str">
            <v>5005000000</v>
          </cell>
          <cell r="C48" t="str">
            <v>KPLGRVNR00</v>
          </cell>
          <cell r="H48">
            <v>0</v>
          </cell>
        </row>
        <row r="49">
          <cell r="A49" t="str">
            <v>5005000000</v>
          </cell>
          <cell r="C49" t="str">
            <v>LLNGRVNR00</v>
          </cell>
          <cell r="H49">
            <v>0</v>
          </cell>
        </row>
        <row r="50">
          <cell r="A50" t="str">
            <v>5005000000</v>
          </cell>
          <cell r="C50" t="str">
            <v>LMERVNR00</v>
          </cell>
          <cell r="H50">
            <v>0</v>
          </cell>
        </row>
        <row r="51">
          <cell r="A51" t="str">
            <v>5005000000</v>
          </cell>
          <cell r="C51" t="str">
            <v>SMKYRVNR00</v>
          </cell>
          <cell r="H51">
            <v>0</v>
          </cell>
        </row>
        <row r="52">
          <cell r="A52" t="str">
            <v>6002000000</v>
          </cell>
          <cell r="C52" t="str">
            <v>HRMNRVNR00</v>
          </cell>
          <cell r="H52">
            <v>17979.089999999997</v>
          </cell>
        </row>
        <row r="53">
          <cell r="A53" t="str">
            <v>6002000000</v>
          </cell>
          <cell r="C53" t="str">
            <v>KPLGRVNR00</v>
          </cell>
          <cell r="H53">
            <v>4153.97</v>
          </cell>
        </row>
        <row r="54">
          <cell r="A54" t="str">
            <v>6002000000</v>
          </cell>
          <cell r="C54" t="str">
            <v>LLNGRVNR00</v>
          </cell>
          <cell r="H54">
            <v>26484.529999999992</v>
          </cell>
        </row>
        <row r="55">
          <cell r="A55" t="str">
            <v>6002000000</v>
          </cell>
          <cell r="C55" t="str">
            <v>LMERVNR00</v>
          </cell>
          <cell r="H55">
            <v>0</v>
          </cell>
        </row>
        <row r="56">
          <cell r="A56" t="str">
            <v>6002000000</v>
          </cell>
          <cell r="C56" t="str">
            <v>SMKYRVNR00</v>
          </cell>
          <cell r="H56">
            <v>761.49</v>
          </cell>
        </row>
        <row r="57">
          <cell r="A57" t="str">
            <v>6003000000</v>
          </cell>
          <cell r="C57" t="str">
            <v>HRMNRVNR00</v>
          </cell>
          <cell r="H57">
            <v>5737.17</v>
          </cell>
        </row>
        <row r="58">
          <cell r="A58" t="str">
            <v>6003000000</v>
          </cell>
          <cell r="C58" t="str">
            <v>KPLGRVNR00</v>
          </cell>
          <cell r="H58">
            <v>1251.93</v>
          </cell>
        </row>
        <row r="59">
          <cell r="A59" t="str">
            <v>6003000000</v>
          </cell>
          <cell r="C59" t="str">
            <v>LLNGRVNR00</v>
          </cell>
          <cell r="H59">
            <v>10507.660000000002</v>
          </cell>
        </row>
        <row r="60">
          <cell r="A60" t="str">
            <v>6003000000</v>
          </cell>
          <cell r="C60" t="str">
            <v>LMERVNR00</v>
          </cell>
          <cell r="H60">
            <v>0</v>
          </cell>
        </row>
        <row r="61">
          <cell r="A61" t="str">
            <v>6003000000</v>
          </cell>
          <cell r="C61" t="str">
            <v>SMKYRVNR00</v>
          </cell>
          <cell r="H61">
            <v>43.96</v>
          </cell>
        </row>
        <row r="62">
          <cell r="A62" t="str">
            <v>6003800000</v>
          </cell>
          <cell r="C62" t="str">
            <v>HRMNRVNR00</v>
          </cell>
          <cell r="H62">
            <v>14378.1</v>
          </cell>
        </row>
        <row r="63">
          <cell r="A63" t="str">
            <v>6003800000</v>
          </cell>
          <cell r="C63" t="str">
            <v>KPLGRVNR00</v>
          </cell>
          <cell r="H63">
            <v>3056.49</v>
          </cell>
        </row>
        <row r="64">
          <cell r="A64" t="str">
            <v>6003800000</v>
          </cell>
          <cell r="C64" t="str">
            <v>LLNGRVNR00</v>
          </cell>
          <cell r="H64">
            <v>24277.090000000004</v>
          </cell>
        </row>
        <row r="65">
          <cell r="A65" t="str">
            <v>6003800000</v>
          </cell>
          <cell r="C65" t="str">
            <v>LMERVNR00</v>
          </cell>
          <cell r="H65">
            <v>0</v>
          </cell>
        </row>
        <row r="66">
          <cell r="A66" t="str">
            <v>6003800000</v>
          </cell>
          <cell r="C66" t="str">
            <v>SMKYRVNR00</v>
          </cell>
          <cell r="H66">
            <v>368.97</v>
          </cell>
        </row>
        <row r="67">
          <cell r="A67" t="str">
            <v>6004000000</v>
          </cell>
          <cell r="C67" t="str">
            <v>HRMNRVNR00</v>
          </cell>
          <cell r="H67">
            <v>178272.96999999994</v>
          </cell>
        </row>
        <row r="68">
          <cell r="A68" t="str">
            <v>6004000000</v>
          </cell>
          <cell r="C68" t="str">
            <v>KPLGRVNR00</v>
          </cell>
          <cell r="H68">
            <v>41364.03</v>
          </cell>
        </row>
        <row r="69">
          <cell r="A69" t="str">
            <v>6004000000</v>
          </cell>
          <cell r="C69" t="str">
            <v>LLNGRVNR00</v>
          </cell>
          <cell r="H69">
            <v>339611.57999999996</v>
          </cell>
        </row>
        <row r="70">
          <cell r="A70" t="str">
            <v>6004000000</v>
          </cell>
          <cell r="C70" t="str">
            <v>LMERVNR00</v>
          </cell>
          <cell r="H70">
            <v>0</v>
          </cell>
        </row>
        <row r="71">
          <cell r="A71" t="str">
            <v>6004000000</v>
          </cell>
          <cell r="C71" t="str">
            <v>SMKYRVNR00</v>
          </cell>
          <cell r="H71">
            <v>12109.01</v>
          </cell>
        </row>
        <row r="72">
          <cell r="A72" t="str">
            <v>6004100000</v>
          </cell>
          <cell r="C72" t="str">
            <v>HRMNRVNR00</v>
          </cell>
          <cell r="H72">
            <v>0</v>
          </cell>
        </row>
        <row r="73">
          <cell r="A73" t="str">
            <v>6004100000</v>
          </cell>
          <cell r="C73" t="str">
            <v>KPLGRVNR00</v>
          </cell>
          <cell r="H73">
            <v>0</v>
          </cell>
        </row>
        <row r="74">
          <cell r="A74" t="str">
            <v>6004100000</v>
          </cell>
          <cell r="C74" t="str">
            <v>LLNGRVNR00</v>
          </cell>
          <cell r="H74">
            <v>0</v>
          </cell>
        </row>
        <row r="75">
          <cell r="A75" t="str">
            <v>6004100000</v>
          </cell>
          <cell r="C75" t="str">
            <v>LMERVNR00</v>
          </cell>
          <cell r="H75">
            <v>0</v>
          </cell>
        </row>
        <row r="76">
          <cell r="A76" t="str">
            <v>6004100000</v>
          </cell>
          <cell r="C76" t="str">
            <v>SMKYRVNR00</v>
          </cell>
          <cell r="H76">
            <v>0</v>
          </cell>
        </row>
        <row r="77">
          <cell r="A77" t="str">
            <v>6004200000</v>
          </cell>
          <cell r="C77" t="str">
            <v>HRMNRVNR00</v>
          </cell>
          <cell r="H77">
            <v>333606.31000000011</v>
          </cell>
        </row>
        <row r="78">
          <cell r="A78" t="str">
            <v>6004200000</v>
          </cell>
          <cell r="C78" t="str">
            <v>KPLGRVNR00</v>
          </cell>
          <cell r="H78">
            <v>109789.48999999999</v>
          </cell>
        </row>
        <row r="79">
          <cell r="A79" t="str">
            <v>6004200000</v>
          </cell>
          <cell r="C79" t="str">
            <v>LLNGRVNR00</v>
          </cell>
          <cell r="H79">
            <v>694289.91999999993</v>
          </cell>
        </row>
        <row r="80">
          <cell r="A80" t="str">
            <v>6004200000</v>
          </cell>
          <cell r="C80" t="str">
            <v>LMERVNR00</v>
          </cell>
          <cell r="H80">
            <v>0</v>
          </cell>
        </row>
        <row r="81">
          <cell r="A81" t="str">
            <v>6004200000</v>
          </cell>
          <cell r="C81" t="str">
            <v>SMKYRVNR00</v>
          </cell>
          <cell r="H81">
            <v>15633.96</v>
          </cell>
        </row>
        <row r="82">
          <cell r="A82" t="str">
            <v>6005000000</v>
          </cell>
          <cell r="C82" t="str">
            <v>HRMNRVNR00</v>
          </cell>
          <cell r="H82">
            <v>0</v>
          </cell>
        </row>
        <row r="83">
          <cell r="A83" t="str">
            <v>6005000000</v>
          </cell>
          <cell r="C83" t="str">
            <v>KPLGRVNR00</v>
          </cell>
          <cell r="H83">
            <v>0</v>
          </cell>
        </row>
        <row r="84">
          <cell r="A84" t="str">
            <v>6005000000</v>
          </cell>
          <cell r="C84" t="str">
            <v>LLNGRVNR00</v>
          </cell>
          <cell r="H84">
            <v>0</v>
          </cell>
        </row>
        <row r="85">
          <cell r="A85" t="str">
            <v>6005000000</v>
          </cell>
          <cell r="C85" t="str">
            <v>LMERVNR00</v>
          </cell>
          <cell r="H85">
            <v>0</v>
          </cell>
        </row>
        <row r="86">
          <cell r="A86" t="str">
            <v>6005000000</v>
          </cell>
          <cell r="C86" t="str">
            <v>SMKYRVNR00</v>
          </cell>
          <cell r="H86">
            <v>0</v>
          </cell>
        </row>
        <row r="88">
          <cell r="H88">
            <v>-29608718.57</v>
          </cell>
        </row>
      </sheetData>
      <sheetData sheetId="14">
        <row r="2">
          <cell r="A2" t="str">
            <v>5000000000</v>
          </cell>
          <cell r="B2" t="str">
            <v>001</v>
          </cell>
          <cell r="D2" t="str">
            <v>HRMNRVNR00</v>
          </cell>
          <cell r="F2">
            <v>-178852.78</v>
          </cell>
        </row>
        <row r="3">
          <cell r="A3" t="str">
            <v>5000000000</v>
          </cell>
          <cell r="B3" t="str">
            <v>001</v>
          </cell>
          <cell r="D3" t="str">
            <v>HRMNRVNR00</v>
          </cell>
          <cell r="F3">
            <v>-257477.64</v>
          </cell>
        </row>
        <row r="4">
          <cell r="A4" t="str">
            <v>5000000000</v>
          </cell>
          <cell r="B4" t="str">
            <v>001</v>
          </cell>
          <cell r="D4" t="str">
            <v>HRMNRVNR00</v>
          </cell>
          <cell r="F4">
            <v>180002.41</v>
          </cell>
        </row>
        <row r="5">
          <cell r="A5" t="str">
            <v>5000000000</v>
          </cell>
          <cell r="B5" t="str">
            <v>001</v>
          </cell>
          <cell r="D5" t="str">
            <v>KPLGRVNR00</v>
          </cell>
          <cell r="F5">
            <v>-880.97</v>
          </cell>
        </row>
        <row r="6">
          <cell r="A6" t="str">
            <v>5000000000</v>
          </cell>
          <cell r="B6" t="str">
            <v>001</v>
          </cell>
          <cell r="D6" t="str">
            <v>KPLGRVNR00</v>
          </cell>
          <cell r="F6">
            <v>880.97</v>
          </cell>
        </row>
        <row r="7">
          <cell r="A7" t="str">
            <v>5000000000</v>
          </cell>
          <cell r="B7" t="str">
            <v>001</v>
          </cell>
          <cell r="D7" t="str">
            <v>KPLGRVNR00</v>
          </cell>
          <cell r="F7">
            <v>15963.84</v>
          </cell>
        </row>
        <row r="8">
          <cell r="A8" t="str">
            <v>5000000000</v>
          </cell>
          <cell r="B8" t="str">
            <v>001</v>
          </cell>
          <cell r="D8" t="str">
            <v>LLNGRVNR00</v>
          </cell>
          <cell r="F8">
            <v>-215397.68</v>
          </cell>
        </row>
        <row r="9">
          <cell r="A9" t="str">
            <v>5000000000</v>
          </cell>
          <cell r="B9" t="str">
            <v>001</v>
          </cell>
          <cell r="D9" t="str">
            <v>LLNGRVNR00</v>
          </cell>
          <cell r="F9">
            <v>-378895.24</v>
          </cell>
        </row>
        <row r="10">
          <cell r="A10" t="str">
            <v>5000000000</v>
          </cell>
          <cell r="B10" t="str">
            <v>001</v>
          </cell>
          <cell r="D10" t="str">
            <v>LLNGRVNR00</v>
          </cell>
          <cell r="F10">
            <v>217055.59</v>
          </cell>
        </row>
        <row r="11">
          <cell r="A11" t="str">
            <v>5000000000</v>
          </cell>
          <cell r="B11" t="str">
            <v>001</v>
          </cell>
          <cell r="D11" t="str">
            <v>LMERVNR00</v>
          </cell>
          <cell r="F11">
            <v>-573542.6</v>
          </cell>
        </row>
        <row r="12">
          <cell r="A12" t="str">
            <v>5000000000</v>
          </cell>
          <cell r="B12" t="str">
            <v>001</v>
          </cell>
          <cell r="D12" t="str">
            <v>LMERVNR00</v>
          </cell>
          <cell r="F12">
            <v>573542.6</v>
          </cell>
        </row>
        <row r="13">
          <cell r="A13" t="str">
            <v>5000000000</v>
          </cell>
          <cell r="B13" t="str">
            <v>001</v>
          </cell>
          <cell r="D13" t="str">
            <v>SMKYRVNR00</v>
          </cell>
          <cell r="F13">
            <v>-178411.17</v>
          </cell>
        </row>
        <row r="14">
          <cell r="A14" t="str">
            <v>5000000000</v>
          </cell>
          <cell r="B14" t="str">
            <v>001</v>
          </cell>
          <cell r="D14" t="str">
            <v>SMKYRVNR00</v>
          </cell>
          <cell r="F14">
            <v>-335698.01</v>
          </cell>
        </row>
        <row r="15">
          <cell r="A15" t="str">
            <v>5000000000</v>
          </cell>
          <cell r="B15" t="str">
            <v>001</v>
          </cell>
          <cell r="D15" t="str">
            <v>SMKYRVNR00</v>
          </cell>
          <cell r="F15">
            <v>178733.8</v>
          </cell>
        </row>
        <row r="16">
          <cell r="A16" t="str">
            <v>5000000000</v>
          </cell>
          <cell r="B16" t="str">
            <v>002</v>
          </cell>
          <cell r="D16" t="str">
            <v>HRMNRVNR00</v>
          </cell>
          <cell r="F16">
            <v>257477.64</v>
          </cell>
        </row>
        <row r="17">
          <cell r="A17" t="str">
            <v>5000000000</v>
          </cell>
          <cell r="B17" t="str">
            <v>002</v>
          </cell>
          <cell r="D17" t="str">
            <v>HRMNRVNR00</v>
          </cell>
          <cell r="F17">
            <v>-319030.15999999997</v>
          </cell>
        </row>
        <row r="18">
          <cell r="A18" t="str">
            <v>5000000000</v>
          </cell>
          <cell r="B18" t="str">
            <v>002</v>
          </cell>
          <cell r="D18" t="str">
            <v>HRMNRVNR00</v>
          </cell>
          <cell r="F18">
            <v>-238889.92</v>
          </cell>
        </row>
        <row r="19">
          <cell r="A19" t="str">
            <v>5000000000</v>
          </cell>
          <cell r="B19" t="str">
            <v>002</v>
          </cell>
          <cell r="D19" t="str">
            <v>KPLGRVNR00</v>
          </cell>
          <cell r="F19">
            <v>-15963.84</v>
          </cell>
        </row>
        <row r="20">
          <cell r="A20" t="str">
            <v>5000000000</v>
          </cell>
          <cell r="B20" t="str">
            <v>002</v>
          </cell>
          <cell r="D20" t="str">
            <v>KPLGRVNR00</v>
          </cell>
          <cell r="F20">
            <v>-47.73</v>
          </cell>
        </row>
        <row r="21">
          <cell r="A21" t="str">
            <v>5000000000</v>
          </cell>
          <cell r="B21" t="str">
            <v>002</v>
          </cell>
          <cell r="D21" t="str">
            <v>KPLGRVNR00</v>
          </cell>
          <cell r="F21">
            <v>9855.6</v>
          </cell>
        </row>
        <row r="22">
          <cell r="A22" t="str">
            <v>5000000000</v>
          </cell>
          <cell r="B22" t="str">
            <v>002</v>
          </cell>
          <cell r="D22" t="str">
            <v>LLNGRVNR00</v>
          </cell>
          <cell r="F22">
            <v>378895.24</v>
          </cell>
        </row>
        <row r="23">
          <cell r="A23" t="str">
            <v>5000000000</v>
          </cell>
          <cell r="B23" t="str">
            <v>002</v>
          </cell>
          <cell r="D23" t="str">
            <v>LLNGRVNR00</v>
          </cell>
          <cell r="F23">
            <v>-463130.39</v>
          </cell>
        </row>
        <row r="24">
          <cell r="A24" t="str">
            <v>5000000000</v>
          </cell>
          <cell r="B24" t="str">
            <v>002</v>
          </cell>
          <cell r="D24" t="str">
            <v>LLNGRVNR00</v>
          </cell>
          <cell r="F24">
            <v>-142161.03</v>
          </cell>
        </row>
        <row r="25">
          <cell r="A25" t="str">
            <v>5000000000</v>
          </cell>
          <cell r="B25" t="str">
            <v>002</v>
          </cell>
          <cell r="D25" t="str">
            <v>LMERVNR00</v>
          </cell>
          <cell r="F25">
            <v>-1114176.52</v>
          </cell>
        </row>
        <row r="26">
          <cell r="A26" t="str">
            <v>5000000000</v>
          </cell>
          <cell r="B26" t="str">
            <v>002</v>
          </cell>
          <cell r="D26" t="str">
            <v>LMERVNR00</v>
          </cell>
          <cell r="F26">
            <v>1114176.52</v>
          </cell>
        </row>
        <row r="27">
          <cell r="A27" t="str">
            <v>5000000000</v>
          </cell>
          <cell r="B27" t="str">
            <v>002</v>
          </cell>
          <cell r="D27" t="str">
            <v>SMKYRVNR00</v>
          </cell>
          <cell r="F27">
            <v>335698.01</v>
          </cell>
        </row>
        <row r="28">
          <cell r="A28" t="str">
            <v>5000000000</v>
          </cell>
          <cell r="B28" t="str">
            <v>002</v>
          </cell>
          <cell r="D28" t="str">
            <v>SMKYRVNR00</v>
          </cell>
          <cell r="F28">
            <v>-331968.24</v>
          </cell>
        </row>
        <row r="29">
          <cell r="A29" t="str">
            <v>5000000000</v>
          </cell>
          <cell r="B29" t="str">
            <v>002</v>
          </cell>
          <cell r="D29" t="str">
            <v>SMKYRVNR00</v>
          </cell>
          <cell r="F29">
            <v>-241234.99</v>
          </cell>
        </row>
        <row r="30">
          <cell r="A30" t="str">
            <v>5000000000</v>
          </cell>
          <cell r="B30" t="str">
            <v>003</v>
          </cell>
          <cell r="D30" t="str">
            <v>HRMNRVNR00</v>
          </cell>
          <cell r="F30">
            <v>238889.92</v>
          </cell>
        </row>
        <row r="31">
          <cell r="A31" t="str">
            <v>5000000000</v>
          </cell>
          <cell r="B31" t="str">
            <v>003</v>
          </cell>
          <cell r="D31" t="str">
            <v>HRMNRVNR00</v>
          </cell>
          <cell r="F31">
            <v>-302112.31</v>
          </cell>
        </row>
        <row r="32">
          <cell r="A32" t="str">
            <v>5000000000</v>
          </cell>
          <cell r="B32" t="str">
            <v>003</v>
          </cell>
          <cell r="D32" t="str">
            <v>HRMNRVNR00</v>
          </cell>
          <cell r="F32">
            <v>-188336.89</v>
          </cell>
        </row>
        <row r="33">
          <cell r="A33" t="str">
            <v>5000000000</v>
          </cell>
          <cell r="B33" t="str">
            <v>003</v>
          </cell>
          <cell r="D33" t="str">
            <v>KPLGRVNR00</v>
          </cell>
          <cell r="F33">
            <v>-9855.6</v>
          </cell>
        </row>
        <row r="34">
          <cell r="A34" t="str">
            <v>5000000000</v>
          </cell>
          <cell r="B34" t="str">
            <v>003</v>
          </cell>
          <cell r="D34" t="str">
            <v>KPLGRVNR00</v>
          </cell>
          <cell r="F34">
            <v>-290.27</v>
          </cell>
        </row>
        <row r="35">
          <cell r="A35" t="str">
            <v>5000000000</v>
          </cell>
          <cell r="B35" t="str">
            <v>003</v>
          </cell>
          <cell r="D35" t="str">
            <v>KPLGRVNR00</v>
          </cell>
          <cell r="F35">
            <v>14900.19</v>
          </cell>
        </row>
        <row r="36">
          <cell r="A36" t="str">
            <v>5000000000</v>
          </cell>
          <cell r="B36" t="str">
            <v>003</v>
          </cell>
          <cell r="D36" t="str">
            <v>LLNGRVNR00</v>
          </cell>
          <cell r="F36">
            <v>142161.03</v>
          </cell>
        </row>
        <row r="37">
          <cell r="A37" t="str">
            <v>5000000000</v>
          </cell>
          <cell r="B37" t="str">
            <v>003</v>
          </cell>
          <cell r="D37" t="str">
            <v>LLNGRVNR00</v>
          </cell>
          <cell r="F37">
            <v>-211247.79</v>
          </cell>
        </row>
        <row r="38">
          <cell r="A38" t="str">
            <v>5000000000</v>
          </cell>
          <cell r="B38" t="str">
            <v>003</v>
          </cell>
          <cell r="D38" t="str">
            <v>LLNGRVNR00</v>
          </cell>
          <cell r="F38">
            <v>-614459.35</v>
          </cell>
        </row>
        <row r="39">
          <cell r="A39" t="str">
            <v>5000000000</v>
          </cell>
          <cell r="B39" t="str">
            <v>003</v>
          </cell>
          <cell r="D39" t="str">
            <v>LMERVNR00</v>
          </cell>
          <cell r="F39">
            <v>-752156.28</v>
          </cell>
        </row>
        <row r="40">
          <cell r="A40" t="str">
            <v>5000000000</v>
          </cell>
          <cell r="B40" t="str">
            <v>003</v>
          </cell>
          <cell r="D40" t="str">
            <v>LMERVNR00</v>
          </cell>
          <cell r="F40">
            <v>752156.28</v>
          </cell>
        </row>
        <row r="41">
          <cell r="A41" t="str">
            <v>5000000000</v>
          </cell>
          <cell r="B41" t="str">
            <v>003</v>
          </cell>
          <cell r="D41" t="str">
            <v>SMKYRVNR00</v>
          </cell>
          <cell r="F41">
            <v>241234.99</v>
          </cell>
        </row>
        <row r="42">
          <cell r="A42" t="str">
            <v>5000000000</v>
          </cell>
          <cell r="B42" t="str">
            <v>003</v>
          </cell>
          <cell r="D42" t="str">
            <v>SMKYRVNR00</v>
          </cell>
          <cell r="F42">
            <v>-238505.91</v>
          </cell>
        </row>
        <row r="43">
          <cell r="A43" t="str">
            <v>5000000000</v>
          </cell>
          <cell r="B43" t="str">
            <v>003</v>
          </cell>
          <cell r="D43" t="str">
            <v>SMKYRVNR00</v>
          </cell>
          <cell r="F43">
            <v>-395443.06</v>
          </cell>
        </row>
        <row r="44">
          <cell r="A44" t="str">
            <v>5000000000</v>
          </cell>
          <cell r="B44" t="str">
            <v>004</v>
          </cell>
          <cell r="D44" t="str">
            <v>HRMNRVNR00</v>
          </cell>
          <cell r="F44">
            <v>188336.89</v>
          </cell>
        </row>
        <row r="45">
          <cell r="A45" t="str">
            <v>5000000000</v>
          </cell>
          <cell r="B45" t="str">
            <v>004</v>
          </cell>
          <cell r="D45" t="str">
            <v>HRMNRVNR00</v>
          </cell>
          <cell r="F45">
            <v>-217607.59</v>
          </cell>
        </row>
        <row r="46">
          <cell r="A46" t="str">
            <v>5000000000</v>
          </cell>
          <cell r="B46" t="str">
            <v>004</v>
          </cell>
          <cell r="D46" t="str">
            <v>HRMNRVNR00</v>
          </cell>
          <cell r="F46">
            <v>-781644.08</v>
          </cell>
        </row>
        <row r="47">
          <cell r="A47" t="str">
            <v>5000000000</v>
          </cell>
          <cell r="B47" t="str">
            <v>004</v>
          </cell>
          <cell r="D47" t="str">
            <v>KPLGRVNR00</v>
          </cell>
          <cell r="F47">
            <v>-14900.19</v>
          </cell>
        </row>
        <row r="48">
          <cell r="A48" t="str">
            <v>5000000000</v>
          </cell>
          <cell r="B48" t="str">
            <v>004</v>
          </cell>
          <cell r="D48" t="str">
            <v>KPLGRVNR00</v>
          </cell>
          <cell r="F48">
            <v>-1255.45</v>
          </cell>
        </row>
        <row r="49">
          <cell r="A49" t="str">
            <v>5000000000</v>
          </cell>
          <cell r="B49" t="str">
            <v>004</v>
          </cell>
          <cell r="D49" t="str">
            <v>KPLGRVNR00</v>
          </cell>
          <cell r="F49">
            <v>2043.9</v>
          </cell>
        </row>
        <row r="50">
          <cell r="A50" t="str">
            <v>5000000000</v>
          </cell>
          <cell r="B50" t="str">
            <v>004</v>
          </cell>
          <cell r="D50" t="str">
            <v>LLNGRVNR00</v>
          </cell>
          <cell r="F50">
            <v>614459.35</v>
          </cell>
        </row>
        <row r="51">
          <cell r="A51" t="str">
            <v>5000000000</v>
          </cell>
          <cell r="B51" t="str">
            <v>004</v>
          </cell>
          <cell r="D51" t="str">
            <v>LLNGRVNR00</v>
          </cell>
          <cell r="F51">
            <v>-675045.78</v>
          </cell>
        </row>
        <row r="52">
          <cell r="A52" t="str">
            <v>5000000000</v>
          </cell>
          <cell r="B52" t="str">
            <v>004</v>
          </cell>
          <cell r="D52" t="str">
            <v>LLNGRVNR00</v>
          </cell>
          <cell r="F52">
            <v>-559117.5</v>
          </cell>
        </row>
        <row r="53">
          <cell r="A53" t="str">
            <v>5000000000</v>
          </cell>
          <cell r="B53" t="str">
            <v>004</v>
          </cell>
          <cell r="D53" t="str">
            <v>LMERVNR00</v>
          </cell>
          <cell r="F53">
            <v>-1283834.3700000001</v>
          </cell>
        </row>
        <row r="54">
          <cell r="A54" t="str">
            <v>5000000000</v>
          </cell>
          <cell r="B54" t="str">
            <v>004</v>
          </cell>
          <cell r="D54" t="str">
            <v>LMERVNR00</v>
          </cell>
          <cell r="F54">
            <v>1283834.3700000001</v>
          </cell>
        </row>
        <row r="55">
          <cell r="A55" t="str">
            <v>5000000000</v>
          </cell>
          <cell r="B55" t="str">
            <v>004</v>
          </cell>
          <cell r="D55" t="str">
            <v>SMKYRVNR00</v>
          </cell>
          <cell r="F55">
            <v>395443.06</v>
          </cell>
        </row>
        <row r="56">
          <cell r="A56" t="str">
            <v>5000000000</v>
          </cell>
          <cell r="B56" t="str">
            <v>004</v>
          </cell>
          <cell r="D56" t="str">
            <v>SMKYRVNR00</v>
          </cell>
          <cell r="F56">
            <v>-389925.55</v>
          </cell>
        </row>
        <row r="57">
          <cell r="A57" t="str">
            <v>5000000000</v>
          </cell>
          <cell r="B57" t="str">
            <v>004</v>
          </cell>
          <cell r="D57" t="str">
            <v>SMKYRVNR00</v>
          </cell>
          <cell r="F57">
            <v>-469310.79</v>
          </cell>
        </row>
        <row r="58">
          <cell r="A58" t="str">
            <v>5000000000</v>
          </cell>
          <cell r="B58" t="str">
            <v>005</v>
          </cell>
          <cell r="D58" t="str">
            <v>HRMNRVNR00</v>
          </cell>
          <cell r="F58">
            <v>-804499.97</v>
          </cell>
        </row>
        <row r="59">
          <cell r="A59" t="str">
            <v>5000000000</v>
          </cell>
          <cell r="B59" t="str">
            <v>005</v>
          </cell>
          <cell r="D59" t="str">
            <v>HRMNRVNR00</v>
          </cell>
          <cell r="F59">
            <v>-627367.52</v>
          </cell>
        </row>
        <row r="60">
          <cell r="A60" t="str">
            <v>5000000000</v>
          </cell>
          <cell r="B60" t="str">
            <v>005</v>
          </cell>
          <cell r="D60" t="str">
            <v>HRMNRVNR00</v>
          </cell>
          <cell r="F60">
            <v>781644.08</v>
          </cell>
        </row>
        <row r="61">
          <cell r="A61" t="str">
            <v>5000000000</v>
          </cell>
          <cell r="B61" t="str">
            <v>005</v>
          </cell>
          <cell r="D61" t="str">
            <v>KPLGRVNR00</v>
          </cell>
          <cell r="F61">
            <v>-2043.9</v>
          </cell>
        </row>
        <row r="62">
          <cell r="A62" t="str">
            <v>5000000000</v>
          </cell>
          <cell r="B62" t="str">
            <v>005</v>
          </cell>
          <cell r="D62" t="str">
            <v>KPLGRVNR00</v>
          </cell>
          <cell r="F62">
            <v>-99.44</v>
          </cell>
        </row>
        <row r="63">
          <cell r="A63" t="str">
            <v>5000000000</v>
          </cell>
          <cell r="B63" t="str">
            <v>005</v>
          </cell>
          <cell r="D63" t="str">
            <v>KPLGRVNR00</v>
          </cell>
          <cell r="F63">
            <v>8021.92</v>
          </cell>
        </row>
        <row r="64">
          <cell r="A64" t="str">
            <v>5000000000</v>
          </cell>
          <cell r="B64" t="str">
            <v>005</v>
          </cell>
          <cell r="D64" t="str">
            <v>LLNGRVNR00</v>
          </cell>
          <cell r="F64">
            <v>-612326.37</v>
          </cell>
        </row>
        <row r="65">
          <cell r="A65" t="str">
            <v>5000000000</v>
          </cell>
          <cell r="B65" t="str">
            <v>005</v>
          </cell>
          <cell r="D65" t="str">
            <v>LLNGRVNR00</v>
          </cell>
          <cell r="F65">
            <v>-368965.93</v>
          </cell>
        </row>
        <row r="66">
          <cell r="A66" t="str">
            <v>5000000000</v>
          </cell>
          <cell r="B66" t="str">
            <v>005</v>
          </cell>
          <cell r="D66" t="str">
            <v>LLNGRVNR00</v>
          </cell>
          <cell r="F66">
            <v>559117.5</v>
          </cell>
        </row>
        <row r="67">
          <cell r="A67" t="str">
            <v>5000000000</v>
          </cell>
          <cell r="B67" t="str">
            <v>005</v>
          </cell>
          <cell r="D67" t="str">
            <v>LMERVNR00</v>
          </cell>
          <cell r="F67">
            <v>-1887793.08</v>
          </cell>
        </row>
        <row r="68">
          <cell r="A68" t="str">
            <v>5000000000</v>
          </cell>
          <cell r="B68" t="str">
            <v>005</v>
          </cell>
          <cell r="D68" t="str">
            <v>LMERVNR00</v>
          </cell>
          <cell r="F68">
            <v>1887793.08</v>
          </cell>
        </row>
        <row r="69">
          <cell r="A69" t="str">
            <v>5000000000</v>
          </cell>
          <cell r="B69" t="str">
            <v>005</v>
          </cell>
          <cell r="D69" t="str">
            <v>SMKYRVNR00</v>
          </cell>
          <cell r="F69">
            <v>-470867.3</v>
          </cell>
        </row>
        <row r="70">
          <cell r="A70" t="str">
            <v>5000000000</v>
          </cell>
          <cell r="B70" t="str">
            <v>005</v>
          </cell>
          <cell r="D70" t="str">
            <v>SMKYRVNR00</v>
          </cell>
          <cell r="F70">
            <v>-187843.17</v>
          </cell>
        </row>
        <row r="71">
          <cell r="A71" t="str">
            <v>5000000000</v>
          </cell>
          <cell r="B71" t="str">
            <v>005</v>
          </cell>
          <cell r="D71" t="str">
            <v>SMKYRVNR00</v>
          </cell>
          <cell r="F71">
            <v>469310.79</v>
          </cell>
        </row>
        <row r="72">
          <cell r="A72" t="str">
            <v>5000000000</v>
          </cell>
          <cell r="B72" t="str">
            <v>006</v>
          </cell>
          <cell r="D72" t="str">
            <v>HRMNRVNR00</v>
          </cell>
          <cell r="F72">
            <v>-627367.52</v>
          </cell>
        </row>
        <row r="73">
          <cell r="A73" t="str">
            <v>5000000000</v>
          </cell>
          <cell r="B73" t="str">
            <v>006</v>
          </cell>
          <cell r="D73" t="str">
            <v>HRMNRVNR00</v>
          </cell>
          <cell r="F73">
            <v>627367.52</v>
          </cell>
        </row>
        <row r="74">
          <cell r="A74" t="str">
            <v>5000000000</v>
          </cell>
          <cell r="B74" t="str">
            <v>006</v>
          </cell>
          <cell r="D74" t="str">
            <v>HRMNRVNR00</v>
          </cell>
          <cell r="F74">
            <v>627367.52</v>
          </cell>
        </row>
        <row r="75">
          <cell r="A75" t="str">
            <v>5000000000</v>
          </cell>
          <cell r="B75" t="str">
            <v>006</v>
          </cell>
          <cell r="D75" t="str">
            <v>HRMNRVNR00</v>
          </cell>
          <cell r="F75">
            <v>-656208.15</v>
          </cell>
        </row>
        <row r="76">
          <cell r="A76" t="str">
            <v>5000000000</v>
          </cell>
          <cell r="B76" t="str">
            <v>006</v>
          </cell>
          <cell r="D76" t="str">
            <v>HRMNRVNR00</v>
          </cell>
          <cell r="F76">
            <v>-758226.74</v>
          </cell>
        </row>
        <row r="77">
          <cell r="A77" t="str">
            <v>5000000000</v>
          </cell>
          <cell r="B77" t="str">
            <v>006</v>
          </cell>
          <cell r="D77" t="str">
            <v>KPLGRVNR00</v>
          </cell>
          <cell r="F77">
            <v>8021.92</v>
          </cell>
        </row>
        <row r="78">
          <cell r="A78" t="str">
            <v>5000000000</v>
          </cell>
          <cell r="B78" t="str">
            <v>006</v>
          </cell>
          <cell r="D78" t="str">
            <v>KPLGRVNR00</v>
          </cell>
          <cell r="F78">
            <v>-8021.92</v>
          </cell>
        </row>
        <row r="79">
          <cell r="A79" t="str">
            <v>5000000000</v>
          </cell>
          <cell r="B79" t="str">
            <v>006</v>
          </cell>
          <cell r="D79" t="str">
            <v>KPLGRVNR00</v>
          </cell>
          <cell r="F79">
            <v>-8021.92</v>
          </cell>
        </row>
        <row r="80">
          <cell r="A80" t="str">
            <v>5000000000</v>
          </cell>
          <cell r="B80" t="str">
            <v>006</v>
          </cell>
          <cell r="D80" t="str">
            <v>KPLGRVNR00</v>
          </cell>
          <cell r="F80">
            <v>-848.79</v>
          </cell>
        </row>
        <row r="81">
          <cell r="A81" t="str">
            <v>5000000000</v>
          </cell>
          <cell r="B81" t="str">
            <v>006</v>
          </cell>
          <cell r="D81" t="str">
            <v>KPLGRVNR00</v>
          </cell>
          <cell r="F81">
            <v>-4451.76</v>
          </cell>
        </row>
        <row r="82">
          <cell r="A82" t="str">
            <v>5000000000</v>
          </cell>
          <cell r="B82" t="str">
            <v>006</v>
          </cell>
          <cell r="D82" t="str">
            <v>LLNGRVNR00</v>
          </cell>
          <cell r="F82">
            <v>-368965.93</v>
          </cell>
        </row>
        <row r="83">
          <cell r="A83" t="str">
            <v>5000000000</v>
          </cell>
          <cell r="B83" t="str">
            <v>006</v>
          </cell>
          <cell r="D83" t="str">
            <v>LLNGRVNR00</v>
          </cell>
          <cell r="F83">
            <v>368965.93</v>
          </cell>
        </row>
        <row r="84">
          <cell r="A84" t="str">
            <v>5000000000</v>
          </cell>
          <cell r="B84" t="str">
            <v>006</v>
          </cell>
          <cell r="D84" t="str">
            <v>LLNGRVNR00</v>
          </cell>
          <cell r="F84">
            <v>368965.93</v>
          </cell>
        </row>
        <row r="85">
          <cell r="A85" t="str">
            <v>5000000000</v>
          </cell>
          <cell r="B85" t="str">
            <v>006</v>
          </cell>
          <cell r="D85" t="str">
            <v>LLNGRVNR00</v>
          </cell>
          <cell r="F85">
            <v>-431359.25</v>
          </cell>
        </row>
        <row r="86">
          <cell r="A86" t="str">
            <v>5000000000</v>
          </cell>
          <cell r="B86" t="str">
            <v>006</v>
          </cell>
          <cell r="D86" t="str">
            <v>LLNGRVNR00</v>
          </cell>
          <cell r="F86">
            <v>-1146877.1200000001</v>
          </cell>
        </row>
        <row r="87">
          <cell r="A87" t="str">
            <v>5000000000</v>
          </cell>
          <cell r="B87" t="str">
            <v>006</v>
          </cell>
          <cell r="D87" t="str">
            <v>LMERVNR00</v>
          </cell>
          <cell r="F87">
            <v>-1281472</v>
          </cell>
        </row>
        <row r="88">
          <cell r="A88" t="str">
            <v>5000000000</v>
          </cell>
          <cell r="B88" t="str">
            <v>006</v>
          </cell>
          <cell r="D88" t="str">
            <v>LMERVNR00</v>
          </cell>
          <cell r="F88">
            <v>1281472</v>
          </cell>
        </row>
        <row r="89">
          <cell r="A89" t="str">
            <v>5000000000</v>
          </cell>
          <cell r="B89" t="str">
            <v>006</v>
          </cell>
          <cell r="D89" t="str">
            <v>SMKYRVNR00</v>
          </cell>
          <cell r="F89">
            <v>-187843.17</v>
          </cell>
        </row>
        <row r="90">
          <cell r="A90" t="str">
            <v>5000000000</v>
          </cell>
          <cell r="B90" t="str">
            <v>006</v>
          </cell>
          <cell r="D90" t="str">
            <v>SMKYRVNR00</v>
          </cell>
          <cell r="F90">
            <v>187843.17</v>
          </cell>
        </row>
        <row r="91">
          <cell r="A91" t="str">
            <v>5000000000</v>
          </cell>
          <cell r="B91" t="str">
            <v>006</v>
          </cell>
          <cell r="D91" t="str">
            <v>SMKYRVNR00</v>
          </cell>
          <cell r="F91">
            <v>187843.17</v>
          </cell>
        </row>
        <row r="92">
          <cell r="A92" t="str">
            <v>5000000000</v>
          </cell>
          <cell r="B92" t="str">
            <v>006</v>
          </cell>
          <cell r="D92" t="str">
            <v>SMKYRVNR00</v>
          </cell>
          <cell r="F92">
            <v>-193055.81</v>
          </cell>
        </row>
        <row r="93">
          <cell r="A93" t="str">
            <v>5000000000</v>
          </cell>
          <cell r="B93" t="str">
            <v>006</v>
          </cell>
          <cell r="D93" t="str">
            <v>SMKYRVNR00</v>
          </cell>
          <cell r="F93">
            <v>-264473.78000000003</v>
          </cell>
        </row>
        <row r="94">
          <cell r="A94" t="str">
            <v>5000000000</v>
          </cell>
          <cell r="B94" t="str">
            <v>007</v>
          </cell>
          <cell r="D94" t="str">
            <v>HRMNRVNR00</v>
          </cell>
          <cell r="F94">
            <v>758226.74</v>
          </cell>
        </row>
        <row r="95">
          <cell r="A95" t="str">
            <v>5000000000</v>
          </cell>
          <cell r="B95" t="str">
            <v>007</v>
          </cell>
          <cell r="D95" t="str">
            <v>HRMNRVNR00</v>
          </cell>
          <cell r="F95">
            <v>-771993.79</v>
          </cell>
        </row>
        <row r="96">
          <cell r="A96" t="str">
            <v>5000000000</v>
          </cell>
          <cell r="B96" t="str">
            <v>007</v>
          </cell>
          <cell r="D96" t="str">
            <v>HRMNRVNR00</v>
          </cell>
          <cell r="F96">
            <v>-1686523.05</v>
          </cell>
        </row>
        <row r="97">
          <cell r="A97" t="str">
            <v>5000000000</v>
          </cell>
          <cell r="B97" t="str">
            <v>007</v>
          </cell>
          <cell r="D97" t="str">
            <v>KPLGRVNR00</v>
          </cell>
          <cell r="F97">
            <v>4451.76</v>
          </cell>
        </row>
        <row r="98">
          <cell r="A98" t="str">
            <v>5000000000</v>
          </cell>
          <cell r="B98" t="str">
            <v>007</v>
          </cell>
          <cell r="D98" t="str">
            <v>KPLGRVNR00</v>
          </cell>
          <cell r="F98">
            <v>-5970.88</v>
          </cell>
        </row>
        <row r="99">
          <cell r="A99" t="str">
            <v>5000000000</v>
          </cell>
          <cell r="B99" t="str">
            <v>007</v>
          </cell>
          <cell r="D99" t="str">
            <v>KPLGRVNR00</v>
          </cell>
          <cell r="F99">
            <v>1864.91</v>
          </cell>
        </row>
        <row r="100">
          <cell r="A100" t="str">
            <v>5000000000</v>
          </cell>
          <cell r="B100" t="str">
            <v>007</v>
          </cell>
          <cell r="D100" t="str">
            <v>LLNGRVNR00</v>
          </cell>
          <cell r="F100">
            <v>1146877.1200000001</v>
          </cell>
        </row>
        <row r="101">
          <cell r="A101" t="str">
            <v>5000000000</v>
          </cell>
          <cell r="B101" t="str">
            <v>007</v>
          </cell>
          <cell r="D101" t="str">
            <v>LLNGRVNR00</v>
          </cell>
          <cell r="F101">
            <v>-1225155.25</v>
          </cell>
        </row>
        <row r="102">
          <cell r="A102" t="str">
            <v>5000000000</v>
          </cell>
          <cell r="B102" t="str">
            <v>007</v>
          </cell>
          <cell r="D102" t="str">
            <v>LLNGRVNR00</v>
          </cell>
          <cell r="F102">
            <v>-1602426.76</v>
          </cell>
        </row>
        <row r="103">
          <cell r="A103" t="str">
            <v>5000000000</v>
          </cell>
          <cell r="B103" t="str">
            <v>007</v>
          </cell>
          <cell r="D103" t="str">
            <v>LMERVNR00</v>
          </cell>
          <cell r="F103">
            <v>-2265884.96</v>
          </cell>
        </row>
        <row r="104">
          <cell r="A104" t="str">
            <v>5000000000</v>
          </cell>
          <cell r="B104" t="str">
            <v>007</v>
          </cell>
          <cell r="D104" t="str">
            <v>LMERVNR00</v>
          </cell>
          <cell r="F104">
            <v>2265884.96</v>
          </cell>
        </row>
        <row r="105">
          <cell r="A105" t="str">
            <v>5000000000</v>
          </cell>
          <cell r="B105" t="str">
            <v>007</v>
          </cell>
          <cell r="D105" t="str">
            <v>SMKYRVNR00</v>
          </cell>
          <cell r="F105">
            <v>264473.78000000003</v>
          </cell>
        </row>
        <row r="106">
          <cell r="A106" t="str">
            <v>5000000000</v>
          </cell>
          <cell r="B106" t="str">
            <v>007</v>
          </cell>
          <cell r="D106" t="str">
            <v>SMKYRVNR00</v>
          </cell>
          <cell r="F106">
            <v>-262765.03999999998</v>
          </cell>
        </row>
        <row r="107">
          <cell r="A107" t="str">
            <v>5000000000</v>
          </cell>
          <cell r="B107" t="str">
            <v>007</v>
          </cell>
          <cell r="D107" t="str">
            <v>SMKYRVNR00</v>
          </cell>
          <cell r="F107">
            <v>-381085.16</v>
          </cell>
        </row>
        <row r="108">
          <cell r="A108" t="str">
            <v>5000000000</v>
          </cell>
          <cell r="B108" t="str">
            <v>008</v>
          </cell>
          <cell r="D108" t="str">
            <v>HRMNRVNR00</v>
          </cell>
          <cell r="F108">
            <v>1686523.05</v>
          </cell>
        </row>
        <row r="109">
          <cell r="A109" t="str">
            <v>5000000000</v>
          </cell>
          <cell r="B109" t="str">
            <v>008</v>
          </cell>
          <cell r="D109" t="str">
            <v>HRMNRVNR00</v>
          </cell>
          <cell r="F109">
            <v>-1694662.45</v>
          </cell>
        </row>
        <row r="110">
          <cell r="A110" t="str">
            <v>5000000000</v>
          </cell>
          <cell r="B110" t="str">
            <v>008</v>
          </cell>
          <cell r="D110" t="str">
            <v>HRMNRVNR00</v>
          </cell>
          <cell r="F110">
            <v>-962945.94</v>
          </cell>
        </row>
        <row r="111">
          <cell r="A111" t="str">
            <v>5000000000</v>
          </cell>
          <cell r="B111" t="str">
            <v>008</v>
          </cell>
          <cell r="D111" t="str">
            <v>KPLGRVNR00</v>
          </cell>
          <cell r="F111">
            <v>-1864.91</v>
          </cell>
        </row>
        <row r="112">
          <cell r="A112" t="str">
            <v>5000000000</v>
          </cell>
          <cell r="B112" t="str">
            <v>008</v>
          </cell>
          <cell r="D112" t="str">
            <v>KPLGRVNR00</v>
          </cell>
          <cell r="F112">
            <v>-1479.53</v>
          </cell>
        </row>
        <row r="113">
          <cell r="A113" t="str">
            <v>5000000000</v>
          </cell>
          <cell r="B113" t="str">
            <v>008</v>
          </cell>
          <cell r="D113" t="str">
            <v>KPLGRVNR00</v>
          </cell>
          <cell r="F113">
            <v>9533.92</v>
          </cell>
        </row>
        <row r="114">
          <cell r="A114" t="str">
            <v>5000000000</v>
          </cell>
          <cell r="B114" t="str">
            <v>008</v>
          </cell>
          <cell r="D114" t="str">
            <v>LLNGRVNR00</v>
          </cell>
          <cell r="F114">
            <v>1602426.76</v>
          </cell>
        </row>
        <row r="115">
          <cell r="A115" t="str">
            <v>5000000000</v>
          </cell>
          <cell r="B115" t="str">
            <v>008</v>
          </cell>
          <cell r="D115" t="str">
            <v>LLNGRVNR00</v>
          </cell>
          <cell r="F115">
            <v>-1647701.31</v>
          </cell>
        </row>
        <row r="116">
          <cell r="A116" t="str">
            <v>5000000000</v>
          </cell>
          <cell r="B116" t="str">
            <v>008</v>
          </cell>
          <cell r="D116" t="str">
            <v>LLNGRVNR00</v>
          </cell>
          <cell r="F116">
            <v>-733208.78</v>
          </cell>
        </row>
        <row r="117">
          <cell r="A117" t="str">
            <v>5000000000</v>
          </cell>
          <cell r="B117" t="str">
            <v>008</v>
          </cell>
          <cell r="D117" t="str">
            <v>LMERVNR00</v>
          </cell>
          <cell r="F117">
            <v>-3724174.31</v>
          </cell>
        </row>
        <row r="118">
          <cell r="A118" t="str">
            <v>5000000000</v>
          </cell>
          <cell r="B118" t="str">
            <v>008</v>
          </cell>
          <cell r="D118" t="str">
            <v>LMERVNR00</v>
          </cell>
          <cell r="F118">
            <v>3724174.31</v>
          </cell>
        </row>
        <row r="119">
          <cell r="A119" t="str">
            <v>5000000000</v>
          </cell>
          <cell r="B119" t="str">
            <v>008</v>
          </cell>
          <cell r="D119" t="str">
            <v>SMKYRVNR00</v>
          </cell>
          <cell r="F119">
            <v>381085.16</v>
          </cell>
        </row>
        <row r="120">
          <cell r="A120" t="str">
            <v>5000000000</v>
          </cell>
          <cell r="B120" t="str">
            <v>008</v>
          </cell>
          <cell r="D120" t="str">
            <v>SMKYRVNR00</v>
          </cell>
          <cell r="F120">
            <v>-380331.02</v>
          </cell>
        </row>
        <row r="121">
          <cell r="A121" t="str">
            <v>5000000000</v>
          </cell>
          <cell r="B121" t="str">
            <v>008</v>
          </cell>
          <cell r="D121" t="str">
            <v>SMKYRVNR00</v>
          </cell>
          <cell r="F121">
            <v>-544218.44999999995</v>
          </cell>
        </row>
        <row r="122">
          <cell r="A122" t="str">
            <v>5000000000</v>
          </cell>
          <cell r="B122" t="str">
            <v>009</v>
          </cell>
          <cell r="D122" t="str">
            <v>HRMNRVNR00</v>
          </cell>
          <cell r="F122">
            <v>-978154.65</v>
          </cell>
        </row>
        <row r="123">
          <cell r="A123" t="str">
            <v>5000000000</v>
          </cell>
          <cell r="B123" t="str">
            <v>009</v>
          </cell>
          <cell r="D123" t="str">
            <v>HRMNRVNR00</v>
          </cell>
          <cell r="F123">
            <v>-645678.96</v>
          </cell>
        </row>
        <row r="124">
          <cell r="A124" t="str">
            <v>5000000000</v>
          </cell>
          <cell r="B124" t="str">
            <v>009</v>
          </cell>
          <cell r="D124" t="str">
            <v>KPLGRVNR00</v>
          </cell>
          <cell r="F124">
            <v>-119.6</v>
          </cell>
        </row>
        <row r="125">
          <cell r="A125" t="str">
            <v>5000000000</v>
          </cell>
          <cell r="B125" t="str">
            <v>009</v>
          </cell>
          <cell r="D125" t="str">
            <v>KPLGRVNR00</v>
          </cell>
          <cell r="F125">
            <v>-3294.45</v>
          </cell>
        </row>
        <row r="126">
          <cell r="A126" t="str">
            <v>5000000000</v>
          </cell>
          <cell r="B126" t="str">
            <v>009</v>
          </cell>
          <cell r="D126" t="str">
            <v>LLNGRVNR00</v>
          </cell>
          <cell r="F126">
            <v>-757285.38</v>
          </cell>
        </row>
        <row r="127">
          <cell r="A127" t="str">
            <v>5000000000</v>
          </cell>
          <cell r="B127" t="str">
            <v>009</v>
          </cell>
          <cell r="D127" t="str">
            <v>LLNGRVNR00</v>
          </cell>
          <cell r="F127">
            <v>-536747.47</v>
          </cell>
        </row>
        <row r="128">
          <cell r="A128" t="str">
            <v>5000000000</v>
          </cell>
          <cell r="B128" t="str">
            <v>009</v>
          </cell>
          <cell r="D128" t="str">
            <v>LMERVNR00</v>
          </cell>
          <cell r="F128">
            <v>-2282505.12</v>
          </cell>
        </row>
        <row r="129">
          <cell r="A129" t="str">
            <v>5000000000</v>
          </cell>
          <cell r="B129" t="str">
            <v>009</v>
          </cell>
          <cell r="D129" t="str">
            <v>LMERVNR00</v>
          </cell>
          <cell r="F129">
            <v>2282505.12</v>
          </cell>
        </row>
        <row r="130">
          <cell r="A130" t="str">
            <v>5000000000</v>
          </cell>
          <cell r="B130" t="str">
            <v>009</v>
          </cell>
          <cell r="D130" t="str">
            <v>SMKYRVNR00</v>
          </cell>
          <cell r="F130">
            <v>-546945.49</v>
          </cell>
        </row>
        <row r="131">
          <cell r="A131" t="str">
            <v>5000000000</v>
          </cell>
          <cell r="B131" t="str">
            <v>009</v>
          </cell>
          <cell r="D131" t="str">
            <v>SMKYRVNR00</v>
          </cell>
          <cell r="F131">
            <v>-461060.29</v>
          </cell>
        </row>
        <row r="132">
          <cell r="A132" t="str">
            <v>5000000000</v>
          </cell>
          <cell r="B132" t="str">
            <v>010</v>
          </cell>
          <cell r="D132" t="str">
            <v>HRMNRVNR00</v>
          </cell>
          <cell r="F132">
            <v>-683205.34</v>
          </cell>
        </row>
        <row r="133">
          <cell r="A133" t="str">
            <v>5000000000</v>
          </cell>
          <cell r="B133" t="str">
            <v>010</v>
          </cell>
          <cell r="D133" t="str">
            <v>HRMNRVNR00</v>
          </cell>
          <cell r="F133">
            <v>-705642.84</v>
          </cell>
        </row>
        <row r="134">
          <cell r="A134" t="str">
            <v>5000000000</v>
          </cell>
          <cell r="B134" t="str">
            <v>010</v>
          </cell>
          <cell r="D134" t="str">
            <v>HRMNRVNR00</v>
          </cell>
          <cell r="F134">
            <v>645678.96</v>
          </cell>
        </row>
        <row r="135">
          <cell r="A135" t="str">
            <v>5000000000</v>
          </cell>
          <cell r="B135" t="str">
            <v>010</v>
          </cell>
          <cell r="D135" t="str">
            <v>KPLGRVNR00</v>
          </cell>
          <cell r="F135">
            <v>3294.45</v>
          </cell>
        </row>
        <row r="136">
          <cell r="A136" t="str">
            <v>5000000000</v>
          </cell>
          <cell r="B136" t="str">
            <v>010</v>
          </cell>
          <cell r="D136" t="str">
            <v>KPLGRVNR00</v>
          </cell>
          <cell r="F136">
            <v>-260.08999999999997</v>
          </cell>
        </row>
        <row r="137">
          <cell r="A137" t="str">
            <v>5000000000</v>
          </cell>
          <cell r="B137" t="str">
            <v>010</v>
          </cell>
          <cell r="D137" t="str">
            <v>KPLGRVNR00</v>
          </cell>
          <cell r="F137">
            <v>7041.98</v>
          </cell>
        </row>
        <row r="138">
          <cell r="A138" t="str">
            <v>5000000000</v>
          </cell>
          <cell r="B138" t="str">
            <v>010</v>
          </cell>
          <cell r="D138" t="str">
            <v>LLNGRVNR00</v>
          </cell>
          <cell r="F138">
            <v>-590109.9</v>
          </cell>
        </row>
        <row r="139">
          <cell r="A139" t="str">
            <v>5000000000</v>
          </cell>
          <cell r="B139" t="str">
            <v>010</v>
          </cell>
          <cell r="D139" t="str">
            <v>LLNGRVNR00</v>
          </cell>
          <cell r="F139">
            <v>-586171.73</v>
          </cell>
        </row>
        <row r="140">
          <cell r="A140" t="str">
            <v>5000000000</v>
          </cell>
          <cell r="B140" t="str">
            <v>010</v>
          </cell>
          <cell r="D140" t="str">
            <v>LLNGRVNR00</v>
          </cell>
          <cell r="F140">
            <v>536747.47</v>
          </cell>
        </row>
        <row r="141">
          <cell r="A141" t="str">
            <v>5000000000</v>
          </cell>
          <cell r="B141" t="str">
            <v>010</v>
          </cell>
          <cell r="D141" t="str">
            <v>LMERVNR00</v>
          </cell>
          <cell r="F141">
            <v>-1739925.5</v>
          </cell>
        </row>
        <row r="142">
          <cell r="A142" t="str">
            <v>5000000000</v>
          </cell>
          <cell r="B142" t="str">
            <v>010</v>
          </cell>
          <cell r="D142" t="str">
            <v>LMERVNR00</v>
          </cell>
          <cell r="F142">
            <v>1739925.5</v>
          </cell>
        </row>
        <row r="143">
          <cell r="A143" t="str">
            <v>5000000000</v>
          </cell>
          <cell r="B143" t="str">
            <v>010</v>
          </cell>
          <cell r="D143" t="str">
            <v>SMKYRVNR00</v>
          </cell>
          <cell r="F143">
            <v>-466350.17</v>
          </cell>
        </row>
        <row r="144">
          <cell r="A144" t="str">
            <v>5000000000</v>
          </cell>
          <cell r="B144" t="str">
            <v>010</v>
          </cell>
          <cell r="D144" t="str">
            <v>SMKYRVNR00</v>
          </cell>
          <cell r="F144">
            <v>-331416.71000000002</v>
          </cell>
        </row>
        <row r="145">
          <cell r="A145" t="str">
            <v>5000000000</v>
          </cell>
          <cell r="B145" t="str">
            <v>010</v>
          </cell>
          <cell r="D145" t="str">
            <v>SMKYRVNR00</v>
          </cell>
          <cell r="F145">
            <v>461060.29</v>
          </cell>
        </row>
        <row r="146">
          <cell r="A146" t="str">
            <v>5000000000</v>
          </cell>
          <cell r="B146" t="str">
            <v>011</v>
          </cell>
          <cell r="D146" t="str">
            <v>HRMNRVNR00</v>
          </cell>
          <cell r="F146">
            <v>705642.84</v>
          </cell>
        </row>
        <row r="147">
          <cell r="A147" t="str">
            <v>5000000000</v>
          </cell>
          <cell r="B147" t="str">
            <v>011</v>
          </cell>
          <cell r="D147" t="str">
            <v>HRMNRVNR00</v>
          </cell>
          <cell r="F147">
            <v>-716861.41</v>
          </cell>
        </row>
        <row r="148">
          <cell r="A148" t="str">
            <v>5000000000</v>
          </cell>
          <cell r="B148" t="str">
            <v>011</v>
          </cell>
          <cell r="D148" t="str">
            <v>HRMNRVNR00</v>
          </cell>
          <cell r="F148">
            <v>-373757.74</v>
          </cell>
        </row>
        <row r="149">
          <cell r="A149" t="str">
            <v>5000000000</v>
          </cell>
          <cell r="B149" t="str">
            <v>011</v>
          </cell>
          <cell r="D149" t="str">
            <v>KPLGRVNR00</v>
          </cell>
          <cell r="F149">
            <v>-7041.98</v>
          </cell>
        </row>
        <row r="150">
          <cell r="A150" t="str">
            <v>5000000000</v>
          </cell>
          <cell r="B150" t="str">
            <v>011</v>
          </cell>
          <cell r="D150" t="str">
            <v>KPLGRVNR00</v>
          </cell>
          <cell r="F150">
            <v>-2178.79</v>
          </cell>
        </row>
        <row r="151">
          <cell r="A151" t="str">
            <v>5000000000</v>
          </cell>
          <cell r="B151" t="str">
            <v>011</v>
          </cell>
          <cell r="D151" t="str">
            <v>KPLGRVNR00</v>
          </cell>
          <cell r="F151">
            <v>-200472.04</v>
          </cell>
        </row>
        <row r="152">
          <cell r="A152" t="str">
            <v>5000000000</v>
          </cell>
          <cell r="B152" t="str">
            <v>011</v>
          </cell>
          <cell r="D152" t="str">
            <v>LLNGRVNR00</v>
          </cell>
          <cell r="F152">
            <v>586171.73</v>
          </cell>
        </row>
        <row r="153">
          <cell r="A153" t="str">
            <v>5000000000</v>
          </cell>
          <cell r="B153" t="str">
            <v>011</v>
          </cell>
          <cell r="D153" t="str">
            <v>LLNGRVNR00</v>
          </cell>
          <cell r="F153">
            <v>-641947.02</v>
          </cell>
        </row>
        <row r="154">
          <cell r="A154" t="str">
            <v>5000000000</v>
          </cell>
          <cell r="B154" t="str">
            <v>011</v>
          </cell>
          <cell r="D154" t="str">
            <v>LLNGRVNR00</v>
          </cell>
          <cell r="F154">
            <v>-251400.34</v>
          </cell>
        </row>
        <row r="155">
          <cell r="A155" t="str">
            <v>5000000000</v>
          </cell>
          <cell r="B155" t="str">
            <v>011</v>
          </cell>
          <cell r="D155" t="str">
            <v>LMERVNR00</v>
          </cell>
          <cell r="F155">
            <v>-1693124.79</v>
          </cell>
        </row>
        <row r="156">
          <cell r="A156" t="str">
            <v>5000000000</v>
          </cell>
          <cell r="B156" t="str">
            <v>011</v>
          </cell>
          <cell r="D156" t="str">
            <v>LMERVNR00</v>
          </cell>
          <cell r="F156">
            <v>1693124.79</v>
          </cell>
        </row>
        <row r="157">
          <cell r="A157" t="str">
            <v>5000000000</v>
          </cell>
          <cell r="B157" t="str">
            <v>011</v>
          </cell>
          <cell r="D157" t="str">
            <v>SMKYRVNR00</v>
          </cell>
          <cell r="F157">
            <v>331416.71000000002</v>
          </cell>
        </row>
        <row r="158">
          <cell r="A158" t="str">
            <v>5000000000</v>
          </cell>
          <cell r="B158" t="str">
            <v>011</v>
          </cell>
          <cell r="D158" t="str">
            <v>SMKYRVNR00</v>
          </cell>
          <cell r="F158">
            <v>-332137.57</v>
          </cell>
        </row>
        <row r="159">
          <cell r="A159" t="str">
            <v>5000000000</v>
          </cell>
          <cell r="B159" t="str">
            <v>011</v>
          </cell>
          <cell r="D159" t="str">
            <v>SMKYRVNR00</v>
          </cell>
          <cell r="F159">
            <v>-180544.11</v>
          </cell>
        </row>
        <row r="160">
          <cell r="A160" t="str">
            <v>5000000000</v>
          </cell>
          <cell r="B160" t="str">
            <v>012</v>
          </cell>
          <cell r="D160" t="str">
            <v>HRMNRVNR00</v>
          </cell>
          <cell r="F160">
            <v>373757.74</v>
          </cell>
        </row>
        <row r="161">
          <cell r="A161" t="str">
            <v>5000000000</v>
          </cell>
          <cell r="B161" t="str">
            <v>012</v>
          </cell>
          <cell r="D161" t="str">
            <v>HRMNRVNR00</v>
          </cell>
          <cell r="F161">
            <v>-416152.27</v>
          </cell>
        </row>
        <row r="162">
          <cell r="A162" t="str">
            <v>5000000000</v>
          </cell>
          <cell r="B162" t="str">
            <v>012</v>
          </cell>
          <cell r="D162" t="str">
            <v>KPLGRVNR00</v>
          </cell>
          <cell r="F162">
            <v>200472.04</v>
          </cell>
        </row>
        <row r="163">
          <cell r="A163" t="str">
            <v>5000000000</v>
          </cell>
          <cell r="B163" t="str">
            <v>012</v>
          </cell>
          <cell r="D163" t="str">
            <v>KPLGRVNR00</v>
          </cell>
          <cell r="F163">
            <v>-223907.43</v>
          </cell>
        </row>
        <row r="164">
          <cell r="A164" t="str">
            <v>5000000000</v>
          </cell>
          <cell r="B164" t="str">
            <v>012</v>
          </cell>
          <cell r="D164" t="str">
            <v>LLNGRVNR00</v>
          </cell>
          <cell r="F164">
            <v>251400.34</v>
          </cell>
        </row>
        <row r="165">
          <cell r="A165" t="str">
            <v>5000000000</v>
          </cell>
          <cell r="B165" t="str">
            <v>012</v>
          </cell>
          <cell r="D165" t="str">
            <v>LLNGRVNR00</v>
          </cell>
          <cell r="F165">
            <v>-382626.48</v>
          </cell>
        </row>
        <row r="166">
          <cell r="A166" t="str">
            <v>5000000000</v>
          </cell>
          <cell r="B166" t="str">
            <v>012</v>
          </cell>
          <cell r="D166" t="str">
            <v>LMERVNR00</v>
          </cell>
          <cell r="F166">
            <v>-1205133.83</v>
          </cell>
        </row>
        <row r="167">
          <cell r="A167" t="str">
            <v>5000000000</v>
          </cell>
          <cell r="B167" t="str">
            <v>012</v>
          </cell>
          <cell r="D167" t="str">
            <v>LMERVNR00</v>
          </cell>
          <cell r="F167">
            <v>1205133.83</v>
          </cell>
        </row>
        <row r="168">
          <cell r="A168" t="str">
            <v>5000000000</v>
          </cell>
          <cell r="B168" t="str">
            <v>012</v>
          </cell>
          <cell r="D168" t="str">
            <v>SMKYRVNR00</v>
          </cell>
          <cell r="F168">
            <v>180544.11</v>
          </cell>
        </row>
        <row r="169">
          <cell r="A169" t="str">
            <v>5000000000</v>
          </cell>
          <cell r="B169" t="str">
            <v>012</v>
          </cell>
          <cell r="D169" t="str">
            <v>SMKYRVNR00</v>
          </cell>
          <cell r="F169">
            <v>-182447.65</v>
          </cell>
        </row>
        <row r="170">
          <cell r="A170" t="str">
            <v>5000400000</v>
          </cell>
          <cell r="B170" t="str">
            <v>001</v>
          </cell>
          <cell r="D170" t="str">
            <v>HRMNRVNR00</v>
          </cell>
          <cell r="F170">
            <v>-39133.01</v>
          </cell>
        </row>
        <row r="171">
          <cell r="A171" t="str">
            <v>5000400000</v>
          </cell>
          <cell r="B171" t="str">
            <v>001</v>
          </cell>
          <cell r="D171" t="str">
            <v>HRMNRVNR00</v>
          </cell>
          <cell r="F171">
            <v>46312.74</v>
          </cell>
        </row>
        <row r="172">
          <cell r="A172" t="str">
            <v>5000400000</v>
          </cell>
          <cell r="B172" t="str">
            <v>001</v>
          </cell>
          <cell r="D172" t="str">
            <v>HRMNRVNR00</v>
          </cell>
          <cell r="F172">
            <v>41367.72</v>
          </cell>
        </row>
        <row r="173">
          <cell r="A173" t="str">
            <v>5000400000</v>
          </cell>
          <cell r="B173" t="str">
            <v>001</v>
          </cell>
          <cell r="D173" t="str">
            <v>KPLGRVNR00</v>
          </cell>
          <cell r="F173">
            <v>-2629.9</v>
          </cell>
        </row>
        <row r="174">
          <cell r="A174" t="str">
            <v>5000400000</v>
          </cell>
          <cell r="B174" t="str">
            <v>001</v>
          </cell>
          <cell r="D174" t="str">
            <v>KPLGRVNR00</v>
          </cell>
          <cell r="F174">
            <v>4234.41</v>
          </cell>
        </row>
        <row r="175">
          <cell r="A175" t="str">
            <v>5000400000</v>
          </cell>
          <cell r="B175" t="str">
            <v>001</v>
          </cell>
          <cell r="D175" t="str">
            <v>KPLGRVNR00</v>
          </cell>
          <cell r="F175">
            <v>6825.58</v>
          </cell>
        </row>
        <row r="176">
          <cell r="A176" t="str">
            <v>5000400000</v>
          </cell>
          <cell r="B176" t="str">
            <v>001</v>
          </cell>
          <cell r="D176" t="str">
            <v>LLNGRVNR00</v>
          </cell>
          <cell r="F176">
            <v>-42468.69</v>
          </cell>
        </row>
        <row r="177">
          <cell r="A177" t="str">
            <v>5000400000</v>
          </cell>
          <cell r="B177" t="str">
            <v>001</v>
          </cell>
          <cell r="D177" t="str">
            <v>LLNGRVNR00</v>
          </cell>
          <cell r="F177">
            <v>51857.08</v>
          </cell>
        </row>
        <row r="178">
          <cell r="A178" t="str">
            <v>5000400000</v>
          </cell>
          <cell r="B178" t="str">
            <v>001</v>
          </cell>
          <cell r="D178" t="str">
            <v>LLNGRVNR00</v>
          </cell>
          <cell r="F178">
            <v>37818.33</v>
          </cell>
        </row>
        <row r="179">
          <cell r="A179" t="str">
            <v>5000400000</v>
          </cell>
          <cell r="B179" t="str">
            <v>001</v>
          </cell>
          <cell r="D179" t="str">
            <v>LMERVNR00</v>
          </cell>
          <cell r="F179">
            <v>102980.45</v>
          </cell>
        </row>
        <row r="180">
          <cell r="A180" t="str">
            <v>5000400000</v>
          </cell>
          <cell r="B180" t="str">
            <v>001</v>
          </cell>
          <cell r="D180" t="str">
            <v>LMERVNR00</v>
          </cell>
          <cell r="F180">
            <v>-102980.45</v>
          </cell>
        </row>
        <row r="181">
          <cell r="A181" t="str">
            <v>5000400000</v>
          </cell>
          <cell r="B181" t="str">
            <v>001</v>
          </cell>
          <cell r="D181" t="str">
            <v>SMKYRVNR00</v>
          </cell>
          <cell r="F181">
            <v>-576.22</v>
          </cell>
        </row>
        <row r="182">
          <cell r="A182" t="str">
            <v>5000400000</v>
          </cell>
          <cell r="B182" t="str">
            <v>001</v>
          </cell>
          <cell r="D182" t="str">
            <v>SMKYRVNR00</v>
          </cell>
          <cell r="F182">
            <v>576.22</v>
          </cell>
        </row>
        <row r="183">
          <cell r="A183" t="str">
            <v>5000400000</v>
          </cell>
          <cell r="B183" t="str">
            <v>002</v>
          </cell>
          <cell r="D183" t="str">
            <v>HRMNRVNR00</v>
          </cell>
          <cell r="F183">
            <v>-41367.72</v>
          </cell>
        </row>
        <row r="184">
          <cell r="A184" t="str">
            <v>5000400000</v>
          </cell>
          <cell r="B184" t="str">
            <v>002</v>
          </cell>
          <cell r="D184" t="str">
            <v>HRMNRVNR00</v>
          </cell>
          <cell r="F184">
            <v>55933.85</v>
          </cell>
        </row>
        <row r="185">
          <cell r="A185" t="str">
            <v>5000400000</v>
          </cell>
          <cell r="B185" t="str">
            <v>002</v>
          </cell>
          <cell r="D185" t="str">
            <v>HRMNRVNR00</v>
          </cell>
          <cell r="F185">
            <v>38699.46</v>
          </cell>
        </row>
        <row r="186">
          <cell r="A186" t="str">
            <v>5000400000</v>
          </cell>
          <cell r="B186" t="str">
            <v>002</v>
          </cell>
          <cell r="D186" t="str">
            <v>KPLGRVNR00</v>
          </cell>
          <cell r="F186">
            <v>-6825.58</v>
          </cell>
        </row>
        <row r="187">
          <cell r="A187" t="str">
            <v>5000400000</v>
          </cell>
          <cell r="B187" t="str">
            <v>002</v>
          </cell>
          <cell r="D187" t="str">
            <v>KPLGRVNR00</v>
          </cell>
          <cell r="F187">
            <v>9151.6299999999992</v>
          </cell>
        </row>
        <row r="188">
          <cell r="A188" t="str">
            <v>5000400000</v>
          </cell>
          <cell r="B188" t="str">
            <v>002</v>
          </cell>
          <cell r="D188" t="str">
            <v>KPLGRVNR00</v>
          </cell>
          <cell r="F188">
            <v>4917.84</v>
          </cell>
        </row>
        <row r="189">
          <cell r="A189" t="str">
            <v>5000400000</v>
          </cell>
          <cell r="B189" t="str">
            <v>002</v>
          </cell>
          <cell r="D189" t="str">
            <v>LLNGRVNR00</v>
          </cell>
          <cell r="F189">
            <v>-37818.33</v>
          </cell>
        </row>
        <row r="190">
          <cell r="A190" t="str">
            <v>5000400000</v>
          </cell>
          <cell r="B190" t="str">
            <v>002</v>
          </cell>
          <cell r="D190" t="str">
            <v>LLNGRVNR00</v>
          </cell>
          <cell r="F190">
            <v>56659.95</v>
          </cell>
        </row>
        <row r="191">
          <cell r="A191" t="str">
            <v>5000400000</v>
          </cell>
          <cell r="B191" t="str">
            <v>002</v>
          </cell>
          <cell r="D191" t="str">
            <v>LLNGRVNR00</v>
          </cell>
          <cell r="F191">
            <v>41571.769999999997</v>
          </cell>
        </row>
        <row r="192">
          <cell r="A192" t="str">
            <v>5000400000</v>
          </cell>
          <cell r="B192" t="str">
            <v>002</v>
          </cell>
          <cell r="D192" t="str">
            <v>LMERVNR00</v>
          </cell>
          <cell r="F192">
            <v>121745.43</v>
          </cell>
        </row>
        <row r="193">
          <cell r="A193" t="str">
            <v>5000400000</v>
          </cell>
          <cell r="B193" t="str">
            <v>002</v>
          </cell>
          <cell r="D193" t="str">
            <v>LMERVNR00</v>
          </cell>
          <cell r="F193">
            <v>-121745.43</v>
          </cell>
        </row>
        <row r="194">
          <cell r="A194" t="str">
            <v>5000400000</v>
          </cell>
          <cell r="B194" t="str">
            <v>002</v>
          </cell>
          <cell r="D194" t="str">
            <v>SMKYRVNR00</v>
          </cell>
          <cell r="F194">
            <v>126.78</v>
          </cell>
        </row>
        <row r="195">
          <cell r="A195" t="str">
            <v>5000400000</v>
          </cell>
          <cell r="B195" t="str">
            <v>003</v>
          </cell>
          <cell r="D195" t="str">
            <v>HRMNRVNR00</v>
          </cell>
          <cell r="F195">
            <v>-38699.46</v>
          </cell>
        </row>
        <row r="196">
          <cell r="A196" t="str">
            <v>5000400000</v>
          </cell>
          <cell r="B196" t="str">
            <v>003</v>
          </cell>
          <cell r="D196" t="str">
            <v>HRMNRVNR00</v>
          </cell>
          <cell r="F196">
            <v>50196.09</v>
          </cell>
        </row>
        <row r="197">
          <cell r="A197" t="str">
            <v>5000400000</v>
          </cell>
          <cell r="B197" t="str">
            <v>003</v>
          </cell>
          <cell r="D197" t="str">
            <v>HRMNRVNR00</v>
          </cell>
          <cell r="F197">
            <v>21157.4</v>
          </cell>
        </row>
        <row r="198">
          <cell r="A198" t="str">
            <v>5000400000</v>
          </cell>
          <cell r="B198" t="str">
            <v>003</v>
          </cell>
          <cell r="D198" t="str">
            <v>KPLGRVNR00</v>
          </cell>
          <cell r="F198">
            <v>-4917.84</v>
          </cell>
        </row>
        <row r="199">
          <cell r="A199" t="str">
            <v>5000400000</v>
          </cell>
          <cell r="B199" t="str">
            <v>003</v>
          </cell>
          <cell r="D199" t="str">
            <v>KPLGRVNR00</v>
          </cell>
          <cell r="F199">
            <v>6453.02</v>
          </cell>
        </row>
        <row r="200">
          <cell r="A200" t="str">
            <v>5000400000</v>
          </cell>
          <cell r="B200" t="str">
            <v>003</v>
          </cell>
          <cell r="D200" t="str">
            <v>KPLGRVNR00</v>
          </cell>
          <cell r="F200">
            <v>7281.4</v>
          </cell>
        </row>
        <row r="201">
          <cell r="A201" t="str">
            <v>5000400000</v>
          </cell>
          <cell r="B201" t="str">
            <v>003</v>
          </cell>
          <cell r="D201" t="str">
            <v>LLNGRVNR00</v>
          </cell>
          <cell r="F201">
            <v>-41571.769999999997</v>
          </cell>
        </row>
        <row r="202">
          <cell r="A202" t="str">
            <v>5000400000</v>
          </cell>
          <cell r="B202" t="str">
            <v>003</v>
          </cell>
          <cell r="D202" t="str">
            <v>LLNGRVNR00</v>
          </cell>
          <cell r="F202">
            <v>42047.9</v>
          </cell>
        </row>
        <row r="203">
          <cell r="A203" t="str">
            <v>5000400000</v>
          </cell>
          <cell r="B203" t="str">
            <v>003</v>
          </cell>
          <cell r="D203" t="str">
            <v>LLNGRVNR00</v>
          </cell>
          <cell r="F203">
            <v>35706.76</v>
          </cell>
        </row>
        <row r="204">
          <cell r="A204" t="str">
            <v>5000400000</v>
          </cell>
          <cell r="B204" t="str">
            <v>003</v>
          </cell>
          <cell r="D204" t="str">
            <v>LMERVNR00</v>
          </cell>
          <cell r="F204">
            <v>98850.64</v>
          </cell>
        </row>
        <row r="205">
          <cell r="A205" t="str">
            <v>5000400000</v>
          </cell>
          <cell r="B205" t="str">
            <v>003</v>
          </cell>
          <cell r="D205" t="str">
            <v>LMERVNR00</v>
          </cell>
          <cell r="F205">
            <v>-98850.64</v>
          </cell>
        </row>
        <row r="206">
          <cell r="A206" t="str">
            <v>5000400000</v>
          </cell>
          <cell r="B206" t="str">
            <v>003</v>
          </cell>
          <cell r="D206" t="str">
            <v>SMKYRVNR00</v>
          </cell>
          <cell r="F206">
            <v>-126.78</v>
          </cell>
        </row>
        <row r="207">
          <cell r="A207" t="str">
            <v>5000400000</v>
          </cell>
          <cell r="B207" t="str">
            <v>003</v>
          </cell>
          <cell r="D207" t="str">
            <v>SMKYRVNR00</v>
          </cell>
          <cell r="F207">
            <v>153.63</v>
          </cell>
        </row>
        <row r="208">
          <cell r="A208" t="str">
            <v>5000400000</v>
          </cell>
          <cell r="B208" t="str">
            <v>003</v>
          </cell>
          <cell r="D208" t="str">
            <v>SMKYRVNR00</v>
          </cell>
          <cell r="F208">
            <v>0.81</v>
          </cell>
        </row>
        <row r="209">
          <cell r="A209" t="str">
            <v>5000400000</v>
          </cell>
          <cell r="B209" t="str">
            <v>004</v>
          </cell>
          <cell r="D209" t="str">
            <v>HRMNRVNR00</v>
          </cell>
          <cell r="F209">
            <v>-21157.4</v>
          </cell>
        </row>
        <row r="210">
          <cell r="A210" t="str">
            <v>5000400000</v>
          </cell>
          <cell r="B210" t="str">
            <v>004</v>
          </cell>
          <cell r="D210" t="str">
            <v>HRMNRVNR00</v>
          </cell>
          <cell r="F210">
            <v>23524.51</v>
          </cell>
        </row>
        <row r="211">
          <cell r="A211" t="str">
            <v>5000400000</v>
          </cell>
          <cell r="B211" t="str">
            <v>004</v>
          </cell>
          <cell r="D211" t="str">
            <v>HRMNRVNR00</v>
          </cell>
          <cell r="F211">
            <v>14790.77</v>
          </cell>
        </row>
        <row r="212">
          <cell r="A212" t="str">
            <v>5000400000</v>
          </cell>
          <cell r="B212" t="str">
            <v>004</v>
          </cell>
          <cell r="D212" t="str">
            <v>KPLGRVNR00</v>
          </cell>
          <cell r="F212">
            <v>-7281.4</v>
          </cell>
        </row>
        <row r="213">
          <cell r="A213" t="str">
            <v>5000400000</v>
          </cell>
          <cell r="B213" t="str">
            <v>004</v>
          </cell>
          <cell r="D213" t="str">
            <v>KPLGRVNR00</v>
          </cell>
          <cell r="F213">
            <v>10263.799999999999</v>
          </cell>
        </row>
        <row r="214">
          <cell r="A214" t="str">
            <v>5000400000</v>
          </cell>
          <cell r="B214" t="str">
            <v>004</v>
          </cell>
          <cell r="D214" t="str">
            <v>KPLGRVNR00</v>
          </cell>
          <cell r="F214">
            <v>1243.49</v>
          </cell>
        </row>
        <row r="215">
          <cell r="A215" t="str">
            <v>5000400000</v>
          </cell>
          <cell r="B215" t="str">
            <v>004</v>
          </cell>
          <cell r="D215" t="str">
            <v>LLNGRVNR00</v>
          </cell>
          <cell r="F215">
            <v>-35706.76</v>
          </cell>
        </row>
        <row r="216">
          <cell r="A216" t="str">
            <v>5000400000</v>
          </cell>
          <cell r="B216" t="str">
            <v>004</v>
          </cell>
          <cell r="D216" t="str">
            <v>LLNGRVNR00</v>
          </cell>
          <cell r="F216">
            <v>40212.71</v>
          </cell>
        </row>
        <row r="217">
          <cell r="A217" t="str">
            <v>5000400000</v>
          </cell>
          <cell r="B217" t="str">
            <v>004</v>
          </cell>
          <cell r="D217" t="str">
            <v>LLNGRVNR00</v>
          </cell>
          <cell r="F217">
            <v>23557.96</v>
          </cell>
        </row>
        <row r="218">
          <cell r="A218" t="str">
            <v>5000400000</v>
          </cell>
          <cell r="B218" t="str">
            <v>004</v>
          </cell>
          <cell r="D218" t="str">
            <v>LMERVNR00</v>
          </cell>
          <cell r="F218">
            <v>74001.83</v>
          </cell>
        </row>
        <row r="219">
          <cell r="A219" t="str">
            <v>5000400000</v>
          </cell>
          <cell r="B219" t="str">
            <v>004</v>
          </cell>
          <cell r="D219" t="str">
            <v>LMERVNR00</v>
          </cell>
          <cell r="F219">
            <v>-74001.83</v>
          </cell>
        </row>
        <row r="220">
          <cell r="A220" t="str">
            <v>5000400000</v>
          </cell>
          <cell r="B220" t="str">
            <v>004</v>
          </cell>
          <cell r="D220" t="str">
            <v>SMKYRVNR00</v>
          </cell>
          <cell r="F220">
            <v>-0.81</v>
          </cell>
        </row>
        <row r="221">
          <cell r="A221" t="str">
            <v>5000400000</v>
          </cell>
          <cell r="B221" t="str">
            <v>004</v>
          </cell>
          <cell r="D221" t="str">
            <v>SMKYRVNR00</v>
          </cell>
          <cell r="F221">
            <v>0.81</v>
          </cell>
        </row>
        <row r="222">
          <cell r="A222" t="str">
            <v>5000400000</v>
          </cell>
          <cell r="B222" t="str">
            <v>004</v>
          </cell>
          <cell r="D222" t="str">
            <v>SMKYRVNR00</v>
          </cell>
          <cell r="F222">
            <v>1105.52</v>
          </cell>
        </row>
        <row r="223">
          <cell r="A223" t="str">
            <v>5000400000</v>
          </cell>
          <cell r="B223" t="str">
            <v>005</v>
          </cell>
          <cell r="D223" t="str">
            <v>HRMNRVNR00</v>
          </cell>
          <cell r="F223">
            <v>-14790.77</v>
          </cell>
        </row>
        <row r="224">
          <cell r="A224" t="str">
            <v>5000400000</v>
          </cell>
          <cell r="B224" t="str">
            <v>005</v>
          </cell>
          <cell r="D224" t="str">
            <v>HRMNRVNR00</v>
          </cell>
          <cell r="F224">
            <v>16289.31</v>
          </cell>
        </row>
        <row r="225">
          <cell r="A225" t="str">
            <v>5000400000</v>
          </cell>
          <cell r="B225" t="str">
            <v>005</v>
          </cell>
          <cell r="D225" t="str">
            <v>HRMNRVNR00</v>
          </cell>
          <cell r="F225">
            <v>21398.3</v>
          </cell>
        </row>
        <row r="226">
          <cell r="A226" t="str">
            <v>5000400000</v>
          </cell>
          <cell r="B226" t="str">
            <v>005</v>
          </cell>
          <cell r="D226" t="str">
            <v>KPLGRVNR00</v>
          </cell>
          <cell r="F226">
            <v>-1243.49</v>
          </cell>
        </row>
        <row r="227">
          <cell r="A227" t="str">
            <v>5000400000</v>
          </cell>
          <cell r="B227" t="str">
            <v>005</v>
          </cell>
          <cell r="D227" t="str">
            <v>KPLGRVNR00</v>
          </cell>
          <cell r="F227">
            <v>1243.49</v>
          </cell>
        </row>
        <row r="228">
          <cell r="A228" t="str">
            <v>5000400000</v>
          </cell>
          <cell r="B228" t="str">
            <v>005</v>
          </cell>
          <cell r="D228" t="str">
            <v>KPLGRVNR00</v>
          </cell>
          <cell r="F228">
            <v>1546.3</v>
          </cell>
        </row>
        <row r="229">
          <cell r="A229" t="str">
            <v>5000400000</v>
          </cell>
          <cell r="B229" t="str">
            <v>005</v>
          </cell>
          <cell r="D229" t="str">
            <v>LLNGRVNR00</v>
          </cell>
          <cell r="F229">
            <v>-23557.96</v>
          </cell>
        </row>
        <row r="230">
          <cell r="A230" t="str">
            <v>5000400000</v>
          </cell>
          <cell r="B230" t="str">
            <v>005</v>
          </cell>
          <cell r="D230" t="str">
            <v>LLNGRVNR00</v>
          </cell>
          <cell r="F230">
            <v>26621.88</v>
          </cell>
        </row>
        <row r="231">
          <cell r="A231" t="str">
            <v>5000400000</v>
          </cell>
          <cell r="B231" t="str">
            <v>005</v>
          </cell>
          <cell r="D231" t="str">
            <v>LLNGRVNR00</v>
          </cell>
          <cell r="F231">
            <v>25012.560000000001</v>
          </cell>
        </row>
        <row r="232">
          <cell r="A232" t="str">
            <v>5000400000</v>
          </cell>
          <cell r="B232" t="str">
            <v>005</v>
          </cell>
          <cell r="D232" t="str">
            <v>LMERVNR00</v>
          </cell>
          <cell r="F232">
            <v>45474.15</v>
          </cell>
        </row>
        <row r="233">
          <cell r="A233" t="str">
            <v>5000400000</v>
          </cell>
          <cell r="B233" t="str">
            <v>005</v>
          </cell>
          <cell r="D233" t="str">
            <v>LMERVNR00</v>
          </cell>
          <cell r="F233">
            <v>-45474.15</v>
          </cell>
        </row>
        <row r="234">
          <cell r="A234" t="str">
            <v>5000400000</v>
          </cell>
          <cell r="B234" t="str">
            <v>005</v>
          </cell>
          <cell r="D234" t="str">
            <v>SMKYRVNR00</v>
          </cell>
          <cell r="F234">
            <v>-1105.52</v>
          </cell>
        </row>
        <row r="235">
          <cell r="A235" t="str">
            <v>5000400000</v>
          </cell>
          <cell r="B235" t="str">
            <v>005</v>
          </cell>
          <cell r="D235" t="str">
            <v>SMKYRVNR00</v>
          </cell>
          <cell r="F235">
            <v>1319.47</v>
          </cell>
        </row>
        <row r="236">
          <cell r="A236" t="str">
            <v>5000400000</v>
          </cell>
          <cell r="B236" t="str">
            <v>005</v>
          </cell>
          <cell r="D236" t="str">
            <v>SMKYRVNR00</v>
          </cell>
          <cell r="F236">
            <v>3156.92</v>
          </cell>
        </row>
        <row r="237">
          <cell r="A237" t="str">
            <v>5000400000</v>
          </cell>
          <cell r="B237" t="str">
            <v>006</v>
          </cell>
          <cell r="D237" t="str">
            <v>HRMNRVNR00</v>
          </cell>
          <cell r="F237">
            <v>21398.3</v>
          </cell>
        </row>
        <row r="238">
          <cell r="A238" t="str">
            <v>5000400000</v>
          </cell>
          <cell r="B238" t="str">
            <v>006</v>
          </cell>
          <cell r="D238" t="str">
            <v>HRMNRVNR00</v>
          </cell>
          <cell r="F238">
            <v>-21398.3</v>
          </cell>
        </row>
        <row r="239">
          <cell r="A239" t="str">
            <v>5000400000</v>
          </cell>
          <cell r="B239" t="str">
            <v>006</v>
          </cell>
          <cell r="D239" t="str">
            <v>HRMNRVNR00</v>
          </cell>
          <cell r="F239">
            <v>-21398.3</v>
          </cell>
        </row>
        <row r="240">
          <cell r="A240" t="str">
            <v>5000400000</v>
          </cell>
          <cell r="B240" t="str">
            <v>006</v>
          </cell>
          <cell r="D240" t="str">
            <v>HRMNRVNR00</v>
          </cell>
          <cell r="F240">
            <v>22221.4</v>
          </cell>
        </row>
        <row r="241">
          <cell r="A241" t="str">
            <v>5000400000</v>
          </cell>
          <cell r="B241" t="str">
            <v>006</v>
          </cell>
          <cell r="D241" t="str">
            <v>HRMNRVNR00</v>
          </cell>
          <cell r="F241">
            <v>2314.62</v>
          </cell>
        </row>
        <row r="242">
          <cell r="A242" t="str">
            <v>5000400000</v>
          </cell>
          <cell r="B242" t="str">
            <v>006</v>
          </cell>
          <cell r="D242" t="str">
            <v>KPLGRVNR00</v>
          </cell>
          <cell r="F242">
            <v>1546.3</v>
          </cell>
        </row>
        <row r="243">
          <cell r="A243" t="str">
            <v>5000400000</v>
          </cell>
          <cell r="B243" t="str">
            <v>006</v>
          </cell>
          <cell r="D243" t="str">
            <v>KPLGRVNR00</v>
          </cell>
          <cell r="F243">
            <v>-1546.3</v>
          </cell>
        </row>
        <row r="244">
          <cell r="A244" t="str">
            <v>5000400000</v>
          </cell>
          <cell r="B244" t="str">
            <v>006</v>
          </cell>
          <cell r="D244" t="str">
            <v>KPLGRVNR00</v>
          </cell>
          <cell r="F244">
            <v>-1546.3</v>
          </cell>
        </row>
        <row r="245">
          <cell r="A245" t="str">
            <v>5000400000</v>
          </cell>
          <cell r="B245" t="str">
            <v>006</v>
          </cell>
          <cell r="D245" t="str">
            <v>KPLGRVNR00</v>
          </cell>
          <cell r="F245">
            <v>2544.8200000000002</v>
          </cell>
        </row>
        <row r="246">
          <cell r="A246" t="str">
            <v>5000400000</v>
          </cell>
          <cell r="B246" t="str">
            <v>006</v>
          </cell>
          <cell r="D246" t="str">
            <v>KPLGRVNR00</v>
          </cell>
          <cell r="F246">
            <v>206.89</v>
          </cell>
        </row>
        <row r="247">
          <cell r="A247" t="str">
            <v>5000400000</v>
          </cell>
          <cell r="B247" t="str">
            <v>006</v>
          </cell>
          <cell r="D247" t="str">
            <v>LLNGRVNR00</v>
          </cell>
          <cell r="F247">
            <v>25012.560000000001</v>
          </cell>
        </row>
        <row r="248">
          <cell r="A248" t="str">
            <v>5000400000</v>
          </cell>
          <cell r="B248" t="str">
            <v>006</v>
          </cell>
          <cell r="D248" t="str">
            <v>LLNGRVNR00</v>
          </cell>
          <cell r="F248">
            <v>-25012.560000000001</v>
          </cell>
        </row>
        <row r="249">
          <cell r="A249" t="str">
            <v>5000400000</v>
          </cell>
          <cell r="B249" t="str">
            <v>006</v>
          </cell>
          <cell r="D249" t="str">
            <v>LLNGRVNR00</v>
          </cell>
          <cell r="F249">
            <v>-25012.560000000001</v>
          </cell>
        </row>
        <row r="250">
          <cell r="A250" t="str">
            <v>5000400000</v>
          </cell>
          <cell r="B250" t="str">
            <v>006</v>
          </cell>
          <cell r="D250" t="str">
            <v>LLNGRVNR00</v>
          </cell>
          <cell r="F250">
            <v>26987.19</v>
          </cell>
        </row>
        <row r="251">
          <cell r="A251" t="str">
            <v>5000400000</v>
          </cell>
          <cell r="B251" t="str">
            <v>006</v>
          </cell>
          <cell r="D251" t="str">
            <v>LLNGRVNR00</v>
          </cell>
          <cell r="F251">
            <v>13601.3</v>
          </cell>
        </row>
        <row r="252">
          <cell r="A252" t="str">
            <v>5000400000</v>
          </cell>
          <cell r="B252" t="str">
            <v>006</v>
          </cell>
          <cell r="D252" t="str">
            <v>LMERVNR00</v>
          </cell>
          <cell r="F252">
            <v>54910.33</v>
          </cell>
        </row>
        <row r="253">
          <cell r="A253" t="str">
            <v>5000400000</v>
          </cell>
          <cell r="B253" t="str">
            <v>006</v>
          </cell>
          <cell r="D253" t="str">
            <v>LMERVNR00</v>
          </cell>
          <cell r="F253">
            <v>-54910.33</v>
          </cell>
        </row>
        <row r="254">
          <cell r="A254" t="str">
            <v>5000400000</v>
          </cell>
          <cell r="B254" t="str">
            <v>006</v>
          </cell>
          <cell r="D254" t="str">
            <v>SMKYRVNR00</v>
          </cell>
          <cell r="F254">
            <v>3156.92</v>
          </cell>
        </row>
        <row r="255">
          <cell r="A255" t="str">
            <v>5000400000</v>
          </cell>
          <cell r="B255" t="str">
            <v>006</v>
          </cell>
          <cell r="D255" t="str">
            <v>SMKYRVNR00</v>
          </cell>
          <cell r="F255">
            <v>-3156.92</v>
          </cell>
        </row>
        <row r="256">
          <cell r="A256" t="str">
            <v>5000400000</v>
          </cell>
          <cell r="B256" t="str">
            <v>006</v>
          </cell>
          <cell r="D256" t="str">
            <v>SMKYRVNR00</v>
          </cell>
          <cell r="F256">
            <v>-3156.92</v>
          </cell>
        </row>
        <row r="257">
          <cell r="A257" t="str">
            <v>5000400000</v>
          </cell>
          <cell r="B257" t="str">
            <v>006</v>
          </cell>
          <cell r="D257" t="str">
            <v>SMKYRVNR00</v>
          </cell>
          <cell r="F257">
            <v>3156.92</v>
          </cell>
        </row>
        <row r="258">
          <cell r="A258" t="str">
            <v>5000400000</v>
          </cell>
          <cell r="B258" t="str">
            <v>006</v>
          </cell>
          <cell r="D258" t="str">
            <v>SMKYRVNR00</v>
          </cell>
          <cell r="F258">
            <v>0.18</v>
          </cell>
        </row>
        <row r="259">
          <cell r="A259" t="str">
            <v>5000400000</v>
          </cell>
          <cell r="B259" t="str">
            <v>007</v>
          </cell>
          <cell r="D259" t="str">
            <v>HRMNRVNR00</v>
          </cell>
          <cell r="F259">
            <v>-2314.62</v>
          </cell>
        </row>
        <row r="260">
          <cell r="A260" t="str">
            <v>5000400000</v>
          </cell>
          <cell r="B260" t="str">
            <v>007</v>
          </cell>
          <cell r="D260" t="str">
            <v>HRMNRVNR00</v>
          </cell>
          <cell r="F260">
            <v>4240.79</v>
          </cell>
        </row>
        <row r="261">
          <cell r="A261" t="str">
            <v>5000400000</v>
          </cell>
          <cell r="B261" t="str">
            <v>007</v>
          </cell>
          <cell r="D261" t="str">
            <v>HRMNRVNR00</v>
          </cell>
          <cell r="F261">
            <v>5237.04</v>
          </cell>
        </row>
        <row r="262">
          <cell r="A262" t="str">
            <v>5000400000</v>
          </cell>
          <cell r="B262" t="str">
            <v>007</v>
          </cell>
          <cell r="D262" t="str">
            <v>KPLGRVNR00</v>
          </cell>
          <cell r="F262">
            <v>-206.89</v>
          </cell>
        </row>
        <row r="263">
          <cell r="A263" t="str">
            <v>5000400000</v>
          </cell>
          <cell r="B263" t="str">
            <v>007</v>
          </cell>
          <cell r="D263" t="str">
            <v>KPLGRVNR00</v>
          </cell>
          <cell r="F263">
            <v>206.89</v>
          </cell>
        </row>
        <row r="264">
          <cell r="A264" t="str">
            <v>5000400000</v>
          </cell>
          <cell r="B264" t="str">
            <v>007</v>
          </cell>
          <cell r="D264" t="str">
            <v>KPLGRVNR00</v>
          </cell>
          <cell r="F264">
            <v>1383.38</v>
          </cell>
        </row>
        <row r="265">
          <cell r="A265" t="str">
            <v>5000400000</v>
          </cell>
          <cell r="B265" t="str">
            <v>007</v>
          </cell>
          <cell r="D265" t="str">
            <v>LLNGRVNR00</v>
          </cell>
          <cell r="F265">
            <v>-13601.3</v>
          </cell>
        </row>
        <row r="266">
          <cell r="A266" t="str">
            <v>5000400000</v>
          </cell>
          <cell r="B266" t="str">
            <v>007</v>
          </cell>
          <cell r="D266" t="str">
            <v>LLNGRVNR00</v>
          </cell>
          <cell r="F266">
            <v>24501.57</v>
          </cell>
        </row>
        <row r="267">
          <cell r="A267" t="str">
            <v>5000400000</v>
          </cell>
          <cell r="B267" t="str">
            <v>007</v>
          </cell>
          <cell r="D267" t="str">
            <v>LLNGRVNR00</v>
          </cell>
          <cell r="F267">
            <v>13223.83</v>
          </cell>
        </row>
        <row r="268">
          <cell r="A268" t="str">
            <v>5000400000</v>
          </cell>
          <cell r="B268" t="str">
            <v>007</v>
          </cell>
          <cell r="D268" t="str">
            <v>LMERVNR00</v>
          </cell>
          <cell r="F268">
            <v>28949.43</v>
          </cell>
        </row>
        <row r="269">
          <cell r="A269" t="str">
            <v>5000400000</v>
          </cell>
          <cell r="B269" t="str">
            <v>007</v>
          </cell>
          <cell r="D269" t="str">
            <v>LMERVNR00</v>
          </cell>
          <cell r="F269">
            <v>-28949.43</v>
          </cell>
        </row>
        <row r="270">
          <cell r="A270" t="str">
            <v>5000400000</v>
          </cell>
          <cell r="B270" t="str">
            <v>007</v>
          </cell>
          <cell r="D270" t="str">
            <v>SMKYRVNR00</v>
          </cell>
          <cell r="F270">
            <v>-0.18</v>
          </cell>
        </row>
        <row r="271">
          <cell r="A271" t="str">
            <v>5000400000</v>
          </cell>
          <cell r="B271" t="str">
            <v>007</v>
          </cell>
          <cell r="D271" t="str">
            <v>SMKYRVNR00</v>
          </cell>
          <cell r="F271">
            <v>0.18</v>
          </cell>
        </row>
        <row r="272">
          <cell r="A272" t="str">
            <v>5000400000</v>
          </cell>
          <cell r="B272" t="str">
            <v>007</v>
          </cell>
          <cell r="D272" t="str">
            <v>SMKYRVNR00</v>
          </cell>
          <cell r="F272">
            <v>102.35</v>
          </cell>
        </row>
        <row r="273">
          <cell r="A273" t="str">
            <v>5000400000</v>
          </cell>
          <cell r="B273" t="str">
            <v>008</v>
          </cell>
          <cell r="D273" t="str">
            <v>HRMNRVNR00</v>
          </cell>
          <cell r="F273">
            <v>-5237.04</v>
          </cell>
        </row>
        <row r="274">
          <cell r="A274" t="str">
            <v>5000400000</v>
          </cell>
          <cell r="B274" t="str">
            <v>008</v>
          </cell>
          <cell r="D274" t="str">
            <v>HRMNRVNR00</v>
          </cell>
          <cell r="F274">
            <v>7040.81</v>
          </cell>
        </row>
        <row r="275">
          <cell r="A275" t="str">
            <v>5000400000</v>
          </cell>
          <cell r="B275" t="str">
            <v>008</v>
          </cell>
          <cell r="D275" t="str">
            <v>HRMNRVNR00</v>
          </cell>
          <cell r="F275">
            <v>2491.3200000000002</v>
          </cell>
        </row>
        <row r="276">
          <cell r="A276" t="str">
            <v>5000400000</v>
          </cell>
          <cell r="B276" t="str">
            <v>008</v>
          </cell>
          <cell r="D276" t="str">
            <v>KPLGRVNR00</v>
          </cell>
          <cell r="F276">
            <v>-1383.38</v>
          </cell>
        </row>
        <row r="277">
          <cell r="A277" t="str">
            <v>5000400000</v>
          </cell>
          <cell r="B277" t="str">
            <v>008</v>
          </cell>
          <cell r="D277" t="str">
            <v>KPLGRVNR00</v>
          </cell>
          <cell r="F277">
            <v>2180.9899999999998</v>
          </cell>
        </row>
        <row r="278">
          <cell r="A278" t="str">
            <v>5000400000</v>
          </cell>
          <cell r="B278" t="str">
            <v>008</v>
          </cell>
          <cell r="D278" t="str">
            <v>KPLGRVNR00</v>
          </cell>
          <cell r="F278">
            <v>2384.14</v>
          </cell>
        </row>
        <row r="279">
          <cell r="A279" t="str">
            <v>5000400000</v>
          </cell>
          <cell r="B279" t="str">
            <v>008</v>
          </cell>
          <cell r="D279" t="str">
            <v>LLNGRVNR00</v>
          </cell>
          <cell r="F279">
            <v>-13223.83</v>
          </cell>
        </row>
        <row r="280">
          <cell r="A280" t="str">
            <v>5000400000</v>
          </cell>
          <cell r="B280" t="str">
            <v>008</v>
          </cell>
          <cell r="D280" t="str">
            <v>LLNGRVNR00</v>
          </cell>
          <cell r="F280">
            <v>17880.990000000002</v>
          </cell>
        </row>
        <row r="281">
          <cell r="A281" t="str">
            <v>5000400000</v>
          </cell>
          <cell r="B281" t="str">
            <v>008</v>
          </cell>
          <cell r="D281" t="str">
            <v>LLNGRVNR00</v>
          </cell>
          <cell r="F281">
            <v>4165.49</v>
          </cell>
        </row>
        <row r="282">
          <cell r="A282" t="str">
            <v>5000400000</v>
          </cell>
          <cell r="B282" t="str">
            <v>008</v>
          </cell>
          <cell r="D282" t="str">
            <v>LMERVNR00</v>
          </cell>
          <cell r="F282">
            <v>27304.75</v>
          </cell>
        </row>
        <row r="283">
          <cell r="A283" t="str">
            <v>5000400000</v>
          </cell>
          <cell r="B283" t="str">
            <v>008</v>
          </cell>
          <cell r="D283" t="str">
            <v>LMERVNR00</v>
          </cell>
          <cell r="F283">
            <v>-27304.75</v>
          </cell>
        </row>
        <row r="284">
          <cell r="A284" t="str">
            <v>5000400000</v>
          </cell>
          <cell r="B284" t="str">
            <v>008</v>
          </cell>
          <cell r="D284" t="str">
            <v>SMKYRVNR00</v>
          </cell>
          <cell r="F284">
            <v>-102.35</v>
          </cell>
        </row>
        <row r="285">
          <cell r="A285" t="str">
            <v>5000400000</v>
          </cell>
          <cell r="B285" t="str">
            <v>008</v>
          </cell>
          <cell r="D285" t="str">
            <v>SMKYRVNR00</v>
          </cell>
          <cell r="F285">
            <v>201.96</v>
          </cell>
        </row>
        <row r="286">
          <cell r="A286" t="str">
            <v>5000400000</v>
          </cell>
          <cell r="B286" t="str">
            <v>008</v>
          </cell>
          <cell r="D286" t="str">
            <v>SMKYRVNR00</v>
          </cell>
          <cell r="F286">
            <v>289.66000000000003</v>
          </cell>
        </row>
        <row r="287">
          <cell r="A287" t="str">
            <v>5000400000</v>
          </cell>
          <cell r="B287" t="str">
            <v>009</v>
          </cell>
          <cell r="D287" t="str">
            <v>HRMNRVNR00</v>
          </cell>
          <cell r="F287">
            <v>3547.68</v>
          </cell>
        </row>
        <row r="288">
          <cell r="A288" t="str">
            <v>5000400000</v>
          </cell>
          <cell r="B288" t="str">
            <v>009</v>
          </cell>
          <cell r="D288" t="str">
            <v>HRMNRVNR00</v>
          </cell>
          <cell r="F288">
            <v>1836.35</v>
          </cell>
        </row>
        <row r="289">
          <cell r="A289" t="str">
            <v>5000400000</v>
          </cell>
          <cell r="B289" t="str">
            <v>009</v>
          </cell>
          <cell r="D289" t="str">
            <v>KPLGRVNR00</v>
          </cell>
          <cell r="F289">
            <v>3517.26</v>
          </cell>
        </row>
        <row r="290">
          <cell r="A290" t="str">
            <v>5000400000</v>
          </cell>
          <cell r="B290" t="str">
            <v>009</v>
          </cell>
          <cell r="D290" t="str">
            <v>KPLGRVNR00</v>
          </cell>
          <cell r="F290">
            <v>1594.18</v>
          </cell>
        </row>
        <row r="291">
          <cell r="A291" t="str">
            <v>5000400000</v>
          </cell>
          <cell r="B291" t="str">
            <v>009</v>
          </cell>
          <cell r="D291" t="str">
            <v>LLNGRVNR00</v>
          </cell>
          <cell r="F291">
            <v>4796.66</v>
          </cell>
        </row>
        <row r="292">
          <cell r="A292" t="str">
            <v>5000400000</v>
          </cell>
          <cell r="B292" t="str">
            <v>009</v>
          </cell>
          <cell r="D292" t="str">
            <v>LLNGRVNR00</v>
          </cell>
          <cell r="F292">
            <v>3127.01</v>
          </cell>
        </row>
        <row r="293">
          <cell r="A293" t="str">
            <v>5000400000</v>
          </cell>
          <cell r="B293" t="str">
            <v>009</v>
          </cell>
          <cell r="D293" t="str">
            <v>LMERVNR00</v>
          </cell>
          <cell r="F293">
            <v>12151.26</v>
          </cell>
        </row>
        <row r="294">
          <cell r="A294" t="str">
            <v>5000400000</v>
          </cell>
          <cell r="B294" t="str">
            <v>009</v>
          </cell>
          <cell r="D294" t="str">
            <v>LMERVNR00</v>
          </cell>
          <cell r="F294">
            <v>-12151.26</v>
          </cell>
        </row>
        <row r="295">
          <cell r="A295" t="str">
            <v>5000400000</v>
          </cell>
          <cell r="B295" t="str">
            <v>009</v>
          </cell>
          <cell r="D295" t="str">
            <v>SMKYRVNR00</v>
          </cell>
          <cell r="F295">
            <v>289.66000000000003</v>
          </cell>
        </row>
        <row r="296">
          <cell r="A296" t="str">
            <v>5000400000</v>
          </cell>
          <cell r="B296" t="str">
            <v>009</v>
          </cell>
          <cell r="D296" t="str">
            <v>SMKYRVNR00</v>
          </cell>
          <cell r="F296">
            <v>57.49</v>
          </cell>
        </row>
        <row r="297">
          <cell r="A297" t="str">
            <v>5000400000</v>
          </cell>
          <cell r="B297" t="str">
            <v>010</v>
          </cell>
          <cell r="D297" t="str">
            <v>HRMNRVNR00</v>
          </cell>
          <cell r="F297">
            <v>-1836.35</v>
          </cell>
        </row>
        <row r="298">
          <cell r="A298" t="str">
            <v>5000400000</v>
          </cell>
          <cell r="B298" t="str">
            <v>010</v>
          </cell>
          <cell r="D298" t="str">
            <v>HRMNRVNR00</v>
          </cell>
          <cell r="F298">
            <v>2408.14</v>
          </cell>
        </row>
        <row r="299">
          <cell r="A299" t="str">
            <v>5000400000</v>
          </cell>
          <cell r="B299" t="str">
            <v>010</v>
          </cell>
          <cell r="D299" t="str">
            <v>HRMNRVNR00</v>
          </cell>
          <cell r="F299">
            <v>4513.0200000000004</v>
          </cell>
        </row>
        <row r="300">
          <cell r="A300" t="str">
            <v>5000400000</v>
          </cell>
          <cell r="B300" t="str">
            <v>010</v>
          </cell>
          <cell r="D300" t="str">
            <v>KPLGRVNR00</v>
          </cell>
          <cell r="F300">
            <v>-1594.18</v>
          </cell>
        </row>
        <row r="301">
          <cell r="A301" t="str">
            <v>5000400000</v>
          </cell>
          <cell r="B301" t="str">
            <v>010</v>
          </cell>
          <cell r="D301" t="str">
            <v>KPLGRVNR00</v>
          </cell>
          <cell r="F301">
            <v>1731.75</v>
          </cell>
        </row>
        <row r="302">
          <cell r="A302" t="str">
            <v>5000400000</v>
          </cell>
          <cell r="B302" t="str">
            <v>010</v>
          </cell>
          <cell r="D302" t="str">
            <v>KPLGRVNR00</v>
          </cell>
          <cell r="F302">
            <v>2224.5500000000002</v>
          </cell>
        </row>
        <row r="303">
          <cell r="A303" t="str">
            <v>5000400000</v>
          </cell>
          <cell r="B303" t="str">
            <v>010</v>
          </cell>
          <cell r="D303" t="str">
            <v>LLNGRVNR00</v>
          </cell>
          <cell r="F303">
            <v>-3127.01</v>
          </cell>
        </row>
        <row r="304">
          <cell r="A304" t="str">
            <v>5000400000</v>
          </cell>
          <cell r="B304" t="str">
            <v>010</v>
          </cell>
          <cell r="D304" t="str">
            <v>LLNGRVNR00</v>
          </cell>
          <cell r="F304">
            <v>5348.17</v>
          </cell>
        </row>
        <row r="305">
          <cell r="A305" t="str">
            <v>5000400000</v>
          </cell>
          <cell r="B305" t="str">
            <v>010</v>
          </cell>
          <cell r="D305" t="str">
            <v>LLNGRVNR00</v>
          </cell>
          <cell r="F305">
            <v>14397.2</v>
          </cell>
        </row>
        <row r="306">
          <cell r="A306" t="str">
            <v>5000400000</v>
          </cell>
          <cell r="B306" t="str">
            <v>010</v>
          </cell>
          <cell r="D306" t="str">
            <v>LMERVNR00</v>
          </cell>
          <cell r="F306">
            <v>9983.59</v>
          </cell>
        </row>
        <row r="307">
          <cell r="A307" t="str">
            <v>5000400000</v>
          </cell>
          <cell r="B307" t="str">
            <v>010</v>
          </cell>
          <cell r="D307" t="str">
            <v>LMERVNR00</v>
          </cell>
          <cell r="F307">
            <v>-9983.59</v>
          </cell>
        </row>
        <row r="308">
          <cell r="A308" t="str">
            <v>5000400000</v>
          </cell>
          <cell r="B308" t="str">
            <v>010</v>
          </cell>
          <cell r="D308" t="str">
            <v>SMKYRVNR00</v>
          </cell>
          <cell r="F308">
            <v>-57.49</v>
          </cell>
        </row>
        <row r="309">
          <cell r="A309" t="str">
            <v>5000400000</v>
          </cell>
          <cell r="B309" t="str">
            <v>010</v>
          </cell>
          <cell r="D309" t="str">
            <v>SMKYRVNR00</v>
          </cell>
          <cell r="F309">
            <v>495.53</v>
          </cell>
        </row>
        <row r="310">
          <cell r="A310" t="str">
            <v>5000400000</v>
          </cell>
          <cell r="B310" t="str">
            <v>010</v>
          </cell>
          <cell r="D310" t="str">
            <v>SMKYRVNR00</v>
          </cell>
          <cell r="F310">
            <v>530.52</v>
          </cell>
        </row>
        <row r="311">
          <cell r="A311" t="str">
            <v>5000400000</v>
          </cell>
          <cell r="B311" t="str">
            <v>011</v>
          </cell>
          <cell r="D311" t="str">
            <v>HRMNRVNR00</v>
          </cell>
          <cell r="F311">
            <v>-4513.0200000000004</v>
          </cell>
        </row>
        <row r="312">
          <cell r="A312" t="str">
            <v>5000400000</v>
          </cell>
          <cell r="B312" t="str">
            <v>011</v>
          </cell>
          <cell r="D312" t="str">
            <v>HRMNRVNR00</v>
          </cell>
          <cell r="F312">
            <v>6361.39</v>
          </cell>
        </row>
        <row r="313">
          <cell r="A313" t="str">
            <v>5000400000</v>
          </cell>
          <cell r="B313" t="str">
            <v>011</v>
          </cell>
          <cell r="D313" t="str">
            <v>HRMNRVNR00</v>
          </cell>
          <cell r="F313">
            <v>5532.88</v>
          </cell>
        </row>
        <row r="314">
          <cell r="A314" t="str">
            <v>5000400000</v>
          </cell>
          <cell r="B314" t="str">
            <v>011</v>
          </cell>
          <cell r="D314" t="str">
            <v>KPLGRVNR00</v>
          </cell>
          <cell r="F314">
            <v>-2224.5500000000002</v>
          </cell>
        </row>
        <row r="315">
          <cell r="A315" t="str">
            <v>5000400000</v>
          </cell>
          <cell r="B315" t="str">
            <v>011</v>
          </cell>
          <cell r="D315" t="str">
            <v>KPLGRVNR00</v>
          </cell>
          <cell r="F315">
            <v>2262.7800000000002</v>
          </cell>
        </row>
        <row r="316">
          <cell r="A316" t="str">
            <v>5000400000</v>
          </cell>
          <cell r="B316" t="str">
            <v>011</v>
          </cell>
          <cell r="D316" t="str">
            <v>KPLGRVNR00</v>
          </cell>
          <cell r="F316">
            <v>3109.29</v>
          </cell>
        </row>
        <row r="317">
          <cell r="A317" t="str">
            <v>5000400000</v>
          </cell>
          <cell r="B317" t="str">
            <v>011</v>
          </cell>
          <cell r="D317" t="str">
            <v>LLNGRVNR00</v>
          </cell>
          <cell r="F317">
            <v>-14397.2</v>
          </cell>
        </row>
        <row r="318">
          <cell r="A318" t="str">
            <v>5000400000</v>
          </cell>
          <cell r="B318" t="str">
            <v>011</v>
          </cell>
          <cell r="D318" t="str">
            <v>LLNGRVNR00</v>
          </cell>
          <cell r="F318">
            <v>20930.64</v>
          </cell>
        </row>
        <row r="319">
          <cell r="A319" t="str">
            <v>5000400000</v>
          </cell>
          <cell r="B319" t="str">
            <v>011</v>
          </cell>
          <cell r="D319" t="str">
            <v>LLNGRVNR00</v>
          </cell>
          <cell r="F319">
            <v>15841.51</v>
          </cell>
        </row>
        <row r="320">
          <cell r="A320" t="str">
            <v>5000400000</v>
          </cell>
          <cell r="B320" t="str">
            <v>011</v>
          </cell>
          <cell r="D320" t="str">
            <v>LMERVNR00</v>
          </cell>
          <cell r="F320">
            <v>30085.33</v>
          </cell>
        </row>
        <row r="321">
          <cell r="A321" t="str">
            <v>5000400000</v>
          </cell>
          <cell r="B321" t="str">
            <v>011</v>
          </cell>
          <cell r="D321" t="str">
            <v>LMERVNR00</v>
          </cell>
          <cell r="F321">
            <v>-30085.33</v>
          </cell>
        </row>
        <row r="322">
          <cell r="A322" t="str">
            <v>5000400000</v>
          </cell>
          <cell r="B322" t="str">
            <v>011</v>
          </cell>
          <cell r="D322" t="str">
            <v>SMKYRVNR00</v>
          </cell>
          <cell r="F322">
            <v>-530.52</v>
          </cell>
        </row>
        <row r="323">
          <cell r="A323" t="str">
            <v>5000400000</v>
          </cell>
          <cell r="B323" t="str">
            <v>011</v>
          </cell>
          <cell r="D323" t="str">
            <v>SMKYRVNR00</v>
          </cell>
          <cell r="F323">
            <v>530.52</v>
          </cell>
        </row>
        <row r="324">
          <cell r="A324" t="str">
            <v>5000400000</v>
          </cell>
          <cell r="B324" t="str">
            <v>012</v>
          </cell>
          <cell r="D324" t="str">
            <v>HRMNRVNR00</v>
          </cell>
          <cell r="F324">
            <v>-5532.88</v>
          </cell>
        </row>
        <row r="325">
          <cell r="A325" t="str">
            <v>5000400000</v>
          </cell>
          <cell r="B325" t="str">
            <v>012</v>
          </cell>
          <cell r="D325" t="str">
            <v>HRMNRVNR00</v>
          </cell>
          <cell r="F325">
            <v>6787.22</v>
          </cell>
        </row>
        <row r="326">
          <cell r="A326" t="str">
            <v>5000400000</v>
          </cell>
          <cell r="B326" t="str">
            <v>012</v>
          </cell>
          <cell r="D326" t="str">
            <v>KPLGRVNR00</v>
          </cell>
          <cell r="F326">
            <v>-3109.29</v>
          </cell>
        </row>
        <row r="327">
          <cell r="A327" t="str">
            <v>5000400000</v>
          </cell>
          <cell r="B327" t="str">
            <v>012</v>
          </cell>
          <cell r="D327" t="str">
            <v>KPLGRVNR00</v>
          </cell>
          <cell r="F327">
            <v>4690.13</v>
          </cell>
        </row>
        <row r="328">
          <cell r="A328" t="str">
            <v>5000400000</v>
          </cell>
          <cell r="B328" t="str">
            <v>012</v>
          </cell>
          <cell r="D328" t="str">
            <v>LLNGRVNR00</v>
          </cell>
          <cell r="F328">
            <v>-15841.51</v>
          </cell>
        </row>
        <row r="329">
          <cell r="A329" t="str">
            <v>5000400000</v>
          </cell>
          <cell r="B329" t="str">
            <v>012</v>
          </cell>
          <cell r="D329" t="str">
            <v>LLNGRVNR00</v>
          </cell>
          <cell r="F329">
            <v>19253.59</v>
          </cell>
        </row>
        <row r="330">
          <cell r="A330" t="str">
            <v>5000400000</v>
          </cell>
          <cell r="B330" t="str">
            <v>012</v>
          </cell>
          <cell r="D330" t="str">
            <v>LMERVNR00</v>
          </cell>
          <cell r="F330">
            <v>30745.7</v>
          </cell>
        </row>
        <row r="331">
          <cell r="A331" t="str">
            <v>5000400000</v>
          </cell>
          <cell r="B331" t="str">
            <v>012</v>
          </cell>
          <cell r="D331" t="str">
            <v>LMERVNR00</v>
          </cell>
          <cell r="F331">
            <v>-30745.7</v>
          </cell>
        </row>
        <row r="332">
          <cell r="A332" t="str">
            <v>5000400000</v>
          </cell>
          <cell r="B332" t="str">
            <v>012</v>
          </cell>
          <cell r="D332" t="str">
            <v>SMKYRVNR00</v>
          </cell>
          <cell r="F332">
            <v>14.76</v>
          </cell>
        </row>
        <row r="333">
          <cell r="A333" t="str">
            <v>5001200000</v>
          </cell>
          <cell r="B333" t="str">
            <v>001</v>
          </cell>
          <cell r="D333" t="str">
            <v>HRMNRVNR00</v>
          </cell>
          <cell r="F333">
            <v>41705.370000000003</v>
          </cell>
        </row>
        <row r="334">
          <cell r="A334" t="str">
            <v>5001200000</v>
          </cell>
          <cell r="B334" t="str">
            <v>001</v>
          </cell>
          <cell r="D334" t="str">
            <v>HRMNRVNR00</v>
          </cell>
          <cell r="F334">
            <v>-41705.370000000003</v>
          </cell>
        </row>
        <row r="335">
          <cell r="A335" t="str">
            <v>5001200000</v>
          </cell>
          <cell r="B335" t="str">
            <v>001</v>
          </cell>
          <cell r="D335" t="str">
            <v>HRMNRVNR00</v>
          </cell>
          <cell r="F335">
            <v>-92936</v>
          </cell>
        </row>
        <row r="336">
          <cell r="A336" t="str">
            <v>5001200000</v>
          </cell>
          <cell r="B336" t="str">
            <v>001</v>
          </cell>
          <cell r="D336" t="str">
            <v>LLNGRVNR00</v>
          </cell>
          <cell r="F336">
            <v>8503.4699999999993</v>
          </cell>
        </row>
        <row r="337">
          <cell r="A337" t="str">
            <v>5001200000</v>
          </cell>
          <cell r="B337" t="str">
            <v>001</v>
          </cell>
          <cell r="D337" t="str">
            <v>LLNGRVNR00</v>
          </cell>
          <cell r="F337">
            <v>-8503.4699999999993</v>
          </cell>
        </row>
        <row r="338">
          <cell r="A338" t="str">
            <v>5001200000</v>
          </cell>
          <cell r="B338" t="str">
            <v>001</v>
          </cell>
          <cell r="D338" t="str">
            <v>LLNGRVNR00</v>
          </cell>
          <cell r="F338">
            <v>-22937.31</v>
          </cell>
        </row>
        <row r="339">
          <cell r="A339" t="str">
            <v>5001200000</v>
          </cell>
          <cell r="B339" t="str">
            <v>001</v>
          </cell>
          <cell r="D339" t="str">
            <v>LMERVNR00</v>
          </cell>
          <cell r="F339">
            <v>-70586.12</v>
          </cell>
        </row>
        <row r="340">
          <cell r="A340" t="str">
            <v>5001200000</v>
          </cell>
          <cell r="B340" t="str">
            <v>001</v>
          </cell>
          <cell r="D340" t="str">
            <v>LMERVNR00</v>
          </cell>
          <cell r="F340">
            <v>70586.12</v>
          </cell>
        </row>
        <row r="341">
          <cell r="A341" t="str">
            <v>5001200000</v>
          </cell>
          <cell r="B341" t="str">
            <v>001</v>
          </cell>
          <cell r="D341" t="str">
            <v>SMKYRVNR00</v>
          </cell>
          <cell r="F341">
            <v>20377.09</v>
          </cell>
        </row>
        <row r="342">
          <cell r="A342" t="str">
            <v>5001200000</v>
          </cell>
          <cell r="B342" t="str">
            <v>001</v>
          </cell>
          <cell r="D342" t="str">
            <v>SMKYRVNR00</v>
          </cell>
          <cell r="F342">
            <v>-20377.28</v>
          </cell>
        </row>
        <row r="343">
          <cell r="A343" t="str">
            <v>5001200000</v>
          </cell>
          <cell r="B343" t="str">
            <v>001</v>
          </cell>
          <cell r="D343" t="str">
            <v>SMKYRVNR00</v>
          </cell>
          <cell r="F343">
            <v>-19150.79</v>
          </cell>
        </row>
        <row r="344">
          <cell r="A344" t="str">
            <v>5001200000</v>
          </cell>
          <cell r="B344" t="str">
            <v>002</v>
          </cell>
          <cell r="D344" t="str">
            <v>HRMNRVNR00</v>
          </cell>
          <cell r="F344">
            <v>92936</v>
          </cell>
        </row>
        <row r="345">
          <cell r="A345" t="str">
            <v>5001200000</v>
          </cell>
          <cell r="B345" t="str">
            <v>002</v>
          </cell>
          <cell r="D345" t="str">
            <v>HRMNRVNR00</v>
          </cell>
          <cell r="F345">
            <v>-92970.31</v>
          </cell>
        </row>
        <row r="346">
          <cell r="A346" t="str">
            <v>5001200000</v>
          </cell>
          <cell r="B346" t="str">
            <v>002</v>
          </cell>
          <cell r="D346" t="str">
            <v>HRMNRVNR00</v>
          </cell>
          <cell r="F346">
            <v>-18684.169999999998</v>
          </cell>
        </row>
        <row r="347">
          <cell r="A347" t="str">
            <v>5001200000</v>
          </cell>
          <cell r="B347" t="str">
            <v>002</v>
          </cell>
          <cell r="D347" t="str">
            <v>LLNGRVNR00</v>
          </cell>
          <cell r="F347">
            <v>22937.31</v>
          </cell>
        </row>
        <row r="348">
          <cell r="A348" t="str">
            <v>5001200000</v>
          </cell>
          <cell r="B348" t="str">
            <v>002</v>
          </cell>
          <cell r="D348" t="str">
            <v>LLNGRVNR00</v>
          </cell>
          <cell r="F348">
            <v>-26619.05</v>
          </cell>
        </row>
        <row r="349">
          <cell r="A349" t="str">
            <v>5001200000</v>
          </cell>
          <cell r="B349" t="str">
            <v>002</v>
          </cell>
          <cell r="D349" t="str">
            <v>LLNGRVNR00</v>
          </cell>
          <cell r="F349">
            <v>-885.16</v>
          </cell>
        </row>
        <row r="350">
          <cell r="A350" t="str">
            <v>5001200000</v>
          </cell>
          <cell r="B350" t="str">
            <v>002</v>
          </cell>
          <cell r="D350" t="str">
            <v>LMERVNR00</v>
          </cell>
          <cell r="F350">
            <v>-140188.92000000001</v>
          </cell>
        </row>
        <row r="351">
          <cell r="A351" t="str">
            <v>5001200000</v>
          </cell>
          <cell r="B351" t="str">
            <v>002</v>
          </cell>
          <cell r="D351" t="str">
            <v>LMERVNR00</v>
          </cell>
          <cell r="F351">
            <v>140188.92000000001</v>
          </cell>
        </row>
        <row r="352">
          <cell r="A352" t="str">
            <v>5001200000</v>
          </cell>
          <cell r="B352" t="str">
            <v>002</v>
          </cell>
          <cell r="D352" t="str">
            <v>SMKYRVNR00</v>
          </cell>
          <cell r="F352">
            <v>19150.79</v>
          </cell>
        </row>
        <row r="353">
          <cell r="A353" t="str">
            <v>5001200000</v>
          </cell>
          <cell r="B353" t="str">
            <v>002</v>
          </cell>
          <cell r="D353" t="str">
            <v>SMKYRVNR00</v>
          </cell>
          <cell r="F353">
            <v>-20599.560000000001</v>
          </cell>
        </row>
        <row r="354">
          <cell r="A354" t="str">
            <v>5001200000</v>
          </cell>
          <cell r="B354" t="str">
            <v>002</v>
          </cell>
          <cell r="D354" t="str">
            <v>SMKYRVNR00</v>
          </cell>
          <cell r="F354">
            <v>-19271.599999999999</v>
          </cell>
        </row>
        <row r="355">
          <cell r="A355" t="str">
            <v>5001200000</v>
          </cell>
          <cell r="B355" t="str">
            <v>003</v>
          </cell>
          <cell r="D355" t="str">
            <v>HRMNRVNR00</v>
          </cell>
          <cell r="F355">
            <v>18684.169999999998</v>
          </cell>
        </row>
        <row r="356">
          <cell r="A356" t="str">
            <v>5001200000</v>
          </cell>
          <cell r="B356" t="str">
            <v>003</v>
          </cell>
          <cell r="D356" t="str">
            <v>HRMNRVNR00</v>
          </cell>
          <cell r="F356">
            <v>-17714.27</v>
          </cell>
        </row>
        <row r="357">
          <cell r="A357" t="str">
            <v>5001200000</v>
          </cell>
          <cell r="B357" t="str">
            <v>003</v>
          </cell>
          <cell r="D357" t="str">
            <v>HRMNRVNR00</v>
          </cell>
          <cell r="F357">
            <v>-240742.42</v>
          </cell>
        </row>
        <row r="358">
          <cell r="A358" t="str">
            <v>5001200000</v>
          </cell>
          <cell r="B358" t="str">
            <v>003</v>
          </cell>
          <cell r="D358" t="str">
            <v>LLNGRVNR00</v>
          </cell>
          <cell r="F358">
            <v>885.16</v>
          </cell>
        </row>
        <row r="359">
          <cell r="A359" t="str">
            <v>5001200000</v>
          </cell>
          <cell r="B359" t="str">
            <v>003</v>
          </cell>
          <cell r="D359" t="str">
            <v>LLNGRVNR00</v>
          </cell>
          <cell r="F359">
            <v>-885.16</v>
          </cell>
        </row>
        <row r="360">
          <cell r="A360" t="str">
            <v>5001200000</v>
          </cell>
          <cell r="B360" t="str">
            <v>003</v>
          </cell>
          <cell r="D360" t="str">
            <v>LLNGRVNR00</v>
          </cell>
          <cell r="F360">
            <v>-78266.28</v>
          </cell>
        </row>
        <row r="361">
          <cell r="A361" t="str">
            <v>5001200000</v>
          </cell>
          <cell r="B361" t="str">
            <v>003</v>
          </cell>
          <cell r="D361" t="str">
            <v>LMERVNR00</v>
          </cell>
          <cell r="F361">
            <v>-37847.300000000003</v>
          </cell>
        </row>
        <row r="362">
          <cell r="A362" t="str">
            <v>5001200000</v>
          </cell>
          <cell r="B362" t="str">
            <v>003</v>
          </cell>
          <cell r="D362" t="str">
            <v>LMERVNR00</v>
          </cell>
          <cell r="F362">
            <v>37847.300000000003</v>
          </cell>
        </row>
        <row r="363">
          <cell r="A363" t="str">
            <v>5001200000</v>
          </cell>
          <cell r="B363" t="str">
            <v>003</v>
          </cell>
          <cell r="D363" t="str">
            <v>SMKYRVNR00</v>
          </cell>
          <cell r="F363">
            <v>19271.599999999999</v>
          </cell>
        </row>
        <row r="364">
          <cell r="A364" t="str">
            <v>5001200000</v>
          </cell>
          <cell r="B364" t="str">
            <v>003</v>
          </cell>
          <cell r="D364" t="str">
            <v>SMKYRVNR00</v>
          </cell>
          <cell r="F364">
            <v>-19247.87</v>
          </cell>
        </row>
        <row r="365">
          <cell r="A365" t="str">
            <v>5001200000</v>
          </cell>
          <cell r="B365" t="str">
            <v>003</v>
          </cell>
          <cell r="D365" t="str">
            <v>SMKYRVNR00</v>
          </cell>
          <cell r="F365">
            <v>-135003.98000000001</v>
          </cell>
        </row>
        <row r="366">
          <cell r="A366" t="str">
            <v>5001200000</v>
          </cell>
          <cell r="B366" t="str">
            <v>004</v>
          </cell>
          <cell r="D366" t="str">
            <v>HRMNRVNR00</v>
          </cell>
          <cell r="F366">
            <v>240742.42</v>
          </cell>
        </row>
        <row r="367">
          <cell r="A367" t="str">
            <v>5001200000</v>
          </cell>
          <cell r="B367" t="str">
            <v>004</v>
          </cell>
          <cell r="D367" t="str">
            <v>HRMNRVNR00</v>
          </cell>
          <cell r="F367">
            <v>-322325.14</v>
          </cell>
        </row>
        <row r="368">
          <cell r="A368" t="str">
            <v>5001200000</v>
          </cell>
          <cell r="B368" t="str">
            <v>004</v>
          </cell>
          <cell r="D368" t="str">
            <v>HRMNRVNR00</v>
          </cell>
          <cell r="F368">
            <v>-21961.89</v>
          </cell>
        </row>
        <row r="369">
          <cell r="A369" t="str">
            <v>5001200000</v>
          </cell>
          <cell r="B369" t="str">
            <v>004</v>
          </cell>
          <cell r="D369" t="str">
            <v>LLNGRVNR00</v>
          </cell>
          <cell r="F369">
            <v>78266.28</v>
          </cell>
        </row>
        <row r="370">
          <cell r="A370" t="str">
            <v>5001200000</v>
          </cell>
          <cell r="B370" t="str">
            <v>004</v>
          </cell>
          <cell r="D370" t="str">
            <v>LLNGRVNR00</v>
          </cell>
          <cell r="F370">
            <v>-78266.350000000006</v>
          </cell>
        </row>
        <row r="371">
          <cell r="A371" t="str">
            <v>5001200000</v>
          </cell>
          <cell r="B371" t="str">
            <v>004</v>
          </cell>
          <cell r="D371" t="str">
            <v>LLNGRVNR00</v>
          </cell>
          <cell r="F371">
            <v>-118358.36</v>
          </cell>
        </row>
        <row r="372">
          <cell r="A372" t="str">
            <v>5001200000</v>
          </cell>
          <cell r="B372" t="str">
            <v>004</v>
          </cell>
          <cell r="D372" t="str">
            <v>LMERVNR00</v>
          </cell>
          <cell r="F372">
            <v>-535595.5</v>
          </cell>
        </row>
        <row r="373">
          <cell r="A373" t="str">
            <v>5001200000</v>
          </cell>
          <cell r="B373" t="str">
            <v>004</v>
          </cell>
          <cell r="D373" t="str">
            <v>LMERVNR00</v>
          </cell>
          <cell r="F373">
            <v>535595.5</v>
          </cell>
        </row>
        <row r="374">
          <cell r="A374" t="str">
            <v>5001200000</v>
          </cell>
          <cell r="B374" t="str">
            <v>004</v>
          </cell>
          <cell r="D374" t="str">
            <v>SMKYRVNR00</v>
          </cell>
          <cell r="F374">
            <v>135003.98000000001</v>
          </cell>
        </row>
        <row r="375">
          <cell r="A375" t="str">
            <v>5001200000</v>
          </cell>
          <cell r="B375" t="str">
            <v>004</v>
          </cell>
          <cell r="D375" t="str">
            <v>SMKYRVNR00</v>
          </cell>
          <cell r="F375">
            <v>-135004.01</v>
          </cell>
        </row>
        <row r="376">
          <cell r="A376" t="str">
            <v>5001200000</v>
          </cell>
          <cell r="B376" t="str">
            <v>004</v>
          </cell>
          <cell r="D376" t="str">
            <v>SMKYRVNR00</v>
          </cell>
          <cell r="F376">
            <v>-127005.8</v>
          </cell>
        </row>
        <row r="377">
          <cell r="A377" t="str">
            <v>5001200000</v>
          </cell>
          <cell r="B377" t="str">
            <v>005</v>
          </cell>
          <cell r="D377" t="str">
            <v>HRMNRVNR00</v>
          </cell>
          <cell r="F377">
            <v>21961.89</v>
          </cell>
        </row>
        <row r="378">
          <cell r="A378" t="str">
            <v>5001200000</v>
          </cell>
          <cell r="B378" t="str">
            <v>005</v>
          </cell>
          <cell r="D378" t="str">
            <v>HRMNRVNR00</v>
          </cell>
          <cell r="F378">
            <v>-39229.800000000003</v>
          </cell>
        </row>
        <row r="379">
          <cell r="A379" t="str">
            <v>5001200000</v>
          </cell>
          <cell r="B379" t="str">
            <v>005</v>
          </cell>
          <cell r="D379" t="str">
            <v>HRMNRVNR00</v>
          </cell>
          <cell r="F379">
            <v>-10420.36</v>
          </cell>
        </row>
        <row r="380">
          <cell r="A380" t="str">
            <v>5001200000</v>
          </cell>
          <cell r="B380" t="str">
            <v>005</v>
          </cell>
          <cell r="D380" t="str">
            <v>LLNGRVNR00</v>
          </cell>
          <cell r="F380">
            <v>118358.36</v>
          </cell>
        </row>
        <row r="381">
          <cell r="A381" t="str">
            <v>5001200000</v>
          </cell>
          <cell r="B381" t="str">
            <v>005</v>
          </cell>
          <cell r="D381" t="str">
            <v>LLNGRVNR00</v>
          </cell>
          <cell r="F381">
            <v>-121914.88</v>
          </cell>
        </row>
        <row r="382">
          <cell r="A382" t="str">
            <v>5001200000</v>
          </cell>
          <cell r="B382" t="str">
            <v>005</v>
          </cell>
          <cell r="D382" t="str">
            <v>LLNGRVNR00</v>
          </cell>
          <cell r="F382">
            <v>-7242.75</v>
          </cell>
        </row>
        <row r="383">
          <cell r="A383" t="str">
            <v>5001200000</v>
          </cell>
          <cell r="B383" t="str">
            <v>005</v>
          </cell>
          <cell r="D383" t="str">
            <v>LMERVNR00</v>
          </cell>
          <cell r="F383">
            <v>-289902.09000000003</v>
          </cell>
        </row>
        <row r="384">
          <cell r="A384" t="str">
            <v>5001200000</v>
          </cell>
          <cell r="B384" t="str">
            <v>005</v>
          </cell>
          <cell r="D384" t="str">
            <v>LMERVNR00</v>
          </cell>
          <cell r="F384">
            <v>289902.09000000003</v>
          </cell>
        </row>
        <row r="385">
          <cell r="A385" t="str">
            <v>5001200000</v>
          </cell>
          <cell r="B385" t="str">
            <v>005</v>
          </cell>
          <cell r="D385" t="str">
            <v>SMKYRVNR00</v>
          </cell>
          <cell r="F385">
            <v>127005.8</v>
          </cell>
        </row>
        <row r="386">
          <cell r="A386" t="str">
            <v>5001200000</v>
          </cell>
          <cell r="B386" t="str">
            <v>005</v>
          </cell>
          <cell r="D386" t="str">
            <v>SMKYRVNR00</v>
          </cell>
          <cell r="F386">
            <v>-128757.41</v>
          </cell>
        </row>
        <row r="387">
          <cell r="A387" t="str">
            <v>5001200000</v>
          </cell>
          <cell r="B387" t="str">
            <v>005</v>
          </cell>
          <cell r="D387" t="str">
            <v>SMKYRVNR00</v>
          </cell>
          <cell r="F387">
            <v>-3288</v>
          </cell>
        </row>
        <row r="388">
          <cell r="A388" t="str">
            <v>5001200000</v>
          </cell>
          <cell r="B388" t="str">
            <v>006</v>
          </cell>
          <cell r="D388" t="str">
            <v>HRMNRVNR00</v>
          </cell>
          <cell r="F388">
            <v>-10420.36</v>
          </cell>
        </row>
        <row r="389">
          <cell r="A389" t="str">
            <v>5001200000</v>
          </cell>
          <cell r="B389" t="str">
            <v>006</v>
          </cell>
          <cell r="D389" t="str">
            <v>HRMNRVNR00</v>
          </cell>
          <cell r="F389">
            <v>10420.36</v>
          </cell>
        </row>
        <row r="390">
          <cell r="A390" t="str">
            <v>5001200000</v>
          </cell>
          <cell r="B390" t="str">
            <v>006</v>
          </cell>
          <cell r="D390" t="str">
            <v>HRMNRVNR00</v>
          </cell>
          <cell r="F390">
            <v>10420.36</v>
          </cell>
        </row>
        <row r="391">
          <cell r="A391" t="str">
            <v>5001200000</v>
          </cell>
          <cell r="B391" t="str">
            <v>006</v>
          </cell>
          <cell r="D391" t="str">
            <v>HRMNRVNR00</v>
          </cell>
          <cell r="F391">
            <v>-10540.78</v>
          </cell>
        </row>
        <row r="392">
          <cell r="A392" t="str">
            <v>5001200000</v>
          </cell>
          <cell r="B392" t="str">
            <v>006</v>
          </cell>
          <cell r="D392" t="str">
            <v>HRMNRVNR00</v>
          </cell>
          <cell r="F392">
            <v>-64648.31</v>
          </cell>
        </row>
        <row r="393">
          <cell r="A393" t="str">
            <v>5001200000</v>
          </cell>
          <cell r="B393" t="str">
            <v>006</v>
          </cell>
          <cell r="D393" t="str">
            <v>LLNGRVNR00</v>
          </cell>
          <cell r="F393">
            <v>-7242.75</v>
          </cell>
        </row>
        <row r="394">
          <cell r="A394" t="str">
            <v>5001200000</v>
          </cell>
          <cell r="B394" t="str">
            <v>006</v>
          </cell>
          <cell r="D394" t="str">
            <v>LLNGRVNR00</v>
          </cell>
          <cell r="F394">
            <v>7242.75</v>
          </cell>
        </row>
        <row r="395">
          <cell r="A395" t="str">
            <v>5001200000</v>
          </cell>
          <cell r="B395" t="str">
            <v>006</v>
          </cell>
          <cell r="D395" t="str">
            <v>LLNGRVNR00</v>
          </cell>
          <cell r="F395">
            <v>7242.75</v>
          </cell>
        </row>
        <row r="396">
          <cell r="A396" t="str">
            <v>5001200000</v>
          </cell>
          <cell r="B396" t="str">
            <v>006</v>
          </cell>
          <cell r="D396" t="str">
            <v>LLNGRVNR00</v>
          </cell>
          <cell r="F396">
            <v>-7242.75</v>
          </cell>
        </row>
        <row r="397">
          <cell r="A397" t="str">
            <v>5001200000</v>
          </cell>
          <cell r="B397" t="str">
            <v>006</v>
          </cell>
          <cell r="D397" t="str">
            <v>LLNGRVNR00</v>
          </cell>
          <cell r="F397">
            <v>-16483.810000000001</v>
          </cell>
        </row>
        <row r="398">
          <cell r="A398" t="str">
            <v>5001200000</v>
          </cell>
          <cell r="B398" t="str">
            <v>006</v>
          </cell>
          <cell r="D398" t="str">
            <v>LMERVNR00</v>
          </cell>
          <cell r="F398">
            <v>-21133.78</v>
          </cell>
        </row>
        <row r="399">
          <cell r="A399" t="str">
            <v>5001200000</v>
          </cell>
          <cell r="B399" t="str">
            <v>006</v>
          </cell>
          <cell r="D399" t="str">
            <v>LMERVNR00</v>
          </cell>
          <cell r="F399">
            <v>21133.78</v>
          </cell>
        </row>
        <row r="400">
          <cell r="A400" t="str">
            <v>5001200000</v>
          </cell>
          <cell r="B400" t="str">
            <v>006</v>
          </cell>
          <cell r="D400" t="str">
            <v>SMKYRVNR00</v>
          </cell>
          <cell r="F400">
            <v>-3288</v>
          </cell>
        </row>
        <row r="401">
          <cell r="A401" t="str">
            <v>5001200000</v>
          </cell>
          <cell r="B401" t="str">
            <v>006</v>
          </cell>
          <cell r="D401" t="str">
            <v>SMKYRVNR00</v>
          </cell>
          <cell r="F401">
            <v>3288</v>
          </cell>
        </row>
        <row r="402">
          <cell r="A402" t="str">
            <v>5001200000</v>
          </cell>
          <cell r="B402" t="str">
            <v>006</v>
          </cell>
          <cell r="D402" t="str">
            <v>SMKYRVNR00</v>
          </cell>
          <cell r="F402">
            <v>3288</v>
          </cell>
        </row>
        <row r="403">
          <cell r="A403" t="str">
            <v>5001200000</v>
          </cell>
          <cell r="B403" t="str">
            <v>006</v>
          </cell>
          <cell r="D403" t="str">
            <v>SMKYRVNR00</v>
          </cell>
          <cell r="F403">
            <v>-3350.25</v>
          </cell>
        </row>
        <row r="404">
          <cell r="A404" t="str">
            <v>5001200000</v>
          </cell>
          <cell r="B404" t="str">
            <v>006</v>
          </cell>
          <cell r="D404" t="str">
            <v>SMKYRVNR00</v>
          </cell>
          <cell r="F404">
            <v>-2522.7600000000002</v>
          </cell>
        </row>
        <row r="405">
          <cell r="A405" t="str">
            <v>5001200000</v>
          </cell>
          <cell r="B405" t="str">
            <v>007</v>
          </cell>
          <cell r="D405" t="str">
            <v>HRMNRVNR00</v>
          </cell>
          <cell r="F405">
            <v>64648.31</v>
          </cell>
        </row>
        <row r="406">
          <cell r="A406" t="str">
            <v>5001200000</v>
          </cell>
          <cell r="B406" t="str">
            <v>007</v>
          </cell>
          <cell r="D406" t="str">
            <v>HRMNRVNR00</v>
          </cell>
          <cell r="F406">
            <v>-65959.55</v>
          </cell>
        </row>
        <row r="407">
          <cell r="A407" t="str">
            <v>5001200000</v>
          </cell>
          <cell r="B407" t="str">
            <v>007</v>
          </cell>
          <cell r="D407" t="str">
            <v>HRMNRVNR00</v>
          </cell>
          <cell r="F407">
            <v>-78407.600000000006</v>
          </cell>
        </row>
        <row r="408">
          <cell r="A408" t="str">
            <v>5001200000</v>
          </cell>
          <cell r="B408" t="str">
            <v>007</v>
          </cell>
          <cell r="D408" t="str">
            <v>LLNGRVNR00</v>
          </cell>
          <cell r="F408">
            <v>16483.810000000001</v>
          </cell>
        </row>
        <row r="409">
          <cell r="A409" t="str">
            <v>5001200000</v>
          </cell>
          <cell r="B409" t="str">
            <v>007</v>
          </cell>
          <cell r="D409" t="str">
            <v>LLNGRVNR00</v>
          </cell>
          <cell r="F409">
            <v>-23647.89</v>
          </cell>
        </row>
        <row r="410">
          <cell r="A410" t="str">
            <v>5001200000</v>
          </cell>
          <cell r="B410" t="str">
            <v>007</v>
          </cell>
          <cell r="D410" t="str">
            <v>LLNGRVNR00</v>
          </cell>
          <cell r="F410">
            <v>-84251.93</v>
          </cell>
        </row>
        <row r="411">
          <cell r="A411" t="str">
            <v>5001200000</v>
          </cell>
          <cell r="B411" t="str">
            <v>007</v>
          </cell>
          <cell r="D411" t="str">
            <v>LMERVNR00</v>
          </cell>
          <cell r="F411">
            <v>-92162.99</v>
          </cell>
        </row>
        <row r="412">
          <cell r="A412" t="str">
            <v>5001200000</v>
          </cell>
          <cell r="B412" t="str">
            <v>007</v>
          </cell>
          <cell r="D412" t="str">
            <v>LMERVNR00</v>
          </cell>
          <cell r="F412">
            <v>92162.99</v>
          </cell>
        </row>
        <row r="413">
          <cell r="A413" t="str">
            <v>5001200000</v>
          </cell>
          <cell r="B413" t="str">
            <v>007</v>
          </cell>
          <cell r="D413" t="str">
            <v>SMKYRVNR00</v>
          </cell>
          <cell r="F413">
            <v>2522.7600000000002</v>
          </cell>
        </row>
        <row r="414">
          <cell r="A414" t="str">
            <v>5001200000</v>
          </cell>
          <cell r="B414" t="str">
            <v>007</v>
          </cell>
          <cell r="D414" t="str">
            <v>SMKYRVNR00</v>
          </cell>
          <cell r="F414">
            <v>-2555.5500000000002</v>
          </cell>
        </row>
        <row r="415">
          <cell r="A415" t="str">
            <v>5001200000</v>
          </cell>
          <cell r="B415" t="str">
            <v>007</v>
          </cell>
          <cell r="D415" t="str">
            <v>SMKYRVNR00</v>
          </cell>
          <cell r="F415">
            <v>-26325.18</v>
          </cell>
        </row>
        <row r="416">
          <cell r="A416" t="str">
            <v>5001200000</v>
          </cell>
          <cell r="B416" t="str">
            <v>008</v>
          </cell>
          <cell r="D416" t="str">
            <v>HRMNRVNR00</v>
          </cell>
          <cell r="F416">
            <v>78407.600000000006</v>
          </cell>
        </row>
        <row r="417">
          <cell r="A417" t="str">
            <v>5001200000</v>
          </cell>
          <cell r="B417" t="str">
            <v>008</v>
          </cell>
          <cell r="D417" t="str">
            <v>HRMNRVNR00</v>
          </cell>
          <cell r="F417">
            <v>-78317.81</v>
          </cell>
        </row>
        <row r="418">
          <cell r="A418" t="str">
            <v>5001200000</v>
          </cell>
          <cell r="B418" t="str">
            <v>008</v>
          </cell>
          <cell r="D418" t="str">
            <v>HRMNRVNR00</v>
          </cell>
          <cell r="F418">
            <v>-5047.62</v>
          </cell>
        </row>
        <row r="419">
          <cell r="A419" t="str">
            <v>5001200000</v>
          </cell>
          <cell r="B419" t="str">
            <v>008</v>
          </cell>
          <cell r="D419" t="str">
            <v>LLNGRVNR00</v>
          </cell>
          <cell r="F419">
            <v>84251.93</v>
          </cell>
        </row>
        <row r="420">
          <cell r="A420" t="str">
            <v>5001200000</v>
          </cell>
          <cell r="B420" t="str">
            <v>008</v>
          </cell>
          <cell r="D420" t="str">
            <v>LLNGRVNR00</v>
          </cell>
          <cell r="F420">
            <v>-84300.5</v>
          </cell>
        </row>
        <row r="421">
          <cell r="A421" t="str">
            <v>5001200000</v>
          </cell>
          <cell r="B421" t="str">
            <v>008</v>
          </cell>
          <cell r="D421" t="str">
            <v>LLNGRVNR00</v>
          </cell>
          <cell r="F421">
            <v>-22045.64</v>
          </cell>
        </row>
        <row r="422">
          <cell r="A422" t="str">
            <v>5001200000</v>
          </cell>
          <cell r="B422" t="str">
            <v>008</v>
          </cell>
          <cell r="D422" t="str">
            <v>LMERVNR00</v>
          </cell>
          <cell r="F422">
            <v>-188803.97</v>
          </cell>
        </row>
        <row r="423">
          <cell r="A423" t="str">
            <v>5001200000</v>
          </cell>
          <cell r="B423" t="str">
            <v>008</v>
          </cell>
          <cell r="D423" t="str">
            <v>LMERVNR00</v>
          </cell>
          <cell r="F423">
            <v>188803.97</v>
          </cell>
        </row>
        <row r="424">
          <cell r="A424" t="str">
            <v>5001200000</v>
          </cell>
          <cell r="B424" t="str">
            <v>008</v>
          </cell>
          <cell r="D424" t="str">
            <v>SMKYRVNR00</v>
          </cell>
          <cell r="F424">
            <v>26325.18</v>
          </cell>
        </row>
        <row r="425">
          <cell r="A425" t="str">
            <v>5001200000</v>
          </cell>
          <cell r="B425" t="str">
            <v>008</v>
          </cell>
          <cell r="D425" t="str">
            <v>SMKYRVNR00</v>
          </cell>
          <cell r="F425">
            <v>-26185.66</v>
          </cell>
        </row>
        <row r="426">
          <cell r="A426" t="str">
            <v>5001200000</v>
          </cell>
          <cell r="B426" t="str">
            <v>008</v>
          </cell>
          <cell r="D426" t="str">
            <v>SMKYRVNR00</v>
          </cell>
          <cell r="F426">
            <v>-33269.42</v>
          </cell>
        </row>
        <row r="427">
          <cell r="A427" t="str">
            <v>5001200000</v>
          </cell>
          <cell r="B427" t="str">
            <v>009</v>
          </cell>
          <cell r="D427" t="str">
            <v>HRMNRVNR00</v>
          </cell>
          <cell r="F427">
            <v>-5229.67</v>
          </cell>
        </row>
        <row r="428">
          <cell r="A428" t="str">
            <v>5001200000</v>
          </cell>
          <cell r="B428" t="str">
            <v>009</v>
          </cell>
          <cell r="D428" t="str">
            <v>HRMNRVNR00</v>
          </cell>
          <cell r="F428">
            <v>-63042.9</v>
          </cell>
        </row>
        <row r="429">
          <cell r="A429" t="str">
            <v>5001200000</v>
          </cell>
          <cell r="B429" t="str">
            <v>009</v>
          </cell>
          <cell r="D429" t="str">
            <v>LLNGRVNR00</v>
          </cell>
          <cell r="F429">
            <v>-22672.5</v>
          </cell>
        </row>
        <row r="430">
          <cell r="A430" t="str">
            <v>5001200000</v>
          </cell>
          <cell r="B430" t="str">
            <v>009</v>
          </cell>
          <cell r="D430" t="str">
            <v>LLNGRVNR00</v>
          </cell>
          <cell r="F430">
            <v>-11242.63</v>
          </cell>
        </row>
        <row r="431">
          <cell r="A431" t="str">
            <v>5001200000</v>
          </cell>
          <cell r="B431" t="str">
            <v>009</v>
          </cell>
          <cell r="D431" t="str">
            <v>LMERVNR00</v>
          </cell>
          <cell r="F431">
            <v>-61808.39</v>
          </cell>
        </row>
        <row r="432">
          <cell r="A432" t="str">
            <v>5001200000</v>
          </cell>
          <cell r="B432" t="str">
            <v>009</v>
          </cell>
          <cell r="D432" t="str">
            <v>LMERVNR00</v>
          </cell>
          <cell r="F432">
            <v>61808.39</v>
          </cell>
        </row>
        <row r="433">
          <cell r="A433" t="str">
            <v>5001200000</v>
          </cell>
          <cell r="B433" t="str">
            <v>009</v>
          </cell>
          <cell r="D433" t="str">
            <v>SMKYRVNR00</v>
          </cell>
          <cell r="F433">
            <v>-33906.22</v>
          </cell>
        </row>
        <row r="434">
          <cell r="A434" t="str">
            <v>5001200000</v>
          </cell>
          <cell r="B434" t="str">
            <v>009</v>
          </cell>
          <cell r="D434" t="str">
            <v>SMKYRVNR00</v>
          </cell>
          <cell r="F434">
            <v>-34920.04</v>
          </cell>
        </row>
        <row r="435">
          <cell r="A435" t="str">
            <v>5001200000</v>
          </cell>
          <cell r="B435" t="str">
            <v>010</v>
          </cell>
          <cell r="D435" t="str">
            <v>HRMNRVNR00</v>
          </cell>
          <cell r="F435">
            <v>63042.9</v>
          </cell>
        </row>
        <row r="436">
          <cell r="A436" t="str">
            <v>5001200000</v>
          </cell>
          <cell r="B436" t="str">
            <v>010</v>
          </cell>
          <cell r="D436" t="str">
            <v>HRMNRVNR00</v>
          </cell>
          <cell r="F436">
            <v>-4773.51</v>
          </cell>
        </row>
        <row r="437">
          <cell r="A437" t="str">
            <v>5001200000</v>
          </cell>
          <cell r="B437" t="str">
            <v>010</v>
          </cell>
          <cell r="D437" t="str">
            <v>HRMNRVNR00</v>
          </cell>
          <cell r="F437">
            <v>-32343.23</v>
          </cell>
        </row>
        <row r="438">
          <cell r="A438" t="str">
            <v>5001200000</v>
          </cell>
          <cell r="B438" t="str">
            <v>010</v>
          </cell>
          <cell r="D438" t="str">
            <v>LLNGRVNR00</v>
          </cell>
          <cell r="F438">
            <v>11242.63</v>
          </cell>
        </row>
        <row r="439">
          <cell r="A439" t="str">
            <v>5001200000</v>
          </cell>
          <cell r="B439" t="str">
            <v>010</v>
          </cell>
          <cell r="D439" t="str">
            <v>LLNGRVNR00</v>
          </cell>
          <cell r="F439">
            <v>-13847.56</v>
          </cell>
        </row>
        <row r="440">
          <cell r="A440" t="str">
            <v>5001200000</v>
          </cell>
          <cell r="B440" t="str">
            <v>010</v>
          </cell>
          <cell r="D440" t="str">
            <v>LLNGRVNR00</v>
          </cell>
          <cell r="F440">
            <v>-643.49</v>
          </cell>
        </row>
        <row r="441">
          <cell r="A441" t="str">
            <v>5001200000</v>
          </cell>
          <cell r="B441" t="str">
            <v>010</v>
          </cell>
          <cell r="D441" t="str">
            <v>LMERVNR00</v>
          </cell>
          <cell r="F441">
            <v>-65953.62</v>
          </cell>
        </row>
        <row r="442">
          <cell r="A442" t="str">
            <v>5001200000</v>
          </cell>
          <cell r="B442" t="str">
            <v>010</v>
          </cell>
          <cell r="D442" t="str">
            <v>LMERVNR00</v>
          </cell>
          <cell r="F442">
            <v>65953.62</v>
          </cell>
        </row>
        <row r="443">
          <cell r="A443" t="str">
            <v>5001200000</v>
          </cell>
          <cell r="B443" t="str">
            <v>010</v>
          </cell>
          <cell r="D443" t="str">
            <v>SMKYRVNR00</v>
          </cell>
          <cell r="F443">
            <v>34920.04</v>
          </cell>
        </row>
        <row r="444">
          <cell r="A444" t="str">
            <v>5001200000</v>
          </cell>
          <cell r="B444" t="str">
            <v>010</v>
          </cell>
          <cell r="D444" t="str">
            <v>SMKYRVNR00</v>
          </cell>
          <cell r="F444">
            <v>-47332.55</v>
          </cell>
        </row>
        <row r="445">
          <cell r="A445" t="str">
            <v>5001200000</v>
          </cell>
          <cell r="B445" t="str">
            <v>010</v>
          </cell>
          <cell r="D445" t="str">
            <v>SMKYRVNR00</v>
          </cell>
          <cell r="F445">
            <v>-101350.09</v>
          </cell>
        </row>
        <row r="446">
          <cell r="A446" t="str">
            <v>5001200000</v>
          </cell>
          <cell r="B446" t="str">
            <v>011</v>
          </cell>
          <cell r="D446" t="str">
            <v>HRMNRVNR00</v>
          </cell>
          <cell r="F446">
            <v>32343.23</v>
          </cell>
        </row>
        <row r="447">
          <cell r="A447" t="str">
            <v>5001200000</v>
          </cell>
          <cell r="B447" t="str">
            <v>011</v>
          </cell>
          <cell r="D447" t="str">
            <v>HRMNRVNR00</v>
          </cell>
          <cell r="F447">
            <v>-32343.23</v>
          </cell>
        </row>
        <row r="448">
          <cell r="A448" t="str">
            <v>5001200000</v>
          </cell>
          <cell r="B448" t="str">
            <v>011</v>
          </cell>
          <cell r="D448" t="str">
            <v>HRMNRVNR00</v>
          </cell>
          <cell r="F448">
            <v>-4432.9799999999996</v>
          </cell>
        </row>
        <row r="449">
          <cell r="A449" t="str">
            <v>5001200000</v>
          </cell>
          <cell r="B449" t="str">
            <v>011</v>
          </cell>
          <cell r="D449" t="str">
            <v>KPLGRVNR00</v>
          </cell>
          <cell r="F449">
            <v>-649.36</v>
          </cell>
        </row>
        <row r="450">
          <cell r="A450" t="str">
            <v>5001200000</v>
          </cell>
          <cell r="B450" t="str">
            <v>011</v>
          </cell>
          <cell r="D450" t="str">
            <v>LLNGRVNR00</v>
          </cell>
          <cell r="F450">
            <v>643.49</v>
          </cell>
        </row>
        <row r="451">
          <cell r="A451" t="str">
            <v>5001200000</v>
          </cell>
          <cell r="B451" t="str">
            <v>011</v>
          </cell>
          <cell r="D451" t="str">
            <v>LLNGRVNR00</v>
          </cell>
          <cell r="F451">
            <v>-643.49</v>
          </cell>
        </row>
        <row r="452">
          <cell r="A452" t="str">
            <v>5001200000</v>
          </cell>
          <cell r="B452" t="str">
            <v>011</v>
          </cell>
          <cell r="D452" t="str">
            <v>LLNGRVNR00</v>
          </cell>
          <cell r="F452">
            <v>-6485.25</v>
          </cell>
        </row>
        <row r="453">
          <cell r="A453" t="str">
            <v>5001200000</v>
          </cell>
          <cell r="B453" t="str">
            <v>011</v>
          </cell>
          <cell r="D453" t="str">
            <v>LMERVNR00</v>
          </cell>
          <cell r="F453">
            <v>-134336.81</v>
          </cell>
        </row>
        <row r="454">
          <cell r="A454" t="str">
            <v>5001200000</v>
          </cell>
          <cell r="B454" t="str">
            <v>011</v>
          </cell>
          <cell r="D454" t="str">
            <v>LMERVNR00</v>
          </cell>
          <cell r="F454">
            <v>134336.81</v>
          </cell>
        </row>
        <row r="455">
          <cell r="A455" t="str">
            <v>5001200000</v>
          </cell>
          <cell r="B455" t="str">
            <v>011</v>
          </cell>
          <cell r="D455" t="str">
            <v>SMKYRVNR00</v>
          </cell>
          <cell r="F455">
            <v>101350.09</v>
          </cell>
        </row>
        <row r="456">
          <cell r="A456" t="str">
            <v>5001200000</v>
          </cell>
          <cell r="B456" t="str">
            <v>011</v>
          </cell>
          <cell r="D456" t="str">
            <v>SMKYRVNR00</v>
          </cell>
          <cell r="F456">
            <v>-101350.09</v>
          </cell>
        </row>
        <row r="457">
          <cell r="A457" t="str">
            <v>5001200000</v>
          </cell>
          <cell r="B457" t="str">
            <v>011</v>
          </cell>
          <cell r="D457" t="str">
            <v>SMKYRVNR00</v>
          </cell>
          <cell r="F457">
            <v>-6590.87</v>
          </cell>
        </row>
        <row r="458">
          <cell r="A458" t="str">
            <v>5001200000</v>
          </cell>
          <cell r="B458" t="str">
            <v>012</v>
          </cell>
          <cell r="D458" t="str">
            <v>HRMNRVNR00</v>
          </cell>
          <cell r="F458">
            <v>4432.9799999999996</v>
          </cell>
        </row>
        <row r="459">
          <cell r="A459" t="str">
            <v>5001200000</v>
          </cell>
          <cell r="B459" t="str">
            <v>012</v>
          </cell>
          <cell r="D459" t="str">
            <v>HRMNRVNR00</v>
          </cell>
          <cell r="F459">
            <v>-4433.0200000000004</v>
          </cell>
        </row>
        <row r="460">
          <cell r="A460" t="str">
            <v>5001200000</v>
          </cell>
          <cell r="B460" t="str">
            <v>012</v>
          </cell>
          <cell r="D460" t="str">
            <v>KPLGRVNR00</v>
          </cell>
          <cell r="F460">
            <v>649.36</v>
          </cell>
        </row>
        <row r="461">
          <cell r="A461" t="str">
            <v>5001200000</v>
          </cell>
          <cell r="B461" t="str">
            <v>012</v>
          </cell>
          <cell r="D461" t="str">
            <v>KPLGRVNR00</v>
          </cell>
          <cell r="F461">
            <v>-649.36</v>
          </cell>
        </row>
        <row r="462">
          <cell r="A462" t="str">
            <v>5001200000</v>
          </cell>
          <cell r="B462" t="str">
            <v>012</v>
          </cell>
          <cell r="D462" t="str">
            <v>LLNGRVNR00</v>
          </cell>
          <cell r="F462">
            <v>6485.25</v>
          </cell>
        </row>
        <row r="463">
          <cell r="A463" t="str">
            <v>5001200000</v>
          </cell>
          <cell r="B463" t="str">
            <v>012</v>
          </cell>
          <cell r="D463" t="str">
            <v>LLNGRVNR00</v>
          </cell>
          <cell r="F463">
            <v>-6485.25</v>
          </cell>
        </row>
        <row r="464">
          <cell r="A464" t="str">
            <v>5001200000</v>
          </cell>
          <cell r="B464" t="str">
            <v>012</v>
          </cell>
          <cell r="D464" t="str">
            <v>LMERVNR00</v>
          </cell>
          <cell r="F464">
            <v>-18158.5</v>
          </cell>
        </row>
        <row r="465">
          <cell r="A465" t="str">
            <v>5001200000</v>
          </cell>
          <cell r="B465" t="str">
            <v>012</v>
          </cell>
          <cell r="D465" t="str">
            <v>LMERVNR00</v>
          </cell>
          <cell r="F465">
            <v>18158.5</v>
          </cell>
        </row>
        <row r="466">
          <cell r="A466" t="str">
            <v>5001200000</v>
          </cell>
          <cell r="B466" t="str">
            <v>012</v>
          </cell>
          <cell r="D466" t="str">
            <v>SMKYRVNR00</v>
          </cell>
          <cell r="F466">
            <v>6590.87</v>
          </cell>
        </row>
        <row r="467">
          <cell r="A467" t="str">
            <v>5001200000</v>
          </cell>
          <cell r="B467" t="str">
            <v>012</v>
          </cell>
          <cell r="D467" t="str">
            <v>SMKYRVNR00</v>
          </cell>
          <cell r="F467">
            <v>-6590.87</v>
          </cell>
        </row>
        <row r="468">
          <cell r="A468" t="str">
            <v>5002000000</v>
          </cell>
          <cell r="B468" t="str">
            <v>001</v>
          </cell>
          <cell r="D468" t="str">
            <v>LLNGRVNR00</v>
          </cell>
          <cell r="F468">
            <v>0.23</v>
          </cell>
        </row>
        <row r="469">
          <cell r="A469" t="str">
            <v>5002000000</v>
          </cell>
          <cell r="B469" t="str">
            <v>001</v>
          </cell>
          <cell r="D469" t="str">
            <v>LLNGRVNR00</v>
          </cell>
          <cell r="F469">
            <v>-0.23</v>
          </cell>
        </row>
        <row r="470">
          <cell r="A470" t="str">
            <v>5002000000</v>
          </cell>
          <cell r="B470" t="str">
            <v>001</v>
          </cell>
          <cell r="D470" t="str">
            <v>LMERVNR00</v>
          </cell>
          <cell r="F470">
            <v>-0.23</v>
          </cell>
        </row>
        <row r="471">
          <cell r="A471" t="str">
            <v>5002000000</v>
          </cell>
          <cell r="B471" t="str">
            <v>001</v>
          </cell>
          <cell r="D471" t="str">
            <v>LMERVNR00</v>
          </cell>
          <cell r="F471">
            <v>0.23</v>
          </cell>
        </row>
        <row r="472">
          <cell r="A472" t="str">
            <v>5002000000</v>
          </cell>
          <cell r="B472" t="str">
            <v>004</v>
          </cell>
          <cell r="D472" t="str">
            <v>LLNGRVNR00</v>
          </cell>
          <cell r="F472">
            <v>-69.78</v>
          </cell>
        </row>
        <row r="473">
          <cell r="A473" t="str">
            <v>5002000000</v>
          </cell>
          <cell r="B473" t="str">
            <v>005</v>
          </cell>
          <cell r="D473" t="str">
            <v>LLNGRVNR00</v>
          </cell>
          <cell r="F473">
            <v>69.78</v>
          </cell>
        </row>
        <row r="474">
          <cell r="A474" t="str">
            <v>5002000000</v>
          </cell>
          <cell r="B474" t="str">
            <v>005</v>
          </cell>
          <cell r="D474" t="str">
            <v>LLNGRVNR00</v>
          </cell>
          <cell r="F474">
            <v>-69.78</v>
          </cell>
        </row>
        <row r="475">
          <cell r="A475" t="str">
            <v>5002000000</v>
          </cell>
          <cell r="B475" t="str">
            <v>005</v>
          </cell>
          <cell r="D475" t="str">
            <v>LLNGRVNR00</v>
          </cell>
          <cell r="F475">
            <v>-1095.82</v>
          </cell>
        </row>
        <row r="476">
          <cell r="A476" t="str">
            <v>5002000000</v>
          </cell>
          <cell r="B476" t="str">
            <v>005</v>
          </cell>
          <cell r="D476" t="str">
            <v>LMERVNR00</v>
          </cell>
          <cell r="F476">
            <v>-69.78</v>
          </cell>
        </row>
        <row r="477">
          <cell r="A477" t="str">
            <v>5002000000</v>
          </cell>
          <cell r="B477" t="str">
            <v>005</v>
          </cell>
          <cell r="D477" t="str">
            <v>LMERVNR00</v>
          </cell>
          <cell r="F477">
            <v>69.78</v>
          </cell>
        </row>
        <row r="478">
          <cell r="A478" t="str">
            <v>5002000000</v>
          </cell>
          <cell r="B478" t="str">
            <v>006</v>
          </cell>
          <cell r="D478" t="str">
            <v>LLNGRVNR00</v>
          </cell>
          <cell r="F478">
            <v>-1095.82</v>
          </cell>
        </row>
        <row r="479">
          <cell r="A479" t="str">
            <v>5002000000</v>
          </cell>
          <cell r="B479" t="str">
            <v>006</v>
          </cell>
          <cell r="D479" t="str">
            <v>LLNGRVNR00</v>
          </cell>
          <cell r="F479">
            <v>1095.82</v>
          </cell>
        </row>
        <row r="480">
          <cell r="A480" t="str">
            <v>5002000000</v>
          </cell>
          <cell r="B480" t="str">
            <v>006</v>
          </cell>
          <cell r="D480" t="str">
            <v>LLNGRVNR00</v>
          </cell>
          <cell r="F480">
            <v>1095.82</v>
          </cell>
        </row>
        <row r="481">
          <cell r="A481" t="str">
            <v>5002000000</v>
          </cell>
          <cell r="B481" t="str">
            <v>006</v>
          </cell>
          <cell r="D481" t="str">
            <v>LLNGRVNR00</v>
          </cell>
          <cell r="F481">
            <v>-1095.82</v>
          </cell>
        </row>
        <row r="482">
          <cell r="A482" t="str">
            <v>5002000000</v>
          </cell>
          <cell r="B482" t="str">
            <v>006</v>
          </cell>
          <cell r="D482" t="str">
            <v>LMERVNR00</v>
          </cell>
          <cell r="F482">
            <v>-1095.82</v>
          </cell>
        </row>
        <row r="483">
          <cell r="A483" t="str">
            <v>5002000000</v>
          </cell>
          <cell r="B483" t="str">
            <v>006</v>
          </cell>
          <cell r="D483" t="str">
            <v>LMERVNR00</v>
          </cell>
          <cell r="F483">
            <v>1095.82</v>
          </cell>
        </row>
        <row r="484">
          <cell r="A484" t="str">
            <v>5002000000</v>
          </cell>
          <cell r="B484" t="str">
            <v>007</v>
          </cell>
          <cell r="D484" t="str">
            <v>HRMNRVNR00</v>
          </cell>
          <cell r="F484">
            <v>-82.81</v>
          </cell>
        </row>
        <row r="485">
          <cell r="A485" t="str">
            <v>5002000000</v>
          </cell>
          <cell r="B485" t="str">
            <v>007</v>
          </cell>
          <cell r="D485" t="str">
            <v>LLNGRVNR00</v>
          </cell>
          <cell r="F485">
            <v>-322.07</v>
          </cell>
        </row>
        <row r="486">
          <cell r="A486" t="str">
            <v>5002000000</v>
          </cell>
          <cell r="B486" t="str">
            <v>008</v>
          </cell>
          <cell r="D486" t="str">
            <v>HRMNRVNR00</v>
          </cell>
          <cell r="F486">
            <v>82.81</v>
          </cell>
        </row>
        <row r="487">
          <cell r="A487" t="str">
            <v>5002000000</v>
          </cell>
          <cell r="B487" t="str">
            <v>008</v>
          </cell>
          <cell r="D487" t="str">
            <v>HRMNRVNR00</v>
          </cell>
          <cell r="F487">
            <v>-82.81</v>
          </cell>
        </row>
        <row r="488">
          <cell r="A488" t="str">
            <v>5002000000</v>
          </cell>
          <cell r="B488" t="str">
            <v>008</v>
          </cell>
          <cell r="D488" t="str">
            <v>LLNGRVNR00</v>
          </cell>
          <cell r="F488">
            <v>322.07</v>
          </cell>
        </row>
        <row r="489">
          <cell r="A489" t="str">
            <v>5002000000</v>
          </cell>
          <cell r="B489" t="str">
            <v>008</v>
          </cell>
          <cell r="D489" t="str">
            <v>LLNGRVNR00</v>
          </cell>
          <cell r="F489">
            <v>-322.07</v>
          </cell>
        </row>
        <row r="490">
          <cell r="A490" t="str">
            <v>5002000000</v>
          </cell>
          <cell r="B490" t="str">
            <v>008</v>
          </cell>
          <cell r="D490" t="str">
            <v>LMERVNR00</v>
          </cell>
          <cell r="F490">
            <v>-404.88</v>
          </cell>
        </row>
        <row r="491">
          <cell r="A491" t="str">
            <v>5002000000</v>
          </cell>
          <cell r="B491" t="str">
            <v>008</v>
          </cell>
          <cell r="D491" t="str">
            <v>LMERVNR00</v>
          </cell>
          <cell r="F491">
            <v>404.88</v>
          </cell>
        </row>
        <row r="492">
          <cell r="A492" t="str">
            <v>5002000000</v>
          </cell>
          <cell r="B492" t="str">
            <v>009</v>
          </cell>
          <cell r="D492" t="str">
            <v>HRMNRVNR00</v>
          </cell>
          <cell r="F492">
            <v>-616.4</v>
          </cell>
        </row>
        <row r="493">
          <cell r="A493" t="str">
            <v>5002000000</v>
          </cell>
          <cell r="B493" t="str">
            <v>009</v>
          </cell>
          <cell r="D493" t="str">
            <v>LLNGRVNR00</v>
          </cell>
          <cell r="F493">
            <v>-106.8</v>
          </cell>
        </row>
        <row r="494">
          <cell r="A494" t="str">
            <v>5002000000</v>
          </cell>
          <cell r="B494" t="str">
            <v>010</v>
          </cell>
          <cell r="D494" t="str">
            <v>HRMNRVNR00</v>
          </cell>
          <cell r="F494">
            <v>616.4</v>
          </cell>
        </row>
        <row r="495">
          <cell r="A495" t="str">
            <v>5002000000</v>
          </cell>
          <cell r="B495" t="str">
            <v>010</v>
          </cell>
          <cell r="D495" t="str">
            <v>HRMNRVNR00</v>
          </cell>
          <cell r="F495">
            <v>-616.4</v>
          </cell>
        </row>
        <row r="496">
          <cell r="A496" t="str">
            <v>5002000000</v>
          </cell>
          <cell r="B496" t="str">
            <v>010</v>
          </cell>
          <cell r="D496" t="str">
            <v>LLNGRVNR00</v>
          </cell>
          <cell r="F496">
            <v>106.8</v>
          </cell>
        </row>
        <row r="497">
          <cell r="A497" t="str">
            <v>5002000000</v>
          </cell>
          <cell r="B497" t="str">
            <v>010</v>
          </cell>
          <cell r="D497" t="str">
            <v>LLNGRVNR00</v>
          </cell>
          <cell r="F497">
            <v>-106.8</v>
          </cell>
        </row>
        <row r="498">
          <cell r="A498" t="str">
            <v>5002000000</v>
          </cell>
          <cell r="B498" t="str">
            <v>010</v>
          </cell>
          <cell r="D498" t="str">
            <v>LMERVNR00</v>
          </cell>
          <cell r="F498">
            <v>-723.2</v>
          </cell>
        </row>
        <row r="499">
          <cell r="A499" t="str">
            <v>5002000000</v>
          </cell>
          <cell r="B499" t="str">
            <v>010</v>
          </cell>
          <cell r="D499" t="str">
            <v>LMERVNR00</v>
          </cell>
          <cell r="F499">
            <v>723.2</v>
          </cell>
        </row>
        <row r="500">
          <cell r="A500" t="str">
            <v>5003000000</v>
          </cell>
          <cell r="B500" t="str">
            <v>001</v>
          </cell>
          <cell r="D500" t="str">
            <v>HRMNRVNR00</v>
          </cell>
          <cell r="F500">
            <v>217545.21</v>
          </cell>
        </row>
        <row r="501">
          <cell r="A501" t="str">
            <v>5003000000</v>
          </cell>
          <cell r="B501" t="str">
            <v>001</v>
          </cell>
          <cell r="D501" t="str">
            <v>HRMNRVNR00</v>
          </cell>
          <cell r="F501">
            <v>-252427.85</v>
          </cell>
        </row>
        <row r="502">
          <cell r="A502" t="str">
            <v>5003000000</v>
          </cell>
          <cell r="B502" t="str">
            <v>001</v>
          </cell>
          <cell r="D502" t="str">
            <v>HRMNRVNR00</v>
          </cell>
          <cell r="F502">
            <v>-251037.74</v>
          </cell>
        </row>
        <row r="503">
          <cell r="A503" t="str">
            <v>5003000000</v>
          </cell>
          <cell r="B503" t="str">
            <v>001</v>
          </cell>
          <cell r="D503" t="str">
            <v>KPLGRVNR00</v>
          </cell>
          <cell r="F503">
            <v>0.08</v>
          </cell>
        </row>
        <row r="504">
          <cell r="A504" t="str">
            <v>5003000000</v>
          </cell>
          <cell r="B504" t="str">
            <v>001</v>
          </cell>
          <cell r="D504" t="str">
            <v>KPLGRVNR00</v>
          </cell>
          <cell r="F504">
            <v>-12138.97</v>
          </cell>
        </row>
        <row r="505">
          <cell r="A505" t="str">
            <v>5003000000</v>
          </cell>
          <cell r="B505" t="str">
            <v>001</v>
          </cell>
          <cell r="D505" t="str">
            <v>KPLGRVNR00</v>
          </cell>
          <cell r="F505">
            <v>-12138.9</v>
          </cell>
        </row>
        <row r="506">
          <cell r="A506" t="str">
            <v>5003000000</v>
          </cell>
          <cell r="B506" t="str">
            <v>001</v>
          </cell>
          <cell r="D506" t="str">
            <v>LLNGRVNR00</v>
          </cell>
          <cell r="F506">
            <v>-174959.39</v>
          </cell>
        </row>
        <row r="507">
          <cell r="A507" t="str">
            <v>5003000000</v>
          </cell>
          <cell r="B507" t="str">
            <v>001</v>
          </cell>
          <cell r="D507" t="str">
            <v>LLNGRVNR00</v>
          </cell>
          <cell r="F507">
            <v>-227381.98</v>
          </cell>
        </row>
        <row r="508">
          <cell r="A508" t="str">
            <v>5003000000</v>
          </cell>
          <cell r="B508" t="str">
            <v>001</v>
          </cell>
          <cell r="D508" t="str">
            <v>LLNGRVNR00</v>
          </cell>
          <cell r="F508">
            <v>136368.23000000001</v>
          </cell>
        </row>
        <row r="509">
          <cell r="A509" t="str">
            <v>5003000000</v>
          </cell>
          <cell r="B509" t="str">
            <v>001</v>
          </cell>
          <cell r="D509" t="str">
            <v>LMERVNR00</v>
          </cell>
          <cell r="F509">
            <v>-440102.16</v>
          </cell>
        </row>
        <row r="510">
          <cell r="A510" t="str">
            <v>5003000000</v>
          </cell>
          <cell r="B510" t="str">
            <v>001</v>
          </cell>
          <cell r="D510" t="str">
            <v>LMERVNR00</v>
          </cell>
          <cell r="F510">
            <v>440102.16</v>
          </cell>
        </row>
        <row r="511">
          <cell r="A511" t="str">
            <v>5003000000</v>
          </cell>
          <cell r="B511" t="str">
            <v>001</v>
          </cell>
          <cell r="D511" t="str">
            <v>SMKYRVNR00</v>
          </cell>
          <cell r="F511">
            <v>404.29</v>
          </cell>
        </row>
        <row r="512">
          <cell r="A512" t="str">
            <v>5003000000</v>
          </cell>
          <cell r="B512" t="str">
            <v>001</v>
          </cell>
          <cell r="D512" t="str">
            <v>SMKYRVNR00</v>
          </cell>
          <cell r="F512">
            <v>-575.95000000000005</v>
          </cell>
        </row>
        <row r="513">
          <cell r="A513" t="str">
            <v>5003000000</v>
          </cell>
          <cell r="B513" t="str">
            <v>001</v>
          </cell>
          <cell r="D513" t="str">
            <v>SMKYRVNR00</v>
          </cell>
          <cell r="F513">
            <v>-2412.39</v>
          </cell>
        </row>
        <row r="514">
          <cell r="A514" t="str">
            <v>5003000000</v>
          </cell>
          <cell r="B514" t="str">
            <v>002</v>
          </cell>
          <cell r="D514" t="str">
            <v>HRMNRVNR00</v>
          </cell>
          <cell r="F514">
            <v>251037.74</v>
          </cell>
        </row>
        <row r="515">
          <cell r="A515" t="str">
            <v>5003000000</v>
          </cell>
          <cell r="B515" t="str">
            <v>002</v>
          </cell>
          <cell r="D515" t="str">
            <v>HRMNRVNR00</v>
          </cell>
          <cell r="F515">
            <v>-258387.96</v>
          </cell>
        </row>
        <row r="516">
          <cell r="A516" t="str">
            <v>5003000000</v>
          </cell>
          <cell r="B516" t="str">
            <v>002</v>
          </cell>
          <cell r="D516" t="str">
            <v>HRMNRVNR00</v>
          </cell>
          <cell r="F516">
            <v>-137239.75</v>
          </cell>
        </row>
        <row r="517">
          <cell r="A517" t="str">
            <v>5003000000</v>
          </cell>
          <cell r="B517" t="str">
            <v>002</v>
          </cell>
          <cell r="D517" t="str">
            <v>KPLGRVNR00</v>
          </cell>
          <cell r="F517">
            <v>12138.9</v>
          </cell>
        </row>
        <row r="518">
          <cell r="A518" t="str">
            <v>5003000000</v>
          </cell>
          <cell r="B518" t="str">
            <v>002</v>
          </cell>
          <cell r="D518" t="str">
            <v>KPLGRVNR00</v>
          </cell>
          <cell r="F518">
            <v>-12138.9</v>
          </cell>
        </row>
        <row r="519">
          <cell r="A519" t="str">
            <v>5003000000</v>
          </cell>
          <cell r="B519" t="str">
            <v>002</v>
          </cell>
          <cell r="D519" t="str">
            <v>KPLGRVNR00</v>
          </cell>
          <cell r="F519">
            <v>-12138.9</v>
          </cell>
        </row>
        <row r="520">
          <cell r="A520" t="str">
            <v>5003000000</v>
          </cell>
          <cell r="B520" t="str">
            <v>002</v>
          </cell>
          <cell r="D520" t="str">
            <v>LLNGRVNR00</v>
          </cell>
          <cell r="F520">
            <v>227381.98</v>
          </cell>
        </row>
        <row r="521">
          <cell r="A521" t="str">
            <v>5003000000</v>
          </cell>
          <cell r="B521" t="str">
            <v>002</v>
          </cell>
          <cell r="D521" t="str">
            <v>LLNGRVNR00</v>
          </cell>
          <cell r="F521">
            <v>-236577.19</v>
          </cell>
        </row>
        <row r="522">
          <cell r="A522" t="str">
            <v>5003000000</v>
          </cell>
          <cell r="B522" t="str">
            <v>002</v>
          </cell>
          <cell r="D522" t="str">
            <v>LLNGRVNR00</v>
          </cell>
          <cell r="F522">
            <v>-84925.64</v>
          </cell>
        </row>
        <row r="523">
          <cell r="A523" t="str">
            <v>5003000000</v>
          </cell>
          <cell r="B523" t="str">
            <v>002</v>
          </cell>
          <cell r="D523" t="str">
            <v>LMERVNR00</v>
          </cell>
          <cell r="F523">
            <v>-509466.32</v>
          </cell>
        </row>
        <row r="524">
          <cell r="A524" t="str">
            <v>5003000000</v>
          </cell>
          <cell r="B524" t="str">
            <v>002</v>
          </cell>
          <cell r="D524" t="str">
            <v>LMERVNR00</v>
          </cell>
          <cell r="F524">
            <v>509466.32</v>
          </cell>
        </row>
        <row r="525">
          <cell r="A525" t="str">
            <v>5003000000</v>
          </cell>
          <cell r="B525" t="str">
            <v>002</v>
          </cell>
          <cell r="D525" t="str">
            <v>SMKYRVNR00</v>
          </cell>
          <cell r="F525">
            <v>2412.39</v>
          </cell>
        </row>
        <row r="526">
          <cell r="A526" t="str">
            <v>5003000000</v>
          </cell>
          <cell r="B526" t="str">
            <v>002</v>
          </cell>
          <cell r="D526" t="str">
            <v>SMKYRVNR00</v>
          </cell>
          <cell r="F526">
            <v>-2362.27</v>
          </cell>
        </row>
        <row r="527">
          <cell r="A527" t="str">
            <v>5003000000</v>
          </cell>
          <cell r="B527" t="str">
            <v>002</v>
          </cell>
          <cell r="D527" t="str">
            <v>SMKYRVNR00</v>
          </cell>
          <cell r="F527">
            <v>-430.63</v>
          </cell>
        </row>
        <row r="528">
          <cell r="A528" t="str">
            <v>5003000000</v>
          </cell>
          <cell r="B528" t="str">
            <v>003</v>
          </cell>
          <cell r="D528" t="str">
            <v>HRMNRVNR00</v>
          </cell>
          <cell r="F528">
            <v>137239.75</v>
          </cell>
        </row>
        <row r="529">
          <cell r="A529" t="str">
            <v>5003000000</v>
          </cell>
          <cell r="B529" t="str">
            <v>003</v>
          </cell>
          <cell r="D529" t="str">
            <v>HRMNRVNR00</v>
          </cell>
          <cell r="F529">
            <v>-141544.14000000001</v>
          </cell>
        </row>
        <row r="530">
          <cell r="A530" t="str">
            <v>5003000000</v>
          </cell>
          <cell r="B530" t="str">
            <v>003</v>
          </cell>
          <cell r="D530" t="str">
            <v>HRMNRVNR00</v>
          </cell>
          <cell r="F530">
            <v>-85493.4</v>
          </cell>
        </row>
        <row r="531">
          <cell r="A531" t="str">
            <v>5003000000</v>
          </cell>
          <cell r="B531" t="str">
            <v>003</v>
          </cell>
          <cell r="D531" t="str">
            <v>KPLGRVNR00</v>
          </cell>
          <cell r="F531">
            <v>12138.9</v>
          </cell>
        </row>
        <row r="532">
          <cell r="A532" t="str">
            <v>5003000000</v>
          </cell>
          <cell r="B532" t="str">
            <v>003</v>
          </cell>
          <cell r="D532" t="str">
            <v>KPLGRVNR00</v>
          </cell>
          <cell r="F532">
            <v>-12138.9</v>
          </cell>
        </row>
        <row r="533">
          <cell r="A533" t="str">
            <v>5003000000</v>
          </cell>
          <cell r="B533" t="str">
            <v>003</v>
          </cell>
          <cell r="D533" t="str">
            <v>KPLGRVNR00</v>
          </cell>
          <cell r="F533">
            <v>-12138.92</v>
          </cell>
        </row>
        <row r="534">
          <cell r="A534" t="str">
            <v>5003000000</v>
          </cell>
          <cell r="B534" t="str">
            <v>003</v>
          </cell>
          <cell r="D534" t="str">
            <v>LLNGRVNR00</v>
          </cell>
          <cell r="F534">
            <v>84925.64</v>
          </cell>
        </row>
        <row r="535">
          <cell r="A535" t="str">
            <v>5003000000</v>
          </cell>
          <cell r="B535" t="str">
            <v>003</v>
          </cell>
          <cell r="D535" t="str">
            <v>LLNGRVNR00</v>
          </cell>
          <cell r="F535">
            <v>-80314.84</v>
          </cell>
        </row>
        <row r="536">
          <cell r="A536" t="str">
            <v>5003000000</v>
          </cell>
          <cell r="B536" t="str">
            <v>003</v>
          </cell>
          <cell r="D536" t="str">
            <v>LLNGRVNR00</v>
          </cell>
          <cell r="F536">
            <v>-202791.66</v>
          </cell>
        </row>
        <row r="537">
          <cell r="A537" t="str">
            <v>5003000000</v>
          </cell>
          <cell r="B537" t="str">
            <v>003</v>
          </cell>
          <cell r="D537" t="str">
            <v>LMERVNR00</v>
          </cell>
          <cell r="F537">
            <v>-234381.34</v>
          </cell>
        </row>
        <row r="538">
          <cell r="A538" t="str">
            <v>5003000000</v>
          </cell>
          <cell r="B538" t="str">
            <v>003</v>
          </cell>
          <cell r="D538" t="str">
            <v>LMERVNR00</v>
          </cell>
          <cell r="F538">
            <v>234381.34</v>
          </cell>
        </row>
        <row r="539">
          <cell r="A539" t="str">
            <v>5003000000</v>
          </cell>
          <cell r="B539" t="str">
            <v>003</v>
          </cell>
          <cell r="D539" t="str">
            <v>SMKYRVNR00</v>
          </cell>
          <cell r="F539">
            <v>430.63</v>
          </cell>
        </row>
        <row r="540">
          <cell r="A540" t="str">
            <v>5003000000</v>
          </cell>
          <cell r="B540" t="str">
            <v>003</v>
          </cell>
          <cell r="D540" t="str">
            <v>SMKYRVNR00</v>
          </cell>
          <cell r="F540">
            <v>-383.46</v>
          </cell>
        </row>
        <row r="541">
          <cell r="A541" t="str">
            <v>5003000000</v>
          </cell>
          <cell r="B541" t="str">
            <v>003</v>
          </cell>
          <cell r="D541" t="str">
            <v>SMKYRVNR00</v>
          </cell>
          <cell r="F541">
            <v>-972.68</v>
          </cell>
        </row>
        <row r="542">
          <cell r="A542" t="str">
            <v>5003000000</v>
          </cell>
          <cell r="B542" t="str">
            <v>004</v>
          </cell>
          <cell r="D542" t="str">
            <v>HRMNRVNR00</v>
          </cell>
          <cell r="F542">
            <v>85493.4</v>
          </cell>
        </row>
        <row r="543">
          <cell r="A543" t="str">
            <v>5003000000</v>
          </cell>
          <cell r="B543" t="str">
            <v>004</v>
          </cell>
          <cell r="D543" t="str">
            <v>HRMNRVNR00</v>
          </cell>
          <cell r="F543">
            <v>-102016.68</v>
          </cell>
        </row>
        <row r="544">
          <cell r="A544" t="str">
            <v>5003000000</v>
          </cell>
          <cell r="B544" t="str">
            <v>004</v>
          </cell>
          <cell r="D544" t="str">
            <v>HRMNRVNR00</v>
          </cell>
          <cell r="F544">
            <v>-93131.13</v>
          </cell>
        </row>
        <row r="545">
          <cell r="A545" t="str">
            <v>5003000000</v>
          </cell>
          <cell r="B545" t="str">
            <v>004</v>
          </cell>
          <cell r="D545" t="str">
            <v>KPLGRVNR00</v>
          </cell>
          <cell r="F545">
            <v>12138.92</v>
          </cell>
        </row>
        <row r="546">
          <cell r="A546" t="str">
            <v>5003000000</v>
          </cell>
          <cell r="B546" t="str">
            <v>004</v>
          </cell>
          <cell r="D546" t="str">
            <v>KPLGRVNR00</v>
          </cell>
          <cell r="F546">
            <v>-12138.91</v>
          </cell>
        </row>
        <row r="547">
          <cell r="A547" t="str">
            <v>5003000000</v>
          </cell>
          <cell r="B547" t="str">
            <v>004</v>
          </cell>
          <cell r="D547" t="str">
            <v>KPLGRVNR00</v>
          </cell>
          <cell r="F547">
            <v>-12138.89</v>
          </cell>
        </row>
        <row r="548">
          <cell r="A548" t="str">
            <v>5003000000</v>
          </cell>
          <cell r="B548" t="str">
            <v>004</v>
          </cell>
          <cell r="D548" t="str">
            <v>LLNGRVNR00</v>
          </cell>
          <cell r="F548">
            <v>202791.66</v>
          </cell>
        </row>
        <row r="549">
          <cell r="A549" t="str">
            <v>5003000000</v>
          </cell>
          <cell r="B549" t="str">
            <v>004</v>
          </cell>
          <cell r="D549" t="str">
            <v>LLNGRVNR00</v>
          </cell>
          <cell r="F549">
            <v>-207113.84</v>
          </cell>
        </row>
        <row r="550">
          <cell r="A550" t="str">
            <v>5003000000</v>
          </cell>
          <cell r="B550" t="str">
            <v>004</v>
          </cell>
          <cell r="D550" t="str">
            <v>LLNGRVNR00</v>
          </cell>
          <cell r="F550">
            <v>-135147.07</v>
          </cell>
        </row>
        <row r="551">
          <cell r="A551" t="str">
            <v>5003000000</v>
          </cell>
          <cell r="B551" t="str">
            <v>004</v>
          </cell>
          <cell r="D551" t="str">
            <v>LMERVNR00</v>
          </cell>
          <cell r="F551">
            <v>-322712.45</v>
          </cell>
        </row>
        <row r="552">
          <cell r="A552" t="str">
            <v>5003000000</v>
          </cell>
          <cell r="B552" t="str">
            <v>004</v>
          </cell>
          <cell r="D552" t="str">
            <v>LMERVNR00</v>
          </cell>
          <cell r="F552">
            <v>322712.45</v>
          </cell>
        </row>
        <row r="553">
          <cell r="A553" t="str">
            <v>5003000000</v>
          </cell>
          <cell r="B553" t="str">
            <v>004</v>
          </cell>
          <cell r="D553" t="str">
            <v>SMKYRVNR00</v>
          </cell>
          <cell r="F553">
            <v>972.68</v>
          </cell>
        </row>
        <row r="554">
          <cell r="A554" t="str">
            <v>5003000000</v>
          </cell>
          <cell r="B554" t="str">
            <v>004</v>
          </cell>
          <cell r="D554" t="str">
            <v>SMKYRVNR00</v>
          </cell>
          <cell r="F554">
            <v>-1443.02</v>
          </cell>
        </row>
        <row r="555">
          <cell r="A555" t="str">
            <v>5003000000</v>
          </cell>
          <cell r="B555" t="str">
            <v>004</v>
          </cell>
          <cell r="D555" t="str">
            <v>SMKYRVNR00</v>
          </cell>
          <cell r="F555">
            <v>-1760.84</v>
          </cell>
        </row>
        <row r="556">
          <cell r="A556" t="str">
            <v>5003000000</v>
          </cell>
          <cell r="B556" t="str">
            <v>005</v>
          </cell>
          <cell r="D556" t="str">
            <v>HRMNRVNR00</v>
          </cell>
          <cell r="F556">
            <v>93131.13</v>
          </cell>
        </row>
        <row r="557">
          <cell r="A557" t="str">
            <v>5003000000</v>
          </cell>
          <cell r="B557" t="str">
            <v>005</v>
          </cell>
          <cell r="D557" t="str">
            <v>HRMNRVNR00</v>
          </cell>
          <cell r="F557">
            <v>-96579.27</v>
          </cell>
        </row>
        <row r="558">
          <cell r="A558" t="str">
            <v>5003000000</v>
          </cell>
          <cell r="B558" t="str">
            <v>005</v>
          </cell>
          <cell r="D558" t="str">
            <v>HRMNRVNR00</v>
          </cell>
          <cell r="F558">
            <v>-120134.3</v>
          </cell>
        </row>
        <row r="559">
          <cell r="A559" t="str">
            <v>5003000000</v>
          </cell>
          <cell r="B559" t="str">
            <v>005</v>
          </cell>
          <cell r="D559" t="str">
            <v>KPLGRVNR00</v>
          </cell>
          <cell r="F559">
            <v>12138.89</v>
          </cell>
        </row>
        <row r="560">
          <cell r="A560" t="str">
            <v>5003000000</v>
          </cell>
          <cell r="B560" t="str">
            <v>005</v>
          </cell>
          <cell r="D560" t="str">
            <v>KPLGRVNR00</v>
          </cell>
          <cell r="F560">
            <v>-12138.89</v>
          </cell>
        </row>
        <row r="561">
          <cell r="A561" t="str">
            <v>5003000000</v>
          </cell>
          <cell r="B561" t="str">
            <v>005</v>
          </cell>
          <cell r="D561" t="str">
            <v>KPLGRVNR00</v>
          </cell>
          <cell r="F561">
            <v>-12138.89</v>
          </cell>
        </row>
        <row r="562">
          <cell r="A562" t="str">
            <v>5003000000</v>
          </cell>
          <cell r="B562" t="str">
            <v>005</v>
          </cell>
          <cell r="D562" t="str">
            <v>LLNGRVNR00</v>
          </cell>
          <cell r="F562">
            <v>135147.07</v>
          </cell>
        </row>
        <row r="563">
          <cell r="A563" t="str">
            <v>5003000000</v>
          </cell>
          <cell r="B563" t="str">
            <v>005</v>
          </cell>
          <cell r="D563" t="str">
            <v>LLNGRVNR00</v>
          </cell>
          <cell r="F563">
            <v>-137662.25</v>
          </cell>
        </row>
        <row r="564">
          <cell r="A564" t="str">
            <v>5003000000</v>
          </cell>
          <cell r="B564" t="str">
            <v>005</v>
          </cell>
          <cell r="D564" t="str">
            <v>LLNGRVNR00</v>
          </cell>
          <cell r="F564">
            <v>-146909.32</v>
          </cell>
        </row>
        <row r="565">
          <cell r="A565" t="str">
            <v>5003000000</v>
          </cell>
          <cell r="B565" t="str">
            <v>005</v>
          </cell>
          <cell r="D565" t="str">
            <v>LMERVNR00</v>
          </cell>
          <cell r="F565">
            <v>-247883.23</v>
          </cell>
        </row>
        <row r="566">
          <cell r="A566" t="str">
            <v>5003000000</v>
          </cell>
          <cell r="B566" t="str">
            <v>005</v>
          </cell>
          <cell r="D566" t="str">
            <v>LMERVNR00</v>
          </cell>
          <cell r="F566">
            <v>247883.23</v>
          </cell>
        </row>
        <row r="567">
          <cell r="A567" t="str">
            <v>5003000000</v>
          </cell>
          <cell r="B567" t="str">
            <v>005</v>
          </cell>
          <cell r="D567" t="str">
            <v>SMKYRVNR00</v>
          </cell>
          <cell r="F567">
            <v>1760.84</v>
          </cell>
        </row>
        <row r="568">
          <cell r="A568" t="str">
            <v>5003000000</v>
          </cell>
          <cell r="B568" t="str">
            <v>005</v>
          </cell>
          <cell r="D568" t="str">
            <v>SMKYRVNR00</v>
          </cell>
          <cell r="F568">
            <v>-1502.82</v>
          </cell>
        </row>
        <row r="569">
          <cell r="A569" t="str">
            <v>5003000000</v>
          </cell>
          <cell r="B569" t="str">
            <v>005</v>
          </cell>
          <cell r="D569" t="str">
            <v>SMKYRVNR00</v>
          </cell>
          <cell r="F569">
            <v>-298.04000000000002</v>
          </cell>
        </row>
        <row r="570">
          <cell r="A570" t="str">
            <v>5003000000</v>
          </cell>
          <cell r="B570" t="str">
            <v>006</v>
          </cell>
          <cell r="D570" t="str">
            <v>HRMNRVNR00</v>
          </cell>
          <cell r="F570">
            <v>-120134.3</v>
          </cell>
        </row>
        <row r="571">
          <cell r="A571" t="str">
            <v>5003000000</v>
          </cell>
          <cell r="B571" t="str">
            <v>006</v>
          </cell>
          <cell r="D571" t="str">
            <v>HRMNRVNR00</v>
          </cell>
          <cell r="F571">
            <v>120134.3</v>
          </cell>
        </row>
        <row r="572">
          <cell r="A572" t="str">
            <v>5003000000</v>
          </cell>
          <cell r="B572" t="str">
            <v>006</v>
          </cell>
          <cell r="D572" t="str">
            <v>HRMNRVNR00</v>
          </cell>
          <cell r="F572">
            <v>120134.3</v>
          </cell>
        </row>
        <row r="573">
          <cell r="A573" t="str">
            <v>5003000000</v>
          </cell>
          <cell r="B573" t="str">
            <v>006</v>
          </cell>
          <cell r="D573" t="str">
            <v>HRMNRVNR00</v>
          </cell>
          <cell r="F573">
            <v>-115841.63</v>
          </cell>
        </row>
        <row r="574">
          <cell r="A574" t="str">
            <v>5003000000</v>
          </cell>
          <cell r="B574" t="str">
            <v>006</v>
          </cell>
          <cell r="D574" t="str">
            <v>HRMNRVNR00</v>
          </cell>
          <cell r="F574">
            <v>-125229.85</v>
          </cell>
        </row>
        <row r="575">
          <cell r="A575" t="str">
            <v>5003000000</v>
          </cell>
          <cell r="B575" t="str">
            <v>006</v>
          </cell>
          <cell r="D575" t="str">
            <v>KPLGRVNR00</v>
          </cell>
          <cell r="F575">
            <v>-12138.89</v>
          </cell>
        </row>
        <row r="576">
          <cell r="A576" t="str">
            <v>5003000000</v>
          </cell>
          <cell r="B576" t="str">
            <v>006</v>
          </cell>
          <cell r="D576" t="str">
            <v>KPLGRVNR00</v>
          </cell>
          <cell r="F576">
            <v>12138.89</v>
          </cell>
        </row>
        <row r="577">
          <cell r="A577" t="str">
            <v>5003000000</v>
          </cell>
          <cell r="B577" t="str">
            <v>006</v>
          </cell>
          <cell r="D577" t="str">
            <v>KPLGRVNR00</v>
          </cell>
          <cell r="F577">
            <v>12138.89</v>
          </cell>
        </row>
        <row r="578">
          <cell r="A578" t="str">
            <v>5003000000</v>
          </cell>
          <cell r="B578" t="str">
            <v>006</v>
          </cell>
          <cell r="D578" t="str">
            <v>KPLGRVNR00</v>
          </cell>
          <cell r="F578">
            <v>-12138.89</v>
          </cell>
        </row>
        <row r="579">
          <cell r="A579" t="str">
            <v>5003000000</v>
          </cell>
          <cell r="B579" t="str">
            <v>006</v>
          </cell>
          <cell r="D579" t="str">
            <v>KPLGRVNR00</v>
          </cell>
          <cell r="F579">
            <v>-12139.12</v>
          </cell>
        </row>
        <row r="580">
          <cell r="A580" t="str">
            <v>5003000000</v>
          </cell>
          <cell r="B580" t="str">
            <v>006</v>
          </cell>
          <cell r="D580" t="str">
            <v>LLNGRVNR00</v>
          </cell>
          <cell r="F580">
            <v>-146909.32</v>
          </cell>
        </row>
        <row r="581">
          <cell r="A581" t="str">
            <v>5003000000</v>
          </cell>
          <cell r="B581" t="str">
            <v>006</v>
          </cell>
          <cell r="D581" t="str">
            <v>LLNGRVNR00</v>
          </cell>
          <cell r="F581">
            <v>146909.32</v>
          </cell>
        </row>
        <row r="582">
          <cell r="A582" t="str">
            <v>5003000000</v>
          </cell>
          <cell r="B582" t="str">
            <v>006</v>
          </cell>
          <cell r="D582" t="str">
            <v>LLNGRVNR00</v>
          </cell>
          <cell r="F582">
            <v>146909.32</v>
          </cell>
        </row>
        <row r="583">
          <cell r="A583" t="str">
            <v>5003000000</v>
          </cell>
          <cell r="B583" t="str">
            <v>006</v>
          </cell>
          <cell r="D583" t="str">
            <v>LLNGRVNR00</v>
          </cell>
          <cell r="F583">
            <v>-149110.64000000001</v>
          </cell>
        </row>
        <row r="584">
          <cell r="A584" t="str">
            <v>5003000000</v>
          </cell>
          <cell r="B584" t="str">
            <v>006</v>
          </cell>
          <cell r="D584" t="str">
            <v>LLNGRVNR00</v>
          </cell>
          <cell r="F584">
            <v>-229882.41</v>
          </cell>
        </row>
        <row r="585">
          <cell r="A585" t="str">
            <v>5003000000</v>
          </cell>
          <cell r="B585" t="str">
            <v>006</v>
          </cell>
          <cell r="D585" t="str">
            <v>LMERVNR00</v>
          </cell>
          <cell r="F585">
            <v>-277485.76</v>
          </cell>
        </row>
        <row r="586">
          <cell r="A586" t="str">
            <v>5003000000</v>
          </cell>
          <cell r="B586" t="str">
            <v>006</v>
          </cell>
          <cell r="D586" t="str">
            <v>LMERVNR00</v>
          </cell>
          <cell r="F586">
            <v>277485.76</v>
          </cell>
        </row>
        <row r="587">
          <cell r="A587" t="str">
            <v>5003000000</v>
          </cell>
          <cell r="B587" t="str">
            <v>006</v>
          </cell>
          <cell r="D587" t="str">
            <v>SMKYRVNR00</v>
          </cell>
          <cell r="F587">
            <v>-298.04000000000002</v>
          </cell>
        </row>
        <row r="588">
          <cell r="A588" t="str">
            <v>5003000000</v>
          </cell>
          <cell r="B588" t="str">
            <v>006</v>
          </cell>
          <cell r="D588" t="str">
            <v>SMKYRVNR00</v>
          </cell>
          <cell r="F588">
            <v>298.04000000000002</v>
          </cell>
        </row>
        <row r="589">
          <cell r="A589" t="str">
            <v>5003000000</v>
          </cell>
          <cell r="B589" t="str">
            <v>006</v>
          </cell>
          <cell r="D589" t="str">
            <v>SMKYRVNR00</v>
          </cell>
          <cell r="F589">
            <v>298.04000000000002</v>
          </cell>
        </row>
        <row r="590">
          <cell r="A590" t="str">
            <v>5003000000</v>
          </cell>
          <cell r="B590" t="str">
            <v>006</v>
          </cell>
          <cell r="D590" t="str">
            <v>SMKYRVNR00</v>
          </cell>
          <cell r="F590">
            <v>-394.6</v>
          </cell>
        </row>
        <row r="591">
          <cell r="A591" t="str">
            <v>5003000000</v>
          </cell>
          <cell r="B591" t="str">
            <v>006</v>
          </cell>
          <cell r="D591" t="str">
            <v>SMKYRVNR00</v>
          </cell>
          <cell r="F591">
            <v>-448.64</v>
          </cell>
        </row>
        <row r="592">
          <cell r="A592" t="str">
            <v>5003000000</v>
          </cell>
          <cell r="B592" t="str">
            <v>007</v>
          </cell>
          <cell r="D592" t="str">
            <v>HRMNRVNR00</v>
          </cell>
          <cell r="F592">
            <v>125229.85</v>
          </cell>
        </row>
        <row r="593">
          <cell r="A593" t="str">
            <v>5003000000</v>
          </cell>
          <cell r="B593" t="str">
            <v>007</v>
          </cell>
          <cell r="D593" t="str">
            <v>HRMNRVNR00</v>
          </cell>
          <cell r="F593">
            <v>-114755.55</v>
          </cell>
        </row>
        <row r="594">
          <cell r="A594" t="str">
            <v>5003000000</v>
          </cell>
          <cell r="B594" t="str">
            <v>007</v>
          </cell>
          <cell r="D594" t="str">
            <v>HRMNRVNR00</v>
          </cell>
          <cell r="F594">
            <v>-67833.61</v>
          </cell>
        </row>
        <row r="595">
          <cell r="A595" t="str">
            <v>5003000000</v>
          </cell>
          <cell r="B595" t="str">
            <v>007</v>
          </cell>
          <cell r="D595" t="str">
            <v>KPLGRVNR00</v>
          </cell>
          <cell r="F595">
            <v>12139.12</v>
          </cell>
        </row>
        <row r="596">
          <cell r="A596" t="str">
            <v>5003000000</v>
          </cell>
          <cell r="B596" t="str">
            <v>007</v>
          </cell>
          <cell r="D596" t="str">
            <v>KPLGRVNR00</v>
          </cell>
          <cell r="F596">
            <v>-12139.06</v>
          </cell>
        </row>
        <row r="597">
          <cell r="A597" t="str">
            <v>5003000000</v>
          </cell>
          <cell r="B597" t="str">
            <v>007</v>
          </cell>
          <cell r="D597" t="str">
            <v>KPLGRVNR00</v>
          </cell>
          <cell r="F597">
            <v>-12138.89</v>
          </cell>
        </row>
        <row r="598">
          <cell r="A598" t="str">
            <v>5003000000</v>
          </cell>
          <cell r="B598" t="str">
            <v>007</v>
          </cell>
          <cell r="D598" t="str">
            <v>LLNGRVNR00</v>
          </cell>
          <cell r="F598">
            <v>229882.41</v>
          </cell>
        </row>
        <row r="599">
          <cell r="A599" t="str">
            <v>5003000000</v>
          </cell>
          <cell r="B599" t="str">
            <v>007</v>
          </cell>
          <cell r="D599" t="str">
            <v>LLNGRVNR00</v>
          </cell>
          <cell r="F599">
            <v>-233796.87</v>
          </cell>
        </row>
        <row r="600">
          <cell r="A600" t="str">
            <v>5003000000</v>
          </cell>
          <cell r="B600" t="str">
            <v>007</v>
          </cell>
          <cell r="D600" t="str">
            <v>LLNGRVNR00</v>
          </cell>
          <cell r="F600">
            <v>-149942.65</v>
          </cell>
        </row>
        <row r="601">
          <cell r="A601" t="str">
            <v>5003000000</v>
          </cell>
          <cell r="B601" t="str">
            <v>007</v>
          </cell>
          <cell r="D601" t="str">
            <v>LMERVNR00</v>
          </cell>
          <cell r="F601">
            <v>-361293.07</v>
          </cell>
        </row>
        <row r="602">
          <cell r="A602" t="str">
            <v>5003000000</v>
          </cell>
          <cell r="B602" t="str">
            <v>007</v>
          </cell>
          <cell r="D602" t="str">
            <v>LMERVNR00</v>
          </cell>
          <cell r="F602">
            <v>361293.07</v>
          </cell>
        </row>
        <row r="603">
          <cell r="A603" t="str">
            <v>5003000000</v>
          </cell>
          <cell r="B603" t="str">
            <v>007</v>
          </cell>
          <cell r="D603" t="str">
            <v>SMKYRVNR00</v>
          </cell>
          <cell r="F603">
            <v>448.64</v>
          </cell>
        </row>
        <row r="604">
          <cell r="A604" t="str">
            <v>5003000000</v>
          </cell>
          <cell r="B604" t="str">
            <v>007</v>
          </cell>
          <cell r="D604" t="str">
            <v>SMKYRVNR00</v>
          </cell>
          <cell r="F604">
            <v>-601.59</v>
          </cell>
        </row>
        <row r="605">
          <cell r="A605" t="str">
            <v>5003000000</v>
          </cell>
          <cell r="B605" t="str">
            <v>007</v>
          </cell>
          <cell r="D605" t="str">
            <v>SMKYRVNR00</v>
          </cell>
          <cell r="F605">
            <v>-1075.83</v>
          </cell>
        </row>
        <row r="606">
          <cell r="A606" t="str">
            <v>5003000000</v>
          </cell>
          <cell r="B606" t="str">
            <v>008</v>
          </cell>
          <cell r="D606" t="str">
            <v>HRMNRVNR00</v>
          </cell>
          <cell r="F606">
            <v>67833.61</v>
          </cell>
        </row>
        <row r="607">
          <cell r="A607" t="str">
            <v>5003000000</v>
          </cell>
          <cell r="B607" t="str">
            <v>008</v>
          </cell>
          <cell r="D607" t="str">
            <v>HRMNRVNR00</v>
          </cell>
          <cell r="F607">
            <v>-68544.399999999994</v>
          </cell>
        </row>
        <row r="608">
          <cell r="A608" t="str">
            <v>5003000000</v>
          </cell>
          <cell r="B608" t="str">
            <v>008</v>
          </cell>
          <cell r="D608" t="str">
            <v>HRMNRVNR00</v>
          </cell>
          <cell r="F608">
            <v>-50260.58</v>
          </cell>
        </row>
        <row r="609">
          <cell r="A609" t="str">
            <v>5003000000</v>
          </cell>
          <cell r="B609" t="str">
            <v>008</v>
          </cell>
          <cell r="D609" t="str">
            <v>KPLGRVNR00</v>
          </cell>
          <cell r="F609">
            <v>12138.89</v>
          </cell>
        </row>
        <row r="610">
          <cell r="A610" t="str">
            <v>5003000000</v>
          </cell>
          <cell r="B610" t="str">
            <v>008</v>
          </cell>
          <cell r="D610" t="str">
            <v>KPLGRVNR00</v>
          </cell>
          <cell r="F610">
            <v>-12138.89</v>
          </cell>
        </row>
        <row r="611">
          <cell r="A611" t="str">
            <v>5003000000</v>
          </cell>
          <cell r="B611" t="str">
            <v>008</v>
          </cell>
          <cell r="D611" t="str">
            <v>KPLGRVNR00</v>
          </cell>
          <cell r="F611">
            <v>-12138.95</v>
          </cell>
        </row>
        <row r="612">
          <cell r="A612" t="str">
            <v>5003000000</v>
          </cell>
          <cell r="B612" t="str">
            <v>008</v>
          </cell>
          <cell r="D612" t="str">
            <v>LLNGRVNR00</v>
          </cell>
          <cell r="F612">
            <v>149942.65</v>
          </cell>
        </row>
        <row r="613">
          <cell r="A613" t="str">
            <v>5003000000</v>
          </cell>
          <cell r="B613" t="str">
            <v>008</v>
          </cell>
          <cell r="D613" t="str">
            <v>LLNGRVNR00</v>
          </cell>
          <cell r="F613">
            <v>-148094.09</v>
          </cell>
        </row>
        <row r="614">
          <cell r="A614" t="str">
            <v>5003000000</v>
          </cell>
          <cell r="B614" t="str">
            <v>008</v>
          </cell>
          <cell r="D614" t="str">
            <v>LLNGRVNR00</v>
          </cell>
          <cell r="F614">
            <v>-86256.16</v>
          </cell>
        </row>
        <row r="615">
          <cell r="A615" t="str">
            <v>5003000000</v>
          </cell>
          <cell r="B615" t="str">
            <v>008</v>
          </cell>
          <cell r="D615" t="str">
            <v>LMERVNR00</v>
          </cell>
          <cell r="F615">
            <v>-229792.51</v>
          </cell>
        </row>
        <row r="616">
          <cell r="A616" t="str">
            <v>5003000000</v>
          </cell>
          <cell r="B616" t="str">
            <v>008</v>
          </cell>
          <cell r="D616" t="str">
            <v>LMERVNR00</v>
          </cell>
          <cell r="F616">
            <v>229792.51</v>
          </cell>
        </row>
        <row r="617">
          <cell r="A617" t="str">
            <v>5003000000</v>
          </cell>
          <cell r="B617" t="str">
            <v>008</v>
          </cell>
          <cell r="D617" t="str">
            <v>SMKYRVNR00</v>
          </cell>
          <cell r="F617">
            <v>1075.83</v>
          </cell>
        </row>
        <row r="618">
          <cell r="A618" t="str">
            <v>5003000000</v>
          </cell>
          <cell r="B618" t="str">
            <v>008</v>
          </cell>
          <cell r="D618" t="str">
            <v>SMKYRVNR00</v>
          </cell>
          <cell r="F618">
            <v>-1015.13</v>
          </cell>
        </row>
        <row r="619">
          <cell r="A619" t="str">
            <v>5003000000</v>
          </cell>
          <cell r="B619" t="str">
            <v>008</v>
          </cell>
          <cell r="D619" t="str">
            <v>SMKYRVNR00</v>
          </cell>
          <cell r="F619">
            <v>-1248.6500000000001</v>
          </cell>
        </row>
        <row r="620">
          <cell r="A620" t="str">
            <v>5003000000</v>
          </cell>
          <cell r="B620" t="str">
            <v>009</v>
          </cell>
          <cell r="D620" t="str">
            <v>HRMNRVNR00</v>
          </cell>
          <cell r="F620">
            <v>-49775.77</v>
          </cell>
        </row>
        <row r="621">
          <cell r="A621" t="str">
            <v>5003000000</v>
          </cell>
          <cell r="B621" t="str">
            <v>009</v>
          </cell>
          <cell r="D621" t="str">
            <v>HRMNRVNR00</v>
          </cell>
          <cell r="F621">
            <v>-88867.36</v>
          </cell>
        </row>
        <row r="622">
          <cell r="A622" t="str">
            <v>5003000000</v>
          </cell>
          <cell r="B622" t="str">
            <v>009</v>
          </cell>
          <cell r="D622" t="str">
            <v>KPLGRVNR00</v>
          </cell>
          <cell r="F622">
            <v>-12138.95</v>
          </cell>
        </row>
        <row r="623">
          <cell r="A623" t="str">
            <v>5003000000</v>
          </cell>
          <cell r="B623" t="str">
            <v>009</v>
          </cell>
          <cell r="D623" t="str">
            <v>KPLGRVNR00</v>
          </cell>
          <cell r="F623">
            <v>-12139.1</v>
          </cell>
        </row>
        <row r="624">
          <cell r="A624" t="str">
            <v>5003000000</v>
          </cell>
          <cell r="B624" t="str">
            <v>009</v>
          </cell>
          <cell r="D624" t="str">
            <v>LLNGRVNR00</v>
          </cell>
          <cell r="F624">
            <v>-87224.18</v>
          </cell>
        </row>
        <row r="625">
          <cell r="A625" t="str">
            <v>5003000000</v>
          </cell>
          <cell r="B625" t="str">
            <v>009</v>
          </cell>
          <cell r="D625" t="str">
            <v>LLNGRVNR00</v>
          </cell>
          <cell r="F625">
            <v>-155235.19</v>
          </cell>
        </row>
        <row r="626">
          <cell r="A626" t="str">
            <v>5003000000</v>
          </cell>
          <cell r="B626" t="str">
            <v>009</v>
          </cell>
          <cell r="D626" t="str">
            <v>LMERVNR00</v>
          </cell>
          <cell r="F626">
            <v>-150524.56</v>
          </cell>
        </row>
        <row r="627">
          <cell r="A627" t="str">
            <v>5003000000</v>
          </cell>
          <cell r="B627" t="str">
            <v>009</v>
          </cell>
          <cell r="D627" t="str">
            <v>LMERVNR00</v>
          </cell>
          <cell r="F627">
            <v>150524.56</v>
          </cell>
        </row>
        <row r="628">
          <cell r="A628" t="str">
            <v>5003000000</v>
          </cell>
          <cell r="B628" t="str">
            <v>009</v>
          </cell>
          <cell r="D628" t="str">
            <v>SMKYRVNR00</v>
          </cell>
          <cell r="F628">
            <v>-1385.66</v>
          </cell>
        </row>
        <row r="629">
          <cell r="A629" t="str">
            <v>5003000000</v>
          </cell>
          <cell r="B629" t="str">
            <v>009</v>
          </cell>
          <cell r="D629" t="str">
            <v>SMKYRVNR00</v>
          </cell>
          <cell r="F629">
            <v>-1510.6</v>
          </cell>
        </row>
        <row r="630">
          <cell r="A630" t="str">
            <v>5003000000</v>
          </cell>
          <cell r="B630" t="str">
            <v>010</v>
          </cell>
          <cell r="D630" t="str">
            <v>HRMNRVNR00</v>
          </cell>
          <cell r="F630">
            <v>88867.36</v>
          </cell>
        </row>
        <row r="631">
          <cell r="A631" t="str">
            <v>5003000000</v>
          </cell>
          <cell r="B631" t="str">
            <v>010</v>
          </cell>
          <cell r="D631" t="str">
            <v>HRMNRVNR00</v>
          </cell>
          <cell r="F631">
            <v>-91927.19</v>
          </cell>
        </row>
        <row r="632">
          <cell r="A632" t="str">
            <v>5003000000</v>
          </cell>
          <cell r="B632" t="str">
            <v>010</v>
          </cell>
          <cell r="D632" t="str">
            <v>HRMNRVNR00</v>
          </cell>
          <cell r="F632">
            <v>-110350.93</v>
          </cell>
        </row>
        <row r="633">
          <cell r="A633" t="str">
            <v>5003000000</v>
          </cell>
          <cell r="B633" t="str">
            <v>010</v>
          </cell>
          <cell r="D633" t="str">
            <v>KPLGRVNR00</v>
          </cell>
          <cell r="F633">
            <v>12139.1</v>
          </cell>
        </row>
        <row r="634">
          <cell r="A634" t="str">
            <v>5003000000</v>
          </cell>
          <cell r="B634" t="str">
            <v>010</v>
          </cell>
          <cell r="D634" t="str">
            <v>KPLGRVNR00</v>
          </cell>
          <cell r="F634">
            <v>-12138.9</v>
          </cell>
        </row>
        <row r="635">
          <cell r="A635" t="str">
            <v>5003000000</v>
          </cell>
          <cell r="B635" t="str">
            <v>010</v>
          </cell>
          <cell r="D635" t="str">
            <v>KPLGRVNR00</v>
          </cell>
          <cell r="F635">
            <v>-12138.89</v>
          </cell>
        </row>
        <row r="636">
          <cell r="A636" t="str">
            <v>5003000000</v>
          </cell>
          <cell r="B636" t="str">
            <v>010</v>
          </cell>
          <cell r="D636" t="str">
            <v>LLNGRVNR00</v>
          </cell>
          <cell r="F636">
            <v>155235.19</v>
          </cell>
        </row>
        <row r="637">
          <cell r="A637" t="str">
            <v>5003000000</v>
          </cell>
          <cell r="B637" t="str">
            <v>010</v>
          </cell>
          <cell r="D637" t="str">
            <v>LLNGRVNR00</v>
          </cell>
          <cell r="F637">
            <v>-158129.51</v>
          </cell>
        </row>
        <row r="638">
          <cell r="A638" t="str">
            <v>5003000000</v>
          </cell>
          <cell r="B638" t="str">
            <v>010</v>
          </cell>
          <cell r="D638" t="str">
            <v>LLNGRVNR00</v>
          </cell>
          <cell r="F638">
            <v>-269919.01</v>
          </cell>
        </row>
        <row r="639">
          <cell r="A639" t="str">
            <v>5003000000</v>
          </cell>
          <cell r="B639" t="str">
            <v>010</v>
          </cell>
          <cell r="D639" t="str">
            <v>LMERVNR00</v>
          </cell>
          <cell r="F639">
            <v>-263435.63</v>
          </cell>
        </row>
        <row r="640">
          <cell r="A640" t="str">
            <v>5003000000</v>
          </cell>
          <cell r="B640" t="str">
            <v>010</v>
          </cell>
          <cell r="D640" t="str">
            <v>LMERVNR00</v>
          </cell>
          <cell r="F640">
            <v>263435.63</v>
          </cell>
        </row>
        <row r="641">
          <cell r="A641" t="str">
            <v>5003000000</v>
          </cell>
          <cell r="B641" t="str">
            <v>010</v>
          </cell>
          <cell r="D641" t="str">
            <v>SMKYRVNR00</v>
          </cell>
          <cell r="F641">
            <v>1510.6</v>
          </cell>
        </row>
        <row r="642">
          <cell r="A642" t="str">
            <v>5003000000</v>
          </cell>
          <cell r="B642" t="str">
            <v>010</v>
          </cell>
          <cell r="D642" t="str">
            <v>SMKYRVNR00</v>
          </cell>
          <cell r="F642">
            <v>-1240.03</v>
          </cell>
        </row>
        <row r="643">
          <cell r="A643" t="str">
            <v>5003000000</v>
          </cell>
          <cell r="B643" t="str">
            <v>010</v>
          </cell>
          <cell r="D643" t="str">
            <v>SMKYRVNR00</v>
          </cell>
          <cell r="F643">
            <v>-970.08</v>
          </cell>
        </row>
        <row r="644">
          <cell r="A644" t="str">
            <v>5003000000</v>
          </cell>
          <cell r="B644" t="str">
            <v>011</v>
          </cell>
          <cell r="D644" t="str">
            <v>HRMNRVNR00</v>
          </cell>
          <cell r="F644">
            <v>110350.93</v>
          </cell>
        </row>
        <row r="645">
          <cell r="A645" t="str">
            <v>5003000000</v>
          </cell>
          <cell r="B645" t="str">
            <v>011</v>
          </cell>
          <cell r="D645" t="str">
            <v>HRMNRVNR00</v>
          </cell>
          <cell r="F645">
            <v>-112376.28</v>
          </cell>
        </row>
        <row r="646">
          <cell r="A646" t="str">
            <v>5003000000</v>
          </cell>
          <cell r="B646" t="str">
            <v>011</v>
          </cell>
          <cell r="D646" t="str">
            <v>HRMNRVNR00</v>
          </cell>
          <cell r="F646">
            <v>-94494.55</v>
          </cell>
        </row>
        <row r="647">
          <cell r="A647" t="str">
            <v>5003000000</v>
          </cell>
          <cell r="B647" t="str">
            <v>011</v>
          </cell>
          <cell r="D647" t="str">
            <v>KPLGRVNR00</v>
          </cell>
          <cell r="F647">
            <v>12138.89</v>
          </cell>
        </row>
        <row r="648">
          <cell r="A648" t="str">
            <v>5003000000</v>
          </cell>
          <cell r="B648" t="str">
            <v>011</v>
          </cell>
          <cell r="D648" t="str">
            <v>KPLGRVNR00</v>
          </cell>
          <cell r="F648">
            <v>-12138.89</v>
          </cell>
        </row>
        <row r="649">
          <cell r="A649" t="str">
            <v>5003000000</v>
          </cell>
          <cell r="B649" t="str">
            <v>011</v>
          </cell>
          <cell r="D649" t="str">
            <v>KPLGRVNR00</v>
          </cell>
          <cell r="F649">
            <v>-34288.870000000003</v>
          </cell>
        </row>
        <row r="650">
          <cell r="A650" t="str">
            <v>5003000000</v>
          </cell>
          <cell r="B650" t="str">
            <v>011</v>
          </cell>
          <cell r="D650" t="str">
            <v>LLNGRVNR00</v>
          </cell>
          <cell r="F650">
            <v>269919.01</v>
          </cell>
        </row>
        <row r="651">
          <cell r="A651" t="str">
            <v>5003000000</v>
          </cell>
          <cell r="B651" t="str">
            <v>011</v>
          </cell>
          <cell r="D651" t="str">
            <v>LLNGRVNR00</v>
          </cell>
          <cell r="F651">
            <v>-269028.27</v>
          </cell>
        </row>
        <row r="652">
          <cell r="A652" t="str">
            <v>5003000000</v>
          </cell>
          <cell r="B652" t="str">
            <v>011</v>
          </cell>
          <cell r="D652" t="str">
            <v>LLNGRVNR00</v>
          </cell>
          <cell r="F652">
            <v>-238798.04</v>
          </cell>
        </row>
        <row r="653">
          <cell r="A653" t="str">
            <v>5003000000</v>
          </cell>
          <cell r="B653" t="str">
            <v>011</v>
          </cell>
          <cell r="D653" t="str">
            <v>LMERVNR00</v>
          </cell>
          <cell r="F653">
            <v>-394403.17</v>
          </cell>
        </row>
        <row r="654">
          <cell r="A654" t="str">
            <v>5003000000</v>
          </cell>
          <cell r="B654" t="str">
            <v>011</v>
          </cell>
          <cell r="D654" t="str">
            <v>LMERVNR00</v>
          </cell>
          <cell r="F654">
            <v>394403.17</v>
          </cell>
        </row>
        <row r="655">
          <cell r="A655" t="str">
            <v>5003000000</v>
          </cell>
          <cell r="B655" t="str">
            <v>011</v>
          </cell>
          <cell r="D655" t="str">
            <v>SMKYRVNR00</v>
          </cell>
          <cell r="F655">
            <v>970.08</v>
          </cell>
        </row>
        <row r="656">
          <cell r="A656" t="str">
            <v>5003000000</v>
          </cell>
          <cell r="B656" t="str">
            <v>011</v>
          </cell>
          <cell r="D656" t="str">
            <v>SMKYRVNR00</v>
          </cell>
          <cell r="F656">
            <v>-859.73</v>
          </cell>
        </row>
        <row r="657">
          <cell r="A657" t="str">
            <v>5003000000</v>
          </cell>
          <cell r="B657" t="str">
            <v>011</v>
          </cell>
          <cell r="D657" t="str">
            <v>SMKYRVNR00</v>
          </cell>
          <cell r="F657">
            <v>-383.25</v>
          </cell>
        </row>
        <row r="658">
          <cell r="A658" t="str">
            <v>5003000000</v>
          </cell>
          <cell r="B658" t="str">
            <v>012</v>
          </cell>
          <cell r="D658" t="str">
            <v>HRMNRVNR00</v>
          </cell>
          <cell r="F658">
            <v>94494.55</v>
          </cell>
        </row>
        <row r="659">
          <cell r="A659" t="str">
            <v>5003000000</v>
          </cell>
          <cell r="B659" t="str">
            <v>012</v>
          </cell>
          <cell r="D659" t="str">
            <v>HRMNRVNR00</v>
          </cell>
          <cell r="F659">
            <v>-93125.61</v>
          </cell>
        </row>
        <row r="660">
          <cell r="A660" t="str">
            <v>5003000000</v>
          </cell>
          <cell r="B660" t="str">
            <v>012</v>
          </cell>
          <cell r="D660" t="str">
            <v>KPLGRVNR00</v>
          </cell>
          <cell r="F660">
            <v>34288.870000000003</v>
          </cell>
        </row>
        <row r="661">
          <cell r="A661" t="str">
            <v>5003000000</v>
          </cell>
          <cell r="B661" t="str">
            <v>012</v>
          </cell>
          <cell r="D661" t="str">
            <v>KPLGRVNR00</v>
          </cell>
          <cell r="F661">
            <v>-37275.71</v>
          </cell>
        </row>
        <row r="662">
          <cell r="A662" t="str">
            <v>5003000000</v>
          </cell>
          <cell r="B662" t="str">
            <v>012</v>
          </cell>
          <cell r="D662" t="str">
            <v>LLNGRVNR00</v>
          </cell>
          <cell r="F662">
            <v>238798.04</v>
          </cell>
        </row>
        <row r="663">
          <cell r="A663" t="str">
            <v>5003000000</v>
          </cell>
          <cell r="B663" t="str">
            <v>012</v>
          </cell>
          <cell r="D663" t="str">
            <v>LLNGRVNR00</v>
          </cell>
          <cell r="F663">
            <v>-238304.65</v>
          </cell>
        </row>
        <row r="664">
          <cell r="A664" t="str">
            <v>5003000000</v>
          </cell>
          <cell r="B664" t="str">
            <v>012</v>
          </cell>
          <cell r="D664" t="str">
            <v>LMERVNR00</v>
          </cell>
          <cell r="F664">
            <v>-369133.92</v>
          </cell>
        </row>
        <row r="665">
          <cell r="A665" t="str">
            <v>5003000000</v>
          </cell>
          <cell r="B665" t="str">
            <v>012</v>
          </cell>
          <cell r="D665" t="str">
            <v>LMERVNR00</v>
          </cell>
          <cell r="F665">
            <v>369133.92</v>
          </cell>
        </row>
        <row r="666">
          <cell r="A666" t="str">
            <v>5003000000</v>
          </cell>
          <cell r="B666" t="str">
            <v>012</v>
          </cell>
          <cell r="D666" t="str">
            <v>SMKYRVNR00</v>
          </cell>
          <cell r="F666">
            <v>383.25</v>
          </cell>
        </row>
        <row r="667">
          <cell r="A667" t="str">
            <v>5003000000</v>
          </cell>
          <cell r="B667" t="str">
            <v>012</v>
          </cell>
          <cell r="D667" t="str">
            <v>SMKYRVNR00</v>
          </cell>
          <cell r="F667">
            <v>-427.95</v>
          </cell>
        </row>
        <row r="668">
          <cell r="A668" t="str">
            <v>6002000000</v>
          </cell>
          <cell r="B668" t="str">
            <v>001</v>
          </cell>
          <cell r="D668" t="str">
            <v>HRMNRVNR00</v>
          </cell>
          <cell r="F668">
            <v>-1696.2</v>
          </cell>
        </row>
        <row r="669">
          <cell r="A669" t="str">
            <v>6002000000</v>
          </cell>
          <cell r="B669" t="str">
            <v>001</v>
          </cell>
          <cell r="D669" t="str">
            <v>HRMNRVNR00</v>
          </cell>
          <cell r="F669">
            <v>2937.76</v>
          </cell>
        </row>
        <row r="670">
          <cell r="A670" t="str">
            <v>6002000000</v>
          </cell>
          <cell r="B670" t="str">
            <v>001</v>
          </cell>
          <cell r="D670" t="str">
            <v>HRMNRVNR00</v>
          </cell>
          <cell r="F670">
            <v>1556.01</v>
          </cell>
        </row>
        <row r="671">
          <cell r="A671" t="str">
            <v>6002000000</v>
          </cell>
          <cell r="B671" t="str">
            <v>001</v>
          </cell>
          <cell r="D671" t="str">
            <v>KPLGRVNR00</v>
          </cell>
          <cell r="F671">
            <v>-22.75</v>
          </cell>
        </row>
        <row r="672">
          <cell r="A672" t="str">
            <v>6002000000</v>
          </cell>
          <cell r="B672" t="str">
            <v>001</v>
          </cell>
          <cell r="D672" t="str">
            <v>KPLGRVNR00</v>
          </cell>
          <cell r="F672">
            <v>207.45</v>
          </cell>
        </row>
        <row r="673">
          <cell r="A673" t="str">
            <v>6002000000</v>
          </cell>
          <cell r="B673" t="str">
            <v>001</v>
          </cell>
          <cell r="D673" t="str">
            <v>KPLGRVNR00</v>
          </cell>
          <cell r="F673">
            <v>232.87</v>
          </cell>
        </row>
        <row r="674">
          <cell r="A674" t="str">
            <v>6002000000</v>
          </cell>
          <cell r="B674" t="str">
            <v>001</v>
          </cell>
          <cell r="D674" t="str">
            <v>LLNGRVNR00</v>
          </cell>
          <cell r="F674">
            <v>-1556.08</v>
          </cell>
        </row>
        <row r="675">
          <cell r="A675" t="str">
            <v>6002000000</v>
          </cell>
          <cell r="B675" t="str">
            <v>001</v>
          </cell>
          <cell r="D675" t="str">
            <v>LLNGRVNR00</v>
          </cell>
          <cell r="F675">
            <v>3138.44</v>
          </cell>
        </row>
        <row r="676">
          <cell r="A676" t="str">
            <v>6002000000</v>
          </cell>
          <cell r="B676" t="str">
            <v>001</v>
          </cell>
          <cell r="D676" t="str">
            <v>LLNGRVNR00</v>
          </cell>
          <cell r="F676">
            <v>1520.79</v>
          </cell>
        </row>
        <row r="677">
          <cell r="A677" t="str">
            <v>6002000000</v>
          </cell>
          <cell r="B677" t="str">
            <v>001</v>
          </cell>
          <cell r="D677" t="str">
            <v>LMERVNR00</v>
          </cell>
          <cell r="F677">
            <v>6316.91</v>
          </cell>
        </row>
        <row r="678">
          <cell r="A678" t="str">
            <v>6002000000</v>
          </cell>
          <cell r="B678" t="str">
            <v>001</v>
          </cell>
          <cell r="D678" t="str">
            <v>LMERVNR00</v>
          </cell>
          <cell r="F678">
            <v>-6316.91</v>
          </cell>
        </row>
        <row r="679">
          <cell r="A679" t="str">
            <v>6002000000</v>
          </cell>
          <cell r="B679" t="str">
            <v>001</v>
          </cell>
          <cell r="D679" t="str">
            <v>SMKYRVNR00</v>
          </cell>
          <cell r="F679">
            <v>-31.84</v>
          </cell>
        </row>
        <row r="680">
          <cell r="A680" t="str">
            <v>6002000000</v>
          </cell>
          <cell r="B680" t="str">
            <v>001</v>
          </cell>
          <cell r="D680" t="str">
            <v>SMKYRVNR00</v>
          </cell>
          <cell r="F680">
            <v>33.26</v>
          </cell>
        </row>
        <row r="681">
          <cell r="A681" t="str">
            <v>6002000000</v>
          </cell>
          <cell r="B681" t="str">
            <v>002</v>
          </cell>
          <cell r="D681" t="str">
            <v>HRMNRVNR00</v>
          </cell>
          <cell r="F681">
            <v>-1556.01</v>
          </cell>
        </row>
        <row r="682">
          <cell r="A682" t="str">
            <v>6002000000</v>
          </cell>
          <cell r="B682" t="str">
            <v>002</v>
          </cell>
          <cell r="D682" t="str">
            <v>HRMNRVNR00</v>
          </cell>
          <cell r="F682">
            <v>2896.66</v>
          </cell>
        </row>
        <row r="683">
          <cell r="A683" t="str">
            <v>6002000000</v>
          </cell>
          <cell r="B683" t="str">
            <v>002</v>
          </cell>
          <cell r="D683" t="str">
            <v>HRMNRVNR00</v>
          </cell>
          <cell r="F683">
            <v>4801.92</v>
          </cell>
        </row>
        <row r="684">
          <cell r="A684" t="str">
            <v>6002000000</v>
          </cell>
          <cell r="B684" t="str">
            <v>002</v>
          </cell>
          <cell r="D684" t="str">
            <v>KPLGRVNR00</v>
          </cell>
          <cell r="F684">
            <v>-232.87</v>
          </cell>
        </row>
        <row r="685">
          <cell r="A685" t="str">
            <v>6002000000</v>
          </cell>
          <cell r="B685" t="str">
            <v>002</v>
          </cell>
          <cell r="D685" t="str">
            <v>KPLGRVNR00</v>
          </cell>
          <cell r="F685">
            <v>469.6</v>
          </cell>
        </row>
        <row r="686">
          <cell r="A686" t="str">
            <v>6002000000</v>
          </cell>
          <cell r="B686" t="str">
            <v>002</v>
          </cell>
          <cell r="D686" t="str">
            <v>KPLGRVNR00</v>
          </cell>
          <cell r="F686">
            <v>362.93</v>
          </cell>
        </row>
        <row r="687">
          <cell r="A687" t="str">
            <v>6002000000</v>
          </cell>
          <cell r="B687" t="str">
            <v>002</v>
          </cell>
          <cell r="D687" t="str">
            <v>LLNGRVNR00</v>
          </cell>
          <cell r="F687">
            <v>-1520.79</v>
          </cell>
        </row>
        <row r="688">
          <cell r="A688" t="str">
            <v>6002000000</v>
          </cell>
          <cell r="B688" t="str">
            <v>002</v>
          </cell>
          <cell r="D688" t="str">
            <v>LLNGRVNR00</v>
          </cell>
          <cell r="F688">
            <v>2659.75</v>
          </cell>
        </row>
        <row r="689">
          <cell r="A689" t="str">
            <v>6002000000</v>
          </cell>
          <cell r="B689" t="str">
            <v>002</v>
          </cell>
          <cell r="D689" t="str">
            <v>LLNGRVNR00</v>
          </cell>
          <cell r="F689">
            <v>3855.43</v>
          </cell>
        </row>
        <row r="690">
          <cell r="A690" t="str">
            <v>6002000000</v>
          </cell>
          <cell r="B690" t="str">
            <v>002</v>
          </cell>
          <cell r="D690" t="str">
            <v>LMERVNR00</v>
          </cell>
          <cell r="F690">
            <v>6026.01</v>
          </cell>
        </row>
        <row r="691">
          <cell r="A691" t="str">
            <v>6002000000</v>
          </cell>
          <cell r="B691" t="str">
            <v>002</v>
          </cell>
          <cell r="D691" t="str">
            <v>LMERVNR00</v>
          </cell>
          <cell r="F691">
            <v>-6026.01</v>
          </cell>
        </row>
        <row r="692">
          <cell r="A692" t="str">
            <v>6002000000</v>
          </cell>
          <cell r="B692" t="str">
            <v>002</v>
          </cell>
          <cell r="D692" t="str">
            <v>SMKYRVNR00</v>
          </cell>
          <cell r="F692">
            <v>17.170000000000002</v>
          </cell>
        </row>
        <row r="693">
          <cell r="A693" t="str">
            <v>6002000000</v>
          </cell>
          <cell r="B693" t="str">
            <v>003</v>
          </cell>
          <cell r="D693" t="str">
            <v>HRMNRVNR00</v>
          </cell>
          <cell r="F693">
            <v>-4801.92</v>
          </cell>
        </row>
        <row r="694">
          <cell r="A694" t="str">
            <v>6002000000</v>
          </cell>
          <cell r="B694" t="str">
            <v>003</v>
          </cell>
          <cell r="D694" t="str">
            <v>HRMNRVNR00</v>
          </cell>
          <cell r="F694">
            <v>4404.34</v>
          </cell>
        </row>
        <row r="695">
          <cell r="A695" t="str">
            <v>6002000000</v>
          </cell>
          <cell r="B695" t="str">
            <v>003</v>
          </cell>
          <cell r="D695" t="str">
            <v>HRMNRVNR00</v>
          </cell>
          <cell r="F695">
            <v>1962.5</v>
          </cell>
        </row>
        <row r="696">
          <cell r="A696" t="str">
            <v>6002000000</v>
          </cell>
          <cell r="B696" t="str">
            <v>003</v>
          </cell>
          <cell r="D696" t="str">
            <v>KPLGRVNR00</v>
          </cell>
          <cell r="F696">
            <v>-362.93</v>
          </cell>
        </row>
        <row r="697">
          <cell r="A697" t="str">
            <v>6002000000</v>
          </cell>
          <cell r="B697" t="str">
            <v>003</v>
          </cell>
          <cell r="D697" t="str">
            <v>KPLGRVNR00</v>
          </cell>
          <cell r="F697">
            <v>463.73</v>
          </cell>
        </row>
        <row r="698">
          <cell r="A698" t="str">
            <v>6002000000</v>
          </cell>
          <cell r="B698" t="str">
            <v>003</v>
          </cell>
          <cell r="D698" t="str">
            <v>KPLGRVNR00</v>
          </cell>
          <cell r="F698">
            <v>332.86</v>
          </cell>
        </row>
        <row r="699">
          <cell r="A699" t="str">
            <v>6002000000</v>
          </cell>
          <cell r="B699" t="str">
            <v>003</v>
          </cell>
          <cell r="D699" t="str">
            <v>LLNGRVNR00</v>
          </cell>
          <cell r="F699">
            <v>-3855.43</v>
          </cell>
        </row>
        <row r="700">
          <cell r="A700" t="str">
            <v>6002000000</v>
          </cell>
          <cell r="B700" t="str">
            <v>003</v>
          </cell>
          <cell r="D700" t="str">
            <v>LLNGRVNR00</v>
          </cell>
          <cell r="F700">
            <v>3076.29</v>
          </cell>
        </row>
        <row r="701">
          <cell r="A701" t="str">
            <v>6002000000</v>
          </cell>
          <cell r="B701" t="str">
            <v>003</v>
          </cell>
          <cell r="D701" t="str">
            <v>LLNGRVNR00</v>
          </cell>
          <cell r="F701">
            <v>2806.26</v>
          </cell>
        </row>
        <row r="702">
          <cell r="A702" t="str">
            <v>6002000000</v>
          </cell>
          <cell r="B702" t="str">
            <v>003</v>
          </cell>
          <cell r="D702" t="str">
            <v>LMERVNR00</v>
          </cell>
          <cell r="F702">
            <v>7959.85</v>
          </cell>
        </row>
        <row r="703">
          <cell r="A703" t="str">
            <v>6002000000</v>
          </cell>
          <cell r="B703" t="str">
            <v>003</v>
          </cell>
          <cell r="D703" t="str">
            <v>LMERVNR00</v>
          </cell>
          <cell r="F703">
            <v>-7959.85</v>
          </cell>
        </row>
        <row r="704">
          <cell r="A704" t="str">
            <v>6002000000</v>
          </cell>
          <cell r="B704" t="str">
            <v>003</v>
          </cell>
          <cell r="D704" t="str">
            <v>SMKYRVNR00</v>
          </cell>
          <cell r="F704">
            <v>-17.170000000000002</v>
          </cell>
        </row>
        <row r="705">
          <cell r="A705" t="str">
            <v>6002000000</v>
          </cell>
          <cell r="B705" t="str">
            <v>003</v>
          </cell>
          <cell r="D705" t="str">
            <v>SMKYRVNR00</v>
          </cell>
          <cell r="F705">
            <v>15.49</v>
          </cell>
        </row>
        <row r="706">
          <cell r="A706" t="str">
            <v>6002000000</v>
          </cell>
          <cell r="B706" t="str">
            <v>003</v>
          </cell>
          <cell r="D706" t="str">
            <v>SMKYRVNR00</v>
          </cell>
          <cell r="F706">
            <v>0.59</v>
          </cell>
        </row>
        <row r="707">
          <cell r="A707" t="str">
            <v>6002000000</v>
          </cell>
          <cell r="B707" t="str">
            <v>004</v>
          </cell>
          <cell r="D707" t="str">
            <v>HRMNRVNR00</v>
          </cell>
          <cell r="F707">
            <v>-1962.5</v>
          </cell>
        </row>
        <row r="708">
          <cell r="A708" t="str">
            <v>6002000000</v>
          </cell>
          <cell r="B708" t="str">
            <v>004</v>
          </cell>
          <cell r="D708" t="str">
            <v>HRMNRVNR00</v>
          </cell>
          <cell r="F708">
            <v>1720.79</v>
          </cell>
        </row>
        <row r="709">
          <cell r="A709" t="str">
            <v>6002000000</v>
          </cell>
          <cell r="B709" t="str">
            <v>004</v>
          </cell>
          <cell r="D709" t="str">
            <v>HRMNRVNR00</v>
          </cell>
          <cell r="F709">
            <v>666.16</v>
          </cell>
        </row>
        <row r="710">
          <cell r="A710" t="str">
            <v>6002000000</v>
          </cell>
          <cell r="B710" t="str">
            <v>004</v>
          </cell>
          <cell r="D710" t="str">
            <v>KPLGRVNR00</v>
          </cell>
          <cell r="F710">
            <v>-332.86</v>
          </cell>
        </row>
        <row r="711">
          <cell r="A711" t="str">
            <v>6002000000</v>
          </cell>
          <cell r="B711" t="str">
            <v>004</v>
          </cell>
          <cell r="D711" t="str">
            <v>KPLGRVNR00</v>
          </cell>
          <cell r="F711">
            <v>654.5</v>
          </cell>
        </row>
        <row r="712">
          <cell r="A712" t="str">
            <v>6002000000</v>
          </cell>
          <cell r="B712" t="str">
            <v>004</v>
          </cell>
          <cell r="D712" t="str">
            <v>KPLGRVNR00</v>
          </cell>
          <cell r="F712">
            <v>73.81</v>
          </cell>
        </row>
        <row r="713">
          <cell r="A713" t="str">
            <v>6002000000</v>
          </cell>
          <cell r="B713" t="str">
            <v>004</v>
          </cell>
          <cell r="D713" t="str">
            <v>LLNGRVNR00</v>
          </cell>
          <cell r="F713">
            <v>-2806.26</v>
          </cell>
        </row>
        <row r="714">
          <cell r="A714" t="str">
            <v>6002000000</v>
          </cell>
          <cell r="B714" t="str">
            <v>004</v>
          </cell>
          <cell r="D714" t="str">
            <v>LLNGRVNR00</v>
          </cell>
          <cell r="F714">
            <v>2823.41</v>
          </cell>
        </row>
        <row r="715">
          <cell r="A715" t="str">
            <v>6002000000</v>
          </cell>
          <cell r="B715" t="str">
            <v>004</v>
          </cell>
          <cell r="D715" t="str">
            <v>LLNGRVNR00</v>
          </cell>
          <cell r="F715">
            <v>1027.19</v>
          </cell>
        </row>
        <row r="716">
          <cell r="A716" t="str">
            <v>6002000000</v>
          </cell>
          <cell r="B716" t="str">
            <v>004</v>
          </cell>
          <cell r="D716" t="str">
            <v>LMERVNR00</v>
          </cell>
          <cell r="F716">
            <v>5199.3</v>
          </cell>
        </row>
        <row r="717">
          <cell r="A717" t="str">
            <v>6002000000</v>
          </cell>
          <cell r="B717" t="str">
            <v>004</v>
          </cell>
          <cell r="D717" t="str">
            <v>LMERVNR00</v>
          </cell>
          <cell r="F717">
            <v>-5199.3</v>
          </cell>
        </row>
        <row r="718">
          <cell r="A718" t="str">
            <v>6002000000</v>
          </cell>
          <cell r="B718" t="str">
            <v>004</v>
          </cell>
          <cell r="D718" t="str">
            <v>SMKYRVNR00</v>
          </cell>
          <cell r="F718">
            <v>-0.59</v>
          </cell>
        </row>
        <row r="719">
          <cell r="A719" t="str">
            <v>6002000000</v>
          </cell>
          <cell r="B719" t="str">
            <v>004</v>
          </cell>
          <cell r="D719" t="str">
            <v>SMKYRVNR00</v>
          </cell>
          <cell r="F719">
            <v>0.6</v>
          </cell>
        </row>
        <row r="720">
          <cell r="A720" t="str">
            <v>6002000000</v>
          </cell>
          <cell r="B720" t="str">
            <v>004</v>
          </cell>
          <cell r="D720" t="str">
            <v>SMKYRVNR00</v>
          </cell>
          <cell r="F720">
            <v>91.04</v>
          </cell>
        </row>
        <row r="721">
          <cell r="A721" t="str">
            <v>6002000000</v>
          </cell>
          <cell r="B721" t="str">
            <v>005</v>
          </cell>
          <cell r="D721" t="str">
            <v>HRMNRVNR00</v>
          </cell>
          <cell r="F721">
            <v>-666.16</v>
          </cell>
        </row>
        <row r="722">
          <cell r="A722" t="str">
            <v>6002000000</v>
          </cell>
          <cell r="B722" t="str">
            <v>005</v>
          </cell>
          <cell r="D722" t="str">
            <v>HRMNRVNR00</v>
          </cell>
          <cell r="F722">
            <v>1114.02</v>
          </cell>
        </row>
        <row r="723">
          <cell r="A723" t="str">
            <v>6002000000</v>
          </cell>
          <cell r="B723" t="str">
            <v>005</v>
          </cell>
          <cell r="D723" t="str">
            <v>HRMNRVNR00</v>
          </cell>
          <cell r="F723">
            <v>3190.89</v>
          </cell>
        </row>
        <row r="724">
          <cell r="A724" t="str">
            <v>6002000000</v>
          </cell>
          <cell r="B724" t="str">
            <v>005</v>
          </cell>
          <cell r="D724" t="str">
            <v>KPLGRVNR00</v>
          </cell>
          <cell r="F724">
            <v>-73.81</v>
          </cell>
        </row>
        <row r="725">
          <cell r="A725" t="str">
            <v>6002000000</v>
          </cell>
          <cell r="B725" t="str">
            <v>005</v>
          </cell>
          <cell r="D725" t="str">
            <v>KPLGRVNR00</v>
          </cell>
          <cell r="F725">
            <v>67.430000000000007</v>
          </cell>
        </row>
        <row r="726">
          <cell r="A726" t="str">
            <v>6002000000</v>
          </cell>
          <cell r="B726" t="str">
            <v>005</v>
          </cell>
          <cell r="D726" t="str">
            <v>KPLGRVNR00</v>
          </cell>
          <cell r="F726">
            <v>9.52</v>
          </cell>
        </row>
        <row r="727">
          <cell r="A727" t="str">
            <v>6002000000</v>
          </cell>
          <cell r="B727" t="str">
            <v>005</v>
          </cell>
          <cell r="D727" t="str">
            <v>LLNGRVNR00</v>
          </cell>
          <cell r="F727">
            <v>-1027.19</v>
          </cell>
        </row>
        <row r="728">
          <cell r="A728" t="str">
            <v>6002000000</v>
          </cell>
          <cell r="B728" t="str">
            <v>005</v>
          </cell>
          <cell r="D728" t="str">
            <v>LLNGRVNR00</v>
          </cell>
          <cell r="F728">
            <v>1799.6</v>
          </cell>
        </row>
        <row r="729">
          <cell r="A729" t="str">
            <v>6002000000</v>
          </cell>
          <cell r="B729" t="str">
            <v>005</v>
          </cell>
          <cell r="D729" t="str">
            <v>LLNGRVNR00</v>
          </cell>
          <cell r="F729">
            <v>3152.97</v>
          </cell>
        </row>
        <row r="730">
          <cell r="A730" t="str">
            <v>6002000000</v>
          </cell>
          <cell r="B730" t="str">
            <v>005</v>
          </cell>
          <cell r="D730" t="str">
            <v>LMERVNR00</v>
          </cell>
          <cell r="F730">
            <v>3086.69</v>
          </cell>
        </row>
        <row r="731">
          <cell r="A731" t="str">
            <v>6002000000</v>
          </cell>
          <cell r="B731" t="str">
            <v>005</v>
          </cell>
          <cell r="D731" t="str">
            <v>LMERVNR00</v>
          </cell>
          <cell r="F731">
            <v>-3086.69</v>
          </cell>
        </row>
        <row r="732">
          <cell r="A732" t="str">
            <v>6002000000</v>
          </cell>
          <cell r="B732" t="str">
            <v>005</v>
          </cell>
          <cell r="D732" t="str">
            <v>SMKYRVNR00</v>
          </cell>
          <cell r="F732">
            <v>-91.04</v>
          </cell>
        </row>
        <row r="733">
          <cell r="A733" t="str">
            <v>6002000000</v>
          </cell>
          <cell r="B733" t="str">
            <v>005</v>
          </cell>
          <cell r="D733" t="str">
            <v>SMKYRVNR00</v>
          </cell>
          <cell r="F733">
            <v>105.64</v>
          </cell>
        </row>
        <row r="734">
          <cell r="A734" t="str">
            <v>6002000000</v>
          </cell>
          <cell r="B734" t="str">
            <v>005</v>
          </cell>
          <cell r="D734" t="str">
            <v>SMKYRVNR00</v>
          </cell>
          <cell r="F734">
            <v>453.53</v>
          </cell>
        </row>
        <row r="735">
          <cell r="A735" t="str">
            <v>6002000000</v>
          </cell>
          <cell r="B735" t="str">
            <v>006</v>
          </cell>
          <cell r="D735" t="str">
            <v>HRMNRVNR00</v>
          </cell>
          <cell r="F735">
            <v>3190.89</v>
          </cell>
        </row>
        <row r="736">
          <cell r="A736" t="str">
            <v>6002000000</v>
          </cell>
          <cell r="B736" t="str">
            <v>006</v>
          </cell>
          <cell r="D736" t="str">
            <v>HRMNRVNR00</v>
          </cell>
          <cell r="F736">
            <v>-3190.89</v>
          </cell>
        </row>
        <row r="737">
          <cell r="A737" t="str">
            <v>6002000000</v>
          </cell>
          <cell r="B737" t="str">
            <v>006</v>
          </cell>
          <cell r="D737" t="str">
            <v>HRMNRVNR00</v>
          </cell>
          <cell r="F737">
            <v>-3190.89</v>
          </cell>
        </row>
        <row r="738">
          <cell r="A738" t="str">
            <v>6002000000</v>
          </cell>
          <cell r="B738" t="str">
            <v>006</v>
          </cell>
          <cell r="D738" t="str">
            <v>HRMNRVNR00</v>
          </cell>
          <cell r="F738">
            <v>2385.2399999999998</v>
          </cell>
        </row>
        <row r="739">
          <cell r="A739" t="str">
            <v>6002000000</v>
          </cell>
          <cell r="B739" t="str">
            <v>006</v>
          </cell>
          <cell r="D739" t="str">
            <v>HRMNRVNR00</v>
          </cell>
          <cell r="F739">
            <v>276.68</v>
          </cell>
        </row>
        <row r="740">
          <cell r="A740" t="str">
            <v>6002000000</v>
          </cell>
          <cell r="B740" t="str">
            <v>006</v>
          </cell>
          <cell r="D740" t="str">
            <v>KPLGRVNR00</v>
          </cell>
          <cell r="F740">
            <v>9.52</v>
          </cell>
        </row>
        <row r="741">
          <cell r="A741" t="str">
            <v>6002000000</v>
          </cell>
          <cell r="B741" t="str">
            <v>006</v>
          </cell>
          <cell r="D741" t="str">
            <v>KPLGRVNR00</v>
          </cell>
          <cell r="F741">
            <v>-9.52</v>
          </cell>
        </row>
        <row r="742">
          <cell r="A742" t="str">
            <v>6002000000</v>
          </cell>
          <cell r="B742" t="str">
            <v>006</v>
          </cell>
          <cell r="D742" t="str">
            <v>KPLGRVNR00</v>
          </cell>
          <cell r="F742">
            <v>-9.52</v>
          </cell>
        </row>
        <row r="743">
          <cell r="A743" t="str">
            <v>6002000000</v>
          </cell>
          <cell r="B743" t="str">
            <v>006</v>
          </cell>
          <cell r="D743" t="str">
            <v>KPLGRVNR00</v>
          </cell>
          <cell r="F743">
            <v>340.99</v>
          </cell>
        </row>
        <row r="744">
          <cell r="A744" t="str">
            <v>6002000000</v>
          </cell>
          <cell r="B744" t="str">
            <v>006</v>
          </cell>
          <cell r="D744" t="str">
            <v>KPLGRVNR00</v>
          </cell>
          <cell r="F744">
            <v>76.61</v>
          </cell>
        </row>
        <row r="745">
          <cell r="A745" t="str">
            <v>6002000000</v>
          </cell>
          <cell r="B745" t="str">
            <v>006</v>
          </cell>
          <cell r="D745" t="str">
            <v>LLNGRVNR00</v>
          </cell>
          <cell r="F745">
            <v>3152.97</v>
          </cell>
        </row>
        <row r="746">
          <cell r="A746" t="str">
            <v>6002000000</v>
          </cell>
          <cell r="B746" t="str">
            <v>006</v>
          </cell>
          <cell r="D746" t="str">
            <v>LLNGRVNR00</v>
          </cell>
          <cell r="F746">
            <v>-3152.97</v>
          </cell>
        </row>
        <row r="747">
          <cell r="A747" t="str">
            <v>6002000000</v>
          </cell>
          <cell r="B747" t="str">
            <v>006</v>
          </cell>
          <cell r="D747" t="str">
            <v>LLNGRVNR00</v>
          </cell>
          <cell r="F747">
            <v>-3152.97</v>
          </cell>
        </row>
        <row r="748">
          <cell r="A748" t="str">
            <v>6002000000</v>
          </cell>
          <cell r="B748" t="str">
            <v>006</v>
          </cell>
          <cell r="D748" t="str">
            <v>LLNGRVNR00</v>
          </cell>
          <cell r="F748">
            <v>2940.6</v>
          </cell>
        </row>
        <row r="749">
          <cell r="A749" t="str">
            <v>6002000000</v>
          </cell>
          <cell r="B749" t="str">
            <v>006</v>
          </cell>
          <cell r="D749" t="str">
            <v>LLNGRVNR00</v>
          </cell>
          <cell r="F749">
            <v>2252.7199999999998</v>
          </cell>
        </row>
        <row r="750">
          <cell r="A750" t="str">
            <v>6002000000</v>
          </cell>
          <cell r="B750" t="str">
            <v>006</v>
          </cell>
          <cell r="D750" t="str">
            <v>LMERVNR00</v>
          </cell>
          <cell r="F750">
            <v>5983.56</v>
          </cell>
        </row>
        <row r="751">
          <cell r="A751" t="str">
            <v>6002000000</v>
          </cell>
          <cell r="B751" t="str">
            <v>006</v>
          </cell>
          <cell r="D751" t="str">
            <v>LMERVNR00</v>
          </cell>
          <cell r="F751">
            <v>-5983.56</v>
          </cell>
        </row>
        <row r="752">
          <cell r="A752" t="str">
            <v>6002000000</v>
          </cell>
          <cell r="B752" t="str">
            <v>006</v>
          </cell>
          <cell r="D752" t="str">
            <v>SMKYRVNR00</v>
          </cell>
          <cell r="F752">
            <v>453.53</v>
          </cell>
        </row>
        <row r="753">
          <cell r="A753" t="str">
            <v>6002000000</v>
          </cell>
          <cell r="B753" t="str">
            <v>006</v>
          </cell>
          <cell r="D753" t="str">
            <v>SMKYRVNR00</v>
          </cell>
          <cell r="F753">
            <v>-453.53</v>
          </cell>
        </row>
        <row r="754">
          <cell r="A754" t="str">
            <v>6002000000</v>
          </cell>
          <cell r="B754" t="str">
            <v>006</v>
          </cell>
          <cell r="D754" t="str">
            <v>SMKYRVNR00</v>
          </cell>
          <cell r="F754">
            <v>-453.53</v>
          </cell>
        </row>
        <row r="755">
          <cell r="A755" t="str">
            <v>6002000000</v>
          </cell>
          <cell r="B755" t="str">
            <v>006</v>
          </cell>
          <cell r="D755" t="str">
            <v>SMKYRVNR00</v>
          </cell>
          <cell r="F755">
            <v>316.73</v>
          </cell>
        </row>
        <row r="756">
          <cell r="A756" t="str">
            <v>6002000000</v>
          </cell>
          <cell r="B756" t="str">
            <v>006</v>
          </cell>
          <cell r="D756" t="str">
            <v>SMKYRVNR00</v>
          </cell>
          <cell r="F756">
            <v>0.02</v>
          </cell>
        </row>
        <row r="757">
          <cell r="A757" t="str">
            <v>6002000000</v>
          </cell>
          <cell r="B757" t="str">
            <v>007</v>
          </cell>
          <cell r="D757" t="str">
            <v>HRMNRVNR00</v>
          </cell>
          <cell r="F757">
            <v>-276.68</v>
          </cell>
        </row>
        <row r="758">
          <cell r="A758" t="str">
            <v>6002000000</v>
          </cell>
          <cell r="B758" t="str">
            <v>007</v>
          </cell>
          <cell r="D758" t="str">
            <v>HRMNRVNR00</v>
          </cell>
          <cell r="F758">
            <v>459.28</v>
          </cell>
        </row>
        <row r="759">
          <cell r="A759" t="str">
            <v>6002000000</v>
          </cell>
          <cell r="B759" t="str">
            <v>007</v>
          </cell>
          <cell r="D759" t="str">
            <v>HRMNRVNR00</v>
          </cell>
          <cell r="F759">
            <v>219.17</v>
          </cell>
        </row>
        <row r="760">
          <cell r="A760" t="str">
            <v>6002000000</v>
          </cell>
          <cell r="B760" t="str">
            <v>007</v>
          </cell>
          <cell r="D760" t="str">
            <v>KPLGRVNR00</v>
          </cell>
          <cell r="F760">
            <v>-76.61</v>
          </cell>
        </row>
        <row r="761">
          <cell r="A761" t="str">
            <v>6002000000</v>
          </cell>
          <cell r="B761" t="str">
            <v>007</v>
          </cell>
          <cell r="D761" t="str">
            <v>KPLGRVNR00</v>
          </cell>
          <cell r="F761">
            <v>48.5</v>
          </cell>
        </row>
        <row r="762">
          <cell r="A762" t="str">
            <v>6002000000</v>
          </cell>
          <cell r="B762" t="str">
            <v>007</v>
          </cell>
          <cell r="D762" t="str">
            <v>KPLGRVNR00</v>
          </cell>
          <cell r="F762">
            <v>59.86</v>
          </cell>
        </row>
        <row r="763">
          <cell r="A763" t="str">
            <v>6002000000</v>
          </cell>
          <cell r="B763" t="str">
            <v>007</v>
          </cell>
          <cell r="D763" t="str">
            <v>LLNGRVNR00</v>
          </cell>
          <cell r="F763">
            <v>-2252.7199999999998</v>
          </cell>
        </row>
        <row r="764">
          <cell r="A764" t="str">
            <v>6002000000</v>
          </cell>
          <cell r="B764" t="str">
            <v>007</v>
          </cell>
          <cell r="D764" t="str">
            <v>LLNGRVNR00</v>
          </cell>
          <cell r="F764">
            <v>2677.09</v>
          </cell>
        </row>
        <row r="765">
          <cell r="A765" t="str">
            <v>6002000000</v>
          </cell>
          <cell r="B765" t="str">
            <v>007</v>
          </cell>
          <cell r="D765" t="str">
            <v>LLNGRVNR00</v>
          </cell>
          <cell r="F765">
            <v>635.97</v>
          </cell>
        </row>
        <row r="766">
          <cell r="A766" t="str">
            <v>6002000000</v>
          </cell>
          <cell r="B766" t="str">
            <v>007</v>
          </cell>
          <cell r="D766" t="str">
            <v>LMERVNR00</v>
          </cell>
          <cell r="F766">
            <v>3184.89</v>
          </cell>
        </row>
        <row r="767">
          <cell r="A767" t="str">
            <v>6002000000</v>
          </cell>
          <cell r="B767" t="str">
            <v>007</v>
          </cell>
          <cell r="D767" t="str">
            <v>LMERVNR00</v>
          </cell>
          <cell r="F767">
            <v>-3184.89</v>
          </cell>
        </row>
        <row r="768">
          <cell r="A768" t="str">
            <v>6002000000</v>
          </cell>
          <cell r="B768" t="str">
            <v>007</v>
          </cell>
          <cell r="D768" t="str">
            <v>SMKYRVNR00</v>
          </cell>
          <cell r="F768">
            <v>-0.02</v>
          </cell>
        </row>
        <row r="769">
          <cell r="A769" t="str">
            <v>6002000000</v>
          </cell>
          <cell r="B769" t="str">
            <v>007</v>
          </cell>
          <cell r="D769" t="str">
            <v>SMKYRVNR00</v>
          </cell>
          <cell r="F769">
            <v>0.02</v>
          </cell>
        </row>
        <row r="770">
          <cell r="A770" t="str">
            <v>6002000000</v>
          </cell>
          <cell r="B770" t="str">
            <v>007</v>
          </cell>
          <cell r="D770" t="str">
            <v>SMKYRVNR00</v>
          </cell>
          <cell r="F770">
            <v>35.200000000000003</v>
          </cell>
        </row>
        <row r="771">
          <cell r="A771" t="str">
            <v>6002000000</v>
          </cell>
          <cell r="B771" t="str">
            <v>008</v>
          </cell>
          <cell r="D771" t="str">
            <v>HRMNRVNR00</v>
          </cell>
          <cell r="F771">
            <v>-219.17</v>
          </cell>
        </row>
        <row r="772">
          <cell r="A772" t="str">
            <v>6002000000</v>
          </cell>
          <cell r="B772" t="str">
            <v>008</v>
          </cell>
          <cell r="D772" t="str">
            <v>HRMNRVNR00</v>
          </cell>
          <cell r="F772">
            <v>571.82000000000005</v>
          </cell>
        </row>
        <row r="773">
          <cell r="A773" t="str">
            <v>6002000000</v>
          </cell>
          <cell r="B773" t="str">
            <v>008</v>
          </cell>
          <cell r="D773" t="str">
            <v>HRMNRVNR00</v>
          </cell>
          <cell r="F773">
            <v>466.98</v>
          </cell>
        </row>
        <row r="774">
          <cell r="A774" t="str">
            <v>6002000000</v>
          </cell>
          <cell r="B774" t="str">
            <v>008</v>
          </cell>
          <cell r="D774" t="str">
            <v>KPLGRVNR00</v>
          </cell>
          <cell r="F774">
            <v>-59.86</v>
          </cell>
        </row>
        <row r="775">
          <cell r="A775" t="str">
            <v>6002000000</v>
          </cell>
          <cell r="B775" t="str">
            <v>008</v>
          </cell>
          <cell r="D775" t="str">
            <v>KPLGRVNR00</v>
          </cell>
          <cell r="F775">
            <v>181.98</v>
          </cell>
        </row>
        <row r="776">
          <cell r="A776" t="str">
            <v>6002000000</v>
          </cell>
          <cell r="B776" t="str">
            <v>008</v>
          </cell>
          <cell r="D776" t="str">
            <v>KPLGRVNR00</v>
          </cell>
          <cell r="F776">
            <v>257.8</v>
          </cell>
        </row>
        <row r="777">
          <cell r="A777" t="str">
            <v>6002000000</v>
          </cell>
          <cell r="B777" t="str">
            <v>008</v>
          </cell>
          <cell r="D777" t="str">
            <v>LLNGRVNR00</v>
          </cell>
          <cell r="F777">
            <v>-635.97</v>
          </cell>
        </row>
        <row r="778">
          <cell r="A778" t="str">
            <v>6002000000</v>
          </cell>
          <cell r="B778" t="str">
            <v>008</v>
          </cell>
          <cell r="D778" t="str">
            <v>LLNGRVNR00</v>
          </cell>
          <cell r="F778">
            <v>1653.58</v>
          </cell>
        </row>
        <row r="779">
          <cell r="A779" t="str">
            <v>6002000000</v>
          </cell>
          <cell r="B779" t="str">
            <v>008</v>
          </cell>
          <cell r="D779" t="str">
            <v>LLNGRVNR00</v>
          </cell>
          <cell r="F779">
            <v>271.94</v>
          </cell>
        </row>
        <row r="780">
          <cell r="A780" t="str">
            <v>6002000000</v>
          </cell>
          <cell r="B780" t="str">
            <v>008</v>
          </cell>
          <cell r="D780" t="str">
            <v>LMERVNR00</v>
          </cell>
          <cell r="F780">
            <v>2438.77</v>
          </cell>
        </row>
        <row r="781">
          <cell r="A781" t="str">
            <v>6002000000</v>
          </cell>
          <cell r="B781" t="str">
            <v>008</v>
          </cell>
          <cell r="D781" t="str">
            <v>LMERVNR00</v>
          </cell>
          <cell r="F781">
            <v>-2438.77</v>
          </cell>
        </row>
        <row r="782">
          <cell r="A782" t="str">
            <v>6002000000</v>
          </cell>
          <cell r="B782" t="str">
            <v>008</v>
          </cell>
          <cell r="D782" t="str">
            <v>SMKYRVNR00</v>
          </cell>
          <cell r="F782">
            <v>-35.200000000000003</v>
          </cell>
        </row>
        <row r="783">
          <cell r="A783" t="str">
            <v>6002000000</v>
          </cell>
          <cell r="B783" t="str">
            <v>008</v>
          </cell>
          <cell r="D783" t="str">
            <v>SMKYRVNR00</v>
          </cell>
          <cell r="F783">
            <v>31.39</v>
          </cell>
        </row>
        <row r="784">
          <cell r="A784" t="str">
            <v>6002000000</v>
          </cell>
          <cell r="B784" t="str">
            <v>008</v>
          </cell>
          <cell r="D784" t="str">
            <v>SMKYRVNR00</v>
          </cell>
          <cell r="F784">
            <v>116.27</v>
          </cell>
        </row>
        <row r="785">
          <cell r="A785" t="str">
            <v>6002000000</v>
          </cell>
          <cell r="B785" t="str">
            <v>009</v>
          </cell>
          <cell r="D785" t="str">
            <v>HRMNRVNR00</v>
          </cell>
          <cell r="F785">
            <v>490.22</v>
          </cell>
        </row>
        <row r="786">
          <cell r="A786" t="str">
            <v>6002000000</v>
          </cell>
          <cell r="B786" t="str">
            <v>009</v>
          </cell>
          <cell r="D786" t="str">
            <v>HRMNRVNR00</v>
          </cell>
          <cell r="F786">
            <v>302.14999999999998</v>
          </cell>
        </row>
        <row r="787">
          <cell r="A787" t="str">
            <v>6002000000</v>
          </cell>
          <cell r="B787" t="str">
            <v>009</v>
          </cell>
          <cell r="D787" t="str">
            <v>KPLGRVNR00</v>
          </cell>
          <cell r="F787">
            <v>335.72</v>
          </cell>
        </row>
        <row r="788">
          <cell r="A788" t="str">
            <v>6002000000</v>
          </cell>
          <cell r="B788" t="str">
            <v>009</v>
          </cell>
          <cell r="D788" t="str">
            <v>KPLGRVNR00</v>
          </cell>
          <cell r="F788">
            <v>164.83</v>
          </cell>
        </row>
        <row r="789">
          <cell r="A789" t="str">
            <v>6002000000</v>
          </cell>
          <cell r="B789" t="str">
            <v>009</v>
          </cell>
          <cell r="D789" t="str">
            <v>LLNGRVNR00</v>
          </cell>
          <cell r="F789">
            <v>569.29999999999995</v>
          </cell>
        </row>
        <row r="790">
          <cell r="A790" t="str">
            <v>6002000000</v>
          </cell>
          <cell r="B790" t="str">
            <v>009</v>
          </cell>
          <cell r="D790" t="str">
            <v>LLNGRVNR00</v>
          </cell>
          <cell r="F790">
            <v>524.65</v>
          </cell>
        </row>
        <row r="791">
          <cell r="A791" t="str">
            <v>6002000000</v>
          </cell>
          <cell r="B791" t="str">
            <v>009</v>
          </cell>
          <cell r="D791" t="str">
            <v>LMERVNR00</v>
          </cell>
          <cell r="F791">
            <v>1470.29</v>
          </cell>
        </row>
        <row r="792">
          <cell r="A792" t="str">
            <v>6002000000</v>
          </cell>
          <cell r="B792" t="str">
            <v>009</v>
          </cell>
          <cell r="D792" t="str">
            <v>LMERVNR00</v>
          </cell>
          <cell r="F792">
            <v>-1470.29</v>
          </cell>
        </row>
        <row r="793">
          <cell r="A793" t="str">
            <v>6002000000</v>
          </cell>
          <cell r="B793" t="str">
            <v>009</v>
          </cell>
          <cell r="D793" t="str">
            <v>SMKYRVNR00</v>
          </cell>
          <cell r="F793">
            <v>75.05</v>
          </cell>
        </row>
        <row r="794">
          <cell r="A794" t="str">
            <v>6002000000</v>
          </cell>
          <cell r="B794" t="str">
            <v>009</v>
          </cell>
          <cell r="D794" t="str">
            <v>SMKYRVNR00</v>
          </cell>
          <cell r="F794">
            <v>6.91</v>
          </cell>
        </row>
        <row r="795">
          <cell r="A795" t="str">
            <v>6002000000</v>
          </cell>
          <cell r="B795" t="str">
            <v>010</v>
          </cell>
          <cell r="D795" t="str">
            <v>HRMNRVNR00</v>
          </cell>
          <cell r="F795">
            <v>-302.14999999999998</v>
          </cell>
        </row>
        <row r="796">
          <cell r="A796" t="str">
            <v>6002000000</v>
          </cell>
          <cell r="B796" t="str">
            <v>010</v>
          </cell>
          <cell r="D796" t="str">
            <v>HRMNRVNR00</v>
          </cell>
          <cell r="F796">
            <v>379.62</v>
          </cell>
        </row>
        <row r="797">
          <cell r="A797" t="str">
            <v>6002000000</v>
          </cell>
          <cell r="B797" t="str">
            <v>010</v>
          </cell>
          <cell r="D797" t="str">
            <v>HRMNRVNR00</v>
          </cell>
          <cell r="F797">
            <v>406.92</v>
          </cell>
        </row>
        <row r="798">
          <cell r="A798" t="str">
            <v>6002000000</v>
          </cell>
          <cell r="B798" t="str">
            <v>010</v>
          </cell>
          <cell r="D798" t="str">
            <v>KPLGRVNR00</v>
          </cell>
          <cell r="F798">
            <v>-164.83</v>
          </cell>
        </row>
        <row r="799">
          <cell r="A799" t="str">
            <v>6002000000</v>
          </cell>
          <cell r="B799" t="str">
            <v>010</v>
          </cell>
          <cell r="D799" t="str">
            <v>KPLGRVNR00</v>
          </cell>
          <cell r="F799">
            <v>160.55000000000001</v>
          </cell>
        </row>
        <row r="800">
          <cell r="A800" t="str">
            <v>6002000000</v>
          </cell>
          <cell r="B800" t="str">
            <v>010</v>
          </cell>
          <cell r="D800" t="str">
            <v>KPLGRVNR00</v>
          </cell>
          <cell r="F800">
            <v>219.84</v>
          </cell>
        </row>
        <row r="801">
          <cell r="A801" t="str">
            <v>6002000000</v>
          </cell>
          <cell r="B801" t="str">
            <v>010</v>
          </cell>
          <cell r="D801" t="str">
            <v>LLNGRVNR00</v>
          </cell>
          <cell r="F801">
            <v>-524.65</v>
          </cell>
        </row>
        <row r="802">
          <cell r="A802" t="str">
            <v>6002000000</v>
          </cell>
          <cell r="B802" t="str">
            <v>010</v>
          </cell>
          <cell r="D802" t="str">
            <v>LLNGRVNR00</v>
          </cell>
          <cell r="F802">
            <v>784.94</v>
          </cell>
        </row>
        <row r="803">
          <cell r="A803" t="str">
            <v>6002000000</v>
          </cell>
          <cell r="B803" t="str">
            <v>010</v>
          </cell>
          <cell r="D803" t="str">
            <v>LLNGRVNR00</v>
          </cell>
          <cell r="F803">
            <v>1174.27</v>
          </cell>
        </row>
        <row r="804">
          <cell r="A804" t="str">
            <v>6002000000</v>
          </cell>
          <cell r="B804" t="str">
            <v>010</v>
          </cell>
          <cell r="D804" t="str">
            <v>LMERVNR00</v>
          </cell>
          <cell r="F804">
            <v>1374.09</v>
          </cell>
        </row>
        <row r="805">
          <cell r="A805" t="str">
            <v>6002000000</v>
          </cell>
          <cell r="B805" t="str">
            <v>010</v>
          </cell>
          <cell r="D805" t="str">
            <v>LMERVNR00</v>
          </cell>
          <cell r="F805">
            <v>-1374.09</v>
          </cell>
        </row>
        <row r="806">
          <cell r="A806" t="str">
            <v>6002000000</v>
          </cell>
          <cell r="B806" t="str">
            <v>010</v>
          </cell>
          <cell r="D806" t="str">
            <v>SMKYRVNR00</v>
          </cell>
          <cell r="F806">
            <v>-6.91</v>
          </cell>
        </row>
        <row r="807">
          <cell r="A807" t="str">
            <v>6002000000</v>
          </cell>
          <cell r="B807" t="str">
            <v>010</v>
          </cell>
          <cell r="D807" t="str">
            <v>SMKYRVNR00</v>
          </cell>
          <cell r="F807">
            <v>48.98</v>
          </cell>
        </row>
        <row r="808">
          <cell r="A808" t="str">
            <v>6002000000</v>
          </cell>
          <cell r="B808" t="str">
            <v>010</v>
          </cell>
          <cell r="D808" t="str">
            <v>SMKYRVNR00</v>
          </cell>
          <cell r="F808">
            <v>71.7</v>
          </cell>
        </row>
        <row r="809">
          <cell r="A809" t="str">
            <v>6002000000</v>
          </cell>
          <cell r="B809" t="str">
            <v>011</v>
          </cell>
          <cell r="D809" t="str">
            <v>HRMNRVNR00</v>
          </cell>
          <cell r="F809">
            <v>-406.92</v>
          </cell>
        </row>
        <row r="810">
          <cell r="A810" t="str">
            <v>6002000000</v>
          </cell>
          <cell r="B810" t="str">
            <v>011</v>
          </cell>
          <cell r="D810" t="str">
            <v>HRMNRVNR00</v>
          </cell>
          <cell r="F810">
            <v>527.73</v>
          </cell>
        </row>
        <row r="811">
          <cell r="A811" t="str">
            <v>6002000000</v>
          </cell>
          <cell r="B811" t="str">
            <v>011</v>
          </cell>
          <cell r="D811" t="str">
            <v>HRMNRVNR00</v>
          </cell>
          <cell r="F811">
            <v>636.52</v>
          </cell>
        </row>
        <row r="812">
          <cell r="A812" t="str">
            <v>6002000000</v>
          </cell>
          <cell r="B812" t="str">
            <v>011</v>
          </cell>
          <cell r="D812" t="str">
            <v>KPLGRVNR00</v>
          </cell>
          <cell r="F812">
            <v>-219.84</v>
          </cell>
        </row>
        <row r="813">
          <cell r="A813" t="str">
            <v>6002000000</v>
          </cell>
          <cell r="B813" t="str">
            <v>011</v>
          </cell>
          <cell r="D813" t="str">
            <v>KPLGRVNR00</v>
          </cell>
          <cell r="F813">
            <v>182.82</v>
          </cell>
        </row>
        <row r="814">
          <cell r="A814" t="str">
            <v>6002000000</v>
          </cell>
          <cell r="B814" t="str">
            <v>011</v>
          </cell>
          <cell r="D814" t="str">
            <v>KPLGRVNR00</v>
          </cell>
          <cell r="F814">
            <v>356.71</v>
          </cell>
        </row>
        <row r="815">
          <cell r="A815" t="str">
            <v>6002000000</v>
          </cell>
          <cell r="B815" t="str">
            <v>011</v>
          </cell>
          <cell r="D815" t="str">
            <v>LLNGRVNR00</v>
          </cell>
          <cell r="F815">
            <v>-1174.27</v>
          </cell>
        </row>
        <row r="816">
          <cell r="A816" t="str">
            <v>6002000000</v>
          </cell>
          <cell r="B816" t="str">
            <v>011</v>
          </cell>
          <cell r="D816" t="str">
            <v>LLNGRVNR00</v>
          </cell>
          <cell r="F816">
            <v>1709.36</v>
          </cell>
        </row>
        <row r="817">
          <cell r="A817" t="str">
            <v>6002000000</v>
          </cell>
          <cell r="B817" t="str">
            <v>011</v>
          </cell>
          <cell r="D817" t="str">
            <v>LLNGRVNR00</v>
          </cell>
          <cell r="F817">
            <v>1904.58</v>
          </cell>
        </row>
        <row r="818">
          <cell r="A818" t="str">
            <v>6002000000</v>
          </cell>
          <cell r="B818" t="str">
            <v>011</v>
          </cell>
          <cell r="D818" t="str">
            <v>LMERVNR00</v>
          </cell>
          <cell r="F818">
            <v>2463.7600000000002</v>
          </cell>
        </row>
        <row r="819">
          <cell r="A819" t="str">
            <v>6002000000</v>
          </cell>
          <cell r="B819" t="str">
            <v>011</v>
          </cell>
          <cell r="D819" t="str">
            <v>LMERVNR00</v>
          </cell>
          <cell r="F819">
            <v>-2463.7600000000002</v>
          </cell>
        </row>
        <row r="820">
          <cell r="A820" t="str">
            <v>6002000000</v>
          </cell>
          <cell r="B820" t="str">
            <v>011</v>
          </cell>
          <cell r="D820" t="str">
            <v>SMKYRVNR00</v>
          </cell>
          <cell r="F820">
            <v>-71.7</v>
          </cell>
        </row>
        <row r="821">
          <cell r="A821" t="str">
            <v>6002000000</v>
          </cell>
          <cell r="B821" t="str">
            <v>011</v>
          </cell>
          <cell r="D821" t="str">
            <v>SMKYRVNR00</v>
          </cell>
          <cell r="F821">
            <v>43.85</v>
          </cell>
        </row>
        <row r="822">
          <cell r="A822" t="str">
            <v>6002000000</v>
          </cell>
          <cell r="B822" t="str">
            <v>012</v>
          </cell>
          <cell r="D822" t="str">
            <v>HRMNRVNR00</v>
          </cell>
          <cell r="F822">
            <v>-636.52</v>
          </cell>
        </row>
        <row r="823">
          <cell r="A823" t="str">
            <v>6002000000</v>
          </cell>
          <cell r="B823" t="str">
            <v>012</v>
          </cell>
          <cell r="D823" t="str">
            <v>HRMNRVNR00</v>
          </cell>
          <cell r="F823">
            <v>1073.21</v>
          </cell>
        </row>
        <row r="824">
          <cell r="A824" t="str">
            <v>6002000000</v>
          </cell>
          <cell r="B824" t="str">
            <v>012</v>
          </cell>
          <cell r="D824" t="str">
            <v>KPLGRVNR00</v>
          </cell>
          <cell r="F824">
            <v>-356.71</v>
          </cell>
        </row>
        <row r="825">
          <cell r="A825" t="str">
            <v>6002000000</v>
          </cell>
          <cell r="B825" t="str">
            <v>012</v>
          </cell>
          <cell r="D825" t="str">
            <v>KPLGRVNR00</v>
          </cell>
          <cell r="F825">
            <v>614.95000000000005</v>
          </cell>
        </row>
        <row r="826">
          <cell r="A826" t="str">
            <v>6002000000</v>
          </cell>
          <cell r="B826" t="str">
            <v>012</v>
          </cell>
          <cell r="D826" t="str">
            <v>LLNGRVNR00</v>
          </cell>
          <cell r="F826">
            <v>-1904.58</v>
          </cell>
        </row>
        <row r="827">
          <cell r="A827" t="str">
            <v>6002000000</v>
          </cell>
          <cell r="B827" t="str">
            <v>012</v>
          </cell>
          <cell r="D827" t="str">
            <v>LLNGRVNR00</v>
          </cell>
          <cell r="F827">
            <v>3091.67</v>
          </cell>
        </row>
        <row r="828">
          <cell r="A828" t="str">
            <v>6002000000</v>
          </cell>
          <cell r="B828" t="str">
            <v>012</v>
          </cell>
          <cell r="D828" t="str">
            <v>LMERVNR00</v>
          </cell>
          <cell r="F828">
            <v>4781.8599999999997</v>
          </cell>
        </row>
        <row r="829">
          <cell r="A829" t="str">
            <v>6002000000</v>
          </cell>
          <cell r="B829" t="str">
            <v>012</v>
          </cell>
          <cell r="D829" t="str">
            <v>LMERVNR00</v>
          </cell>
          <cell r="F829">
            <v>-4781.8599999999997</v>
          </cell>
        </row>
        <row r="830">
          <cell r="A830" t="str">
            <v>6002000000</v>
          </cell>
          <cell r="B830" t="str">
            <v>012</v>
          </cell>
          <cell r="D830" t="str">
            <v>SMKYRVNR00</v>
          </cell>
          <cell r="F830">
            <v>2.0299999999999998</v>
          </cell>
        </row>
        <row r="831">
          <cell r="A831" t="str">
            <v>6003000000</v>
          </cell>
          <cell r="B831" t="str">
            <v>001</v>
          </cell>
          <cell r="D831" t="str">
            <v>HRMNRVNR00</v>
          </cell>
          <cell r="F831">
            <v>-124.8</v>
          </cell>
        </row>
        <row r="832">
          <cell r="A832" t="str">
            <v>6003000000</v>
          </cell>
          <cell r="B832" t="str">
            <v>001</v>
          </cell>
          <cell r="D832" t="str">
            <v>HRMNRVNR00</v>
          </cell>
          <cell r="F832">
            <v>1389.43</v>
          </cell>
        </row>
        <row r="833">
          <cell r="A833" t="str">
            <v>6003000000</v>
          </cell>
          <cell r="B833" t="str">
            <v>001</v>
          </cell>
          <cell r="D833" t="str">
            <v>HRMNRVNR00</v>
          </cell>
          <cell r="F833">
            <v>219.06</v>
          </cell>
        </row>
        <row r="834">
          <cell r="A834" t="str">
            <v>6003000000</v>
          </cell>
          <cell r="B834" t="str">
            <v>001</v>
          </cell>
          <cell r="D834" t="str">
            <v>KPLGRVNR00</v>
          </cell>
          <cell r="F834">
            <v>-1.59</v>
          </cell>
        </row>
        <row r="835">
          <cell r="A835" t="str">
            <v>6003000000</v>
          </cell>
          <cell r="B835" t="str">
            <v>001</v>
          </cell>
          <cell r="D835" t="str">
            <v>KPLGRVNR00</v>
          </cell>
          <cell r="F835">
            <v>126.62</v>
          </cell>
        </row>
        <row r="836">
          <cell r="A836" t="str">
            <v>6003000000</v>
          </cell>
          <cell r="B836" t="str">
            <v>001</v>
          </cell>
          <cell r="D836" t="str">
            <v>KPLGRVNR00</v>
          </cell>
          <cell r="F836">
            <v>31.62</v>
          </cell>
        </row>
        <row r="837">
          <cell r="A837" t="str">
            <v>6003000000</v>
          </cell>
          <cell r="B837" t="str">
            <v>001</v>
          </cell>
          <cell r="D837" t="str">
            <v>LLNGRVNR00</v>
          </cell>
          <cell r="F837">
            <v>-94.52</v>
          </cell>
        </row>
        <row r="838">
          <cell r="A838" t="str">
            <v>6003000000</v>
          </cell>
          <cell r="B838" t="str">
            <v>001</v>
          </cell>
          <cell r="D838" t="str">
            <v>LLNGRVNR00</v>
          </cell>
          <cell r="F838">
            <v>1606.17</v>
          </cell>
        </row>
        <row r="839">
          <cell r="A839" t="str">
            <v>6003000000</v>
          </cell>
          <cell r="B839" t="str">
            <v>001</v>
          </cell>
          <cell r="D839" t="str">
            <v>LLNGRVNR00</v>
          </cell>
          <cell r="F839">
            <v>284.01</v>
          </cell>
        </row>
        <row r="840">
          <cell r="A840" t="str">
            <v>6003000000</v>
          </cell>
          <cell r="B840" t="str">
            <v>001</v>
          </cell>
          <cell r="D840" t="str">
            <v>LMERVNR00</v>
          </cell>
          <cell r="F840">
            <v>3137.36</v>
          </cell>
        </row>
        <row r="841">
          <cell r="A841" t="str">
            <v>6003000000</v>
          </cell>
          <cell r="B841" t="str">
            <v>001</v>
          </cell>
          <cell r="D841" t="str">
            <v>LMERVNR00</v>
          </cell>
          <cell r="F841">
            <v>-3137.36</v>
          </cell>
        </row>
        <row r="842">
          <cell r="A842" t="str">
            <v>6003000000</v>
          </cell>
          <cell r="B842" t="str">
            <v>001</v>
          </cell>
          <cell r="D842" t="str">
            <v>SMKYRVNR00</v>
          </cell>
          <cell r="F842">
            <v>-2.27</v>
          </cell>
        </row>
        <row r="843">
          <cell r="A843" t="str">
            <v>6003000000</v>
          </cell>
          <cell r="B843" t="str">
            <v>001</v>
          </cell>
          <cell r="D843" t="str">
            <v>SMKYRVNR00</v>
          </cell>
          <cell r="F843">
            <v>15.14</v>
          </cell>
        </row>
        <row r="844">
          <cell r="A844" t="str">
            <v>6003000000</v>
          </cell>
          <cell r="B844" t="str">
            <v>002</v>
          </cell>
          <cell r="D844" t="str">
            <v>HRMNRVNR00</v>
          </cell>
          <cell r="F844">
            <v>-219.06</v>
          </cell>
        </row>
        <row r="845">
          <cell r="A845" t="str">
            <v>6003000000</v>
          </cell>
          <cell r="B845" t="str">
            <v>002</v>
          </cell>
          <cell r="D845" t="str">
            <v>HRMNRVNR00</v>
          </cell>
          <cell r="F845">
            <v>1376.45</v>
          </cell>
        </row>
        <row r="846">
          <cell r="A846" t="str">
            <v>6003000000</v>
          </cell>
          <cell r="B846" t="str">
            <v>002</v>
          </cell>
          <cell r="D846" t="str">
            <v>HRMNRVNR00</v>
          </cell>
          <cell r="F846">
            <v>115.76</v>
          </cell>
        </row>
        <row r="847">
          <cell r="A847" t="str">
            <v>6003000000</v>
          </cell>
          <cell r="B847" t="str">
            <v>002</v>
          </cell>
          <cell r="D847" t="str">
            <v>KPLGRVNR00</v>
          </cell>
          <cell r="F847">
            <v>-31.62</v>
          </cell>
        </row>
        <row r="848">
          <cell r="A848" t="str">
            <v>6003000000</v>
          </cell>
          <cell r="B848" t="str">
            <v>002</v>
          </cell>
          <cell r="D848" t="str">
            <v>KPLGRVNR00</v>
          </cell>
          <cell r="F848">
            <v>221.25</v>
          </cell>
        </row>
        <row r="849">
          <cell r="A849" t="str">
            <v>6003000000</v>
          </cell>
          <cell r="B849" t="str">
            <v>002</v>
          </cell>
          <cell r="D849" t="str">
            <v>KPLGRVNR00</v>
          </cell>
          <cell r="F849">
            <v>9.39</v>
          </cell>
        </row>
        <row r="850">
          <cell r="A850" t="str">
            <v>6003000000</v>
          </cell>
          <cell r="B850" t="str">
            <v>002</v>
          </cell>
          <cell r="D850" t="str">
            <v>LLNGRVNR00</v>
          </cell>
          <cell r="F850">
            <v>-284.01</v>
          </cell>
        </row>
        <row r="851">
          <cell r="A851" t="str">
            <v>6003000000</v>
          </cell>
          <cell r="B851" t="str">
            <v>002</v>
          </cell>
          <cell r="D851" t="str">
            <v>LLNGRVNR00</v>
          </cell>
          <cell r="F851">
            <v>1653.04</v>
          </cell>
        </row>
        <row r="852">
          <cell r="A852" t="str">
            <v>6003000000</v>
          </cell>
          <cell r="B852" t="str">
            <v>002</v>
          </cell>
          <cell r="D852" t="str">
            <v>LLNGRVNR00</v>
          </cell>
          <cell r="F852">
            <v>174.74</v>
          </cell>
        </row>
        <row r="853">
          <cell r="A853" t="str">
            <v>6003000000</v>
          </cell>
          <cell r="B853" t="str">
            <v>002</v>
          </cell>
          <cell r="D853" t="str">
            <v>LMERVNR00</v>
          </cell>
          <cell r="F853">
            <v>3250.74</v>
          </cell>
        </row>
        <row r="854">
          <cell r="A854" t="str">
            <v>6003000000</v>
          </cell>
          <cell r="B854" t="str">
            <v>002</v>
          </cell>
          <cell r="D854" t="str">
            <v>LMERVNR00</v>
          </cell>
          <cell r="F854">
            <v>-3250.74</v>
          </cell>
        </row>
        <row r="855">
          <cell r="A855" t="str">
            <v>6003000000</v>
          </cell>
          <cell r="B855" t="str">
            <v>002</v>
          </cell>
          <cell r="D855" t="str">
            <v>SMKYRVNR00</v>
          </cell>
          <cell r="F855">
            <v>0.15</v>
          </cell>
        </row>
        <row r="856">
          <cell r="A856" t="str">
            <v>6003000000</v>
          </cell>
          <cell r="B856" t="str">
            <v>003</v>
          </cell>
          <cell r="D856" t="str">
            <v>HRMNRVNR00</v>
          </cell>
          <cell r="F856">
            <v>-115.76</v>
          </cell>
        </row>
        <row r="857">
          <cell r="A857" t="str">
            <v>6003000000</v>
          </cell>
          <cell r="B857" t="str">
            <v>003</v>
          </cell>
          <cell r="D857" t="str">
            <v>HRMNRVNR00</v>
          </cell>
          <cell r="F857">
            <v>532.80999999999995</v>
          </cell>
        </row>
        <row r="858">
          <cell r="A858" t="str">
            <v>6003000000</v>
          </cell>
          <cell r="B858" t="str">
            <v>003</v>
          </cell>
          <cell r="D858" t="str">
            <v>HRMNRVNR00</v>
          </cell>
          <cell r="F858">
            <v>145.97</v>
          </cell>
        </row>
        <row r="859">
          <cell r="A859" t="str">
            <v>6003000000</v>
          </cell>
          <cell r="B859" t="str">
            <v>003</v>
          </cell>
          <cell r="D859" t="str">
            <v>KPLGRVNR00</v>
          </cell>
          <cell r="F859">
            <v>-9.39</v>
          </cell>
        </row>
        <row r="860">
          <cell r="A860" t="str">
            <v>6003000000</v>
          </cell>
          <cell r="B860" t="str">
            <v>003</v>
          </cell>
          <cell r="D860" t="str">
            <v>KPLGRVNR00</v>
          </cell>
          <cell r="F860">
            <v>67.67</v>
          </cell>
        </row>
        <row r="861">
          <cell r="A861" t="str">
            <v>6003000000</v>
          </cell>
          <cell r="B861" t="str">
            <v>003</v>
          </cell>
          <cell r="D861" t="str">
            <v>KPLGRVNR00</v>
          </cell>
          <cell r="F861">
            <v>17.920000000000002</v>
          </cell>
        </row>
        <row r="862">
          <cell r="A862" t="str">
            <v>6003000000</v>
          </cell>
          <cell r="B862" t="str">
            <v>003</v>
          </cell>
          <cell r="D862" t="str">
            <v>LLNGRVNR00</v>
          </cell>
          <cell r="F862">
            <v>-174.74</v>
          </cell>
        </row>
        <row r="863">
          <cell r="A863" t="str">
            <v>6003000000</v>
          </cell>
          <cell r="B863" t="str">
            <v>003</v>
          </cell>
          <cell r="D863" t="str">
            <v>LLNGRVNR00</v>
          </cell>
          <cell r="F863">
            <v>418.51</v>
          </cell>
        </row>
        <row r="864">
          <cell r="A864" t="str">
            <v>6003000000</v>
          </cell>
          <cell r="B864" t="str">
            <v>003</v>
          </cell>
          <cell r="D864" t="str">
            <v>LLNGRVNR00</v>
          </cell>
          <cell r="F864">
            <v>215.17</v>
          </cell>
        </row>
        <row r="865">
          <cell r="A865" t="str">
            <v>6003000000</v>
          </cell>
          <cell r="B865" t="str">
            <v>003</v>
          </cell>
          <cell r="D865" t="str">
            <v>LMERVNR00</v>
          </cell>
          <cell r="F865">
            <v>1020.25</v>
          </cell>
        </row>
        <row r="866">
          <cell r="A866" t="str">
            <v>6003000000</v>
          </cell>
          <cell r="B866" t="str">
            <v>003</v>
          </cell>
          <cell r="D866" t="str">
            <v>LMERVNR00</v>
          </cell>
          <cell r="F866">
            <v>-1020.25</v>
          </cell>
        </row>
        <row r="867">
          <cell r="A867" t="str">
            <v>6003000000</v>
          </cell>
          <cell r="B867" t="str">
            <v>003</v>
          </cell>
          <cell r="D867" t="str">
            <v>SMKYRVNR00</v>
          </cell>
          <cell r="F867">
            <v>-0.15</v>
          </cell>
        </row>
        <row r="868">
          <cell r="A868" t="str">
            <v>6003000000</v>
          </cell>
          <cell r="B868" t="str">
            <v>003</v>
          </cell>
          <cell r="D868" t="str">
            <v>SMKYRVNR00</v>
          </cell>
          <cell r="F868">
            <v>1.26</v>
          </cell>
        </row>
        <row r="869">
          <cell r="A869" t="str">
            <v>6003000000</v>
          </cell>
          <cell r="B869" t="str">
            <v>004</v>
          </cell>
          <cell r="D869" t="str">
            <v>HRMNRVNR00</v>
          </cell>
          <cell r="F869">
            <v>-145.97</v>
          </cell>
        </row>
        <row r="870">
          <cell r="A870" t="str">
            <v>6003000000</v>
          </cell>
          <cell r="B870" t="str">
            <v>004</v>
          </cell>
          <cell r="D870" t="str">
            <v>HRMNRVNR00</v>
          </cell>
          <cell r="F870">
            <v>317.26</v>
          </cell>
        </row>
        <row r="871">
          <cell r="A871" t="str">
            <v>6003000000</v>
          </cell>
          <cell r="B871" t="str">
            <v>004</v>
          </cell>
          <cell r="D871" t="str">
            <v>HRMNRVNR00</v>
          </cell>
          <cell r="F871">
            <v>155.32</v>
          </cell>
        </row>
        <row r="872">
          <cell r="A872" t="str">
            <v>6003000000</v>
          </cell>
          <cell r="B872" t="str">
            <v>004</v>
          </cell>
          <cell r="D872" t="str">
            <v>KPLGRVNR00</v>
          </cell>
          <cell r="F872">
            <v>-17.920000000000002</v>
          </cell>
        </row>
        <row r="873">
          <cell r="A873" t="str">
            <v>6003000000</v>
          </cell>
          <cell r="B873" t="str">
            <v>004</v>
          </cell>
          <cell r="D873" t="str">
            <v>KPLGRVNR00</v>
          </cell>
          <cell r="F873">
            <v>125.14</v>
          </cell>
        </row>
        <row r="874">
          <cell r="A874" t="str">
            <v>6003000000</v>
          </cell>
          <cell r="B874" t="str">
            <v>004</v>
          </cell>
          <cell r="D874" t="str">
            <v>KPLGRVNR00</v>
          </cell>
          <cell r="F874">
            <v>10.55</v>
          </cell>
        </row>
        <row r="875">
          <cell r="A875" t="str">
            <v>6003000000</v>
          </cell>
          <cell r="B875" t="str">
            <v>004</v>
          </cell>
          <cell r="D875" t="str">
            <v>LLNGRVNR00</v>
          </cell>
          <cell r="F875">
            <v>-215.17</v>
          </cell>
        </row>
        <row r="876">
          <cell r="A876" t="str">
            <v>6003000000</v>
          </cell>
          <cell r="B876" t="str">
            <v>004</v>
          </cell>
          <cell r="D876" t="str">
            <v>LLNGRVNR00</v>
          </cell>
          <cell r="F876">
            <v>575.94000000000005</v>
          </cell>
        </row>
        <row r="877">
          <cell r="A877" t="str">
            <v>6003000000</v>
          </cell>
          <cell r="B877" t="str">
            <v>004</v>
          </cell>
          <cell r="D877" t="str">
            <v>LLNGRVNR00</v>
          </cell>
          <cell r="F877">
            <v>235.39</v>
          </cell>
        </row>
        <row r="878">
          <cell r="A878" t="str">
            <v>6003000000</v>
          </cell>
          <cell r="B878" t="str">
            <v>004</v>
          </cell>
          <cell r="D878" t="str">
            <v>LMERVNR00</v>
          </cell>
          <cell r="F878">
            <v>1018.34</v>
          </cell>
        </row>
        <row r="879">
          <cell r="A879" t="str">
            <v>6003000000</v>
          </cell>
          <cell r="B879" t="str">
            <v>004</v>
          </cell>
          <cell r="D879" t="str">
            <v>LMERVNR00</v>
          </cell>
          <cell r="F879">
            <v>-1018.34</v>
          </cell>
        </row>
        <row r="880">
          <cell r="A880" t="str">
            <v>6003000000</v>
          </cell>
          <cell r="B880" t="str">
            <v>004</v>
          </cell>
          <cell r="D880" t="str">
            <v>SMKYRVNR00</v>
          </cell>
          <cell r="F880">
            <v>2.4</v>
          </cell>
        </row>
        <row r="881">
          <cell r="A881" t="str">
            <v>6003000000</v>
          </cell>
          <cell r="B881" t="str">
            <v>005</v>
          </cell>
          <cell r="D881" t="str">
            <v>HRMNRVNR00</v>
          </cell>
          <cell r="F881">
            <v>-155.32</v>
          </cell>
        </row>
        <row r="882">
          <cell r="A882" t="str">
            <v>6003000000</v>
          </cell>
          <cell r="B882" t="str">
            <v>005</v>
          </cell>
          <cell r="D882" t="str">
            <v>HRMNRVNR00</v>
          </cell>
          <cell r="F882">
            <v>277.19</v>
          </cell>
        </row>
        <row r="883">
          <cell r="A883" t="str">
            <v>6003000000</v>
          </cell>
          <cell r="B883" t="str">
            <v>005</v>
          </cell>
          <cell r="D883" t="str">
            <v>HRMNRVNR00</v>
          </cell>
          <cell r="F883">
            <v>168.5</v>
          </cell>
        </row>
        <row r="884">
          <cell r="A884" t="str">
            <v>6003000000</v>
          </cell>
          <cell r="B884" t="str">
            <v>005</v>
          </cell>
          <cell r="D884" t="str">
            <v>KPLGRVNR00</v>
          </cell>
          <cell r="F884">
            <v>-10.55</v>
          </cell>
        </row>
        <row r="885">
          <cell r="A885" t="str">
            <v>6003000000</v>
          </cell>
          <cell r="B885" t="str">
            <v>005</v>
          </cell>
          <cell r="D885" t="str">
            <v>KPLGRVNR00</v>
          </cell>
          <cell r="F885">
            <v>13.54</v>
          </cell>
        </row>
        <row r="886">
          <cell r="A886" t="str">
            <v>6003000000</v>
          </cell>
          <cell r="B886" t="str">
            <v>005</v>
          </cell>
          <cell r="D886" t="str">
            <v>KPLGRVNR00</v>
          </cell>
          <cell r="F886">
            <v>0.12</v>
          </cell>
        </row>
        <row r="887">
          <cell r="A887" t="str">
            <v>6003000000</v>
          </cell>
          <cell r="B887" t="str">
            <v>005</v>
          </cell>
          <cell r="D887" t="str">
            <v>LLNGRVNR00</v>
          </cell>
          <cell r="F887">
            <v>-235.39</v>
          </cell>
        </row>
        <row r="888">
          <cell r="A888" t="str">
            <v>6003000000</v>
          </cell>
          <cell r="B888" t="str">
            <v>005</v>
          </cell>
          <cell r="D888" t="str">
            <v>LLNGRVNR00</v>
          </cell>
          <cell r="F888">
            <v>427.66</v>
          </cell>
        </row>
        <row r="889">
          <cell r="A889" t="str">
            <v>6003000000</v>
          </cell>
          <cell r="B889" t="str">
            <v>005</v>
          </cell>
          <cell r="D889" t="str">
            <v>LLNGRVNR00</v>
          </cell>
          <cell r="F889">
            <v>188.32</v>
          </cell>
        </row>
        <row r="890">
          <cell r="A890" t="str">
            <v>6003000000</v>
          </cell>
          <cell r="B890" t="str">
            <v>005</v>
          </cell>
          <cell r="D890" t="str">
            <v>LMERVNR00</v>
          </cell>
          <cell r="F890">
            <v>730.16</v>
          </cell>
        </row>
        <row r="891">
          <cell r="A891" t="str">
            <v>6003000000</v>
          </cell>
          <cell r="B891" t="str">
            <v>005</v>
          </cell>
          <cell r="D891" t="str">
            <v>LMERVNR00</v>
          </cell>
          <cell r="F891">
            <v>-730.16</v>
          </cell>
        </row>
        <row r="892">
          <cell r="A892" t="str">
            <v>6003000000</v>
          </cell>
          <cell r="B892" t="str">
            <v>005</v>
          </cell>
          <cell r="D892" t="str">
            <v>SMKYRVNR00</v>
          </cell>
          <cell r="F892">
            <v>-2.4</v>
          </cell>
        </row>
        <row r="893">
          <cell r="A893" t="str">
            <v>6003000000</v>
          </cell>
          <cell r="B893" t="str">
            <v>005</v>
          </cell>
          <cell r="D893" t="str">
            <v>SMKYRVNR00</v>
          </cell>
          <cell r="F893">
            <v>11.77</v>
          </cell>
        </row>
        <row r="894">
          <cell r="A894" t="str">
            <v>6003000000</v>
          </cell>
          <cell r="B894" t="str">
            <v>005</v>
          </cell>
          <cell r="D894" t="str">
            <v>SMKYRVNR00</v>
          </cell>
          <cell r="F894">
            <v>18.25</v>
          </cell>
        </row>
        <row r="895">
          <cell r="A895" t="str">
            <v>6003000000</v>
          </cell>
          <cell r="B895" t="str">
            <v>006</v>
          </cell>
          <cell r="D895" t="str">
            <v>HRMNRVNR00</v>
          </cell>
          <cell r="F895">
            <v>168.5</v>
          </cell>
        </row>
        <row r="896">
          <cell r="A896" t="str">
            <v>6003000000</v>
          </cell>
          <cell r="B896" t="str">
            <v>006</v>
          </cell>
          <cell r="D896" t="str">
            <v>HRMNRVNR00</v>
          </cell>
          <cell r="F896">
            <v>-168.5</v>
          </cell>
        </row>
        <row r="897">
          <cell r="A897" t="str">
            <v>6003000000</v>
          </cell>
          <cell r="B897" t="str">
            <v>006</v>
          </cell>
          <cell r="D897" t="str">
            <v>HRMNRVNR00</v>
          </cell>
          <cell r="F897">
            <v>-168.5</v>
          </cell>
        </row>
        <row r="898">
          <cell r="A898" t="str">
            <v>6003000000</v>
          </cell>
          <cell r="B898" t="str">
            <v>006</v>
          </cell>
          <cell r="D898" t="str">
            <v>HRMNRVNR00</v>
          </cell>
          <cell r="F898">
            <v>-367.76</v>
          </cell>
        </row>
        <row r="899">
          <cell r="A899" t="str">
            <v>6003000000</v>
          </cell>
          <cell r="B899" t="str">
            <v>006</v>
          </cell>
          <cell r="D899" t="str">
            <v>HRMNRVNR00</v>
          </cell>
          <cell r="F899">
            <v>41.88</v>
          </cell>
        </row>
        <row r="900">
          <cell r="A900" t="str">
            <v>6003000000</v>
          </cell>
          <cell r="B900" t="str">
            <v>006</v>
          </cell>
          <cell r="D900" t="str">
            <v>KPLGRVNR00</v>
          </cell>
          <cell r="F900">
            <v>0.12</v>
          </cell>
        </row>
        <row r="901">
          <cell r="A901" t="str">
            <v>6003000000</v>
          </cell>
          <cell r="B901" t="str">
            <v>006</v>
          </cell>
          <cell r="D901" t="str">
            <v>KPLGRVNR00</v>
          </cell>
          <cell r="F901">
            <v>-0.12</v>
          </cell>
        </row>
        <row r="902">
          <cell r="A902" t="str">
            <v>6003000000</v>
          </cell>
          <cell r="B902" t="str">
            <v>006</v>
          </cell>
          <cell r="D902" t="str">
            <v>KPLGRVNR00</v>
          </cell>
          <cell r="F902">
            <v>-0.12</v>
          </cell>
        </row>
        <row r="903">
          <cell r="A903" t="str">
            <v>6003000000</v>
          </cell>
          <cell r="B903" t="str">
            <v>006</v>
          </cell>
          <cell r="D903" t="str">
            <v>KPLGRVNR00</v>
          </cell>
          <cell r="F903">
            <v>-57.92</v>
          </cell>
        </row>
        <row r="904">
          <cell r="A904" t="str">
            <v>6003000000</v>
          </cell>
          <cell r="B904" t="str">
            <v>006</v>
          </cell>
          <cell r="D904" t="str">
            <v>KPLGRVNR00</v>
          </cell>
          <cell r="F904">
            <v>2.33</v>
          </cell>
        </row>
        <row r="905">
          <cell r="A905" t="str">
            <v>6003000000</v>
          </cell>
          <cell r="B905" t="str">
            <v>006</v>
          </cell>
          <cell r="D905" t="str">
            <v>LLNGRVNR00</v>
          </cell>
          <cell r="F905">
            <v>188.32</v>
          </cell>
        </row>
        <row r="906">
          <cell r="A906" t="str">
            <v>6003000000</v>
          </cell>
          <cell r="B906" t="str">
            <v>006</v>
          </cell>
          <cell r="D906" t="str">
            <v>LLNGRVNR00</v>
          </cell>
          <cell r="F906">
            <v>-188.32</v>
          </cell>
        </row>
        <row r="907">
          <cell r="A907" t="str">
            <v>6003000000</v>
          </cell>
          <cell r="B907" t="str">
            <v>006</v>
          </cell>
          <cell r="D907" t="str">
            <v>LLNGRVNR00</v>
          </cell>
          <cell r="F907">
            <v>-188.32</v>
          </cell>
        </row>
        <row r="908">
          <cell r="A908" t="str">
            <v>6003000000</v>
          </cell>
          <cell r="B908" t="str">
            <v>006</v>
          </cell>
          <cell r="D908" t="str">
            <v>LLNGRVNR00</v>
          </cell>
          <cell r="F908">
            <v>-506.23</v>
          </cell>
        </row>
        <row r="909">
          <cell r="A909" t="str">
            <v>6003000000</v>
          </cell>
          <cell r="B909" t="str">
            <v>006</v>
          </cell>
          <cell r="D909" t="str">
            <v>LLNGRVNR00</v>
          </cell>
          <cell r="F909">
            <v>243.47</v>
          </cell>
        </row>
        <row r="910">
          <cell r="A910" t="str">
            <v>6003000000</v>
          </cell>
          <cell r="B910" t="str">
            <v>006</v>
          </cell>
          <cell r="D910" t="str">
            <v>LMERVNR00</v>
          </cell>
          <cell r="F910">
            <v>-985.13</v>
          </cell>
        </row>
        <row r="911">
          <cell r="A911" t="str">
            <v>6003000000</v>
          </cell>
          <cell r="B911" t="str">
            <v>006</v>
          </cell>
          <cell r="D911" t="str">
            <v>LMERVNR00</v>
          </cell>
          <cell r="F911">
            <v>985.13</v>
          </cell>
        </row>
        <row r="912">
          <cell r="A912" t="str">
            <v>6003000000</v>
          </cell>
          <cell r="B912" t="str">
            <v>006</v>
          </cell>
          <cell r="D912" t="str">
            <v>SMKYRVNR00</v>
          </cell>
          <cell r="F912">
            <v>18.25</v>
          </cell>
        </row>
        <row r="913">
          <cell r="A913" t="str">
            <v>6003000000</v>
          </cell>
          <cell r="B913" t="str">
            <v>006</v>
          </cell>
          <cell r="D913" t="str">
            <v>SMKYRVNR00</v>
          </cell>
          <cell r="F913">
            <v>-18.25</v>
          </cell>
        </row>
        <row r="914">
          <cell r="A914" t="str">
            <v>6003000000</v>
          </cell>
          <cell r="B914" t="str">
            <v>006</v>
          </cell>
          <cell r="D914" t="str">
            <v>SMKYRVNR00</v>
          </cell>
          <cell r="F914">
            <v>-18.25</v>
          </cell>
        </row>
        <row r="915">
          <cell r="A915" t="str">
            <v>6003000000</v>
          </cell>
          <cell r="B915" t="str">
            <v>006</v>
          </cell>
          <cell r="D915" t="str">
            <v>SMKYRVNR00</v>
          </cell>
          <cell r="F915">
            <v>-53.22</v>
          </cell>
        </row>
        <row r="916">
          <cell r="A916" t="str">
            <v>6003000000</v>
          </cell>
          <cell r="B916" t="str">
            <v>006</v>
          </cell>
          <cell r="D916" t="str">
            <v>SMKYRVNR00</v>
          </cell>
          <cell r="F916">
            <v>-0.04</v>
          </cell>
        </row>
        <row r="917">
          <cell r="A917" t="str">
            <v>6003000000</v>
          </cell>
          <cell r="B917" t="str">
            <v>007</v>
          </cell>
          <cell r="D917" t="str">
            <v>HRMNRVNR00</v>
          </cell>
          <cell r="F917">
            <v>-41.88</v>
          </cell>
        </row>
        <row r="918">
          <cell r="A918" t="str">
            <v>6003000000</v>
          </cell>
          <cell r="B918" t="str">
            <v>007</v>
          </cell>
          <cell r="D918" t="str">
            <v>HRMNRVNR00</v>
          </cell>
          <cell r="F918">
            <v>159.46</v>
          </cell>
        </row>
        <row r="919">
          <cell r="A919" t="str">
            <v>6003000000</v>
          </cell>
          <cell r="B919" t="str">
            <v>007</v>
          </cell>
          <cell r="D919" t="str">
            <v>HRMNRVNR00</v>
          </cell>
          <cell r="F919">
            <v>65.3</v>
          </cell>
        </row>
        <row r="920">
          <cell r="A920" t="str">
            <v>6003000000</v>
          </cell>
          <cell r="B920" t="str">
            <v>007</v>
          </cell>
          <cell r="D920" t="str">
            <v>KPLGRVNR00</v>
          </cell>
          <cell r="F920">
            <v>-2.33</v>
          </cell>
        </row>
        <row r="921">
          <cell r="A921" t="str">
            <v>6003000000</v>
          </cell>
          <cell r="B921" t="str">
            <v>007</v>
          </cell>
          <cell r="D921" t="str">
            <v>KPLGRVNR00</v>
          </cell>
          <cell r="F921">
            <v>7.3</v>
          </cell>
        </row>
        <row r="922">
          <cell r="A922" t="str">
            <v>6003000000</v>
          </cell>
          <cell r="B922" t="str">
            <v>007</v>
          </cell>
          <cell r="D922" t="str">
            <v>KPLGRVNR00</v>
          </cell>
          <cell r="F922">
            <v>1.0900000000000001</v>
          </cell>
        </row>
        <row r="923">
          <cell r="A923" t="str">
            <v>6003000000</v>
          </cell>
          <cell r="B923" t="str">
            <v>007</v>
          </cell>
          <cell r="D923" t="str">
            <v>LLNGRVNR00</v>
          </cell>
          <cell r="F923">
            <v>-243.47</v>
          </cell>
        </row>
        <row r="924">
          <cell r="A924" t="str">
            <v>6003000000</v>
          </cell>
          <cell r="B924" t="str">
            <v>007</v>
          </cell>
          <cell r="D924" t="str">
            <v>LLNGRVNR00</v>
          </cell>
          <cell r="F924">
            <v>809.83</v>
          </cell>
        </row>
        <row r="925">
          <cell r="A925" t="str">
            <v>6003000000</v>
          </cell>
          <cell r="B925" t="str">
            <v>007</v>
          </cell>
          <cell r="D925" t="str">
            <v>LLNGRVNR00</v>
          </cell>
          <cell r="F925">
            <v>182.36</v>
          </cell>
        </row>
        <row r="926">
          <cell r="A926" t="str">
            <v>6003000000</v>
          </cell>
          <cell r="B926" t="str">
            <v>007</v>
          </cell>
          <cell r="D926" t="str">
            <v>LMERVNR00</v>
          </cell>
          <cell r="F926">
            <v>976.55</v>
          </cell>
        </row>
        <row r="927">
          <cell r="A927" t="str">
            <v>6003000000</v>
          </cell>
          <cell r="B927" t="str">
            <v>007</v>
          </cell>
          <cell r="D927" t="str">
            <v>LMERVNR00</v>
          </cell>
          <cell r="F927">
            <v>-976.55</v>
          </cell>
        </row>
        <row r="928">
          <cell r="A928" t="str">
            <v>6003000000</v>
          </cell>
          <cell r="B928" t="str">
            <v>007</v>
          </cell>
          <cell r="D928" t="str">
            <v>SMKYRVNR00</v>
          </cell>
          <cell r="F928">
            <v>0.04</v>
          </cell>
        </row>
        <row r="929">
          <cell r="A929" t="str">
            <v>6003000000</v>
          </cell>
          <cell r="B929" t="str">
            <v>007</v>
          </cell>
          <cell r="D929" t="str">
            <v>SMKYRVNR00</v>
          </cell>
          <cell r="F929">
            <v>-0.04</v>
          </cell>
        </row>
        <row r="930">
          <cell r="A930" t="str">
            <v>6003000000</v>
          </cell>
          <cell r="B930" t="str">
            <v>007</v>
          </cell>
          <cell r="D930" t="str">
            <v>SMKYRVNR00</v>
          </cell>
          <cell r="F930">
            <v>0.84</v>
          </cell>
        </row>
        <row r="931">
          <cell r="A931" t="str">
            <v>6003000000</v>
          </cell>
          <cell r="B931" t="str">
            <v>008</v>
          </cell>
          <cell r="D931" t="str">
            <v>HRMNRVNR00</v>
          </cell>
          <cell r="F931">
            <v>-65.3</v>
          </cell>
        </row>
        <row r="932">
          <cell r="A932" t="str">
            <v>6003000000</v>
          </cell>
          <cell r="B932" t="str">
            <v>008</v>
          </cell>
          <cell r="D932" t="str">
            <v>HRMNRVNR00</v>
          </cell>
          <cell r="F932">
            <v>352.48</v>
          </cell>
        </row>
        <row r="933">
          <cell r="A933" t="str">
            <v>6003000000</v>
          </cell>
          <cell r="B933" t="str">
            <v>008</v>
          </cell>
          <cell r="D933" t="str">
            <v>HRMNRVNR00</v>
          </cell>
          <cell r="F933">
            <v>77.599999999999994</v>
          </cell>
        </row>
        <row r="934">
          <cell r="A934" t="str">
            <v>6003000000</v>
          </cell>
          <cell r="B934" t="str">
            <v>008</v>
          </cell>
          <cell r="D934" t="str">
            <v>KPLGRVNR00</v>
          </cell>
          <cell r="F934">
            <v>-1.0900000000000001</v>
          </cell>
        </row>
        <row r="935">
          <cell r="A935" t="str">
            <v>6003000000</v>
          </cell>
          <cell r="B935" t="str">
            <v>008</v>
          </cell>
          <cell r="D935" t="str">
            <v>KPLGRVNR00</v>
          </cell>
          <cell r="F935">
            <v>62.53</v>
          </cell>
        </row>
        <row r="936">
          <cell r="A936" t="str">
            <v>6003000000</v>
          </cell>
          <cell r="B936" t="str">
            <v>008</v>
          </cell>
          <cell r="D936" t="str">
            <v>KPLGRVNR00</v>
          </cell>
          <cell r="F936">
            <v>21.61</v>
          </cell>
        </row>
        <row r="937">
          <cell r="A937" t="str">
            <v>6003000000</v>
          </cell>
          <cell r="B937" t="str">
            <v>008</v>
          </cell>
          <cell r="D937" t="str">
            <v>LLNGRVNR00</v>
          </cell>
          <cell r="F937">
            <v>-182.36</v>
          </cell>
        </row>
        <row r="938">
          <cell r="A938" t="str">
            <v>6003000000</v>
          </cell>
          <cell r="B938" t="str">
            <v>008</v>
          </cell>
          <cell r="D938" t="str">
            <v>LLNGRVNR00</v>
          </cell>
          <cell r="F938">
            <v>996.94</v>
          </cell>
        </row>
        <row r="939">
          <cell r="A939" t="str">
            <v>6003000000</v>
          </cell>
          <cell r="B939" t="str">
            <v>008</v>
          </cell>
          <cell r="D939" t="str">
            <v>LLNGRVNR00</v>
          </cell>
          <cell r="F939">
            <v>106.33</v>
          </cell>
        </row>
        <row r="940">
          <cell r="A940" t="str">
            <v>6003000000</v>
          </cell>
          <cell r="B940" t="str">
            <v>008</v>
          </cell>
          <cell r="D940" t="str">
            <v>LMERVNR00</v>
          </cell>
          <cell r="F940">
            <v>1418.58</v>
          </cell>
        </row>
        <row r="941">
          <cell r="A941" t="str">
            <v>6003000000</v>
          </cell>
          <cell r="B941" t="str">
            <v>008</v>
          </cell>
          <cell r="D941" t="str">
            <v>LMERVNR00</v>
          </cell>
          <cell r="F941">
            <v>-1418.58</v>
          </cell>
        </row>
        <row r="942">
          <cell r="A942" t="str">
            <v>6003000000</v>
          </cell>
          <cell r="B942" t="str">
            <v>008</v>
          </cell>
          <cell r="D942" t="str">
            <v>SMKYRVNR00</v>
          </cell>
          <cell r="F942">
            <v>-0.84</v>
          </cell>
        </row>
        <row r="943">
          <cell r="A943" t="str">
            <v>6003000000</v>
          </cell>
          <cell r="B943" t="str">
            <v>008</v>
          </cell>
          <cell r="D943" t="str">
            <v>SMKYRVNR00</v>
          </cell>
          <cell r="F943">
            <v>6.63</v>
          </cell>
        </row>
        <row r="944">
          <cell r="A944" t="str">
            <v>6003000000</v>
          </cell>
          <cell r="B944" t="str">
            <v>008</v>
          </cell>
          <cell r="D944" t="str">
            <v>SMKYRVNR00</v>
          </cell>
          <cell r="F944">
            <v>4.2699999999999996</v>
          </cell>
        </row>
        <row r="945">
          <cell r="A945" t="str">
            <v>6003000000</v>
          </cell>
          <cell r="B945" t="str">
            <v>009</v>
          </cell>
          <cell r="D945" t="str">
            <v>HRMNRVNR00</v>
          </cell>
          <cell r="F945">
            <v>237.21</v>
          </cell>
        </row>
        <row r="946">
          <cell r="A946" t="str">
            <v>6003000000</v>
          </cell>
          <cell r="B946" t="str">
            <v>009</v>
          </cell>
          <cell r="D946" t="str">
            <v>HRMNRVNR00</v>
          </cell>
          <cell r="F946">
            <v>85.24</v>
          </cell>
        </row>
        <row r="947">
          <cell r="A947" t="str">
            <v>6003000000</v>
          </cell>
          <cell r="B947" t="str">
            <v>009</v>
          </cell>
          <cell r="D947" t="str">
            <v>KPLGRVNR00</v>
          </cell>
          <cell r="F947">
            <v>139.22999999999999</v>
          </cell>
        </row>
        <row r="948">
          <cell r="A948" t="str">
            <v>6003000000</v>
          </cell>
          <cell r="B948" t="str">
            <v>009</v>
          </cell>
          <cell r="D948" t="str">
            <v>KPLGRVNR00</v>
          </cell>
          <cell r="F948">
            <v>25.2</v>
          </cell>
        </row>
        <row r="949">
          <cell r="A949" t="str">
            <v>6003000000</v>
          </cell>
          <cell r="B949" t="str">
            <v>009</v>
          </cell>
          <cell r="D949" t="str">
            <v>LLNGRVNR00</v>
          </cell>
          <cell r="F949">
            <v>423.68</v>
          </cell>
        </row>
        <row r="950">
          <cell r="A950" t="str">
            <v>6003000000</v>
          </cell>
          <cell r="B950" t="str">
            <v>009</v>
          </cell>
          <cell r="D950" t="str">
            <v>LLNGRVNR00</v>
          </cell>
          <cell r="F950">
            <v>156.53</v>
          </cell>
        </row>
        <row r="951">
          <cell r="A951" t="str">
            <v>6003000000</v>
          </cell>
          <cell r="B951" t="str">
            <v>009</v>
          </cell>
          <cell r="D951" t="str">
            <v>LMERVNR00</v>
          </cell>
          <cell r="F951">
            <v>813.33</v>
          </cell>
        </row>
        <row r="952">
          <cell r="A952" t="str">
            <v>6003000000</v>
          </cell>
          <cell r="B952" t="str">
            <v>009</v>
          </cell>
          <cell r="D952" t="str">
            <v>LMERVNR00</v>
          </cell>
          <cell r="F952">
            <v>-813.33</v>
          </cell>
        </row>
        <row r="953">
          <cell r="A953" t="str">
            <v>6003000000</v>
          </cell>
          <cell r="B953" t="str">
            <v>009</v>
          </cell>
          <cell r="D953" t="str">
            <v>SMKYRVNR00</v>
          </cell>
          <cell r="F953">
            <v>13.21</v>
          </cell>
        </row>
        <row r="954">
          <cell r="A954" t="str">
            <v>6003000000</v>
          </cell>
          <cell r="B954" t="str">
            <v>009</v>
          </cell>
          <cell r="D954" t="str">
            <v>SMKYRVNR00</v>
          </cell>
          <cell r="F954">
            <v>0.08</v>
          </cell>
        </row>
        <row r="955">
          <cell r="A955" t="str">
            <v>6003000000</v>
          </cell>
          <cell r="B955" t="str">
            <v>010</v>
          </cell>
          <cell r="D955" t="str">
            <v>HRMNRVNR00</v>
          </cell>
          <cell r="F955">
            <v>-85.24</v>
          </cell>
        </row>
        <row r="956">
          <cell r="A956" t="str">
            <v>6003000000</v>
          </cell>
          <cell r="B956" t="str">
            <v>010</v>
          </cell>
          <cell r="D956" t="str">
            <v>HRMNRVNR00</v>
          </cell>
          <cell r="F956">
            <v>398.3</v>
          </cell>
        </row>
        <row r="957">
          <cell r="A957" t="str">
            <v>6003000000</v>
          </cell>
          <cell r="B957" t="str">
            <v>010</v>
          </cell>
          <cell r="D957" t="str">
            <v>HRMNRVNR00</v>
          </cell>
          <cell r="F957">
            <v>169.09</v>
          </cell>
        </row>
        <row r="958">
          <cell r="A958" t="str">
            <v>6003000000</v>
          </cell>
          <cell r="B958" t="str">
            <v>010</v>
          </cell>
          <cell r="D958" t="str">
            <v>KPLGRVNR00</v>
          </cell>
          <cell r="F958">
            <v>-25.2</v>
          </cell>
        </row>
        <row r="959">
          <cell r="A959" t="str">
            <v>6003000000</v>
          </cell>
          <cell r="B959" t="str">
            <v>010</v>
          </cell>
          <cell r="D959" t="str">
            <v>KPLGRVNR00</v>
          </cell>
          <cell r="F959">
            <v>112.91</v>
          </cell>
        </row>
        <row r="960">
          <cell r="A960" t="str">
            <v>6003000000</v>
          </cell>
          <cell r="B960" t="str">
            <v>010</v>
          </cell>
          <cell r="D960" t="str">
            <v>KPLGRVNR00</v>
          </cell>
          <cell r="F960">
            <v>26.34</v>
          </cell>
        </row>
        <row r="961">
          <cell r="A961" t="str">
            <v>6003000000</v>
          </cell>
          <cell r="B961" t="str">
            <v>010</v>
          </cell>
          <cell r="D961" t="str">
            <v>LLNGRVNR00</v>
          </cell>
          <cell r="F961">
            <v>-156.53</v>
          </cell>
        </row>
        <row r="962">
          <cell r="A962" t="str">
            <v>6003000000</v>
          </cell>
          <cell r="B962" t="str">
            <v>010</v>
          </cell>
          <cell r="D962" t="str">
            <v>LLNGRVNR00</v>
          </cell>
          <cell r="F962">
            <v>779.28</v>
          </cell>
        </row>
        <row r="963">
          <cell r="A963" t="str">
            <v>6003000000</v>
          </cell>
          <cell r="B963" t="str">
            <v>010</v>
          </cell>
          <cell r="D963" t="str">
            <v>LLNGRVNR00</v>
          </cell>
          <cell r="F963">
            <v>468.94</v>
          </cell>
        </row>
        <row r="964">
          <cell r="A964" t="str">
            <v>6003000000</v>
          </cell>
          <cell r="B964" t="str">
            <v>010</v>
          </cell>
          <cell r="D964" t="str">
            <v>LMERVNR00</v>
          </cell>
          <cell r="F964">
            <v>1313.14</v>
          </cell>
        </row>
        <row r="965">
          <cell r="A965" t="str">
            <v>6003000000</v>
          </cell>
          <cell r="B965" t="str">
            <v>010</v>
          </cell>
          <cell r="D965" t="str">
            <v>LMERVNR00</v>
          </cell>
          <cell r="F965">
            <v>-1313.14</v>
          </cell>
        </row>
        <row r="966">
          <cell r="A966" t="str">
            <v>6003000000</v>
          </cell>
          <cell r="B966" t="str">
            <v>010</v>
          </cell>
          <cell r="D966" t="str">
            <v>SMKYRVNR00</v>
          </cell>
          <cell r="F966">
            <v>-0.08</v>
          </cell>
        </row>
        <row r="967">
          <cell r="A967" t="str">
            <v>6003000000</v>
          </cell>
          <cell r="B967" t="str">
            <v>010</v>
          </cell>
          <cell r="D967" t="str">
            <v>SMKYRVNR00</v>
          </cell>
          <cell r="F967">
            <v>22.65</v>
          </cell>
        </row>
        <row r="968">
          <cell r="A968" t="str">
            <v>6003000000</v>
          </cell>
          <cell r="B968" t="str">
            <v>010</v>
          </cell>
          <cell r="D968" t="str">
            <v>SMKYRVNR00</v>
          </cell>
          <cell r="F968">
            <v>4.7</v>
          </cell>
        </row>
        <row r="969">
          <cell r="A969" t="str">
            <v>6003000000</v>
          </cell>
          <cell r="B969" t="str">
            <v>011</v>
          </cell>
          <cell r="D969" t="str">
            <v>HRMNRVNR00</v>
          </cell>
          <cell r="F969">
            <v>-169.09</v>
          </cell>
        </row>
        <row r="970">
          <cell r="A970" t="str">
            <v>6003000000</v>
          </cell>
          <cell r="B970" t="str">
            <v>011</v>
          </cell>
          <cell r="D970" t="str">
            <v>HRMNRVNR00</v>
          </cell>
          <cell r="F970">
            <v>504.12</v>
          </cell>
        </row>
        <row r="971">
          <cell r="A971" t="str">
            <v>6003000000</v>
          </cell>
          <cell r="B971" t="str">
            <v>011</v>
          </cell>
          <cell r="D971" t="str">
            <v>HRMNRVNR00</v>
          </cell>
          <cell r="F971">
            <v>118.64</v>
          </cell>
        </row>
        <row r="972">
          <cell r="A972" t="str">
            <v>6003000000</v>
          </cell>
          <cell r="B972" t="str">
            <v>011</v>
          </cell>
          <cell r="D972" t="str">
            <v>KPLGRVNR00</v>
          </cell>
          <cell r="F972">
            <v>-26.34</v>
          </cell>
        </row>
        <row r="973">
          <cell r="A973" t="str">
            <v>6003000000</v>
          </cell>
          <cell r="B973" t="str">
            <v>011</v>
          </cell>
          <cell r="D973" t="str">
            <v>KPLGRVNR00</v>
          </cell>
          <cell r="F973">
            <v>117.5</v>
          </cell>
        </row>
        <row r="974">
          <cell r="A974" t="str">
            <v>6003000000</v>
          </cell>
          <cell r="B974" t="str">
            <v>011</v>
          </cell>
          <cell r="D974" t="str">
            <v>KPLGRVNR00</v>
          </cell>
          <cell r="F974">
            <v>17.52</v>
          </cell>
        </row>
        <row r="975">
          <cell r="A975" t="str">
            <v>6003000000</v>
          </cell>
          <cell r="B975" t="str">
            <v>011</v>
          </cell>
          <cell r="D975" t="str">
            <v>LLNGRVNR00</v>
          </cell>
          <cell r="F975">
            <v>-468.94</v>
          </cell>
        </row>
        <row r="976">
          <cell r="A976" t="str">
            <v>6003000000</v>
          </cell>
          <cell r="B976" t="str">
            <v>011</v>
          </cell>
          <cell r="D976" t="str">
            <v>LLNGRVNR00</v>
          </cell>
          <cell r="F976">
            <v>1544.95</v>
          </cell>
        </row>
        <row r="977">
          <cell r="A977" t="str">
            <v>6003000000</v>
          </cell>
          <cell r="B977" t="str">
            <v>011</v>
          </cell>
          <cell r="D977" t="str">
            <v>LLNGRVNR00</v>
          </cell>
          <cell r="F977">
            <v>392.06</v>
          </cell>
        </row>
        <row r="978">
          <cell r="A978" t="str">
            <v>6003000000</v>
          </cell>
          <cell r="B978" t="str">
            <v>011</v>
          </cell>
          <cell r="D978" t="str">
            <v>LMERVNR00</v>
          </cell>
          <cell r="F978">
            <v>2190.7399999999998</v>
          </cell>
        </row>
        <row r="979">
          <cell r="A979" t="str">
            <v>6003000000</v>
          </cell>
          <cell r="B979" t="str">
            <v>011</v>
          </cell>
          <cell r="D979" t="str">
            <v>LMERVNR00</v>
          </cell>
          <cell r="F979">
            <v>-2190.7399999999998</v>
          </cell>
        </row>
        <row r="980">
          <cell r="A980" t="str">
            <v>6003000000</v>
          </cell>
          <cell r="B980" t="str">
            <v>011</v>
          </cell>
          <cell r="D980" t="str">
            <v>SMKYRVNR00</v>
          </cell>
          <cell r="F980">
            <v>-4.7</v>
          </cell>
        </row>
        <row r="981">
          <cell r="A981" t="str">
            <v>6003000000</v>
          </cell>
          <cell r="B981" t="str">
            <v>011</v>
          </cell>
          <cell r="D981" t="str">
            <v>SMKYRVNR00</v>
          </cell>
          <cell r="F981">
            <v>24.17</v>
          </cell>
        </row>
        <row r="982">
          <cell r="A982" t="str">
            <v>6003000000</v>
          </cell>
          <cell r="B982" t="str">
            <v>012</v>
          </cell>
          <cell r="D982" t="str">
            <v>HRMNRVNR00</v>
          </cell>
          <cell r="F982">
            <v>-118.64</v>
          </cell>
        </row>
        <row r="983">
          <cell r="A983" t="str">
            <v>6003000000</v>
          </cell>
          <cell r="B983" t="str">
            <v>012</v>
          </cell>
          <cell r="D983" t="str">
            <v>HRMNRVNR00</v>
          </cell>
          <cell r="F983">
            <v>553.94000000000005</v>
          </cell>
        </row>
        <row r="984">
          <cell r="A984" t="str">
            <v>6003000000</v>
          </cell>
          <cell r="B984" t="str">
            <v>012</v>
          </cell>
          <cell r="D984" t="str">
            <v>KPLGRVNR00</v>
          </cell>
          <cell r="F984">
            <v>-17.52</v>
          </cell>
        </row>
        <row r="985">
          <cell r="A985" t="str">
            <v>6003000000</v>
          </cell>
          <cell r="B985" t="str">
            <v>012</v>
          </cell>
          <cell r="D985" t="str">
            <v>KPLGRVNR00</v>
          </cell>
          <cell r="F985">
            <v>255.48</v>
          </cell>
        </row>
        <row r="986">
          <cell r="A986" t="str">
            <v>6003000000</v>
          </cell>
          <cell r="B986" t="str">
            <v>012</v>
          </cell>
          <cell r="D986" t="str">
            <v>LLNGRVNR00</v>
          </cell>
          <cell r="F986">
            <v>-392.06</v>
          </cell>
        </row>
        <row r="987">
          <cell r="A987" t="str">
            <v>6003000000</v>
          </cell>
          <cell r="B987" t="str">
            <v>012</v>
          </cell>
          <cell r="D987" t="str">
            <v>LLNGRVNR00</v>
          </cell>
          <cell r="F987">
            <v>1632.65</v>
          </cell>
        </row>
        <row r="988">
          <cell r="A988" t="str">
            <v>6003000000</v>
          </cell>
          <cell r="B988" t="str">
            <v>012</v>
          </cell>
          <cell r="D988" t="str">
            <v>LMERVNR00</v>
          </cell>
          <cell r="F988">
            <v>2442.4499999999998</v>
          </cell>
        </row>
        <row r="989">
          <cell r="A989" t="str">
            <v>6003000000</v>
          </cell>
          <cell r="B989" t="str">
            <v>012</v>
          </cell>
          <cell r="D989" t="str">
            <v>LMERVNR00</v>
          </cell>
          <cell r="F989">
            <v>-2442.4499999999998</v>
          </cell>
        </row>
        <row r="990">
          <cell r="A990" t="str">
            <v>6003000000</v>
          </cell>
          <cell r="B990" t="str">
            <v>012</v>
          </cell>
          <cell r="D990" t="str">
            <v>SMKYRVNR00</v>
          </cell>
          <cell r="F990">
            <v>0.38</v>
          </cell>
        </row>
        <row r="991">
          <cell r="A991" t="str">
            <v>6003800000</v>
          </cell>
          <cell r="B991" t="str">
            <v>001</v>
          </cell>
          <cell r="D991" t="str">
            <v>HRMNRVNR00</v>
          </cell>
          <cell r="F991">
            <v>2541.5700000000002</v>
          </cell>
        </row>
        <row r="992">
          <cell r="A992" t="str">
            <v>6003800000</v>
          </cell>
          <cell r="B992" t="str">
            <v>001</v>
          </cell>
          <cell r="D992" t="str">
            <v>HRMNRVNR00</v>
          </cell>
          <cell r="F992">
            <v>2589.7800000000002</v>
          </cell>
        </row>
        <row r="993">
          <cell r="A993" t="str">
            <v>6003800000</v>
          </cell>
          <cell r="B993" t="str">
            <v>001</v>
          </cell>
          <cell r="D993" t="str">
            <v>KPLGRVNR00</v>
          </cell>
          <cell r="F993">
            <v>241.54</v>
          </cell>
        </row>
        <row r="994">
          <cell r="A994" t="str">
            <v>6003800000</v>
          </cell>
          <cell r="B994" t="str">
            <v>001</v>
          </cell>
          <cell r="D994" t="str">
            <v>KPLGRVNR00</v>
          </cell>
          <cell r="F994">
            <v>434.03</v>
          </cell>
        </row>
        <row r="995">
          <cell r="A995" t="str">
            <v>6003800000</v>
          </cell>
          <cell r="B995" t="str">
            <v>001</v>
          </cell>
          <cell r="D995" t="str">
            <v>LLNGRVNR00</v>
          </cell>
          <cell r="F995">
            <v>2943.71</v>
          </cell>
        </row>
        <row r="996">
          <cell r="A996" t="str">
            <v>6003800000</v>
          </cell>
          <cell r="B996" t="str">
            <v>001</v>
          </cell>
          <cell r="D996" t="str">
            <v>LLNGRVNR00</v>
          </cell>
          <cell r="F996">
            <v>2871.94</v>
          </cell>
        </row>
        <row r="997">
          <cell r="A997" t="str">
            <v>6003800000</v>
          </cell>
          <cell r="B997" t="str">
            <v>001</v>
          </cell>
          <cell r="D997" t="str">
            <v>LMERVNR00</v>
          </cell>
          <cell r="F997">
            <v>5755.35</v>
          </cell>
        </row>
        <row r="998">
          <cell r="A998" t="str">
            <v>6003800000</v>
          </cell>
          <cell r="B998" t="str">
            <v>001</v>
          </cell>
          <cell r="D998" t="str">
            <v>LMERVNR00</v>
          </cell>
          <cell r="F998">
            <v>-5755.35</v>
          </cell>
        </row>
        <row r="999">
          <cell r="A999" t="str">
            <v>6003800000</v>
          </cell>
          <cell r="B999" t="str">
            <v>001</v>
          </cell>
          <cell r="D999" t="str">
            <v>SMKYRVNR00</v>
          </cell>
          <cell r="F999">
            <v>28.53</v>
          </cell>
        </row>
        <row r="1000">
          <cell r="A1000" t="str">
            <v>6003800000</v>
          </cell>
          <cell r="B1000" t="str">
            <v>002</v>
          </cell>
          <cell r="D1000" t="str">
            <v>HRMNRVNR00</v>
          </cell>
          <cell r="F1000">
            <v>-2589.7800000000002</v>
          </cell>
        </row>
        <row r="1001">
          <cell r="A1001" t="str">
            <v>6003800000</v>
          </cell>
          <cell r="B1001" t="str">
            <v>002</v>
          </cell>
          <cell r="D1001" t="str">
            <v>HRMNRVNR00</v>
          </cell>
          <cell r="F1001">
            <v>2503.39</v>
          </cell>
        </row>
        <row r="1002">
          <cell r="A1002" t="str">
            <v>6003800000</v>
          </cell>
          <cell r="B1002" t="str">
            <v>002</v>
          </cell>
          <cell r="D1002" t="str">
            <v>HRMNRVNR00</v>
          </cell>
          <cell r="F1002">
            <v>2218.0100000000002</v>
          </cell>
        </row>
        <row r="1003">
          <cell r="A1003" t="str">
            <v>6003800000</v>
          </cell>
          <cell r="B1003" t="str">
            <v>002</v>
          </cell>
          <cell r="D1003" t="str">
            <v>KPLGRVNR00</v>
          </cell>
          <cell r="F1003">
            <v>-434.03</v>
          </cell>
        </row>
        <row r="1004">
          <cell r="A1004" t="str">
            <v>6003800000</v>
          </cell>
          <cell r="B1004" t="str">
            <v>002</v>
          </cell>
          <cell r="D1004" t="str">
            <v>KPLGRVNR00</v>
          </cell>
          <cell r="F1004">
            <v>409.33</v>
          </cell>
        </row>
        <row r="1005">
          <cell r="A1005" t="str">
            <v>6003800000</v>
          </cell>
          <cell r="B1005" t="str">
            <v>002</v>
          </cell>
          <cell r="D1005" t="str">
            <v>KPLGRVNR00</v>
          </cell>
          <cell r="F1005">
            <v>304.13</v>
          </cell>
        </row>
        <row r="1006">
          <cell r="A1006" t="str">
            <v>6003800000</v>
          </cell>
          <cell r="B1006" t="str">
            <v>002</v>
          </cell>
          <cell r="D1006" t="str">
            <v>LLNGRVNR00</v>
          </cell>
          <cell r="F1006">
            <v>-2871.94</v>
          </cell>
        </row>
        <row r="1007">
          <cell r="A1007" t="str">
            <v>6003800000</v>
          </cell>
          <cell r="B1007" t="str">
            <v>002</v>
          </cell>
          <cell r="D1007" t="str">
            <v>LLNGRVNR00</v>
          </cell>
          <cell r="F1007">
            <v>2970.24</v>
          </cell>
        </row>
        <row r="1008">
          <cell r="A1008" t="str">
            <v>6003800000</v>
          </cell>
          <cell r="B1008" t="str">
            <v>002</v>
          </cell>
          <cell r="D1008" t="str">
            <v>LLNGRVNR00</v>
          </cell>
          <cell r="F1008">
            <v>2247.04</v>
          </cell>
        </row>
        <row r="1009">
          <cell r="A1009" t="str">
            <v>6003800000</v>
          </cell>
          <cell r="B1009" t="str">
            <v>002</v>
          </cell>
          <cell r="D1009" t="str">
            <v>LMERVNR00</v>
          </cell>
          <cell r="F1009">
            <v>5882.96</v>
          </cell>
        </row>
        <row r="1010">
          <cell r="A1010" t="str">
            <v>6003800000</v>
          </cell>
          <cell r="B1010" t="str">
            <v>002</v>
          </cell>
          <cell r="D1010" t="str">
            <v>LMERVNR00</v>
          </cell>
          <cell r="F1010">
            <v>-5882.96</v>
          </cell>
        </row>
        <row r="1011">
          <cell r="A1011" t="str">
            <v>6003800000</v>
          </cell>
          <cell r="B1011" t="str">
            <v>002</v>
          </cell>
          <cell r="D1011" t="str">
            <v>SMKYRVNR00</v>
          </cell>
          <cell r="F1011">
            <v>5.91</v>
          </cell>
        </row>
        <row r="1012">
          <cell r="A1012" t="str">
            <v>6003800000</v>
          </cell>
          <cell r="B1012" t="str">
            <v>003</v>
          </cell>
          <cell r="D1012" t="str">
            <v>HRMNRVNR00</v>
          </cell>
          <cell r="F1012">
            <v>-2218.0100000000002</v>
          </cell>
        </row>
        <row r="1013">
          <cell r="A1013" t="str">
            <v>6003800000</v>
          </cell>
          <cell r="B1013" t="str">
            <v>003</v>
          </cell>
          <cell r="D1013" t="str">
            <v>HRMNRVNR00</v>
          </cell>
          <cell r="F1013">
            <v>2409.0300000000002</v>
          </cell>
        </row>
        <row r="1014">
          <cell r="A1014" t="str">
            <v>6003800000</v>
          </cell>
          <cell r="B1014" t="str">
            <v>003</v>
          </cell>
          <cell r="D1014" t="str">
            <v>HRMNRVNR00</v>
          </cell>
          <cell r="F1014">
            <v>1151.8399999999999</v>
          </cell>
        </row>
        <row r="1015">
          <cell r="A1015" t="str">
            <v>6003800000</v>
          </cell>
          <cell r="B1015" t="str">
            <v>003</v>
          </cell>
          <cell r="D1015" t="str">
            <v>KPLGRVNR00</v>
          </cell>
          <cell r="F1015">
            <v>-304.13</v>
          </cell>
        </row>
        <row r="1016">
          <cell r="A1016" t="str">
            <v>6003800000</v>
          </cell>
          <cell r="B1016" t="str">
            <v>003</v>
          </cell>
          <cell r="D1016" t="str">
            <v>KPLGRVNR00</v>
          </cell>
          <cell r="F1016">
            <v>311.5</v>
          </cell>
        </row>
        <row r="1017">
          <cell r="A1017" t="str">
            <v>6003800000</v>
          </cell>
          <cell r="B1017" t="str">
            <v>003</v>
          </cell>
          <cell r="D1017" t="str">
            <v>KPLGRVNR00</v>
          </cell>
          <cell r="F1017">
            <v>445.59</v>
          </cell>
        </row>
        <row r="1018">
          <cell r="A1018" t="str">
            <v>6003800000</v>
          </cell>
          <cell r="B1018" t="str">
            <v>003</v>
          </cell>
          <cell r="D1018" t="str">
            <v>LLNGRVNR00</v>
          </cell>
          <cell r="F1018">
            <v>-2247.04</v>
          </cell>
        </row>
        <row r="1019">
          <cell r="A1019" t="str">
            <v>6003800000</v>
          </cell>
          <cell r="B1019" t="str">
            <v>003</v>
          </cell>
          <cell r="D1019" t="str">
            <v>LLNGRVNR00</v>
          </cell>
          <cell r="F1019">
            <v>2026.51</v>
          </cell>
        </row>
        <row r="1020">
          <cell r="A1020" t="str">
            <v>6003800000</v>
          </cell>
          <cell r="B1020" t="str">
            <v>003</v>
          </cell>
          <cell r="D1020" t="str">
            <v>LLNGRVNR00</v>
          </cell>
          <cell r="F1020">
            <v>2150.42</v>
          </cell>
        </row>
        <row r="1021">
          <cell r="A1021" t="str">
            <v>6003800000</v>
          </cell>
          <cell r="B1021" t="str">
            <v>003</v>
          </cell>
          <cell r="D1021" t="str">
            <v>LMERVNR00</v>
          </cell>
          <cell r="F1021">
            <v>4754.3999999999996</v>
          </cell>
        </row>
        <row r="1022">
          <cell r="A1022" t="str">
            <v>6003800000</v>
          </cell>
          <cell r="B1022" t="str">
            <v>003</v>
          </cell>
          <cell r="D1022" t="str">
            <v>LMERVNR00</v>
          </cell>
          <cell r="F1022">
            <v>-4754.3999999999996</v>
          </cell>
        </row>
        <row r="1023">
          <cell r="A1023" t="str">
            <v>6003800000</v>
          </cell>
          <cell r="B1023" t="str">
            <v>003</v>
          </cell>
          <cell r="D1023" t="str">
            <v>SMKYRVNR00</v>
          </cell>
          <cell r="F1023">
            <v>-5.91</v>
          </cell>
        </row>
        <row r="1024">
          <cell r="A1024" t="str">
            <v>6003800000</v>
          </cell>
          <cell r="B1024" t="str">
            <v>003</v>
          </cell>
          <cell r="D1024" t="str">
            <v>SMKYRVNR00</v>
          </cell>
          <cell r="F1024">
            <v>7.36</v>
          </cell>
        </row>
        <row r="1025">
          <cell r="A1025" t="str">
            <v>6003800000</v>
          </cell>
          <cell r="B1025" t="str">
            <v>003</v>
          </cell>
          <cell r="D1025" t="str">
            <v>SMKYRVNR00</v>
          </cell>
          <cell r="F1025">
            <v>0.05</v>
          </cell>
        </row>
        <row r="1026">
          <cell r="A1026" t="str">
            <v>6003800000</v>
          </cell>
          <cell r="B1026" t="str">
            <v>004</v>
          </cell>
          <cell r="D1026" t="str">
            <v>HRMNRVNR00</v>
          </cell>
          <cell r="F1026">
            <v>-1151.8399999999999</v>
          </cell>
        </row>
        <row r="1027">
          <cell r="A1027" t="str">
            <v>6003800000</v>
          </cell>
          <cell r="B1027" t="str">
            <v>004</v>
          </cell>
          <cell r="D1027" t="str">
            <v>HRMNRVNR00</v>
          </cell>
          <cell r="F1027">
            <v>1228.3499999999999</v>
          </cell>
        </row>
        <row r="1028">
          <cell r="A1028" t="str">
            <v>6003800000</v>
          </cell>
          <cell r="B1028" t="str">
            <v>004</v>
          </cell>
          <cell r="D1028" t="str">
            <v>HRMNRVNR00</v>
          </cell>
          <cell r="F1028">
            <v>1027.23</v>
          </cell>
        </row>
        <row r="1029">
          <cell r="A1029" t="str">
            <v>6003800000</v>
          </cell>
          <cell r="B1029" t="str">
            <v>004</v>
          </cell>
          <cell r="D1029" t="str">
            <v>KPLGRVNR00</v>
          </cell>
          <cell r="F1029">
            <v>-445.59</v>
          </cell>
        </row>
        <row r="1030">
          <cell r="A1030" t="str">
            <v>6003800000</v>
          </cell>
          <cell r="B1030" t="str">
            <v>004</v>
          </cell>
          <cell r="D1030" t="str">
            <v>KPLGRVNR00</v>
          </cell>
          <cell r="F1030">
            <v>478.2</v>
          </cell>
        </row>
        <row r="1031">
          <cell r="A1031" t="str">
            <v>6003800000</v>
          </cell>
          <cell r="B1031" t="str">
            <v>004</v>
          </cell>
          <cell r="D1031" t="str">
            <v>KPLGRVNR00</v>
          </cell>
          <cell r="F1031">
            <v>53.33</v>
          </cell>
        </row>
        <row r="1032">
          <cell r="A1032" t="str">
            <v>6003800000</v>
          </cell>
          <cell r="B1032" t="str">
            <v>004</v>
          </cell>
          <cell r="D1032" t="str">
            <v>LLNGRVNR00</v>
          </cell>
          <cell r="F1032">
            <v>-2150.42</v>
          </cell>
        </row>
        <row r="1033">
          <cell r="A1033" t="str">
            <v>6003800000</v>
          </cell>
          <cell r="B1033" t="str">
            <v>004</v>
          </cell>
          <cell r="D1033" t="str">
            <v>LLNGRVNR00</v>
          </cell>
          <cell r="F1033">
            <v>2153.36</v>
          </cell>
        </row>
        <row r="1034">
          <cell r="A1034" t="str">
            <v>6003800000</v>
          </cell>
          <cell r="B1034" t="str">
            <v>004</v>
          </cell>
          <cell r="D1034" t="str">
            <v>LLNGRVNR00</v>
          </cell>
          <cell r="F1034">
            <v>1697.74</v>
          </cell>
        </row>
        <row r="1035">
          <cell r="A1035" t="str">
            <v>6003800000</v>
          </cell>
          <cell r="B1035" t="str">
            <v>004</v>
          </cell>
          <cell r="D1035" t="str">
            <v>LMERVNR00</v>
          </cell>
          <cell r="F1035">
            <v>3859.96</v>
          </cell>
        </row>
        <row r="1036">
          <cell r="A1036" t="str">
            <v>6003800000</v>
          </cell>
          <cell r="B1036" t="str">
            <v>004</v>
          </cell>
          <cell r="D1036" t="str">
            <v>LMERVNR00</v>
          </cell>
          <cell r="F1036">
            <v>-3859.96</v>
          </cell>
        </row>
        <row r="1037">
          <cell r="A1037" t="str">
            <v>6003800000</v>
          </cell>
          <cell r="B1037" t="str">
            <v>004</v>
          </cell>
          <cell r="D1037" t="str">
            <v>SMKYRVNR00</v>
          </cell>
          <cell r="F1037">
            <v>-0.05</v>
          </cell>
        </row>
        <row r="1038">
          <cell r="A1038" t="str">
            <v>6003800000</v>
          </cell>
          <cell r="B1038" t="str">
            <v>004</v>
          </cell>
          <cell r="D1038" t="str">
            <v>SMKYRVNR00</v>
          </cell>
          <cell r="F1038">
            <v>0.05</v>
          </cell>
        </row>
        <row r="1039">
          <cell r="A1039" t="str">
            <v>6003800000</v>
          </cell>
          <cell r="B1039" t="str">
            <v>004</v>
          </cell>
          <cell r="D1039" t="str">
            <v>SMKYRVNR00</v>
          </cell>
          <cell r="F1039">
            <v>68.900000000000006</v>
          </cell>
        </row>
        <row r="1040">
          <cell r="A1040" t="str">
            <v>6003800000</v>
          </cell>
          <cell r="B1040" t="str">
            <v>005</v>
          </cell>
          <cell r="D1040" t="str">
            <v>HRMNRVNR00</v>
          </cell>
          <cell r="F1040">
            <v>-1027.23</v>
          </cell>
        </row>
        <row r="1041">
          <cell r="A1041" t="str">
            <v>6003800000</v>
          </cell>
          <cell r="B1041" t="str">
            <v>005</v>
          </cell>
          <cell r="D1041" t="str">
            <v>HRMNRVNR00</v>
          </cell>
          <cell r="F1041">
            <v>965.42</v>
          </cell>
        </row>
        <row r="1042">
          <cell r="A1042" t="str">
            <v>6003800000</v>
          </cell>
          <cell r="B1042" t="str">
            <v>005</v>
          </cell>
          <cell r="D1042" t="str">
            <v>HRMNRVNR00</v>
          </cell>
          <cell r="F1042">
            <v>1132.8800000000001</v>
          </cell>
        </row>
        <row r="1043">
          <cell r="A1043" t="str">
            <v>6003800000</v>
          </cell>
          <cell r="B1043" t="str">
            <v>005</v>
          </cell>
          <cell r="D1043" t="str">
            <v>KPLGRVNR00</v>
          </cell>
          <cell r="F1043">
            <v>-53.33</v>
          </cell>
        </row>
        <row r="1044">
          <cell r="A1044" t="str">
            <v>6003800000</v>
          </cell>
          <cell r="B1044" t="str">
            <v>005</v>
          </cell>
          <cell r="D1044" t="str">
            <v>KPLGRVNR00</v>
          </cell>
          <cell r="F1044">
            <v>53.33</v>
          </cell>
        </row>
        <row r="1045">
          <cell r="A1045" t="str">
            <v>6003800000</v>
          </cell>
          <cell r="B1045" t="str">
            <v>005</v>
          </cell>
          <cell r="D1045" t="str">
            <v>KPLGRVNR00</v>
          </cell>
          <cell r="F1045">
            <v>177.86</v>
          </cell>
        </row>
        <row r="1046">
          <cell r="A1046" t="str">
            <v>6003800000</v>
          </cell>
          <cell r="B1046" t="str">
            <v>005</v>
          </cell>
          <cell r="D1046" t="str">
            <v>LLNGRVNR00</v>
          </cell>
          <cell r="F1046">
            <v>-1697.74</v>
          </cell>
        </row>
        <row r="1047">
          <cell r="A1047" t="str">
            <v>6003800000</v>
          </cell>
          <cell r="B1047" t="str">
            <v>005</v>
          </cell>
          <cell r="D1047" t="str">
            <v>LLNGRVNR00</v>
          </cell>
          <cell r="F1047">
            <v>1549.12</v>
          </cell>
        </row>
        <row r="1048">
          <cell r="A1048" t="str">
            <v>6003800000</v>
          </cell>
          <cell r="B1048" t="str">
            <v>005</v>
          </cell>
          <cell r="D1048" t="str">
            <v>LLNGRVNR00</v>
          </cell>
          <cell r="F1048">
            <v>1613.78</v>
          </cell>
        </row>
        <row r="1049">
          <cell r="A1049" t="str">
            <v>6003800000</v>
          </cell>
          <cell r="B1049" t="str">
            <v>005</v>
          </cell>
          <cell r="D1049" t="str">
            <v>LMERVNR00</v>
          </cell>
          <cell r="F1049">
            <v>2628.55</v>
          </cell>
        </row>
        <row r="1050">
          <cell r="A1050" t="str">
            <v>6003800000</v>
          </cell>
          <cell r="B1050" t="str">
            <v>005</v>
          </cell>
          <cell r="D1050" t="str">
            <v>LMERVNR00</v>
          </cell>
          <cell r="F1050">
            <v>-2628.55</v>
          </cell>
        </row>
        <row r="1051">
          <cell r="A1051" t="str">
            <v>6003800000</v>
          </cell>
          <cell r="B1051" t="str">
            <v>005</v>
          </cell>
          <cell r="D1051" t="str">
            <v>SMKYRVNR00</v>
          </cell>
          <cell r="F1051">
            <v>-68.900000000000006</v>
          </cell>
        </row>
        <row r="1052">
          <cell r="A1052" t="str">
            <v>6003800000</v>
          </cell>
          <cell r="B1052" t="str">
            <v>005</v>
          </cell>
          <cell r="D1052" t="str">
            <v>SMKYRVNR00</v>
          </cell>
          <cell r="F1052">
            <v>60.68</v>
          </cell>
        </row>
        <row r="1053">
          <cell r="A1053" t="str">
            <v>6003800000</v>
          </cell>
          <cell r="B1053" t="str">
            <v>005</v>
          </cell>
          <cell r="D1053" t="str">
            <v>SMKYRVNR00</v>
          </cell>
          <cell r="F1053">
            <v>151.83000000000001</v>
          </cell>
        </row>
        <row r="1054">
          <cell r="A1054" t="str">
            <v>6003800000</v>
          </cell>
          <cell r="B1054" t="str">
            <v>006</v>
          </cell>
          <cell r="D1054" t="str">
            <v>HRMNRVNR00</v>
          </cell>
          <cell r="F1054">
            <v>1132.8800000000001</v>
          </cell>
        </row>
        <row r="1055">
          <cell r="A1055" t="str">
            <v>6003800000</v>
          </cell>
          <cell r="B1055" t="str">
            <v>006</v>
          </cell>
          <cell r="D1055" t="str">
            <v>HRMNRVNR00</v>
          </cell>
          <cell r="F1055">
            <v>-1132.8800000000001</v>
          </cell>
        </row>
        <row r="1056">
          <cell r="A1056" t="str">
            <v>6003800000</v>
          </cell>
          <cell r="B1056" t="str">
            <v>006</v>
          </cell>
          <cell r="D1056" t="str">
            <v>HRMNRVNR00</v>
          </cell>
          <cell r="F1056">
            <v>-1132.8800000000001</v>
          </cell>
        </row>
        <row r="1057">
          <cell r="A1057" t="str">
            <v>6003800000</v>
          </cell>
          <cell r="B1057" t="str">
            <v>006</v>
          </cell>
          <cell r="D1057" t="str">
            <v>HRMNRVNR00</v>
          </cell>
          <cell r="F1057">
            <v>1162.69</v>
          </cell>
        </row>
        <row r="1058">
          <cell r="A1058" t="str">
            <v>6003800000</v>
          </cell>
          <cell r="B1058" t="str">
            <v>006</v>
          </cell>
          <cell r="D1058" t="str">
            <v>HRMNRVNR00</v>
          </cell>
          <cell r="F1058">
            <v>421.67</v>
          </cell>
        </row>
        <row r="1059">
          <cell r="A1059" t="str">
            <v>6003800000</v>
          </cell>
          <cell r="B1059" t="str">
            <v>006</v>
          </cell>
          <cell r="D1059" t="str">
            <v>KPLGRVNR00</v>
          </cell>
          <cell r="F1059">
            <v>177.86</v>
          </cell>
        </row>
        <row r="1060">
          <cell r="A1060" t="str">
            <v>6003800000</v>
          </cell>
          <cell r="B1060" t="str">
            <v>006</v>
          </cell>
          <cell r="D1060" t="str">
            <v>KPLGRVNR00</v>
          </cell>
          <cell r="F1060">
            <v>-177.86</v>
          </cell>
        </row>
        <row r="1061">
          <cell r="A1061" t="str">
            <v>6003800000</v>
          </cell>
          <cell r="B1061" t="str">
            <v>006</v>
          </cell>
          <cell r="D1061" t="str">
            <v>KPLGRVNR00</v>
          </cell>
          <cell r="F1061">
            <v>-177.86</v>
          </cell>
        </row>
        <row r="1062">
          <cell r="A1062" t="str">
            <v>6003800000</v>
          </cell>
          <cell r="B1062" t="str">
            <v>006</v>
          </cell>
          <cell r="D1062" t="str">
            <v>KPLGRVNR00</v>
          </cell>
          <cell r="F1062">
            <v>165.28</v>
          </cell>
        </row>
        <row r="1063">
          <cell r="A1063" t="str">
            <v>6003800000</v>
          </cell>
          <cell r="B1063" t="str">
            <v>006</v>
          </cell>
          <cell r="D1063" t="str">
            <v>KPLGRVNR00</v>
          </cell>
          <cell r="F1063">
            <v>20.86</v>
          </cell>
        </row>
        <row r="1064">
          <cell r="A1064" t="str">
            <v>6003800000</v>
          </cell>
          <cell r="B1064" t="str">
            <v>006</v>
          </cell>
          <cell r="D1064" t="str">
            <v>LLNGRVNR00</v>
          </cell>
          <cell r="F1064">
            <v>1613.78</v>
          </cell>
        </row>
        <row r="1065">
          <cell r="A1065" t="str">
            <v>6003800000</v>
          </cell>
          <cell r="B1065" t="str">
            <v>006</v>
          </cell>
          <cell r="D1065" t="str">
            <v>LLNGRVNR00</v>
          </cell>
          <cell r="F1065">
            <v>-1613.78</v>
          </cell>
        </row>
        <row r="1066">
          <cell r="A1066" t="str">
            <v>6003800000</v>
          </cell>
          <cell r="B1066" t="str">
            <v>006</v>
          </cell>
          <cell r="D1066" t="str">
            <v>LLNGRVNR00</v>
          </cell>
          <cell r="F1066">
            <v>-1613.78</v>
          </cell>
        </row>
        <row r="1067">
          <cell r="A1067" t="str">
            <v>6003800000</v>
          </cell>
          <cell r="B1067" t="str">
            <v>006</v>
          </cell>
          <cell r="D1067" t="str">
            <v>LLNGRVNR00</v>
          </cell>
          <cell r="F1067">
            <v>1583.7</v>
          </cell>
        </row>
        <row r="1068">
          <cell r="A1068" t="str">
            <v>6003800000</v>
          </cell>
          <cell r="B1068" t="str">
            <v>006</v>
          </cell>
          <cell r="D1068" t="str">
            <v>LLNGRVNR00</v>
          </cell>
          <cell r="F1068">
            <v>1964.83</v>
          </cell>
        </row>
        <row r="1069">
          <cell r="A1069" t="str">
            <v>6003800000</v>
          </cell>
          <cell r="B1069" t="str">
            <v>006</v>
          </cell>
          <cell r="D1069" t="str">
            <v>LMERVNR00</v>
          </cell>
          <cell r="F1069">
            <v>3063.45</v>
          </cell>
        </row>
        <row r="1070">
          <cell r="A1070" t="str">
            <v>6003800000</v>
          </cell>
          <cell r="B1070" t="str">
            <v>006</v>
          </cell>
          <cell r="D1070" t="str">
            <v>LMERVNR00</v>
          </cell>
          <cell r="F1070">
            <v>-3063.45</v>
          </cell>
        </row>
        <row r="1071">
          <cell r="A1071" t="str">
            <v>6003800000</v>
          </cell>
          <cell r="B1071" t="str">
            <v>006</v>
          </cell>
          <cell r="D1071" t="str">
            <v>SMKYRVNR00</v>
          </cell>
          <cell r="F1071">
            <v>151.83000000000001</v>
          </cell>
        </row>
        <row r="1072">
          <cell r="A1072" t="str">
            <v>6003800000</v>
          </cell>
          <cell r="B1072" t="str">
            <v>006</v>
          </cell>
          <cell r="D1072" t="str">
            <v>SMKYRVNR00</v>
          </cell>
          <cell r="F1072">
            <v>-151.83000000000001</v>
          </cell>
        </row>
        <row r="1073">
          <cell r="A1073" t="str">
            <v>6003800000</v>
          </cell>
          <cell r="B1073" t="str">
            <v>006</v>
          </cell>
          <cell r="D1073" t="str">
            <v>SMKYRVNR00</v>
          </cell>
          <cell r="F1073">
            <v>-151.83000000000001</v>
          </cell>
        </row>
        <row r="1074">
          <cell r="A1074" t="str">
            <v>6003800000</v>
          </cell>
          <cell r="B1074" t="str">
            <v>006</v>
          </cell>
          <cell r="D1074" t="str">
            <v>SMKYRVNR00</v>
          </cell>
          <cell r="F1074">
            <v>151.78</v>
          </cell>
        </row>
        <row r="1075">
          <cell r="A1075" t="str">
            <v>6003800000</v>
          </cell>
          <cell r="B1075" t="str">
            <v>006</v>
          </cell>
          <cell r="D1075" t="str">
            <v>SMKYRVNR00</v>
          </cell>
          <cell r="F1075">
            <v>0.01</v>
          </cell>
        </row>
        <row r="1076">
          <cell r="A1076" t="str">
            <v>6003800000</v>
          </cell>
          <cell r="B1076" t="str">
            <v>007</v>
          </cell>
          <cell r="D1076" t="str">
            <v>HRMNRVNR00</v>
          </cell>
          <cell r="F1076">
            <v>-421.67</v>
          </cell>
        </row>
        <row r="1077">
          <cell r="A1077" t="str">
            <v>6003800000</v>
          </cell>
          <cell r="B1077" t="str">
            <v>007</v>
          </cell>
          <cell r="D1077" t="str">
            <v>HRMNRVNR00</v>
          </cell>
          <cell r="F1077">
            <v>344.5</v>
          </cell>
        </row>
        <row r="1078">
          <cell r="A1078" t="str">
            <v>6003800000</v>
          </cell>
          <cell r="B1078" t="str">
            <v>007</v>
          </cell>
          <cell r="D1078" t="str">
            <v>HRMNRVNR00</v>
          </cell>
          <cell r="F1078">
            <v>575.24</v>
          </cell>
        </row>
        <row r="1079">
          <cell r="A1079" t="str">
            <v>6003800000</v>
          </cell>
          <cell r="B1079" t="str">
            <v>007</v>
          </cell>
          <cell r="D1079" t="str">
            <v>KPLGRVNR00</v>
          </cell>
          <cell r="F1079">
            <v>-20.86</v>
          </cell>
        </row>
        <row r="1080">
          <cell r="A1080" t="str">
            <v>6003800000</v>
          </cell>
          <cell r="B1080" t="str">
            <v>007</v>
          </cell>
          <cell r="D1080" t="str">
            <v>KPLGRVNR00</v>
          </cell>
          <cell r="F1080">
            <v>20.86</v>
          </cell>
        </row>
        <row r="1081">
          <cell r="A1081" t="str">
            <v>6003800000</v>
          </cell>
          <cell r="B1081" t="str">
            <v>007</v>
          </cell>
          <cell r="D1081" t="str">
            <v>KPLGRVNR00</v>
          </cell>
          <cell r="F1081">
            <v>100.83</v>
          </cell>
        </row>
        <row r="1082">
          <cell r="A1082" t="str">
            <v>6003800000</v>
          </cell>
          <cell r="B1082" t="str">
            <v>007</v>
          </cell>
          <cell r="D1082" t="str">
            <v>LLNGRVNR00</v>
          </cell>
          <cell r="F1082">
            <v>-1964.83</v>
          </cell>
        </row>
        <row r="1083">
          <cell r="A1083" t="str">
            <v>6003800000</v>
          </cell>
          <cell r="B1083" t="str">
            <v>007</v>
          </cell>
          <cell r="D1083" t="str">
            <v>LLNGRVNR00</v>
          </cell>
          <cell r="F1083">
            <v>1814.13</v>
          </cell>
        </row>
        <row r="1084">
          <cell r="A1084" t="str">
            <v>6003800000</v>
          </cell>
          <cell r="B1084" t="str">
            <v>007</v>
          </cell>
          <cell r="D1084" t="str">
            <v>LLNGRVNR00</v>
          </cell>
          <cell r="F1084">
            <v>1575.21</v>
          </cell>
        </row>
        <row r="1085">
          <cell r="A1085" t="str">
            <v>6003800000</v>
          </cell>
          <cell r="B1085" t="str">
            <v>007</v>
          </cell>
          <cell r="D1085" t="str">
            <v>LMERVNR00</v>
          </cell>
          <cell r="F1085">
            <v>2179.5</v>
          </cell>
        </row>
        <row r="1086">
          <cell r="A1086" t="str">
            <v>6003800000</v>
          </cell>
          <cell r="B1086" t="str">
            <v>007</v>
          </cell>
          <cell r="D1086" t="str">
            <v>LMERVNR00</v>
          </cell>
          <cell r="F1086">
            <v>-2179.5</v>
          </cell>
        </row>
        <row r="1087">
          <cell r="A1087" t="str">
            <v>6003800000</v>
          </cell>
          <cell r="B1087" t="str">
            <v>007</v>
          </cell>
          <cell r="D1087" t="str">
            <v>SMKYRVNR00</v>
          </cell>
          <cell r="F1087">
            <v>-0.01</v>
          </cell>
        </row>
        <row r="1088">
          <cell r="A1088" t="str">
            <v>6003800000</v>
          </cell>
          <cell r="B1088" t="str">
            <v>007</v>
          </cell>
          <cell r="D1088" t="str">
            <v>SMKYRVNR00</v>
          </cell>
          <cell r="F1088">
            <v>0.01</v>
          </cell>
        </row>
        <row r="1089">
          <cell r="A1089" t="str">
            <v>6003800000</v>
          </cell>
          <cell r="B1089" t="str">
            <v>007</v>
          </cell>
          <cell r="D1089" t="str">
            <v>SMKYRVNR00</v>
          </cell>
          <cell r="F1089">
            <v>5.94</v>
          </cell>
        </row>
        <row r="1090">
          <cell r="A1090" t="str">
            <v>6003800000</v>
          </cell>
          <cell r="B1090" t="str">
            <v>008</v>
          </cell>
          <cell r="D1090" t="str">
            <v>HRMNRVNR00</v>
          </cell>
          <cell r="F1090">
            <v>-575.24</v>
          </cell>
        </row>
        <row r="1091">
          <cell r="A1091" t="str">
            <v>6003800000</v>
          </cell>
          <cell r="B1091" t="str">
            <v>008</v>
          </cell>
          <cell r="D1091" t="str">
            <v>HRMNRVNR00</v>
          </cell>
          <cell r="F1091">
            <v>499.74</v>
          </cell>
        </row>
        <row r="1092">
          <cell r="A1092" t="str">
            <v>6003800000</v>
          </cell>
          <cell r="B1092" t="str">
            <v>008</v>
          </cell>
          <cell r="D1092" t="str">
            <v>HRMNRVNR00</v>
          </cell>
          <cell r="F1092">
            <v>307.58999999999997</v>
          </cell>
        </row>
        <row r="1093">
          <cell r="A1093" t="str">
            <v>6003800000</v>
          </cell>
          <cell r="B1093" t="str">
            <v>008</v>
          </cell>
          <cell r="D1093" t="str">
            <v>KPLGRVNR00</v>
          </cell>
          <cell r="F1093">
            <v>-100.83</v>
          </cell>
        </row>
        <row r="1094">
          <cell r="A1094" t="str">
            <v>6003800000</v>
          </cell>
          <cell r="B1094" t="str">
            <v>008</v>
          </cell>
          <cell r="D1094" t="str">
            <v>KPLGRVNR00</v>
          </cell>
          <cell r="F1094">
            <v>98.43</v>
          </cell>
        </row>
        <row r="1095">
          <cell r="A1095" t="str">
            <v>6003800000</v>
          </cell>
          <cell r="B1095" t="str">
            <v>008</v>
          </cell>
          <cell r="D1095" t="str">
            <v>KPLGRVNR00</v>
          </cell>
          <cell r="F1095">
            <v>191.79</v>
          </cell>
        </row>
        <row r="1096">
          <cell r="A1096" t="str">
            <v>6003800000</v>
          </cell>
          <cell r="B1096" t="str">
            <v>008</v>
          </cell>
          <cell r="D1096" t="str">
            <v>LLNGRVNR00</v>
          </cell>
          <cell r="F1096">
            <v>-1575.21</v>
          </cell>
        </row>
        <row r="1097">
          <cell r="A1097" t="str">
            <v>6003800000</v>
          </cell>
          <cell r="B1097" t="str">
            <v>008</v>
          </cell>
          <cell r="D1097" t="str">
            <v>LLNGRVNR00</v>
          </cell>
          <cell r="F1097">
            <v>1367.32</v>
          </cell>
        </row>
        <row r="1098">
          <cell r="A1098" t="str">
            <v>6003800000</v>
          </cell>
          <cell r="B1098" t="str">
            <v>008</v>
          </cell>
          <cell r="D1098" t="str">
            <v>LLNGRVNR00</v>
          </cell>
          <cell r="F1098">
            <v>598.58000000000004</v>
          </cell>
        </row>
        <row r="1099">
          <cell r="A1099" t="str">
            <v>6003800000</v>
          </cell>
          <cell r="B1099" t="str">
            <v>008</v>
          </cell>
          <cell r="D1099" t="str">
            <v>LMERVNR00</v>
          </cell>
          <cell r="F1099">
            <v>1975.85</v>
          </cell>
        </row>
        <row r="1100">
          <cell r="A1100" t="str">
            <v>6003800000</v>
          </cell>
          <cell r="B1100" t="str">
            <v>008</v>
          </cell>
          <cell r="D1100" t="str">
            <v>LMERVNR00</v>
          </cell>
          <cell r="F1100">
            <v>-1975.85</v>
          </cell>
        </row>
        <row r="1101">
          <cell r="A1101" t="str">
            <v>6003800000</v>
          </cell>
          <cell r="B1101" t="str">
            <v>008</v>
          </cell>
          <cell r="D1101" t="str">
            <v>SMKYRVNR00</v>
          </cell>
          <cell r="F1101">
            <v>-5.94</v>
          </cell>
        </row>
        <row r="1102">
          <cell r="A1102" t="str">
            <v>6003800000</v>
          </cell>
          <cell r="B1102" t="str">
            <v>008</v>
          </cell>
          <cell r="D1102" t="str">
            <v>SMKYRVNR00</v>
          </cell>
          <cell r="F1102">
            <v>10.36</v>
          </cell>
        </row>
        <row r="1103">
          <cell r="A1103" t="str">
            <v>6003800000</v>
          </cell>
          <cell r="B1103" t="str">
            <v>008</v>
          </cell>
          <cell r="D1103" t="str">
            <v>SMKYRVNR00</v>
          </cell>
          <cell r="F1103">
            <v>19.66</v>
          </cell>
        </row>
        <row r="1104">
          <cell r="A1104" t="str">
            <v>6003800000</v>
          </cell>
          <cell r="B1104" t="str">
            <v>009</v>
          </cell>
          <cell r="D1104" t="str">
            <v>HRMNRVNR00</v>
          </cell>
          <cell r="F1104">
            <v>330.79</v>
          </cell>
        </row>
        <row r="1105">
          <cell r="A1105" t="str">
            <v>6003800000</v>
          </cell>
          <cell r="B1105" t="str">
            <v>009</v>
          </cell>
          <cell r="D1105" t="str">
            <v>HRMNRVNR00</v>
          </cell>
          <cell r="F1105">
            <v>533.41</v>
          </cell>
        </row>
        <row r="1106">
          <cell r="A1106" t="str">
            <v>6003800000</v>
          </cell>
          <cell r="B1106" t="str">
            <v>009</v>
          </cell>
          <cell r="D1106" t="str">
            <v>KPLGRVNR00</v>
          </cell>
          <cell r="F1106">
            <v>216.77</v>
          </cell>
        </row>
        <row r="1107">
          <cell r="A1107" t="str">
            <v>6003800000</v>
          </cell>
          <cell r="B1107" t="str">
            <v>009</v>
          </cell>
          <cell r="D1107" t="str">
            <v>KPLGRVNR00</v>
          </cell>
          <cell r="F1107">
            <v>198.32</v>
          </cell>
        </row>
        <row r="1108">
          <cell r="A1108" t="str">
            <v>6003800000</v>
          </cell>
          <cell r="B1108" t="str">
            <v>009</v>
          </cell>
          <cell r="D1108" t="str">
            <v>LLNGRVNR00</v>
          </cell>
          <cell r="F1108">
            <v>569.42999999999995</v>
          </cell>
        </row>
        <row r="1109">
          <cell r="A1109" t="str">
            <v>6003800000</v>
          </cell>
          <cell r="B1109" t="str">
            <v>009</v>
          </cell>
          <cell r="D1109" t="str">
            <v>LLNGRVNR00</v>
          </cell>
          <cell r="F1109">
            <v>1177.1600000000001</v>
          </cell>
        </row>
        <row r="1110">
          <cell r="A1110" t="str">
            <v>6003800000</v>
          </cell>
          <cell r="B1110" t="str">
            <v>009</v>
          </cell>
          <cell r="D1110" t="str">
            <v>LMERVNR00</v>
          </cell>
          <cell r="F1110">
            <v>1136.6500000000001</v>
          </cell>
        </row>
        <row r="1111">
          <cell r="A1111" t="str">
            <v>6003800000</v>
          </cell>
          <cell r="B1111" t="str">
            <v>009</v>
          </cell>
          <cell r="D1111" t="str">
            <v>LMERVNR00</v>
          </cell>
          <cell r="F1111">
            <v>-1136.6500000000001</v>
          </cell>
        </row>
        <row r="1112">
          <cell r="A1112" t="str">
            <v>6003800000</v>
          </cell>
          <cell r="B1112" t="str">
            <v>009</v>
          </cell>
          <cell r="D1112" t="str">
            <v>SMKYRVNR00</v>
          </cell>
          <cell r="F1112">
            <v>19.66</v>
          </cell>
        </row>
        <row r="1113">
          <cell r="A1113" t="str">
            <v>6003800000</v>
          </cell>
          <cell r="B1113" t="str">
            <v>009</v>
          </cell>
          <cell r="D1113" t="str">
            <v>SMKYRVNR00</v>
          </cell>
          <cell r="F1113">
            <v>22.06</v>
          </cell>
        </row>
        <row r="1114">
          <cell r="A1114" t="str">
            <v>6003800000</v>
          </cell>
          <cell r="B1114" t="str">
            <v>010</v>
          </cell>
          <cell r="D1114" t="str">
            <v>HRMNRVNR00</v>
          </cell>
          <cell r="F1114">
            <v>-533.41</v>
          </cell>
        </row>
        <row r="1115">
          <cell r="A1115" t="str">
            <v>6003800000</v>
          </cell>
          <cell r="B1115" t="str">
            <v>010</v>
          </cell>
          <cell r="D1115" t="str">
            <v>HRMNRVNR00</v>
          </cell>
          <cell r="F1115">
            <v>462.79</v>
          </cell>
        </row>
        <row r="1116">
          <cell r="A1116" t="str">
            <v>6003800000</v>
          </cell>
          <cell r="B1116" t="str">
            <v>010</v>
          </cell>
          <cell r="D1116" t="str">
            <v>HRMNRVNR00</v>
          </cell>
          <cell r="F1116">
            <v>544.59</v>
          </cell>
        </row>
        <row r="1117">
          <cell r="A1117" t="str">
            <v>6003800000</v>
          </cell>
          <cell r="B1117" t="str">
            <v>010</v>
          </cell>
          <cell r="D1117" t="str">
            <v>KPLGRVNR00</v>
          </cell>
          <cell r="F1117">
            <v>-198.32</v>
          </cell>
        </row>
        <row r="1118">
          <cell r="A1118" t="str">
            <v>6003800000</v>
          </cell>
          <cell r="B1118" t="str">
            <v>010</v>
          </cell>
          <cell r="D1118" t="str">
            <v>KPLGRVNR00</v>
          </cell>
          <cell r="F1118">
            <v>148.38</v>
          </cell>
        </row>
        <row r="1119">
          <cell r="A1119" t="str">
            <v>6003800000</v>
          </cell>
          <cell r="B1119" t="str">
            <v>010</v>
          </cell>
          <cell r="D1119" t="str">
            <v>KPLGRVNR00</v>
          </cell>
          <cell r="F1119">
            <v>172.97</v>
          </cell>
        </row>
        <row r="1120">
          <cell r="A1120" t="str">
            <v>6003800000</v>
          </cell>
          <cell r="B1120" t="str">
            <v>010</v>
          </cell>
          <cell r="D1120" t="str">
            <v>LLNGRVNR00</v>
          </cell>
          <cell r="F1120">
            <v>-1177.1600000000001</v>
          </cell>
        </row>
        <row r="1121">
          <cell r="A1121" t="str">
            <v>6003800000</v>
          </cell>
          <cell r="B1121" t="str">
            <v>010</v>
          </cell>
          <cell r="D1121" t="str">
            <v>LLNGRVNR00</v>
          </cell>
          <cell r="F1121">
            <v>923.15</v>
          </cell>
        </row>
        <row r="1122">
          <cell r="A1122" t="str">
            <v>6003800000</v>
          </cell>
          <cell r="B1122" t="str">
            <v>010</v>
          </cell>
          <cell r="D1122" t="str">
            <v>LLNGRVNR00</v>
          </cell>
          <cell r="F1122">
            <v>1703.77</v>
          </cell>
        </row>
        <row r="1123">
          <cell r="A1123" t="str">
            <v>6003800000</v>
          </cell>
          <cell r="B1123" t="str">
            <v>010</v>
          </cell>
          <cell r="D1123" t="str">
            <v>LMERVNR00</v>
          </cell>
          <cell r="F1123">
            <v>1565.6</v>
          </cell>
        </row>
        <row r="1124">
          <cell r="A1124" t="str">
            <v>6003800000</v>
          </cell>
          <cell r="B1124" t="str">
            <v>010</v>
          </cell>
          <cell r="D1124" t="str">
            <v>LMERVNR00</v>
          </cell>
          <cell r="F1124">
            <v>-1565.6</v>
          </cell>
        </row>
        <row r="1125">
          <cell r="A1125" t="str">
            <v>6003800000</v>
          </cell>
          <cell r="B1125" t="str">
            <v>010</v>
          </cell>
          <cell r="D1125" t="str">
            <v>SMKYRVNR00</v>
          </cell>
          <cell r="F1125">
            <v>-22.06</v>
          </cell>
        </row>
        <row r="1126">
          <cell r="A1126" t="str">
            <v>6003800000</v>
          </cell>
          <cell r="B1126" t="str">
            <v>010</v>
          </cell>
          <cell r="D1126" t="str">
            <v>SMKYRVNR00</v>
          </cell>
          <cell r="F1126">
            <v>31.28</v>
          </cell>
        </row>
        <row r="1127">
          <cell r="A1127" t="str">
            <v>6003800000</v>
          </cell>
          <cell r="B1127" t="str">
            <v>010</v>
          </cell>
          <cell r="D1127" t="str">
            <v>SMKYRVNR00</v>
          </cell>
          <cell r="F1127">
            <v>31.18</v>
          </cell>
        </row>
        <row r="1128">
          <cell r="A1128" t="str">
            <v>6003800000</v>
          </cell>
          <cell r="B1128" t="str">
            <v>011</v>
          </cell>
          <cell r="D1128" t="str">
            <v>HRMNRVNR00</v>
          </cell>
          <cell r="F1128">
            <v>-544.59</v>
          </cell>
        </row>
        <row r="1129">
          <cell r="A1129" t="str">
            <v>6003800000</v>
          </cell>
          <cell r="B1129" t="str">
            <v>011</v>
          </cell>
          <cell r="D1129" t="str">
            <v>HRMNRVNR00</v>
          </cell>
          <cell r="F1129">
            <v>586.83000000000004</v>
          </cell>
        </row>
        <row r="1130">
          <cell r="A1130" t="str">
            <v>6003800000</v>
          </cell>
          <cell r="B1130" t="str">
            <v>011</v>
          </cell>
          <cell r="D1130" t="str">
            <v>HRMNRVNR00</v>
          </cell>
          <cell r="F1130">
            <v>881.23</v>
          </cell>
        </row>
        <row r="1131">
          <cell r="A1131" t="str">
            <v>6003800000</v>
          </cell>
          <cell r="B1131" t="str">
            <v>011</v>
          </cell>
          <cell r="D1131" t="str">
            <v>KPLGRVNR00</v>
          </cell>
          <cell r="F1131">
            <v>-172.97</v>
          </cell>
        </row>
        <row r="1132">
          <cell r="A1132" t="str">
            <v>6003800000</v>
          </cell>
          <cell r="B1132" t="str">
            <v>011</v>
          </cell>
          <cell r="D1132" t="str">
            <v>KPLGRVNR00</v>
          </cell>
          <cell r="F1132">
            <v>153.16</v>
          </cell>
        </row>
        <row r="1133">
          <cell r="A1133" t="str">
            <v>6003800000</v>
          </cell>
          <cell r="B1133" t="str">
            <v>011</v>
          </cell>
          <cell r="D1133" t="str">
            <v>KPLGRVNR00</v>
          </cell>
          <cell r="F1133">
            <v>368.65</v>
          </cell>
        </row>
        <row r="1134">
          <cell r="A1134" t="str">
            <v>6003800000</v>
          </cell>
          <cell r="B1134" t="str">
            <v>011</v>
          </cell>
          <cell r="D1134" t="str">
            <v>LLNGRVNR00</v>
          </cell>
          <cell r="F1134">
            <v>-1703.77</v>
          </cell>
        </row>
        <row r="1135">
          <cell r="A1135" t="str">
            <v>6003800000</v>
          </cell>
          <cell r="B1135" t="str">
            <v>011</v>
          </cell>
          <cell r="D1135" t="str">
            <v>LLNGRVNR00</v>
          </cell>
          <cell r="F1135">
            <v>1820.01</v>
          </cell>
        </row>
        <row r="1136">
          <cell r="A1136" t="str">
            <v>6003800000</v>
          </cell>
          <cell r="B1136" t="str">
            <v>011</v>
          </cell>
          <cell r="D1136" t="str">
            <v>LLNGRVNR00</v>
          </cell>
          <cell r="F1136">
            <v>2496.4899999999998</v>
          </cell>
        </row>
        <row r="1137">
          <cell r="A1137" t="str">
            <v>6003800000</v>
          </cell>
          <cell r="B1137" t="str">
            <v>011</v>
          </cell>
          <cell r="D1137" t="str">
            <v>LMERVNR00</v>
          </cell>
          <cell r="F1137">
            <v>2591.0100000000002</v>
          </cell>
        </row>
        <row r="1138">
          <cell r="A1138" t="str">
            <v>6003800000</v>
          </cell>
          <cell r="B1138" t="str">
            <v>011</v>
          </cell>
          <cell r="D1138" t="str">
            <v>LMERVNR00</v>
          </cell>
          <cell r="F1138">
            <v>-2591.0100000000002</v>
          </cell>
        </row>
        <row r="1139">
          <cell r="A1139" t="str">
            <v>6003800000</v>
          </cell>
          <cell r="B1139" t="str">
            <v>011</v>
          </cell>
          <cell r="D1139" t="str">
            <v>SMKYRVNR00</v>
          </cell>
          <cell r="F1139">
            <v>-31.18</v>
          </cell>
        </row>
        <row r="1140">
          <cell r="A1140" t="str">
            <v>6003800000</v>
          </cell>
          <cell r="B1140" t="str">
            <v>011</v>
          </cell>
          <cell r="D1140" t="str">
            <v>SMKYRVNR00</v>
          </cell>
          <cell r="F1140">
            <v>31.01</v>
          </cell>
        </row>
        <row r="1141">
          <cell r="A1141" t="str">
            <v>6003800000</v>
          </cell>
          <cell r="B1141" t="str">
            <v>012</v>
          </cell>
          <cell r="D1141" t="str">
            <v>HRMNRVNR00</v>
          </cell>
          <cell r="F1141">
            <v>-881.23</v>
          </cell>
        </row>
        <row r="1142">
          <cell r="A1142" t="str">
            <v>6003800000</v>
          </cell>
          <cell r="B1142" t="str">
            <v>012</v>
          </cell>
          <cell r="D1142" t="str">
            <v>HRMNRVNR00</v>
          </cell>
          <cell r="F1142">
            <v>863.6</v>
          </cell>
        </row>
        <row r="1143">
          <cell r="A1143" t="str">
            <v>6003800000</v>
          </cell>
          <cell r="B1143" t="str">
            <v>012</v>
          </cell>
          <cell r="D1143" t="str">
            <v>KPLGRVNR00</v>
          </cell>
          <cell r="F1143">
            <v>-368.65</v>
          </cell>
        </row>
        <row r="1144">
          <cell r="A1144" t="str">
            <v>6003800000</v>
          </cell>
          <cell r="B1144" t="str">
            <v>012</v>
          </cell>
          <cell r="D1144" t="str">
            <v>KPLGRVNR00</v>
          </cell>
          <cell r="F1144">
            <v>429.79</v>
          </cell>
        </row>
        <row r="1145">
          <cell r="A1145" t="str">
            <v>6003800000</v>
          </cell>
          <cell r="B1145" t="str">
            <v>012</v>
          </cell>
          <cell r="D1145" t="str">
            <v>LLNGRVNR00</v>
          </cell>
          <cell r="F1145">
            <v>-2496.4899999999998</v>
          </cell>
        </row>
        <row r="1146">
          <cell r="A1146" t="str">
            <v>6003800000</v>
          </cell>
          <cell r="B1146" t="str">
            <v>012</v>
          </cell>
          <cell r="D1146" t="str">
            <v>LLNGRVNR00</v>
          </cell>
          <cell r="F1146">
            <v>2443.09</v>
          </cell>
        </row>
        <row r="1147">
          <cell r="A1147" t="str">
            <v>6003800000</v>
          </cell>
          <cell r="B1147" t="str">
            <v>012</v>
          </cell>
          <cell r="D1147" t="str">
            <v>LMERVNR00</v>
          </cell>
          <cell r="F1147">
            <v>3737.22</v>
          </cell>
        </row>
        <row r="1148">
          <cell r="A1148" t="str">
            <v>6003800000</v>
          </cell>
          <cell r="B1148" t="str">
            <v>012</v>
          </cell>
          <cell r="D1148" t="str">
            <v>LMERVNR00</v>
          </cell>
          <cell r="F1148">
            <v>-3737.22</v>
          </cell>
        </row>
        <row r="1149">
          <cell r="A1149" t="str">
            <v>6003800000</v>
          </cell>
          <cell r="B1149" t="str">
            <v>012</v>
          </cell>
          <cell r="D1149" t="str">
            <v>SMKYRVNR00</v>
          </cell>
          <cell r="F1149">
            <v>0.74</v>
          </cell>
        </row>
        <row r="1150">
          <cell r="A1150" t="str">
            <v>6004000000</v>
          </cell>
          <cell r="B1150" t="str">
            <v>001</v>
          </cell>
          <cell r="D1150" t="str">
            <v>HRMNRVNR00</v>
          </cell>
          <cell r="F1150">
            <v>-10878.68</v>
          </cell>
        </row>
        <row r="1151">
          <cell r="A1151" t="str">
            <v>6004000000</v>
          </cell>
          <cell r="B1151" t="str">
            <v>001</v>
          </cell>
          <cell r="D1151" t="str">
            <v>HRMNRVNR00</v>
          </cell>
          <cell r="F1151">
            <v>26057.42</v>
          </cell>
        </row>
        <row r="1152">
          <cell r="A1152" t="str">
            <v>6004000000</v>
          </cell>
          <cell r="B1152" t="str">
            <v>001</v>
          </cell>
          <cell r="D1152" t="str">
            <v>HRMNRVNR00</v>
          </cell>
          <cell r="F1152">
            <v>26772.53</v>
          </cell>
        </row>
        <row r="1153">
          <cell r="A1153" t="str">
            <v>6004000000</v>
          </cell>
          <cell r="B1153" t="str">
            <v>001</v>
          </cell>
          <cell r="D1153" t="str">
            <v>KPLGRVNR00</v>
          </cell>
          <cell r="F1153">
            <v>-1987.6</v>
          </cell>
        </row>
        <row r="1154">
          <cell r="A1154" t="str">
            <v>6004000000</v>
          </cell>
          <cell r="B1154" t="str">
            <v>001</v>
          </cell>
          <cell r="D1154" t="str">
            <v>KPLGRVNR00</v>
          </cell>
          <cell r="F1154">
            <v>3416.4</v>
          </cell>
        </row>
        <row r="1155">
          <cell r="A1155" t="str">
            <v>6004000000</v>
          </cell>
          <cell r="B1155" t="str">
            <v>001</v>
          </cell>
          <cell r="D1155" t="str">
            <v>KPLGRVNR00</v>
          </cell>
          <cell r="F1155">
            <v>4212.13</v>
          </cell>
        </row>
        <row r="1156">
          <cell r="A1156" t="str">
            <v>6004000000</v>
          </cell>
          <cell r="B1156" t="str">
            <v>001</v>
          </cell>
          <cell r="D1156" t="str">
            <v>LLNGRVNR00</v>
          </cell>
          <cell r="F1156">
            <v>-15390.98</v>
          </cell>
        </row>
        <row r="1157">
          <cell r="A1157" t="str">
            <v>6004000000</v>
          </cell>
          <cell r="B1157" t="str">
            <v>001</v>
          </cell>
          <cell r="D1157" t="str">
            <v>LLNGRVNR00</v>
          </cell>
          <cell r="F1157">
            <v>35287.1</v>
          </cell>
        </row>
        <row r="1158">
          <cell r="A1158" t="str">
            <v>6004000000</v>
          </cell>
          <cell r="B1158" t="str">
            <v>001</v>
          </cell>
          <cell r="D1158" t="str">
            <v>LLNGRVNR00</v>
          </cell>
          <cell r="F1158">
            <v>33277.31</v>
          </cell>
        </row>
        <row r="1159">
          <cell r="A1159" t="str">
            <v>6004000000</v>
          </cell>
          <cell r="B1159" t="str">
            <v>001</v>
          </cell>
          <cell r="D1159" t="str">
            <v>LMERVNR00</v>
          </cell>
          <cell r="F1159">
            <v>66557.45</v>
          </cell>
        </row>
        <row r="1160">
          <cell r="A1160" t="str">
            <v>6004000000</v>
          </cell>
          <cell r="B1160" t="str">
            <v>001</v>
          </cell>
          <cell r="D1160" t="str">
            <v>LMERVNR00</v>
          </cell>
          <cell r="F1160">
            <v>-66557.45</v>
          </cell>
        </row>
        <row r="1161">
          <cell r="A1161" t="str">
            <v>6004000000</v>
          </cell>
          <cell r="B1161" t="str">
            <v>001</v>
          </cell>
          <cell r="D1161" t="str">
            <v>SMKYRVNR00</v>
          </cell>
          <cell r="F1161">
            <v>-1629.53</v>
          </cell>
        </row>
        <row r="1162">
          <cell r="A1162" t="str">
            <v>6004000000</v>
          </cell>
          <cell r="B1162" t="str">
            <v>001</v>
          </cell>
          <cell r="D1162" t="str">
            <v>SMKYRVNR00</v>
          </cell>
          <cell r="F1162">
            <v>1796.53</v>
          </cell>
        </row>
        <row r="1163">
          <cell r="A1163" t="str">
            <v>6004000000</v>
          </cell>
          <cell r="B1163" t="str">
            <v>001</v>
          </cell>
          <cell r="D1163" t="str">
            <v>SMKYRVNR00</v>
          </cell>
          <cell r="F1163">
            <v>0.01</v>
          </cell>
        </row>
        <row r="1164">
          <cell r="A1164" t="str">
            <v>6004000000</v>
          </cell>
          <cell r="B1164" t="str">
            <v>002</v>
          </cell>
          <cell r="D1164" t="str">
            <v>HRMNRVNR00</v>
          </cell>
          <cell r="F1164">
            <v>-26772.53</v>
          </cell>
        </row>
        <row r="1165">
          <cell r="A1165" t="str">
            <v>6004000000</v>
          </cell>
          <cell r="B1165" t="str">
            <v>002</v>
          </cell>
          <cell r="D1165" t="str">
            <v>HRMNRVNR00</v>
          </cell>
          <cell r="F1165">
            <v>26205.88</v>
          </cell>
        </row>
        <row r="1166">
          <cell r="A1166" t="str">
            <v>6004000000</v>
          </cell>
          <cell r="B1166" t="str">
            <v>002</v>
          </cell>
          <cell r="D1166" t="str">
            <v>HRMNRVNR00</v>
          </cell>
          <cell r="F1166">
            <v>24647.62</v>
          </cell>
        </row>
        <row r="1167">
          <cell r="A1167" t="str">
            <v>6004000000</v>
          </cell>
          <cell r="B1167" t="str">
            <v>002</v>
          </cell>
          <cell r="D1167" t="str">
            <v>KPLGRVNR00</v>
          </cell>
          <cell r="F1167">
            <v>-4212.13</v>
          </cell>
        </row>
        <row r="1168">
          <cell r="A1168" t="str">
            <v>6004000000</v>
          </cell>
          <cell r="B1168" t="str">
            <v>002</v>
          </cell>
          <cell r="D1168" t="str">
            <v>KPLGRVNR00</v>
          </cell>
          <cell r="F1168">
            <v>4084.67</v>
          </cell>
        </row>
        <row r="1169">
          <cell r="A1169" t="str">
            <v>6004000000</v>
          </cell>
          <cell r="B1169" t="str">
            <v>002</v>
          </cell>
          <cell r="D1169" t="str">
            <v>KPLGRVNR00</v>
          </cell>
          <cell r="F1169">
            <v>3383.85</v>
          </cell>
        </row>
        <row r="1170">
          <cell r="A1170" t="str">
            <v>6004000000</v>
          </cell>
          <cell r="B1170" t="str">
            <v>002</v>
          </cell>
          <cell r="D1170" t="str">
            <v>LLNGRVNR00</v>
          </cell>
          <cell r="F1170">
            <v>-33277.31</v>
          </cell>
        </row>
        <row r="1171">
          <cell r="A1171" t="str">
            <v>6004000000</v>
          </cell>
          <cell r="B1171" t="str">
            <v>002</v>
          </cell>
          <cell r="D1171" t="str">
            <v>LLNGRVNR00</v>
          </cell>
          <cell r="F1171">
            <v>34027.019999999997</v>
          </cell>
        </row>
        <row r="1172">
          <cell r="A1172" t="str">
            <v>6004000000</v>
          </cell>
          <cell r="B1172" t="str">
            <v>002</v>
          </cell>
          <cell r="D1172" t="str">
            <v>LLNGRVNR00</v>
          </cell>
          <cell r="F1172">
            <v>30189.77</v>
          </cell>
        </row>
        <row r="1173">
          <cell r="A1173" t="str">
            <v>6004000000</v>
          </cell>
          <cell r="B1173" t="str">
            <v>002</v>
          </cell>
          <cell r="D1173" t="str">
            <v>LMERVNR00</v>
          </cell>
          <cell r="F1173">
            <v>64317.58</v>
          </cell>
        </row>
        <row r="1174">
          <cell r="A1174" t="str">
            <v>6004000000</v>
          </cell>
          <cell r="B1174" t="str">
            <v>002</v>
          </cell>
          <cell r="D1174" t="str">
            <v>LMERVNR00</v>
          </cell>
          <cell r="F1174">
            <v>-64317.58</v>
          </cell>
        </row>
        <row r="1175">
          <cell r="A1175" t="str">
            <v>6004000000</v>
          </cell>
          <cell r="B1175" t="str">
            <v>002</v>
          </cell>
          <cell r="D1175" t="str">
            <v>SMKYRVNR00</v>
          </cell>
          <cell r="F1175">
            <v>-0.01</v>
          </cell>
        </row>
        <row r="1176">
          <cell r="A1176" t="str">
            <v>6004000000</v>
          </cell>
          <cell r="B1176" t="str">
            <v>002</v>
          </cell>
          <cell r="D1176" t="str">
            <v>SMKYRVNR00</v>
          </cell>
          <cell r="F1176">
            <v>0.01</v>
          </cell>
        </row>
        <row r="1177">
          <cell r="A1177" t="str">
            <v>6004000000</v>
          </cell>
          <cell r="B1177" t="str">
            <v>002</v>
          </cell>
          <cell r="D1177" t="str">
            <v>SMKYRVNR00</v>
          </cell>
          <cell r="F1177">
            <v>643.15</v>
          </cell>
        </row>
        <row r="1178">
          <cell r="A1178" t="str">
            <v>6004000000</v>
          </cell>
          <cell r="B1178" t="str">
            <v>003</v>
          </cell>
          <cell r="D1178" t="str">
            <v>HRMNRVNR00</v>
          </cell>
          <cell r="F1178">
            <v>-24647.62</v>
          </cell>
        </row>
        <row r="1179">
          <cell r="A1179" t="str">
            <v>6004000000</v>
          </cell>
          <cell r="B1179" t="str">
            <v>003</v>
          </cell>
          <cell r="D1179" t="str">
            <v>HRMNRVNR00</v>
          </cell>
          <cell r="F1179">
            <v>25829.67</v>
          </cell>
        </row>
        <row r="1180">
          <cell r="A1180" t="str">
            <v>6004000000</v>
          </cell>
          <cell r="B1180" t="str">
            <v>003</v>
          </cell>
          <cell r="D1180" t="str">
            <v>HRMNRVNR00</v>
          </cell>
          <cell r="F1180">
            <v>18076.89</v>
          </cell>
        </row>
        <row r="1181">
          <cell r="A1181" t="str">
            <v>6004000000</v>
          </cell>
          <cell r="B1181" t="str">
            <v>003</v>
          </cell>
          <cell r="D1181" t="str">
            <v>KPLGRVNR00</v>
          </cell>
          <cell r="F1181">
            <v>-3383.85</v>
          </cell>
        </row>
        <row r="1182">
          <cell r="A1182" t="str">
            <v>6004000000</v>
          </cell>
          <cell r="B1182" t="str">
            <v>003</v>
          </cell>
          <cell r="D1182" t="str">
            <v>KPLGRVNR00</v>
          </cell>
          <cell r="F1182">
            <v>3557.16</v>
          </cell>
        </row>
        <row r="1183">
          <cell r="A1183" t="str">
            <v>6004000000</v>
          </cell>
          <cell r="B1183" t="str">
            <v>003</v>
          </cell>
          <cell r="D1183" t="str">
            <v>KPLGRVNR00</v>
          </cell>
          <cell r="F1183">
            <v>4953.75</v>
          </cell>
        </row>
        <row r="1184">
          <cell r="A1184" t="str">
            <v>6004000000</v>
          </cell>
          <cell r="B1184" t="str">
            <v>003</v>
          </cell>
          <cell r="D1184" t="str">
            <v>LLNGRVNR00</v>
          </cell>
          <cell r="F1184">
            <v>-30189.77</v>
          </cell>
        </row>
        <row r="1185">
          <cell r="A1185" t="str">
            <v>6004000000</v>
          </cell>
          <cell r="B1185" t="str">
            <v>003</v>
          </cell>
          <cell r="D1185" t="str">
            <v>LLNGRVNR00</v>
          </cell>
          <cell r="F1185">
            <v>28907.64</v>
          </cell>
        </row>
        <row r="1186">
          <cell r="A1186" t="str">
            <v>6004000000</v>
          </cell>
          <cell r="B1186" t="str">
            <v>003</v>
          </cell>
          <cell r="D1186" t="str">
            <v>LLNGRVNR00</v>
          </cell>
          <cell r="F1186">
            <v>28638.05</v>
          </cell>
        </row>
        <row r="1187">
          <cell r="A1187" t="str">
            <v>6004000000</v>
          </cell>
          <cell r="B1187" t="str">
            <v>003</v>
          </cell>
          <cell r="D1187" t="str">
            <v>LMERVNR00</v>
          </cell>
          <cell r="F1187">
            <v>58962.91</v>
          </cell>
        </row>
        <row r="1188">
          <cell r="A1188" t="str">
            <v>6004000000</v>
          </cell>
          <cell r="B1188" t="str">
            <v>003</v>
          </cell>
          <cell r="D1188" t="str">
            <v>LMERVNR00</v>
          </cell>
          <cell r="F1188">
            <v>-58962.91</v>
          </cell>
        </row>
        <row r="1189">
          <cell r="A1189" t="str">
            <v>6004000000</v>
          </cell>
          <cell r="B1189" t="str">
            <v>003</v>
          </cell>
          <cell r="D1189" t="str">
            <v>SMKYRVNR00</v>
          </cell>
          <cell r="F1189">
            <v>-643.15</v>
          </cell>
        </row>
        <row r="1190">
          <cell r="A1190" t="str">
            <v>6004000000</v>
          </cell>
          <cell r="B1190" t="str">
            <v>003</v>
          </cell>
          <cell r="D1190" t="str">
            <v>SMKYRVNR00</v>
          </cell>
          <cell r="F1190">
            <v>668.44</v>
          </cell>
        </row>
        <row r="1191">
          <cell r="A1191" t="str">
            <v>6004000000</v>
          </cell>
          <cell r="B1191" t="str">
            <v>003</v>
          </cell>
          <cell r="D1191" t="str">
            <v>SMKYRVNR00</v>
          </cell>
          <cell r="F1191">
            <v>0.26</v>
          </cell>
        </row>
        <row r="1192">
          <cell r="A1192" t="str">
            <v>6004000000</v>
          </cell>
          <cell r="B1192" t="str">
            <v>004</v>
          </cell>
          <cell r="D1192" t="str">
            <v>HRMNRVNR00</v>
          </cell>
          <cell r="F1192">
            <v>-18076.89</v>
          </cell>
        </row>
        <row r="1193">
          <cell r="A1193" t="str">
            <v>6004000000</v>
          </cell>
          <cell r="B1193" t="str">
            <v>004</v>
          </cell>
          <cell r="D1193" t="str">
            <v>HRMNRVNR00</v>
          </cell>
          <cell r="F1193">
            <v>18554.32</v>
          </cell>
        </row>
        <row r="1194">
          <cell r="A1194" t="str">
            <v>6004000000</v>
          </cell>
          <cell r="B1194" t="str">
            <v>004</v>
          </cell>
          <cell r="D1194" t="str">
            <v>HRMNRVNR00</v>
          </cell>
          <cell r="F1194">
            <v>17033.169999999998</v>
          </cell>
        </row>
        <row r="1195">
          <cell r="A1195" t="str">
            <v>6004000000</v>
          </cell>
          <cell r="B1195" t="str">
            <v>004</v>
          </cell>
          <cell r="D1195" t="str">
            <v>KPLGRVNR00</v>
          </cell>
          <cell r="F1195">
            <v>-4953.75</v>
          </cell>
        </row>
        <row r="1196">
          <cell r="A1196" t="str">
            <v>6004000000</v>
          </cell>
          <cell r="B1196" t="str">
            <v>004</v>
          </cell>
          <cell r="D1196" t="str">
            <v>KPLGRVNR00</v>
          </cell>
          <cell r="F1196">
            <v>5720.38</v>
          </cell>
        </row>
        <row r="1197">
          <cell r="A1197" t="str">
            <v>6004000000</v>
          </cell>
          <cell r="B1197" t="str">
            <v>004</v>
          </cell>
          <cell r="D1197" t="str">
            <v>KPLGRVNR00</v>
          </cell>
          <cell r="F1197">
            <v>2376.66</v>
          </cell>
        </row>
        <row r="1198">
          <cell r="A1198" t="str">
            <v>6004000000</v>
          </cell>
          <cell r="B1198" t="str">
            <v>004</v>
          </cell>
          <cell r="D1198" t="str">
            <v>LLNGRVNR00</v>
          </cell>
          <cell r="F1198">
            <v>-28638.05</v>
          </cell>
        </row>
        <row r="1199">
          <cell r="A1199" t="str">
            <v>6004000000</v>
          </cell>
          <cell r="B1199" t="str">
            <v>004</v>
          </cell>
          <cell r="D1199" t="str">
            <v>LLNGRVNR00</v>
          </cell>
          <cell r="F1199">
            <v>28688.79</v>
          </cell>
        </row>
        <row r="1200">
          <cell r="A1200" t="str">
            <v>6004000000</v>
          </cell>
          <cell r="B1200" t="str">
            <v>004</v>
          </cell>
          <cell r="D1200" t="str">
            <v>LLNGRVNR00</v>
          </cell>
          <cell r="F1200">
            <v>24919.35</v>
          </cell>
        </row>
        <row r="1201">
          <cell r="A1201" t="str">
            <v>6004000000</v>
          </cell>
          <cell r="B1201" t="str">
            <v>004</v>
          </cell>
          <cell r="D1201" t="str">
            <v>LMERVNR00</v>
          </cell>
          <cell r="F1201">
            <v>52963.75</v>
          </cell>
        </row>
        <row r="1202">
          <cell r="A1202" t="str">
            <v>6004000000</v>
          </cell>
          <cell r="B1202" t="str">
            <v>004</v>
          </cell>
          <cell r="D1202" t="str">
            <v>LMERVNR00</v>
          </cell>
          <cell r="F1202">
            <v>-52963.75</v>
          </cell>
        </row>
        <row r="1203">
          <cell r="A1203" t="str">
            <v>6004000000</v>
          </cell>
          <cell r="B1203" t="str">
            <v>004</v>
          </cell>
          <cell r="D1203" t="str">
            <v>SMKYRVNR00</v>
          </cell>
          <cell r="F1203">
            <v>-0.26</v>
          </cell>
        </row>
        <row r="1204">
          <cell r="A1204" t="str">
            <v>6004000000</v>
          </cell>
          <cell r="B1204" t="str">
            <v>004</v>
          </cell>
          <cell r="D1204" t="str">
            <v>SMKYRVNR00</v>
          </cell>
          <cell r="F1204">
            <v>0.26</v>
          </cell>
        </row>
        <row r="1205">
          <cell r="A1205" t="str">
            <v>6004000000</v>
          </cell>
          <cell r="B1205" t="str">
            <v>004</v>
          </cell>
          <cell r="D1205" t="str">
            <v>SMKYRVNR00</v>
          </cell>
          <cell r="F1205">
            <v>2068.4299999999998</v>
          </cell>
        </row>
        <row r="1206">
          <cell r="A1206" t="str">
            <v>6004000000</v>
          </cell>
          <cell r="B1206" t="str">
            <v>005</v>
          </cell>
          <cell r="D1206" t="str">
            <v>HRMNRVNR00</v>
          </cell>
          <cell r="F1206">
            <v>-17033.169999999998</v>
          </cell>
        </row>
        <row r="1207">
          <cell r="A1207" t="str">
            <v>6004000000</v>
          </cell>
          <cell r="B1207" t="str">
            <v>005</v>
          </cell>
          <cell r="D1207" t="str">
            <v>HRMNRVNR00</v>
          </cell>
          <cell r="F1207">
            <v>16902.71</v>
          </cell>
        </row>
        <row r="1208">
          <cell r="A1208" t="str">
            <v>6004000000</v>
          </cell>
          <cell r="B1208" t="str">
            <v>005</v>
          </cell>
          <cell r="D1208" t="str">
            <v>HRMNRVNR00</v>
          </cell>
          <cell r="F1208">
            <v>17679.62</v>
          </cell>
        </row>
        <row r="1209">
          <cell r="A1209" t="str">
            <v>6004000000</v>
          </cell>
          <cell r="B1209" t="str">
            <v>005</v>
          </cell>
          <cell r="D1209" t="str">
            <v>KPLGRVNR00</v>
          </cell>
          <cell r="F1209">
            <v>-2376.66</v>
          </cell>
        </row>
        <row r="1210">
          <cell r="A1210" t="str">
            <v>6004000000</v>
          </cell>
          <cell r="B1210" t="str">
            <v>005</v>
          </cell>
          <cell r="D1210" t="str">
            <v>KPLGRVNR00</v>
          </cell>
          <cell r="F1210">
            <v>2599.25</v>
          </cell>
        </row>
        <row r="1211">
          <cell r="A1211" t="str">
            <v>6004000000</v>
          </cell>
          <cell r="B1211" t="str">
            <v>005</v>
          </cell>
          <cell r="D1211" t="str">
            <v>KPLGRVNR00</v>
          </cell>
          <cell r="F1211">
            <v>2456.92</v>
          </cell>
        </row>
        <row r="1212">
          <cell r="A1212" t="str">
            <v>6004000000</v>
          </cell>
          <cell r="B1212" t="str">
            <v>005</v>
          </cell>
          <cell r="D1212" t="str">
            <v>LLNGRVNR00</v>
          </cell>
          <cell r="F1212">
            <v>-24919.35</v>
          </cell>
        </row>
        <row r="1213">
          <cell r="A1213" t="str">
            <v>6004000000</v>
          </cell>
          <cell r="B1213" t="str">
            <v>005</v>
          </cell>
          <cell r="D1213" t="str">
            <v>LLNGRVNR00</v>
          </cell>
          <cell r="F1213">
            <v>24062.47</v>
          </cell>
        </row>
        <row r="1214">
          <cell r="A1214" t="str">
            <v>6004000000</v>
          </cell>
          <cell r="B1214" t="str">
            <v>005</v>
          </cell>
          <cell r="D1214" t="str">
            <v>LLNGRVNR00</v>
          </cell>
          <cell r="F1214">
            <v>22912.35</v>
          </cell>
        </row>
        <row r="1215">
          <cell r="A1215" t="str">
            <v>6004000000</v>
          </cell>
          <cell r="B1215" t="str">
            <v>005</v>
          </cell>
          <cell r="D1215" t="str">
            <v>LMERVNR00</v>
          </cell>
          <cell r="F1215">
            <v>45583.27</v>
          </cell>
        </row>
        <row r="1216">
          <cell r="A1216" t="str">
            <v>6004000000</v>
          </cell>
          <cell r="B1216" t="str">
            <v>005</v>
          </cell>
          <cell r="D1216" t="str">
            <v>LMERVNR00</v>
          </cell>
          <cell r="F1216">
            <v>-45583.27</v>
          </cell>
        </row>
        <row r="1217">
          <cell r="A1217" t="str">
            <v>6004000000</v>
          </cell>
          <cell r="B1217" t="str">
            <v>005</v>
          </cell>
          <cell r="D1217" t="str">
            <v>SMKYRVNR00</v>
          </cell>
          <cell r="F1217">
            <v>-2068.4299999999998</v>
          </cell>
        </row>
        <row r="1218">
          <cell r="A1218" t="str">
            <v>6004000000</v>
          </cell>
          <cell r="B1218" t="str">
            <v>005</v>
          </cell>
          <cell r="D1218" t="str">
            <v>SMKYRVNR00</v>
          </cell>
          <cell r="F1218">
            <v>2018.84</v>
          </cell>
        </row>
        <row r="1219">
          <cell r="A1219" t="str">
            <v>6004000000</v>
          </cell>
          <cell r="B1219" t="str">
            <v>005</v>
          </cell>
          <cell r="D1219" t="str">
            <v>SMKYRVNR00</v>
          </cell>
          <cell r="F1219">
            <v>2282.89</v>
          </cell>
        </row>
        <row r="1220">
          <cell r="A1220" t="str">
            <v>6004000000</v>
          </cell>
          <cell r="B1220" t="str">
            <v>006</v>
          </cell>
          <cell r="D1220" t="str">
            <v>HRMNRVNR00</v>
          </cell>
          <cell r="F1220">
            <v>17679.62</v>
          </cell>
        </row>
        <row r="1221">
          <cell r="A1221" t="str">
            <v>6004000000</v>
          </cell>
          <cell r="B1221" t="str">
            <v>006</v>
          </cell>
          <cell r="D1221" t="str">
            <v>HRMNRVNR00</v>
          </cell>
          <cell r="F1221">
            <v>-17679.62</v>
          </cell>
        </row>
        <row r="1222">
          <cell r="A1222" t="str">
            <v>6004000000</v>
          </cell>
          <cell r="B1222" t="str">
            <v>006</v>
          </cell>
          <cell r="D1222" t="str">
            <v>HRMNRVNR00</v>
          </cell>
          <cell r="F1222">
            <v>-17679.62</v>
          </cell>
        </row>
        <row r="1223">
          <cell r="A1223" t="str">
            <v>6004000000</v>
          </cell>
          <cell r="B1223" t="str">
            <v>006</v>
          </cell>
          <cell r="D1223" t="str">
            <v>HRMNRVNR00</v>
          </cell>
          <cell r="F1223">
            <v>17942.919999999998</v>
          </cell>
        </row>
        <row r="1224">
          <cell r="A1224" t="str">
            <v>6004000000</v>
          </cell>
          <cell r="B1224" t="str">
            <v>006</v>
          </cell>
          <cell r="D1224" t="str">
            <v>HRMNRVNR00</v>
          </cell>
          <cell r="F1224">
            <v>7955.25</v>
          </cell>
        </row>
        <row r="1225">
          <cell r="A1225" t="str">
            <v>6004000000</v>
          </cell>
          <cell r="B1225" t="str">
            <v>006</v>
          </cell>
          <cell r="D1225" t="str">
            <v>KPLGRVNR00</v>
          </cell>
          <cell r="F1225">
            <v>2456.92</v>
          </cell>
        </row>
        <row r="1226">
          <cell r="A1226" t="str">
            <v>6004000000</v>
          </cell>
          <cell r="B1226" t="str">
            <v>006</v>
          </cell>
          <cell r="D1226" t="str">
            <v>KPLGRVNR00</v>
          </cell>
          <cell r="F1226">
            <v>-2456.92</v>
          </cell>
        </row>
        <row r="1227">
          <cell r="A1227" t="str">
            <v>6004000000</v>
          </cell>
          <cell r="B1227" t="str">
            <v>006</v>
          </cell>
          <cell r="D1227" t="str">
            <v>KPLGRVNR00</v>
          </cell>
          <cell r="F1227">
            <v>-2456.92</v>
          </cell>
        </row>
        <row r="1228">
          <cell r="A1228" t="str">
            <v>6004000000</v>
          </cell>
          <cell r="B1228" t="str">
            <v>006</v>
          </cell>
          <cell r="D1228" t="str">
            <v>KPLGRVNR00</v>
          </cell>
          <cell r="F1228">
            <v>2435.1999999999998</v>
          </cell>
        </row>
        <row r="1229">
          <cell r="A1229" t="str">
            <v>6004000000</v>
          </cell>
          <cell r="B1229" t="str">
            <v>006</v>
          </cell>
          <cell r="D1229" t="str">
            <v>KPLGRVNR00</v>
          </cell>
          <cell r="F1229">
            <v>1581.03</v>
          </cell>
        </row>
        <row r="1230">
          <cell r="A1230" t="str">
            <v>6004000000</v>
          </cell>
          <cell r="B1230" t="str">
            <v>006</v>
          </cell>
          <cell r="D1230" t="str">
            <v>LLNGRVNR00</v>
          </cell>
          <cell r="F1230">
            <v>22912.35</v>
          </cell>
        </row>
        <row r="1231">
          <cell r="A1231" t="str">
            <v>6004000000</v>
          </cell>
          <cell r="B1231" t="str">
            <v>006</v>
          </cell>
          <cell r="D1231" t="str">
            <v>LLNGRVNR00</v>
          </cell>
          <cell r="F1231">
            <v>-22912.35</v>
          </cell>
        </row>
        <row r="1232">
          <cell r="A1232" t="str">
            <v>6004000000</v>
          </cell>
          <cell r="B1232" t="str">
            <v>006</v>
          </cell>
          <cell r="D1232" t="str">
            <v>LLNGRVNR00</v>
          </cell>
          <cell r="F1232">
            <v>-22912.35</v>
          </cell>
        </row>
        <row r="1233">
          <cell r="A1233" t="str">
            <v>6004000000</v>
          </cell>
          <cell r="B1233" t="str">
            <v>006</v>
          </cell>
          <cell r="D1233" t="str">
            <v>LLNGRVNR00</v>
          </cell>
          <cell r="F1233">
            <v>22862.25</v>
          </cell>
        </row>
        <row r="1234">
          <cell r="A1234" t="str">
            <v>6004000000</v>
          </cell>
          <cell r="B1234" t="str">
            <v>006</v>
          </cell>
          <cell r="D1234" t="str">
            <v>LLNGRVNR00</v>
          </cell>
          <cell r="F1234">
            <v>25456.19</v>
          </cell>
        </row>
        <row r="1235">
          <cell r="A1235" t="str">
            <v>6004000000</v>
          </cell>
          <cell r="B1235" t="str">
            <v>006</v>
          </cell>
          <cell r="D1235" t="str">
            <v>LMERVNR00</v>
          </cell>
          <cell r="F1235">
            <v>45526.720000000001</v>
          </cell>
        </row>
        <row r="1236">
          <cell r="A1236" t="str">
            <v>6004000000</v>
          </cell>
          <cell r="B1236" t="str">
            <v>006</v>
          </cell>
          <cell r="D1236" t="str">
            <v>LMERVNR00</v>
          </cell>
          <cell r="F1236">
            <v>-45526.720000000001</v>
          </cell>
        </row>
        <row r="1237">
          <cell r="A1237" t="str">
            <v>6004000000</v>
          </cell>
          <cell r="B1237" t="str">
            <v>006</v>
          </cell>
          <cell r="D1237" t="str">
            <v>SMKYRVNR00</v>
          </cell>
          <cell r="F1237">
            <v>2282.89</v>
          </cell>
        </row>
        <row r="1238">
          <cell r="A1238" t="str">
            <v>6004000000</v>
          </cell>
          <cell r="B1238" t="str">
            <v>006</v>
          </cell>
          <cell r="D1238" t="str">
            <v>SMKYRVNR00</v>
          </cell>
          <cell r="F1238">
            <v>-2282.89</v>
          </cell>
        </row>
        <row r="1239">
          <cell r="A1239" t="str">
            <v>6004000000</v>
          </cell>
          <cell r="B1239" t="str">
            <v>006</v>
          </cell>
          <cell r="D1239" t="str">
            <v>SMKYRVNR00</v>
          </cell>
          <cell r="F1239">
            <v>-2282.89</v>
          </cell>
        </row>
        <row r="1240">
          <cell r="A1240" t="str">
            <v>6004000000</v>
          </cell>
          <cell r="B1240" t="str">
            <v>006</v>
          </cell>
          <cell r="D1240" t="str">
            <v>SMKYRVNR00</v>
          </cell>
          <cell r="F1240">
            <v>2286.35</v>
          </cell>
        </row>
        <row r="1241">
          <cell r="A1241" t="str">
            <v>6004000000</v>
          </cell>
          <cell r="B1241" t="str">
            <v>006</v>
          </cell>
          <cell r="D1241" t="str">
            <v>SMKYRVNR00</v>
          </cell>
          <cell r="F1241">
            <v>0.11</v>
          </cell>
        </row>
        <row r="1242">
          <cell r="A1242" t="str">
            <v>6004000000</v>
          </cell>
          <cell r="B1242" t="str">
            <v>007</v>
          </cell>
          <cell r="D1242" t="str">
            <v>HRMNRVNR00</v>
          </cell>
          <cell r="F1242">
            <v>-7955.25</v>
          </cell>
        </row>
        <row r="1243">
          <cell r="A1243" t="str">
            <v>6004000000</v>
          </cell>
          <cell r="B1243" t="str">
            <v>007</v>
          </cell>
          <cell r="D1243" t="str">
            <v>HRMNRVNR00</v>
          </cell>
          <cell r="F1243">
            <v>7475.91</v>
          </cell>
        </row>
        <row r="1244">
          <cell r="A1244" t="str">
            <v>6004000000</v>
          </cell>
          <cell r="B1244" t="str">
            <v>007</v>
          </cell>
          <cell r="D1244" t="str">
            <v>HRMNRVNR00</v>
          </cell>
          <cell r="F1244">
            <v>8501.9500000000007</v>
          </cell>
        </row>
        <row r="1245">
          <cell r="A1245" t="str">
            <v>6004000000</v>
          </cell>
          <cell r="B1245" t="str">
            <v>007</v>
          </cell>
          <cell r="D1245" t="str">
            <v>KPLGRVNR00</v>
          </cell>
          <cell r="F1245">
            <v>-1581.03</v>
          </cell>
        </row>
        <row r="1246">
          <cell r="A1246" t="str">
            <v>6004000000</v>
          </cell>
          <cell r="B1246" t="str">
            <v>007</v>
          </cell>
          <cell r="D1246" t="str">
            <v>KPLGRVNR00</v>
          </cell>
          <cell r="F1246">
            <v>1579.08</v>
          </cell>
        </row>
        <row r="1247">
          <cell r="A1247" t="str">
            <v>6004000000</v>
          </cell>
          <cell r="B1247" t="str">
            <v>007</v>
          </cell>
          <cell r="D1247" t="str">
            <v>KPLGRVNR00</v>
          </cell>
          <cell r="F1247">
            <v>1509.33</v>
          </cell>
        </row>
        <row r="1248">
          <cell r="A1248" t="str">
            <v>6004000000</v>
          </cell>
          <cell r="B1248" t="str">
            <v>007</v>
          </cell>
          <cell r="D1248" t="str">
            <v>LLNGRVNR00</v>
          </cell>
          <cell r="F1248">
            <v>-25456.19</v>
          </cell>
        </row>
        <row r="1249">
          <cell r="A1249" t="str">
            <v>6004000000</v>
          </cell>
          <cell r="B1249" t="str">
            <v>007</v>
          </cell>
          <cell r="D1249" t="str">
            <v>LLNGRVNR00</v>
          </cell>
          <cell r="F1249">
            <v>36359.72</v>
          </cell>
        </row>
        <row r="1250">
          <cell r="A1250" t="str">
            <v>6004000000</v>
          </cell>
          <cell r="B1250" t="str">
            <v>007</v>
          </cell>
          <cell r="D1250" t="str">
            <v>LLNGRVNR00</v>
          </cell>
          <cell r="F1250">
            <v>10575.84</v>
          </cell>
        </row>
        <row r="1251">
          <cell r="A1251" t="str">
            <v>6004000000</v>
          </cell>
          <cell r="B1251" t="str">
            <v>007</v>
          </cell>
          <cell r="D1251" t="str">
            <v>LMERVNR00</v>
          </cell>
          <cell r="F1251">
            <v>45414.82</v>
          </cell>
        </row>
        <row r="1252">
          <cell r="A1252" t="str">
            <v>6004000000</v>
          </cell>
          <cell r="B1252" t="str">
            <v>007</v>
          </cell>
          <cell r="D1252" t="str">
            <v>LMERVNR00</v>
          </cell>
          <cell r="F1252">
            <v>-45414.82</v>
          </cell>
        </row>
        <row r="1253">
          <cell r="A1253" t="str">
            <v>6004000000</v>
          </cell>
          <cell r="B1253" t="str">
            <v>007</v>
          </cell>
          <cell r="D1253" t="str">
            <v>SMKYRVNR00</v>
          </cell>
          <cell r="F1253">
            <v>-0.11</v>
          </cell>
        </row>
        <row r="1254">
          <cell r="A1254" t="str">
            <v>6004000000</v>
          </cell>
          <cell r="B1254" t="str">
            <v>007</v>
          </cell>
          <cell r="D1254" t="str">
            <v>SMKYRVNR00</v>
          </cell>
          <cell r="F1254">
            <v>0.11</v>
          </cell>
        </row>
        <row r="1255">
          <cell r="A1255" t="str">
            <v>6004000000</v>
          </cell>
          <cell r="B1255" t="str">
            <v>007</v>
          </cell>
          <cell r="D1255" t="str">
            <v>SMKYRVNR00</v>
          </cell>
          <cell r="F1255">
            <v>917.94</v>
          </cell>
        </row>
        <row r="1256">
          <cell r="A1256" t="str">
            <v>6004000000</v>
          </cell>
          <cell r="B1256" t="str">
            <v>008</v>
          </cell>
          <cell r="D1256" t="str">
            <v>HRMNRVNR00</v>
          </cell>
          <cell r="F1256">
            <v>-8501.9500000000007</v>
          </cell>
        </row>
        <row r="1257">
          <cell r="A1257" t="str">
            <v>6004000000</v>
          </cell>
          <cell r="B1257" t="str">
            <v>008</v>
          </cell>
          <cell r="D1257" t="str">
            <v>HRMNRVNR00</v>
          </cell>
          <cell r="F1257">
            <v>8057.3</v>
          </cell>
        </row>
        <row r="1258">
          <cell r="A1258" t="str">
            <v>6004000000</v>
          </cell>
          <cell r="B1258" t="str">
            <v>008</v>
          </cell>
          <cell r="D1258" t="str">
            <v>HRMNRVNR00</v>
          </cell>
          <cell r="F1258">
            <v>6730.83</v>
          </cell>
        </row>
        <row r="1259">
          <cell r="A1259" t="str">
            <v>6004000000</v>
          </cell>
          <cell r="B1259" t="str">
            <v>008</v>
          </cell>
          <cell r="D1259" t="str">
            <v>KPLGRVNR00</v>
          </cell>
          <cell r="F1259">
            <v>-1509.33</v>
          </cell>
        </row>
        <row r="1260">
          <cell r="A1260" t="str">
            <v>6004000000</v>
          </cell>
          <cell r="B1260" t="str">
            <v>008</v>
          </cell>
          <cell r="D1260" t="str">
            <v>KPLGRVNR00</v>
          </cell>
          <cell r="F1260">
            <v>1496.42</v>
          </cell>
        </row>
        <row r="1261">
          <cell r="A1261" t="str">
            <v>6004000000</v>
          </cell>
          <cell r="B1261" t="str">
            <v>008</v>
          </cell>
          <cell r="D1261" t="str">
            <v>KPLGRVNR00</v>
          </cell>
          <cell r="F1261">
            <v>2086.5100000000002</v>
          </cell>
        </row>
        <row r="1262">
          <cell r="A1262" t="str">
            <v>6004000000</v>
          </cell>
          <cell r="B1262" t="str">
            <v>008</v>
          </cell>
          <cell r="D1262" t="str">
            <v>LLNGRVNR00</v>
          </cell>
          <cell r="F1262">
            <v>-10575.84</v>
          </cell>
        </row>
        <row r="1263">
          <cell r="A1263" t="str">
            <v>6004000000</v>
          </cell>
          <cell r="B1263" t="str">
            <v>008</v>
          </cell>
          <cell r="D1263" t="str">
            <v>LLNGRVNR00</v>
          </cell>
          <cell r="F1263">
            <v>9350.58</v>
          </cell>
        </row>
        <row r="1264">
          <cell r="A1264" t="str">
            <v>6004000000</v>
          </cell>
          <cell r="B1264" t="str">
            <v>008</v>
          </cell>
          <cell r="D1264" t="str">
            <v>LLNGRVNR00</v>
          </cell>
          <cell r="F1264">
            <v>16593.22</v>
          </cell>
        </row>
        <row r="1265">
          <cell r="A1265" t="str">
            <v>6004000000</v>
          </cell>
          <cell r="B1265" t="str">
            <v>008</v>
          </cell>
          <cell r="D1265" t="str">
            <v>LMERVNR00</v>
          </cell>
          <cell r="F1265">
            <v>19848.36</v>
          </cell>
        </row>
        <row r="1266">
          <cell r="A1266" t="str">
            <v>6004000000</v>
          </cell>
          <cell r="B1266" t="str">
            <v>008</v>
          </cell>
          <cell r="D1266" t="str">
            <v>LMERVNR00</v>
          </cell>
          <cell r="F1266">
            <v>-19848.36</v>
          </cell>
        </row>
        <row r="1267">
          <cell r="A1267" t="str">
            <v>6004000000</v>
          </cell>
          <cell r="B1267" t="str">
            <v>008</v>
          </cell>
          <cell r="D1267" t="str">
            <v>SMKYRVNR00</v>
          </cell>
          <cell r="F1267">
            <v>-917.94</v>
          </cell>
        </row>
        <row r="1268">
          <cell r="A1268" t="str">
            <v>6004000000</v>
          </cell>
          <cell r="B1268" t="str">
            <v>008</v>
          </cell>
          <cell r="D1268" t="str">
            <v>SMKYRVNR00</v>
          </cell>
          <cell r="F1268">
            <v>944.06</v>
          </cell>
        </row>
        <row r="1269">
          <cell r="A1269" t="str">
            <v>6004000000</v>
          </cell>
          <cell r="B1269" t="str">
            <v>008</v>
          </cell>
          <cell r="D1269" t="str">
            <v>SMKYRVNR00</v>
          </cell>
          <cell r="F1269">
            <v>1234.3499999999999</v>
          </cell>
        </row>
        <row r="1270">
          <cell r="A1270" t="str">
            <v>6004000000</v>
          </cell>
          <cell r="B1270" t="str">
            <v>009</v>
          </cell>
          <cell r="D1270" t="str">
            <v>HRMNRVNR00</v>
          </cell>
          <cell r="F1270">
            <v>6875.49</v>
          </cell>
        </row>
        <row r="1271">
          <cell r="A1271" t="str">
            <v>6004000000</v>
          </cell>
          <cell r="B1271" t="str">
            <v>009</v>
          </cell>
          <cell r="D1271" t="str">
            <v>HRMNRVNR00</v>
          </cell>
          <cell r="F1271">
            <v>8418.7800000000007</v>
          </cell>
        </row>
        <row r="1272">
          <cell r="A1272" t="str">
            <v>6004000000</v>
          </cell>
          <cell r="B1272" t="str">
            <v>009</v>
          </cell>
          <cell r="D1272" t="str">
            <v>KPLGRVNR00</v>
          </cell>
          <cell r="F1272">
            <v>2239.04</v>
          </cell>
        </row>
        <row r="1273">
          <cell r="A1273" t="str">
            <v>6004000000</v>
          </cell>
          <cell r="B1273" t="str">
            <v>009</v>
          </cell>
          <cell r="D1273" t="str">
            <v>KPLGRVNR00</v>
          </cell>
          <cell r="F1273">
            <v>29318.07</v>
          </cell>
        </row>
        <row r="1274">
          <cell r="A1274" t="str">
            <v>6004000000</v>
          </cell>
          <cell r="B1274" t="str">
            <v>009</v>
          </cell>
          <cell r="D1274" t="str">
            <v>LLNGRVNR00</v>
          </cell>
          <cell r="F1274">
            <v>16585.78</v>
          </cell>
        </row>
        <row r="1275">
          <cell r="A1275" t="str">
            <v>6004000000</v>
          </cell>
          <cell r="B1275" t="str">
            <v>009</v>
          </cell>
          <cell r="D1275" t="str">
            <v>LLNGRVNR00</v>
          </cell>
          <cell r="F1275">
            <v>24735.119999999999</v>
          </cell>
        </row>
        <row r="1276">
          <cell r="A1276" t="str">
            <v>6004000000</v>
          </cell>
          <cell r="B1276" t="str">
            <v>009</v>
          </cell>
          <cell r="D1276" t="str">
            <v>LMERVNR00</v>
          </cell>
          <cell r="F1276">
            <v>26936.12</v>
          </cell>
        </row>
        <row r="1277">
          <cell r="A1277" t="str">
            <v>6004000000</v>
          </cell>
          <cell r="B1277" t="str">
            <v>009</v>
          </cell>
          <cell r="D1277" t="str">
            <v>LMERVNR00</v>
          </cell>
          <cell r="F1277">
            <v>-26936.12</v>
          </cell>
        </row>
        <row r="1278">
          <cell r="A1278" t="str">
            <v>6004000000</v>
          </cell>
          <cell r="B1278" t="str">
            <v>009</v>
          </cell>
          <cell r="D1278" t="str">
            <v>SMKYRVNR00</v>
          </cell>
          <cell r="F1278">
            <v>1235.81</v>
          </cell>
        </row>
        <row r="1279">
          <cell r="A1279" t="str">
            <v>6004000000</v>
          </cell>
          <cell r="B1279" t="str">
            <v>009</v>
          </cell>
          <cell r="D1279" t="str">
            <v>SMKYRVNR00</v>
          </cell>
          <cell r="F1279">
            <v>7799.22</v>
          </cell>
        </row>
        <row r="1280">
          <cell r="A1280" t="str">
            <v>6004000000</v>
          </cell>
          <cell r="B1280" t="str">
            <v>010</v>
          </cell>
          <cell r="D1280" t="str">
            <v>HRMNRVNR00</v>
          </cell>
          <cell r="F1280">
            <v>-8418.7800000000007</v>
          </cell>
        </row>
        <row r="1281">
          <cell r="A1281" t="str">
            <v>6004000000</v>
          </cell>
          <cell r="B1281" t="str">
            <v>010</v>
          </cell>
          <cell r="D1281" t="str">
            <v>HRMNRVNR00</v>
          </cell>
          <cell r="F1281">
            <v>7828.89</v>
          </cell>
        </row>
        <row r="1282">
          <cell r="A1282" t="str">
            <v>6004000000</v>
          </cell>
          <cell r="B1282" t="str">
            <v>010</v>
          </cell>
          <cell r="D1282" t="str">
            <v>HRMNRVNR00</v>
          </cell>
          <cell r="F1282">
            <v>8147.81</v>
          </cell>
        </row>
        <row r="1283">
          <cell r="A1283" t="str">
            <v>6004000000</v>
          </cell>
          <cell r="B1283" t="str">
            <v>010</v>
          </cell>
          <cell r="D1283" t="str">
            <v>KPLGRVNR00</v>
          </cell>
          <cell r="F1283">
            <v>-29318.07</v>
          </cell>
        </row>
        <row r="1284">
          <cell r="A1284" t="str">
            <v>6004000000</v>
          </cell>
          <cell r="B1284" t="str">
            <v>010</v>
          </cell>
          <cell r="D1284" t="str">
            <v>KPLGRVNR00</v>
          </cell>
          <cell r="F1284">
            <v>28962.42</v>
          </cell>
        </row>
        <row r="1285">
          <cell r="A1285" t="str">
            <v>6004000000</v>
          </cell>
          <cell r="B1285" t="str">
            <v>010</v>
          </cell>
          <cell r="D1285" t="str">
            <v>KPLGRVNR00</v>
          </cell>
          <cell r="F1285">
            <v>-24683.27</v>
          </cell>
        </row>
        <row r="1286">
          <cell r="A1286" t="str">
            <v>6004000000</v>
          </cell>
          <cell r="B1286" t="str">
            <v>010</v>
          </cell>
          <cell r="D1286" t="str">
            <v>LLNGRVNR00</v>
          </cell>
          <cell r="F1286">
            <v>-24735.119999999999</v>
          </cell>
        </row>
        <row r="1287">
          <cell r="A1287" t="str">
            <v>6004000000</v>
          </cell>
          <cell r="B1287" t="str">
            <v>010</v>
          </cell>
          <cell r="D1287" t="str">
            <v>LLNGRVNR00</v>
          </cell>
          <cell r="F1287">
            <v>22881.94</v>
          </cell>
        </row>
        <row r="1288">
          <cell r="A1288" t="str">
            <v>6004000000</v>
          </cell>
          <cell r="B1288" t="str">
            <v>010</v>
          </cell>
          <cell r="D1288" t="str">
            <v>LLNGRVNR00</v>
          </cell>
          <cell r="F1288">
            <v>24251.85</v>
          </cell>
        </row>
        <row r="1289">
          <cell r="A1289" t="str">
            <v>6004000000</v>
          </cell>
          <cell r="B1289" t="str">
            <v>010</v>
          </cell>
          <cell r="D1289" t="str">
            <v>LMERVNR00</v>
          </cell>
          <cell r="F1289">
            <v>67511.27</v>
          </cell>
        </row>
        <row r="1290">
          <cell r="A1290" t="str">
            <v>6004000000</v>
          </cell>
          <cell r="B1290" t="str">
            <v>010</v>
          </cell>
          <cell r="D1290" t="str">
            <v>LMERVNR00</v>
          </cell>
          <cell r="F1290">
            <v>-67511.27</v>
          </cell>
        </row>
        <row r="1291">
          <cell r="A1291" t="str">
            <v>6004000000</v>
          </cell>
          <cell r="B1291" t="str">
            <v>010</v>
          </cell>
          <cell r="D1291" t="str">
            <v>SMKYRVNR00</v>
          </cell>
          <cell r="F1291">
            <v>-7799.22</v>
          </cell>
        </row>
        <row r="1292">
          <cell r="A1292" t="str">
            <v>6004000000</v>
          </cell>
          <cell r="B1292" t="str">
            <v>010</v>
          </cell>
          <cell r="D1292" t="str">
            <v>SMKYRVNR00</v>
          </cell>
          <cell r="F1292">
            <v>7838.02</v>
          </cell>
        </row>
        <row r="1293">
          <cell r="A1293" t="str">
            <v>6004000000</v>
          </cell>
          <cell r="B1293" t="str">
            <v>010</v>
          </cell>
          <cell r="D1293" t="str">
            <v>SMKYRVNR00</v>
          </cell>
          <cell r="F1293">
            <v>-5279.45</v>
          </cell>
        </row>
        <row r="1294">
          <cell r="A1294" t="str">
            <v>6004000000</v>
          </cell>
          <cell r="B1294" t="str">
            <v>011</v>
          </cell>
          <cell r="D1294" t="str">
            <v>HRMNRVNR00</v>
          </cell>
          <cell r="F1294">
            <v>-8147.81</v>
          </cell>
        </row>
        <row r="1295">
          <cell r="A1295" t="str">
            <v>6004000000</v>
          </cell>
          <cell r="B1295" t="str">
            <v>011</v>
          </cell>
          <cell r="D1295" t="str">
            <v>HRMNRVNR00</v>
          </cell>
          <cell r="F1295">
            <v>8409.33</v>
          </cell>
        </row>
        <row r="1296">
          <cell r="A1296" t="str">
            <v>6004000000</v>
          </cell>
          <cell r="B1296" t="str">
            <v>011</v>
          </cell>
          <cell r="D1296" t="str">
            <v>HRMNRVNR00</v>
          </cell>
          <cell r="F1296">
            <v>11347.73</v>
          </cell>
        </row>
        <row r="1297">
          <cell r="A1297" t="str">
            <v>6004000000</v>
          </cell>
          <cell r="B1297" t="str">
            <v>011</v>
          </cell>
          <cell r="D1297" t="str">
            <v>KPLGRVNR00</v>
          </cell>
          <cell r="F1297">
            <v>24683.27</v>
          </cell>
        </row>
        <row r="1298">
          <cell r="A1298" t="str">
            <v>6004000000</v>
          </cell>
          <cell r="B1298" t="str">
            <v>011</v>
          </cell>
          <cell r="D1298" t="str">
            <v>KPLGRVNR00</v>
          </cell>
          <cell r="F1298">
            <v>-24383.5</v>
          </cell>
        </row>
        <row r="1299">
          <cell r="A1299" t="str">
            <v>6004000000</v>
          </cell>
          <cell r="B1299" t="str">
            <v>011</v>
          </cell>
          <cell r="D1299" t="str">
            <v>KPLGRVNR00</v>
          </cell>
          <cell r="F1299">
            <v>8360.39</v>
          </cell>
        </row>
        <row r="1300">
          <cell r="A1300" t="str">
            <v>6004000000</v>
          </cell>
          <cell r="B1300" t="str">
            <v>011</v>
          </cell>
          <cell r="D1300" t="str">
            <v>LLNGRVNR00</v>
          </cell>
          <cell r="F1300">
            <v>-24251.85</v>
          </cell>
        </row>
        <row r="1301">
          <cell r="A1301" t="str">
            <v>6004000000</v>
          </cell>
          <cell r="B1301" t="str">
            <v>011</v>
          </cell>
          <cell r="D1301" t="str">
            <v>LLNGRVNR00</v>
          </cell>
          <cell r="F1301">
            <v>24980.92</v>
          </cell>
        </row>
        <row r="1302">
          <cell r="A1302" t="str">
            <v>6004000000</v>
          </cell>
          <cell r="B1302" t="str">
            <v>011</v>
          </cell>
          <cell r="D1302" t="str">
            <v>LLNGRVNR00</v>
          </cell>
          <cell r="F1302">
            <v>29794.59</v>
          </cell>
        </row>
        <row r="1303">
          <cell r="A1303" t="str">
            <v>6004000000</v>
          </cell>
          <cell r="B1303" t="str">
            <v>011</v>
          </cell>
          <cell r="D1303" t="str">
            <v>LMERVNR00</v>
          </cell>
          <cell r="F1303">
            <v>3728.42</v>
          </cell>
        </row>
        <row r="1304">
          <cell r="A1304" t="str">
            <v>6004000000</v>
          </cell>
          <cell r="B1304" t="str">
            <v>011</v>
          </cell>
          <cell r="D1304" t="str">
            <v>LMERVNR00</v>
          </cell>
          <cell r="F1304">
            <v>-3728.42</v>
          </cell>
        </row>
        <row r="1305">
          <cell r="A1305" t="str">
            <v>6004000000</v>
          </cell>
          <cell r="B1305" t="str">
            <v>011</v>
          </cell>
          <cell r="D1305" t="str">
            <v>SMKYRVNR00</v>
          </cell>
          <cell r="F1305">
            <v>5279.45</v>
          </cell>
        </row>
        <row r="1306">
          <cell r="A1306" t="str">
            <v>6004000000</v>
          </cell>
          <cell r="B1306" t="str">
            <v>011</v>
          </cell>
          <cell r="D1306" t="str">
            <v>SMKYRVNR00</v>
          </cell>
          <cell r="F1306">
            <v>-5278.33</v>
          </cell>
        </row>
        <row r="1307">
          <cell r="A1307" t="str">
            <v>6004000000</v>
          </cell>
          <cell r="B1307" t="str">
            <v>011</v>
          </cell>
          <cell r="D1307" t="str">
            <v>SMKYRVNR00</v>
          </cell>
          <cell r="F1307">
            <v>0.01</v>
          </cell>
        </row>
        <row r="1308">
          <cell r="A1308" t="str">
            <v>6004000000</v>
          </cell>
          <cell r="B1308" t="str">
            <v>012</v>
          </cell>
          <cell r="D1308" t="str">
            <v>HRMNRVNR00</v>
          </cell>
          <cell r="F1308">
            <v>-11347.73</v>
          </cell>
        </row>
        <row r="1309">
          <cell r="A1309" t="str">
            <v>6004000000</v>
          </cell>
          <cell r="B1309" t="str">
            <v>012</v>
          </cell>
          <cell r="D1309" t="str">
            <v>HRMNRVNR00</v>
          </cell>
          <cell r="F1309">
            <v>11254.77</v>
          </cell>
        </row>
        <row r="1310">
          <cell r="A1310" t="str">
            <v>6004000000</v>
          </cell>
          <cell r="B1310" t="str">
            <v>012</v>
          </cell>
          <cell r="D1310" t="str">
            <v>KPLGRVNR00</v>
          </cell>
          <cell r="F1310">
            <v>-8360.39</v>
          </cell>
        </row>
        <row r="1311">
          <cell r="A1311" t="str">
            <v>6004000000</v>
          </cell>
          <cell r="B1311" t="str">
            <v>012</v>
          </cell>
          <cell r="D1311" t="str">
            <v>KPLGRVNR00</v>
          </cell>
          <cell r="F1311">
            <v>8733.52</v>
          </cell>
        </row>
        <row r="1312">
          <cell r="A1312" t="str">
            <v>6004000000</v>
          </cell>
          <cell r="B1312" t="str">
            <v>012</v>
          </cell>
          <cell r="D1312" t="str">
            <v>LLNGRVNR00</v>
          </cell>
          <cell r="F1312">
            <v>-29794.59</v>
          </cell>
        </row>
        <row r="1313">
          <cell r="A1313" t="str">
            <v>6004000000</v>
          </cell>
          <cell r="B1313" t="str">
            <v>012</v>
          </cell>
          <cell r="D1313" t="str">
            <v>LLNGRVNR00</v>
          </cell>
          <cell r="F1313">
            <v>29512.080000000002</v>
          </cell>
        </row>
        <row r="1314">
          <cell r="A1314" t="str">
            <v>6004000000</v>
          </cell>
          <cell r="B1314" t="str">
            <v>012</v>
          </cell>
          <cell r="D1314" t="str">
            <v>LMERVNR00</v>
          </cell>
          <cell r="F1314">
            <v>49824.27</v>
          </cell>
        </row>
        <row r="1315">
          <cell r="A1315" t="str">
            <v>6004000000</v>
          </cell>
          <cell r="B1315" t="str">
            <v>012</v>
          </cell>
          <cell r="D1315" t="str">
            <v>LMERVNR00</v>
          </cell>
          <cell r="F1315">
            <v>-49824.27</v>
          </cell>
        </row>
        <row r="1316">
          <cell r="A1316" t="str">
            <v>6004000000</v>
          </cell>
          <cell r="B1316" t="str">
            <v>012</v>
          </cell>
          <cell r="D1316" t="str">
            <v>SMKYRVNR00</v>
          </cell>
          <cell r="F1316">
            <v>-0.01</v>
          </cell>
        </row>
        <row r="1317">
          <cell r="A1317" t="str">
            <v>6004000000</v>
          </cell>
          <cell r="B1317" t="str">
            <v>012</v>
          </cell>
          <cell r="D1317" t="str">
            <v>SMKYRVNR00</v>
          </cell>
          <cell r="F1317">
            <v>323.89999999999998</v>
          </cell>
        </row>
        <row r="1318">
          <cell r="A1318" t="str">
            <v>6004200000</v>
          </cell>
          <cell r="B1318" t="str">
            <v>001</v>
          </cell>
          <cell r="D1318" t="str">
            <v>HRMNRVNR00</v>
          </cell>
          <cell r="F1318">
            <v>41835.97</v>
          </cell>
        </row>
        <row r="1319">
          <cell r="A1319" t="str">
            <v>6004200000</v>
          </cell>
          <cell r="B1319" t="str">
            <v>001</v>
          </cell>
          <cell r="D1319" t="str">
            <v>KPLGRVNR00</v>
          </cell>
          <cell r="F1319">
            <v>7191.94</v>
          </cell>
        </row>
        <row r="1320">
          <cell r="A1320" t="str">
            <v>6004200000</v>
          </cell>
          <cell r="B1320" t="str">
            <v>001</v>
          </cell>
          <cell r="D1320" t="str">
            <v>LLNGRVNR00</v>
          </cell>
          <cell r="F1320">
            <v>76162.55</v>
          </cell>
        </row>
        <row r="1321">
          <cell r="A1321" t="str">
            <v>6004200000</v>
          </cell>
          <cell r="B1321" t="str">
            <v>001</v>
          </cell>
          <cell r="D1321" t="str">
            <v>LMERVNR00</v>
          </cell>
          <cell r="F1321">
            <v>126039.79</v>
          </cell>
        </row>
        <row r="1322">
          <cell r="A1322" t="str">
            <v>6004200000</v>
          </cell>
          <cell r="B1322" t="str">
            <v>001</v>
          </cell>
          <cell r="D1322" t="str">
            <v>LMERVNR00</v>
          </cell>
          <cell r="F1322">
            <v>-126039.79</v>
          </cell>
        </row>
        <row r="1323">
          <cell r="A1323" t="str">
            <v>6004200000</v>
          </cell>
          <cell r="B1323" t="str">
            <v>001</v>
          </cell>
          <cell r="D1323" t="str">
            <v>SMKYRVNR00</v>
          </cell>
          <cell r="F1323">
            <v>849.33</v>
          </cell>
        </row>
        <row r="1324">
          <cell r="A1324" t="str">
            <v>6004200000</v>
          </cell>
          <cell r="B1324" t="str">
            <v>002</v>
          </cell>
          <cell r="D1324" t="str">
            <v>HRMNRVNR00</v>
          </cell>
          <cell r="F1324">
            <v>56518.02</v>
          </cell>
        </row>
        <row r="1325">
          <cell r="A1325" t="str">
            <v>6004200000</v>
          </cell>
          <cell r="B1325" t="str">
            <v>002</v>
          </cell>
          <cell r="D1325" t="str">
            <v>KPLGRVNR00</v>
          </cell>
          <cell r="F1325">
            <v>14867.88</v>
          </cell>
        </row>
        <row r="1326">
          <cell r="A1326" t="str">
            <v>6004200000</v>
          </cell>
          <cell r="B1326" t="str">
            <v>002</v>
          </cell>
          <cell r="D1326" t="str">
            <v>LLNGRVNR00</v>
          </cell>
          <cell r="F1326">
            <v>86281.94</v>
          </cell>
        </row>
        <row r="1327">
          <cell r="A1327" t="str">
            <v>6004200000</v>
          </cell>
          <cell r="B1327" t="str">
            <v>002</v>
          </cell>
          <cell r="D1327" t="str">
            <v>LMERVNR00</v>
          </cell>
          <cell r="F1327">
            <v>157667.84</v>
          </cell>
        </row>
        <row r="1328">
          <cell r="A1328" t="str">
            <v>6004200000</v>
          </cell>
          <cell r="B1328" t="str">
            <v>002</v>
          </cell>
          <cell r="D1328" t="str">
            <v>LMERVNR00</v>
          </cell>
          <cell r="F1328">
            <v>-157667.84</v>
          </cell>
        </row>
        <row r="1329">
          <cell r="A1329" t="str">
            <v>6004200000</v>
          </cell>
          <cell r="B1329" t="str">
            <v>003</v>
          </cell>
          <cell r="D1329" t="str">
            <v>HRMNRVNR00</v>
          </cell>
          <cell r="F1329">
            <v>67280.100000000006</v>
          </cell>
        </row>
        <row r="1330">
          <cell r="A1330" t="str">
            <v>6004200000</v>
          </cell>
          <cell r="B1330" t="str">
            <v>003</v>
          </cell>
          <cell r="D1330" t="str">
            <v>HRMNRVNR00</v>
          </cell>
          <cell r="F1330">
            <v>-223.09</v>
          </cell>
        </row>
        <row r="1331">
          <cell r="A1331" t="str">
            <v>6004200000</v>
          </cell>
          <cell r="B1331" t="str">
            <v>003</v>
          </cell>
          <cell r="D1331" t="str">
            <v>KPLGRVNR00</v>
          </cell>
          <cell r="F1331">
            <v>10983.73</v>
          </cell>
        </row>
        <row r="1332">
          <cell r="A1332" t="str">
            <v>6004200000</v>
          </cell>
          <cell r="B1332" t="str">
            <v>003</v>
          </cell>
          <cell r="D1332" t="str">
            <v>KPLGRVNR00</v>
          </cell>
          <cell r="F1332">
            <v>-72.92</v>
          </cell>
        </row>
        <row r="1333">
          <cell r="A1333" t="str">
            <v>6004200000</v>
          </cell>
          <cell r="B1333" t="str">
            <v>003</v>
          </cell>
          <cell r="D1333" t="str">
            <v>LLNGRVNR00</v>
          </cell>
          <cell r="F1333">
            <v>64817.120000000003</v>
          </cell>
        </row>
        <row r="1334">
          <cell r="A1334" t="str">
            <v>6004200000</v>
          </cell>
          <cell r="B1334" t="str">
            <v>003</v>
          </cell>
          <cell r="D1334" t="str">
            <v>LLNGRVNR00</v>
          </cell>
          <cell r="F1334">
            <v>-393.64</v>
          </cell>
        </row>
        <row r="1335">
          <cell r="A1335" t="str">
            <v>6004200000</v>
          </cell>
          <cell r="B1335" t="str">
            <v>003</v>
          </cell>
          <cell r="D1335" t="str">
            <v>LMERVNR00</v>
          </cell>
          <cell r="F1335">
            <v>143339.15</v>
          </cell>
        </row>
        <row r="1336">
          <cell r="A1336" t="str">
            <v>6004200000</v>
          </cell>
          <cell r="B1336" t="str">
            <v>003</v>
          </cell>
          <cell r="D1336" t="str">
            <v>LMERVNR00</v>
          </cell>
          <cell r="F1336">
            <v>-143339.15</v>
          </cell>
        </row>
        <row r="1337">
          <cell r="A1337" t="str">
            <v>6004200000</v>
          </cell>
          <cell r="B1337" t="str">
            <v>003</v>
          </cell>
          <cell r="D1337" t="str">
            <v>SMKYRVNR00</v>
          </cell>
          <cell r="F1337">
            <v>258.2</v>
          </cell>
        </row>
        <row r="1338">
          <cell r="A1338" t="str">
            <v>6004200000</v>
          </cell>
          <cell r="B1338" t="str">
            <v>003</v>
          </cell>
          <cell r="D1338" t="str">
            <v>SMKYRVNR00</v>
          </cell>
          <cell r="F1338">
            <v>-0.01</v>
          </cell>
        </row>
        <row r="1339">
          <cell r="A1339" t="str">
            <v>6004200000</v>
          </cell>
          <cell r="B1339" t="str">
            <v>004</v>
          </cell>
          <cell r="D1339" t="str">
            <v>HRMNRVNR00</v>
          </cell>
          <cell r="F1339">
            <v>223.09</v>
          </cell>
        </row>
        <row r="1340">
          <cell r="A1340" t="str">
            <v>6004200000</v>
          </cell>
          <cell r="B1340" t="str">
            <v>004</v>
          </cell>
          <cell r="D1340" t="str">
            <v>HRMNRVNR00</v>
          </cell>
          <cell r="F1340">
            <v>32091.23</v>
          </cell>
        </row>
        <row r="1341">
          <cell r="A1341" t="str">
            <v>6004200000</v>
          </cell>
          <cell r="B1341" t="str">
            <v>004</v>
          </cell>
          <cell r="D1341" t="str">
            <v>HRMNRVNR00</v>
          </cell>
          <cell r="F1341">
            <v>-157.22999999999999</v>
          </cell>
        </row>
        <row r="1342">
          <cell r="A1342" t="str">
            <v>6004200000</v>
          </cell>
          <cell r="B1342" t="str">
            <v>004</v>
          </cell>
          <cell r="D1342" t="str">
            <v>KPLGRVNR00</v>
          </cell>
          <cell r="F1342">
            <v>72.92</v>
          </cell>
        </row>
        <row r="1343">
          <cell r="A1343" t="str">
            <v>6004200000</v>
          </cell>
          <cell r="B1343" t="str">
            <v>004</v>
          </cell>
          <cell r="D1343" t="str">
            <v>KPLGRVNR00</v>
          </cell>
          <cell r="F1343">
            <v>17088.560000000001</v>
          </cell>
        </row>
        <row r="1344">
          <cell r="A1344" t="str">
            <v>6004200000</v>
          </cell>
          <cell r="B1344" t="str">
            <v>004</v>
          </cell>
          <cell r="D1344" t="str">
            <v>KPLGRVNR00</v>
          </cell>
          <cell r="F1344">
            <v>-10.42</v>
          </cell>
        </row>
        <row r="1345">
          <cell r="A1345" t="str">
            <v>6004200000</v>
          </cell>
          <cell r="B1345" t="str">
            <v>004</v>
          </cell>
          <cell r="D1345" t="str">
            <v>LLNGRVNR00</v>
          </cell>
          <cell r="F1345">
            <v>393.64</v>
          </cell>
        </row>
        <row r="1346">
          <cell r="A1346" t="str">
            <v>6004200000</v>
          </cell>
          <cell r="B1346" t="str">
            <v>004</v>
          </cell>
          <cell r="D1346" t="str">
            <v>LLNGRVNR00</v>
          </cell>
          <cell r="F1346">
            <v>57889.53</v>
          </cell>
        </row>
        <row r="1347">
          <cell r="A1347" t="str">
            <v>6004200000</v>
          </cell>
          <cell r="B1347" t="str">
            <v>004</v>
          </cell>
          <cell r="D1347" t="str">
            <v>LLNGRVNR00</v>
          </cell>
          <cell r="F1347">
            <v>-258.20999999999998</v>
          </cell>
        </row>
        <row r="1348">
          <cell r="A1348" t="str">
            <v>6004200000</v>
          </cell>
          <cell r="B1348" t="str">
            <v>004</v>
          </cell>
          <cell r="D1348" t="str">
            <v>LMERVNR00</v>
          </cell>
          <cell r="F1348">
            <v>107070.86</v>
          </cell>
        </row>
        <row r="1349">
          <cell r="A1349" t="str">
            <v>6004200000</v>
          </cell>
          <cell r="B1349" t="str">
            <v>004</v>
          </cell>
          <cell r="D1349" t="str">
            <v>LMERVNR00</v>
          </cell>
          <cell r="F1349">
            <v>-107070.86</v>
          </cell>
        </row>
        <row r="1350">
          <cell r="A1350" t="str">
            <v>6004200000</v>
          </cell>
          <cell r="B1350" t="str">
            <v>004</v>
          </cell>
          <cell r="D1350" t="str">
            <v>SMKYRVNR00</v>
          </cell>
          <cell r="F1350">
            <v>0.01</v>
          </cell>
        </row>
        <row r="1351">
          <cell r="A1351" t="str">
            <v>6004200000</v>
          </cell>
          <cell r="B1351" t="str">
            <v>004</v>
          </cell>
          <cell r="D1351" t="str">
            <v>SMKYRVNR00</v>
          </cell>
          <cell r="F1351">
            <v>1.54</v>
          </cell>
        </row>
        <row r="1352">
          <cell r="A1352" t="str">
            <v>6004200000</v>
          </cell>
          <cell r="B1352" t="str">
            <v>004</v>
          </cell>
          <cell r="D1352" t="str">
            <v>SMKYRVNR00</v>
          </cell>
          <cell r="F1352">
            <v>-10.54</v>
          </cell>
        </row>
        <row r="1353">
          <cell r="A1353" t="str">
            <v>6004200000</v>
          </cell>
          <cell r="B1353" t="str">
            <v>005</v>
          </cell>
          <cell r="D1353" t="str">
            <v>HRMNRVNR00</v>
          </cell>
          <cell r="F1353">
            <v>157.22999999999999</v>
          </cell>
        </row>
        <row r="1354">
          <cell r="A1354" t="str">
            <v>6004200000</v>
          </cell>
          <cell r="B1354" t="str">
            <v>005</v>
          </cell>
          <cell r="D1354" t="str">
            <v>HRMNRVNR00</v>
          </cell>
          <cell r="F1354">
            <v>27780.53</v>
          </cell>
        </row>
        <row r="1355">
          <cell r="A1355" t="str">
            <v>6004200000</v>
          </cell>
          <cell r="B1355" t="str">
            <v>005</v>
          </cell>
          <cell r="D1355" t="str">
            <v>HRMNRVNR00</v>
          </cell>
          <cell r="F1355">
            <v>-0.03</v>
          </cell>
        </row>
        <row r="1356">
          <cell r="A1356" t="str">
            <v>6004200000</v>
          </cell>
          <cell r="B1356" t="str">
            <v>005</v>
          </cell>
          <cell r="D1356" t="str">
            <v>KPLGRVNR00</v>
          </cell>
          <cell r="F1356">
            <v>10.42</v>
          </cell>
        </row>
        <row r="1357">
          <cell r="A1357" t="str">
            <v>6004200000</v>
          </cell>
          <cell r="B1357" t="str">
            <v>005</v>
          </cell>
          <cell r="D1357" t="str">
            <v>KPLGRVNR00</v>
          </cell>
          <cell r="F1357">
            <v>2286.52</v>
          </cell>
        </row>
        <row r="1358">
          <cell r="A1358" t="str">
            <v>6004200000</v>
          </cell>
          <cell r="B1358" t="str">
            <v>005</v>
          </cell>
          <cell r="D1358" t="str">
            <v>LLNGRVNR00</v>
          </cell>
          <cell r="F1358">
            <v>258.20999999999998</v>
          </cell>
        </row>
        <row r="1359">
          <cell r="A1359" t="str">
            <v>6004200000</v>
          </cell>
          <cell r="B1359" t="str">
            <v>005</v>
          </cell>
          <cell r="D1359" t="str">
            <v>LLNGRVNR00</v>
          </cell>
          <cell r="F1359">
            <v>51703.17</v>
          </cell>
        </row>
        <row r="1360">
          <cell r="A1360" t="str">
            <v>6004200000</v>
          </cell>
          <cell r="B1360" t="str">
            <v>005</v>
          </cell>
          <cell r="D1360" t="str">
            <v>LLNGRVNR00</v>
          </cell>
          <cell r="F1360">
            <v>-0.03</v>
          </cell>
        </row>
        <row r="1361">
          <cell r="A1361" t="str">
            <v>6004200000</v>
          </cell>
          <cell r="B1361" t="str">
            <v>005</v>
          </cell>
          <cell r="D1361" t="str">
            <v>LMERVNR00</v>
          </cell>
          <cell r="F1361">
            <v>84371.82</v>
          </cell>
        </row>
        <row r="1362">
          <cell r="A1362" t="str">
            <v>6004200000</v>
          </cell>
          <cell r="B1362" t="str">
            <v>005</v>
          </cell>
          <cell r="D1362" t="str">
            <v>LMERVNR00</v>
          </cell>
          <cell r="F1362">
            <v>-84371.82</v>
          </cell>
        </row>
        <row r="1363">
          <cell r="A1363" t="str">
            <v>6004200000</v>
          </cell>
          <cell r="B1363" t="str">
            <v>005</v>
          </cell>
          <cell r="D1363" t="str">
            <v>SMKYRVNR00</v>
          </cell>
          <cell r="F1363">
            <v>10.54</v>
          </cell>
        </row>
        <row r="1364">
          <cell r="A1364" t="str">
            <v>6004200000</v>
          </cell>
          <cell r="B1364" t="str">
            <v>005</v>
          </cell>
          <cell r="D1364" t="str">
            <v>SMKYRVNR00</v>
          </cell>
          <cell r="F1364">
            <v>2601.6</v>
          </cell>
        </row>
        <row r="1365">
          <cell r="A1365" t="str">
            <v>6004200000</v>
          </cell>
          <cell r="B1365" t="str">
            <v>006</v>
          </cell>
          <cell r="D1365" t="str">
            <v>HRMNRVNR00</v>
          </cell>
          <cell r="F1365">
            <v>-0.03</v>
          </cell>
        </row>
        <row r="1366">
          <cell r="A1366" t="str">
            <v>6004200000</v>
          </cell>
          <cell r="B1366" t="str">
            <v>006</v>
          </cell>
          <cell r="D1366" t="str">
            <v>HRMNRVNR00</v>
          </cell>
          <cell r="F1366">
            <v>0.03</v>
          </cell>
        </row>
        <row r="1367">
          <cell r="A1367" t="str">
            <v>6004200000</v>
          </cell>
          <cell r="B1367" t="str">
            <v>006</v>
          </cell>
          <cell r="D1367" t="str">
            <v>HRMNRVNR00</v>
          </cell>
          <cell r="F1367">
            <v>0.03</v>
          </cell>
        </row>
        <row r="1368">
          <cell r="A1368" t="str">
            <v>6004200000</v>
          </cell>
          <cell r="B1368" t="str">
            <v>006</v>
          </cell>
          <cell r="D1368" t="str">
            <v>HRMNRVNR00</v>
          </cell>
          <cell r="F1368">
            <v>37391.760000000002</v>
          </cell>
        </row>
        <row r="1369">
          <cell r="A1369" t="str">
            <v>6004200000</v>
          </cell>
          <cell r="B1369" t="str">
            <v>006</v>
          </cell>
          <cell r="D1369" t="str">
            <v>HRMNRVNR00</v>
          </cell>
          <cell r="F1369">
            <v>-0.13</v>
          </cell>
        </row>
        <row r="1370">
          <cell r="A1370" t="str">
            <v>6004200000</v>
          </cell>
          <cell r="B1370" t="str">
            <v>006</v>
          </cell>
          <cell r="D1370" t="str">
            <v>KPLGRVNR00</v>
          </cell>
          <cell r="F1370">
            <v>8100.21</v>
          </cell>
        </row>
        <row r="1371">
          <cell r="A1371" t="str">
            <v>6004200000</v>
          </cell>
          <cell r="B1371" t="str">
            <v>006</v>
          </cell>
          <cell r="D1371" t="str">
            <v>KPLGRVNR00</v>
          </cell>
          <cell r="F1371">
            <v>-0.02</v>
          </cell>
        </row>
        <row r="1372">
          <cell r="A1372" t="str">
            <v>6004200000</v>
          </cell>
          <cell r="B1372" t="str">
            <v>006</v>
          </cell>
          <cell r="D1372" t="str">
            <v>LLNGRVNR00</v>
          </cell>
          <cell r="F1372">
            <v>-0.03</v>
          </cell>
        </row>
        <row r="1373">
          <cell r="A1373" t="str">
            <v>6004200000</v>
          </cell>
          <cell r="B1373" t="str">
            <v>006</v>
          </cell>
          <cell r="D1373" t="str">
            <v>LLNGRVNR00</v>
          </cell>
          <cell r="F1373">
            <v>0.03</v>
          </cell>
        </row>
        <row r="1374">
          <cell r="A1374" t="str">
            <v>6004200000</v>
          </cell>
          <cell r="B1374" t="str">
            <v>006</v>
          </cell>
          <cell r="D1374" t="str">
            <v>LLNGRVNR00</v>
          </cell>
          <cell r="F1374">
            <v>0.03</v>
          </cell>
        </row>
        <row r="1375">
          <cell r="A1375" t="str">
            <v>6004200000</v>
          </cell>
          <cell r="B1375" t="str">
            <v>006</v>
          </cell>
          <cell r="D1375" t="str">
            <v>LLNGRVNR00</v>
          </cell>
          <cell r="F1375">
            <v>59792.68</v>
          </cell>
        </row>
        <row r="1376">
          <cell r="A1376" t="str">
            <v>6004200000</v>
          </cell>
          <cell r="B1376" t="str">
            <v>006</v>
          </cell>
          <cell r="D1376" t="str">
            <v>LLNGRVNR00</v>
          </cell>
          <cell r="F1376">
            <v>-0.17</v>
          </cell>
        </row>
        <row r="1377">
          <cell r="A1377" t="str">
            <v>6004200000</v>
          </cell>
          <cell r="B1377" t="str">
            <v>006</v>
          </cell>
          <cell r="D1377" t="str">
            <v>LMERVNR00</v>
          </cell>
          <cell r="F1377">
            <v>112741.53</v>
          </cell>
        </row>
        <row r="1378">
          <cell r="A1378" t="str">
            <v>6004200000</v>
          </cell>
          <cell r="B1378" t="str">
            <v>006</v>
          </cell>
          <cell r="D1378" t="str">
            <v>LMERVNR00</v>
          </cell>
          <cell r="F1378">
            <v>-112741.53</v>
          </cell>
        </row>
        <row r="1379">
          <cell r="A1379" t="str">
            <v>6004200000</v>
          </cell>
          <cell r="B1379" t="str">
            <v>006</v>
          </cell>
          <cell r="D1379" t="str">
            <v>SMKYRVNR00</v>
          </cell>
          <cell r="F1379">
            <v>7456.88</v>
          </cell>
        </row>
        <row r="1380">
          <cell r="A1380" t="str">
            <v>6004200000</v>
          </cell>
          <cell r="B1380" t="str">
            <v>006</v>
          </cell>
          <cell r="D1380" t="str">
            <v>SMKYRVNR00</v>
          </cell>
          <cell r="F1380">
            <v>-0.01</v>
          </cell>
        </row>
        <row r="1381">
          <cell r="A1381" t="str">
            <v>6004200000</v>
          </cell>
          <cell r="B1381" t="str">
            <v>007</v>
          </cell>
          <cell r="D1381" t="str">
            <v>HRMNRVNR00</v>
          </cell>
          <cell r="F1381">
            <v>0.13</v>
          </cell>
        </row>
        <row r="1382">
          <cell r="A1382" t="str">
            <v>6004200000</v>
          </cell>
          <cell r="B1382" t="str">
            <v>007</v>
          </cell>
          <cell r="D1382" t="str">
            <v>HRMNRVNR00</v>
          </cell>
          <cell r="F1382">
            <v>7574.46</v>
          </cell>
        </row>
        <row r="1383">
          <cell r="A1383" t="str">
            <v>6004200000</v>
          </cell>
          <cell r="B1383" t="str">
            <v>007</v>
          </cell>
          <cell r="D1383" t="str">
            <v>KPLGRVNR00</v>
          </cell>
          <cell r="F1383">
            <v>0.02</v>
          </cell>
        </row>
        <row r="1384">
          <cell r="A1384" t="str">
            <v>6004200000</v>
          </cell>
          <cell r="B1384" t="str">
            <v>007</v>
          </cell>
          <cell r="D1384" t="str">
            <v>KPLGRVNR00</v>
          </cell>
          <cell r="F1384">
            <v>1095.3499999999999</v>
          </cell>
        </row>
        <row r="1385">
          <cell r="A1385" t="str">
            <v>6004200000</v>
          </cell>
          <cell r="B1385" t="str">
            <v>007</v>
          </cell>
          <cell r="D1385" t="str">
            <v>LLNGRVNR00</v>
          </cell>
          <cell r="F1385">
            <v>0.17</v>
          </cell>
        </row>
        <row r="1386">
          <cell r="A1386" t="str">
            <v>6004200000</v>
          </cell>
          <cell r="B1386" t="str">
            <v>007</v>
          </cell>
          <cell r="D1386" t="str">
            <v>LLNGRVNR00</v>
          </cell>
          <cell r="F1386">
            <v>63571.06</v>
          </cell>
        </row>
        <row r="1387">
          <cell r="A1387" t="str">
            <v>6004200000</v>
          </cell>
          <cell r="B1387" t="str">
            <v>007</v>
          </cell>
          <cell r="D1387" t="str">
            <v>LLNGRVNR00</v>
          </cell>
          <cell r="F1387">
            <v>14.83</v>
          </cell>
        </row>
        <row r="1388">
          <cell r="A1388" t="str">
            <v>6004200000</v>
          </cell>
          <cell r="B1388" t="str">
            <v>007</v>
          </cell>
          <cell r="D1388" t="str">
            <v>LMERVNR00</v>
          </cell>
          <cell r="F1388">
            <v>72246.58</v>
          </cell>
        </row>
        <row r="1389">
          <cell r="A1389" t="str">
            <v>6004200000</v>
          </cell>
          <cell r="B1389" t="str">
            <v>007</v>
          </cell>
          <cell r="D1389" t="str">
            <v>LMERVNR00</v>
          </cell>
          <cell r="F1389">
            <v>-72246.58</v>
          </cell>
        </row>
        <row r="1390">
          <cell r="A1390" t="str">
            <v>6004200000</v>
          </cell>
          <cell r="B1390" t="str">
            <v>007</v>
          </cell>
          <cell r="D1390" t="str">
            <v>SMKYRVNR00</v>
          </cell>
          <cell r="F1390">
            <v>0.01</v>
          </cell>
        </row>
        <row r="1391">
          <cell r="A1391" t="str">
            <v>6004200000</v>
          </cell>
          <cell r="B1391" t="str">
            <v>007</v>
          </cell>
          <cell r="D1391" t="str">
            <v>SMKYRVNR00</v>
          </cell>
          <cell r="F1391">
            <v>5.71</v>
          </cell>
        </row>
        <row r="1392">
          <cell r="A1392" t="str">
            <v>6004200000</v>
          </cell>
          <cell r="B1392" t="str">
            <v>008</v>
          </cell>
          <cell r="D1392" t="str">
            <v>HRMNRVNR00</v>
          </cell>
          <cell r="F1392">
            <v>10472.59</v>
          </cell>
        </row>
        <row r="1393">
          <cell r="A1393" t="str">
            <v>6004200000</v>
          </cell>
          <cell r="B1393" t="str">
            <v>008</v>
          </cell>
          <cell r="D1393" t="str">
            <v>KPLGRVNR00</v>
          </cell>
          <cell r="F1393">
            <v>3714.25</v>
          </cell>
        </row>
        <row r="1394">
          <cell r="A1394" t="str">
            <v>6004200000</v>
          </cell>
          <cell r="B1394" t="str">
            <v>008</v>
          </cell>
          <cell r="D1394" t="str">
            <v>LLNGRVNR00</v>
          </cell>
          <cell r="F1394">
            <v>-14.83</v>
          </cell>
        </row>
        <row r="1395">
          <cell r="A1395" t="str">
            <v>6004200000</v>
          </cell>
          <cell r="B1395" t="str">
            <v>008</v>
          </cell>
          <cell r="D1395" t="str">
            <v>LLNGRVNR00</v>
          </cell>
          <cell r="F1395">
            <v>36367.21</v>
          </cell>
        </row>
        <row r="1396">
          <cell r="A1396" t="str">
            <v>6004200000</v>
          </cell>
          <cell r="B1396" t="str">
            <v>008</v>
          </cell>
          <cell r="D1396" t="str">
            <v>LMERVNR00</v>
          </cell>
          <cell r="F1396">
            <v>50944.86</v>
          </cell>
        </row>
        <row r="1397">
          <cell r="A1397" t="str">
            <v>6004200000</v>
          </cell>
          <cell r="B1397" t="str">
            <v>008</v>
          </cell>
          <cell r="D1397" t="str">
            <v>LMERVNR00</v>
          </cell>
          <cell r="F1397">
            <v>-50944.86</v>
          </cell>
        </row>
        <row r="1398">
          <cell r="A1398" t="str">
            <v>6004200000</v>
          </cell>
          <cell r="B1398" t="str">
            <v>008</v>
          </cell>
          <cell r="D1398" t="str">
            <v>SMKYRVNR00</v>
          </cell>
          <cell r="F1398">
            <v>390.81</v>
          </cell>
        </row>
        <row r="1399">
          <cell r="A1399" t="str">
            <v>6004200000</v>
          </cell>
          <cell r="B1399" t="str">
            <v>009</v>
          </cell>
          <cell r="D1399" t="str">
            <v>HRMNRVNR00</v>
          </cell>
          <cell r="F1399">
            <v>9233.65</v>
          </cell>
        </row>
        <row r="1400">
          <cell r="A1400" t="str">
            <v>6004200000</v>
          </cell>
          <cell r="B1400" t="str">
            <v>009</v>
          </cell>
          <cell r="D1400" t="str">
            <v>KPLGRVNR00</v>
          </cell>
          <cell r="F1400">
            <v>10005.69</v>
          </cell>
        </row>
        <row r="1401">
          <cell r="A1401" t="str">
            <v>6004200000</v>
          </cell>
          <cell r="B1401" t="str">
            <v>009</v>
          </cell>
          <cell r="D1401" t="str">
            <v>LLNGRVNR00</v>
          </cell>
          <cell r="F1401">
            <v>16987.8</v>
          </cell>
        </row>
        <row r="1402">
          <cell r="A1402" t="str">
            <v>6004200000</v>
          </cell>
          <cell r="B1402" t="str">
            <v>009</v>
          </cell>
          <cell r="D1402" t="str">
            <v>LMERVNR00</v>
          </cell>
          <cell r="F1402">
            <v>37135.07</v>
          </cell>
        </row>
        <row r="1403">
          <cell r="A1403" t="str">
            <v>6004200000</v>
          </cell>
          <cell r="B1403" t="str">
            <v>009</v>
          </cell>
          <cell r="D1403" t="str">
            <v>LMERVNR00</v>
          </cell>
          <cell r="F1403">
            <v>-37135.07</v>
          </cell>
        </row>
        <row r="1404">
          <cell r="A1404" t="str">
            <v>6004200000</v>
          </cell>
          <cell r="B1404" t="str">
            <v>009</v>
          </cell>
          <cell r="D1404" t="str">
            <v>SMKYRVNR00</v>
          </cell>
          <cell r="F1404">
            <v>907.93</v>
          </cell>
        </row>
        <row r="1405">
          <cell r="A1405" t="str">
            <v>6004200000</v>
          </cell>
          <cell r="B1405" t="str">
            <v>010</v>
          </cell>
          <cell r="D1405" t="str">
            <v>HRMNRVNR00</v>
          </cell>
          <cell r="F1405">
            <v>5929.84</v>
          </cell>
        </row>
        <row r="1406">
          <cell r="A1406" t="str">
            <v>6004200000</v>
          </cell>
          <cell r="B1406" t="str">
            <v>010</v>
          </cell>
          <cell r="D1406" t="str">
            <v>HRMNRVNR00</v>
          </cell>
          <cell r="F1406">
            <v>-0.1</v>
          </cell>
        </row>
        <row r="1407">
          <cell r="A1407" t="str">
            <v>6004200000</v>
          </cell>
          <cell r="B1407" t="str">
            <v>010</v>
          </cell>
          <cell r="D1407" t="str">
            <v>KPLGRVNR00</v>
          </cell>
          <cell r="F1407">
            <v>7269.39</v>
          </cell>
        </row>
        <row r="1408">
          <cell r="A1408" t="str">
            <v>6004200000</v>
          </cell>
          <cell r="B1408" t="str">
            <v>010</v>
          </cell>
          <cell r="D1408" t="str">
            <v>KPLGRVNR00</v>
          </cell>
          <cell r="F1408">
            <v>2.71</v>
          </cell>
        </row>
        <row r="1409">
          <cell r="A1409" t="str">
            <v>6004200000</v>
          </cell>
          <cell r="B1409" t="str">
            <v>010</v>
          </cell>
          <cell r="D1409" t="str">
            <v>LLNGRVNR00</v>
          </cell>
          <cell r="F1409">
            <v>23354.78</v>
          </cell>
        </row>
        <row r="1410">
          <cell r="A1410" t="str">
            <v>6004200000</v>
          </cell>
          <cell r="B1410" t="str">
            <v>010</v>
          </cell>
          <cell r="D1410" t="str">
            <v>LLNGRVNR00</v>
          </cell>
          <cell r="F1410">
            <v>-0.2</v>
          </cell>
        </row>
        <row r="1411">
          <cell r="A1411" t="str">
            <v>6004200000</v>
          </cell>
          <cell r="B1411" t="str">
            <v>010</v>
          </cell>
          <cell r="D1411" t="str">
            <v>LMERVNR00</v>
          </cell>
          <cell r="F1411">
            <v>38103.01</v>
          </cell>
        </row>
        <row r="1412">
          <cell r="A1412" t="str">
            <v>6004200000</v>
          </cell>
          <cell r="B1412" t="str">
            <v>010</v>
          </cell>
          <cell r="D1412" t="str">
            <v>LMERVNR00</v>
          </cell>
          <cell r="F1412">
            <v>-38103.01</v>
          </cell>
        </row>
        <row r="1413">
          <cell r="A1413" t="str">
            <v>6004200000</v>
          </cell>
          <cell r="B1413" t="str">
            <v>010</v>
          </cell>
          <cell r="D1413" t="str">
            <v>SMKYRVNR00</v>
          </cell>
          <cell r="F1413">
            <v>1549</v>
          </cell>
        </row>
        <row r="1414">
          <cell r="A1414" t="str">
            <v>6004200000</v>
          </cell>
          <cell r="B1414" t="str">
            <v>010</v>
          </cell>
          <cell r="D1414" t="str">
            <v>SMKYRVNR00</v>
          </cell>
          <cell r="F1414">
            <v>1.24</v>
          </cell>
        </row>
        <row r="1415">
          <cell r="A1415" t="str">
            <v>6004200000</v>
          </cell>
          <cell r="B1415" t="str">
            <v>011</v>
          </cell>
          <cell r="D1415" t="str">
            <v>HRMNRVNR00</v>
          </cell>
          <cell r="F1415">
            <v>0.1</v>
          </cell>
        </row>
        <row r="1416">
          <cell r="A1416" t="str">
            <v>6004200000</v>
          </cell>
          <cell r="B1416" t="str">
            <v>011</v>
          </cell>
          <cell r="D1416" t="str">
            <v>HRMNRVNR00</v>
          </cell>
          <cell r="F1416">
            <v>8255.49</v>
          </cell>
        </row>
        <row r="1417">
          <cell r="A1417" t="str">
            <v>6004200000</v>
          </cell>
          <cell r="B1417" t="str">
            <v>011</v>
          </cell>
          <cell r="D1417" t="str">
            <v>KPLGRVNR00</v>
          </cell>
          <cell r="F1417">
            <v>-2.71</v>
          </cell>
        </row>
        <row r="1418">
          <cell r="A1418" t="str">
            <v>6004200000</v>
          </cell>
          <cell r="B1418" t="str">
            <v>011</v>
          </cell>
          <cell r="D1418" t="str">
            <v>KPLGRVNR00</v>
          </cell>
          <cell r="F1418">
            <v>7493.72</v>
          </cell>
        </row>
        <row r="1419">
          <cell r="A1419" t="str">
            <v>6004200000</v>
          </cell>
          <cell r="B1419" t="str">
            <v>011</v>
          </cell>
          <cell r="D1419" t="str">
            <v>LLNGRVNR00</v>
          </cell>
          <cell r="F1419">
            <v>0.2</v>
          </cell>
        </row>
        <row r="1420">
          <cell r="A1420" t="str">
            <v>6004200000</v>
          </cell>
          <cell r="B1420" t="str">
            <v>011</v>
          </cell>
          <cell r="D1420" t="str">
            <v>LLNGRVNR00</v>
          </cell>
          <cell r="F1420">
            <v>51869.64</v>
          </cell>
        </row>
        <row r="1421">
          <cell r="A1421" t="str">
            <v>6004200000</v>
          </cell>
          <cell r="B1421" t="str">
            <v>011</v>
          </cell>
          <cell r="D1421" t="str">
            <v>LLNGRVNR00</v>
          </cell>
          <cell r="F1421">
            <v>-0.01</v>
          </cell>
        </row>
        <row r="1422">
          <cell r="A1422" t="str">
            <v>6004200000</v>
          </cell>
          <cell r="B1422" t="str">
            <v>011</v>
          </cell>
          <cell r="D1422" t="str">
            <v>LMERVNR00</v>
          </cell>
          <cell r="F1422">
            <v>69186.95</v>
          </cell>
        </row>
        <row r="1423">
          <cell r="A1423" t="str">
            <v>6004200000</v>
          </cell>
          <cell r="B1423" t="str">
            <v>011</v>
          </cell>
          <cell r="D1423" t="str">
            <v>LMERVNR00</v>
          </cell>
          <cell r="F1423">
            <v>-69186.95</v>
          </cell>
        </row>
        <row r="1424">
          <cell r="A1424" t="str">
            <v>6004200000</v>
          </cell>
          <cell r="B1424" t="str">
            <v>011</v>
          </cell>
          <cell r="D1424" t="str">
            <v>SMKYRVNR00</v>
          </cell>
          <cell r="F1424">
            <v>-1.24</v>
          </cell>
        </row>
        <row r="1425">
          <cell r="A1425" t="str">
            <v>6004200000</v>
          </cell>
          <cell r="B1425" t="str">
            <v>011</v>
          </cell>
          <cell r="D1425" t="str">
            <v>SMKYRVNR00</v>
          </cell>
          <cell r="F1425">
            <v>1568.1</v>
          </cell>
        </row>
        <row r="1426">
          <cell r="A1426" t="str">
            <v>6004200000</v>
          </cell>
          <cell r="B1426" t="str">
            <v>012</v>
          </cell>
          <cell r="D1426" t="str">
            <v>HRMNRVNR00</v>
          </cell>
          <cell r="F1426">
            <v>29242.71</v>
          </cell>
        </row>
        <row r="1427">
          <cell r="A1427" t="str">
            <v>6004200000</v>
          </cell>
          <cell r="B1427" t="str">
            <v>012</v>
          </cell>
          <cell r="D1427" t="str">
            <v>KPLGRVNR00</v>
          </cell>
          <cell r="F1427">
            <v>19692.98</v>
          </cell>
        </row>
        <row r="1428">
          <cell r="A1428" t="str">
            <v>6004200000</v>
          </cell>
          <cell r="B1428" t="str">
            <v>012</v>
          </cell>
          <cell r="D1428" t="str">
            <v>LLNGRVNR00</v>
          </cell>
          <cell r="F1428">
            <v>0.01</v>
          </cell>
        </row>
        <row r="1429">
          <cell r="A1429" t="str">
            <v>6004200000</v>
          </cell>
          <cell r="B1429" t="str">
            <v>012</v>
          </cell>
          <cell r="D1429" t="str">
            <v>LLNGRVNR00</v>
          </cell>
          <cell r="F1429">
            <v>105491.61</v>
          </cell>
        </row>
        <row r="1430">
          <cell r="A1430" t="str">
            <v>6004200000</v>
          </cell>
          <cell r="B1430" t="str">
            <v>012</v>
          </cell>
          <cell r="D1430" t="str">
            <v>LMERVNR00</v>
          </cell>
          <cell r="F1430">
            <v>154472.17000000001</v>
          </cell>
        </row>
        <row r="1431">
          <cell r="A1431" t="str">
            <v>6004200000</v>
          </cell>
          <cell r="B1431" t="str">
            <v>012</v>
          </cell>
          <cell r="D1431" t="str">
            <v>LMERVNR00</v>
          </cell>
          <cell r="F1431">
            <v>-154472.17000000001</v>
          </cell>
        </row>
        <row r="1432">
          <cell r="A1432" t="str">
            <v>6004200000</v>
          </cell>
          <cell r="B1432" t="str">
            <v>012</v>
          </cell>
          <cell r="D1432" t="str">
            <v>SMKYRVNR00</v>
          </cell>
          <cell r="F1432">
            <v>44.87</v>
          </cell>
        </row>
      </sheetData>
      <sheetData sheetId="15">
        <row r="5">
          <cell r="B5" t="str">
            <v>HRMNRVNR00</v>
          </cell>
          <cell r="C5" t="str">
            <v>Energy Metered Injections</v>
          </cell>
          <cell r="D5">
            <v>-8479889.870000001</v>
          </cell>
          <cell r="E5">
            <v>-8522284.4000000004</v>
          </cell>
          <cell r="F5">
            <v>-42394.529999999329</v>
          </cell>
          <cell r="H5">
            <v>-1383129.34</v>
          </cell>
          <cell r="I5">
            <v>-1383129.34</v>
          </cell>
          <cell r="J5">
            <v>-9905413.7400000002</v>
          </cell>
        </row>
        <row r="6">
          <cell r="B6" t="str">
            <v>KPLGRVNR00</v>
          </cell>
          <cell r="C6" t="str">
            <v>Energy Metered Injections</v>
          </cell>
          <cell r="D6">
            <v>-203488.69</v>
          </cell>
          <cell r="E6">
            <v>-226924.08</v>
          </cell>
          <cell r="F6">
            <v>-23435.389999999985</v>
          </cell>
          <cell r="H6">
            <v>-1417510.51</v>
          </cell>
          <cell r="I6">
            <v>-1417510.51</v>
          </cell>
          <cell r="J6">
            <v>-1644434.59</v>
          </cell>
        </row>
        <row r="7">
          <cell r="B7" t="str">
            <v>LLNGRVNR00</v>
          </cell>
          <cell r="C7" t="str">
            <v>Energy Metered Injections</v>
          </cell>
          <cell r="D7">
            <v>-8238259.6500000004</v>
          </cell>
          <cell r="E7">
            <v>-8369485.790000001</v>
          </cell>
          <cell r="F7">
            <v>-131226.1400000006</v>
          </cell>
          <cell r="H7">
            <v>-1209947.26</v>
          </cell>
          <cell r="I7">
            <v>-1209947.26</v>
          </cell>
          <cell r="J7">
            <v>-9579433.0500000007</v>
          </cell>
        </row>
        <row r="8">
          <cell r="B8" t="str">
            <v>SMKYRVNR00</v>
          </cell>
          <cell r="C8" t="str">
            <v>Energy Metered Injections</v>
          </cell>
          <cell r="D8">
            <v>-4337292.03</v>
          </cell>
          <cell r="E8">
            <v>-4339195.57</v>
          </cell>
          <cell r="F8">
            <v>-1903.5400000000373</v>
          </cell>
          <cell r="H8">
            <v>-1051594.29</v>
          </cell>
          <cell r="I8">
            <v>-1051594.29</v>
          </cell>
          <cell r="J8">
            <v>-5390789.8600000003</v>
          </cell>
        </row>
        <row r="9">
          <cell r="B9" t="str">
            <v>LMERVNR00</v>
          </cell>
          <cell r="C9" t="str">
            <v>Energy Metered Injections</v>
          </cell>
          <cell r="D9">
            <v>0</v>
          </cell>
          <cell r="E9">
            <v>0</v>
          </cell>
          <cell r="F9">
            <v>0</v>
          </cell>
          <cell r="I9">
            <v>0</v>
          </cell>
          <cell r="J9">
            <v>0</v>
          </cell>
        </row>
        <row r="10">
          <cell r="B10" t="str">
            <v>Total</v>
          </cell>
          <cell r="C10" t="str">
            <v>Energy Metered Injections</v>
          </cell>
          <cell r="D10">
            <v>-21258930.240000002</v>
          </cell>
          <cell r="E10">
            <v>-21457889.840000004</v>
          </cell>
          <cell r="F10">
            <v>-198959.59999999995</v>
          </cell>
          <cell r="H10">
            <v>-5062181.4000000004</v>
          </cell>
          <cell r="I10">
            <v>-5062181.4000000004</v>
          </cell>
          <cell r="J10">
            <v>-26520071.240000002</v>
          </cell>
        </row>
        <row r="12">
          <cell r="B12" t="str">
            <v>HRMNRVNR00</v>
          </cell>
          <cell r="C12" t="str">
            <v>Congestion Management</v>
          </cell>
          <cell r="D12">
            <v>-678884.66999999993</v>
          </cell>
          <cell r="E12">
            <v>-678884.71</v>
          </cell>
          <cell r="F12">
            <v>-4.0000000037252903E-2</v>
          </cell>
          <cell r="H12">
            <v>-834.94</v>
          </cell>
          <cell r="I12">
            <v>-834.94</v>
          </cell>
          <cell r="J12">
            <v>-679719.64999999991</v>
          </cell>
        </row>
        <row r="13">
          <cell r="B13" t="str">
            <v>KPLGRVNR00</v>
          </cell>
          <cell r="C13" t="str">
            <v>Congestion Management</v>
          </cell>
          <cell r="D13">
            <v>-649.36</v>
          </cell>
          <cell r="E13">
            <v>-649.36</v>
          </cell>
          <cell r="F13">
            <v>0</v>
          </cell>
          <cell r="H13">
            <v>-1541.61</v>
          </cell>
          <cell r="I13">
            <v>-1541.61</v>
          </cell>
          <cell r="J13">
            <v>-2190.9699999999998</v>
          </cell>
        </row>
        <row r="14">
          <cell r="B14" t="str">
            <v>LLNGRVNR00</v>
          </cell>
          <cell r="C14" t="str">
            <v>Congestion Management</v>
          </cell>
          <cell r="D14">
            <v>-408571.02</v>
          </cell>
          <cell r="E14">
            <v>-408571.02</v>
          </cell>
          <cell r="F14">
            <v>0</v>
          </cell>
          <cell r="H14">
            <v>-41191.699999999997</v>
          </cell>
          <cell r="I14">
            <v>-41191.699999999997</v>
          </cell>
          <cell r="J14">
            <v>-449762.72000000003</v>
          </cell>
        </row>
        <row r="15">
          <cell r="B15" t="str">
            <v>SMKYRVNR00</v>
          </cell>
          <cell r="C15" t="str">
            <v>Congestion Management</v>
          </cell>
          <cell r="D15">
            <v>-558149.65</v>
          </cell>
          <cell r="E15">
            <v>-558149.65</v>
          </cell>
          <cell r="F15">
            <v>0</v>
          </cell>
          <cell r="H15">
            <v>-32163.52</v>
          </cell>
          <cell r="I15">
            <v>-32163.52</v>
          </cell>
          <cell r="J15">
            <v>-590313.17000000004</v>
          </cell>
        </row>
        <row r="16">
          <cell r="B16" t="str">
            <v>LMERVNR00</v>
          </cell>
          <cell r="C16" t="str">
            <v>Congestion Management</v>
          </cell>
          <cell r="D16">
            <v>0</v>
          </cell>
          <cell r="E16">
            <v>0</v>
          </cell>
          <cell r="F16">
            <v>0</v>
          </cell>
          <cell r="I16">
            <v>0</v>
          </cell>
          <cell r="J16">
            <v>0</v>
          </cell>
        </row>
        <row r="17">
          <cell r="B17" t="str">
            <v>Total</v>
          </cell>
          <cell r="C17" t="str">
            <v>Congestion Management</v>
          </cell>
          <cell r="D17">
            <v>-1646254.6999999997</v>
          </cell>
          <cell r="E17">
            <v>-1646254.7399999998</v>
          </cell>
          <cell r="F17">
            <v>-4.0000000037252903E-2</v>
          </cell>
          <cell r="H17">
            <v>-75731.77</v>
          </cell>
          <cell r="I17">
            <v>-75731.77</v>
          </cell>
          <cell r="J17">
            <v>-1721986.5099999998</v>
          </cell>
        </row>
        <row r="19">
          <cell r="B19" t="str">
            <v>HRMNRVNR00</v>
          </cell>
          <cell r="C19" t="str">
            <v>Misc. Energy Market Revenue</v>
          </cell>
          <cell r="D19">
            <v>0</v>
          </cell>
          <cell r="E19">
            <v>0</v>
          </cell>
          <cell r="F19">
            <v>0</v>
          </cell>
          <cell r="H19">
            <v>0</v>
          </cell>
          <cell r="I19">
            <v>0</v>
          </cell>
          <cell r="J19">
            <v>0</v>
          </cell>
        </row>
        <row r="20">
          <cell r="B20" t="str">
            <v>KPLGRVNR00</v>
          </cell>
          <cell r="C20" t="str">
            <v>Misc. Energy Market Revenue</v>
          </cell>
          <cell r="D20">
            <v>0</v>
          </cell>
          <cell r="E20">
            <v>0</v>
          </cell>
          <cell r="F20">
            <v>0</v>
          </cell>
          <cell r="H20">
            <v>0</v>
          </cell>
          <cell r="I20">
            <v>0</v>
          </cell>
          <cell r="J20">
            <v>0</v>
          </cell>
        </row>
        <row r="21">
          <cell r="B21" t="str">
            <v>LLNGRVNR00</v>
          </cell>
          <cell r="C21" t="str">
            <v>Misc. Energy Market Revenue</v>
          </cell>
          <cell r="D21">
            <v>0</v>
          </cell>
          <cell r="E21">
            <v>0</v>
          </cell>
          <cell r="F21">
            <v>0</v>
          </cell>
          <cell r="H21">
            <v>0</v>
          </cell>
          <cell r="I21">
            <v>0</v>
          </cell>
          <cell r="J21">
            <v>0</v>
          </cell>
        </row>
        <row r="22">
          <cell r="B22" t="str">
            <v>SMKYRVNR00</v>
          </cell>
          <cell r="C22" t="str">
            <v>Misc. Energy Market Revenue</v>
          </cell>
          <cell r="D22">
            <v>0</v>
          </cell>
          <cell r="E22">
            <v>0</v>
          </cell>
          <cell r="F22">
            <v>0</v>
          </cell>
          <cell r="H22">
            <v>0</v>
          </cell>
          <cell r="I22">
            <v>0</v>
          </cell>
          <cell r="J22">
            <v>0</v>
          </cell>
        </row>
        <row r="23">
          <cell r="B23" t="str">
            <v>LMERVNR00</v>
          </cell>
          <cell r="C23" t="str">
            <v>Misc. Energy Market Revenue</v>
          </cell>
          <cell r="D23">
            <v>0</v>
          </cell>
          <cell r="E23">
            <v>0</v>
          </cell>
          <cell r="F23">
            <v>0</v>
          </cell>
          <cell r="I23">
            <v>0</v>
          </cell>
          <cell r="J23">
            <v>0</v>
          </cell>
        </row>
        <row r="24">
          <cell r="B24" t="str">
            <v>Total</v>
          </cell>
          <cell r="C24" t="str">
            <v>Misc. Energy Market Revenue</v>
          </cell>
          <cell r="D24">
            <v>0</v>
          </cell>
          <cell r="E24">
            <v>0</v>
          </cell>
          <cell r="F24">
            <v>0</v>
          </cell>
          <cell r="H24">
            <v>0</v>
          </cell>
          <cell r="I24">
            <v>0</v>
          </cell>
          <cell r="J24">
            <v>0</v>
          </cell>
        </row>
        <row r="26">
          <cell r="B26" t="str">
            <v>HRMNRVNR00</v>
          </cell>
          <cell r="C26" t="str">
            <v>Revenue Requirement</v>
          </cell>
          <cell r="D26">
            <v>0</v>
          </cell>
          <cell r="E26">
            <v>0</v>
          </cell>
          <cell r="F26">
            <v>0</v>
          </cell>
          <cell r="H26">
            <v>0</v>
          </cell>
          <cell r="I26">
            <v>0</v>
          </cell>
          <cell r="J26">
            <v>0</v>
          </cell>
        </row>
        <row r="27">
          <cell r="B27" t="str">
            <v>KPLGRVNR00</v>
          </cell>
          <cell r="C27" t="str">
            <v>Revenue Requirement</v>
          </cell>
          <cell r="D27">
            <v>0</v>
          </cell>
          <cell r="E27">
            <v>0</v>
          </cell>
          <cell r="F27">
            <v>0</v>
          </cell>
          <cell r="H27">
            <v>0</v>
          </cell>
          <cell r="I27">
            <v>0</v>
          </cell>
          <cell r="J27">
            <v>0</v>
          </cell>
        </row>
        <row r="28">
          <cell r="B28" t="str">
            <v>LLNGRVNR00</v>
          </cell>
          <cell r="C28" t="str">
            <v>Revenue Requirement</v>
          </cell>
          <cell r="D28">
            <v>0</v>
          </cell>
          <cell r="E28">
            <v>0</v>
          </cell>
          <cell r="F28">
            <v>0</v>
          </cell>
          <cell r="H28">
            <v>0</v>
          </cell>
          <cell r="I28">
            <v>0</v>
          </cell>
          <cell r="J28">
            <v>0</v>
          </cell>
        </row>
        <row r="29">
          <cell r="B29" t="str">
            <v>SMKYRVNR00</v>
          </cell>
          <cell r="C29" t="str">
            <v>Revenue Requirement</v>
          </cell>
          <cell r="D29">
            <v>0</v>
          </cell>
          <cell r="E29">
            <v>0</v>
          </cell>
          <cell r="F29">
            <v>0</v>
          </cell>
          <cell r="H29">
            <v>0</v>
          </cell>
          <cell r="I29">
            <v>0</v>
          </cell>
          <cell r="J29">
            <v>0</v>
          </cell>
        </row>
        <row r="30">
          <cell r="B30" t="str">
            <v>LMERVNR00</v>
          </cell>
          <cell r="C30" t="str">
            <v>Revenue Requirement</v>
          </cell>
          <cell r="D30">
            <v>0</v>
          </cell>
          <cell r="E30">
            <v>0</v>
          </cell>
          <cell r="F30">
            <v>0</v>
          </cell>
          <cell r="I30">
            <v>0</v>
          </cell>
          <cell r="J30">
            <v>0</v>
          </cell>
        </row>
        <row r="31">
          <cell r="B31" t="str">
            <v>Total</v>
          </cell>
          <cell r="C31" t="str">
            <v>Revenue Requirement</v>
          </cell>
          <cell r="D31">
            <v>0</v>
          </cell>
          <cell r="E31">
            <v>0</v>
          </cell>
          <cell r="F31">
            <v>0</v>
          </cell>
          <cell r="H31">
            <v>0</v>
          </cell>
          <cell r="I31">
            <v>0</v>
          </cell>
          <cell r="J31">
            <v>0</v>
          </cell>
        </row>
        <row r="33">
          <cell r="B33" t="str">
            <v>HRMNRVNR00</v>
          </cell>
          <cell r="C33" t="str">
            <v>Dispute Resolution Credit</v>
          </cell>
          <cell r="D33">
            <v>0</v>
          </cell>
          <cell r="E33">
            <v>0</v>
          </cell>
          <cell r="F33">
            <v>0</v>
          </cell>
          <cell r="H33">
            <v>0</v>
          </cell>
          <cell r="I33">
            <v>0</v>
          </cell>
          <cell r="J33">
            <v>0</v>
          </cell>
        </row>
        <row r="34">
          <cell r="B34" t="str">
            <v>KPLGRVNR00</v>
          </cell>
          <cell r="C34" t="str">
            <v>Dispute Resolution Credit</v>
          </cell>
          <cell r="D34">
            <v>0</v>
          </cell>
          <cell r="E34">
            <v>0</v>
          </cell>
          <cell r="F34">
            <v>0</v>
          </cell>
          <cell r="H34">
            <v>0</v>
          </cell>
          <cell r="I34">
            <v>0</v>
          </cell>
          <cell r="J34">
            <v>0</v>
          </cell>
        </row>
        <row r="35">
          <cell r="B35" t="str">
            <v>LLNGRVNR00</v>
          </cell>
          <cell r="C35" t="str">
            <v>Dispute Resolution Credit</v>
          </cell>
          <cell r="D35">
            <v>0</v>
          </cell>
          <cell r="E35">
            <v>0</v>
          </cell>
          <cell r="F35">
            <v>0</v>
          </cell>
          <cell r="H35">
            <v>0</v>
          </cell>
          <cell r="I35">
            <v>0</v>
          </cell>
          <cell r="J35">
            <v>0</v>
          </cell>
        </row>
        <row r="36">
          <cell r="B36" t="str">
            <v>SMKYRVNR00</v>
          </cell>
          <cell r="C36" t="str">
            <v>Dispute Resolution Credit</v>
          </cell>
          <cell r="D36">
            <v>0</v>
          </cell>
          <cell r="E36">
            <v>0</v>
          </cell>
          <cell r="F36">
            <v>0</v>
          </cell>
          <cell r="H36">
            <v>0</v>
          </cell>
          <cell r="I36">
            <v>0</v>
          </cell>
          <cell r="J36">
            <v>0</v>
          </cell>
        </row>
        <row r="37">
          <cell r="B37" t="str">
            <v>LMERVNR00</v>
          </cell>
          <cell r="C37" t="str">
            <v>Dispute Resolution Credit</v>
          </cell>
          <cell r="D37">
            <v>0</v>
          </cell>
          <cell r="E37">
            <v>0</v>
          </cell>
          <cell r="F37">
            <v>0</v>
          </cell>
          <cell r="I37">
            <v>0</v>
          </cell>
          <cell r="J37">
            <v>0</v>
          </cell>
        </row>
        <row r="38">
          <cell r="B38" t="str">
            <v>Total</v>
          </cell>
          <cell r="C38" t="str">
            <v>Dispute Resolution Credit</v>
          </cell>
          <cell r="D38">
            <v>0</v>
          </cell>
          <cell r="E38">
            <v>0</v>
          </cell>
          <cell r="F38">
            <v>0</v>
          </cell>
          <cell r="H38">
            <v>0</v>
          </cell>
          <cell r="I38">
            <v>0</v>
          </cell>
          <cell r="J38">
            <v>0</v>
          </cell>
        </row>
        <row r="49">
          <cell r="B49" t="str">
            <v>HRMNRVNR00</v>
          </cell>
          <cell r="C49" t="str">
            <v>Reserve</v>
          </cell>
          <cell r="D49">
            <v>-699.21</v>
          </cell>
          <cell r="E49">
            <v>-699.21</v>
          </cell>
          <cell r="F49">
            <v>0</v>
          </cell>
          <cell r="H49">
            <v>0</v>
          </cell>
          <cell r="I49">
            <v>0</v>
          </cell>
          <cell r="J49">
            <v>-699.21</v>
          </cell>
        </row>
        <row r="50">
          <cell r="B50" t="str">
            <v>KPLGRVNR00</v>
          </cell>
          <cell r="C50" t="str">
            <v>Reserve</v>
          </cell>
          <cell r="D50">
            <v>0</v>
          </cell>
          <cell r="E50">
            <v>0</v>
          </cell>
          <cell r="F50">
            <v>0</v>
          </cell>
          <cell r="H50">
            <v>0</v>
          </cell>
          <cell r="I50">
            <v>0</v>
          </cell>
          <cell r="J50">
            <v>0</v>
          </cell>
        </row>
        <row r="51">
          <cell r="B51" t="str">
            <v>LLNGRVNR00</v>
          </cell>
          <cell r="C51" t="str">
            <v>Reserve</v>
          </cell>
          <cell r="D51">
            <v>-1594.47</v>
          </cell>
          <cell r="E51">
            <v>-1594.47</v>
          </cell>
          <cell r="F51">
            <v>0</v>
          </cell>
          <cell r="H51">
            <v>0</v>
          </cell>
          <cell r="I51">
            <v>0</v>
          </cell>
          <cell r="J51">
            <v>-1594.47</v>
          </cell>
        </row>
        <row r="52">
          <cell r="B52" t="str">
            <v>SMKYRVNR00</v>
          </cell>
          <cell r="C52" t="str">
            <v>Reserve</v>
          </cell>
          <cell r="D52">
            <v>0</v>
          </cell>
          <cell r="E52">
            <v>0</v>
          </cell>
          <cell r="F52">
            <v>0</v>
          </cell>
          <cell r="H52">
            <v>0</v>
          </cell>
          <cell r="I52">
            <v>0</v>
          </cell>
          <cell r="J52">
            <v>0</v>
          </cell>
        </row>
        <row r="53">
          <cell r="B53" t="str">
            <v>LMERVNR00</v>
          </cell>
          <cell r="C53" t="str">
            <v>Reserve</v>
          </cell>
          <cell r="D53">
            <v>0</v>
          </cell>
          <cell r="E53">
            <v>0</v>
          </cell>
          <cell r="F53">
            <v>0</v>
          </cell>
          <cell r="I53">
            <v>0</v>
          </cell>
          <cell r="J53">
            <v>0</v>
          </cell>
        </row>
        <row r="54">
          <cell r="B54" t="str">
            <v>Total</v>
          </cell>
          <cell r="C54" t="str">
            <v>Reserve</v>
          </cell>
          <cell r="D54">
            <v>-2293.6800000000003</v>
          </cell>
          <cell r="E54">
            <v>-2293.6800000000003</v>
          </cell>
          <cell r="F54">
            <v>0</v>
          </cell>
          <cell r="H54">
            <v>0</v>
          </cell>
          <cell r="I54">
            <v>0</v>
          </cell>
          <cell r="J54">
            <v>-2293.6800000000003</v>
          </cell>
        </row>
        <row r="56">
          <cell r="B56" t="str">
            <v>HRMNRVNR00</v>
          </cell>
          <cell r="C56" t="str">
            <v>Reactive Power</v>
          </cell>
          <cell r="D56">
            <v>-1331386.6400000001</v>
          </cell>
          <cell r="E56">
            <v>-1330017.7000000002</v>
          </cell>
          <cell r="F56">
            <v>1368.9399999999441</v>
          </cell>
          <cell r="H56">
            <v>-51892.75</v>
          </cell>
          <cell r="I56">
            <v>-51892.75</v>
          </cell>
          <cell r="J56">
            <v>-1381910.4500000002</v>
          </cell>
        </row>
        <row r="57">
          <cell r="B57" t="str">
            <v>KPLGRVNR00</v>
          </cell>
          <cell r="C57" t="str">
            <v>Reactive Power</v>
          </cell>
          <cell r="D57">
            <v>-179955.88999999996</v>
          </cell>
          <cell r="E57">
            <v>-182942.72999999995</v>
          </cell>
          <cell r="F57">
            <v>-2986.8399999999965</v>
          </cell>
          <cell r="H57">
            <v>-28054.12</v>
          </cell>
          <cell r="I57">
            <v>-28054.12</v>
          </cell>
          <cell r="J57">
            <v>-210996.84999999995</v>
          </cell>
        </row>
        <row r="58">
          <cell r="B58" t="str">
            <v>LLNGRVNR00</v>
          </cell>
          <cell r="C58" t="str">
            <v>Reactive Power</v>
          </cell>
          <cell r="D58">
            <v>-2070697.0399999998</v>
          </cell>
          <cell r="E58">
            <v>-2070203.6499999997</v>
          </cell>
          <cell r="F58">
            <v>493.39000000013039</v>
          </cell>
          <cell r="H58">
            <v>-96413.79</v>
          </cell>
          <cell r="I58">
            <v>-96413.79</v>
          </cell>
          <cell r="J58">
            <v>-2166617.4399999995</v>
          </cell>
        </row>
        <row r="59">
          <cell r="B59" t="str">
            <v>SMKYRVNR00</v>
          </cell>
          <cell r="C59" t="str">
            <v>Reactive Power</v>
          </cell>
          <cell r="D59">
            <v>-12991.87</v>
          </cell>
          <cell r="E59">
            <v>-13036.570000000002</v>
          </cell>
          <cell r="F59">
            <v>-44.700000000000728</v>
          </cell>
          <cell r="H59">
            <v>-2016.5</v>
          </cell>
          <cell r="I59">
            <v>-2016.5</v>
          </cell>
          <cell r="J59">
            <v>-15053.070000000002</v>
          </cell>
        </row>
        <row r="60">
          <cell r="B60" t="str">
            <v>LMERVNR00</v>
          </cell>
          <cell r="C60" t="str">
            <v>Reactive Power</v>
          </cell>
          <cell r="D60">
            <v>0</v>
          </cell>
          <cell r="E60">
            <v>0</v>
          </cell>
          <cell r="F60">
            <v>0</v>
          </cell>
          <cell r="I60">
            <v>0</v>
          </cell>
          <cell r="J60">
            <v>0</v>
          </cell>
        </row>
        <row r="61">
          <cell r="B61" t="str">
            <v>Total</v>
          </cell>
          <cell r="C61" t="str">
            <v>Reactive Power</v>
          </cell>
          <cell r="D61">
            <v>-3595031.44</v>
          </cell>
          <cell r="E61">
            <v>-3596200.65</v>
          </cell>
          <cell r="F61">
            <v>-1169.2099999999227</v>
          </cell>
          <cell r="H61">
            <v>-178377.15999999997</v>
          </cell>
          <cell r="I61">
            <v>-178377.15999999997</v>
          </cell>
          <cell r="J61">
            <v>-3774577.8099999991</v>
          </cell>
        </row>
        <row r="63">
          <cell r="B63" t="str">
            <v>HRMNRVNR00</v>
          </cell>
          <cell r="C63" t="str">
            <v>Automatic Generation Control</v>
          </cell>
          <cell r="D63">
            <v>0</v>
          </cell>
          <cell r="E63">
            <v>0</v>
          </cell>
          <cell r="F63">
            <v>0</v>
          </cell>
          <cell r="H63">
            <v>0</v>
          </cell>
          <cell r="I63">
            <v>0</v>
          </cell>
          <cell r="J63">
            <v>0</v>
          </cell>
        </row>
        <row r="64">
          <cell r="B64" t="str">
            <v>KPLGRVNR00</v>
          </cell>
          <cell r="C64" t="str">
            <v>Automatic Generation Control</v>
          </cell>
          <cell r="D64">
            <v>0</v>
          </cell>
          <cell r="E64">
            <v>0</v>
          </cell>
          <cell r="F64">
            <v>0</v>
          </cell>
          <cell r="H64">
            <v>0</v>
          </cell>
          <cell r="I64">
            <v>0</v>
          </cell>
          <cell r="J64">
            <v>0</v>
          </cell>
        </row>
        <row r="65">
          <cell r="B65" t="str">
            <v>LLNGRVNR00</v>
          </cell>
          <cell r="C65" t="str">
            <v>Automatic Generation Control</v>
          </cell>
          <cell r="D65">
            <v>0</v>
          </cell>
          <cell r="E65">
            <v>0</v>
          </cell>
          <cell r="F65">
            <v>0</v>
          </cell>
          <cell r="H65">
            <v>0</v>
          </cell>
          <cell r="I65">
            <v>0</v>
          </cell>
          <cell r="J65">
            <v>0</v>
          </cell>
        </row>
        <row r="66">
          <cell r="B66" t="str">
            <v>SMKYRVNR00</v>
          </cell>
          <cell r="C66" t="str">
            <v>Automatic Generation Control</v>
          </cell>
          <cell r="D66">
            <v>0</v>
          </cell>
          <cell r="E66">
            <v>0</v>
          </cell>
          <cell r="F66">
            <v>0</v>
          </cell>
          <cell r="H66">
            <v>0</v>
          </cell>
          <cell r="I66">
            <v>0</v>
          </cell>
          <cell r="J66">
            <v>0</v>
          </cell>
        </row>
        <row r="67">
          <cell r="B67" t="str">
            <v>LMERVNR00</v>
          </cell>
          <cell r="C67" t="str">
            <v>Automatic Generation Control</v>
          </cell>
          <cell r="D67">
            <v>0</v>
          </cell>
          <cell r="E67">
            <v>0</v>
          </cell>
          <cell r="F67">
            <v>0</v>
          </cell>
          <cell r="I67">
            <v>0</v>
          </cell>
          <cell r="J67">
            <v>0</v>
          </cell>
        </row>
        <row r="68">
          <cell r="B68" t="str">
            <v>Total</v>
          </cell>
          <cell r="C68" t="str">
            <v>Automatic Generation Control</v>
          </cell>
          <cell r="D68">
            <v>0</v>
          </cell>
          <cell r="E68">
            <v>0</v>
          </cell>
          <cell r="F68">
            <v>0</v>
          </cell>
          <cell r="H68">
            <v>0</v>
          </cell>
          <cell r="I68">
            <v>0</v>
          </cell>
          <cell r="J68">
            <v>0</v>
          </cell>
        </row>
        <row r="70">
          <cell r="B70" t="str">
            <v>HRMNRVNR00</v>
          </cell>
          <cell r="C70" t="str">
            <v>Black Start</v>
          </cell>
          <cell r="D70">
            <v>0</v>
          </cell>
          <cell r="E70">
            <v>0</v>
          </cell>
          <cell r="F70">
            <v>0</v>
          </cell>
          <cell r="H70">
            <v>0</v>
          </cell>
          <cell r="I70">
            <v>0</v>
          </cell>
          <cell r="J70">
            <v>0</v>
          </cell>
        </row>
        <row r="71">
          <cell r="B71" t="str">
            <v>KPLGRVNR00</v>
          </cell>
          <cell r="C71" t="str">
            <v>Black Start</v>
          </cell>
          <cell r="D71">
            <v>0</v>
          </cell>
          <cell r="E71">
            <v>0</v>
          </cell>
          <cell r="F71">
            <v>0</v>
          </cell>
          <cell r="H71">
            <v>0</v>
          </cell>
          <cell r="I71">
            <v>0</v>
          </cell>
          <cell r="J71">
            <v>0</v>
          </cell>
        </row>
        <row r="72">
          <cell r="B72" t="str">
            <v>LLNGRVNR00</v>
          </cell>
          <cell r="C72" t="str">
            <v>Black Start</v>
          </cell>
          <cell r="D72">
            <v>0</v>
          </cell>
          <cell r="E72">
            <v>0</v>
          </cell>
          <cell r="F72">
            <v>0</v>
          </cell>
          <cell r="H72">
            <v>0</v>
          </cell>
          <cell r="I72">
            <v>0</v>
          </cell>
          <cell r="J72">
            <v>0</v>
          </cell>
        </row>
        <row r="73">
          <cell r="B73" t="str">
            <v>SMKYRVNR00</v>
          </cell>
          <cell r="C73" t="str">
            <v>Black Start</v>
          </cell>
          <cell r="D73">
            <v>0</v>
          </cell>
          <cell r="E73">
            <v>0</v>
          </cell>
          <cell r="F73">
            <v>0</v>
          </cell>
          <cell r="H73">
            <v>0</v>
          </cell>
          <cell r="I73">
            <v>0</v>
          </cell>
          <cell r="J73">
            <v>0</v>
          </cell>
        </row>
        <row r="74">
          <cell r="B74" t="str">
            <v>LMERVNR00</v>
          </cell>
          <cell r="C74" t="str">
            <v>Black Start</v>
          </cell>
          <cell r="D74">
            <v>0</v>
          </cell>
          <cell r="E74">
            <v>0</v>
          </cell>
          <cell r="F74">
            <v>0</v>
          </cell>
          <cell r="I74">
            <v>0</v>
          </cell>
          <cell r="J74">
            <v>0</v>
          </cell>
        </row>
        <row r="75">
          <cell r="B75" t="str">
            <v>Total</v>
          </cell>
          <cell r="C75" t="str">
            <v>Black Start</v>
          </cell>
          <cell r="D75">
            <v>0</v>
          </cell>
          <cell r="E75">
            <v>0</v>
          </cell>
          <cell r="F75">
            <v>0</v>
          </cell>
          <cell r="H75">
            <v>0</v>
          </cell>
          <cell r="I75">
            <v>0</v>
          </cell>
          <cell r="J75">
            <v>0</v>
          </cell>
        </row>
        <row r="77">
          <cell r="B77" t="str">
            <v>HRMNRVNR00</v>
          </cell>
          <cell r="C77" t="str">
            <v>RMR (Reliability Must Run)</v>
          </cell>
          <cell r="D77">
            <v>0</v>
          </cell>
          <cell r="E77">
            <v>0</v>
          </cell>
          <cell r="F77">
            <v>0</v>
          </cell>
          <cell r="H77">
            <v>0</v>
          </cell>
          <cell r="I77">
            <v>0</v>
          </cell>
          <cell r="J77">
            <v>0</v>
          </cell>
        </row>
        <row r="78">
          <cell r="B78" t="str">
            <v>KPLGRVNR00</v>
          </cell>
          <cell r="C78" t="str">
            <v>RMR (Reliability Must Run)</v>
          </cell>
          <cell r="D78">
            <v>0</v>
          </cell>
          <cell r="E78">
            <v>0</v>
          </cell>
          <cell r="F78">
            <v>0</v>
          </cell>
          <cell r="H78">
            <v>0</v>
          </cell>
          <cell r="I78">
            <v>0</v>
          </cell>
          <cell r="J78">
            <v>0</v>
          </cell>
        </row>
        <row r="79">
          <cell r="B79" t="str">
            <v>LLNGRVNR00</v>
          </cell>
          <cell r="C79" t="str">
            <v>RMR (Reliability Must Run)</v>
          </cell>
          <cell r="D79">
            <v>0</v>
          </cell>
          <cell r="E79">
            <v>0</v>
          </cell>
          <cell r="F79">
            <v>0</v>
          </cell>
          <cell r="H79">
            <v>0</v>
          </cell>
          <cell r="I79">
            <v>0</v>
          </cell>
          <cell r="J79">
            <v>0</v>
          </cell>
        </row>
        <row r="80">
          <cell r="B80" t="str">
            <v>SMKYRVNR00</v>
          </cell>
          <cell r="C80" t="str">
            <v>RMR (Reliability Must Run)</v>
          </cell>
          <cell r="D80">
            <v>0</v>
          </cell>
          <cell r="E80">
            <v>0</v>
          </cell>
          <cell r="F80">
            <v>0</v>
          </cell>
          <cell r="H80">
            <v>0</v>
          </cell>
          <cell r="I80">
            <v>0</v>
          </cell>
          <cell r="J80">
            <v>0</v>
          </cell>
        </row>
        <row r="81">
          <cell r="B81" t="str">
            <v>LMERVNR00</v>
          </cell>
          <cell r="C81" t="str">
            <v>RMR (Reliability Must Run)</v>
          </cell>
          <cell r="D81">
            <v>0</v>
          </cell>
          <cell r="E81">
            <v>0</v>
          </cell>
          <cell r="F81">
            <v>0</v>
          </cell>
          <cell r="I81">
            <v>0</v>
          </cell>
          <cell r="J81">
            <v>0</v>
          </cell>
        </row>
        <row r="82">
          <cell r="B82" t="str">
            <v>Total</v>
          </cell>
          <cell r="C82" t="str">
            <v>RMR (Reliability Must Run)</v>
          </cell>
          <cell r="D82">
            <v>0</v>
          </cell>
          <cell r="E82">
            <v>0</v>
          </cell>
          <cell r="F82">
            <v>0</v>
          </cell>
          <cell r="H82">
            <v>0</v>
          </cell>
          <cell r="I82">
            <v>0</v>
          </cell>
          <cell r="J82">
            <v>0</v>
          </cell>
        </row>
        <row r="86">
          <cell r="B86" t="str">
            <v>HRMNRVNR00</v>
          </cell>
          <cell r="C86" t="str">
            <v>Energy Metered Withdrawals in Ont.</v>
          </cell>
          <cell r="D86">
            <v>206967.90000000002</v>
          </cell>
          <cell r="E86">
            <v>208222.24000000002</v>
          </cell>
          <cell r="F86">
            <v>1254.3399999999965</v>
          </cell>
          <cell r="H86">
            <v>2520.59</v>
          </cell>
          <cell r="I86">
            <v>2520.59</v>
          </cell>
          <cell r="J86">
            <v>210742.83000000002</v>
          </cell>
        </row>
        <row r="87">
          <cell r="B87" t="str">
            <v>KPLGRVNR00</v>
          </cell>
          <cell r="C87" t="str">
            <v>Energy Metered Withdrawals in Ont.</v>
          </cell>
          <cell r="D87">
            <v>46654.369999999995</v>
          </cell>
          <cell r="E87">
            <v>48235.209999999992</v>
          </cell>
          <cell r="F87">
            <v>1580.8399999999965</v>
          </cell>
          <cell r="H87">
            <v>1733.25</v>
          </cell>
          <cell r="I87">
            <v>1733.25</v>
          </cell>
          <cell r="J87">
            <v>49968.459999999992</v>
          </cell>
        </row>
        <row r="88">
          <cell r="B88" t="str">
            <v>LLNGRVNR00</v>
          </cell>
          <cell r="C88" t="str">
            <v>Energy Metered Withdrawals in Ont.</v>
          </cell>
          <cell r="D88">
            <v>295383.05</v>
          </cell>
          <cell r="E88">
            <v>298795.13</v>
          </cell>
          <cell r="F88">
            <v>3412.0800000000163</v>
          </cell>
          <cell r="H88">
            <v>10472.959999999999</v>
          </cell>
          <cell r="I88">
            <v>10472.959999999999</v>
          </cell>
          <cell r="J88">
            <v>309268.09000000003</v>
          </cell>
        </row>
        <row r="89">
          <cell r="B89" t="str">
            <v>SMKYRVNR00</v>
          </cell>
          <cell r="C89" t="str">
            <v>Energy Metered Withdrawals in Ont.</v>
          </cell>
          <cell r="D89">
            <v>6438.34</v>
          </cell>
          <cell r="E89">
            <v>6453.1</v>
          </cell>
          <cell r="F89">
            <v>14.760000000000218</v>
          </cell>
          <cell r="H89">
            <v>100.47</v>
          </cell>
          <cell r="I89">
            <v>100.47</v>
          </cell>
          <cell r="J89">
            <v>6553.5700000000006</v>
          </cell>
        </row>
        <row r="90">
          <cell r="B90" t="str">
            <v>LMERVNR00</v>
          </cell>
          <cell r="C90" t="str">
            <v>Energy Metered Withdrawals in Ont.</v>
          </cell>
          <cell r="D90">
            <v>0</v>
          </cell>
          <cell r="E90">
            <v>0</v>
          </cell>
          <cell r="F90">
            <v>0</v>
          </cell>
          <cell r="I90">
            <v>0</v>
          </cell>
          <cell r="J90">
            <v>0</v>
          </cell>
        </row>
        <row r="91">
          <cell r="B91" t="str">
            <v>Total</v>
          </cell>
          <cell r="C91" t="str">
            <v>Energy Metered Withdrawals in Ont.</v>
          </cell>
          <cell r="D91">
            <v>555443.66</v>
          </cell>
          <cell r="E91">
            <v>561705.68000000005</v>
          </cell>
          <cell r="F91">
            <v>6262.0200000000095</v>
          </cell>
          <cell r="H91">
            <v>14827.269999999999</v>
          </cell>
          <cell r="I91">
            <v>14827.269999999999</v>
          </cell>
          <cell r="J91">
            <v>576532.94999999995</v>
          </cell>
        </row>
        <row r="109">
          <cell r="B109" t="str">
            <v>HRMNRVNR00</v>
          </cell>
          <cell r="C109" t="str">
            <v>Uplift-Regular &amp; Reserve</v>
          </cell>
          <cell r="D109">
            <v>17294.78</v>
          </cell>
          <cell r="E109">
            <v>17731.469999999998</v>
          </cell>
          <cell r="F109">
            <v>436.68999999999869</v>
          </cell>
          <cell r="H109">
            <v>247.62</v>
          </cell>
          <cell r="I109">
            <v>247.62</v>
          </cell>
          <cell r="J109">
            <v>17979.089999999997</v>
          </cell>
        </row>
        <row r="110">
          <cell r="B110" t="str">
            <v>KPLGRVNR00</v>
          </cell>
          <cell r="C110" t="str">
            <v>Uplift-Regular &amp; Reserve</v>
          </cell>
          <cell r="D110">
            <v>3705.03</v>
          </cell>
          <cell r="E110">
            <v>3963.2700000000004</v>
          </cell>
          <cell r="F110">
            <v>258.24000000000024</v>
          </cell>
          <cell r="H110">
            <v>190.7</v>
          </cell>
          <cell r="I110">
            <v>190.7</v>
          </cell>
          <cell r="J110">
            <v>4153.97</v>
          </cell>
        </row>
        <row r="111">
          <cell r="B111" t="str">
            <v>LLNGRVNR00</v>
          </cell>
          <cell r="C111" t="str">
            <v>Uplift-Regular &amp; Reserve</v>
          </cell>
          <cell r="D111">
            <v>24452.799999999996</v>
          </cell>
          <cell r="E111">
            <v>25639.889999999992</v>
          </cell>
          <cell r="F111">
            <v>1187.0899999999965</v>
          </cell>
          <cell r="H111">
            <v>844.64</v>
          </cell>
          <cell r="I111">
            <v>844.64</v>
          </cell>
          <cell r="J111">
            <v>26484.529999999992</v>
          </cell>
        </row>
        <row r="112">
          <cell r="B112" t="str">
            <v>SMKYRVNR00</v>
          </cell>
          <cell r="C112" t="str">
            <v>Uplift-Regular &amp; Reserve</v>
          </cell>
          <cell r="D112">
            <v>755.44</v>
          </cell>
          <cell r="E112">
            <v>757.47</v>
          </cell>
          <cell r="F112">
            <v>2.0299999999999727</v>
          </cell>
          <cell r="H112">
            <v>4.0199999999999996</v>
          </cell>
          <cell r="I112">
            <v>4.0199999999999996</v>
          </cell>
          <cell r="J112">
            <v>761.49</v>
          </cell>
        </row>
        <row r="113">
          <cell r="B113" t="str">
            <v>LMERVNR00</v>
          </cell>
          <cell r="C113" t="str">
            <v>Uplift-Regular &amp; Reserve</v>
          </cell>
          <cell r="D113">
            <v>0</v>
          </cell>
          <cell r="E113">
            <v>0</v>
          </cell>
          <cell r="F113">
            <v>0</v>
          </cell>
          <cell r="I113">
            <v>0</v>
          </cell>
          <cell r="J113">
            <v>0</v>
          </cell>
        </row>
        <row r="114">
          <cell r="B114" t="str">
            <v>Total</v>
          </cell>
          <cell r="C114" t="str">
            <v>Uplift-Regular &amp; Reserve</v>
          </cell>
          <cell r="D114">
            <v>46208.049999999996</v>
          </cell>
          <cell r="E114">
            <v>48092.099999999991</v>
          </cell>
          <cell r="F114">
            <v>1884.0499999999954</v>
          </cell>
          <cell r="H114">
            <v>1286.98</v>
          </cell>
          <cell r="I114">
            <v>1286.98</v>
          </cell>
          <cell r="J114">
            <v>49379.079999999987</v>
          </cell>
        </row>
        <row r="116">
          <cell r="B116" t="str">
            <v>HRMNRVNR00</v>
          </cell>
          <cell r="C116" t="str">
            <v>Settlement Debit (Ancillary Services)</v>
          </cell>
          <cell r="D116">
            <v>5248.39</v>
          </cell>
          <cell r="E116">
            <v>5683.6900000000005</v>
          </cell>
          <cell r="F116">
            <v>435.30000000000018</v>
          </cell>
          <cell r="H116">
            <v>53.48</v>
          </cell>
          <cell r="I116">
            <v>53.48</v>
          </cell>
          <cell r="J116">
            <v>5737.17</v>
          </cell>
        </row>
        <row r="117">
          <cell r="B117" t="str">
            <v>KPLGRVNR00</v>
          </cell>
          <cell r="C117" t="str">
            <v>Settlement Debit (Ancillary Services)</v>
          </cell>
          <cell r="D117">
            <v>973.31</v>
          </cell>
          <cell r="E117">
            <v>1211.27</v>
          </cell>
          <cell r="F117">
            <v>237.96000000000004</v>
          </cell>
          <cell r="H117">
            <v>40.659999999999997</v>
          </cell>
          <cell r="I117">
            <v>40.659999999999997</v>
          </cell>
          <cell r="J117">
            <v>1251.93</v>
          </cell>
        </row>
        <row r="118">
          <cell r="B118" t="str">
            <v>LLNGRVNR00</v>
          </cell>
          <cell r="C118" t="str">
            <v>Settlement Debit (Ancillary Services)</v>
          </cell>
          <cell r="D118">
            <v>9133.6400000000012</v>
          </cell>
          <cell r="E118">
            <v>10374.230000000001</v>
          </cell>
          <cell r="F118">
            <v>1240.5900000000001</v>
          </cell>
          <cell r="H118">
            <v>133.43</v>
          </cell>
          <cell r="I118">
            <v>133.43</v>
          </cell>
          <cell r="J118">
            <v>10507.660000000002</v>
          </cell>
        </row>
        <row r="119">
          <cell r="B119" t="str">
            <v>SMKYRVNR00</v>
          </cell>
          <cell r="C119" t="str">
            <v>Settlement Debit (Ancillary Services)</v>
          </cell>
          <cell r="D119">
            <v>43.57</v>
          </cell>
          <cell r="E119">
            <v>43.95</v>
          </cell>
          <cell r="F119">
            <v>0.38000000000000256</v>
          </cell>
          <cell r="H119">
            <v>0.01</v>
          </cell>
          <cell r="I119">
            <v>0.01</v>
          </cell>
          <cell r="J119">
            <v>43.96</v>
          </cell>
        </row>
        <row r="120">
          <cell r="B120" t="str">
            <v>LMERVNR00</v>
          </cell>
          <cell r="C120" t="str">
            <v>Settlement Debit (Ancillary Services)</v>
          </cell>
          <cell r="D120">
            <v>0</v>
          </cell>
          <cell r="E120">
            <v>0</v>
          </cell>
          <cell r="F120">
            <v>0</v>
          </cell>
          <cell r="I120">
            <v>0</v>
          </cell>
          <cell r="J120">
            <v>0</v>
          </cell>
        </row>
        <row r="121">
          <cell r="B121" t="str">
            <v>Total</v>
          </cell>
          <cell r="C121" t="str">
            <v>Settlement Debit (Ancillary Services)</v>
          </cell>
          <cell r="D121">
            <v>15398.910000000002</v>
          </cell>
          <cell r="E121">
            <v>17313.140000000003</v>
          </cell>
          <cell r="F121">
            <v>1914.2300000000005</v>
          </cell>
          <cell r="H121">
            <v>227.57999999999998</v>
          </cell>
          <cell r="I121">
            <v>227.57999999999998</v>
          </cell>
          <cell r="J121">
            <v>17540.72</v>
          </cell>
        </row>
        <row r="123">
          <cell r="B123" t="str">
            <v>HRMNRVNR00</v>
          </cell>
          <cell r="C123" t="str">
            <v>IMO Administration Charge</v>
          </cell>
          <cell r="D123">
            <v>14223.92</v>
          </cell>
          <cell r="E123">
            <v>14206.29</v>
          </cell>
          <cell r="F123">
            <v>-17.6299999999992</v>
          </cell>
          <cell r="H123">
            <v>171.81</v>
          </cell>
          <cell r="I123">
            <v>171.81</v>
          </cell>
          <cell r="J123">
            <v>14378.1</v>
          </cell>
        </row>
        <row r="124">
          <cell r="B124" t="str">
            <v>KPLGRVNR00</v>
          </cell>
          <cell r="C124" t="str">
            <v>IMO Administration Charge</v>
          </cell>
          <cell r="D124">
            <v>2857.22</v>
          </cell>
          <cell r="E124">
            <v>2918.3599999999997</v>
          </cell>
          <cell r="F124">
            <v>61.139999999999873</v>
          </cell>
          <cell r="H124">
            <v>138.13</v>
          </cell>
          <cell r="I124">
            <v>138.13</v>
          </cell>
          <cell r="J124">
            <v>3056.49</v>
          </cell>
        </row>
        <row r="125">
          <cell r="B125" t="str">
            <v>LLNGRVNR00</v>
          </cell>
          <cell r="C125" t="str">
            <v>IMO Administration Charge</v>
          </cell>
          <cell r="D125">
            <v>22815.75</v>
          </cell>
          <cell r="E125">
            <v>22762.350000000002</v>
          </cell>
          <cell r="F125">
            <v>-53.399999999997817</v>
          </cell>
          <cell r="H125">
            <v>1514.74</v>
          </cell>
          <cell r="I125">
            <v>1514.74</v>
          </cell>
          <cell r="J125">
            <v>24277.090000000004</v>
          </cell>
        </row>
        <row r="126">
          <cell r="B126" t="str">
            <v>SMKYRVNR00</v>
          </cell>
          <cell r="C126" t="str">
            <v>IMO Administration Charge</v>
          </cell>
          <cell r="D126">
            <v>360.38</v>
          </cell>
          <cell r="E126">
            <v>361.12</v>
          </cell>
          <cell r="F126">
            <v>0.74000000000000909</v>
          </cell>
          <cell r="H126">
            <v>7.85</v>
          </cell>
          <cell r="I126">
            <v>7.85</v>
          </cell>
          <cell r="J126">
            <v>368.97</v>
          </cell>
        </row>
        <row r="127">
          <cell r="B127" t="str">
            <v>LMERVNR00</v>
          </cell>
          <cell r="C127" t="str">
            <v>IMO Administration Charge</v>
          </cell>
          <cell r="D127">
            <v>0</v>
          </cell>
          <cell r="E127">
            <v>0</v>
          </cell>
          <cell r="F127">
            <v>0</v>
          </cell>
          <cell r="I127">
            <v>0</v>
          </cell>
          <cell r="J127">
            <v>0</v>
          </cell>
        </row>
        <row r="128">
          <cell r="B128" t="str">
            <v>Total</v>
          </cell>
          <cell r="C128" t="str">
            <v>IMO Administration Charge</v>
          </cell>
          <cell r="D128">
            <v>40257.269999999997</v>
          </cell>
          <cell r="E128">
            <v>40248.120000000003</v>
          </cell>
          <cell r="F128">
            <v>-9.1499999999971351</v>
          </cell>
          <cell r="H128">
            <v>1832.53</v>
          </cell>
          <cell r="I128">
            <v>1832.53</v>
          </cell>
          <cell r="J128">
            <v>42080.650000000009</v>
          </cell>
        </row>
        <row r="130">
          <cell r="B130" t="str">
            <v>HRMNRVNR00</v>
          </cell>
          <cell r="C130" t="str">
            <v>Service &amp; Other Charges</v>
          </cell>
          <cell r="D130">
            <v>177339.71999999997</v>
          </cell>
          <cell r="E130">
            <v>177246.75999999995</v>
          </cell>
          <cell r="F130">
            <v>-92.960000000020955</v>
          </cell>
          <cell r="H130">
            <v>1026.21</v>
          </cell>
          <cell r="I130">
            <v>1026.21</v>
          </cell>
          <cell r="J130">
            <v>178272.96999999994</v>
          </cell>
        </row>
        <row r="131">
          <cell r="B131" t="str">
            <v>KPLGRVNR00</v>
          </cell>
          <cell r="C131" t="str">
            <v>Service &amp; Other Charges</v>
          </cell>
          <cell r="D131">
            <v>40165.82</v>
          </cell>
          <cell r="E131">
            <v>40538.949999999997</v>
          </cell>
          <cell r="F131">
            <v>373.12999999999738</v>
          </cell>
          <cell r="H131">
            <v>825.08</v>
          </cell>
          <cell r="I131">
            <v>825.08</v>
          </cell>
          <cell r="J131">
            <v>41364.03</v>
          </cell>
        </row>
        <row r="132">
          <cell r="B132" t="str">
            <v>LLNGRVNR00</v>
          </cell>
          <cell r="C132" t="str">
            <v>Service &amp; Other Charges</v>
          </cell>
          <cell r="D132">
            <v>314991.03999999998</v>
          </cell>
          <cell r="E132">
            <v>314708.52999999997</v>
          </cell>
          <cell r="F132">
            <v>-282.51000000000931</v>
          </cell>
          <cell r="H132">
            <v>24903.05</v>
          </cell>
          <cell r="I132">
            <v>24903.05</v>
          </cell>
          <cell r="J132">
            <v>339611.57999999996</v>
          </cell>
        </row>
        <row r="133">
          <cell r="B133" t="str">
            <v>SMKYRVNR00</v>
          </cell>
          <cell r="C133" t="str">
            <v>Service &amp; Other Charges</v>
          </cell>
          <cell r="D133">
            <v>11114.93</v>
          </cell>
          <cell r="E133">
            <v>11438.82</v>
          </cell>
          <cell r="F133">
            <v>323.88999999999942</v>
          </cell>
          <cell r="H133">
            <v>670.19</v>
          </cell>
          <cell r="I133">
            <v>670.19</v>
          </cell>
          <cell r="J133">
            <v>12109.01</v>
          </cell>
        </row>
        <row r="134">
          <cell r="B134" t="str">
            <v>LMERVNR00</v>
          </cell>
          <cell r="C134" t="str">
            <v>Service &amp; Other Charges</v>
          </cell>
          <cell r="D134">
            <v>0</v>
          </cell>
          <cell r="E134">
            <v>0</v>
          </cell>
          <cell r="F134">
            <v>0</v>
          </cell>
          <cell r="I134">
            <v>0</v>
          </cell>
          <cell r="J134">
            <v>0</v>
          </cell>
        </row>
        <row r="135">
          <cell r="B135" t="str">
            <v>Total</v>
          </cell>
          <cell r="C135" t="str">
            <v>Service &amp; Other Charges</v>
          </cell>
          <cell r="D135">
            <v>543611.51</v>
          </cell>
          <cell r="E135">
            <v>543933.05999999994</v>
          </cell>
          <cell r="F135">
            <v>321.54999999996653</v>
          </cell>
          <cell r="H135">
            <v>27424.53</v>
          </cell>
          <cell r="I135">
            <v>27424.53</v>
          </cell>
          <cell r="J135">
            <v>571357.58999999985</v>
          </cell>
        </row>
        <row r="137">
          <cell r="B137" t="str">
            <v>HRMNRVNR00</v>
          </cell>
          <cell r="C137" t="str">
            <v>LDC Service Charges</v>
          </cell>
          <cell r="D137">
            <v>0</v>
          </cell>
          <cell r="E137">
            <v>0</v>
          </cell>
          <cell r="F137">
            <v>0</v>
          </cell>
          <cell r="H137">
            <v>0</v>
          </cell>
          <cell r="I137">
            <v>0</v>
          </cell>
          <cell r="J137">
            <v>0</v>
          </cell>
        </row>
        <row r="138">
          <cell r="B138" t="str">
            <v>KPLGRVNR00</v>
          </cell>
          <cell r="C138" t="str">
            <v>LDC Service Charges</v>
          </cell>
          <cell r="D138">
            <v>0</v>
          </cell>
          <cell r="E138">
            <v>0</v>
          </cell>
          <cell r="F138">
            <v>0</v>
          </cell>
          <cell r="H138">
            <v>0</v>
          </cell>
          <cell r="I138">
            <v>0</v>
          </cell>
          <cell r="J138">
            <v>0</v>
          </cell>
        </row>
        <row r="139">
          <cell r="B139" t="str">
            <v>LLNGRVNR00</v>
          </cell>
          <cell r="C139" t="str">
            <v>LDC Service Charges</v>
          </cell>
          <cell r="D139">
            <v>0</v>
          </cell>
          <cell r="E139">
            <v>0</v>
          </cell>
          <cell r="F139">
            <v>0</v>
          </cell>
          <cell r="H139">
            <v>0</v>
          </cell>
          <cell r="I139">
            <v>0</v>
          </cell>
          <cell r="J139">
            <v>0</v>
          </cell>
        </row>
        <row r="140">
          <cell r="B140" t="str">
            <v>SMKYRVNR00</v>
          </cell>
          <cell r="C140" t="str">
            <v>LDC Service Charges</v>
          </cell>
          <cell r="D140">
            <v>0</v>
          </cell>
          <cell r="E140">
            <v>0</v>
          </cell>
          <cell r="F140">
            <v>0</v>
          </cell>
          <cell r="H140">
            <v>0</v>
          </cell>
          <cell r="I140">
            <v>0</v>
          </cell>
          <cell r="J140">
            <v>0</v>
          </cell>
        </row>
        <row r="141">
          <cell r="B141" t="str">
            <v>LMERVNR00</v>
          </cell>
          <cell r="C141" t="str">
            <v>LDC Service Charges</v>
          </cell>
          <cell r="D141">
            <v>0</v>
          </cell>
          <cell r="E141">
            <v>0</v>
          </cell>
          <cell r="F141">
            <v>0</v>
          </cell>
          <cell r="I141">
            <v>0</v>
          </cell>
          <cell r="J141">
            <v>0</v>
          </cell>
        </row>
        <row r="142">
          <cell r="B142" t="str">
            <v>Total</v>
          </cell>
          <cell r="C142" t="str">
            <v>LDC Service Charges</v>
          </cell>
          <cell r="D142">
            <v>0</v>
          </cell>
          <cell r="E142">
            <v>0</v>
          </cell>
          <cell r="F142">
            <v>0</v>
          </cell>
          <cell r="H142">
            <v>0</v>
          </cell>
          <cell r="I142">
            <v>0</v>
          </cell>
          <cell r="J142">
            <v>0</v>
          </cell>
        </row>
        <row r="144">
          <cell r="B144" t="str">
            <v>HRMNRVNR00</v>
          </cell>
          <cell r="C144" t="str">
            <v>GA-SS-Rebate Generation Costs</v>
          </cell>
          <cell r="D144">
            <v>304363.64000000007</v>
          </cell>
          <cell r="E144">
            <v>333606.35000000009</v>
          </cell>
          <cell r="F144">
            <v>29242.710000000021</v>
          </cell>
          <cell r="H144">
            <v>-0.04</v>
          </cell>
          <cell r="I144">
            <v>-0.04</v>
          </cell>
          <cell r="J144">
            <v>333606.31000000011</v>
          </cell>
        </row>
        <row r="145">
          <cell r="B145" t="str">
            <v>KPLGRVNR00</v>
          </cell>
          <cell r="C145" t="str">
            <v>GA-SS-Rebate Generation Costs</v>
          </cell>
          <cell r="D145">
            <v>90097.239999999991</v>
          </cell>
          <cell r="E145">
            <v>109790.21999999999</v>
          </cell>
          <cell r="F145">
            <v>19692.979999999996</v>
          </cell>
          <cell r="H145">
            <v>-0.73</v>
          </cell>
          <cell r="I145">
            <v>-0.73</v>
          </cell>
          <cell r="J145">
            <v>109789.48999999999</v>
          </cell>
        </row>
        <row r="146">
          <cell r="B146" t="str">
            <v>LLNGRVNR00</v>
          </cell>
          <cell r="C146" t="str">
            <v>GA-SS-Rebate Generation Costs</v>
          </cell>
          <cell r="D146">
            <v>588797.47</v>
          </cell>
          <cell r="E146">
            <v>694289.09</v>
          </cell>
          <cell r="F146">
            <v>105491.62</v>
          </cell>
          <cell r="H146">
            <v>0.83</v>
          </cell>
          <cell r="I146">
            <v>0.83</v>
          </cell>
          <cell r="J146">
            <v>694289.91999999993</v>
          </cell>
        </row>
        <row r="147">
          <cell r="B147" t="str">
            <v>SMKYRVNR00</v>
          </cell>
          <cell r="C147" t="str">
            <v>GA-SS-Rebate Generation Costs</v>
          </cell>
          <cell r="D147">
            <v>15589.099999999999</v>
          </cell>
          <cell r="E147">
            <v>15633.97</v>
          </cell>
          <cell r="F147">
            <v>44.8700000000008</v>
          </cell>
          <cell r="H147">
            <v>-0.01</v>
          </cell>
          <cell r="I147">
            <v>-0.01</v>
          </cell>
          <cell r="J147">
            <v>15633.96</v>
          </cell>
        </row>
        <row r="148">
          <cell r="B148" t="str">
            <v>LMERVNR00</v>
          </cell>
          <cell r="C148" t="str">
            <v>GA-SS-Rebate Generation Costs</v>
          </cell>
          <cell r="D148">
            <v>0</v>
          </cell>
          <cell r="E148">
            <v>0</v>
          </cell>
          <cell r="F148">
            <v>0</v>
          </cell>
          <cell r="I148">
            <v>0</v>
          </cell>
          <cell r="J148">
            <v>0</v>
          </cell>
        </row>
        <row r="149">
          <cell r="B149" t="str">
            <v>Total</v>
          </cell>
          <cell r="C149" t="str">
            <v>GA-SS-Rebate Generation Costs</v>
          </cell>
          <cell r="D149">
            <v>998847.45000000007</v>
          </cell>
          <cell r="E149">
            <v>1153319.6300000001</v>
          </cell>
          <cell r="F149">
            <v>154472.18</v>
          </cell>
          <cell r="H149">
            <v>4.999999999999994E-2</v>
          </cell>
          <cell r="I149">
            <v>4.999999999999994E-2</v>
          </cell>
          <cell r="J149">
            <v>1153319.68</v>
          </cell>
        </row>
        <row r="151">
          <cell r="B151" t="str">
            <v>HRMNRVNR00</v>
          </cell>
          <cell r="C151" t="str">
            <v>Dispute Resolution Debit</v>
          </cell>
          <cell r="D151">
            <v>0</v>
          </cell>
          <cell r="E151">
            <v>0</v>
          </cell>
          <cell r="F151">
            <v>0</v>
          </cell>
          <cell r="H151">
            <v>0</v>
          </cell>
          <cell r="I151">
            <v>0</v>
          </cell>
          <cell r="J151">
            <v>0</v>
          </cell>
        </row>
        <row r="152">
          <cell r="B152" t="str">
            <v>KPLGRVNR00</v>
          </cell>
          <cell r="C152" t="str">
            <v>Dispute Resolution Debit</v>
          </cell>
          <cell r="D152">
            <v>0</v>
          </cell>
          <cell r="E152">
            <v>0</v>
          </cell>
          <cell r="F152">
            <v>0</v>
          </cell>
          <cell r="H152">
            <v>0</v>
          </cell>
          <cell r="I152">
            <v>0</v>
          </cell>
          <cell r="J152">
            <v>0</v>
          </cell>
        </row>
        <row r="153">
          <cell r="B153" t="str">
            <v>LLNGRVNR00</v>
          </cell>
          <cell r="C153" t="str">
            <v>Dispute Resolution Debit</v>
          </cell>
          <cell r="D153">
            <v>0</v>
          </cell>
          <cell r="E153">
            <v>0</v>
          </cell>
          <cell r="F153">
            <v>0</v>
          </cell>
          <cell r="H153">
            <v>0</v>
          </cell>
          <cell r="I153">
            <v>0</v>
          </cell>
          <cell r="J153">
            <v>0</v>
          </cell>
        </row>
        <row r="154">
          <cell r="B154" t="str">
            <v>SMKYRVNR00</v>
          </cell>
          <cell r="C154" t="str">
            <v>Dispute Resolution Debit</v>
          </cell>
          <cell r="D154">
            <v>0</v>
          </cell>
          <cell r="E154">
            <v>0</v>
          </cell>
          <cell r="F154">
            <v>0</v>
          </cell>
          <cell r="H154">
            <v>0</v>
          </cell>
          <cell r="I154">
            <v>0</v>
          </cell>
          <cell r="J154">
            <v>0</v>
          </cell>
        </row>
        <row r="155">
          <cell r="B155" t="str">
            <v>LMERVNR00</v>
          </cell>
          <cell r="C155" t="str">
            <v>Dispute Resolution Debit</v>
          </cell>
          <cell r="D155">
            <v>0</v>
          </cell>
          <cell r="E155">
            <v>0</v>
          </cell>
          <cell r="F155">
            <v>0</v>
          </cell>
          <cell r="I155">
            <v>0</v>
          </cell>
          <cell r="J155">
            <v>0</v>
          </cell>
        </row>
        <row r="156">
          <cell r="B156" t="str">
            <v>Total</v>
          </cell>
          <cell r="C156" t="str">
            <v>Dispute Resolution Debit</v>
          </cell>
          <cell r="D156">
            <v>0</v>
          </cell>
          <cell r="E156">
            <v>0</v>
          </cell>
          <cell r="F156">
            <v>0</v>
          </cell>
          <cell r="H156">
            <v>0</v>
          </cell>
          <cell r="I156">
            <v>0</v>
          </cell>
          <cell r="J156">
            <v>0</v>
          </cell>
        </row>
      </sheetData>
      <sheetData sheetId="16">
        <row r="3">
          <cell r="B3">
            <v>-1</v>
          </cell>
          <cell r="C3">
            <v>0</v>
          </cell>
          <cell r="D3">
            <v>0</v>
          </cell>
          <cell r="E3">
            <v>0</v>
          </cell>
          <cell r="F3">
            <v>0</v>
          </cell>
          <cell r="G3">
            <v>0</v>
          </cell>
        </row>
        <row r="4">
          <cell r="B4">
            <v>-2</v>
          </cell>
          <cell r="C4">
            <v>0</v>
          </cell>
          <cell r="D4">
            <v>0</v>
          </cell>
          <cell r="E4">
            <v>0</v>
          </cell>
          <cell r="F4">
            <v>0</v>
          </cell>
          <cell r="G4">
            <v>0</v>
          </cell>
        </row>
        <row r="5">
          <cell r="B5">
            <v>-16</v>
          </cell>
          <cell r="C5">
            <v>0</v>
          </cell>
          <cell r="D5">
            <v>0</v>
          </cell>
          <cell r="E5">
            <v>0</v>
          </cell>
          <cell r="F5">
            <v>0</v>
          </cell>
          <cell r="G5">
            <v>0</v>
          </cell>
        </row>
        <row r="6">
          <cell r="B6">
            <v>-20</v>
          </cell>
          <cell r="C6">
            <v>0</v>
          </cell>
          <cell r="D6">
            <v>0</v>
          </cell>
          <cell r="E6">
            <v>0</v>
          </cell>
          <cell r="F6">
            <v>0</v>
          </cell>
          <cell r="G6">
            <v>0</v>
          </cell>
        </row>
        <row r="7">
          <cell r="B7">
            <v>-10</v>
          </cell>
          <cell r="C7">
            <v>5110048.58</v>
          </cell>
          <cell r="D7">
            <v>1385569.2599999995</v>
          </cell>
          <cell r="E7">
            <v>1420872.4300000002</v>
          </cell>
          <cell r="F7">
            <v>1251766.5700000003</v>
          </cell>
          <cell r="G7">
            <v>1051840.3200000003</v>
          </cell>
        </row>
        <row r="8">
          <cell r="B8">
            <v>-14</v>
          </cell>
          <cell r="C8">
            <v>0</v>
          </cell>
          <cell r="D8">
            <v>0</v>
          </cell>
          <cell r="E8">
            <v>0</v>
          </cell>
          <cell r="F8">
            <v>0</v>
          </cell>
          <cell r="G8">
            <v>0</v>
          </cell>
        </row>
        <row r="9">
          <cell r="B9">
            <v>-24</v>
          </cell>
          <cell r="C9">
            <v>0</v>
          </cell>
          <cell r="D9">
            <v>0</v>
          </cell>
          <cell r="E9">
            <v>0</v>
          </cell>
          <cell r="F9">
            <v>0</v>
          </cell>
          <cell r="G9">
            <v>0</v>
          </cell>
        </row>
        <row r="10">
          <cell r="B10">
            <v>144</v>
          </cell>
          <cell r="C10">
            <v>0</v>
          </cell>
          <cell r="D10">
            <v>0</v>
          </cell>
          <cell r="E10">
            <v>0</v>
          </cell>
          <cell r="F10">
            <v>0</v>
          </cell>
          <cell r="G10">
            <v>0</v>
          </cell>
        </row>
        <row r="11">
          <cell r="B11">
            <v>145</v>
          </cell>
          <cell r="C11">
            <v>0</v>
          </cell>
          <cell r="D11">
            <v>0</v>
          </cell>
          <cell r="E11">
            <v>0</v>
          </cell>
          <cell r="F11">
            <v>0</v>
          </cell>
          <cell r="G11">
            <v>0</v>
          </cell>
        </row>
        <row r="12">
          <cell r="B12">
            <v>147</v>
          </cell>
          <cell r="C12">
            <v>0</v>
          </cell>
          <cell r="D12">
            <v>0</v>
          </cell>
          <cell r="E12">
            <v>0</v>
          </cell>
          <cell r="F12">
            <v>0</v>
          </cell>
          <cell r="G12">
            <v>0</v>
          </cell>
        </row>
        <row r="13">
          <cell r="B13">
            <v>148</v>
          </cell>
          <cell r="C13">
            <v>-47867.180000000008</v>
          </cell>
          <cell r="D13">
            <v>-2439.92</v>
          </cell>
          <cell r="E13">
            <v>-3361.9199999999996</v>
          </cell>
          <cell r="F13">
            <v>-41819.310000000005</v>
          </cell>
          <cell r="G13">
            <v>-246.03</v>
          </cell>
        </row>
        <row r="14">
          <cell r="B14" t="str">
            <v>Adjustment</v>
          </cell>
          <cell r="C14">
            <v>0</v>
          </cell>
        </row>
        <row r="15">
          <cell r="A15" t="str">
            <v>5000000000</v>
          </cell>
          <cell r="C15">
            <v>5062181.4000000004</v>
          </cell>
          <cell r="D15">
            <v>1383129.34</v>
          </cell>
          <cell r="E15">
            <v>1417510.51</v>
          </cell>
          <cell r="F15">
            <v>1209947.26</v>
          </cell>
          <cell r="G15">
            <v>1051594.29</v>
          </cell>
        </row>
        <row r="17">
          <cell r="B17">
            <v>105</v>
          </cell>
          <cell r="C17">
            <v>75731.77</v>
          </cell>
          <cell r="D17">
            <v>834.94</v>
          </cell>
          <cell r="E17">
            <v>1541.61</v>
          </cell>
          <cell r="F17">
            <v>41191.700000000004</v>
          </cell>
          <cell r="G17">
            <v>32163.52</v>
          </cell>
        </row>
        <row r="18">
          <cell r="B18">
            <v>120</v>
          </cell>
          <cell r="C18">
            <v>0</v>
          </cell>
          <cell r="D18">
            <v>0</v>
          </cell>
          <cell r="E18">
            <v>0</v>
          </cell>
          <cell r="F18">
            <v>0</v>
          </cell>
          <cell r="G18">
            <v>0</v>
          </cell>
        </row>
        <row r="19">
          <cell r="B19">
            <v>1050</v>
          </cell>
          <cell r="C19">
            <v>0</v>
          </cell>
          <cell r="D19">
            <v>0</v>
          </cell>
          <cell r="E19">
            <v>0</v>
          </cell>
          <cell r="F19">
            <v>0</v>
          </cell>
          <cell r="G19">
            <v>0</v>
          </cell>
        </row>
        <row r="20">
          <cell r="B20" t="str">
            <v>Adjustment</v>
          </cell>
          <cell r="C20">
            <v>0</v>
          </cell>
        </row>
        <row r="21">
          <cell r="A21" t="str">
            <v>5001200000</v>
          </cell>
          <cell r="C21">
            <v>75731.77</v>
          </cell>
          <cell r="D21">
            <v>834.94</v>
          </cell>
          <cell r="E21">
            <v>1541.61</v>
          </cell>
          <cell r="F21">
            <v>41191.699999999997</v>
          </cell>
          <cell r="G21">
            <v>32163.52</v>
          </cell>
        </row>
        <row r="23">
          <cell r="B23">
            <v>113</v>
          </cell>
          <cell r="C23">
            <v>0</v>
          </cell>
          <cell r="D23">
            <v>0</v>
          </cell>
          <cell r="E23">
            <v>0</v>
          </cell>
          <cell r="F23">
            <v>0</v>
          </cell>
          <cell r="G23">
            <v>0</v>
          </cell>
        </row>
        <row r="24">
          <cell r="B24">
            <v>114</v>
          </cell>
          <cell r="C24">
            <v>0</v>
          </cell>
          <cell r="D24">
            <v>0</v>
          </cell>
          <cell r="E24">
            <v>0</v>
          </cell>
          <cell r="F24">
            <v>0</v>
          </cell>
          <cell r="G24">
            <v>0</v>
          </cell>
        </row>
        <row r="25">
          <cell r="B25">
            <v>115</v>
          </cell>
          <cell r="C25">
            <v>0</v>
          </cell>
          <cell r="D25">
            <v>0</v>
          </cell>
          <cell r="E25">
            <v>0</v>
          </cell>
          <cell r="F25">
            <v>0</v>
          </cell>
          <cell r="G25">
            <v>0</v>
          </cell>
        </row>
        <row r="26">
          <cell r="B26">
            <v>116</v>
          </cell>
          <cell r="C26">
            <v>0</v>
          </cell>
          <cell r="D26">
            <v>0</v>
          </cell>
          <cell r="E26">
            <v>0</v>
          </cell>
          <cell r="F26">
            <v>0</v>
          </cell>
          <cell r="G26">
            <v>0</v>
          </cell>
        </row>
        <row r="27">
          <cell r="B27">
            <v>117</v>
          </cell>
          <cell r="C27">
            <v>0</v>
          </cell>
          <cell r="D27">
            <v>0</v>
          </cell>
          <cell r="E27">
            <v>0</v>
          </cell>
          <cell r="F27">
            <v>0</v>
          </cell>
          <cell r="G27">
            <v>0</v>
          </cell>
        </row>
        <row r="28">
          <cell r="B28">
            <v>118</v>
          </cell>
          <cell r="C28">
            <v>0</v>
          </cell>
          <cell r="D28">
            <v>0</v>
          </cell>
          <cell r="E28">
            <v>0</v>
          </cell>
          <cell r="F28">
            <v>0</v>
          </cell>
          <cell r="G28">
            <v>0</v>
          </cell>
        </row>
        <row r="29">
          <cell r="B29">
            <v>132</v>
          </cell>
          <cell r="C29">
            <v>0</v>
          </cell>
          <cell r="D29">
            <v>0</v>
          </cell>
          <cell r="E29">
            <v>0</v>
          </cell>
          <cell r="F29">
            <v>0</v>
          </cell>
          <cell r="G29">
            <v>0</v>
          </cell>
        </row>
        <row r="30">
          <cell r="B30">
            <v>133</v>
          </cell>
          <cell r="C30">
            <v>0</v>
          </cell>
          <cell r="D30">
            <v>0</v>
          </cell>
          <cell r="E30">
            <v>0</v>
          </cell>
          <cell r="F30">
            <v>0</v>
          </cell>
          <cell r="G30">
            <v>0</v>
          </cell>
        </row>
        <row r="31">
          <cell r="B31">
            <v>406</v>
          </cell>
          <cell r="C31">
            <v>0</v>
          </cell>
          <cell r="D31">
            <v>0</v>
          </cell>
          <cell r="E31">
            <v>0</v>
          </cell>
          <cell r="F31">
            <v>0</v>
          </cell>
          <cell r="G31">
            <v>0</v>
          </cell>
        </row>
        <row r="32">
          <cell r="B32">
            <v>410</v>
          </cell>
          <cell r="C32">
            <v>0</v>
          </cell>
          <cell r="D32">
            <v>0</v>
          </cell>
          <cell r="E32">
            <v>0</v>
          </cell>
          <cell r="F32">
            <v>0</v>
          </cell>
          <cell r="G32">
            <v>0</v>
          </cell>
        </row>
        <row r="33">
          <cell r="B33">
            <v>1133</v>
          </cell>
          <cell r="C33">
            <v>0</v>
          </cell>
          <cell r="D33">
            <v>0</v>
          </cell>
          <cell r="E33">
            <v>0</v>
          </cell>
          <cell r="F33">
            <v>0</v>
          </cell>
          <cell r="G33">
            <v>0</v>
          </cell>
        </row>
        <row r="34">
          <cell r="B34">
            <v>1138</v>
          </cell>
          <cell r="C34">
            <v>0</v>
          </cell>
          <cell r="D34">
            <v>0</v>
          </cell>
          <cell r="E34">
            <v>0</v>
          </cell>
          <cell r="F34">
            <v>0</v>
          </cell>
          <cell r="G34">
            <v>0</v>
          </cell>
        </row>
        <row r="35">
          <cell r="B35">
            <v>1500</v>
          </cell>
          <cell r="C35">
            <v>0</v>
          </cell>
          <cell r="D35">
            <v>0</v>
          </cell>
          <cell r="E35">
            <v>0</v>
          </cell>
          <cell r="F35">
            <v>0</v>
          </cell>
          <cell r="G35">
            <v>0</v>
          </cell>
        </row>
        <row r="36">
          <cell r="B36">
            <v>1501</v>
          </cell>
          <cell r="C36">
            <v>0</v>
          </cell>
          <cell r="D36">
            <v>0</v>
          </cell>
          <cell r="E36">
            <v>0</v>
          </cell>
          <cell r="F36">
            <v>0</v>
          </cell>
          <cell r="G36">
            <v>0</v>
          </cell>
        </row>
        <row r="37">
          <cell r="B37">
            <v>1502</v>
          </cell>
          <cell r="C37">
            <v>0</v>
          </cell>
          <cell r="D37">
            <v>0</v>
          </cell>
          <cell r="E37">
            <v>0</v>
          </cell>
          <cell r="F37">
            <v>0</v>
          </cell>
          <cell r="G37">
            <v>0</v>
          </cell>
        </row>
        <row r="38">
          <cell r="B38">
            <v>1503</v>
          </cell>
          <cell r="C38">
            <v>0</v>
          </cell>
          <cell r="D38">
            <v>0</v>
          </cell>
          <cell r="E38">
            <v>0</v>
          </cell>
          <cell r="F38">
            <v>0</v>
          </cell>
          <cell r="G38">
            <v>0</v>
          </cell>
        </row>
        <row r="39">
          <cell r="B39">
            <v>1504</v>
          </cell>
          <cell r="C39">
            <v>0</v>
          </cell>
          <cell r="D39">
            <v>0</v>
          </cell>
          <cell r="E39">
            <v>0</v>
          </cell>
          <cell r="F39">
            <v>0</v>
          </cell>
          <cell r="G39">
            <v>0</v>
          </cell>
        </row>
        <row r="40">
          <cell r="B40">
            <v>1505</v>
          </cell>
          <cell r="C40">
            <v>0</v>
          </cell>
          <cell r="D40">
            <v>0</v>
          </cell>
          <cell r="E40">
            <v>0</v>
          </cell>
          <cell r="F40">
            <v>0</v>
          </cell>
          <cell r="G40">
            <v>0</v>
          </cell>
        </row>
        <row r="41">
          <cell r="B41" t="str">
            <v>Adjustment</v>
          </cell>
          <cell r="C41">
            <v>0</v>
          </cell>
        </row>
        <row r="42">
          <cell r="A42" t="str">
            <v>5004000000</v>
          </cell>
          <cell r="C42">
            <v>0</v>
          </cell>
          <cell r="D42">
            <v>0</v>
          </cell>
          <cell r="E42">
            <v>0</v>
          </cell>
          <cell r="F42">
            <v>0</v>
          </cell>
          <cell r="G42">
            <v>0</v>
          </cell>
        </row>
        <row r="44">
          <cell r="B44">
            <v>700</v>
          </cell>
          <cell r="C44">
            <v>0</v>
          </cell>
          <cell r="D44">
            <v>0</v>
          </cell>
          <cell r="E44">
            <v>0</v>
          </cell>
          <cell r="F44">
            <v>0</v>
          </cell>
          <cell r="G44">
            <v>0</v>
          </cell>
        </row>
        <row r="45">
          <cell r="B45" t="str">
            <v>Adjustment</v>
          </cell>
          <cell r="C45">
            <v>0</v>
          </cell>
        </row>
        <row r="46">
          <cell r="A46" t="str">
            <v>5005000000</v>
          </cell>
          <cell r="C46">
            <v>0</v>
          </cell>
          <cell r="D46">
            <v>0</v>
          </cell>
          <cell r="E46">
            <v>0</v>
          </cell>
          <cell r="F46">
            <v>0</v>
          </cell>
          <cell r="G46">
            <v>0</v>
          </cell>
        </row>
        <row r="48">
          <cell r="B48">
            <v>-39</v>
          </cell>
          <cell r="C48">
            <v>0</v>
          </cell>
          <cell r="D48">
            <v>0</v>
          </cell>
          <cell r="E48">
            <v>0</v>
          </cell>
          <cell r="F48">
            <v>0</v>
          </cell>
          <cell r="G48">
            <v>0</v>
          </cell>
        </row>
        <row r="49">
          <cell r="B49">
            <v>-40</v>
          </cell>
          <cell r="C49">
            <v>0</v>
          </cell>
          <cell r="D49">
            <v>0</v>
          </cell>
          <cell r="E49">
            <v>0</v>
          </cell>
          <cell r="F49">
            <v>0</v>
          </cell>
          <cell r="G49">
            <v>0</v>
          </cell>
        </row>
        <row r="50">
          <cell r="B50">
            <v>-41</v>
          </cell>
          <cell r="C50">
            <v>0</v>
          </cell>
          <cell r="D50">
            <v>0</v>
          </cell>
          <cell r="E50">
            <v>0</v>
          </cell>
          <cell r="F50">
            <v>0</v>
          </cell>
          <cell r="G50">
            <v>0</v>
          </cell>
        </row>
        <row r="51">
          <cell r="B51">
            <v>106</v>
          </cell>
          <cell r="C51">
            <v>0</v>
          </cell>
          <cell r="D51">
            <v>0</v>
          </cell>
          <cell r="E51">
            <v>0</v>
          </cell>
          <cell r="F51">
            <v>0</v>
          </cell>
          <cell r="G51">
            <v>0</v>
          </cell>
        </row>
        <row r="52">
          <cell r="B52">
            <v>107</v>
          </cell>
          <cell r="C52">
            <v>0</v>
          </cell>
          <cell r="D52">
            <v>0</v>
          </cell>
          <cell r="E52">
            <v>0</v>
          </cell>
          <cell r="F52">
            <v>0</v>
          </cell>
          <cell r="G52">
            <v>0</v>
          </cell>
        </row>
        <row r="53">
          <cell r="B53">
            <v>108</v>
          </cell>
          <cell r="C53">
            <v>0</v>
          </cell>
          <cell r="D53">
            <v>0</v>
          </cell>
          <cell r="E53">
            <v>0</v>
          </cell>
          <cell r="F53">
            <v>0</v>
          </cell>
          <cell r="G53">
            <v>0</v>
          </cell>
        </row>
        <row r="54">
          <cell r="B54">
            <v>200</v>
          </cell>
          <cell r="C54">
            <v>0</v>
          </cell>
          <cell r="D54">
            <v>0</v>
          </cell>
          <cell r="E54">
            <v>0</v>
          </cell>
          <cell r="F54">
            <v>0</v>
          </cell>
          <cell r="G54">
            <v>0</v>
          </cell>
        </row>
        <row r="55">
          <cell r="B55">
            <v>201</v>
          </cell>
          <cell r="C55">
            <v>0</v>
          </cell>
          <cell r="D55">
            <v>0</v>
          </cell>
          <cell r="E55">
            <v>0</v>
          </cell>
          <cell r="F55">
            <v>0</v>
          </cell>
          <cell r="G55">
            <v>0</v>
          </cell>
        </row>
        <row r="56">
          <cell r="B56">
            <v>202</v>
          </cell>
          <cell r="C56">
            <v>0</v>
          </cell>
          <cell r="D56">
            <v>0</v>
          </cell>
          <cell r="E56">
            <v>0</v>
          </cell>
          <cell r="F56">
            <v>0</v>
          </cell>
          <cell r="G56">
            <v>0</v>
          </cell>
        </row>
        <row r="57">
          <cell r="B57">
            <v>203</v>
          </cell>
          <cell r="C57">
            <v>0</v>
          </cell>
          <cell r="D57">
            <v>0</v>
          </cell>
          <cell r="E57">
            <v>0</v>
          </cell>
          <cell r="F57">
            <v>0</v>
          </cell>
          <cell r="G57">
            <v>0</v>
          </cell>
        </row>
        <row r="58">
          <cell r="B58">
            <v>204</v>
          </cell>
          <cell r="C58">
            <v>0</v>
          </cell>
          <cell r="D58">
            <v>0</v>
          </cell>
          <cell r="E58">
            <v>0</v>
          </cell>
          <cell r="F58">
            <v>0</v>
          </cell>
          <cell r="G58">
            <v>0</v>
          </cell>
        </row>
        <row r="59">
          <cell r="B59">
            <v>205</v>
          </cell>
          <cell r="C59">
            <v>0</v>
          </cell>
          <cell r="D59">
            <v>0</v>
          </cell>
          <cell r="E59">
            <v>0</v>
          </cell>
          <cell r="F59">
            <v>0</v>
          </cell>
          <cell r="G59">
            <v>0</v>
          </cell>
        </row>
        <row r="60">
          <cell r="B60">
            <v>300</v>
          </cell>
          <cell r="C60">
            <v>0</v>
          </cell>
          <cell r="D60">
            <v>0</v>
          </cell>
          <cell r="E60">
            <v>0</v>
          </cell>
          <cell r="F60">
            <v>0</v>
          </cell>
          <cell r="G60">
            <v>0</v>
          </cell>
        </row>
        <row r="61">
          <cell r="B61">
            <v>301</v>
          </cell>
          <cell r="C61">
            <v>0</v>
          </cell>
          <cell r="D61">
            <v>0</v>
          </cell>
          <cell r="E61">
            <v>0</v>
          </cell>
          <cell r="F61">
            <v>0</v>
          </cell>
          <cell r="G61">
            <v>0</v>
          </cell>
        </row>
        <row r="62">
          <cell r="B62" t="str">
            <v>Adjustment</v>
          </cell>
          <cell r="C62">
            <v>0</v>
          </cell>
        </row>
        <row r="63">
          <cell r="A63" t="str">
            <v>5002000000</v>
          </cell>
          <cell r="C63">
            <v>0</v>
          </cell>
          <cell r="D63">
            <v>0</v>
          </cell>
          <cell r="E63">
            <v>0</v>
          </cell>
          <cell r="F63">
            <v>0</v>
          </cell>
          <cell r="G63">
            <v>0</v>
          </cell>
        </row>
        <row r="65">
          <cell r="B65">
            <v>402</v>
          </cell>
          <cell r="C65">
            <v>0</v>
          </cell>
          <cell r="D65">
            <v>0</v>
          </cell>
          <cell r="E65">
            <v>0</v>
          </cell>
          <cell r="F65">
            <v>0</v>
          </cell>
          <cell r="G65">
            <v>0</v>
          </cell>
        </row>
        <row r="66">
          <cell r="B66">
            <v>1401</v>
          </cell>
          <cell r="C66">
            <v>12407.82</v>
          </cell>
          <cell r="D66">
            <v>3733.7399999999993</v>
          </cell>
          <cell r="E66">
            <v>1974.93</v>
          </cell>
          <cell r="F66">
            <v>4682.6500000000005</v>
          </cell>
          <cell r="G66">
            <v>2016.5</v>
          </cell>
        </row>
        <row r="67">
          <cell r="B67">
            <v>1402</v>
          </cell>
          <cell r="C67">
            <v>0</v>
          </cell>
          <cell r="D67">
            <v>0</v>
          </cell>
          <cell r="E67">
            <v>0</v>
          </cell>
          <cell r="F67">
            <v>0</v>
          </cell>
          <cell r="G67">
            <v>0</v>
          </cell>
        </row>
        <row r="68">
          <cell r="B68">
            <v>1403</v>
          </cell>
          <cell r="C68">
            <v>0</v>
          </cell>
          <cell r="D68">
            <v>0</v>
          </cell>
          <cell r="E68">
            <v>0</v>
          </cell>
          <cell r="F68">
            <v>0</v>
          </cell>
          <cell r="G68">
            <v>0</v>
          </cell>
        </row>
        <row r="69">
          <cell r="B69">
            <v>1404</v>
          </cell>
          <cell r="C69">
            <v>119599.10999999999</v>
          </cell>
          <cell r="D69">
            <v>33409.14</v>
          </cell>
          <cell r="E69">
            <v>12521.79</v>
          </cell>
          <cell r="F69">
            <v>73668.179999999993</v>
          </cell>
          <cell r="G69">
            <v>0</v>
          </cell>
        </row>
        <row r="70">
          <cell r="B70">
            <v>1405</v>
          </cell>
          <cell r="C70">
            <v>10973.690000000002</v>
          </cell>
          <cell r="D70">
            <v>2791.6000000000004</v>
          </cell>
          <cell r="E70">
            <v>1572.6600000000003</v>
          </cell>
          <cell r="F70">
            <v>6609.4300000000012</v>
          </cell>
          <cell r="G70">
            <v>0</v>
          </cell>
        </row>
        <row r="71">
          <cell r="B71">
            <v>1406</v>
          </cell>
          <cell r="C71">
            <v>0.08</v>
          </cell>
          <cell r="D71">
            <v>0.03</v>
          </cell>
          <cell r="E71">
            <v>0</v>
          </cell>
          <cell r="F71">
            <v>0.05</v>
          </cell>
          <cell r="G71">
            <v>0</v>
          </cell>
        </row>
        <row r="72">
          <cell r="B72">
            <v>1407</v>
          </cell>
          <cell r="C72">
            <v>0</v>
          </cell>
          <cell r="D72">
            <v>0</v>
          </cell>
          <cell r="E72">
            <v>0</v>
          </cell>
          <cell r="F72">
            <v>0</v>
          </cell>
          <cell r="G72">
            <v>0</v>
          </cell>
        </row>
        <row r="73">
          <cell r="B73">
            <v>1408</v>
          </cell>
          <cell r="C73">
            <v>36416.67</v>
          </cell>
          <cell r="D73">
            <v>12138.89</v>
          </cell>
          <cell r="E73">
            <v>12138.89</v>
          </cell>
          <cell r="F73">
            <v>12138.89</v>
          </cell>
          <cell r="G73">
            <v>0</v>
          </cell>
        </row>
        <row r="74">
          <cell r="B74">
            <v>1409</v>
          </cell>
          <cell r="C74">
            <v>0</v>
          </cell>
          <cell r="D74">
            <v>0</v>
          </cell>
          <cell r="E74">
            <v>0</v>
          </cell>
          <cell r="F74">
            <v>0</v>
          </cell>
          <cell r="G74">
            <v>0</v>
          </cell>
        </row>
        <row r="75">
          <cell r="B75">
            <v>1417</v>
          </cell>
          <cell r="C75">
            <v>0</v>
          </cell>
          <cell r="D75">
            <v>0</v>
          </cell>
          <cell r="E75">
            <v>0</v>
          </cell>
          <cell r="F75">
            <v>0</v>
          </cell>
          <cell r="G75">
            <v>0</v>
          </cell>
        </row>
        <row r="76">
          <cell r="B76">
            <v>1451</v>
          </cell>
          <cell r="C76">
            <v>-1020.21</v>
          </cell>
          <cell r="D76">
            <v>-180.64999999999998</v>
          </cell>
          <cell r="E76">
            <v>-154.15</v>
          </cell>
          <cell r="F76">
            <v>-685.41000000000008</v>
          </cell>
          <cell r="G76">
            <v>0</v>
          </cell>
        </row>
        <row r="77">
          <cell r="B77" t="str">
            <v>Adjustment</v>
          </cell>
          <cell r="C77">
            <v>0</v>
          </cell>
        </row>
        <row r="78">
          <cell r="A78" t="str">
            <v>5003000000</v>
          </cell>
          <cell r="C78">
            <v>178377.16</v>
          </cell>
          <cell r="D78">
            <v>51892.75</v>
          </cell>
          <cell r="E78">
            <v>28054.12</v>
          </cell>
          <cell r="F78">
            <v>96413.79</v>
          </cell>
          <cell r="G78">
            <v>2016.5</v>
          </cell>
        </row>
        <row r="80">
          <cell r="B80">
            <v>404</v>
          </cell>
          <cell r="C80">
            <v>0</v>
          </cell>
          <cell r="D80">
            <v>0</v>
          </cell>
          <cell r="E80">
            <v>0</v>
          </cell>
          <cell r="F80">
            <v>0</v>
          </cell>
          <cell r="G80">
            <v>0</v>
          </cell>
        </row>
        <row r="81">
          <cell r="A81" t="str">
            <v>5003100000</v>
          </cell>
          <cell r="C81">
            <v>0</v>
          </cell>
          <cell r="D81">
            <v>0</v>
          </cell>
          <cell r="E81">
            <v>0</v>
          </cell>
          <cell r="F81">
            <v>0</v>
          </cell>
          <cell r="G81">
            <v>0</v>
          </cell>
        </row>
        <row r="83">
          <cell r="B83">
            <v>400</v>
          </cell>
          <cell r="C83">
            <v>0</v>
          </cell>
          <cell r="D83">
            <v>0</v>
          </cell>
          <cell r="E83">
            <v>0</v>
          </cell>
          <cell r="F83">
            <v>0</v>
          </cell>
          <cell r="G83">
            <v>0</v>
          </cell>
        </row>
        <row r="84">
          <cell r="A84" t="str">
            <v>5003200000</v>
          </cell>
          <cell r="C84">
            <v>0</v>
          </cell>
          <cell r="D84">
            <v>0</v>
          </cell>
          <cell r="E84">
            <v>0</v>
          </cell>
          <cell r="F84">
            <v>0</v>
          </cell>
          <cell r="G84">
            <v>0</v>
          </cell>
        </row>
        <row r="86">
          <cell r="B86">
            <v>500</v>
          </cell>
          <cell r="C86">
            <v>0</v>
          </cell>
          <cell r="D86">
            <v>0</v>
          </cell>
          <cell r="E86">
            <v>0</v>
          </cell>
          <cell r="F86">
            <v>0</v>
          </cell>
          <cell r="G86">
            <v>0</v>
          </cell>
        </row>
        <row r="87">
          <cell r="B87" t="str">
            <v>Adjustment</v>
          </cell>
          <cell r="C87">
            <v>0</v>
          </cell>
        </row>
        <row r="88">
          <cell r="A88" t="str">
            <v>5003300000</v>
          </cell>
          <cell r="C88">
            <v>0</v>
          </cell>
          <cell r="D88">
            <v>0</v>
          </cell>
          <cell r="E88">
            <v>0</v>
          </cell>
          <cell r="F88">
            <v>0</v>
          </cell>
          <cell r="G88">
            <v>0</v>
          </cell>
        </row>
        <row r="90">
          <cell r="B90">
            <v>-21</v>
          </cell>
          <cell r="C90">
            <v>0</v>
          </cell>
          <cell r="D90">
            <v>0</v>
          </cell>
          <cell r="E90">
            <v>0</v>
          </cell>
          <cell r="F90">
            <v>0</v>
          </cell>
          <cell r="G90">
            <v>0</v>
          </cell>
        </row>
        <row r="91">
          <cell r="B91">
            <v>-11</v>
          </cell>
          <cell r="C91">
            <v>-14827.269999999997</v>
          </cell>
          <cell r="D91">
            <v>-2520.59</v>
          </cell>
          <cell r="E91">
            <v>-1733.25</v>
          </cell>
          <cell r="F91">
            <v>-10472.959999999997</v>
          </cell>
          <cell r="G91">
            <v>-100.47</v>
          </cell>
        </row>
        <row r="92">
          <cell r="B92">
            <v>134</v>
          </cell>
          <cell r="C92">
            <v>0</v>
          </cell>
          <cell r="D92">
            <v>0</v>
          </cell>
          <cell r="E92">
            <v>0</v>
          </cell>
          <cell r="F92">
            <v>0</v>
          </cell>
          <cell r="G92">
            <v>0</v>
          </cell>
        </row>
        <row r="93">
          <cell r="B93" t="str">
            <v>Adjustment</v>
          </cell>
          <cell r="C93">
            <v>0</v>
          </cell>
        </row>
        <row r="94">
          <cell r="A94" t="str">
            <v>5000400000</v>
          </cell>
          <cell r="C94">
            <v>-14827.269999999997</v>
          </cell>
          <cell r="D94">
            <v>-2520.59</v>
          </cell>
          <cell r="E94">
            <v>-1733.25</v>
          </cell>
          <cell r="F94">
            <v>-10472.959999999999</v>
          </cell>
          <cell r="G94">
            <v>-100.47</v>
          </cell>
        </row>
        <row r="96">
          <cell r="B96">
            <v>150</v>
          </cell>
          <cell r="C96">
            <v>-562.62</v>
          </cell>
          <cell r="D96">
            <v>-113.74999999999999</v>
          </cell>
          <cell r="E96">
            <v>-81.53</v>
          </cell>
          <cell r="F96">
            <v>-365.36</v>
          </cell>
          <cell r="G96">
            <v>-1.98</v>
          </cell>
        </row>
        <row r="97">
          <cell r="B97">
            <v>155</v>
          </cell>
          <cell r="C97">
            <v>-436.32000000000011</v>
          </cell>
          <cell r="D97">
            <v>-79.91</v>
          </cell>
          <cell r="E97">
            <v>-60.74</v>
          </cell>
          <cell r="F97">
            <v>-295.13000000000011</v>
          </cell>
          <cell r="G97">
            <v>-0.54</v>
          </cell>
        </row>
        <row r="98">
          <cell r="B98">
            <v>182</v>
          </cell>
          <cell r="C98">
            <v>0</v>
          </cell>
          <cell r="D98">
            <v>0</v>
          </cell>
          <cell r="E98">
            <v>0</v>
          </cell>
          <cell r="F98">
            <v>0</v>
          </cell>
          <cell r="G98">
            <v>0</v>
          </cell>
        </row>
        <row r="99">
          <cell r="B99">
            <v>183</v>
          </cell>
          <cell r="C99">
            <v>5.9999999999999949E-2</v>
          </cell>
          <cell r="D99">
            <v>-0.05</v>
          </cell>
          <cell r="E99">
            <v>-0.63</v>
          </cell>
          <cell r="F99">
            <v>0.75</v>
          </cell>
          <cell r="G99">
            <v>-0.01</v>
          </cell>
        </row>
        <row r="100">
          <cell r="B100">
            <v>184</v>
          </cell>
          <cell r="C100">
            <v>0</v>
          </cell>
          <cell r="D100">
            <v>0</v>
          </cell>
          <cell r="E100">
            <v>0</v>
          </cell>
          <cell r="F100">
            <v>0</v>
          </cell>
          <cell r="G100">
            <v>0</v>
          </cell>
        </row>
        <row r="101">
          <cell r="B101">
            <v>186</v>
          </cell>
          <cell r="C101">
            <v>9.1399999999999988</v>
          </cell>
          <cell r="D101">
            <v>1.2699999999999998</v>
          </cell>
          <cell r="E101">
            <v>1.0900000000000001</v>
          </cell>
          <cell r="F101">
            <v>6.7099999999999991</v>
          </cell>
          <cell r="G101">
            <v>7.0000000000000007E-2</v>
          </cell>
        </row>
        <row r="102">
          <cell r="B102">
            <v>250</v>
          </cell>
          <cell r="C102">
            <v>-90.289999999999992</v>
          </cell>
          <cell r="D102">
            <v>-12.77</v>
          </cell>
          <cell r="E102">
            <v>-12.12</v>
          </cell>
          <cell r="F102">
            <v>-64.989999999999995</v>
          </cell>
          <cell r="G102">
            <v>-0.41000000000000003</v>
          </cell>
        </row>
        <row r="103">
          <cell r="B103">
            <v>251</v>
          </cell>
          <cell r="C103">
            <v>0</v>
          </cell>
          <cell r="D103">
            <v>0</v>
          </cell>
          <cell r="E103">
            <v>0</v>
          </cell>
          <cell r="F103">
            <v>0</v>
          </cell>
          <cell r="G103">
            <v>0</v>
          </cell>
        </row>
        <row r="104">
          <cell r="B104">
            <v>252</v>
          </cell>
          <cell r="C104">
            <v>-46.599999999999987</v>
          </cell>
          <cell r="D104">
            <v>-5.17</v>
          </cell>
          <cell r="E104">
            <v>-5.0599999999999987</v>
          </cell>
          <cell r="F104">
            <v>-35.709999999999994</v>
          </cell>
          <cell r="G104">
            <v>-0.66</v>
          </cell>
        </row>
        <row r="105">
          <cell r="B105">
            <v>253</v>
          </cell>
          <cell r="C105">
            <v>0</v>
          </cell>
          <cell r="D105">
            <v>0</v>
          </cell>
          <cell r="E105">
            <v>0</v>
          </cell>
          <cell r="F105">
            <v>0</v>
          </cell>
          <cell r="G105">
            <v>0</v>
          </cell>
        </row>
        <row r="106">
          <cell r="B106">
            <v>254</v>
          </cell>
          <cell r="C106">
            <v>-15.750000000000004</v>
          </cell>
          <cell r="D106">
            <v>-2.2399999999999998</v>
          </cell>
          <cell r="E106">
            <v>-1.9900000000000002</v>
          </cell>
          <cell r="F106">
            <v>-11.460000000000003</v>
          </cell>
          <cell r="G106">
            <v>-0.06</v>
          </cell>
        </row>
        <row r="107">
          <cell r="B107">
            <v>255</v>
          </cell>
          <cell r="C107">
            <v>0</v>
          </cell>
          <cell r="D107">
            <v>0</v>
          </cell>
          <cell r="E107">
            <v>0</v>
          </cell>
          <cell r="F107">
            <v>0</v>
          </cell>
          <cell r="G107">
            <v>0</v>
          </cell>
        </row>
        <row r="108">
          <cell r="B108">
            <v>350</v>
          </cell>
          <cell r="C108">
            <v>0</v>
          </cell>
          <cell r="D108">
            <v>0</v>
          </cell>
          <cell r="E108">
            <v>0</v>
          </cell>
          <cell r="F108">
            <v>0</v>
          </cell>
          <cell r="G108">
            <v>0</v>
          </cell>
        </row>
        <row r="109">
          <cell r="B109">
            <v>460</v>
          </cell>
          <cell r="C109">
            <v>0</v>
          </cell>
          <cell r="D109">
            <v>0</v>
          </cell>
          <cell r="E109">
            <v>0</v>
          </cell>
          <cell r="F109">
            <v>0</v>
          </cell>
          <cell r="G109">
            <v>0</v>
          </cell>
        </row>
        <row r="110">
          <cell r="B110">
            <v>1463</v>
          </cell>
          <cell r="C110">
            <v>0.03</v>
          </cell>
          <cell r="D110">
            <v>0.01</v>
          </cell>
          <cell r="E110">
            <v>0</v>
          </cell>
          <cell r="F110">
            <v>0.02</v>
          </cell>
          <cell r="G110">
            <v>0</v>
          </cell>
        </row>
        <row r="111">
          <cell r="B111">
            <v>1550</v>
          </cell>
          <cell r="C111">
            <v>-144.63000000000002</v>
          </cell>
          <cell r="D111">
            <v>-35.010000000000005</v>
          </cell>
          <cell r="E111">
            <v>-29.72</v>
          </cell>
          <cell r="F111">
            <v>-79.470000000000013</v>
          </cell>
          <cell r="G111">
            <v>-0.43</v>
          </cell>
        </row>
        <row r="112">
          <cell r="B112">
            <v>1560</v>
          </cell>
          <cell r="C112">
            <v>0</v>
          </cell>
          <cell r="D112">
            <v>0</v>
          </cell>
          <cell r="E112">
            <v>0</v>
          </cell>
          <cell r="F112">
            <v>0</v>
          </cell>
          <cell r="G112">
            <v>0</v>
          </cell>
        </row>
        <row r="113">
          <cell r="B113" t="str">
            <v>Adjustment</v>
          </cell>
          <cell r="C113">
            <v>0</v>
          </cell>
        </row>
        <row r="114">
          <cell r="A114" t="str">
            <v>6002000000</v>
          </cell>
          <cell r="C114">
            <v>-1286.9800000000002</v>
          </cell>
          <cell r="D114">
            <v>-247.62</v>
          </cell>
          <cell r="E114">
            <v>-190.7</v>
          </cell>
          <cell r="F114">
            <v>-844.64</v>
          </cell>
          <cell r="G114">
            <v>-4.0199999999999996</v>
          </cell>
        </row>
        <row r="116">
          <cell r="B116">
            <v>450</v>
          </cell>
          <cell r="C116">
            <v>0</v>
          </cell>
          <cell r="D116">
            <v>0</v>
          </cell>
          <cell r="E116">
            <v>0</v>
          </cell>
          <cell r="F116">
            <v>0</v>
          </cell>
          <cell r="G116">
            <v>0</v>
          </cell>
        </row>
        <row r="117">
          <cell r="B117">
            <v>451</v>
          </cell>
          <cell r="C117">
            <v>-227.72</v>
          </cell>
          <cell r="D117">
            <v>-53.36</v>
          </cell>
          <cell r="E117">
            <v>-38.749999999999993</v>
          </cell>
          <cell r="F117">
            <v>-135.61000000000001</v>
          </cell>
          <cell r="G117">
            <v>0</v>
          </cell>
        </row>
        <row r="118">
          <cell r="B118">
            <v>452</v>
          </cell>
          <cell r="C118">
            <v>0</v>
          </cell>
          <cell r="D118">
            <v>0</v>
          </cell>
          <cell r="E118">
            <v>0</v>
          </cell>
          <cell r="F118">
            <v>0</v>
          </cell>
          <cell r="G118">
            <v>0</v>
          </cell>
        </row>
        <row r="119">
          <cell r="B119">
            <v>454</v>
          </cell>
          <cell r="C119">
            <v>3.9999999999999925E-2</v>
          </cell>
          <cell r="D119">
            <v>-0.03</v>
          </cell>
          <cell r="E119">
            <v>-0.52</v>
          </cell>
          <cell r="F119">
            <v>0.59</v>
          </cell>
          <cell r="G119">
            <v>0</v>
          </cell>
        </row>
        <row r="120">
          <cell r="B120">
            <v>550</v>
          </cell>
          <cell r="C120">
            <v>0.1000000000000001</v>
          </cell>
          <cell r="D120">
            <v>-0.09</v>
          </cell>
          <cell r="E120">
            <v>-1.39</v>
          </cell>
          <cell r="F120">
            <v>1.59</v>
          </cell>
          <cell r="G120">
            <v>-0.01</v>
          </cell>
        </row>
        <row r="121">
          <cell r="B121" t="str">
            <v>Adjustment</v>
          </cell>
          <cell r="C121">
            <v>0</v>
          </cell>
        </row>
        <row r="122">
          <cell r="A122" t="str">
            <v>6003000000</v>
          </cell>
          <cell r="C122">
            <v>-227.58</v>
          </cell>
          <cell r="D122">
            <v>-53.48</v>
          </cell>
          <cell r="E122">
            <v>-40.659999999999997</v>
          </cell>
          <cell r="F122">
            <v>-133.43</v>
          </cell>
          <cell r="G122">
            <v>-0.01</v>
          </cell>
        </row>
        <row r="124">
          <cell r="B124">
            <v>754</v>
          </cell>
          <cell r="C124">
            <v>-735.41</v>
          </cell>
          <cell r="D124">
            <v>-68.95</v>
          </cell>
          <cell r="E124">
            <v>-55.43</v>
          </cell>
          <cell r="F124">
            <v>-607.88</v>
          </cell>
          <cell r="G124">
            <v>-3.15</v>
          </cell>
        </row>
        <row r="125">
          <cell r="B125">
            <v>9980</v>
          </cell>
          <cell r="C125">
            <v>0</v>
          </cell>
          <cell r="D125">
            <v>0</v>
          </cell>
          <cell r="E125">
            <v>0</v>
          </cell>
          <cell r="F125">
            <v>0</v>
          </cell>
          <cell r="G125">
            <v>0</v>
          </cell>
        </row>
        <row r="126">
          <cell r="B126">
            <v>9990</v>
          </cell>
          <cell r="C126">
            <v>-1097.1200000000001</v>
          </cell>
          <cell r="D126">
            <v>-102.86</v>
          </cell>
          <cell r="E126">
            <v>-82.7</v>
          </cell>
          <cell r="F126">
            <v>-906.86</v>
          </cell>
          <cell r="G126">
            <v>-4.7</v>
          </cell>
        </row>
        <row r="127">
          <cell r="B127" t="str">
            <v>Adjustment</v>
          </cell>
          <cell r="C127">
            <v>0</v>
          </cell>
        </row>
        <row r="128">
          <cell r="A128" t="str">
            <v>6003800000</v>
          </cell>
          <cell r="C128">
            <v>-1832.5300000000002</v>
          </cell>
          <cell r="D128">
            <v>-171.81</v>
          </cell>
          <cell r="E128">
            <v>-138.13</v>
          </cell>
          <cell r="F128">
            <v>-1514.74</v>
          </cell>
          <cell r="G128">
            <v>-7.85</v>
          </cell>
        </row>
        <row r="130">
          <cell r="B130">
            <v>163</v>
          </cell>
          <cell r="C130">
            <v>0</v>
          </cell>
          <cell r="D130">
            <v>0</v>
          </cell>
          <cell r="E130">
            <v>0</v>
          </cell>
          <cell r="F130">
            <v>0</v>
          </cell>
          <cell r="G130">
            <v>0</v>
          </cell>
        </row>
        <row r="131">
          <cell r="B131">
            <v>164</v>
          </cell>
          <cell r="C131">
            <v>0</v>
          </cell>
          <cell r="D131">
            <v>0</v>
          </cell>
          <cell r="E131">
            <v>0</v>
          </cell>
          <cell r="F131">
            <v>0</v>
          </cell>
          <cell r="G131">
            <v>0</v>
          </cell>
        </row>
        <row r="132">
          <cell r="B132">
            <v>165</v>
          </cell>
          <cell r="C132">
            <v>0</v>
          </cell>
          <cell r="D132">
            <v>0</v>
          </cell>
          <cell r="E132">
            <v>0</v>
          </cell>
          <cell r="F132">
            <v>0</v>
          </cell>
          <cell r="G132">
            <v>0</v>
          </cell>
        </row>
        <row r="133">
          <cell r="B133">
            <v>166</v>
          </cell>
          <cell r="C133">
            <v>0</v>
          </cell>
          <cell r="D133">
            <v>0</v>
          </cell>
          <cell r="E133">
            <v>0</v>
          </cell>
          <cell r="F133">
            <v>0</v>
          </cell>
          <cell r="G133">
            <v>0</v>
          </cell>
        </row>
        <row r="134">
          <cell r="B134">
            <v>167</v>
          </cell>
          <cell r="C134">
            <v>0</v>
          </cell>
          <cell r="D134">
            <v>0</v>
          </cell>
          <cell r="E134">
            <v>0</v>
          </cell>
          <cell r="F134">
            <v>0</v>
          </cell>
          <cell r="G134">
            <v>0</v>
          </cell>
        </row>
        <row r="135">
          <cell r="B135">
            <v>168</v>
          </cell>
          <cell r="C135">
            <v>0</v>
          </cell>
          <cell r="D135">
            <v>0</v>
          </cell>
          <cell r="E135">
            <v>0</v>
          </cell>
          <cell r="F135">
            <v>0</v>
          </cell>
          <cell r="G135">
            <v>0</v>
          </cell>
        </row>
        <row r="136">
          <cell r="B136">
            <v>169</v>
          </cell>
          <cell r="C136">
            <v>-0.42000000000000004</v>
          </cell>
          <cell r="D136">
            <v>-0.1</v>
          </cell>
          <cell r="E136">
            <v>-0.1</v>
          </cell>
          <cell r="F136">
            <v>-0.22</v>
          </cell>
          <cell r="G136">
            <v>0</v>
          </cell>
        </row>
        <row r="137">
          <cell r="B137">
            <v>170</v>
          </cell>
          <cell r="C137">
            <v>0</v>
          </cell>
          <cell r="D137">
            <v>0</v>
          </cell>
          <cell r="E137">
            <v>0</v>
          </cell>
          <cell r="F137">
            <v>0</v>
          </cell>
          <cell r="G137">
            <v>0</v>
          </cell>
        </row>
        <row r="138">
          <cell r="B138">
            <v>650</v>
          </cell>
          <cell r="C138">
            <v>-16479.649999999998</v>
          </cell>
          <cell r="D138">
            <v>0</v>
          </cell>
          <cell r="E138">
            <v>0</v>
          </cell>
          <cell r="F138">
            <v>-15856.38</v>
          </cell>
          <cell r="G138">
            <v>-623.27</v>
          </cell>
        </row>
        <row r="139">
          <cell r="B139">
            <v>651</v>
          </cell>
          <cell r="C139">
            <v>0</v>
          </cell>
          <cell r="D139">
            <v>0</v>
          </cell>
          <cell r="E139">
            <v>0</v>
          </cell>
          <cell r="F139">
            <v>0</v>
          </cell>
          <cell r="G139">
            <v>0</v>
          </cell>
        </row>
        <row r="140">
          <cell r="B140">
            <v>652</v>
          </cell>
          <cell r="C140">
            <v>0</v>
          </cell>
          <cell r="D140">
            <v>0</v>
          </cell>
          <cell r="E140">
            <v>0</v>
          </cell>
          <cell r="F140">
            <v>0</v>
          </cell>
          <cell r="G140">
            <v>0</v>
          </cell>
        </row>
        <row r="141">
          <cell r="B141">
            <v>653</v>
          </cell>
          <cell r="C141">
            <v>0</v>
          </cell>
          <cell r="D141">
            <v>0</v>
          </cell>
          <cell r="E141">
            <v>0</v>
          </cell>
          <cell r="F141">
            <v>0</v>
          </cell>
          <cell r="G141">
            <v>0</v>
          </cell>
        </row>
        <row r="142">
          <cell r="B142">
            <v>752</v>
          </cell>
          <cell r="C142">
            <v>-9342.83</v>
          </cell>
          <cell r="D142">
            <v>-875.95</v>
          </cell>
          <cell r="E142">
            <v>-704.25</v>
          </cell>
          <cell r="F142">
            <v>-7722.58</v>
          </cell>
          <cell r="G142">
            <v>-40.049999999999997</v>
          </cell>
        </row>
        <row r="143">
          <cell r="B143">
            <v>753</v>
          </cell>
          <cell r="C143">
            <v>-1601.6299999999997</v>
          </cell>
          <cell r="D143">
            <v>-150.16</v>
          </cell>
          <cell r="E143">
            <v>-120.73</v>
          </cell>
          <cell r="F143">
            <v>-1323.87</v>
          </cell>
          <cell r="G143">
            <v>-6.87</v>
          </cell>
        </row>
        <row r="144">
          <cell r="B144">
            <v>850</v>
          </cell>
          <cell r="C144">
            <v>0</v>
          </cell>
          <cell r="D144">
            <v>0</v>
          </cell>
          <cell r="E144">
            <v>0</v>
          </cell>
          <cell r="F144">
            <v>0</v>
          </cell>
          <cell r="G144">
            <v>0</v>
          </cell>
        </row>
        <row r="145">
          <cell r="B145">
            <v>1188</v>
          </cell>
          <cell r="C145">
            <v>0</v>
          </cell>
          <cell r="D145">
            <v>0</v>
          </cell>
          <cell r="E145">
            <v>0</v>
          </cell>
          <cell r="F145">
            <v>0</v>
          </cell>
          <cell r="G145">
            <v>0</v>
          </cell>
        </row>
        <row r="146">
          <cell r="B146" t="str">
            <v>Adjustment</v>
          </cell>
          <cell r="C146">
            <v>0</v>
          </cell>
        </row>
        <row r="147">
          <cell r="A147" t="str">
            <v>6004000000</v>
          </cell>
          <cell r="C147">
            <v>-27424.529999999995</v>
          </cell>
          <cell r="D147">
            <v>-1026.21</v>
          </cell>
          <cell r="E147">
            <v>-825.08</v>
          </cell>
          <cell r="F147">
            <v>-24903.05</v>
          </cell>
          <cell r="G147">
            <v>-670.19</v>
          </cell>
        </row>
        <row r="149">
          <cell r="B149">
            <v>102</v>
          </cell>
          <cell r="C149">
            <v>-4.999999999999994E-2</v>
          </cell>
          <cell r="D149">
            <v>0.04</v>
          </cell>
          <cell r="E149">
            <v>0.73</v>
          </cell>
          <cell r="F149">
            <v>-0.83</v>
          </cell>
          <cell r="G149">
            <v>0.01</v>
          </cell>
        </row>
        <row r="150">
          <cell r="B150">
            <v>119</v>
          </cell>
          <cell r="C150">
            <v>0</v>
          </cell>
          <cell r="D150">
            <v>0</v>
          </cell>
          <cell r="E150">
            <v>0</v>
          </cell>
          <cell r="F150">
            <v>0</v>
          </cell>
          <cell r="G150">
            <v>0</v>
          </cell>
        </row>
        <row r="151">
          <cell r="B151">
            <v>146</v>
          </cell>
          <cell r="C151">
            <v>0</v>
          </cell>
          <cell r="D151">
            <v>0</v>
          </cell>
          <cell r="E151">
            <v>0</v>
          </cell>
          <cell r="F151">
            <v>0</v>
          </cell>
          <cell r="G151">
            <v>0</v>
          </cell>
        </row>
        <row r="152">
          <cell r="B152" t="str">
            <v>Adjustment</v>
          </cell>
          <cell r="C152">
            <v>0</v>
          </cell>
          <cell r="D152">
            <v>0</v>
          </cell>
          <cell r="E152">
            <v>0</v>
          </cell>
          <cell r="F152">
            <v>0</v>
          </cell>
          <cell r="G152">
            <v>0</v>
          </cell>
        </row>
        <row r="153">
          <cell r="A153" t="str">
            <v>6004200000</v>
          </cell>
          <cell r="C153">
            <v>-4.999999999999994E-2</v>
          </cell>
          <cell r="D153">
            <v>0.04</v>
          </cell>
          <cell r="E153">
            <v>0.73</v>
          </cell>
          <cell r="F153">
            <v>-0.83</v>
          </cell>
          <cell r="G153">
            <v>0.01</v>
          </cell>
        </row>
        <row r="155">
          <cell r="B155">
            <v>750</v>
          </cell>
          <cell r="C155">
            <v>0</v>
          </cell>
          <cell r="D155">
            <v>0</v>
          </cell>
          <cell r="E155">
            <v>0</v>
          </cell>
          <cell r="F155">
            <v>0</v>
          </cell>
          <cell r="G155">
            <v>0</v>
          </cell>
        </row>
        <row r="156">
          <cell r="B156">
            <v>751</v>
          </cell>
          <cell r="C156">
            <v>0</v>
          </cell>
          <cell r="D156">
            <v>0</v>
          </cell>
          <cell r="E156">
            <v>0</v>
          </cell>
          <cell r="F156">
            <v>0</v>
          </cell>
          <cell r="G156">
            <v>0</v>
          </cell>
        </row>
        <row r="157">
          <cell r="B157" t="str">
            <v>Adjustment</v>
          </cell>
          <cell r="C157">
            <v>0</v>
          </cell>
        </row>
        <row r="158">
          <cell r="A158" t="str">
            <v>6005000000</v>
          </cell>
          <cell r="C158">
            <v>0</v>
          </cell>
          <cell r="D158">
            <v>0</v>
          </cell>
          <cell r="E158">
            <v>0</v>
          </cell>
          <cell r="F158">
            <v>0</v>
          </cell>
          <cell r="G158">
            <v>0</v>
          </cell>
        </row>
        <row r="160">
          <cell r="B160">
            <v>-25</v>
          </cell>
          <cell r="C160">
            <v>0</v>
          </cell>
          <cell r="D160">
            <v>0</v>
          </cell>
          <cell r="E160">
            <v>0</v>
          </cell>
          <cell r="F160">
            <v>0</v>
          </cell>
          <cell r="G160">
            <v>0</v>
          </cell>
        </row>
        <row r="161">
          <cell r="B161">
            <v>-15</v>
          </cell>
          <cell r="C161">
            <v>0</v>
          </cell>
          <cell r="D161">
            <v>0</v>
          </cell>
          <cell r="E161">
            <v>0</v>
          </cell>
          <cell r="F161">
            <v>0</v>
          </cell>
          <cell r="G161">
            <v>0</v>
          </cell>
        </row>
        <row r="162">
          <cell r="B162" t="str">
            <v>Adjustment</v>
          </cell>
          <cell r="C162">
            <v>0</v>
          </cell>
        </row>
        <row r="163">
          <cell r="A163" t="str">
            <v>5000600000</v>
          </cell>
          <cell r="C163">
            <v>0</v>
          </cell>
          <cell r="D163">
            <v>0</v>
          </cell>
          <cell r="E163">
            <v>0</v>
          </cell>
          <cell r="F163">
            <v>0</v>
          </cell>
          <cell r="G163">
            <v>0</v>
          </cell>
        </row>
        <row r="165">
          <cell r="A165" t="str">
            <v>Total</v>
          </cell>
          <cell r="C165">
            <v>5270691.3900000006</v>
          </cell>
          <cell r="D165">
            <v>1431837.3599999999</v>
          </cell>
          <cell r="E165">
            <v>1444179.1500000004</v>
          </cell>
          <cell r="F165">
            <v>1309683.1000000001</v>
          </cell>
          <cell r="G165">
            <v>1084991.78</v>
          </cell>
        </row>
      </sheetData>
      <sheetData sheetId="17"/>
      <sheetData sheetId="18">
        <row r="2">
          <cell r="D2">
            <v>41305</v>
          </cell>
        </row>
      </sheetData>
      <sheetData sheetId="19">
        <row r="2">
          <cell r="D2">
            <v>41305</v>
          </cell>
        </row>
      </sheetData>
      <sheetData sheetId="20">
        <row r="4">
          <cell r="A4">
            <v>-27</v>
          </cell>
        </row>
      </sheetData>
      <sheetData sheetId="21">
        <row r="41">
          <cell r="A41" t="str">
            <v>Total-2013</v>
          </cell>
        </row>
        <row r="159">
          <cell r="A159" t="str">
            <v>Total-2013</v>
          </cell>
          <cell r="B159">
            <v>1576356.3689999999</v>
          </cell>
          <cell r="C159">
            <v>10046258.006000001</v>
          </cell>
          <cell r="D159">
            <v>-95929.277999999991</v>
          </cell>
          <cell r="E159">
            <v>862800.56400000001</v>
          </cell>
          <cell r="F159">
            <v>6192204.7539999997</v>
          </cell>
          <cell r="H159">
            <v>344356.31281299988</v>
          </cell>
          <cell r="I159">
            <v>526389.21948400023</v>
          </cell>
          <cell r="J159">
            <v>123848.82827799996</v>
          </cell>
          <cell r="K159">
            <v>96437.037766000067</v>
          </cell>
          <cell r="L159">
            <v>313376.78109100088</v>
          </cell>
          <cell r="N159">
            <v>344356.30717300007</v>
          </cell>
          <cell r="O159">
            <v>526389.21633199952</v>
          </cell>
          <cell r="P159">
            <v>123848.83243000004</v>
          </cell>
          <cell r="Q159">
            <v>96437.032725999918</v>
          </cell>
          <cell r="R159">
            <v>313376.77581899939</v>
          </cell>
          <cell r="S159">
            <v>292707</v>
          </cell>
          <cell r="T159">
            <v>0</v>
          </cell>
          <cell r="U159">
            <v>292707</v>
          </cell>
          <cell r="V159">
            <v>0</v>
          </cell>
          <cell r="W159">
            <v>-15836</v>
          </cell>
          <cell r="X159">
            <v>0</v>
          </cell>
          <cell r="Y159">
            <v>0</v>
          </cell>
          <cell r="Z159">
            <v>-252109</v>
          </cell>
        </row>
        <row r="160">
          <cell r="A160">
            <v>41275</v>
          </cell>
          <cell r="B160">
            <v>126887.74300000003</v>
          </cell>
          <cell r="C160">
            <v>877153.68400000071</v>
          </cell>
          <cell r="D160">
            <v>-9789.8950000000004</v>
          </cell>
          <cell r="E160">
            <v>90791.141999999934</v>
          </cell>
          <cell r="F160">
            <v>406605.03199999977</v>
          </cell>
          <cell r="H160">
            <v>21275.635085000013</v>
          </cell>
          <cell r="I160">
            <v>41422.493309999954</v>
          </cell>
          <cell r="J160">
            <v>14222.196031999991</v>
          </cell>
          <cell r="K160">
            <v>8699.7016880000465</v>
          </cell>
          <cell r="L160">
            <v>51007.887867000245</v>
          </cell>
          <cell r="N160">
            <v>21275.634589000012</v>
          </cell>
          <cell r="O160">
            <v>41422.493029999983</v>
          </cell>
          <cell r="P160">
            <v>14222.196048000011</v>
          </cell>
          <cell r="Q160">
            <v>8699.7010639999735</v>
          </cell>
          <cell r="R160">
            <v>51007.887282999844</v>
          </cell>
          <cell r="S160">
            <v>82400</v>
          </cell>
          <cell r="T160">
            <v>0</v>
          </cell>
          <cell r="U160">
            <v>82400</v>
          </cell>
          <cell r="W160">
            <v>0</v>
          </cell>
          <cell r="X160">
            <v>0</v>
          </cell>
          <cell r="Y160">
            <v>0</v>
          </cell>
          <cell r="Z160">
            <v>-3139</v>
          </cell>
        </row>
        <row r="161">
          <cell r="A161">
            <v>41306</v>
          </cell>
          <cell r="B161">
            <v>100894.02</v>
          </cell>
          <cell r="C161">
            <v>798883.29100000043</v>
          </cell>
          <cell r="D161">
            <v>-1710.3619999999994</v>
          </cell>
          <cell r="E161">
            <v>71720.30000000009</v>
          </cell>
          <cell r="F161">
            <v>369974.90400000033</v>
          </cell>
          <cell r="H161">
            <v>8865.742340000008</v>
          </cell>
          <cell r="I161">
            <v>21186.559495999616</v>
          </cell>
          <cell r="J161">
            <v>1697.9007900000015</v>
          </cell>
          <cell r="K161">
            <v>5391.1547039999832</v>
          </cell>
          <cell r="L161">
            <v>39767.915663999913</v>
          </cell>
          <cell r="N161">
            <v>8865.7418599999437</v>
          </cell>
          <cell r="O161">
            <v>21186.559408000227</v>
          </cell>
          <cell r="P161">
            <v>1697.9011579999999</v>
          </cell>
          <cell r="Q161">
            <v>5391.1540960000175</v>
          </cell>
          <cell r="R161">
            <v>39767.915088000111</v>
          </cell>
          <cell r="S161">
            <v>83278</v>
          </cell>
          <cell r="T161">
            <v>0</v>
          </cell>
          <cell r="U161">
            <v>83278</v>
          </cell>
          <cell r="W161">
            <v>-10688</v>
          </cell>
          <cell r="X161">
            <v>0</v>
          </cell>
          <cell r="Y161">
            <v>0</v>
          </cell>
          <cell r="Z161">
            <v>-797</v>
          </cell>
        </row>
        <row r="162">
          <cell r="A162">
            <v>41334</v>
          </cell>
          <cell r="B162">
            <v>178585.66499999983</v>
          </cell>
          <cell r="C162">
            <v>897770.00199999963</v>
          </cell>
          <cell r="D162">
            <v>-4356.247999999995</v>
          </cell>
          <cell r="E162">
            <v>87602.352999999988</v>
          </cell>
          <cell r="F162">
            <v>527809.95000000077</v>
          </cell>
          <cell r="H162">
            <v>29228.282605000026</v>
          </cell>
          <cell r="I162">
            <v>34240.479119999749</v>
          </cell>
          <cell r="J162">
            <v>4381.9969199999969</v>
          </cell>
          <cell r="K162">
            <v>8589.2767639999929</v>
          </cell>
          <cell r="L162">
            <v>16598.789425000221</v>
          </cell>
          <cell r="N162">
            <v>29228.281884999953</v>
          </cell>
          <cell r="O162">
            <v>34240.478960000139</v>
          </cell>
          <cell r="P162">
            <v>4381.9969520000004</v>
          </cell>
          <cell r="Q162">
            <v>8589.2766760000213</v>
          </cell>
          <cell r="R162">
            <v>16598.788824999781</v>
          </cell>
          <cell r="S162">
            <v>0</v>
          </cell>
          <cell r="T162">
            <v>0</v>
          </cell>
          <cell r="U162">
            <v>0</v>
          </cell>
          <cell r="W162">
            <v>-3662</v>
          </cell>
          <cell r="X162">
            <v>0</v>
          </cell>
          <cell r="Y162">
            <v>0</v>
          </cell>
          <cell r="Z162">
            <v>-7135</v>
          </cell>
        </row>
        <row r="163">
          <cell r="A163">
            <v>41365</v>
          </cell>
          <cell r="B163">
            <v>124824.75900000005</v>
          </cell>
          <cell r="C163">
            <v>768316.94300000032</v>
          </cell>
          <cell r="D163">
            <v>-9739.5990000000074</v>
          </cell>
          <cell r="E163">
            <v>92646.039000000004</v>
          </cell>
          <cell r="F163">
            <v>512305.75000000047</v>
          </cell>
          <cell r="H163">
            <v>26634.803519999969</v>
          </cell>
          <cell r="I163">
            <v>49088.307159999706</v>
          </cell>
          <cell r="J163">
            <v>11674.124000000003</v>
          </cell>
          <cell r="K163">
            <v>11949.813809999974</v>
          </cell>
          <cell r="L163">
            <v>24167.876950000005</v>
          </cell>
          <cell r="N163">
            <v>26634.802920000067</v>
          </cell>
          <cell r="O163">
            <v>49088.306960000191</v>
          </cell>
          <cell r="P163">
            <v>11674.124600000014</v>
          </cell>
          <cell r="Q163">
            <v>11949.813690000004</v>
          </cell>
          <cell r="R163">
            <v>24167.876310000007</v>
          </cell>
          <cell r="S163">
            <v>0</v>
          </cell>
          <cell r="T163">
            <v>0</v>
          </cell>
          <cell r="U163">
            <v>0</v>
          </cell>
          <cell r="W163">
            <v>0</v>
          </cell>
          <cell r="X163">
            <v>0</v>
          </cell>
          <cell r="Y163">
            <v>0</v>
          </cell>
          <cell r="Z163">
            <v>-23471</v>
          </cell>
        </row>
        <row r="164">
          <cell r="A164">
            <v>41395</v>
          </cell>
          <cell r="B164">
            <v>120021.97999999986</v>
          </cell>
          <cell r="C164">
            <v>804345.34099999967</v>
          </cell>
          <cell r="D164">
            <v>-10545.358999999993</v>
          </cell>
          <cell r="E164">
            <v>97715.279999999897</v>
          </cell>
          <cell r="F164">
            <v>533240.03799999901</v>
          </cell>
          <cell r="H164">
            <v>23079.78250500001</v>
          </cell>
          <cell r="I164">
            <v>49891.403097000337</v>
          </cell>
          <cell r="J164">
            <v>13397.498927999995</v>
          </cell>
          <cell r="K164">
            <v>11454.923010999992</v>
          </cell>
          <cell r="L164">
            <v>26074.977321000373</v>
          </cell>
          <cell r="N164">
            <v>23079.782064999981</v>
          </cell>
          <cell r="O164">
            <v>49891.402872999723</v>
          </cell>
          <cell r="P164">
            <v>13397.499392</v>
          </cell>
          <cell r="Q164">
            <v>11454.922315000002</v>
          </cell>
          <cell r="R164">
            <v>26074.977184999636</v>
          </cell>
          <cell r="S164">
            <v>0</v>
          </cell>
          <cell r="T164">
            <v>0</v>
          </cell>
          <cell r="U164">
            <v>0</v>
          </cell>
          <cell r="W164">
            <v>0</v>
          </cell>
          <cell r="X164">
            <v>0</v>
          </cell>
          <cell r="Y164">
            <v>0</v>
          </cell>
          <cell r="Z164">
            <v>-11885</v>
          </cell>
        </row>
        <row r="165">
          <cell r="A165">
            <v>41426</v>
          </cell>
          <cell r="B165">
            <v>133417.24199999997</v>
          </cell>
          <cell r="C165">
            <v>795894.39399999916</v>
          </cell>
          <cell r="D165">
            <v>-10131.292999999996</v>
          </cell>
          <cell r="E165">
            <v>60830.180999999924</v>
          </cell>
          <cell r="F165">
            <v>526730.277</v>
          </cell>
          <cell r="H165">
            <v>26182.772200000007</v>
          </cell>
          <cell r="I165">
            <v>42312.232719999476</v>
          </cell>
          <cell r="J165">
            <v>12966.479599999981</v>
          </cell>
          <cell r="K165">
            <v>1671.2916960000582</v>
          </cell>
          <cell r="L165">
            <v>21413.272608000032</v>
          </cell>
          <cell r="N165">
            <v>26182.772199999919</v>
          </cell>
          <cell r="O165">
            <v>42312.232320000221</v>
          </cell>
          <cell r="P165">
            <v>12966.479800000003</v>
          </cell>
          <cell r="Q165">
            <v>1671.2913359999875</v>
          </cell>
          <cell r="R165">
            <v>21413.272487999999</v>
          </cell>
          <cell r="S165">
            <v>0</v>
          </cell>
          <cell r="T165">
            <v>0</v>
          </cell>
          <cell r="U165">
            <v>0</v>
          </cell>
          <cell r="W165">
            <v>0</v>
          </cell>
          <cell r="X165">
            <v>0</v>
          </cell>
          <cell r="Y165">
            <v>0</v>
          </cell>
          <cell r="Z165">
            <v>-33640</v>
          </cell>
        </row>
        <row r="166">
          <cell r="A166">
            <v>41456</v>
          </cell>
          <cell r="B166">
            <v>168132.83900000027</v>
          </cell>
          <cell r="C166">
            <v>870525.08500000124</v>
          </cell>
          <cell r="D166">
            <v>-10416.66299999999</v>
          </cell>
          <cell r="E166">
            <v>63366.932999999997</v>
          </cell>
          <cell r="F166">
            <v>611924.19799999986</v>
          </cell>
          <cell r="H166">
            <v>35402.289674000029</v>
          </cell>
          <cell r="I166">
            <v>56911.946096000975</v>
          </cell>
          <cell r="J166">
            <v>15467.227921999989</v>
          </cell>
          <cell r="K166">
            <v>1243.8283999999196</v>
          </cell>
          <cell r="L166">
            <v>10268.567080000597</v>
          </cell>
          <cell r="N166">
            <v>35402.289185999958</v>
          </cell>
          <cell r="O166">
            <v>56911.946007999446</v>
          </cell>
          <cell r="P166">
            <v>15467.228017999996</v>
          </cell>
          <cell r="Q166">
            <v>1243.8277520000049</v>
          </cell>
          <cell r="R166">
            <v>10268.566519999735</v>
          </cell>
          <cell r="S166">
            <v>0</v>
          </cell>
          <cell r="T166">
            <v>0</v>
          </cell>
          <cell r="U166">
            <v>0</v>
          </cell>
          <cell r="W166">
            <v>0</v>
          </cell>
          <cell r="X166">
            <v>0</v>
          </cell>
          <cell r="Y166">
            <v>0</v>
          </cell>
          <cell r="Z166">
            <v>-31103</v>
          </cell>
        </row>
        <row r="167">
          <cell r="A167">
            <v>41487</v>
          </cell>
          <cell r="B167">
            <v>153478.98399999988</v>
          </cell>
          <cell r="C167">
            <v>892923.0350000005</v>
          </cell>
          <cell r="D167">
            <v>-11485.920000000015</v>
          </cell>
          <cell r="E167">
            <v>42360.789999999972</v>
          </cell>
          <cell r="F167">
            <v>608068.00100000016</v>
          </cell>
          <cell r="H167">
            <v>36303.708519999935</v>
          </cell>
          <cell r="I167">
            <v>45724.152094000274</v>
          </cell>
          <cell r="J167">
            <v>16128.753768</v>
          </cell>
          <cell r="K167">
            <v>11904.309025000024</v>
          </cell>
          <cell r="L167">
            <v>14188.908299999681</v>
          </cell>
          <cell r="N167">
            <v>36303.7077840001</v>
          </cell>
          <cell r="O167">
            <v>45724.151629999811</v>
          </cell>
          <cell r="P167">
            <v>16128.754152000003</v>
          </cell>
          <cell r="Q167">
            <v>11904.30850499997</v>
          </cell>
          <cell r="R167">
            <v>14188.908100000279</v>
          </cell>
          <cell r="S167">
            <v>0</v>
          </cell>
          <cell r="T167">
            <v>0</v>
          </cell>
          <cell r="U167">
            <v>0</v>
          </cell>
          <cell r="W167">
            <v>-716</v>
          </cell>
          <cell r="X167">
            <v>0</v>
          </cell>
          <cell r="Y167">
            <v>0</v>
          </cell>
          <cell r="Z167">
            <v>-21085</v>
          </cell>
        </row>
        <row r="168">
          <cell r="A168">
            <v>41518</v>
          </cell>
          <cell r="B168">
            <v>113739.26500000016</v>
          </cell>
          <cell r="C168">
            <v>815926.47500000079</v>
          </cell>
          <cell r="D168">
            <v>-9823.8929999999946</v>
          </cell>
          <cell r="E168">
            <v>22702.233999999997</v>
          </cell>
          <cell r="F168">
            <v>564940.56899999909</v>
          </cell>
          <cell r="H168">
            <v>34963.789473999954</v>
          </cell>
          <cell r="I168">
            <v>45142.990754999475</v>
          </cell>
          <cell r="J168">
            <v>12401.554810000011</v>
          </cell>
          <cell r="K168">
            <v>8730.9435599999961</v>
          </cell>
          <cell r="L168">
            <v>15912.990128000018</v>
          </cell>
          <cell r="N168">
            <v>34963.789194000041</v>
          </cell>
          <cell r="O168">
            <v>45142.990555000259</v>
          </cell>
          <cell r="P168">
            <v>12401.555409999995</v>
          </cell>
          <cell r="Q168">
            <v>8730.9431599999953</v>
          </cell>
          <cell r="R168">
            <v>15912.990007999999</v>
          </cell>
          <cell r="S168">
            <v>0</v>
          </cell>
          <cell r="T168">
            <v>0</v>
          </cell>
          <cell r="U168">
            <v>0</v>
          </cell>
          <cell r="W168">
            <v>-770</v>
          </cell>
          <cell r="X168">
            <v>0</v>
          </cell>
          <cell r="Y168">
            <v>0</v>
          </cell>
          <cell r="Z168">
            <v>-29734</v>
          </cell>
        </row>
        <row r="169">
          <cell r="A169">
            <v>41548</v>
          </cell>
          <cell r="B169">
            <v>105968.88999999996</v>
          </cell>
          <cell r="C169">
            <v>841958.25</v>
          </cell>
          <cell r="D169">
            <v>-10126.785999999989</v>
          </cell>
          <cell r="E169">
            <v>87520.739000000031</v>
          </cell>
          <cell r="F169">
            <v>544216.0950000002</v>
          </cell>
          <cell r="H169">
            <v>32657.349403999982</v>
          </cell>
          <cell r="I169">
            <v>45936.729468000151</v>
          </cell>
          <cell r="J169">
            <v>11943.525694999995</v>
          </cell>
          <cell r="K169">
            <v>11600.157179000082</v>
          </cell>
          <cell r="L169">
            <v>23433.699604999823</v>
          </cell>
          <cell r="N169">
            <v>32657.348835999997</v>
          </cell>
          <cell r="O169">
            <v>45936.729084000042</v>
          </cell>
          <cell r="P169">
            <v>11943.526071000008</v>
          </cell>
          <cell r="Q169">
            <v>11600.156522999945</v>
          </cell>
          <cell r="R169">
            <v>23433.698885000103</v>
          </cell>
          <cell r="S169">
            <v>14716</v>
          </cell>
          <cell r="T169">
            <v>0</v>
          </cell>
          <cell r="U169">
            <v>14716</v>
          </cell>
          <cell r="W169">
            <v>0</v>
          </cell>
          <cell r="X169">
            <v>0</v>
          </cell>
          <cell r="Y169">
            <v>0</v>
          </cell>
          <cell r="Z169">
            <v>-27619</v>
          </cell>
        </row>
        <row r="170">
          <cell r="A170">
            <v>41579</v>
          </cell>
          <cell r="B170">
            <v>85821.496000000043</v>
          </cell>
          <cell r="C170">
            <v>772195.18299999961</v>
          </cell>
          <cell r="D170">
            <v>-4568.6069999999991</v>
          </cell>
          <cell r="E170">
            <v>85947.966999999961</v>
          </cell>
          <cell r="F170">
            <v>561746.68599999999</v>
          </cell>
          <cell r="H170">
            <v>28308.246027999976</v>
          </cell>
          <cell r="I170">
            <v>51265.214271000383</v>
          </cell>
          <cell r="J170">
            <v>5806.5979039999966</v>
          </cell>
          <cell r="K170">
            <v>10571.997744000013</v>
          </cell>
          <cell r="L170">
            <v>17825.669039999852</v>
          </cell>
          <cell r="N170">
            <v>28308.245868000071</v>
          </cell>
          <cell r="O170">
            <v>51265.213750999661</v>
          </cell>
          <cell r="P170">
            <v>5806.5982639999993</v>
          </cell>
          <cell r="Q170">
            <v>10571.997463999982</v>
          </cell>
          <cell r="R170">
            <v>17825.66864000024</v>
          </cell>
          <cell r="S170">
            <v>1250</v>
          </cell>
          <cell r="T170">
            <v>0</v>
          </cell>
          <cell r="U170">
            <v>1250</v>
          </cell>
          <cell r="W170">
            <v>0</v>
          </cell>
          <cell r="X170">
            <v>0</v>
          </cell>
          <cell r="Y170">
            <v>0</v>
          </cell>
          <cell r="Z170">
            <v>-35847</v>
          </cell>
        </row>
        <row r="171">
          <cell r="A171">
            <v>41609</v>
          </cell>
          <cell r="B171">
            <v>164583.486</v>
          </cell>
          <cell r="C171">
            <v>910366.32299999974</v>
          </cell>
          <cell r="D171">
            <v>-3234.6530000000025</v>
          </cell>
          <cell r="E171">
            <v>59596.606000000123</v>
          </cell>
          <cell r="F171">
            <v>424643.25400000036</v>
          </cell>
          <cell r="H171">
            <v>41453.911457999973</v>
          </cell>
          <cell r="I171">
            <v>43266.711897000256</v>
          </cell>
          <cell r="J171">
            <v>3760.9719090000044</v>
          </cell>
          <cell r="K171">
            <v>4629.6401849999975</v>
          </cell>
          <cell r="L171">
            <v>52716.227103000143</v>
          </cell>
          <cell r="N171">
            <v>41453.910786000037</v>
          </cell>
          <cell r="O171">
            <v>43266.711752999785</v>
          </cell>
          <cell r="P171">
            <v>3760.9725649999996</v>
          </cell>
          <cell r="Q171">
            <v>4629.6401450000139</v>
          </cell>
          <cell r="R171">
            <v>52716.226486999636</v>
          </cell>
          <cell r="S171">
            <v>111063</v>
          </cell>
          <cell r="T171">
            <v>0</v>
          </cell>
          <cell r="U171">
            <v>111063</v>
          </cell>
          <cell r="W171">
            <v>0</v>
          </cell>
          <cell r="X171">
            <v>0</v>
          </cell>
          <cell r="Y171">
            <v>0</v>
          </cell>
          <cell r="Z171">
            <v>-26654</v>
          </cell>
        </row>
      </sheetData>
      <sheetData sheetId="22"/>
      <sheetData sheetId="23"/>
      <sheetData sheetId="24">
        <row r="4">
          <cell r="D4" t="str">
            <v>Sales -  $Cdn</v>
          </cell>
        </row>
      </sheetData>
      <sheetData sheetId="25">
        <row r="34">
          <cell r="C34" t="str">
            <v>Feb13</v>
          </cell>
        </row>
      </sheetData>
      <sheetData sheetId="26"/>
      <sheetData sheetId="27"/>
      <sheetData sheetId="28"/>
      <sheetData sheetId="29"/>
      <sheetData sheetId="30"/>
      <sheetData sheetId="31">
        <row r="2">
          <cell r="A2" t="str">
            <v>TROD</v>
          </cell>
          <cell r="B2" t="str">
            <v>NEWEDGE-UF</v>
          </cell>
          <cell r="D2" t="str">
            <v>PJM</v>
          </cell>
          <cell r="E2" t="str">
            <v>WH_R</v>
          </cell>
          <cell r="F2" t="str">
            <v>B</v>
          </cell>
          <cell r="L2" t="str">
            <v>SWAP</v>
          </cell>
          <cell r="M2" t="str">
            <v>HWPFW</v>
          </cell>
          <cell r="T2">
            <v>33600</v>
          </cell>
          <cell r="U2">
            <v>6353.49</v>
          </cell>
          <cell r="X2" t="str">
            <v>C</v>
          </cell>
          <cell r="AB2">
            <v>6390.55</v>
          </cell>
          <cell r="AC2" t="str">
            <v>OPGEM</v>
          </cell>
          <cell r="AF2" t="str">
            <v>N</v>
          </cell>
        </row>
        <row r="3">
          <cell r="A3" t="str">
            <v>TROD</v>
          </cell>
          <cell r="B3" t="str">
            <v>NEWEDGE-UF</v>
          </cell>
          <cell r="D3" t="str">
            <v>PJM</v>
          </cell>
          <cell r="E3" t="str">
            <v>WH_R</v>
          </cell>
          <cell r="F3" t="str">
            <v>S</v>
          </cell>
          <cell r="L3" t="str">
            <v>SWAP</v>
          </cell>
          <cell r="M3" t="str">
            <v>HWPFW</v>
          </cell>
          <cell r="T3">
            <v>-33600</v>
          </cell>
          <cell r="U3">
            <v>-18875.189999999999</v>
          </cell>
          <cell r="X3" t="str">
            <v>C</v>
          </cell>
          <cell r="AB3">
            <v>-18895.36</v>
          </cell>
          <cell r="AC3" t="str">
            <v>OPGEM</v>
          </cell>
          <cell r="AF3" t="str">
            <v>N</v>
          </cell>
        </row>
        <row r="4">
          <cell r="A4" t="str">
            <v>TROD</v>
          </cell>
          <cell r="B4" t="str">
            <v>NEWEDGE-UF</v>
          </cell>
          <cell r="D4" t="str">
            <v>PJM</v>
          </cell>
          <cell r="E4" t="str">
            <v>WH_R</v>
          </cell>
          <cell r="F4" t="str">
            <v>B</v>
          </cell>
          <cell r="L4" t="str">
            <v>SWAP</v>
          </cell>
          <cell r="M4" t="str">
            <v>HWPFW</v>
          </cell>
          <cell r="T4">
            <v>33600</v>
          </cell>
          <cell r="U4">
            <v>-20478.73</v>
          </cell>
          <cell r="X4" t="str">
            <v>C</v>
          </cell>
          <cell r="AB4">
            <v>-20405.46</v>
          </cell>
          <cell r="AC4" t="str">
            <v>OPGEM</v>
          </cell>
          <cell r="AF4" t="str">
            <v>N</v>
          </cell>
        </row>
        <row r="5">
          <cell r="A5" t="str">
            <v>TROD</v>
          </cell>
          <cell r="B5" t="str">
            <v>NEWEDGE-UF</v>
          </cell>
          <cell r="D5" t="str">
            <v>NYISO</v>
          </cell>
          <cell r="E5" t="str">
            <v>ZADAM</v>
          </cell>
          <cell r="F5" t="str">
            <v>S</v>
          </cell>
          <cell r="L5" t="str">
            <v>SWAP</v>
          </cell>
          <cell r="M5" t="str">
            <v>SWPFN</v>
          </cell>
          <cell r="T5">
            <v>-204000</v>
          </cell>
          <cell r="U5">
            <v>-1211016.1100000001</v>
          </cell>
          <cell r="X5" t="str">
            <v>C</v>
          </cell>
          <cell r="AB5">
            <v>-1204086.7</v>
          </cell>
          <cell r="AC5" t="str">
            <v>OPGEM</v>
          </cell>
          <cell r="AF5" t="str">
            <v>N</v>
          </cell>
        </row>
        <row r="6">
          <cell r="A6" t="str">
            <v>TROD</v>
          </cell>
          <cell r="B6" t="str">
            <v>NEWEDGE-UF</v>
          </cell>
          <cell r="D6" t="str">
            <v>PJM</v>
          </cell>
          <cell r="E6" t="str">
            <v>WH_R</v>
          </cell>
          <cell r="F6" t="str">
            <v>S</v>
          </cell>
          <cell r="L6" t="str">
            <v>SWAP</v>
          </cell>
          <cell r="M6" t="str">
            <v>HWPFW</v>
          </cell>
          <cell r="T6">
            <v>-33600</v>
          </cell>
          <cell r="U6">
            <v>-136936.94</v>
          </cell>
          <cell r="X6" t="str">
            <v>C</v>
          </cell>
          <cell r="AB6">
            <v>-136797.81</v>
          </cell>
          <cell r="AC6" t="str">
            <v>OPGEM</v>
          </cell>
          <cell r="AF6" t="str">
            <v>N</v>
          </cell>
        </row>
        <row r="7">
          <cell r="A7" t="str">
            <v>TROD</v>
          </cell>
          <cell r="B7" t="str">
            <v>NEWEDGE-UF</v>
          </cell>
          <cell r="D7" t="str">
            <v>PJM</v>
          </cell>
          <cell r="E7" t="str">
            <v>WH_R</v>
          </cell>
          <cell r="F7" t="str">
            <v>S</v>
          </cell>
          <cell r="L7" t="str">
            <v>SWAP</v>
          </cell>
          <cell r="M7" t="str">
            <v>SWPFW</v>
          </cell>
          <cell r="T7">
            <v>-204000</v>
          </cell>
          <cell r="X7" t="str">
            <v>C</v>
          </cell>
          <cell r="AB7">
            <v>-163219.07999999999</v>
          </cell>
          <cell r="AC7" t="str">
            <v>OPGEM</v>
          </cell>
          <cell r="AF7" t="str">
            <v>N</v>
          </cell>
        </row>
        <row r="8">
          <cell r="A8" t="str">
            <v>TROD</v>
          </cell>
          <cell r="B8" t="str">
            <v>NEWEDGE-UF</v>
          </cell>
          <cell r="D8" t="str">
            <v>PJM</v>
          </cell>
          <cell r="E8" t="str">
            <v>WH_R</v>
          </cell>
          <cell r="F8" t="str">
            <v>B</v>
          </cell>
          <cell r="L8" t="str">
            <v>SWAP</v>
          </cell>
          <cell r="M8" t="str">
            <v>SWPFW</v>
          </cell>
          <cell r="T8">
            <v>204000</v>
          </cell>
          <cell r="X8" t="str">
            <v>C</v>
          </cell>
          <cell r="AB8">
            <v>109115.5</v>
          </cell>
          <cell r="AC8" t="str">
            <v>OPGEM</v>
          </cell>
          <cell r="AF8" t="str">
            <v>N</v>
          </cell>
        </row>
        <row r="9">
          <cell r="A9" t="str">
            <v>TROD</v>
          </cell>
          <cell r="B9" t="str">
            <v>NEWEDGE-UF</v>
          </cell>
          <cell r="D9" t="str">
            <v>NYISO</v>
          </cell>
          <cell r="E9" t="str">
            <v>ZADAM</v>
          </cell>
          <cell r="F9" t="str">
            <v>S</v>
          </cell>
          <cell r="L9" t="str">
            <v>SWAP</v>
          </cell>
          <cell r="M9" t="str">
            <v>SWPFA</v>
          </cell>
          <cell r="T9">
            <v>-204000</v>
          </cell>
          <cell r="X9" t="str">
            <v>C</v>
          </cell>
          <cell r="AB9">
            <v>-944389.52</v>
          </cell>
          <cell r="AC9" t="str">
            <v>OPGEM</v>
          </cell>
          <cell r="AF9" t="str">
            <v>N</v>
          </cell>
        </row>
        <row r="10">
          <cell r="A10" t="str">
            <v>TROD</v>
          </cell>
          <cell r="B10" t="str">
            <v>NEWEDGE-UF</v>
          </cell>
          <cell r="D10" t="str">
            <v>NYISO</v>
          </cell>
          <cell r="E10" t="str">
            <v>ZADAM</v>
          </cell>
          <cell r="F10" t="str">
            <v>S</v>
          </cell>
          <cell r="L10" t="str">
            <v>SWAP</v>
          </cell>
          <cell r="M10" t="str">
            <v>SWPFN</v>
          </cell>
          <cell r="T10">
            <v>-234000</v>
          </cell>
          <cell r="X10" t="str">
            <v>C</v>
          </cell>
          <cell r="AB10">
            <v>-342552.27</v>
          </cell>
          <cell r="AC10" t="str">
            <v>OPGEM</v>
          </cell>
          <cell r="AF10" t="str">
            <v>N</v>
          </cell>
        </row>
        <row r="11">
          <cell r="A11" t="str">
            <v>TROD</v>
          </cell>
          <cell r="B11" t="str">
            <v>NEWEDGE-UF</v>
          </cell>
          <cell r="D11" t="str">
            <v>NYISO</v>
          </cell>
          <cell r="E11" t="str">
            <v>ZADAM</v>
          </cell>
          <cell r="F11" t="str">
            <v>S</v>
          </cell>
          <cell r="L11" t="str">
            <v>SWAP</v>
          </cell>
          <cell r="M11" t="str">
            <v>SWPFA</v>
          </cell>
          <cell r="T11">
            <v>-204000</v>
          </cell>
          <cell r="X11" t="str">
            <v>C</v>
          </cell>
          <cell r="AB11">
            <v>-998493.1</v>
          </cell>
          <cell r="AC11" t="str">
            <v>OPGEM</v>
          </cell>
          <cell r="AF11" t="str">
            <v>N</v>
          </cell>
        </row>
        <row r="12">
          <cell r="A12" t="str">
            <v>TROD</v>
          </cell>
          <cell r="B12" t="str">
            <v>NEWEDGE-UF</v>
          </cell>
          <cell r="D12" t="str">
            <v>NYISO</v>
          </cell>
          <cell r="E12" t="str">
            <v>ZADAM</v>
          </cell>
          <cell r="F12" t="str">
            <v>S</v>
          </cell>
          <cell r="L12" t="str">
            <v>SWAP</v>
          </cell>
          <cell r="M12" t="str">
            <v>SWPFA</v>
          </cell>
          <cell r="T12">
            <v>-204000</v>
          </cell>
          <cell r="X12" t="str">
            <v>C</v>
          </cell>
          <cell r="AB12">
            <v>-933568.8</v>
          </cell>
          <cell r="AC12" t="str">
            <v>OPGEM</v>
          </cell>
          <cell r="AF12" t="str">
            <v>N</v>
          </cell>
        </row>
        <row r="13">
          <cell r="A13" t="str">
            <v>TROD</v>
          </cell>
          <cell r="B13" t="str">
            <v>NEWEDGE-UF</v>
          </cell>
          <cell r="D13" t="str">
            <v>PJM</v>
          </cell>
          <cell r="E13" t="str">
            <v>WH_R</v>
          </cell>
          <cell r="F13" t="str">
            <v>B</v>
          </cell>
          <cell r="L13" t="str">
            <v>SWAP</v>
          </cell>
          <cell r="M13" t="str">
            <v>HWPFW</v>
          </cell>
          <cell r="T13">
            <v>33600</v>
          </cell>
          <cell r="X13" t="str">
            <v>C</v>
          </cell>
          <cell r="AB13">
            <v>90351.39</v>
          </cell>
          <cell r="AC13" t="str">
            <v>OPGEM</v>
          </cell>
          <cell r="AF13" t="str">
            <v>N</v>
          </cell>
        </row>
        <row r="14">
          <cell r="A14" t="str">
            <v>TROD</v>
          </cell>
          <cell r="B14" t="str">
            <v>NEWEDGE-UF</v>
          </cell>
          <cell r="D14" t="str">
            <v>PJM</v>
          </cell>
          <cell r="E14" t="str">
            <v>WH_R</v>
          </cell>
          <cell r="F14" t="str">
            <v>B</v>
          </cell>
          <cell r="L14" t="str">
            <v>SWAP</v>
          </cell>
          <cell r="M14" t="str">
            <v>HWPFW</v>
          </cell>
          <cell r="T14">
            <v>33600</v>
          </cell>
          <cell r="X14" t="str">
            <v>C</v>
          </cell>
          <cell r="AB14">
            <v>90351.39</v>
          </cell>
          <cell r="AC14" t="str">
            <v>OPGEM</v>
          </cell>
          <cell r="AF14" t="str">
            <v>N</v>
          </cell>
        </row>
        <row r="15">
          <cell r="A15" t="str">
            <v>TROD</v>
          </cell>
          <cell r="B15" t="str">
            <v>NEWEDGE-UF</v>
          </cell>
          <cell r="D15" t="str">
            <v>PJM</v>
          </cell>
          <cell r="E15" t="str">
            <v>WH_R</v>
          </cell>
          <cell r="F15" t="str">
            <v>S</v>
          </cell>
          <cell r="L15" t="str">
            <v>SWAP</v>
          </cell>
          <cell r="M15" t="str">
            <v>HWPFW</v>
          </cell>
          <cell r="T15">
            <v>-33600</v>
          </cell>
          <cell r="X15" t="str">
            <v>C</v>
          </cell>
          <cell r="AB15">
            <v>-108215.4</v>
          </cell>
          <cell r="AC15" t="str">
            <v>OPGEM</v>
          </cell>
          <cell r="AF15" t="str">
            <v>N</v>
          </cell>
        </row>
        <row r="16">
          <cell r="A16" t="str">
            <v>TROD</v>
          </cell>
          <cell r="B16" t="str">
            <v>NEWEDGE-UF</v>
          </cell>
          <cell r="D16" t="str">
            <v>PJM</v>
          </cell>
          <cell r="E16" t="str">
            <v>WH_R</v>
          </cell>
          <cell r="F16" t="str">
            <v>S</v>
          </cell>
          <cell r="L16" t="str">
            <v>SWAP</v>
          </cell>
          <cell r="M16" t="str">
            <v>HWPFW</v>
          </cell>
          <cell r="T16">
            <v>-33600</v>
          </cell>
          <cell r="X16" t="str">
            <v>C</v>
          </cell>
          <cell r="AB16">
            <v>-104642.6</v>
          </cell>
          <cell r="AC16" t="str">
            <v>OPGEM</v>
          </cell>
          <cell r="AF16" t="str">
            <v>N</v>
          </cell>
        </row>
        <row r="17">
          <cell r="A17" t="str">
            <v>TROD</v>
          </cell>
          <cell r="B17" t="str">
            <v>NEWEDGE-UF</v>
          </cell>
          <cell r="D17" t="str">
            <v>NYISO</v>
          </cell>
          <cell r="E17" t="str">
            <v>ZADAM</v>
          </cell>
          <cell r="F17" t="str">
            <v>B</v>
          </cell>
          <cell r="L17" t="str">
            <v>SWAP</v>
          </cell>
          <cell r="M17" t="str">
            <v>SWPFA</v>
          </cell>
          <cell r="T17">
            <v>204000</v>
          </cell>
          <cell r="X17" t="str">
            <v>C</v>
          </cell>
          <cell r="AB17">
            <v>922748.09</v>
          </cell>
          <cell r="AC17" t="str">
            <v>OPGEM</v>
          </cell>
          <cell r="AF17" t="str">
            <v>N</v>
          </cell>
        </row>
        <row r="18">
          <cell r="A18" t="str">
            <v>TROD</v>
          </cell>
          <cell r="B18" t="str">
            <v>BRUCE-UF</v>
          </cell>
          <cell r="D18" t="str">
            <v>NYISO</v>
          </cell>
          <cell r="E18" t="str">
            <v>ZADAM</v>
          </cell>
          <cell r="F18" t="str">
            <v>S</v>
          </cell>
          <cell r="L18" t="str">
            <v>SWAP</v>
          </cell>
          <cell r="M18" t="str">
            <v>SWPFA</v>
          </cell>
          <cell r="T18">
            <v>-146000</v>
          </cell>
          <cell r="X18" t="str">
            <v>C</v>
          </cell>
          <cell r="AB18">
            <v>-570512.72</v>
          </cell>
          <cell r="AC18" t="str">
            <v>OPGEM</v>
          </cell>
          <cell r="AF18" t="str">
            <v>N</v>
          </cell>
        </row>
        <row r="19">
          <cell r="A19" t="str">
            <v>TROD</v>
          </cell>
          <cell r="B19" t="str">
            <v>BRUCE-UF</v>
          </cell>
          <cell r="D19" t="str">
            <v>NYISO</v>
          </cell>
          <cell r="E19" t="str">
            <v>ZADAM</v>
          </cell>
          <cell r="F19" t="str">
            <v>S</v>
          </cell>
          <cell r="L19" t="str">
            <v>SWAP</v>
          </cell>
          <cell r="M19" t="str">
            <v>SWPFA</v>
          </cell>
          <cell r="T19">
            <v>-146000</v>
          </cell>
          <cell r="X19" t="str">
            <v>C</v>
          </cell>
          <cell r="AB19">
            <v>-570512.72</v>
          </cell>
          <cell r="AC19" t="str">
            <v>OPGEM</v>
          </cell>
          <cell r="AF19" t="str">
            <v>N</v>
          </cell>
        </row>
        <row r="20">
          <cell r="A20" t="str">
            <v>TROD</v>
          </cell>
          <cell r="B20" t="str">
            <v>BRUCE-UF</v>
          </cell>
          <cell r="D20" t="str">
            <v>NYISO</v>
          </cell>
          <cell r="E20" t="str">
            <v>ZADAM</v>
          </cell>
          <cell r="F20" t="str">
            <v>S</v>
          </cell>
          <cell r="L20" t="str">
            <v>SWAP</v>
          </cell>
          <cell r="M20" t="str">
            <v>SWPFA</v>
          </cell>
          <cell r="T20">
            <v>-234000</v>
          </cell>
          <cell r="X20" t="str">
            <v>C</v>
          </cell>
          <cell r="AB20">
            <v>-317728.86</v>
          </cell>
          <cell r="AC20" t="str">
            <v>OPGEM</v>
          </cell>
          <cell r="AF20" t="str">
            <v>N</v>
          </cell>
        </row>
        <row r="21">
          <cell r="A21" t="str">
            <v>SPED</v>
          </cell>
          <cell r="B21" t="str">
            <v>HQDIST</v>
          </cell>
          <cell r="D21" t="str">
            <v>QUEBEC</v>
          </cell>
          <cell r="E21" t="str">
            <v>ON</v>
          </cell>
          <cell r="F21" t="str">
            <v>S</v>
          </cell>
          <cell r="L21" t="str">
            <v>PHYSICAL</v>
          </cell>
          <cell r="M21" t="str">
            <v>UF1</v>
          </cell>
          <cell r="T21">
            <v>-17928</v>
          </cell>
          <cell r="X21" t="str">
            <v>C</v>
          </cell>
          <cell r="AB21">
            <v>529806.27</v>
          </cell>
          <cell r="AC21" t="str">
            <v>OPGEM</v>
          </cell>
          <cell r="AF21" t="str">
            <v>N</v>
          </cell>
        </row>
        <row r="22">
          <cell r="A22" t="str">
            <v>ST</v>
          </cell>
          <cell r="B22" t="str">
            <v>HQDIST</v>
          </cell>
          <cell r="D22" t="str">
            <v>QUEBEC</v>
          </cell>
          <cell r="E22" t="str">
            <v>ON</v>
          </cell>
          <cell r="F22" t="str">
            <v>S</v>
          </cell>
          <cell r="L22" t="str">
            <v>PHYSICAL</v>
          </cell>
          <cell r="M22" t="str">
            <v>OSF</v>
          </cell>
          <cell r="T22">
            <v>-3600</v>
          </cell>
          <cell r="X22" t="str">
            <v>C</v>
          </cell>
          <cell r="AB22">
            <v>106386.8</v>
          </cell>
          <cell r="AC22" t="str">
            <v>OPGEM</v>
          </cell>
          <cell r="AF22" t="str">
            <v>N</v>
          </cell>
        </row>
        <row r="23">
          <cell r="AF23"/>
        </row>
        <row r="24">
          <cell r="AF24"/>
        </row>
        <row r="25">
          <cell r="AF25"/>
        </row>
        <row r="26">
          <cell r="AF26"/>
        </row>
        <row r="27">
          <cell r="AF27"/>
        </row>
        <row r="28">
          <cell r="AF28"/>
        </row>
        <row r="29">
          <cell r="AF29"/>
        </row>
        <row r="30">
          <cell r="AF30"/>
        </row>
        <row r="31">
          <cell r="AF31"/>
        </row>
        <row r="32">
          <cell r="AF32"/>
        </row>
        <row r="33">
          <cell r="AF33"/>
        </row>
        <row r="34">
          <cell r="AF34"/>
        </row>
        <row r="35">
          <cell r="AF35"/>
        </row>
        <row r="36">
          <cell r="AF36"/>
        </row>
        <row r="37">
          <cell r="AF37"/>
        </row>
        <row r="38">
          <cell r="AF38"/>
        </row>
        <row r="39">
          <cell r="AF39"/>
        </row>
        <row r="40">
          <cell r="AF40"/>
        </row>
        <row r="41">
          <cell r="AF41"/>
        </row>
        <row r="42">
          <cell r="AF42"/>
        </row>
        <row r="43">
          <cell r="AF43"/>
        </row>
        <row r="44">
          <cell r="AF44"/>
        </row>
        <row r="45">
          <cell r="AF45"/>
        </row>
        <row r="46">
          <cell r="AF46"/>
        </row>
        <row r="47">
          <cell r="AF47"/>
        </row>
        <row r="48">
          <cell r="AF48"/>
        </row>
        <row r="49">
          <cell r="AF49"/>
        </row>
        <row r="50">
          <cell r="AF50"/>
        </row>
        <row r="51">
          <cell r="AF51"/>
        </row>
        <row r="52">
          <cell r="AF52"/>
        </row>
        <row r="53">
          <cell r="AF53"/>
        </row>
        <row r="54">
          <cell r="AF54"/>
        </row>
        <row r="55">
          <cell r="AF55"/>
        </row>
        <row r="56">
          <cell r="AF56"/>
        </row>
        <row r="57">
          <cell r="AF57"/>
        </row>
        <row r="58">
          <cell r="AF58"/>
        </row>
        <row r="59">
          <cell r="AF59"/>
        </row>
        <row r="60">
          <cell r="AF60"/>
        </row>
        <row r="61">
          <cell r="AF61"/>
        </row>
        <row r="62">
          <cell r="AF62"/>
        </row>
        <row r="63">
          <cell r="AF63"/>
        </row>
        <row r="64">
          <cell r="AF64"/>
        </row>
        <row r="65">
          <cell r="AF65"/>
        </row>
        <row r="66">
          <cell r="AF66"/>
        </row>
        <row r="67">
          <cell r="AF67"/>
        </row>
        <row r="68">
          <cell r="AF68"/>
        </row>
        <row r="69">
          <cell r="AF69"/>
        </row>
        <row r="70">
          <cell r="AF70"/>
        </row>
        <row r="71">
          <cell r="AF71"/>
        </row>
        <row r="72">
          <cell r="AF72"/>
        </row>
        <row r="73">
          <cell r="AF73"/>
        </row>
        <row r="74">
          <cell r="AF74"/>
        </row>
        <row r="75">
          <cell r="AF75"/>
        </row>
        <row r="76">
          <cell r="AF76"/>
        </row>
        <row r="77">
          <cell r="AF77"/>
        </row>
        <row r="78">
          <cell r="AF78"/>
        </row>
        <row r="79">
          <cell r="AF79"/>
        </row>
        <row r="80">
          <cell r="AF80"/>
        </row>
        <row r="81">
          <cell r="AF81"/>
        </row>
        <row r="82">
          <cell r="AF82"/>
        </row>
        <row r="83">
          <cell r="AF83"/>
        </row>
        <row r="84">
          <cell r="AF84"/>
        </row>
        <row r="85">
          <cell r="AF85"/>
        </row>
        <row r="86">
          <cell r="AF86"/>
        </row>
        <row r="87">
          <cell r="AF87"/>
        </row>
        <row r="88">
          <cell r="AF88"/>
        </row>
        <row r="89">
          <cell r="AF89"/>
        </row>
        <row r="90">
          <cell r="AF90"/>
        </row>
        <row r="91">
          <cell r="AF91"/>
        </row>
        <row r="92">
          <cell r="AF92"/>
        </row>
        <row r="93">
          <cell r="AF93"/>
        </row>
        <row r="94">
          <cell r="AF94"/>
        </row>
        <row r="95">
          <cell r="AF95"/>
        </row>
        <row r="96">
          <cell r="AF96"/>
        </row>
        <row r="97">
          <cell r="AF97"/>
        </row>
        <row r="98">
          <cell r="AF98"/>
        </row>
        <row r="99">
          <cell r="AF99"/>
        </row>
        <row r="100">
          <cell r="AF100"/>
        </row>
        <row r="101">
          <cell r="AF101"/>
        </row>
        <row r="102">
          <cell r="AF102"/>
        </row>
        <row r="103">
          <cell r="AF103"/>
        </row>
        <row r="104">
          <cell r="AF104"/>
        </row>
        <row r="105">
          <cell r="AF105"/>
        </row>
        <row r="106">
          <cell r="AF106"/>
        </row>
        <row r="107">
          <cell r="AF107"/>
        </row>
        <row r="108">
          <cell r="AF108"/>
        </row>
        <row r="109">
          <cell r="AF109"/>
        </row>
        <row r="110">
          <cell r="AF110"/>
        </row>
        <row r="111">
          <cell r="AF111"/>
        </row>
        <row r="112">
          <cell r="AF112"/>
        </row>
        <row r="113">
          <cell r="AF113"/>
        </row>
        <row r="114">
          <cell r="AF114"/>
        </row>
        <row r="115">
          <cell r="AF115"/>
        </row>
        <row r="116">
          <cell r="AF116"/>
        </row>
        <row r="117">
          <cell r="AF117"/>
        </row>
        <row r="118">
          <cell r="AF118"/>
        </row>
        <row r="119">
          <cell r="AF119"/>
        </row>
        <row r="120">
          <cell r="AF120"/>
        </row>
        <row r="121">
          <cell r="AF121"/>
        </row>
        <row r="122">
          <cell r="AF122"/>
        </row>
        <row r="123">
          <cell r="AF123"/>
        </row>
        <row r="124">
          <cell r="AF124"/>
        </row>
        <row r="125">
          <cell r="AF125"/>
        </row>
        <row r="126">
          <cell r="AF126"/>
        </row>
        <row r="127">
          <cell r="AF127"/>
        </row>
        <row r="128">
          <cell r="AF128"/>
        </row>
        <row r="129">
          <cell r="AF129"/>
        </row>
        <row r="130">
          <cell r="AF130"/>
        </row>
        <row r="131">
          <cell r="AF131"/>
        </row>
        <row r="132">
          <cell r="AF132"/>
        </row>
        <row r="133">
          <cell r="AF133"/>
        </row>
        <row r="134">
          <cell r="AF134"/>
        </row>
        <row r="135">
          <cell r="AF135"/>
        </row>
        <row r="136">
          <cell r="AF136"/>
        </row>
        <row r="137">
          <cell r="AF137"/>
        </row>
        <row r="138">
          <cell r="AF138"/>
        </row>
        <row r="139">
          <cell r="AF139"/>
        </row>
        <row r="140">
          <cell r="AF140"/>
        </row>
        <row r="141">
          <cell r="AF141"/>
        </row>
        <row r="142">
          <cell r="AF142"/>
        </row>
        <row r="143">
          <cell r="AF143"/>
        </row>
        <row r="144">
          <cell r="AF144"/>
        </row>
        <row r="145">
          <cell r="AF145"/>
        </row>
        <row r="146">
          <cell r="AF146"/>
        </row>
        <row r="147">
          <cell r="AF147"/>
        </row>
        <row r="148">
          <cell r="AF148"/>
        </row>
        <row r="149">
          <cell r="AF149"/>
        </row>
        <row r="150">
          <cell r="AF150"/>
        </row>
        <row r="151">
          <cell r="AF151"/>
        </row>
        <row r="152">
          <cell r="AF152"/>
        </row>
        <row r="153">
          <cell r="AF153"/>
        </row>
        <row r="154">
          <cell r="AF154"/>
        </row>
        <row r="155">
          <cell r="AF155"/>
        </row>
        <row r="156">
          <cell r="AF156"/>
        </row>
        <row r="157">
          <cell r="AF157"/>
        </row>
        <row r="158">
          <cell r="AF158"/>
        </row>
        <row r="159">
          <cell r="AF159"/>
        </row>
        <row r="160">
          <cell r="AF160"/>
        </row>
        <row r="161">
          <cell r="AF161"/>
        </row>
        <row r="162">
          <cell r="AF162"/>
        </row>
        <row r="163">
          <cell r="AF163"/>
        </row>
        <row r="164">
          <cell r="AF164"/>
        </row>
        <row r="165">
          <cell r="AF165"/>
        </row>
        <row r="166">
          <cell r="AF166"/>
        </row>
        <row r="167">
          <cell r="AF167"/>
        </row>
        <row r="168">
          <cell r="AF168"/>
        </row>
        <row r="169">
          <cell r="AF169"/>
        </row>
        <row r="170">
          <cell r="AF170"/>
        </row>
        <row r="171">
          <cell r="AF171"/>
        </row>
        <row r="172">
          <cell r="AF172"/>
        </row>
        <row r="173">
          <cell r="AF173"/>
        </row>
        <row r="174">
          <cell r="AF174"/>
        </row>
        <row r="175">
          <cell r="AF175"/>
        </row>
        <row r="176">
          <cell r="AF176"/>
        </row>
        <row r="177">
          <cell r="AF177"/>
        </row>
        <row r="178">
          <cell r="AF178"/>
        </row>
        <row r="179">
          <cell r="AF179"/>
        </row>
        <row r="180">
          <cell r="AF180"/>
        </row>
        <row r="181">
          <cell r="AF181"/>
        </row>
        <row r="182">
          <cell r="AF182"/>
        </row>
        <row r="183">
          <cell r="AF183"/>
        </row>
        <row r="184">
          <cell r="AF184"/>
        </row>
        <row r="185">
          <cell r="AF185"/>
        </row>
        <row r="186">
          <cell r="AF186"/>
        </row>
        <row r="187">
          <cell r="AF187"/>
        </row>
        <row r="188">
          <cell r="AF188"/>
        </row>
        <row r="189">
          <cell r="AF189"/>
        </row>
        <row r="190">
          <cell r="AF190"/>
        </row>
        <row r="191">
          <cell r="AF191"/>
        </row>
        <row r="192">
          <cell r="AF192"/>
        </row>
        <row r="193">
          <cell r="AF193"/>
        </row>
        <row r="194">
          <cell r="AF194"/>
        </row>
        <row r="195">
          <cell r="AF195"/>
        </row>
        <row r="196">
          <cell r="AF196"/>
        </row>
        <row r="197">
          <cell r="AF197"/>
        </row>
        <row r="198">
          <cell r="AF198"/>
        </row>
        <row r="199">
          <cell r="AF199"/>
        </row>
        <row r="200">
          <cell r="AF200"/>
        </row>
        <row r="201">
          <cell r="AF201"/>
        </row>
        <row r="202">
          <cell r="AF202"/>
        </row>
        <row r="203">
          <cell r="AF203"/>
        </row>
        <row r="204">
          <cell r="AF204"/>
        </row>
        <row r="205">
          <cell r="AF205"/>
        </row>
        <row r="206">
          <cell r="AF206"/>
        </row>
        <row r="207">
          <cell r="AF207"/>
        </row>
        <row r="208">
          <cell r="AF208"/>
        </row>
        <row r="209">
          <cell r="AF209"/>
        </row>
        <row r="210">
          <cell r="AF210"/>
        </row>
        <row r="211">
          <cell r="AF211"/>
        </row>
        <row r="212">
          <cell r="AF212"/>
        </row>
        <row r="213">
          <cell r="AF213"/>
        </row>
        <row r="214">
          <cell r="AF214"/>
        </row>
        <row r="215">
          <cell r="AF215"/>
        </row>
        <row r="216">
          <cell r="AF216"/>
        </row>
        <row r="217">
          <cell r="AF217"/>
        </row>
        <row r="218">
          <cell r="AF218"/>
        </row>
        <row r="219">
          <cell r="AF219"/>
        </row>
        <row r="220">
          <cell r="AF220"/>
        </row>
        <row r="221">
          <cell r="AF221"/>
        </row>
        <row r="222">
          <cell r="AF222"/>
        </row>
        <row r="223">
          <cell r="AF223"/>
        </row>
        <row r="224">
          <cell r="AF224"/>
        </row>
        <row r="225">
          <cell r="AF225"/>
        </row>
        <row r="226">
          <cell r="AF226"/>
        </row>
        <row r="227">
          <cell r="AF227"/>
        </row>
        <row r="228">
          <cell r="AF228"/>
        </row>
        <row r="229">
          <cell r="AF229"/>
        </row>
        <row r="230">
          <cell r="AF230"/>
        </row>
        <row r="231">
          <cell r="AF231"/>
        </row>
        <row r="232">
          <cell r="AF232"/>
        </row>
        <row r="233">
          <cell r="AF233"/>
        </row>
        <row r="234">
          <cell r="AF234"/>
        </row>
        <row r="235">
          <cell r="AF235"/>
        </row>
        <row r="236">
          <cell r="AF236"/>
        </row>
        <row r="237">
          <cell r="AF237"/>
        </row>
        <row r="238">
          <cell r="AF238"/>
        </row>
        <row r="239">
          <cell r="AF239"/>
        </row>
        <row r="240">
          <cell r="AF240"/>
        </row>
        <row r="241">
          <cell r="AF241"/>
        </row>
        <row r="242">
          <cell r="AF242"/>
        </row>
        <row r="243">
          <cell r="AF243"/>
        </row>
        <row r="244">
          <cell r="AF244"/>
        </row>
        <row r="245">
          <cell r="AF245"/>
        </row>
        <row r="246">
          <cell r="AF246"/>
        </row>
        <row r="247">
          <cell r="AF247"/>
        </row>
        <row r="248">
          <cell r="AF248"/>
        </row>
        <row r="249">
          <cell r="AF249"/>
        </row>
        <row r="250">
          <cell r="AF250"/>
        </row>
        <row r="251">
          <cell r="AF251"/>
        </row>
        <row r="252">
          <cell r="AF252"/>
        </row>
        <row r="253">
          <cell r="AF253"/>
        </row>
        <row r="254">
          <cell r="AF254"/>
        </row>
        <row r="255">
          <cell r="AF255"/>
        </row>
        <row r="256">
          <cell r="AF256"/>
        </row>
        <row r="257">
          <cell r="AF257"/>
        </row>
        <row r="258">
          <cell r="AF258"/>
        </row>
        <row r="259">
          <cell r="AF259"/>
        </row>
        <row r="260">
          <cell r="AF260"/>
        </row>
        <row r="261">
          <cell r="AF261"/>
        </row>
        <row r="262">
          <cell r="AF262"/>
        </row>
        <row r="263">
          <cell r="AF263"/>
        </row>
        <row r="264">
          <cell r="AF264"/>
        </row>
        <row r="265">
          <cell r="AF265"/>
        </row>
        <row r="266">
          <cell r="AF266"/>
        </row>
        <row r="267">
          <cell r="AF267"/>
        </row>
        <row r="268">
          <cell r="AF268"/>
        </row>
        <row r="269">
          <cell r="AF269"/>
        </row>
        <row r="270">
          <cell r="AF270"/>
        </row>
        <row r="271">
          <cell r="AF271"/>
        </row>
        <row r="272">
          <cell r="AF272"/>
        </row>
        <row r="273">
          <cell r="AF273"/>
        </row>
        <row r="274">
          <cell r="AF274"/>
        </row>
        <row r="275">
          <cell r="AF275"/>
        </row>
        <row r="276">
          <cell r="AF276"/>
        </row>
        <row r="277">
          <cell r="AF277"/>
        </row>
        <row r="278">
          <cell r="AF278"/>
        </row>
        <row r="279">
          <cell r="AF279"/>
        </row>
        <row r="280">
          <cell r="AF280"/>
        </row>
        <row r="281">
          <cell r="AF281"/>
        </row>
        <row r="282">
          <cell r="AF282"/>
        </row>
        <row r="283">
          <cell r="AF283"/>
        </row>
        <row r="284">
          <cell r="AF284"/>
        </row>
        <row r="285">
          <cell r="AF285"/>
        </row>
        <row r="286">
          <cell r="AF286"/>
        </row>
        <row r="287">
          <cell r="AF287"/>
        </row>
        <row r="288">
          <cell r="AF288"/>
        </row>
        <row r="289">
          <cell r="AF289"/>
        </row>
        <row r="290">
          <cell r="AF290"/>
        </row>
        <row r="291">
          <cell r="AF291"/>
        </row>
        <row r="292">
          <cell r="AF292"/>
        </row>
        <row r="293">
          <cell r="AF293"/>
        </row>
        <row r="294">
          <cell r="AF294"/>
        </row>
        <row r="295">
          <cell r="AF295"/>
        </row>
        <row r="296">
          <cell r="AF296"/>
        </row>
        <row r="297">
          <cell r="AF297"/>
        </row>
        <row r="298">
          <cell r="AF298"/>
        </row>
        <row r="299">
          <cell r="AF299"/>
        </row>
        <row r="300">
          <cell r="AF300"/>
        </row>
        <row r="301">
          <cell r="AF301"/>
        </row>
        <row r="302">
          <cell r="AF302"/>
        </row>
        <row r="303">
          <cell r="AF303"/>
        </row>
        <row r="304">
          <cell r="AF304"/>
        </row>
        <row r="305">
          <cell r="AF305"/>
        </row>
        <row r="306">
          <cell r="AF306"/>
        </row>
        <row r="307">
          <cell r="AF307"/>
        </row>
        <row r="308">
          <cell r="AF308"/>
        </row>
        <row r="309">
          <cell r="AF309"/>
        </row>
        <row r="310">
          <cell r="AF310"/>
        </row>
        <row r="311">
          <cell r="AF311"/>
        </row>
        <row r="312">
          <cell r="AF312"/>
        </row>
        <row r="313">
          <cell r="AF313"/>
        </row>
        <row r="314">
          <cell r="AF314"/>
        </row>
        <row r="315">
          <cell r="AF315"/>
        </row>
        <row r="316">
          <cell r="AF316"/>
        </row>
        <row r="317">
          <cell r="AF317"/>
        </row>
        <row r="318">
          <cell r="AF318"/>
        </row>
        <row r="319">
          <cell r="AF319"/>
        </row>
        <row r="320">
          <cell r="AF320"/>
        </row>
        <row r="321">
          <cell r="AF321"/>
        </row>
        <row r="322">
          <cell r="AF322"/>
        </row>
        <row r="323">
          <cell r="AF323"/>
        </row>
        <row r="324">
          <cell r="AF324"/>
        </row>
        <row r="325">
          <cell r="AF325"/>
        </row>
        <row r="326">
          <cell r="AF326"/>
        </row>
        <row r="327">
          <cell r="AF327"/>
        </row>
        <row r="328">
          <cell r="AF328"/>
        </row>
        <row r="329">
          <cell r="AF329"/>
        </row>
        <row r="330">
          <cell r="AF330"/>
        </row>
        <row r="331">
          <cell r="AF331"/>
        </row>
        <row r="332">
          <cell r="AF332"/>
        </row>
        <row r="333">
          <cell r="AF333"/>
        </row>
        <row r="334">
          <cell r="AF334"/>
        </row>
        <row r="335">
          <cell r="AF335"/>
        </row>
        <row r="336">
          <cell r="AF336"/>
        </row>
        <row r="337">
          <cell r="AF337"/>
        </row>
        <row r="338">
          <cell r="AF338"/>
        </row>
        <row r="339">
          <cell r="AF339"/>
        </row>
        <row r="340">
          <cell r="AF340"/>
        </row>
        <row r="341">
          <cell r="AF341"/>
        </row>
        <row r="342">
          <cell r="AF342"/>
        </row>
        <row r="343">
          <cell r="AF343"/>
        </row>
        <row r="344">
          <cell r="AF344"/>
        </row>
        <row r="345">
          <cell r="AF345"/>
        </row>
        <row r="346">
          <cell r="AF346"/>
        </row>
        <row r="347">
          <cell r="AF347"/>
        </row>
        <row r="348">
          <cell r="AF348"/>
        </row>
        <row r="349">
          <cell r="AF349"/>
        </row>
        <row r="350">
          <cell r="AF350"/>
        </row>
        <row r="351">
          <cell r="AF351"/>
        </row>
        <row r="352">
          <cell r="AF352"/>
        </row>
        <row r="353">
          <cell r="AF353"/>
        </row>
        <row r="354">
          <cell r="AF354"/>
        </row>
        <row r="355">
          <cell r="AF355"/>
        </row>
        <row r="356">
          <cell r="AF356"/>
        </row>
        <row r="357">
          <cell r="AF357"/>
        </row>
        <row r="358">
          <cell r="AF358"/>
        </row>
        <row r="359">
          <cell r="AF359"/>
        </row>
        <row r="360">
          <cell r="AF360"/>
        </row>
        <row r="361">
          <cell r="AF361"/>
        </row>
        <row r="362">
          <cell r="AF362"/>
        </row>
        <row r="363">
          <cell r="AF363"/>
        </row>
        <row r="364">
          <cell r="AF364"/>
        </row>
        <row r="365">
          <cell r="AF365"/>
        </row>
        <row r="366">
          <cell r="AF366"/>
        </row>
        <row r="367">
          <cell r="AF367"/>
        </row>
        <row r="368">
          <cell r="AF368"/>
        </row>
        <row r="369">
          <cell r="AF369"/>
        </row>
        <row r="370">
          <cell r="AF370"/>
        </row>
        <row r="371">
          <cell r="AF371"/>
        </row>
        <row r="372">
          <cell r="AF372"/>
        </row>
        <row r="373">
          <cell r="AF373"/>
        </row>
        <row r="374">
          <cell r="AF374"/>
        </row>
        <row r="375">
          <cell r="AF375"/>
        </row>
        <row r="376">
          <cell r="AF376"/>
        </row>
        <row r="377">
          <cell r="AF377"/>
        </row>
        <row r="378">
          <cell r="AF378"/>
        </row>
        <row r="379">
          <cell r="AF379"/>
        </row>
        <row r="380">
          <cell r="AF380"/>
        </row>
        <row r="381">
          <cell r="AF381"/>
        </row>
        <row r="382">
          <cell r="AF382"/>
        </row>
        <row r="383">
          <cell r="AF383"/>
        </row>
        <row r="384">
          <cell r="AF384"/>
        </row>
        <row r="385">
          <cell r="AF385"/>
        </row>
        <row r="386">
          <cell r="AF386"/>
        </row>
        <row r="387">
          <cell r="AF387"/>
        </row>
        <row r="388">
          <cell r="AF388"/>
        </row>
        <row r="389">
          <cell r="AF389"/>
        </row>
        <row r="390">
          <cell r="AF390"/>
        </row>
        <row r="391">
          <cell r="AF391"/>
        </row>
        <row r="392">
          <cell r="AF392"/>
        </row>
        <row r="393">
          <cell r="AF393"/>
        </row>
        <row r="394">
          <cell r="AF394"/>
        </row>
        <row r="395">
          <cell r="AF395"/>
        </row>
        <row r="396">
          <cell r="AF396"/>
        </row>
        <row r="397">
          <cell r="AF397"/>
        </row>
        <row r="398">
          <cell r="AF398"/>
        </row>
        <row r="399">
          <cell r="AF399"/>
        </row>
        <row r="400">
          <cell r="AF400"/>
        </row>
        <row r="401">
          <cell r="AF401"/>
        </row>
        <row r="402">
          <cell r="AF402"/>
        </row>
        <row r="403">
          <cell r="AF403"/>
        </row>
        <row r="404">
          <cell r="AF404"/>
        </row>
        <row r="405">
          <cell r="AF405"/>
        </row>
        <row r="406">
          <cell r="AF406"/>
        </row>
        <row r="407">
          <cell r="AF407"/>
        </row>
        <row r="408">
          <cell r="AF408"/>
        </row>
        <row r="409">
          <cell r="AF409"/>
        </row>
        <row r="410">
          <cell r="AF410"/>
        </row>
        <row r="411">
          <cell r="AF411"/>
        </row>
        <row r="412">
          <cell r="AF412"/>
        </row>
        <row r="413">
          <cell r="AF413"/>
        </row>
        <row r="414">
          <cell r="AF414"/>
        </row>
        <row r="415">
          <cell r="AF415"/>
        </row>
        <row r="416">
          <cell r="AF416"/>
        </row>
        <row r="417">
          <cell r="AF417"/>
        </row>
        <row r="418">
          <cell r="AF418"/>
        </row>
        <row r="419">
          <cell r="AF419"/>
        </row>
        <row r="420">
          <cell r="AF420"/>
        </row>
        <row r="421">
          <cell r="AF421"/>
        </row>
        <row r="422">
          <cell r="AF422"/>
        </row>
        <row r="423">
          <cell r="AF423"/>
        </row>
        <row r="424">
          <cell r="AF424"/>
        </row>
        <row r="425">
          <cell r="AF425"/>
        </row>
        <row r="426">
          <cell r="AF426"/>
        </row>
        <row r="427">
          <cell r="AF427"/>
        </row>
        <row r="428">
          <cell r="AF428"/>
        </row>
        <row r="429">
          <cell r="AF429"/>
        </row>
        <row r="430">
          <cell r="AF430"/>
        </row>
        <row r="431">
          <cell r="AF431"/>
        </row>
        <row r="432">
          <cell r="AF432"/>
        </row>
        <row r="433">
          <cell r="AF433"/>
        </row>
        <row r="434">
          <cell r="AF434"/>
        </row>
        <row r="435">
          <cell r="AF435"/>
        </row>
        <row r="436">
          <cell r="AF436"/>
        </row>
        <row r="437">
          <cell r="AF437"/>
        </row>
        <row r="438">
          <cell r="AF438"/>
        </row>
        <row r="439">
          <cell r="AF439"/>
        </row>
        <row r="440">
          <cell r="AF440"/>
        </row>
        <row r="441">
          <cell r="AF441"/>
        </row>
        <row r="442">
          <cell r="AF442"/>
        </row>
        <row r="443">
          <cell r="AF443"/>
        </row>
        <row r="444">
          <cell r="AF444"/>
        </row>
        <row r="445">
          <cell r="AF445"/>
        </row>
        <row r="446">
          <cell r="AF446"/>
        </row>
        <row r="447">
          <cell r="AF447"/>
        </row>
        <row r="448">
          <cell r="AF448"/>
        </row>
        <row r="449">
          <cell r="AF449"/>
        </row>
        <row r="450">
          <cell r="AF450"/>
        </row>
        <row r="451">
          <cell r="AF451"/>
        </row>
        <row r="452">
          <cell r="AF452"/>
        </row>
        <row r="453">
          <cell r="AF453"/>
        </row>
        <row r="454">
          <cell r="AF454"/>
        </row>
        <row r="455">
          <cell r="AF455" t="e">
            <v>#REF!</v>
          </cell>
        </row>
        <row r="456">
          <cell r="AF456" t="e">
            <v>#REF!</v>
          </cell>
        </row>
        <row r="457">
          <cell r="AF457" t="e">
            <v>#REF!</v>
          </cell>
        </row>
        <row r="458">
          <cell r="AF458" t="e">
            <v>#REF!</v>
          </cell>
        </row>
      </sheetData>
      <sheetData sheetId="32">
        <row r="4">
          <cell r="A4" t="str">
            <v>Book</v>
          </cell>
          <cell r="B4" t="str">
            <v>Cpty</v>
          </cell>
          <cell r="G4" t="str">
            <v>B/S</v>
          </cell>
          <cell r="K4" t="str">
            <v>Product</v>
          </cell>
          <cell r="U4" t="str">
            <v>Undelivered Qty</v>
          </cell>
          <cell r="Y4" t="str">
            <v>Cpty Type</v>
          </cell>
          <cell r="AC4" t="str">
            <v>MtM-NPV</v>
          </cell>
          <cell r="AD4" t="str">
            <v>Book Acct</v>
          </cell>
        </row>
        <row r="5">
          <cell r="A5" t="str">
            <v>TTTR</v>
          </cell>
          <cell r="B5" t="str">
            <v>NYISO</v>
          </cell>
          <cell r="G5" t="str">
            <v>B</v>
          </cell>
          <cell r="K5" t="str">
            <v>TCC</v>
          </cell>
          <cell r="U5">
            <v>729500</v>
          </cell>
          <cell r="Y5" t="str">
            <v>C</v>
          </cell>
          <cell r="AC5">
            <v>1057261.58</v>
          </cell>
          <cell r="AD5" t="str">
            <v>OPGEM</v>
          </cell>
        </row>
        <row r="6">
          <cell r="A6" t="str">
            <v>TTTR</v>
          </cell>
          <cell r="B6" t="str">
            <v>NYISO</v>
          </cell>
          <cell r="G6" t="str">
            <v>B</v>
          </cell>
          <cell r="K6" t="str">
            <v>TCC</v>
          </cell>
          <cell r="U6">
            <v>729500</v>
          </cell>
          <cell r="Y6" t="str">
            <v>C</v>
          </cell>
          <cell r="AC6">
            <v>1057261.58</v>
          </cell>
          <cell r="AD6" t="str">
            <v>OPGEM</v>
          </cell>
        </row>
        <row r="7">
          <cell r="A7" t="str">
            <v>TTTR</v>
          </cell>
          <cell r="B7" t="str">
            <v>NYISO</v>
          </cell>
          <cell r="G7" t="str">
            <v>B</v>
          </cell>
          <cell r="K7" t="str">
            <v>TCC</v>
          </cell>
          <cell r="U7">
            <v>364750</v>
          </cell>
          <cell r="Y7" t="str">
            <v>C</v>
          </cell>
          <cell r="AC7">
            <v>528630.79</v>
          </cell>
          <cell r="AD7" t="str">
            <v>OPGEM</v>
          </cell>
        </row>
        <row r="8">
          <cell r="A8" t="str">
            <v>SBTX</v>
          </cell>
          <cell r="B8" t="str">
            <v>SB_PJM</v>
          </cell>
          <cell r="G8" t="str">
            <v>B</v>
          </cell>
          <cell r="K8" t="str">
            <v>FTR</v>
          </cell>
          <cell r="U8">
            <v>17600</v>
          </cell>
          <cell r="Y8" t="str">
            <v>C</v>
          </cell>
          <cell r="AC8">
            <v>51474.19</v>
          </cell>
          <cell r="AD8" t="str">
            <v>OPGET</v>
          </cell>
        </row>
        <row r="9">
          <cell r="A9" t="str">
            <v>SBTX</v>
          </cell>
          <cell r="B9" t="str">
            <v>SB_PJM</v>
          </cell>
          <cell r="G9" t="str">
            <v>B</v>
          </cell>
          <cell r="K9" t="str">
            <v>FTR</v>
          </cell>
          <cell r="U9">
            <v>19600</v>
          </cell>
          <cell r="Y9" t="str">
            <v>C</v>
          </cell>
          <cell r="AC9">
            <v>22197.42</v>
          </cell>
          <cell r="AD9" t="str">
            <v>OPGET</v>
          </cell>
        </row>
        <row r="10">
          <cell r="A10" t="str">
            <v>SBTX</v>
          </cell>
          <cell r="B10" t="str">
            <v>SB_PJM</v>
          </cell>
          <cell r="G10" t="str">
            <v>B</v>
          </cell>
          <cell r="K10" t="str">
            <v>FTR</v>
          </cell>
          <cell r="U10">
            <v>17600</v>
          </cell>
          <cell r="Y10" t="str">
            <v>C</v>
          </cell>
          <cell r="AC10">
            <v>51474.19</v>
          </cell>
          <cell r="AD10" t="str">
            <v>OPGET</v>
          </cell>
        </row>
        <row r="11">
          <cell r="A11" t="str">
            <v>SBTX</v>
          </cell>
          <cell r="B11" t="str">
            <v>SB_MISO</v>
          </cell>
          <cell r="G11" t="str">
            <v>B</v>
          </cell>
          <cell r="K11" t="str">
            <v>FTR</v>
          </cell>
          <cell r="U11">
            <v>35200</v>
          </cell>
          <cell r="Y11" t="str">
            <v>C</v>
          </cell>
          <cell r="AC11">
            <v>103182.36</v>
          </cell>
          <cell r="AD11" t="str">
            <v>OPGET</v>
          </cell>
        </row>
        <row r="12">
          <cell r="A12" t="str">
            <v>SBTX</v>
          </cell>
          <cell r="B12" t="str">
            <v>SB_MISO</v>
          </cell>
          <cell r="G12" t="str">
            <v>B</v>
          </cell>
          <cell r="K12" t="str">
            <v>FTR</v>
          </cell>
          <cell r="U12">
            <v>17600</v>
          </cell>
          <cell r="Y12" t="str">
            <v>C</v>
          </cell>
          <cell r="AC12">
            <v>51591.18</v>
          </cell>
          <cell r="AD12" t="str">
            <v>OPGET</v>
          </cell>
        </row>
        <row r="13">
          <cell r="A13" t="str">
            <v>SBTX</v>
          </cell>
          <cell r="B13" t="str">
            <v>SB_MISO</v>
          </cell>
          <cell r="G13" t="str">
            <v>B</v>
          </cell>
          <cell r="K13" t="str">
            <v>FTR</v>
          </cell>
          <cell r="U13">
            <v>16000</v>
          </cell>
          <cell r="Y13" t="str">
            <v>C</v>
          </cell>
          <cell r="AC13">
            <v>46892.23</v>
          </cell>
          <cell r="AD13" t="str">
            <v>OPGET</v>
          </cell>
        </row>
        <row r="14">
          <cell r="A14" t="str">
            <v>SBTX</v>
          </cell>
          <cell r="B14" t="str">
            <v>SB_MISO</v>
          </cell>
          <cell r="G14" t="str">
            <v>B</v>
          </cell>
          <cell r="K14" t="str">
            <v>FTR</v>
          </cell>
          <cell r="U14">
            <v>9280</v>
          </cell>
          <cell r="Y14" t="str">
            <v>C</v>
          </cell>
          <cell r="AC14">
            <v>27197.49</v>
          </cell>
          <cell r="AD14" t="str">
            <v>OPGET</v>
          </cell>
        </row>
        <row r="15">
          <cell r="A15" t="str">
            <v>SBTX</v>
          </cell>
          <cell r="B15" t="str">
            <v>SB_PJM</v>
          </cell>
          <cell r="G15" t="str">
            <v>B</v>
          </cell>
          <cell r="K15" t="str">
            <v>FTR</v>
          </cell>
          <cell r="U15">
            <v>17600</v>
          </cell>
          <cell r="Y15" t="str">
            <v>C</v>
          </cell>
          <cell r="AC15">
            <v>51474.19</v>
          </cell>
          <cell r="AD15" t="str">
            <v>OPGET</v>
          </cell>
        </row>
        <row r="16">
          <cell r="A16" t="str">
            <v>SBTX</v>
          </cell>
          <cell r="B16" t="str">
            <v>SB_MISO</v>
          </cell>
          <cell r="G16" t="str">
            <v>B</v>
          </cell>
          <cell r="K16" t="str">
            <v>FTR</v>
          </cell>
          <cell r="U16">
            <v>7722.4</v>
          </cell>
          <cell r="Y16" t="str">
            <v>C</v>
          </cell>
          <cell r="AC16">
            <v>21044.42</v>
          </cell>
          <cell r="AD16" t="str">
            <v>OPGET</v>
          </cell>
        </row>
      </sheetData>
      <sheetData sheetId="33"/>
      <sheetData sheetId="34"/>
      <sheetData sheetId="35">
        <row r="10">
          <cell r="A10">
            <v>21471000</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v>41305</v>
          </cell>
          <cell r="C2">
            <v>41333</v>
          </cell>
          <cell r="D2">
            <v>41364</v>
          </cell>
          <cell r="E2">
            <v>41394</v>
          </cell>
          <cell r="F2">
            <v>41425</v>
          </cell>
          <cell r="G2">
            <v>41455</v>
          </cell>
          <cell r="H2">
            <v>41486</v>
          </cell>
          <cell r="I2">
            <v>41517</v>
          </cell>
          <cell r="J2">
            <v>41547</v>
          </cell>
          <cell r="K2">
            <v>41578</v>
          </cell>
          <cell r="L2">
            <v>41608</v>
          </cell>
          <cell r="M2">
            <v>41639</v>
          </cell>
        </row>
        <row r="3">
          <cell r="B3" t="str">
            <v>YYYYMM</v>
          </cell>
        </row>
        <row r="4">
          <cell r="B4">
            <v>201301</v>
          </cell>
          <cell r="C4">
            <v>201302</v>
          </cell>
          <cell r="D4">
            <v>201303</v>
          </cell>
          <cell r="E4">
            <v>201304</v>
          </cell>
          <cell r="F4">
            <v>201305</v>
          </cell>
          <cell r="G4">
            <v>201306</v>
          </cell>
          <cell r="H4">
            <v>201307</v>
          </cell>
          <cell r="I4">
            <v>201308</v>
          </cell>
          <cell r="J4">
            <v>201309</v>
          </cell>
          <cell r="K4">
            <v>201310</v>
          </cell>
          <cell r="L4">
            <v>201311</v>
          </cell>
          <cell r="M4">
            <v>201312</v>
          </cell>
          <cell r="N4" t="str">
            <v>Grand Total</v>
          </cell>
        </row>
        <row r="5">
          <cell r="B5">
            <v>661260.35475226725</v>
          </cell>
          <cell r="C5">
            <v>611665.82814584719</v>
          </cell>
          <cell r="D5">
            <v>562071.30153942702</v>
          </cell>
          <cell r="E5">
            <v>826575.44344033406</v>
          </cell>
          <cell r="F5">
            <v>1058016.5676036275</v>
          </cell>
          <cell r="G5">
            <v>661260.35475226725</v>
          </cell>
          <cell r="H5">
            <v>562071.30153942702</v>
          </cell>
          <cell r="I5">
            <v>396756.21285136038</v>
          </cell>
          <cell r="J5">
            <v>380224.70398255368</v>
          </cell>
          <cell r="K5">
            <v>461229.09743970638</v>
          </cell>
          <cell r="L5">
            <v>611665.82814584719</v>
          </cell>
          <cell r="M5">
            <v>661260.35475226725</v>
          </cell>
          <cell r="N5">
            <v>7454057.3489449322</v>
          </cell>
        </row>
        <row r="6">
          <cell r="B6">
            <v>616873.02219539706</v>
          </cell>
          <cell r="C6">
            <v>548331.57528479735</v>
          </cell>
          <cell r="D6">
            <v>607962.63409701921</v>
          </cell>
          <cell r="E6">
            <v>756423.40810537816</v>
          </cell>
          <cell r="F6">
            <v>1055538.282423235</v>
          </cell>
          <cell r="G6">
            <v>1000705.1248947554</v>
          </cell>
          <cell r="H6">
            <v>726539.33725235658</v>
          </cell>
          <cell r="I6">
            <v>520914.99652055756</v>
          </cell>
          <cell r="J6">
            <v>534623.28590267745</v>
          </cell>
          <cell r="K6">
            <v>693228.1940538052</v>
          </cell>
          <cell r="L6">
            <v>795080.78416295617</v>
          </cell>
          <cell r="M6">
            <v>699122.75848811679</v>
          </cell>
          <cell r="N6">
            <v>8555343.4033810534</v>
          </cell>
        </row>
        <row r="7">
          <cell r="B7">
            <v>516028.40344797098</v>
          </cell>
          <cell r="C7">
            <v>442310.06009826087</v>
          </cell>
          <cell r="D7">
            <v>478616.34419799311</v>
          </cell>
          <cell r="E7">
            <v>681894.67598481884</v>
          </cell>
          <cell r="F7">
            <v>681894.67598481884</v>
          </cell>
          <cell r="G7">
            <v>626605.91847253626</v>
          </cell>
          <cell r="H7">
            <v>442310.06009826087</v>
          </cell>
          <cell r="I7">
            <v>350162.13091112318</v>
          </cell>
          <cell r="J7">
            <v>250642.36738901446</v>
          </cell>
          <cell r="K7">
            <v>405450.88842340576</v>
          </cell>
          <cell r="L7">
            <v>442310.06009826087</v>
          </cell>
          <cell r="M7">
            <v>516028.40344797098</v>
          </cell>
          <cell r="N7">
            <v>5834253.9885544349</v>
          </cell>
        </row>
        <row r="8">
          <cell r="B8">
            <v>733547.38513458369</v>
          </cell>
          <cell r="C8">
            <v>883635.46836406901</v>
          </cell>
          <cell r="D8">
            <v>1091549.6962144382</v>
          </cell>
          <cell r="E8">
            <v>1000587.2215299016</v>
          </cell>
          <cell r="F8">
            <v>1104544.3354550863</v>
          </cell>
          <cell r="G8">
            <v>974597.94304860558</v>
          </cell>
          <cell r="H8">
            <v>714705.15823564399</v>
          </cell>
          <cell r="I8">
            <v>532780.20886657108</v>
          </cell>
          <cell r="J8">
            <v>532780.20886657108</v>
          </cell>
          <cell r="K8">
            <v>649731.96203240368</v>
          </cell>
          <cell r="L8">
            <v>753689.07595758839</v>
          </cell>
          <cell r="M8">
            <v>935614.0253266613</v>
          </cell>
          <cell r="N8">
            <v>9907762.6890321244</v>
          </cell>
        </row>
        <row r="9">
          <cell r="B9">
            <v>2527709.1655302187</v>
          </cell>
          <cell r="C9">
            <v>2485942.9318929743</v>
          </cell>
          <cell r="D9">
            <v>2740199.9760488775</v>
          </cell>
          <cell r="E9">
            <v>3265480.7490604324</v>
          </cell>
          <cell r="F9">
            <v>3899993.8614667682</v>
          </cell>
          <cell r="G9">
            <v>3263169.3411681647</v>
          </cell>
          <cell r="H9">
            <v>2445625.8571256883</v>
          </cell>
          <cell r="I9">
            <v>1800613.5491496122</v>
          </cell>
          <cell r="J9">
            <v>1698270.5661408165</v>
          </cell>
          <cell r="K9">
            <v>2209640.1419493211</v>
          </cell>
          <cell r="L9">
            <v>2602745.7483646525</v>
          </cell>
          <cell r="M9">
            <v>2812025.5420150161</v>
          </cell>
          <cell r="N9">
            <v>31751417.429912545</v>
          </cell>
        </row>
        <row r="16">
          <cell r="B16">
            <v>0</v>
          </cell>
          <cell r="C16">
            <v>0</v>
          </cell>
          <cell r="D16">
            <v>0</v>
          </cell>
          <cell r="E16">
            <v>0</v>
          </cell>
          <cell r="F16">
            <v>0</v>
          </cell>
          <cell r="G16">
            <v>0</v>
          </cell>
          <cell r="H16">
            <v>0</v>
          </cell>
          <cell r="I16">
            <v>0</v>
          </cell>
          <cell r="J16">
            <v>0</v>
          </cell>
          <cell r="K16">
            <v>0</v>
          </cell>
          <cell r="L16">
            <v>0</v>
          </cell>
          <cell r="M16">
            <v>0</v>
          </cell>
          <cell r="N16">
            <v>0</v>
          </cell>
        </row>
        <row r="19">
          <cell r="B19">
            <v>661260.35475226725</v>
          </cell>
          <cell r="C19">
            <v>611665.82814584719</v>
          </cell>
          <cell r="D19">
            <v>562071.30153942702</v>
          </cell>
          <cell r="E19">
            <v>826575.44344033406</v>
          </cell>
          <cell r="F19">
            <v>1058016.5676036275</v>
          </cell>
          <cell r="G19">
            <v>661260.35475226725</v>
          </cell>
          <cell r="H19">
            <v>562071.30153942702</v>
          </cell>
          <cell r="I19">
            <v>396756.21285136038</v>
          </cell>
          <cell r="J19">
            <v>380224.70398255368</v>
          </cell>
          <cell r="K19">
            <v>461229.09743970638</v>
          </cell>
          <cell r="L19">
            <v>611665.82814584719</v>
          </cell>
          <cell r="M19">
            <v>661260.35475226725</v>
          </cell>
          <cell r="N19">
            <v>7454057.3489449322</v>
          </cell>
        </row>
        <row r="20">
          <cell r="B20">
            <v>616873.02219539706</v>
          </cell>
          <cell r="C20">
            <v>548331.57528479735</v>
          </cell>
          <cell r="D20">
            <v>607962.63409701921</v>
          </cell>
          <cell r="E20">
            <v>756423.40810537816</v>
          </cell>
          <cell r="F20">
            <v>1055538.282423235</v>
          </cell>
          <cell r="G20">
            <v>1000705.1248947554</v>
          </cell>
          <cell r="H20">
            <v>726539.33725235658</v>
          </cell>
          <cell r="I20">
            <v>520914.99652055756</v>
          </cell>
          <cell r="J20">
            <v>534623.28590267745</v>
          </cell>
          <cell r="K20">
            <v>693228.1940538052</v>
          </cell>
          <cell r="L20">
            <v>795080.78416295617</v>
          </cell>
          <cell r="M20">
            <v>699122.75848811679</v>
          </cell>
          <cell r="N20">
            <v>8555343.4033810534</v>
          </cell>
        </row>
        <row r="21">
          <cell r="B21">
            <v>516028.40344797098</v>
          </cell>
          <cell r="C21">
            <v>442310.06009826087</v>
          </cell>
          <cell r="D21">
            <v>478616.34419799311</v>
          </cell>
          <cell r="E21">
            <v>681894.67598481884</v>
          </cell>
          <cell r="F21">
            <v>681894.67598481884</v>
          </cell>
          <cell r="G21">
            <v>626605.91847253626</v>
          </cell>
          <cell r="H21">
            <v>442310.06009826087</v>
          </cell>
          <cell r="I21">
            <v>350162.13091112318</v>
          </cell>
          <cell r="J21">
            <v>250642.36738901446</v>
          </cell>
          <cell r="K21">
            <v>405450.88842340576</v>
          </cell>
          <cell r="L21">
            <v>442310.06009826087</v>
          </cell>
          <cell r="M21">
            <v>516028.40344797098</v>
          </cell>
          <cell r="N21">
            <v>5834253.9885544349</v>
          </cell>
        </row>
        <row r="22">
          <cell r="B22">
            <v>733547.38513458369</v>
          </cell>
          <cell r="C22">
            <v>883635.46836406901</v>
          </cell>
          <cell r="D22">
            <v>1091549.6962144382</v>
          </cell>
          <cell r="E22">
            <v>1000587.2215299016</v>
          </cell>
          <cell r="F22">
            <v>1104544.3354550863</v>
          </cell>
          <cell r="G22">
            <v>974597.94304860558</v>
          </cell>
          <cell r="H22">
            <v>714705.15823564399</v>
          </cell>
          <cell r="I22">
            <v>532780.20886657108</v>
          </cell>
          <cell r="J22">
            <v>532780.20886657108</v>
          </cell>
          <cell r="K22">
            <v>649731.96203240368</v>
          </cell>
          <cell r="L22">
            <v>753689.07595758839</v>
          </cell>
          <cell r="M22">
            <v>935614.0253266613</v>
          </cell>
          <cell r="N22">
            <v>9907762.6890321244</v>
          </cell>
        </row>
        <row r="23">
          <cell r="B23">
            <v>2527709.1655302187</v>
          </cell>
          <cell r="C23">
            <v>2485942.9318929743</v>
          </cell>
          <cell r="D23">
            <v>2740199.9760488775</v>
          </cell>
          <cell r="E23">
            <v>3265480.7490604324</v>
          </cell>
          <cell r="F23">
            <v>3899993.8614667682</v>
          </cell>
          <cell r="G23">
            <v>3263169.3411681647</v>
          </cell>
          <cell r="H23">
            <v>2445625.8571256883</v>
          </cell>
          <cell r="I23">
            <v>1800613.5491496122</v>
          </cell>
          <cell r="J23">
            <v>1698270.5661408165</v>
          </cell>
          <cell r="K23">
            <v>2209640.1419493211</v>
          </cell>
          <cell r="L23">
            <v>2602745.7483646525</v>
          </cell>
          <cell r="M23">
            <v>2812025.5420150161</v>
          </cell>
          <cell r="N23">
            <v>31751417.429912545</v>
          </cell>
        </row>
        <row r="27">
          <cell r="B27">
            <v>661260.35475226725</v>
          </cell>
          <cell r="C27">
            <v>1272926.1828981144</v>
          </cell>
          <cell r="D27">
            <v>1834997.4844375416</v>
          </cell>
          <cell r="E27">
            <v>2661572.9278778755</v>
          </cell>
          <cell r="F27">
            <v>3719589.4954815032</v>
          </cell>
          <cell r="G27">
            <v>4380849.8502337709</v>
          </cell>
          <cell r="H27">
            <v>4942921.1517731976</v>
          </cell>
          <cell r="I27">
            <v>5339677.364624558</v>
          </cell>
          <cell r="J27">
            <v>5719902.0686071115</v>
          </cell>
          <cell r="K27">
            <v>6181131.1660468178</v>
          </cell>
          <cell r="L27">
            <v>6792796.9941926654</v>
          </cell>
          <cell r="M27">
            <v>7454057.3489449322</v>
          </cell>
        </row>
        <row r="28">
          <cell r="B28">
            <v>616873.02219539706</v>
          </cell>
          <cell r="C28">
            <v>1165204.5974801944</v>
          </cell>
          <cell r="D28">
            <v>1773167.2315772136</v>
          </cell>
          <cell r="E28">
            <v>2529590.6396825919</v>
          </cell>
          <cell r="F28">
            <v>3585128.9221058269</v>
          </cell>
          <cell r="G28">
            <v>4585834.0470005823</v>
          </cell>
          <cell r="H28">
            <v>5312373.3842529394</v>
          </cell>
          <cell r="I28">
            <v>5833288.3807734968</v>
          </cell>
          <cell r="J28">
            <v>6367911.6666761739</v>
          </cell>
          <cell r="K28">
            <v>7061139.8607299794</v>
          </cell>
          <cell r="L28">
            <v>7856220.6448929356</v>
          </cell>
          <cell r="M28">
            <v>8555343.4033810534</v>
          </cell>
        </row>
        <row r="29">
          <cell r="B29">
            <v>516028.40344797098</v>
          </cell>
          <cell r="C29">
            <v>958338.46354623185</v>
          </cell>
          <cell r="D29">
            <v>1436954.807744225</v>
          </cell>
          <cell r="E29">
            <v>2118849.483729044</v>
          </cell>
          <cell r="F29">
            <v>2800744.1597138629</v>
          </cell>
          <cell r="G29">
            <v>3427350.0781863993</v>
          </cell>
          <cell r="H29">
            <v>3869660.1382846599</v>
          </cell>
          <cell r="I29">
            <v>4219822.269195783</v>
          </cell>
          <cell r="J29">
            <v>4470464.6365847979</v>
          </cell>
          <cell r="K29">
            <v>4875915.5250082035</v>
          </cell>
          <cell r="L29">
            <v>5318225.5851064641</v>
          </cell>
          <cell r="M29">
            <v>5834253.9885544349</v>
          </cell>
        </row>
        <row r="30">
          <cell r="B30">
            <v>733547.38513458369</v>
          </cell>
          <cell r="C30">
            <v>1617182.8534986526</v>
          </cell>
          <cell r="D30">
            <v>2708732.549713091</v>
          </cell>
          <cell r="E30">
            <v>3709319.7712429925</v>
          </cell>
          <cell r="F30">
            <v>4813864.106698079</v>
          </cell>
          <cell r="G30">
            <v>5788462.0497466847</v>
          </cell>
          <cell r="H30">
            <v>6503167.2079823287</v>
          </cell>
          <cell r="I30">
            <v>7035947.4168488998</v>
          </cell>
          <cell r="J30">
            <v>7568727.6257154709</v>
          </cell>
          <cell r="K30">
            <v>8218459.5877478747</v>
          </cell>
          <cell r="L30">
            <v>8972148.6637054626</v>
          </cell>
          <cell r="M30">
            <v>9907762.6890321244</v>
          </cell>
        </row>
        <row r="31">
          <cell r="B31">
            <v>2527709.1655302187</v>
          </cell>
          <cell r="C31">
            <v>5013652.097423194</v>
          </cell>
          <cell r="D31">
            <v>7753852.0734720705</v>
          </cell>
          <cell r="E31">
            <v>11019332.822532505</v>
          </cell>
          <cell r="F31">
            <v>14919326.683999272</v>
          </cell>
          <cell r="G31">
            <v>18182496.025167439</v>
          </cell>
          <cell r="H31">
            <v>20628121.882293124</v>
          </cell>
          <cell r="I31">
            <v>22428735.431442738</v>
          </cell>
          <cell r="J31">
            <v>24127005.997583553</v>
          </cell>
          <cell r="K31">
            <v>26336646.139532875</v>
          </cell>
          <cell r="L31">
            <v>28939391.887897529</v>
          </cell>
          <cell r="M31">
            <v>31751417.429912545</v>
          </cell>
        </row>
      </sheetData>
      <sheetData sheetId="59"/>
      <sheetData sheetId="60">
        <row r="25">
          <cell r="A25">
            <v>1</v>
          </cell>
        </row>
      </sheetData>
      <sheetData sheetId="61">
        <row r="8">
          <cell r="D8">
            <v>2010</v>
          </cell>
          <cell r="G8">
            <v>2011</v>
          </cell>
          <cell r="J8">
            <v>2012</v>
          </cell>
          <cell r="M8">
            <v>2013</v>
          </cell>
          <cell r="P8">
            <v>2014</v>
          </cell>
        </row>
        <row r="9">
          <cell r="C9" t="str">
            <v>Energy
MWh</v>
          </cell>
          <cell r="D9" t="str">
            <v>Revenue
Req. $k</v>
          </cell>
          <cell r="F9" t="str">
            <v>Energy
MWh</v>
          </cell>
          <cell r="G9" t="str">
            <v>Revenue
Req. $k</v>
          </cell>
          <cell r="I9" t="str">
            <v>Energy
MWh</v>
          </cell>
          <cell r="J9" t="str">
            <v>Revenue
Req. $k</v>
          </cell>
          <cell r="L9" t="str">
            <v>Energy
MWh</v>
          </cell>
          <cell r="M9" t="str">
            <v>Revenue
Req. $k</v>
          </cell>
          <cell r="O9" t="str">
            <v>Energy
MWh</v>
          </cell>
          <cell r="P9" t="str">
            <v>Revenue
Req. $k</v>
          </cell>
        </row>
        <row r="10">
          <cell r="F10">
            <v>10928.900254021128</v>
          </cell>
          <cell r="G10">
            <v>807.22685397304394</v>
          </cell>
          <cell r="I10">
            <v>10642.700851942203</v>
          </cell>
          <cell r="J10">
            <v>845.55368873097336</v>
          </cell>
          <cell r="L10">
            <v>10642.700851942203</v>
          </cell>
          <cell r="M10">
            <v>863.10952429494989</v>
          </cell>
          <cell r="O10">
            <v>10642.700851942203</v>
          </cell>
          <cell r="P10">
            <v>844.38757997321011</v>
          </cell>
          <cell r="Q10">
            <v>1</v>
          </cell>
          <cell r="R10" t="str">
            <v>January</v>
          </cell>
          <cell r="S10">
            <v>863109.52429494984</v>
          </cell>
        </row>
        <row r="11">
          <cell r="F11">
            <v>10144.063812144193</v>
          </cell>
          <cell r="G11">
            <v>749.2575215485291</v>
          </cell>
          <cell r="I11">
            <v>9971.6365717212211</v>
          </cell>
          <cell r="J11">
            <v>792.23819246642347</v>
          </cell>
          <cell r="L11">
            <v>9971.6365717212211</v>
          </cell>
          <cell r="M11">
            <v>808.68706333033822</v>
          </cell>
          <cell r="O11">
            <v>9971.6365717212211</v>
          </cell>
          <cell r="P11">
            <v>791.14561146679921</v>
          </cell>
          <cell r="Q11">
            <v>2</v>
          </cell>
          <cell r="R11" t="str">
            <v>February</v>
          </cell>
          <cell r="S11">
            <v>808687.06333033822</v>
          </cell>
        </row>
        <row r="12">
          <cell r="C12">
            <v>8533.7718523780986</v>
          </cell>
          <cell r="D12">
            <v>732.39605156971982</v>
          </cell>
          <cell r="F12">
            <v>11445.215050070663</v>
          </cell>
          <cell r="G12">
            <v>845.36272846978954</v>
          </cell>
          <cell r="I12">
            <v>11369.195731598147</v>
          </cell>
          <cell r="J12">
            <v>903.27309979805648</v>
          </cell>
          <cell r="L12">
            <v>11369.195731598147</v>
          </cell>
          <cell r="M12">
            <v>922.02733648433684</v>
          </cell>
          <cell r="O12">
            <v>11369.195731598147</v>
          </cell>
          <cell r="P12">
            <v>902.02738981374159</v>
          </cell>
          <cell r="Q12">
            <v>3</v>
          </cell>
          <cell r="R12" t="str">
            <v>March</v>
          </cell>
          <cell r="S12">
            <v>922027.33648433688</v>
          </cell>
        </row>
        <row r="13">
          <cell r="C13">
            <v>8013.0684619084532</v>
          </cell>
          <cell r="D13">
            <v>687.70759331047293</v>
          </cell>
          <cell r="F13">
            <v>10746.864732729422</v>
          </cell>
          <cell r="G13">
            <v>793.78140587230018</v>
          </cell>
          <cell r="I13">
            <v>10637.853359119246</v>
          </cell>
          <cell r="J13">
            <v>845.16855947717113</v>
          </cell>
          <cell r="L13">
            <v>10637.853359119246</v>
          </cell>
          <cell r="M13">
            <v>862.7163987826716</v>
          </cell>
          <cell r="O13">
            <v>10637.853359119246</v>
          </cell>
          <cell r="P13">
            <v>844.00298185374243</v>
          </cell>
          <cell r="Q13">
            <v>4</v>
          </cell>
          <cell r="R13" t="str">
            <v>April</v>
          </cell>
          <cell r="S13">
            <v>862716.39878267166</v>
          </cell>
        </row>
        <row r="14">
          <cell r="C14">
            <v>7435</v>
          </cell>
          <cell r="D14">
            <v>638.09587807335299</v>
          </cell>
          <cell r="F14">
            <v>9971.3822509761903</v>
          </cell>
          <cell r="G14">
            <v>736.5029725892673</v>
          </cell>
          <cell r="I14">
            <v>10095.27605441004</v>
          </cell>
          <cell r="J14">
            <v>802.06124604226852</v>
          </cell>
          <cell r="L14">
            <v>10095.27605441004</v>
          </cell>
          <cell r="M14">
            <v>818.71406837090046</v>
          </cell>
          <cell r="O14">
            <v>10095.27605441004</v>
          </cell>
          <cell r="P14">
            <v>800.9551180036384</v>
          </cell>
          <cell r="Q14">
            <v>5</v>
          </cell>
          <cell r="R14" t="str">
            <v>May</v>
          </cell>
          <cell r="S14">
            <v>818714.06837090047</v>
          </cell>
        </row>
        <row r="15">
          <cell r="C15">
            <v>6006.0318127773971</v>
          </cell>
          <cell r="D15">
            <v>515.45718134642709</v>
          </cell>
          <cell r="F15">
            <v>8055.0929745851181</v>
          </cell>
          <cell r="G15">
            <v>594.96264118087197</v>
          </cell>
          <cell r="I15">
            <v>8125.0358741153723</v>
          </cell>
          <cell r="J15">
            <v>645.52731021994248</v>
          </cell>
          <cell r="L15">
            <v>8125.0358741153723</v>
          </cell>
          <cell r="M15">
            <v>658.93009168883532</v>
          </cell>
          <cell r="O15">
            <v>8125.0358741153723</v>
          </cell>
          <cell r="P15">
            <v>644.63705918106109</v>
          </cell>
          <cell r="Q15">
            <v>6</v>
          </cell>
          <cell r="R15" t="str">
            <v>June</v>
          </cell>
          <cell r="S15">
            <v>658930.09168883529</v>
          </cell>
        </row>
        <row r="16">
          <cell r="C16">
            <v>3993.3395137977163</v>
          </cell>
          <cell r="D16">
            <v>342.72138312061469</v>
          </cell>
          <cell r="F16">
            <v>5355.7360442701574</v>
          </cell>
          <cell r="G16">
            <v>395.58362298489658</v>
          </cell>
          <cell r="I16">
            <v>5586.6930577120938</v>
          </cell>
          <cell r="J16">
            <v>443.8580947141927</v>
          </cell>
          <cell r="L16">
            <v>3928.706730907214</v>
          </cell>
          <cell r="M16">
            <v>318.61312694783504</v>
          </cell>
          <cell r="O16">
            <v>5586.6930577120902</v>
          </cell>
          <cell r="P16">
            <v>443.24596704170023</v>
          </cell>
          <cell r="Q16">
            <v>7</v>
          </cell>
          <cell r="R16" t="str">
            <v>July</v>
          </cell>
          <cell r="S16">
            <v>318613.12694783503</v>
          </cell>
        </row>
        <row r="17">
          <cell r="C17">
            <v>4379.223490293437</v>
          </cell>
          <cell r="D17">
            <v>375.83920084979746</v>
          </cell>
          <cell r="F17">
            <v>4379.223490293437</v>
          </cell>
          <cell r="G17">
            <v>323.45677229634913</v>
          </cell>
          <cell r="I17">
            <v>4748.1857241917169</v>
          </cell>
          <cell r="J17">
            <v>377.23938779481705</v>
          </cell>
          <cell r="L17">
            <v>3767.9151230682655</v>
          </cell>
          <cell r="M17">
            <v>305.57313173579558</v>
          </cell>
          <cell r="O17">
            <v>4748.1857241917169</v>
          </cell>
          <cell r="P17">
            <v>376.71913442741584</v>
          </cell>
          <cell r="Q17">
            <v>8</v>
          </cell>
          <cell r="R17" t="str">
            <v>August</v>
          </cell>
          <cell r="S17">
            <v>305573.13173579558</v>
          </cell>
        </row>
        <row r="18">
          <cell r="C18">
            <v>4140.5792308380969</v>
          </cell>
          <cell r="D18">
            <v>355.35797444975441</v>
          </cell>
          <cell r="F18">
            <v>4140.5792308380969</v>
          </cell>
          <cell r="G18">
            <v>305.83010810312607</v>
          </cell>
          <cell r="I18">
            <v>4259.2023392467408</v>
          </cell>
          <cell r="J18">
            <v>338.3900664974953</v>
          </cell>
          <cell r="L18">
            <v>3634.5193294905525</v>
          </cell>
          <cell r="M18">
            <v>294.75490227134566</v>
          </cell>
          <cell r="O18">
            <v>4259.2023392467408</v>
          </cell>
          <cell r="P18">
            <v>337.92339048940522</v>
          </cell>
          <cell r="Q18">
            <v>9</v>
          </cell>
          <cell r="R18" t="str">
            <v>September</v>
          </cell>
          <cell r="S18">
            <v>294754.90227134567</v>
          </cell>
        </row>
        <row r="19">
          <cell r="C19">
            <v>6331.0583196279904</v>
          </cell>
          <cell r="D19">
            <v>543.3520131266481</v>
          </cell>
          <cell r="F19">
            <v>6331.0583196279904</v>
          </cell>
          <cell r="G19">
            <v>467.62255770362611</v>
          </cell>
          <cell r="I19">
            <v>6444.2749198794008</v>
          </cell>
          <cell r="J19">
            <v>511.99225699425091</v>
          </cell>
          <cell r="L19">
            <v>6444.2749198794008</v>
          </cell>
          <cell r="M19">
            <v>522.62251264047768</v>
          </cell>
          <cell r="O19">
            <v>6444.2749198794008</v>
          </cell>
          <cell r="P19">
            <v>511.28616504202483</v>
          </cell>
          <cell r="Q19">
            <v>10</v>
          </cell>
          <cell r="R19" t="str">
            <v>October</v>
          </cell>
          <cell r="S19">
            <v>522622.51264047768</v>
          </cell>
        </row>
        <row r="20">
          <cell r="C20">
            <v>7771.2716510813225</v>
          </cell>
          <cell r="D20">
            <v>666.95580469983747</v>
          </cell>
          <cell r="F20">
            <v>7771.2716510813225</v>
          </cell>
          <cell r="G20">
            <v>573.99912346753774</v>
          </cell>
          <cell r="I20">
            <v>7839.7044526435066</v>
          </cell>
          <cell r="J20">
            <v>622.85796723146996</v>
          </cell>
          <cell r="L20">
            <v>7839.7044526435066</v>
          </cell>
          <cell r="M20">
            <v>635.79007573996637</v>
          </cell>
          <cell r="O20">
            <v>7839.7044526435066</v>
          </cell>
          <cell r="P20">
            <v>621.99897963539979</v>
          </cell>
          <cell r="Q20">
            <v>11</v>
          </cell>
          <cell r="R20" t="str">
            <v>November</v>
          </cell>
          <cell r="S20">
            <v>635790.07573996636</v>
          </cell>
        </row>
        <row r="21">
          <cell r="C21">
            <v>10187.795828142778</v>
          </cell>
          <cell r="D21">
            <v>874.34976793420412</v>
          </cell>
          <cell r="F21">
            <v>10187.795828142778</v>
          </cell>
          <cell r="G21">
            <v>752.48764140248682</v>
          </cell>
          <cell r="I21">
            <v>10097.485768170316</v>
          </cell>
          <cell r="J21">
            <v>802.23680595389567</v>
          </cell>
          <cell r="L21">
            <v>10097.485768170316</v>
          </cell>
          <cell r="M21">
            <v>818.89327335081975</v>
          </cell>
          <cell r="O21">
            <v>10097.485768170316</v>
          </cell>
          <cell r="P21">
            <v>801.13043579941507</v>
          </cell>
          <cell r="Q21">
            <v>12</v>
          </cell>
          <cell r="R21" t="str">
            <v>December</v>
          </cell>
          <cell r="S21">
            <v>818893.27335081971</v>
          </cell>
        </row>
        <row r="22">
          <cell r="C22">
            <v>66791.140160845302</v>
          </cell>
          <cell r="D22">
            <v>5732.2328484808295</v>
          </cell>
          <cell r="F22">
            <v>99457.183638780494</v>
          </cell>
          <cell r="G22">
            <v>7346.0739495918242</v>
          </cell>
          <cell r="I22">
            <v>99817.244704750003</v>
          </cell>
          <cell r="J22">
            <v>7930.396675920957</v>
          </cell>
          <cell r="L22">
            <v>96554.304767065478</v>
          </cell>
          <cell r="M22">
            <v>7830.4315056382729</v>
          </cell>
          <cell r="O22">
            <v>99817.244704750003</v>
          </cell>
          <cell r="P22">
            <v>7919.459812727554</v>
          </cell>
          <cell r="R22" t="str">
            <v>Total</v>
          </cell>
          <cell r="S22">
            <v>7830431.5056382716</v>
          </cell>
        </row>
      </sheetData>
      <sheetData sheetId="62"/>
      <sheetData sheetId="63">
        <row r="4">
          <cell r="A4" t="str">
            <v>TROD</v>
          </cell>
          <cell r="B4" t="str">
            <v>SHELLEP-CF</v>
          </cell>
          <cell r="D4" t="str">
            <v>S</v>
          </cell>
          <cell r="H4" t="str">
            <v>I-SWAP</v>
          </cell>
          <cell r="I4" t="str">
            <v>HOEP</v>
          </cell>
          <cell r="J4" t="str">
            <v>FIXED SWAP</v>
          </cell>
          <cell r="K4" t="str">
            <v>SWPFN</v>
          </cell>
          <cell r="T4">
            <v>-29625</v>
          </cell>
          <cell r="U4">
            <v>312696</v>
          </cell>
          <cell r="V4" t="str">
            <v>TRADING</v>
          </cell>
          <cell r="X4" t="str">
            <v>C</v>
          </cell>
          <cell r="AE4">
            <v>307582.52</v>
          </cell>
          <cell r="AF4" t="str">
            <v>OPGEM</v>
          </cell>
        </row>
        <row r="5">
          <cell r="A5" t="str">
            <v>TROD</v>
          </cell>
          <cell r="B5" t="str">
            <v>BEMI-CF</v>
          </cell>
          <cell r="D5" t="str">
            <v>S</v>
          </cell>
          <cell r="H5" t="str">
            <v>I-SWAP</v>
          </cell>
          <cell r="I5" t="str">
            <v>HOEP</v>
          </cell>
          <cell r="J5" t="str">
            <v>FIXED SWAP</v>
          </cell>
          <cell r="K5" t="str">
            <v>SWPFN</v>
          </cell>
          <cell r="T5">
            <v>0</v>
          </cell>
          <cell r="U5">
            <v>0</v>
          </cell>
          <cell r="V5" t="str">
            <v>TRADING</v>
          </cell>
          <cell r="X5" t="str">
            <v>C</v>
          </cell>
          <cell r="AE5">
            <v>0</v>
          </cell>
          <cell r="AF5" t="str">
            <v>OPGEM</v>
          </cell>
        </row>
        <row r="6">
          <cell r="A6" t="str">
            <v>TROD</v>
          </cell>
          <cell r="B6" t="str">
            <v>RBC-CF</v>
          </cell>
          <cell r="D6" t="str">
            <v>B</v>
          </cell>
          <cell r="H6" t="str">
            <v>I-SWAP</v>
          </cell>
          <cell r="I6" t="str">
            <v>HOEP</v>
          </cell>
          <cell r="J6" t="str">
            <v>FIXED SWAP</v>
          </cell>
          <cell r="K6" t="str">
            <v>SWPFN</v>
          </cell>
          <cell r="T6">
            <v>0</v>
          </cell>
          <cell r="U6">
            <v>0</v>
          </cell>
          <cell r="V6" t="str">
            <v>TRADING</v>
          </cell>
          <cell r="X6" t="str">
            <v>C</v>
          </cell>
          <cell r="AE6">
            <v>0</v>
          </cell>
          <cell r="AF6" t="str">
            <v>OPGEM</v>
          </cell>
        </row>
        <row r="7">
          <cell r="A7" t="str">
            <v>TROD</v>
          </cell>
          <cell r="B7" t="str">
            <v>BEMI-CF</v>
          </cell>
          <cell r="D7" t="str">
            <v>S</v>
          </cell>
          <cell r="H7" t="str">
            <v>I-SWAP</v>
          </cell>
          <cell r="I7" t="str">
            <v>HOEP</v>
          </cell>
          <cell r="J7" t="str">
            <v>FIXED SWAP</v>
          </cell>
          <cell r="K7" t="str">
            <v>SWPFN</v>
          </cell>
          <cell r="T7">
            <v>0</v>
          </cell>
          <cell r="U7">
            <v>0</v>
          </cell>
          <cell r="V7" t="str">
            <v>TRADING</v>
          </cell>
          <cell r="X7" t="str">
            <v>C</v>
          </cell>
          <cell r="AE7">
            <v>0</v>
          </cell>
          <cell r="AF7" t="str">
            <v>OPGEM</v>
          </cell>
        </row>
        <row r="8">
          <cell r="A8" t="str">
            <v>TROD</v>
          </cell>
          <cell r="B8" t="str">
            <v>DEML-CF</v>
          </cell>
          <cell r="D8" t="str">
            <v>S</v>
          </cell>
          <cell r="H8" t="str">
            <v>I-SWAP</v>
          </cell>
          <cell r="I8" t="str">
            <v>HOEP</v>
          </cell>
          <cell r="J8" t="str">
            <v>FIXED SWAP</v>
          </cell>
          <cell r="K8" t="str">
            <v>SWPFN</v>
          </cell>
          <cell r="T8">
            <v>0</v>
          </cell>
          <cell r="U8">
            <v>0</v>
          </cell>
          <cell r="V8" t="str">
            <v>TRADING</v>
          </cell>
          <cell r="X8" t="str">
            <v>C</v>
          </cell>
          <cell r="AE8">
            <v>0</v>
          </cell>
          <cell r="AF8" t="str">
            <v>OPGEM</v>
          </cell>
        </row>
        <row r="9">
          <cell r="A9" t="str">
            <v>TROD</v>
          </cell>
          <cell r="B9" t="str">
            <v>SHELLEP-CF</v>
          </cell>
          <cell r="D9" t="str">
            <v>S</v>
          </cell>
          <cell r="H9" t="str">
            <v>I-SWAP</v>
          </cell>
          <cell r="I9" t="str">
            <v>HOEP</v>
          </cell>
          <cell r="J9" t="str">
            <v>FIXED SWAP</v>
          </cell>
          <cell r="K9" t="str">
            <v>SWPFN</v>
          </cell>
          <cell r="T9">
            <v>0</v>
          </cell>
          <cell r="U9">
            <v>0</v>
          </cell>
          <cell r="V9" t="str">
            <v>TRADING</v>
          </cell>
          <cell r="X9" t="str">
            <v>C</v>
          </cell>
          <cell r="AE9">
            <v>0</v>
          </cell>
          <cell r="AF9" t="str">
            <v>OPGEM</v>
          </cell>
        </row>
        <row r="10">
          <cell r="A10" t="str">
            <v>TROD</v>
          </cell>
          <cell r="B10" t="str">
            <v>RBC-CF</v>
          </cell>
          <cell r="D10" t="str">
            <v>S</v>
          </cell>
          <cell r="H10" t="str">
            <v>I-SWAP</v>
          </cell>
          <cell r="I10" t="str">
            <v>HOEP</v>
          </cell>
          <cell r="J10" t="str">
            <v>FIXED SWAP</v>
          </cell>
          <cell r="K10" t="str">
            <v>SWPFN</v>
          </cell>
          <cell r="T10">
            <v>0</v>
          </cell>
          <cell r="U10">
            <v>0</v>
          </cell>
          <cell r="V10" t="str">
            <v>TRADING</v>
          </cell>
          <cell r="X10" t="str">
            <v>C</v>
          </cell>
          <cell r="AE10">
            <v>0</v>
          </cell>
          <cell r="AF10" t="str">
            <v>OPGEM</v>
          </cell>
        </row>
        <row r="11">
          <cell r="A11" t="str">
            <v>TROD</v>
          </cell>
          <cell r="B11" t="str">
            <v>CPS-CF</v>
          </cell>
          <cell r="D11" t="str">
            <v>S</v>
          </cell>
          <cell r="H11" t="str">
            <v>I-SWAP</v>
          </cell>
          <cell r="I11" t="str">
            <v>HOEP</v>
          </cell>
          <cell r="J11" t="str">
            <v>FIXED SWAP</v>
          </cell>
          <cell r="K11" t="str">
            <v>SWPFN</v>
          </cell>
          <cell r="T11">
            <v>0</v>
          </cell>
          <cell r="U11">
            <v>0</v>
          </cell>
          <cell r="V11" t="str">
            <v>TRADING</v>
          </cell>
          <cell r="X11" t="str">
            <v>C</v>
          </cell>
          <cell r="AE11">
            <v>0</v>
          </cell>
          <cell r="AF11" t="str">
            <v>OPGEM</v>
          </cell>
        </row>
        <row r="12">
          <cell r="A12" t="str">
            <v>TROD</v>
          </cell>
          <cell r="B12" t="str">
            <v>DB-CF</v>
          </cell>
          <cell r="D12" t="str">
            <v>S</v>
          </cell>
          <cell r="H12" t="str">
            <v>I-SWAP</v>
          </cell>
          <cell r="I12" t="str">
            <v>HOEP</v>
          </cell>
          <cell r="J12" t="str">
            <v>FIXED SWAP</v>
          </cell>
          <cell r="K12" t="str">
            <v>SWPFN</v>
          </cell>
          <cell r="T12">
            <v>0</v>
          </cell>
          <cell r="U12">
            <v>0</v>
          </cell>
          <cell r="V12" t="str">
            <v>TRADING</v>
          </cell>
          <cell r="X12" t="str">
            <v>C</v>
          </cell>
          <cell r="AE12">
            <v>0</v>
          </cell>
          <cell r="AF12" t="str">
            <v>OPGEM</v>
          </cell>
        </row>
        <row r="13">
          <cell r="A13" t="str">
            <v>TROD</v>
          </cell>
          <cell r="B13" t="str">
            <v>NGX-CF</v>
          </cell>
          <cell r="D13" t="str">
            <v>B</v>
          </cell>
          <cell r="H13" t="str">
            <v>I-SWAP</v>
          </cell>
          <cell r="I13" t="str">
            <v>HOEP</v>
          </cell>
          <cell r="J13" t="str">
            <v>FIXED SWAP</v>
          </cell>
          <cell r="K13" t="str">
            <v>SWPFN</v>
          </cell>
          <cell r="T13">
            <v>0</v>
          </cell>
          <cell r="U13">
            <v>0</v>
          </cell>
          <cell r="V13" t="str">
            <v>TRADING</v>
          </cell>
          <cell r="X13" t="str">
            <v>C</v>
          </cell>
          <cell r="AE13">
            <v>0</v>
          </cell>
          <cell r="AF13" t="str">
            <v>OPGEM</v>
          </cell>
        </row>
        <row r="14">
          <cell r="A14" t="str">
            <v>TROD</v>
          </cell>
          <cell r="B14" t="str">
            <v>NGX-CF</v>
          </cell>
          <cell r="D14" t="str">
            <v>B</v>
          </cell>
          <cell r="H14" t="str">
            <v>I-SWAP</v>
          </cell>
          <cell r="I14" t="str">
            <v>HOEP</v>
          </cell>
          <cell r="J14" t="str">
            <v>FIXED SWAP</v>
          </cell>
          <cell r="K14" t="str">
            <v>SWPFN1</v>
          </cell>
          <cell r="T14">
            <v>0</v>
          </cell>
          <cell r="U14">
            <v>0</v>
          </cell>
          <cell r="V14" t="str">
            <v>TRADING</v>
          </cell>
          <cell r="X14" t="str">
            <v>C</v>
          </cell>
          <cell r="AE14">
            <v>0</v>
          </cell>
          <cell r="AF14" t="str">
            <v>OPGEM</v>
          </cell>
        </row>
        <row r="15">
          <cell r="A15" t="str">
            <v>TROD</v>
          </cell>
          <cell r="B15" t="str">
            <v>NGX-CF</v>
          </cell>
          <cell r="D15" t="str">
            <v>B</v>
          </cell>
          <cell r="H15" t="str">
            <v>I-SWAP</v>
          </cell>
          <cell r="I15" t="str">
            <v>HOEP</v>
          </cell>
          <cell r="J15" t="str">
            <v>FIXED SWAP</v>
          </cell>
          <cell r="K15" t="str">
            <v>SWPFN2</v>
          </cell>
          <cell r="T15">
            <v>0</v>
          </cell>
          <cell r="U15">
            <v>0</v>
          </cell>
          <cell r="V15" t="str">
            <v>TRADING</v>
          </cell>
          <cell r="X15" t="str">
            <v>C</v>
          </cell>
          <cell r="AE15">
            <v>0</v>
          </cell>
          <cell r="AF15" t="str">
            <v>OPGEM</v>
          </cell>
        </row>
        <row r="16">
          <cell r="A16" t="str">
            <v>TROD</v>
          </cell>
          <cell r="B16" t="str">
            <v>BEMI-CF</v>
          </cell>
          <cell r="D16" t="str">
            <v>S</v>
          </cell>
          <cell r="H16" t="str">
            <v>I-SWAP</v>
          </cell>
          <cell r="I16" t="str">
            <v>HOEP</v>
          </cell>
          <cell r="J16" t="str">
            <v>FIXED SWAP</v>
          </cell>
          <cell r="K16" t="str">
            <v>SWPFN1</v>
          </cell>
          <cell r="T16">
            <v>0</v>
          </cell>
          <cell r="U16">
            <v>0</v>
          </cell>
          <cell r="V16" t="str">
            <v>TRADING</v>
          </cell>
          <cell r="X16" t="str">
            <v>C</v>
          </cell>
          <cell r="AE16">
            <v>0</v>
          </cell>
          <cell r="AF16" t="str">
            <v>OPGEM</v>
          </cell>
        </row>
        <row r="17">
          <cell r="A17" t="str">
            <v>TROD</v>
          </cell>
          <cell r="B17" t="str">
            <v>DB-CF</v>
          </cell>
          <cell r="D17" t="str">
            <v>S</v>
          </cell>
          <cell r="H17" t="str">
            <v>I-SWAP</v>
          </cell>
          <cell r="I17" t="str">
            <v>HOEP</v>
          </cell>
          <cell r="J17" t="str">
            <v>FIXED SWAP</v>
          </cell>
          <cell r="K17" t="str">
            <v>SWPFN1</v>
          </cell>
          <cell r="T17">
            <v>0</v>
          </cell>
          <cell r="U17">
            <v>0</v>
          </cell>
          <cell r="V17" t="str">
            <v>TRADING</v>
          </cell>
          <cell r="X17" t="str">
            <v>C</v>
          </cell>
          <cell r="AE17">
            <v>0</v>
          </cell>
          <cell r="AF17" t="str">
            <v>OPGEM</v>
          </cell>
        </row>
        <row r="18">
          <cell r="A18" t="str">
            <v>TROD</v>
          </cell>
          <cell r="B18" t="str">
            <v>BEMI-CF</v>
          </cell>
          <cell r="D18" t="str">
            <v>S</v>
          </cell>
          <cell r="H18" t="str">
            <v>I-SWAP</v>
          </cell>
          <cell r="I18" t="str">
            <v>HOEP</v>
          </cell>
          <cell r="J18" t="str">
            <v>FIXED SWAP</v>
          </cell>
          <cell r="K18" t="str">
            <v>SWPFN2</v>
          </cell>
          <cell r="T18">
            <v>0</v>
          </cell>
          <cell r="U18">
            <v>0</v>
          </cell>
          <cell r="V18" t="str">
            <v>TRADING</v>
          </cell>
          <cell r="X18" t="str">
            <v>C</v>
          </cell>
          <cell r="AE18">
            <v>0</v>
          </cell>
          <cell r="AF18" t="str">
            <v>OPGEM</v>
          </cell>
        </row>
        <row r="19">
          <cell r="A19" t="str">
            <v>TROD</v>
          </cell>
          <cell r="B19" t="str">
            <v>RBC-CF</v>
          </cell>
          <cell r="D19" t="str">
            <v>B</v>
          </cell>
          <cell r="H19" t="str">
            <v>I-SWAP</v>
          </cell>
          <cell r="I19" t="str">
            <v>HOEP</v>
          </cell>
          <cell r="J19" t="str">
            <v>FIXED SWAP</v>
          </cell>
          <cell r="K19" t="str">
            <v>SWPFN</v>
          </cell>
          <cell r="T19">
            <v>0</v>
          </cell>
          <cell r="U19">
            <v>0</v>
          </cell>
          <cell r="V19" t="str">
            <v>TRADING</v>
          </cell>
          <cell r="X19" t="str">
            <v>C</v>
          </cell>
          <cell r="AE19">
            <v>0</v>
          </cell>
          <cell r="AF19" t="str">
            <v>OPGEM</v>
          </cell>
        </row>
        <row r="20">
          <cell r="A20" t="str">
            <v>TROD</v>
          </cell>
          <cell r="B20" t="str">
            <v>NGX-CF</v>
          </cell>
          <cell r="D20" t="str">
            <v>B</v>
          </cell>
          <cell r="H20" t="str">
            <v>I-SWAP</v>
          </cell>
          <cell r="I20" t="str">
            <v>HOEP</v>
          </cell>
          <cell r="J20" t="str">
            <v>FIXED SWAP</v>
          </cell>
          <cell r="K20" t="str">
            <v>SWPFN3</v>
          </cell>
          <cell r="T20">
            <v>0</v>
          </cell>
          <cell r="U20">
            <v>0</v>
          </cell>
          <cell r="V20" t="str">
            <v>TRADING</v>
          </cell>
          <cell r="X20" t="str">
            <v>C</v>
          </cell>
          <cell r="AE20">
            <v>0</v>
          </cell>
          <cell r="AF20" t="str">
            <v>OPGEM</v>
          </cell>
        </row>
        <row r="21">
          <cell r="A21" t="str">
            <v>TROD</v>
          </cell>
          <cell r="B21" t="str">
            <v>GEN</v>
          </cell>
          <cell r="D21" t="str">
            <v>B</v>
          </cell>
          <cell r="H21" t="str">
            <v>I-SWAP</v>
          </cell>
          <cell r="I21" t="str">
            <v>HOEP</v>
          </cell>
          <cell r="J21" t="str">
            <v>FIXED SWAP</v>
          </cell>
          <cell r="K21" t="str">
            <v>SWPFN</v>
          </cell>
          <cell r="T21">
            <v>0</v>
          </cell>
          <cell r="U21">
            <v>0</v>
          </cell>
          <cell r="V21" t="str">
            <v>TRADING</v>
          </cell>
          <cell r="X21" t="str">
            <v>M</v>
          </cell>
          <cell r="AE21">
            <v>0</v>
          </cell>
          <cell r="AF21" t="str">
            <v>OPGEM</v>
          </cell>
        </row>
        <row r="22">
          <cell r="A22" t="str">
            <v>GEN</v>
          </cell>
          <cell r="B22" t="str">
            <v>TROD</v>
          </cell>
          <cell r="D22" t="str">
            <v>S</v>
          </cell>
          <cell r="H22" t="str">
            <v>I-SWAP</v>
          </cell>
          <cell r="I22" t="str">
            <v>HOEP</v>
          </cell>
          <cell r="J22" t="str">
            <v>FIXED SWAP</v>
          </cell>
          <cell r="K22" t="str">
            <v>SWPFN</v>
          </cell>
          <cell r="T22">
            <v>0</v>
          </cell>
          <cell r="U22">
            <v>0</v>
          </cell>
          <cell r="V22" t="str">
            <v>TRADING</v>
          </cell>
          <cell r="X22" t="str">
            <v>M</v>
          </cell>
          <cell r="AE22">
            <v>0</v>
          </cell>
          <cell r="AF22" t="str">
            <v>OPGEM</v>
          </cell>
        </row>
        <row r="23">
          <cell r="A23" t="str">
            <v>TROD</v>
          </cell>
          <cell r="B23" t="str">
            <v>BRUCE-CF</v>
          </cell>
          <cell r="D23" t="str">
            <v>B</v>
          </cell>
          <cell r="H23" t="str">
            <v>I-SWAP</v>
          </cell>
          <cell r="I23" t="str">
            <v>HOEP</v>
          </cell>
          <cell r="J23" t="str">
            <v>FIXED SWAP</v>
          </cell>
          <cell r="K23" t="str">
            <v>SWPFN</v>
          </cell>
          <cell r="T23">
            <v>0</v>
          </cell>
          <cell r="U23">
            <v>0</v>
          </cell>
          <cell r="V23" t="str">
            <v>TRADING</v>
          </cell>
          <cell r="X23" t="str">
            <v>C</v>
          </cell>
          <cell r="AE23">
            <v>0</v>
          </cell>
          <cell r="AF23" t="str">
            <v>OPGEM</v>
          </cell>
        </row>
        <row r="24">
          <cell r="A24" t="str">
            <v>TROD</v>
          </cell>
          <cell r="B24" t="str">
            <v>GEN</v>
          </cell>
          <cell r="D24" t="str">
            <v>S</v>
          </cell>
          <cell r="H24" t="str">
            <v>I-SWAP</v>
          </cell>
          <cell r="I24" t="str">
            <v>HOEP</v>
          </cell>
          <cell r="J24" t="str">
            <v>FIXED SWAP</v>
          </cell>
          <cell r="K24" t="str">
            <v>SWPFN</v>
          </cell>
          <cell r="T24">
            <v>0</v>
          </cell>
          <cell r="U24">
            <v>0</v>
          </cell>
          <cell r="V24" t="str">
            <v>TRADING</v>
          </cell>
          <cell r="X24" t="str">
            <v>M</v>
          </cell>
          <cell r="AE24">
            <v>0</v>
          </cell>
          <cell r="AF24" t="str">
            <v>OPGEM</v>
          </cell>
        </row>
        <row r="25">
          <cell r="A25" t="str">
            <v>GEN</v>
          </cell>
          <cell r="B25" t="str">
            <v>TROD</v>
          </cell>
          <cell r="D25" t="str">
            <v>B</v>
          </cell>
          <cell r="H25" t="str">
            <v>I-SWAP</v>
          </cell>
          <cell r="I25" t="str">
            <v>HOEP</v>
          </cell>
          <cell r="J25" t="str">
            <v>FIXED SWAP</v>
          </cell>
          <cell r="K25" t="str">
            <v>SWPFN</v>
          </cell>
          <cell r="T25">
            <v>0</v>
          </cell>
          <cell r="U25">
            <v>0</v>
          </cell>
          <cell r="V25" t="str">
            <v>TRADING</v>
          </cell>
          <cell r="X25" t="str">
            <v>M</v>
          </cell>
          <cell r="AE25">
            <v>0</v>
          </cell>
          <cell r="AF25" t="str">
            <v>OPGEM</v>
          </cell>
        </row>
        <row r="26">
          <cell r="A26" t="str">
            <v>TROD</v>
          </cell>
          <cell r="B26" t="str">
            <v>BEMI-CF</v>
          </cell>
          <cell r="D26" t="str">
            <v>B</v>
          </cell>
          <cell r="H26" t="str">
            <v>I-SWAP</v>
          </cell>
          <cell r="I26" t="str">
            <v>HOEP</v>
          </cell>
          <cell r="J26" t="str">
            <v>FIXED SWAP</v>
          </cell>
          <cell r="K26" t="str">
            <v>SWPFN</v>
          </cell>
          <cell r="T26">
            <v>0</v>
          </cell>
          <cell r="U26">
            <v>0</v>
          </cell>
          <cell r="V26" t="str">
            <v>TRADING</v>
          </cell>
          <cell r="X26" t="str">
            <v>C</v>
          </cell>
          <cell r="AE26">
            <v>0</v>
          </cell>
          <cell r="AF26" t="str">
            <v>OPGEM</v>
          </cell>
        </row>
        <row r="27">
          <cell r="A27" t="str">
            <v>TROD</v>
          </cell>
          <cell r="B27" t="str">
            <v>RBC-CF</v>
          </cell>
          <cell r="D27" t="str">
            <v>B</v>
          </cell>
          <cell r="H27" t="str">
            <v>I-SWAP</v>
          </cell>
          <cell r="I27" t="str">
            <v>HOEP</v>
          </cell>
          <cell r="J27" t="str">
            <v>FIXED SWAP</v>
          </cell>
          <cell r="K27" t="str">
            <v>SWPFN1</v>
          </cell>
          <cell r="T27">
            <v>0</v>
          </cell>
          <cell r="U27">
            <v>0</v>
          </cell>
          <cell r="V27" t="str">
            <v>TRADING</v>
          </cell>
          <cell r="X27" t="str">
            <v>C</v>
          </cell>
          <cell r="AE27">
            <v>0</v>
          </cell>
          <cell r="AF27" t="str">
            <v>OPGEM</v>
          </cell>
        </row>
        <row r="28">
          <cell r="A28" t="str">
            <v>TROD</v>
          </cell>
          <cell r="B28" t="str">
            <v>NGX-CF</v>
          </cell>
          <cell r="D28" t="str">
            <v>S</v>
          </cell>
          <cell r="H28" t="str">
            <v>I-SWAP</v>
          </cell>
          <cell r="I28" t="str">
            <v>HOEP</v>
          </cell>
          <cell r="J28" t="str">
            <v>FIXED SWAP</v>
          </cell>
          <cell r="K28" t="str">
            <v>SWPFN</v>
          </cell>
          <cell r="T28">
            <v>0</v>
          </cell>
          <cell r="U28">
            <v>0</v>
          </cell>
          <cell r="V28" t="str">
            <v>TRADING</v>
          </cell>
          <cell r="X28" t="str">
            <v>C</v>
          </cell>
          <cell r="AE28">
            <v>0</v>
          </cell>
          <cell r="AF28" t="str">
            <v>OPGEM</v>
          </cell>
        </row>
        <row r="29">
          <cell r="A29" t="str">
            <v>TROD</v>
          </cell>
          <cell r="B29" t="str">
            <v>BRUCE-CF</v>
          </cell>
          <cell r="D29" t="str">
            <v>S</v>
          </cell>
          <cell r="H29" t="str">
            <v>I-SWAP</v>
          </cell>
          <cell r="I29" t="str">
            <v>HOEP</v>
          </cell>
          <cell r="J29" t="str">
            <v>FIXED SWAP</v>
          </cell>
          <cell r="K29" t="str">
            <v>SWPFN</v>
          </cell>
          <cell r="T29">
            <v>0</v>
          </cell>
          <cell r="U29">
            <v>0</v>
          </cell>
          <cell r="V29" t="str">
            <v>TRADING</v>
          </cell>
          <cell r="X29" t="str">
            <v>C</v>
          </cell>
          <cell r="AE29">
            <v>0</v>
          </cell>
          <cell r="AF29" t="str">
            <v>OPGEM</v>
          </cell>
        </row>
        <row r="30">
          <cell r="A30" t="str">
            <v>TROD</v>
          </cell>
          <cell r="B30" t="str">
            <v>OPGET-CF</v>
          </cell>
          <cell r="D30" t="str">
            <v>S</v>
          </cell>
          <cell r="H30" t="str">
            <v>I-SWAP</v>
          </cell>
          <cell r="I30" t="str">
            <v>HOEP</v>
          </cell>
          <cell r="J30" t="str">
            <v>FIXED SWAP</v>
          </cell>
          <cell r="K30" t="str">
            <v>SWPFN</v>
          </cell>
          <cell r="T30">
            <v>0</v>
          </cell>
          <cell r="U30">
            <v>0</v>
          </cell>
          <cell r="V30" t="str">
            <v>TRADING</v>
          </cell>
          <cell r="X30" t="str">
            <v>C</v>
          </cell>
          <cell r="AE30">
            <v>0</v>
          </cell>
          <cell r="AF30" t="str">
            <v>OPGEM</v>
          </cell>
        </row>
        <row r="31">
          <cell r="A31" t="str">
            <v>SBLT</v>
          </cell>
          <cell r="B31" t="str">
            <v>SB_OPG-CF</v>
          </cell>
          <cell r="D31" t="str">
            <v>B</v>
          </cell>
          <cell r="H31" t="str">
            <v>I-SWAP</v>
          </cell>
          <cell r="I31" t="str">
            <v>HOEP</v>
          </cell>
          <cell r="J31" t="str">
            <v>FIXED SWAP</v>
          </cell>
          <cell r="K31" t="str">
            <v>SWPFN</v>
          </cell>
          <cell r="T31">
            <v>0</v>
          </cell>
          <cell r="U31">
            <v>0</v>
          </cell>
          <cell r="V31" t="str">
            <v>TRADING</v>
          </cell>
          <cell r="X31" t="str">
            <v>C</v>
          </cell>
          <cell r="AE31">
            <v>0</v>
          </cell>
          <cell r="AF31" t="str">
            <v>OPGET</v>
          </cell>
        </row>
        <row r="32">
          <cell r="A32" t="str">
            <v>TROD</v>
          </cell>
          <cell r="B32" t="str">
            <v>BRUCE-CF</v>
          </cell>
          <cell r="D32" t="str">
            <v>S</v>
          </cell>
          <cell r="H32" t="str">
            <v>I-SWAP</v>
          </cell>
          <cell r="I32" t="str">
            <v>HOEP</v>
          </cell>
          <cell r="J32" t="str">
            <v>FIXED SWAP</v>
          </cell>
          <cell r="K32" t="str">
            <v>SWPFN1</v>
          </cell>
          <cell r="T32">
            <v>0</v>
          </cell>
          <cell r="U32">
            <v>0</v>
          </cell>
          <cell r="V32" t="str">
            <v>TRADING</v>
          </cell>
          <cell r="X32" t="str">
            <v>C</v>
          </cell>
          <cell r="AE32">
            <v>0</v>
          </cell>
          <cell r="AF32" t="str">
            <v>OPGEM</v>
          </cell>
        </row>
        <row r="33">
          <cell r="A33" t="str">
            <v>ST</v>
          </cell>
          <cell r="B33" t="str">
            <v>DTE-CF</v>
          </cell>
          <cell r="D33" t="str">
            <v>S</v>
          </cell>
          <cell r="H33" t="str">
            <v>I-SWAP</v>
          </cell>
          <cell r="I33" t="str">
            <v>HOEP</v>
          </cell>
          <cell r="J33" t="str">
            <v>FIXED SWAP</v>
          </cell>
          <cell r="K33" t="str">
            <v>SWPFN1</v>
          </cell>
          <cell r="T33">
            <v>0</v>
          </cell>
          <cell r="U33">
            <v>0</v>
          </cell>
          <cell r="V33" t="str">
            <v>TRADING</v>
          </cell>
          <cell r="X33" t="str">
            <v>C</v>
          </cell>
          <cell r="AE33">
            <v>0</v>
          </cell>
          <cell r="AF33" t="str">
            <v>OPGEM</v>
          </cell>
        </row>
        <row r="34">
          <cell r="A34" t="str">
            <v>ST</v>
          </cell>
          <cell r="B34" t="str">
            <v>TEM-CF</v>
          </cell>
          <cell r="D34" t="str">
            <v>S</v>
          </cell>
          <cell r="H34" t="str">
            <v>I-SWAP</v>
          </cell>
          <cell r="I34" t="str">
            <v>HOEP</v>
          </cell>
          <cell r="J34" t="str">
            <v>FIXED SWAP</v>
          </cell>
          <cell r="K34" t="str">
            <v>SWPFN1</v>
          </cell>
          <cell r="T34">
            <v>0</v>
          </cell>
          <cell r="U34">
            <v>0</v>
          </cell>
          <cell r="V34" t="str">
            <v>TRADING</v>
          </cell>
          <cell r="X34" t="str">
            <v>C</v>
          </cell>
          <cell r="AE34">
            <v>0</v>
          </cell>
          <cell r="AF34" t="str">
            <v>OPGEM</v>
          </cell>
        </row>
        <row r="35">
          <cell r="A35" t="str">
            <v>ST</v>
          </cell>
          <cell r="B35" t="str">
            <v>TEM-CF</v>
          </cell>
          <cell r="D35" t="str">
            <v>S</v>
          </cell>
          <cell r="H35" t="str">
            <v>I-SWAP</v>
          </cell>
          <cell r="I35" t="str">
            <v>HOEP</v>
          </cell>
          <cell r="J35" t="str">
            <v>FIXED SWAP</v>
          </cell>
          <cell r="K35" t="str">
            <v>SWPFN10</v>
          </cell>
          <cell r="T35">
            <v>0</v>
          </cell>
          <cell r="U35">
            <v>0</v>
          </cell>
          <cell r="V35" t="str">
            <v>TRADING</v>
          </cell>
          <cell r="X35" t="str">
            <v>C</v>
          </cell>
          <cell r="AE35">
            <v>0</v>
          </cell>
          <cell r="AF35" t="str">
            <v>OPGEM</v>
          </cell>
        </row>
        <row r="36">
          <cell r="A36" t="str">
            <v>ST</v>
          </cell>
          <cell r="B36" t="str">
            <v>BEMI-CF</v>
          </cell>
          <cell r="D36" t="str">
            <v>S</v>
          </cell>
          <cell r="H36" t="str">
            <v>I-SWAP</v>
          </cell>
          <cell r="I36" t="str">
            <v>HOEP</v>
          </cell>
          <cell r="J36" t="str">
            <v>FIXED SWAP</v>
          </cell>
          <cell r="K36" t="str">
            <v>SWPFN11</v>
          </cell>
          <cell r="T36">
            <v>0</v>
          </cell>
          <cell r="U36">
            <v>0</v>
          </cell>
          <cell r="V36" t="str">
            <v>TRADING</v>
          </cell>
          <cell r="X36" t="str">
            <v>C</v>
          </cell>
          <cell r="AE36">
            <v>0</v>
          </cell>
          <cell r="AF36" t="str">
            <v>OPGEM</v>
          </cell>
        </row>
        <row r="37">
          <cell r="A37" t="str">
            <v>ST</v>
          </cell>
          <cell r="B37" t="str">
            <v>GEN</v>
          </cell>
          <cell r="D37" t="str">
            <v>B</v>
          </cell>
          <cell r="H37" t="str">
            <v>I-SWAP</v>
          </cell>
          <cell r="I37" t="str">
            <v>HOEP</v>
          </cell>
          <cell r="J37" t="str">
            <v>FIXED SWAP</v>
          </cell>
          <cell r="K37" t="str">
            <v>SWPFN12</v>
          </cell>
          <cell r="T37">
            <v>0</v>
          </cell>
          <cell r="U37">
            <v>0</v>
          </cell>
          <cell r="V37" t="str">
            <v>TRADING</v>
          </cell>
          <cell r="X37" t="str">
            <v>M</v>
          </cell>
          <cell r="AE37">
            <v>0</v>
          </cell>
          <cell r="AF37" t="str">
            <v>OPGEM</v>
          </cell>
        </row>
        <row r="38">
          <cell r="A38" t="str">
            <v>GEN</v>
          </cell>
          <cell r="B38" t="str">
            <v>ST</v>
          </cell>
          <cell r="D38" t="str">
            <v>S</v>
          </cell>
          <cell r="H38" t="str">
            <v>I-SWAP</v>
          </cell>
          <cell r="I38" t="str">
            <v>HOEP</v>
          </cell>
          <cell r="J38" t="str">
            <v>FIXED SWAP</v>
          </cell>
          <cell r="K38" t="str">
            <v>SWPFN12</v>
          </cell>
          <cell r="T38">
            <v>0</v>
          </cell>
          <cell r="U38">
            <v>0</v>
          </cell>
          <cell r="V38" t="str">
            <v>TRADING</v>
          </cell>
          <cell r="X38" t="str">
            <v>M</v>
          </cell>
          <cell r="AE38">
            <v>0</v>
          </cell>
          <cell r="AF38" t="str">
            <v>OPGEM</v>
          </cell>
        </row>
        <row r="39">
          <cell r="A39" t="str">
            <v>ST</v>
          </cell>
          <cell r="B39" t="str">
            <v>OPGET</v>
          </cell>
          <cell r="D39" t="str">
            <v>S</v>
          </cell>
          <cell r="H39" t="str">
            <v>OSF</v>
          </cell>
          <cell r="I39" t="str">
            <v>HOEP</v>
          </cell>
          <cell r="J39" t="str">
            <v>INDEX PHYSIC</v>
          </cell>
          <cell r="K39" t="str">
            <v>SFC-DA</v>
          </cell>
          <cell r="T39">
            <v>0</v>
          </cell>
          <cell r="U39">
            <v>0</v>
          </cell>
          <cell r="V39" t="str">
            <v>TRADING</v>
          </cell>
          <cell r="X39" t="str">
            <v>C</v>
          </cell>
          <cell r="AE39">
            <v>0</v>
          </cell>
          <cell r="AF39" t="str">
            <v>OPGEM</v>
          </cell>
        </row>
        <row r="40">
          <cell r="A40" t="str">
            <v>ST</v>
          </cell>
          <cell r="B40" t="str">
            <v>OPGET</v>
          </cell>
          <cell r="D40" t="str">
            <v>S</v>
          </cell>
          <cell r="H40" t="str">
            <v>OSF</v>
          </cell>
          <cell r="I40" t="str">
            <v>MISI</v>
          </cell>
          <cell r="J40" t="str">
            <v>INDEX PHYSIC</v>
          </cell>
          <cell r="K40" t="str">
            <v>SFC5-DA</v>
          </cell>
          <cell r="T40">
            <v>0</v>
          </cell>
          <cell r="U40">
            <v>0</v>
          </cell>
          <cell r="V40" t="str">
            <v>TRADING</v>
          </cell>
          <cell r="X40" t="str">
            <v>C</v>
          </cell>
          <cell r="AE40">
            <v>0</v>
          </cell>
          <cell r="AF40" t="str">
            <v>OPGEM</v>
          </cell>
        </row>
        <row r="41">
          <cell r="A41" t="str">
            <v>SBST</v>
          </cell>
          <cell r="B41" t="str">
            <v>SB_OPG</v>
          </cell>
          <cell r="D41" t="str">
            <v>B</v>
          </cell>
          <cell r="H41" t="str">
            <v>OSF</v>
          </cell>
          <cell r="I41" t="str">
            <v>HOEP</v>
          </cell>
          <cell r="J41" t="str">
            <v>INDEX PHYSIC</v>
          </cell>
          <cell r="K41" t="str">
            <v>SFC-DA</v>
          </cell>
          <cell r="T41">
            <v>0</v>
          </cell>
          <cell r="U41">
            <v>0</v>
          </cell>
          <cell r="V41" t="str">
            <v>TRADING</v>
          </cell>
          <cell r="X41" t="str">
            <v>C</v>
          </cell>
          <cell r="AE41">
            <v>0</v>
          </cell>
          <cell r="AF41" t="str">
            <v>OPGET</v>
          </cell>
        </row>
        <row r="42">
          <cell r="A42" t="str">
            <v>SBST</v>
          </cell>
          <cell r="B42" t="str">
            <v>SB_OPG</v>
          </cell>
          <cell r="D42" t="str">
            <v>B</v>
          </cell>
          <cell r="H42" t="str">
            <v>OSF</v>
          </cell>
          <cell r="I42" t="str">
            <v>MISI</v>
          </cell>
          <cell r="J42" t="str">
            <v>INDEX PHYSIC</v>
          </cell>
          <cell r="K42" t="str">
            <v>SFC5-DA</v>
          </cell>
          <cell r="T42">
            <v>0</v>
          </cell>
          <cell r="U42">
            <v>0</v>
          </cell>
          <cell r="V42" t="str">
            <v>TRADING</v>
          </cell>
          <cell r="X42" t="str">
            <v>C</v>
          </cell>
          <cell r="AE42">
            <v>0</v>
          </cell>
          <cell r="AF42" t="str">
            <v>OPGET</v>
          </cell>
        </row>
        <row r="43">
          <cell r="A43" t="str">
            <v>TROD</v>
          </cell>
          <cell r="B43" t="str">
            <v>OPGET</v>
          </cell>
          <cell r="D43" t="str">
            <v>S</v>
          </cell>
          <cell r="H43" t="str">
            <v>OSF</v>
          </cell>
          <cell r="I43" t="str">
            <v>HOEP</v>
          </cell>
          <cell r="J43" t="str">
            <v>INDEX PHYSIC</v>
          </cell>
          <cell r="K43" t="str">
            <v>SFC6-DA</v>
          </cell>
          <cell r="T43">
            <v>0</v>
          </cell>
          <cell r="U43">
            <v>0</v>
          </cell>
          <cell r="V43" t="str">
            <v>TRADING</v>
          </cell>
          <cell r="X43" t="str">
            <v>C</v>
          </cell>
          <cell r="AE43">
            <v>0</v>
          </cell>
          <cell r="AF43" t="str">
            <v>OPGEM</v>
          </cell>
        </row>
        <row r="44">
          <cell r="A44" t="str">
            <v>SBLT</v>
          </cell>
          <cell r="B44" t="str">
            <v>SB_OPG</v>
          </cell>
          <cell r="D44" t="str">
            <v>B</v>
          </cell>
          <cell r="H44" t="str">
            <v>OSF</v>
          </cell>
          <cell r="I44" t="str">
            <v>HOEP</v>
          </cell>
          <cell r="J44" t="str">
            <v>INDEX PHYSIC</v>
          </cell>
          <cell r="K44" t="str">
            <v>SFC6-DA</v>
          </cell>
          <cell r="T44">
            <v>0</v>
          </cell>
          <cell r="U44">
            <v>0</v>
          </cell>
          <cell r="V44" t="str">
            <v>TRADING</v>
          </cell>
          <cell r="X44" t="str">
            <v>C</v>
          </cell>
          <cell r="AE44">
            <v>0</v>
          </cell>
          <cell r="AF44" t="str">
            <v>OPGET</v>
          </cell>
        </row>
        <row r="45">
          <cell r="A45" t="str">
            <v>ST</v>
          </cell>
          <cell r="B45" t="str">
            <v>OPGET</v>
          </cell>
          <cell r="D45" t="str">
            <v>S</v>
          </cell>
          <cell r="H45" t="str">
            <v>OSF</v>
          </cell>
          <cell r="I45" t="str">
            <v>HOEP</v>
          </cell>
          <cell r="J45" t="str">
            <v>INDEX PHYSIC</v>
          </cell>
          <cell r="K45" t="str">
            <v>SFC9-DA</v>
          </cell>
          <cell r="T45">
            <v>0</v>
          </cell>
          <cell r="U45">
            <v>0</v>
          </cell>
          <cell r="V45" t="str">
            <v>TRADING</v>
          </cell>
          <cell r="X45" t="str">
            <v>C</v>
          </cell>
          <cell r="AE45">
            <v>0</v>
          </cell>
          <cell r="AF45" t="str">
            <v>OPGEM</v>
          </cell>
        </row>
        <row r="46">
          <cell r="A46" t="str">
            <v>SBST</v>
          </cell>
          <cell r="B46" t="str">
            <v>SB_OPG</v>
          </cell>
          <cell r="D46" t="str">
            <v>B</v>
          </cell>
          <cell r="H46" t="str">
            <v>OSF</v>
          </cell>
          <cell r="I46" t="str">
            <v>HOEP</v>
          </cell>
          <cell r="J46" t="str">
            <v>INDEX PHYSIC</v>
          </cell>
          <cell r="K46" t="str">
            <v>SFC9-DA</v>
          </cell>
          <cell r="T46">
            <v>0</v>
          </cell>
          <cell r="U46">
            <v>0</v>
          </cell>
          <cell r="V46" t="str">
            <v>TRADING</v>
          </cell>
          <cell r="X46" t="str">
            <v>C</v>
          </cell>
          <cell r="AE46">
            <v>0</v>
          </cell>
          <cell r="AF46" t="str">
            <v>OPGET</v>
          </cell>
        </row>
        <row r="47">
          <cell r="A47" t="str">
            <v>ST</v>
          </cell>
          <cell r="B47" t="str">
            <v>BRUCE-CF</v>
          </cell>
          <cell r="D47" t="str">
            <v>B</v>
          </cell>
          <cell r="H47" t="str">
            <v>I-SWAP</v>
          </cell>
          <cell r="I47" t="str">
            <v>HOEP</v>
          </cell>
          <cell r="J47" t="str">
            <v>FIXED SWAP</v>
          </cell>
          <cell r="K47" t="str">
            <v>SWPFN14</v>
          </cell>
          <cell r="T47">
            <v>0</v>
          </cell>
          <cell r="U47">
            <v>0</v>
          </cell>
          <cell r="V47" t="str">
            <v>TRADING</v>
          </cell>
          <cell r="X47" t="str">
            <v>C</v>
          </cell>
          <cell r="AE47">
            <v>0</v>
          </cell>
          <cell r="AF47" t="str">
            <v>OPGEM</v>
          </cell>
        </row>
        <row r="48">
          <cell r="A48" t="str">
            <v>ST</v>
          </cell>
          <cell r="B48" t="str">
            <v>BRUCE-CF</v>
          </cell>
          <cell r="D48" t="str">
            <v>B</v>
          </cell>
          <cell r="H48" t="str">
            <v>I-SWAP</v>
          </cell>
          <cell r="I48" t="str">
            <v>HOEP</v>
          </cell>
          <cell r="J48" t="str">
            <v>FIXED SWAP</v>
          </cell>
          <cell r="K48" t="str">
            <v>SWPFN15</v>
          </cell>
          <cell r="T48">
            <v>0</v>
          </cell>
          <cell r="U48">
            <v>0</v>
          </cell>
          <cell r="V48" t="str">
            <v>TRADING</v>
          </cell>
          <cell r="X48" t="str">
            <v>C</v>
          </cell>
          <cell r="AE48">
            <v>0</v>
          </cell>
          <cell r="AF48" t="str">
            <v>OPGEM</v>
          </cell>
        </row>
        <row r="49">
          <cell r="A49" t="str">
            <v>SBST</v>
          </cell>
          <cell r="B49" t="str">
            <v>SB_OPG</v>
          </cell>
          <cell r="D49" t="str">
            <v>B</v>
          </cell>
          <cell r="H49" t="str">
            <v>OSF</v>
          </cell>
          <cell r="I49" t="str">
            <v>HOEP</v>
          </cell>
          <cell r="J49" t="str">
            <v>INDEX PHYSIC</v>
          </cell>
          <cell r="K49" t="str">
            <v>SFC10-DA</v>
          </cell>
          <cell r="T49">
            <v>0</v>
          </cell>
          <cell r="U49">
            <v>0</v>
          </cell>
          <cell r="V49" t="str">
            <v>TRADING</v>
          </cell>
          <cell r="X49" t="str">
            <v>C</v>
          </cell>
          <cell r="AE49">
            <v>0</v>
          </cell>
          <cell r="AF49" t="str">
            <v>OPGET</v>
          </cell>
        </row>
        <row r="50">
          <cell r="A50" t="str">
            <v>ST</v>
          </cell>
          <cell r="B50" t="str">
            <v>OPGET</v>
          </cell>
          <cell r="D50" t="str">
            <v>S</v>
          </cell>
          <cell r="H50" t="str">
            <v>OSF</v>
          </cell>
          <cell r="I50" t="str">
            <v>HOEP</v>
          </cell>
          <cell r="J50" t="str">
            <v>INDEX PHYSIC</v>
          </cell>
          <cell r="K50" t="str">
            <v>SFC10-DA</v>
          </cell>
          <cell r="T50">
            <v>0</v>
          </cell>
          <cell r="U50">
            <v>0</v>
          </cell>
          <cell r="V50" t="str">
            <v>TRADING</v>
          </cell>
          <cell r="X50" t="str">
            <v>C</v>
          </cell>
          <cell r="AE50">
            <v>0</v>
          </cell>
          <cell r="AF50" t="str">
            <v>OPGEM</v>
          </cell>
        </row>
        <row r="51">
          <cell r="A51" t="str">
            <v>ST</v>
          </cell>
          <cell r="B51" t="str">
            <v>OPGET-CF</v>
          </cell>
          <cell r="D51" t="str">
            <v>S</v>
          </cell>
          <cell r="H51" t="str">
            <v>I-SWAP</v>
          </cell>
          <cell r="I51" t="str">
            <v>HOEP</v>
          </cell>
          <cell r="J51" t="str">
            <v>FIXED SWAP</v>
          </cell>
          <cell r="K51" t="str">
            <v>SWPFN2</v>
          </cell>
          <cell r="T51">
            <v>0</v>
          </cell>
          <cell r="U51">
            <v>0</v>
          </cell>
          <cell r="V51" t="str">
            <v>TRADING</v>
          </cell>
          <cell r="X51" t="str">
            <v>C</v>
          </cell>
          <cell r="AE51">
            <v>0</v>
          </cell>
          <cell r="AF51" t="str">
            <v>OPGEM</v>
          </cell>
        </row>
        <row r="52">
          <cell r="A52" t="str">
            <v>SBST</v>
          </cell>
          <cell r="B52" t="str">
            <v>SB_OPG-CF</v>
          </cell>
          <cell r="D52" t="str">
            <v>B</v>
          </cell>
          <cell r="H52" t="str">
            <v>I-SWAP</v>
          </cell>
          <cell r="I52" t="str">
            <v>HOEP</v>
          </cell>
          <cell r="J52" t="str">
            <v>FIXED SWAP</v>
          </cell>
          <cell r="K52" t="str">
            <v>SWPFN2</v>
          </cell>
          <cell r="T52">
            <v>0</v>
          </cell>
          <cell r="U52">
            <v>0</v>
          </cell>
          <cell r="V52" t="str">
            <v>TRADING</v>
          </cell>
          <cell r="X52" t="str">
            <v>C</v>
          </cell>
          <cell r="AE52">
            <v>0</v>
          </cell>
          <cell r="AF52" t="str">
            <v>OPGET</v>
          </cell>
        </row>
        <row r="53">
          <cell r="A53" t="str">
            <v>TROD</v>
          </cell>
          <cell r="B53" t="str">
            <v>BRUCE-CF</v>
          </cell>
          <cell r="D53" t="str">
            <v>B</v>
          </cell>
          <cell r="H53" t="str">
            <v>I-SWAP</v>
          </cell>
          <cell r="I53" t="str">
            <v>HOEP</v>
          </cell>
          <cell r="J53" t="str">
            <v>FIXED SWAP</v>
          </cell>
          <cell r="K53" t="str">
            <v>SWPFN</v>
          </cell>
          <cell r="T53">
            <v>0</v>
          </cell>
          <cell r="U53">
            <v>0</v>
          </cell>
          <cell r="V53" t="str">
            <v>TRADING</v>
          </cell>
          <cell r="X53" t="str">
            <v>C</v>
          </cell>
          <cell r="AE53">
            <v>0</v>
          </cell>
          <cell r="AF53" t="str">
            <v>OPGEM</v>
          </cell>
        </row>
        <row r="54">
          <cell r="A54" t="str">
            <v>TROD</v>
          </cell>
          <cell r="B54" t="str">
            <v>NGX-CF</v>
          </cell>
          <cell r="D54" t="str">
            <v>B</v>
          </cell>
          <cell r="H54" t="str">
            <v>I-SWAP</v>
          </cell>
          <cell r="I54" t="str">
            <v>HOEP</v>
          </cell>
          <cell r="J54" t="str">
            <v>FIXED SWAP</v>
          </cell>
          <cell r="K54" t="str">
            <v>SWPFN6</v>
          </cell>
          <cell r="T54">
            <v>0</v>
          </cell>
          <cell r="U54">
            <v>0</v>
          </cell>
          <cell r="V54" t="str">
            <v>TRADING</v>
          </cell>
          <cell r="X54" t="str">
            <v>C</v>
          </cell>
          <cell r="AE54">
            <v>0</v>
          </cell>
          <cell r="AF54" t="str">
            <v>OPGEM</v>
          </cell>
        </row>
        <row r="55">
          <cell r="A55" t="str">
            <v>TROD</v>
          </cell>
          <cell r="B55" t="str">
            <v>NGX-CF</v>
          </cell>
          <cell r="D55" t="str">
            <v>B</v>
          </cell>
          <cell r="H55" t="str">
            <v>I-SWAP</v>
          </cell>
          <cell r="I55" t="str">
            <v>HOEP</v>
          </cell>
          <cell r="J55" t="str">
            <v>FIXED SWAP</v>
          </cell>
          <cell r="K55" t="str">
            <v>SWPFN5</v>
          </cell>
          <cell r="T55">
            <v>0</v>
          </cell>
          <cell r="U55">
            <v>0</v>
          </cell>
          <cell r="V55" t="str">
            <v>TRADING</v>
          </cell>
          <cell r="X55" t="str">
            <v>C</v>
          </cell>
          <cell r="AE55">
            <v>0</v>
          </cell>
          <cell r="AF55" t="str">
            <v>OPGEM</v>
          </cell>
        </row>
        <row r="56">
          <cell r="A56" t="str">
            <v>SBST</v>
          </cell>
          <cell r="B56" t="str">
            <v>SB_OPG-CF</v>
          </cell>
          <cell r="D56" t="str">
            <v>S</v>
          </cell>
          <cell r="H56" t="str">
            <v>I-SWAP</v>
          </cell>
          <cell r="I56" t="str">
            <v>HOEP</v>
          </cell>
          <cell r="J56" t="str">
            <v>FIXED SWAP</v>
          </cell>
          <cell r="K56" t="str">
            <v>SWPFN3</v>
          </cell>
          <cell r="T56">
            <v>0</v>
          </cell>
          <cell r="U56">
            <v>0</v>
          </cell>
          <cell r="V56" t="str">
            <v>TRADING</v>
          </cell>
          <cell r="X56" t="str">
            <v>C</v>
          </cell>
          <cell r="AE56">
            <v>0</v>
          </cell>
          <cell r="AF56" t="str">
            <v>OPGET</v>
          </cell>
        </row>
        <row r="57">
          <cell r="A57" t="str">
            <v>ST</v>
          </cell>
          <cell r="B57" t="str">
            <v>OPGET-CF</v>
          </cell>
          <cell r="D57" t="str">
            <v>B</v>
          </cell>
          <cell r="H57" t="str">
            <v>I-SWAP</v>
          </cell>
          <cell r="I57" t="str">
            <v>HOEP</v>
          </cell>
          <cell r="J57" t="str">
            <v>FIXED SWAP</v>
          </cell>
          <cell r="K57" t="str">
            <v>SWPFN4</v>
          </cell>
          <cell r="T57">
            <v>0</v>
          </cell>
          <cell r="U57">
            <v>0</v>
          </cell>
          <cell r="V57" t="str">
            <v>TRADING</v>
          </cell>
          <cell r="X57" t="str">
            <v>C</v>
          </cell>
          <cell r="AE57">
            <v>0</v>
          </cell>
          <cell r="AF57" t="str">
            <v>OPGEM</v>
          </cell>
        </row>
        <row r="58">
          <cell r="A58" t="str">
            <v>TROD</v>
          </cell>
          <cell r="B58" t="str">
            <v>NGX-CF</v>
          </cell>
          <cell r="D58" t="str">
            <v>S</v>
          </cell>
          <cell r="H58" t="str">
            <v>I-SWAP</v>
          </cell>
          <cell r="I58" t="str">
            <v>HOEP</v>
          </cell>
          <cell r="J58" t="str">
            <v>FIXED SWAP</v>
          </cell>
          <cell r="K58" t="str">
            <v>SWPFN</v>
          </cell>
          <cell r="T58">
            <v>0</v>
          </cell>
          <cell r="U58">
            <v>0</v>
          </cell>
          <cell r="V58" t="str">
            <v>TRADING</v>
          </cell>
          <cell r="X58" t="str">
            <v>C</v>
          </cell>
          <cell r="AE58">
            <v>0</v>
          </cell>
          <cell r="AF58" t="str">
            <v>OPGEM</v>
          </cell>
        </row>
        <row r="59">
          <cell r="A59" t="str">
            <v>SPED</v>
          </cell>
          <cell r="B59" t="str">
            <v>GEN</v>
          </cell>
          <cell r="D59" t="str">
            <v>B</v>
          </cell>
          <cell r="H59" t="str">
            <v>UF</v>
          </cell>
          <cell r="I59" t="str">
            <v>HOEP</v>
          </cell>
          <cell r="J59" t="str">
            <v>PHYSICAL</v>
          </cell>
          <cell r="K59" t="str">
            <v>UF1</v>
          </cell>
          <cell r="T59">
            <v>0</v>
          </cell>
          <cell r="U59">
            <v>0</v>
          </cell>
          <cell r="V59" t="str">
            <v>TRADING</v>
          </cell>
          <cell r="X59" t="str">
            <v>M</v>
          </cell>
          <cell r="AE59">
            <v>0</v>
          </cell>
          <cell r="AF59" t="str">
            <v>OPGEM</v>
          </cell>
        </row>
        <row r="60">
          <cell r="A60" t="str">
            <v>GEN</v>
          </cell>
          <cell r="B60" t="str">
            <v>SPED</v>
          </cell>
          <cell r="D60" t="str">
            <v>S</v>
          </cell>
          <cell r="H60" t="str">
            <v>UF</v>
          </cell>
          <cell r="I60" t="str">
            <v>HOEP</v>
          </cell>
          <cell r="J60" t="str">
            <v>PHYSICAL</v>
          </cell>
          <cell r="K60" t="str">
            <v>UF1</v>
          </cell>
          <cell r="T60">
            <v>0</v>
          </cell>
          <cell r="U60">
            <v>0</v>
          </cell>
          <cell r="V60" t="str">
            <v>TRADING</v>
          </cell>
          <cell r="X60" t="str">
            <v>M</v>
          </cell>
          <cell r="AE60">
            <v>0</v>
          </cell>
          <cell r="AF60" t="str">
            <v>OPGEM</v>
          </cell>
        </row>
        <row r="61">
          <cell r="A61" t="str">
            <v>ST</v>
          </cell>
          <cell r="B61" t="str">
            <v>GEN</v>
          </cell>
          <cell r="D61" t="str">
            <v>B</v>
          </cell>
          <cell r="H61" t="str">
            <v>I-SWAP</v>
          </cell>
          <cell r="I61" t="str">
            <v>HOEP</v>
          </cell>
          <cell r="J61" t="str">
            <v>FIXED SWAP</v>
          </cell>
          <cell r="K61" t="str">
            <v>SWPFN</v>
          </cell>
          <cell r="T61">
            <v>0</v>
          </cell>
          <cell r="U61">
            <v>0</v>
          </cell>
          <cell r="V61" t="str">
            <v>TRADING</v>
          </cell>
          <cell r="X61" t="str">
            <v>M</v>
          </cell>
          <cell r="AE61">
            <v>0</v>
          </cell>
          <cell r="AF61" t="str">
            <v>OPGEM</v>
          </cell>
        </row>
        <row r="62">
          <cell r="A62" t="str">
            <v>GEN</v>
          </cell>
          <cell r="B62" t="str">
            <v>ST</v>
          </cell>
          <cell r="D62" t="str">
            <v>S</v>
          </cell>
          <cell r="H62" t="str">
            <v>I-SWAP</v>
          </cell>
          <cell r="I62" t="str">
            <v>HOEP</v>
          </cell>
          <cell r="J62" t="str">
            <v>FIXED SWAP</v>
          </cell>
          <cell r="K62" t="str">
            <v>SWPFN</v>
          </cell>
          <cell r="T62">
            <v>0</v>
          </cell>
          <cell r="U62">
            <v>0</v>
          </cell>
          <cell r="V62" t="str">
            <v>TRADING</v>
          </cell>
          <cell r="X62" t="str">
            <v>M</v>
          </cell>
          <cell r="AE62">
            <v>0</v>
          </cell>
          <cell r="AF62" t="str">
            <v>OPGEM</v>
          </cell>
        </row>
        <row r="63">
          <cell r="A63" t="str">
            <v>TROD</v>
          </cell>
          <cell r="B63" t="str">
            <v>NGX-CF</v>
          </cell>
          <cell r="D63" t="str">
            <v>B</v>
          </cell>
          <cell r="H63" t="str">
            <v>I-SWAP</v>
          </cell>
          <cell r="I63" t="str">
            <v>HOEP</v>
          </cell>
          <cell r="J63" t="str">
            <v>FIXED SWAP</v>
          </cell>
          <cell r="K63" t="str">
            <v>SWPFN4</v>
          </cell>
          <cell r="T63">
            <v>0</v>
          </cell>
          <cell r="U63">
            <v>0</v>
          </cell>
          <cell r="V63" t="str">
            <v>TRADING</v>
          </cell>
          <cell r="X63" t="str">
            <v>C</v>
          </cell>
          <cell r="AE63">
            <v>0</v>
          </cell>
          <cell r="AF63" t="str">
            <v>OPGEM</v>
          </cell>
        </row>
        <row r="64">
          <cell r="A64" t="str">
            <v>TROD</v>
          </cell>
          <cell r="B64" t="str">
            <v>NGX-CF</v>
          </cell>
          <cell r="D64" t="str">
            <v>S</v>
          </cell>
          <cell r="H64" t="str">
            <v>I-SWAP</v>
          </cell>
          <cell r="I64" t="str">
            <v>HOEP</v>
          </cell>
          <cell r="J64" t="str">
            <v>FIXED SWAP</v>
          </cell>
          <cell r="K64" t="str">
            <v>SWPFN1</v>
          </cell>
          <cell r="T64">
            <v>0</v>
          </cell>
          <cell r="U64">
            <v>0</v>
          </cell>
          <cell r="V64" t="str">
            <v>TRADING</v>
          </cell>
          <cell r="X64" t="str">
            <v>C</v>
          </cell>
          <cell r="AE64">
            <v>0</v>
          </cell>
          <cell r="AF64" t="str">
            <v>OPGEM</v>
          </cell>
        </row>
        <row r="65">
          <cell r="A65" t="str">
            <v>TROD</v>
          </cell>
          <cell r="B65" t="str">
            <v>NGX-CF</v>
          </cell>
          <cell r="D65" t="str">
            <v>S</v>
          </cell>
          <cell r="H65" t="str">
            <v>I-SWAP</v>
          </cell>
          <cell r="I65" t="str">
            <v>HOEP</v>
          </cell>
          <cell r="J65" t="str">
            <v>FIXED SWAP</v>
          </cell>
          <cell r="K65" t="str">
            <v>SWPFN2</v>
          </cell>
          <cell r="T65">
            <v>0</v>
          </cell>
          <cell r="U65">
            <v>0</v>
          </cell>
          <cell r="V65" t="str">
            <v>TRADING</v>
          </cell>
          <cell r="X65" t="str">
            <v>C</v>
          </cell>
          <cell r="AE65">
            <v>0</v>
          </cell>
          <cell r="AF65" t="str">
            <v>OPGEM</v>
          </cell>
        </row>
        <row r="66">
          <cell r="A66" t="str">
            <v>TROD</v>
          </cell>
          <cell r="B66" t="str">
            <v>TEM-CF</v>
          </cell>
          <cell r="D66" t="str">
            <v>S</v>
          </cell>
          <cell r="H66" t="str">
            <v>I-SWAP</v>
          </cell>
          <cell r="I66" t="str">
            <v>HOEP</v>
          </cell>
          <cell r="J66" t="str">
            <v>FIXED SWAP</v>
          </cell>
          <cell r="K66" t="str">
            <v>SWPFN7</v>
          </cell>
          <cell r="T66">
            <v>0</v>
          </cell>
          <cell r="U66">
            <v>0</v>
          </cell>
          <cell r="V66" t="str">
            <v>TRADING</v>
          </cell>
          <cell r="X66" t="str">
            <v>C</v>
          </cell>
          <cell r="AE66">
            <v>0</v>
          </cell>
          <cell r="AF66" t="str">
            <v>OPGEM</v>
          </cell>
        </row>
        <row r="67">
          <cell r="A67" t="str">
            <v>TROD</v>
          </cell>
          <cell r="B67" t="str">
            <v>OPGET-CF</v>
          </cell>
          <cell r="D67" t="str">
            <v>B</v>
          </cell>
          <cell r="H67" t="str">
            <v>I-SWAP</v>
          </cell>
          <cell r="I67" t="str">
            <v>HOEP</v>
          </cell>
          <cell r="J67" t="str">
            <v>FIXED SWAP</v>
          </cell>
          <cell r="K67" t="str">
            <v>SWPFN9</v>
          </cell>
          <cell r="T67">
            <v>0</v>
          </cell>
          <cell r="U67">
            <v>0</v>
          </cell>
          <cell r="V67" t="str">
            <v>TRADING</v>
          </cell>
          <cell r="X67" t="str">
            <v>C</v>
          </cell>
          <cell r="AE67">
            <v>0</v>
          </cell>
          <cell r="AF67" t="str">
            <v>OPGEM</v>
          </cell>
        </row>
        <row r="68">
          <cell r="A68" t="str">
            <v>SBLT</v>
          </cell>
          <cell r="B68" t="str">
            <v>SB_OPG-CF</v>
          </cell>
          <cell r="D68" t="str">
            <v>S</v>
          </cell>
          <cell r="H68" t="str">
            <v>I-SWAP</v>
          </cell>
          <cell r="I68" t="str">
            <v>HOEP</v>
          </cell>
          <cell r="J68" t="str">
            <v>FIXED SWAP</v>
          </cell>
          <cell r="K68" t="str">
            <v>SWPFN8</v>
          </cell>
          <cell r="T68">
            <v>0</v>
          </cell>
          <cell r="U68">
            <v>0</v>
          </cell>
          <cell r="V68" t="str">
            <v>TRADING</v>
          </cell>
          <cell r="X68" t="str">
            <v>C</v>
          </cell>
          <cell r="AE68">
            <v>0</v>
          </cell>
          <cell r="AF68" t="str">
            <v>OPGET</v>
          </cell>
        </row>
        <row r="69">
          <cell r="A69" t="str">
            <v>TROD</v>
          </cell>
          <cell r="B69" t="str">
            <v>NGX-CF</v>
          </cell>
          <cell r="D69" t="str">
            <v>B</v>
          </cell>
          <cell r="H69" t="str">
            <v>I-SWAP</v>
          </cell>
          <cell r="I69" t="str">
            <v>HOEP</v>
          </cell>
          <cell r="J69" t="str">
            <v>FIXED SWAP</v>
          </cell>
          <cell r="K69" t="str">
            <v>SWPFN4</v>
          </cell>
          <cell r="T69">
            <v>0</v>
          </cell>
          <cell r="U69">
            <v>0</v>
          </cell>
          <cell r="V69" t="str">
            <v>TRADING</v>
          </cell>
          <cell r="X69" t="str">
            <v>C</v>
          </cell>
          <cell r="AE69">
            <v>0</v>
          </cell>
          <cell r="AF69" t="str">
            <v>OPGEM</v>
          </cell>
        </row>
        <row r="70">
          <cell r="A70" t="str">
            <v>SBST</v>
          </cell>
          <cell r="B70" t="str">
            <v>SB_OPG</v>
          </cell>
          <cell r="D70" t="str">
            <v>B</v>
          </cell>
          <cell r="H70" t="str">
            <v>OSF</v>
          </cell>
          <cell r="I70" t="str">
            <v>MISI</v>
          </cell>
          <cell r="J70" t="str">
            <v>INDEX PHYSIC</v>
          </cell>
          <cell r="K70" t="str">
            <v>SFC20-DA</v>
          </cell>
          <cell r="T70">
            <v>0</v>
          </cell>
          <cell r="U70">
            <v>0</v>
          </cell>
          <cell r="V70" t="str">
            <v>TRADING</v>
          </cell>
          <cell r="X70" t="str">
            <v>C</v>
          </cell>
          <cell r="AE70">
            <v>0</v>
          </cell>
          <cell r="AF70" t="str">
            <v>OPGET</v>
          </cell>
        </row>
        <row r="71">
          <cell r="A71" t="str">
            <v>ST</v>
          </cell>
          <cell r="B71" t="str">
            <v>OPGET</v>
          </cell>
          <cell r="D71" t="str">
            <v>S</v>
          </cell>
          <cell r="H71" t="str">
            <v>OSF</v>
          </cell>
          <cell r="I71" t="str">
            <v>MISI</v>
          </cell>
          <cell r="J71" t="str">
            <v>INDEX PHYSIC</v>
          </cell>
          <cell r="K71" t="str">
            <v>SFC20-DA</v>
          </cell>
          <cell r="T71">
            <v>0</v>
          </cell>
          <cell r="U71">
            <v>0</v>
          </cell>
          <cell r="V71" t="str">
            <v>TRADING</v>
          </cell>
          <cell r="X71" t="str">
            <v>C</v>
          </cell>
          <cell r="AE71">
            <v>0</v>
          </cell>
          <cell r="AF71" t="str">
            <v>OPGEM</v>
          </cell>
        </row>
        <row r="72">
          <cell r="A72" t="str">
            <v>ST</v>
          </cell>
          <cell r="B72" t="str">
            <v>OPGET</v>
          </cell>
          <cell r="D72" t="str">
            <v>S</v>
          </cell>
          <cell r="H72" t="str">
            <v>OSF</v>
          </cell>
          <cell r="I72" t="str">
            <v>MISI</v>
          </cell>
          <cell r="J72" t="str">
            <v>INDEX PHYSIC</v>
          </cell>
          <cell r="K72" t="str">
            <v>SFC20-DA</v>
          </cell>
          <cell r="T72">
            <v>0</v>
          </cell>
          <cell r="U72">
            <v>0</v>
          </cell>
          <cell r="V72" t="str">
            <v>TRADING</v>
          </cell>
          <cell r="X72" t="str">
            <v>C</v>
          </cell>
          <cell r="AE72">
            <v>0</v>
          </cell>
          <cell r="AF72" t="str">
            <v>OPGEM</v>
          </cell>
        </row>
        <row r="73">
          <cell r="A73" t="str">
            <v>SBST</v>
          </cell>
          <cell r="B73" t="str">
            <v>SB_OPG</v>
          </cell>
          <cell r="D73" t="str">
            <v>B</v>
          </cell>
          <cell r="H73" t="str">
            <v>OSF</v>
          </cell>
          <cell r="I73" t="str">
            <v>MISI</v>
          </cell>
          <cell r="J73" t="str">
            <v>INDEX PHYSIC</v>
          </cell>
          <cell r="K73" t="str">
            <v>SFC20-DA</v>
          </cell>
          <cell r="T73">
            <v>0</v>
          </cell>
          <cell r="U73">
            <v>0</v>
          </cell>
          <cell r="V73" t="str">
            <v>TRADING</v>
          </cell>
          <cell r="X73" t="str">
            <v>C</v>
          </cell>
          <cell r="AE73">
            <v>0</v>
          </cell>
          <cell r="AF73" t="str">
            <v>OPGET</v>
          </cell>
        </row>
        <row r="74">
          <cell r="A74" t="str">
            <v>TROD</v>
          </cell>
          <cell r="B74" t="str">
            <v>RBC-CF</v>
          </cell>
          <cell r="D74" t="str">
            <v>S</v>
          </cell>
          <cell r="H74" t="str">
            <v>I-SWAP</v>
          </cell>
          <cell r="I74" t="str">
            <v>HOEP</v>
          </cell>
          <cell r="J74" t="str">
            <v>FIXED SWAP</v>
          </cell>
          <cell r="K74" t="str">
            <v>SWPFN14</v>
          </cell>
          <cell r="T74">
            <v>0</v>
          </cell>
          <cell r="U74">
            <v>0</v>
          </cell>
          <cell r="V74" t="str">
            <v>TRADING</v>
          </cell>
          <cell r="X74" t="str">
            <v>C</v>
          </cell>
          <cell r="AE74">
            <v>0</v>
          </cell>
          <cell r="AF74" t="str">
            <v>OPGEM</v>
          </cell>
        </row>
        <row r="75">
          <cell r="A75" t="str">
            <v>WCNT</v>
          </cell>
          <cell r="B75" t="str">
            <v>GEN</v>
          </cell>
          <cell r="D75" t="str">
            <v>B</v>
          </cell>
          <cell r="H75" t="str">
            <v>ENRS</v>
          </cell>
          <cell r="I75" t="str">
            <v>HOEP</v>
          </cell>
          <cell r="J75" t="str">
            <v>INDEX PHYSIC</v>
          </cell>
          <cell r="K75" t="str">
            <v>CABT</v>
          </cell>
          <cell r="T75">
            <v>0</v>
          </cell>
          <cell r="U75">
            <v>0</v>
          </cell>
          <cell r="V75" t="str">
            <v>NON-DERIVATIVE REG OPER</v>
          </cell>
          <cell r="X75" t="str">
            <v>M</v>
          </cell>
          <cell r="AE75">
            <v>0</v>
          </cell>
          <cell r="AF75" t="str">
            <v>OPGEM</v>
          </cell>
        </row>
        <row r="76">
          <cell r="A76" t="str">
            <v>GEN</v>
          </cell>
          <cell r="B76" t="str">
            <v>WCNT</v>
          </cell>
          <cell r="D76" t="str">
            <v>S</v>
          </cell>
          <cell r="H76" t="str">
            <v>ENRS</v>
          </cell>
          <cell r="I76" t="str">
            <v>HOEP</v>
          </cell>
          <cell r="J76" t="str">
            <v>INDEX PHYSIC</v>
          </cell>
          <cell r="K76" t="str">
            <v>CABT</v>
          </cell>
          <cell r="T76">
            <v>0</v>
          </cell>
          <cell r="U76">
            <v>0</v>
          </cell>
          <cell r="V76" t="str">
            <v>NON-DERIVATIVE REG OPER</v>
          </cell>
          <cell r="X76" t="str">
            <v>M</v>
          </cell>
          <cell r="AE76">
            <v>0</v>
          </cell>
          <cell r="AF76" t="str">
            <v>OPGEM</v>
          </cell>
        </row>
        <row r="77">
          <cell r="A77" t="str">
            <v>ST</v>
          </cell>
          <cell r="B77" t="str">
            <v>OPGET</v>
          </cell>
          <cell r="D77" t="str">
            <v>S</v>
          </cell>
          <cell r="H77" t="str">
            <v>SFC</v>
          </cell>
          <cell r="I77" t="str">
            <v>MISI</v>
          </cell>
          <cell r="J77" t="str">
            <v>PHYSICAL</v>
          </cell>
          <cell r="K77" t="str">
            <v>Negative_Adjustm</v>
          </cell>
          <cell r="T77">
            <v>0</v>
          </cell>
          <cell r="U77">
            <v>0</v>
          </cell>
          <cell r="V77" t="str">
            <v>TRADING</v>
          </cell>
          <cell r="X77" t="str">
            <v>C</v>
          </cell>
          <cell r="AE77">
            <v>0</v>
          </cell>
          <cell r="AF77" t="str">
            <v>OPGEM</v>
          </cell>
        </row>
        <row r="78">
          <cell r="A78" t="str">
            <v>SBST</v>
          </cell>
          <cell r="B78" t="str">
            <v>SB_OPG</v>
          </cell>
          <cell r="D78" t="str">
            <v>B</v>
          </cell>
          <cell r="H78" t="str">
            <v>SFC-DA</v>
          </cell>
          <cell r="I78" t="str">
            <v>MISI</v>
          </cell>
          <cell r="J78" t="str">
            <v>PHYSICAL</v>
          </cell>
          <cell r="K78" t="str">
            <v>Negative_Adjustm</v>
          </cell>
          <cell r="T78">
            <v>0</v>
          </cell>
          <cell r="U78">
            <v>0</v>
          </cell>
          <cell r="V78" t="str">
            <v>TRADING</v>
          </cell>
          <cell r="X78" t="str">
            <v>C</v>
          </cell>
          <cell r="AE78">
            <v>0</v>
          </cell>
          <cell r="AF78" t="str">
            <v>OPGET</v>
          </cell>
        </row>
        <row r="79">
          <cell r="A79" t="str">
            <v>TROD</v>
          </cell>
          <cell r="B79" t="str">
            <v>NGX-CF</v>
          </cell>
          <cell r="D79" t="str">
            <v>S</v>
          </cell>
          <cell r="H79" t="str">
            <v>I-SWAP</v>
          </cell>
          <cell r="I79" t="str">
            <v>HOEP</v>
          </cell>
          <cell r="J79" t="str">
            <v>FIXED SWAP</v>
          </cell>
          <cell r="K79" t="str">
            <v>SWPFN3</v>
          </cell>
          <cell r="T79">
            <v>0</v>
          </cell>
          <cell r="U79">
            <v>0</v>
          </cell>
          <cell r="V79" t="str">
            <v>TRADING</v>
          </cell>
          <cell r="X79" t="str">
            <v>C</v>
          </cell>
          <cell r="AE79">
            <v>0</v>
          </cell>
          <cell r="AF79" t="str">
            <v>OPGEM</v>
          </cell>
        </row>
        <row r="80">
          <cell r="A80" t="str">
            <v>ST</v>
          </cell>
          <cell r="B80" t="str">
            <v>NGX-CF</v>
          </cell>
          <cell r="D80" t="str">
            <v>B</v>
          </cell>
          <cell r="H80" t="str">
            <v>I-SWAP</v>
          </cell>
          <cell r="I80" t="str">
            <v>HOEP</v>
          </cell>
          <cell r="J80" t="str">
            <v>FIXED SWAP</v>
          </cell>
          <cell r="K80" t="str">
            <v>SWPFN4</v>
          </cell>
          <cell r="T80">
            <v>0</v>
          </cell>
          <cell r="U80">
            <v>0</v>
          </cell>
          <cell r="V80" t="str">
            <v>TRADING</v>
          </cell>
          <cell r="X80" t="str">
            <v>C</v>
          </cell>
          <cell r="AE80">
            <v>0</v>
          </cell>
          <cell r="AF80" t="str">
            <v>OPGEM</v>
          </cell>
        </row>
        <row r="81">
          <cell r="A81" t="str">
            <v>ST</v>
          </cell>
          <cell r="B81" t="str">
            <v>REM-CF</v>
          </cell>
          <cell r="D81" t="str">
            <v>S</v>
          </cell>
          <cell r="H81" t="str">
            <v>I-SWAP</v>
          </cell>
          <cell r="I81" t="str">
            <v>HOEP</v>
          </cell>
          <cell r="J81" t="str">
            <v>FIXED SWAP</v>
          </cell>
          <cell r="K81" t="str">
            <v>SWPFN1</v>
          </cell>
          <cell r="T81">
            <v>0</v>
          </cell>
          <cell r="U81">
            <v>0</v>
          </cell>
          <cell r="V81" t="str">
            <v>TRADING</v>
          </cell>
          <cell r="X81" t="str">
            <v>C</v>
          </cell>
          <cell r="AE81">
            <v>0</v>
          </cell>
          <cell r="AF81" t="str">
            <v>OPGEM</v>
          </cell>
        </row>
        <row r="82">
          <cell r="A82" t="str">
            <v>SPED</v>
          </cell>
          <cell r="B82" t="str">
            <v>GEN</v>
          </cell>
          <cell r="D82" t="str">
            <v>B</v>
          </cell>
          <cell r="H82" t="str">
            <v>UF</v>
          </cell>
          <cell r="I82" t="str">
            <v>HOEP</v>
          </cell>
          <cell r="J82" t="str">
            <v>PHYSICAL</v>
          </cell>
          <cell r="K82" t="str">
            <v>UF1</v>
          </cell>
          <cell r="T82">
            <v>0</v>
          </cell>
          <cell r="U82">
            <v>0</v>
          </cell>
          <cell r="V82" t="str">
            <v>TRADING</v>
          </cell>
          <cell r="X82" t="str">
            <v>M</v>
          </cell>
          <cell r="AE82">
            <v>0</v>
          </cell>
          <cell r="AF82" t="str">
            <v>OPGEM</v>
          </cell>
        </row>
        <row r="83">
          <cell r="A83" t="str">
            <v>GEN</v>
          </cell>
          <cell r="B83" t="str">
            <v>SPED</v>
          </cell>
          <cell r="D83" t="str">
            <v>S</v>
          </cell>
          <cell r="H83" t="str">
            <v>UF</v>
          </cell>
          <cell r="I83" t="str">
            <v>HOEP</v>
          </cell>
          <cell r="J83" t="str">
            <v>PHYSICAL</v>
          </cell>
          <cell r="K83" t="str">
            <v>UF1</v>
          </cell>
          <cell r="T83">
            <v>0</v>
          </cell>
          <cell r="U83">
            <v>0</v>
          </cell>
          <cell r="V83" t="str">
            <v>TRADING</v>
          </cell>
          <cell r="X83" t="str">
            <v>M</v>
          </cell>
          <cell r="AE83">
            <v>0</v>
          </cell>
          <cell r="AF83" t="str">
            <v>OPGEM</v>
          </cell>
        </row>
        <row r="84">
          <cell r="A84" t="str">
            <v>WCNT</v>
          </cell>
          <cell r="B84" t="str">
            <v>GEN</v>
          </cell>
          <cell r="D84" t="str">
            <v>B</v>
          </cell>
          <cell r="H84" t="str">
            <v>ENRS</v>
          </cell>
          <cell r="I84" t="str">
            <v>HOEP</v>
          </cell>
          <cell r="J84" t="str">
            <v>INDEX PHYSIC</v>
          </cell>
          <cell r="K84" t="str">
            <v>CABT</v>
          </cell>
          <cell r="T84">
            <v>0</v>
          </cell>
          <cell r="U84">
            <v>0</v>
          </cell>
          <cell r="V84" t="str">
            <v>NON-DERIVATIVE REG OPER</v>
          </cell>
          <cell r="X84" t="str">
            <v>M</v>
          </cell>
          <cell r="AE84">
            <v>0</v>
          </cell>
          <cell r="AF84" t="str">
            <v>OPGEM</v>
          </cell>
        </row>
        <row r="85">
          <cell r="A85" t="str">
            <v>GEN</v>
          </cell>
          <cell r="B85" t="str">
            <v>WCNT</v>
          </cell>
          <cell r="D85" t="str">
            <v>S</v>
          </cell>
          <cell r="H85" t="str">
            <v>ENRS</v>
          </cell>
          <cell r="I85" t="str">
            <v>HOEP</v>
          </cell>
          <cell r="J85" t="str">
            <v>INDEX PHYSIC</v>
          </cell>
          <cell r="K85" t="str">
            <v>CABT</v>
          </cell>
          <cell r="T85">
            <v>0</v>
          </cell>
          <cell r="U85">
            <v>0</v>
          </cell>
          <cell r="V85" t="str">
            <v>NON-DERIVATIVE REG OPER</v>
          </cell>
          <cell r="X85" t="str">
            <v>M</v>
          </cell>
          <cell r="AE85">
            <v>0</v>
          </cell>
          <cell r="AF85" t="str">
            <v>OPGEM</v>
          </cell>
        </row>
        <row r="86">
          <cell r="A86" t="str">
            <v>TROD</v>
          </cell>
          <cell r="B86" t="str">
            <v>NGX-CF</v>
          </cell>
          <cell r="D86" t="str">
            <v>S</v>
          </cell>
          <cell r="H86" t="str">
            <v>I-SWAP</v>
          </cell>
          <cell r="I86" t="str">
            <v>HOEP</v>
          </cell>
          <cell r="J86" t="str">
            <v>FIXED SWAP</v>
          </cell>
          <cell r="K86" t="str">
            <v>SWPFN8</v>
          </cell>
          <cell r="T86">
            <v>0</v>
          </cell>
          <cell r="U86">
            <v>0</v>
          </cell>
          <cell r="V86" t="str">
            <v>TRADING</v>
          </cell>
          <cell r="X86" t="str">
            <v>C</v>
          </cell>
          <cell r="AE86">
            <v>0</v>
          </cell>
          <cell r="AF86" t="str">
            <v>OPGEM</v>
          </cell>
        </row>
        <row r="87">
          <cell r="A87" t="str">
            <v>TROD</v>
          </cell>
          <cell r="B87" t="str">
            <v>OPGET-CF</v>
          </cell>
          <cell r="D87" t="str">
            <v>B</v>
          </cell>
          <cell r="H87" t="str">
            <v>I-SWAP</v>
          </cell>
          <cell r="I87" t="str">
            <v>HOEP</v>
          </cell>
          <cell r="J87" t="str">
            <v>FIXED SWAP</v>
          </cell>
          <cell r="K87" t="str">
            <v>SWPFN9</v>
          </cell>
          <cell r="T87">
            <v>0</v>
          </cell>
          <cell r="U87">
            <v>0</v>
          </cell>
          <cell r="V87" t="str">
            <v>TRADING</v>
          </cell>
          <cell r="X87" t="str">
            <v>C</v>
          </cell>
          <cell r="AE87">
            <v>0</v>
          </cell>
          <cell r="AF87" t="str">
            <v>OPGEM</v>
          </cell>
        </row>
        <row r="88">
          <cell r="A88" t="str">
            <v>SBLT</v>
          </cell>
          <cell r="B88" t="str">
            <v>SB_OPG-CF</v>
          </cell>
          <cell r="D88" t="str">
            <v>S</v>
          </cell>
          <cell r="H88" t="str">
            <v>I-SWAP</v>
          </cell>
          <cell r="I88" t="str">
            <v>HOEP</v>
          </cell>
          <cell r="J88" t="str">
            <v>FIXED SWAP</v>
          </cell>
          <cell r="K88" t="str">
            <v>SWPFN9</v>
          </cell>
          <cell r="T88">
            <v>0</v>
          </cell>
          <cell r="U88">
            <v>0</v>
          </cell>
          <cell r="V88" t="str">
            <v>TRADING</v>
          </cell>
          <cell r="X88" t="str">
            <v>C</v>
          </cell>
          <cell r="AE88">
            <v>0</v>
          </cell>
          <cell r="AF88" t="str">
            <v>OPGET</v>
          </cell>
        </row>
        <row r="89">
          <cell r="A89" t="str">
            <v>TROD</v>
          </cell>
          <cell r="B89" t="str">
            <v>NGX-CF</v>
          </cell>
          <cell r="D89" t="str">
            <v>S</v>
          </cell>
          <cell r="H89" t="str">
            <v>I-SWAP</v>
          </cell>
          <cell r="I89" t="str">
            <v>HOEP</v>
          </cell>
          <cell r="J89" t="str">
            <v>FIXED SWAP</v>
          </cell>
          <cell r="K89" t="str">
            <v>SWPFN8</v>
          </cell>
          <cell r="T89">
            <v>0</v>
          </cell>
          <cell r="U89">
            <v>0</v>
          </cell>
          <cell r="V89" t="str">
            <v>TRADING</v>
          </cell>
          <cell r="X89" t="str">
            <v>C</v>
          </cell>
          <cell r="AE89">
            <v>0</v>
          </cell>
          <cell r="AF89" t="str">
            <v>OPGEM</v>
          </cell>
        </row>
        <row r="90">
          <cell r="A90" t="str">
            <v>TROD</v>
          </cell>
          <cell r="B90" t="str">
            <v>OPGET-CF</v>
          </cell>
          <cell r="D90" t="str">
            <v>B</v>
          </cell>
          <cell r="H90" t="str">
            <v>I-SWAP</v>
          </cell>
          <cell r="I90" t="str">
            <v>HOEP</v>
          </cell>
          <cell r="J90" t="str">
            <v>FIXED SWAP</v>
          </cell>
          <cell r="K90" t="str">
            <v>SWPFN9</v>
          </cell>
          <cell r="T90">
            <v>0</v>
          </cell>
          <cell r="U90">
            <v>0</v>
          </cell>
          <cell r="V90" t="str">
            <v>TRADING</v>
          </cell>
          <cell r="X90" t="str">
            <v>C</v>
          </cell>
          <cell r="AE90">
            <v>0</v>
          </cell>
          <cell r="AF90" t="str">
            <v>OPGEM</v>
          </cell>
        </row>
        <row r="91">
          <cell r="A91" t="str">
            <v>SBLT</v>
          </cell>
          <cell r="B91" t="str">
            <v>SB_OPG-CF</v>
          </cell>
          <cell r="D91" t="str">
            <v>S</v>
          </cell>
          <cell r="H91" t="str">
            <v>I-SWAP</v>
          </cell>
          <cell r="I91" t="str">
            <v>HOEP</v>
          </cell>
          <cell r="J91" t="str">
            <v>FIXED SWAP</v>
          </cell>
          <cell r="K91" t="str">
            <v>SWPFN9</v>
          </cell>
          <cell r="T91">
            <v>0</v>
          </cell>
          <cell r="U91">
            <v>0</v>
          </cell>
          <cell r="V91" t="str">
            <v>TRADING</v>
          </cell>
          <cell r="X91" t="str">
            <v>C</v>
          </cell>
          <cell r="AE91">
            <v>0</v>
          </cell>
          <cell r="AF91" t="str">
            <v>OPGET</v>
          </cell>
        </row>
        <row r="92">
          <cell r="A92" t="str">
            <v>ST</v>
          </cell>
          <cell r="B92" t="str">
            <v>GEN</v>
          </cell>
          <cell r="D92" t="str">
            <v>B</v>
          </cell>
          <cell r="H92" t="str">
            <v>I-SWAP</v>
          </cell>
          <cell r="I92" t="str">
            <v>HOEP</v>
          </cell>
          <cell r="J92" t="str">
            <v>FIXED SWAP</v>
          </cell>
          <cell r="K92" t="str">
            <v>SWPFN</v>
          </cell>
          <cell r="T92">
            <v>0</v>
          </cell>
          <cell r="U92">
            <v>0</v>
          </cell>
          <cell r="V92" t="str">
            <v>TRADING</v>
          </cell>
          <cell r="X92" t="str">
            <v>M</v>
          </cell>
          <cell r="AE92">
            <v>0</v>
          </cell>
          <cell r="AF92" t="str">
            <v>OPGEM</v>
          </cell>
        </row>
        <row r="93">
          <cell r="A93" t="str">
            <v>GEN</v>
          </cell>
          <cell r="B93" t="str">
            <v>ST</v>
          </cell>
          <cell r="D93" t="str">
            <v>S</v>
          </cell>
          <cell r="H93" t="str">
            <v>I-SWAP</v>
          </cell>
          <cell r="I93" t="str">
            <v>HOEP</v>
          </cell>
          <cell r="J93" t="str">
            <v>FIXED SWAP</v>
          </cell>
          <cell r="K93" t="str">
            <v>SWPFN</v>
          </cell>
          <cell r="T93">
            <v>0</v>
          </cell>
          <cell r="U93">
            <v>0</v>
          </cell>
          <cell r="V93" t="str">
            <v>TRADING</v>
          </cell>
          <cell r="X93" t="str">
            <v>M</v>
          </cell>
          <cell r="AE93">
            <v>0</v>
          </cell>
          <cell r="AF93" t="str">
            <v>OPGEM</v>
          </cell>
        </row>
        <row r="94">
          <cell r="A94" t="str">
            <v>TROD</v>
          </cell>
          <cell r="B94" t="str">
            <v>TEM-CF</v>
          </cell>
          <cell r="D94" t="str">
            <v>S</v>
          </cell>
          <cell r="H94" t="str">
            <v>I-SWAP</v>
          </cell>
          <cell r="I94" t="str">
            <v>HOEP</v>
          </cell>
          <cell r="J94" t="str">
            <v>FIXED SWAP</v>
          </cell>
          <cell r="K94" t="str">
            <v>SWPFN14</v>
          </cell>
          <cell r="T94">
            <v>0</v>
          </cell>
          <cell r="U94">
            <v>0</v>
          </cell>
          <cell r="V94" t="str">
            <v>TRADING</v>
          </cell>
          <cell r="X94" t="str">
            <v>C</v>
          </cell>
          <cell r="AE94">
            <v>0</v>
          </cell>
          <cell r="AF94" t="str">
            <v>OPGEM</v>
          </cell>
        </row>
        <row r="95">
          <cell r="A95" t="str">
            <v>TROD</v>
          </cell>
          <cell r="B95" t="str">
            <v>OPGET-CF</v>
          </cell>
          <cell r="D95" t="str">
            <v>B</v>
          </cell>
          <cell r="H95" t="str">
            <v>I-SWAP</v>
          </cell>
          <cell r="I95" t="str">
            <v>HOEP</v>
          </cell>
          <cell r="J95" t="str">
            <v>FIXED SWAP</v>
          </cell>
          <cell r="K95" t="str">
            <v>SWPFN15</v>
          </cell>
          <cell r="T95">
            <v>0</v>
          </cell>
          <cell r="U95">
            <v>0</v>
          </cell>
          <cell r="V95" t="str">
            <v>TRADING</v>
          </cell>
          <cell r="X95" t="str">
            <v>C</v>
          </cell>
          <cell r="AE95">
            <v>0</v>
          </cell>
          <cell r="AF95" t="str">
            <v>OPGEM</v>
          </cell>
        </row>
        <row r="96">
          <cell r="A96" t="str">
            <v>SBLT</v>
          </cell>
          <cell r="B96" t="str">
            <v>SB_OPG-CF</v>
          </cell>
          <cell r="D96" t="str">
            <v>S</v>
          </cell>
          <cell r="H96" t="str">
            <v>I-SWAP</v>
          </cell>
          <cell r="I96" t="str">
            <v>HOEP</v>
          </cell>
          <cell r="J96" t="str">
            <v>FIXED SWAP</v>
          </cell>
          <cell r="K96" t="str">
            <v>SWPFN15</v>
          </cell>
          <cell r="T96">
            <v>0</v>
          </cell>
          <cell r="U96">
            <v>0</v>
          </cell>
          <cell r="V96" t="str">
            <v>TRADING</v>
          </cell>
          <cell r="X96" t="str">
            <v>C</v>
          </cell>
          <cell r="AE96">
            <v>0</v>
          </cell>
          <cell r="AF96" t="str">
            <v>OPGET</v>
          </cell>
        </row>
        <row r="97">
          <cell r="A97" t="str">
            <v>SPED</v>
          </cell>
          <cell r="B97" t="str">
            <v>GEN</v>
          </cell>
          <cell r="D97" t="str">
            <v>B</v>
          </cell>
          <cell r="H97" t="str">
            <v>UF</v>
          </cell>
          <cell r="I97" t="str">
            <v>HOEP</v>
          </cell>
          <cell r="J97" t="str">
            <v>PHYSICAL</v>
          </cell>
          <cell r="K97" t="str">
            <v>UF1</v>
          </cell>
          <cell r="T97">
            <v>0</v>
          </cell>
          <cell r="U97">
            <v>0</v>
          </cell>
          <cell r="V97" t="str">
            <v>TRADING</v>
          </cell>
          <cell r="X97" t="str">
            <v>M</v>
          </cell>
          <cell r="AE97">
            <v>0</v>
          </cell>
          <cell r="AF97" t="str">
            <v>OPGEM</v>
          </cell>
        </row>
        <row r="98">
          <cell r="A98" t="str">
            <v>GEN</v>
          </cell>
          <cell r="B98" t="str">
            <v>SPED</v>
          </cell>
          <cell r="D98" t="str">
            <v>S</v>
          </cell>
          <cell r="H98" t="str">
            <v>UF</v>
          </cell>
          <cell r="I98" t="str">
            <v>HOEP</v>
          </cell>
          <cell r="J98" t="str">
            <v>PHYSICAL</v>
          </cell>
          <cell r="K98" t="str">
            <v>UF1</v>
          </cell>
          <cell r="T98">
            <v>0</v>
          </cell>
          <cell r="U98">
            <v>0</v>
          </cell>
          <cell r="V98" t="str">
            <v>TRADING</v>
          </cell>
          <cell r="X98" t="str">
            <v>M</v>
          </cell>
          <cell r="AE98">
            <v>0</v>
          </cell>
          <cell r="AF98" t="str">
            <v>OPGEM</v>
          </cell>
        </row>
        <row r="99">
          <cell r="A99" t="str">
            <v>ST</v>
          </cell>
          <cell r="B99" t="str">
            <v>GEN</v>
          </cell>
          <cell r="D99" t="str">
            <v>B</v>
          </cell>
          <cell r="H99" t="str">
            <v>I-SWAP</v>
          </cell>
          <cell r="I99" t="str">
            <v>HOEP</v>
          </cell>
          <cell r="J99" t="str">
            <v>FIXED SWAP</v>
          </cell>
          <cell r="K99" t="str">
            <v>SWPFN</v>
          </cell>
          <cell r="T99">
            <v>0</v>
          </cell>
          <cell r="U99">
            <v>0</v>
          </cell>
          <cell r="V99" t="str">
            <v>TRADING</v>
          </cell>
          <cell r="X99" t="str">
            <v>M</v>
          </cell>
          <cell r="AE99">
            <v>0</v>
          </cell>
          <cell r="AF99" t="str">
            <v>OPGEM</v>
          </cell>
        </row>
        <row r="100">
          <cell r="A100" t="str">
            <v>GEN</v>
          </cell>
          <cell r="B100" t="str">
            <v>ST</v>
          </cell>
          <cell r="D100" t="str">
            <v>S</v>
          </cell>
          <cell r="H100" t="str">
            <v>I-SWAP</v>
          </cell>
          <cell r="I100" t="str">
            <v>HOEP</v>
          </cell>
          <cell r="J100" t="str">
            <v>FIXED SWAP</v>
          </cell>
          <cell r="K100" t="str">
            <v>SWPFN</v>
          </cell>
          <cell r="T100">
            <v>0</v>
          </cell>
          <cell r="U100">
            <v>0</v>
          </cell>
          <cell r="V100" t="str">
            <v>TRADING</v>
          </cell>
          <cell r="X100" t="str">
            <v>M</v>
          </cell>
          <cell r="AE100">
            <v>0</v>
          </cell>
          <cell r="AF100" t="str">
            <v>OPGEM</v>
          </cell>
        </row>
        <row r="101">
          <cell r="A101" t="str">
            <v>WCNT</v>
          </cell>
          <cell r="B101" t="str">
            <v>GEN</v>
          </cell>
          <cell r="D101" t="str">
            <v>B</v>
          </cell>
          <cell r="H101" t="str">
            <v>ENRS</v>
          </cell>
          <cell r="I101" t="str">
            <v>HOEP</v>
          </cell>
          <cell r="J101" t="str">
            <v>INDEX PHYSIC</v>
          </cell>
          <cell r="K101" t="str">
            <v>CABT</v>
          </cell>
          <cell r="T101">
            <v>0</v>
          </cell>
          <cell r="U101">
            <v>0</v>
          </cell>
          <cell r="V101" t="str">
            <v>NON-DERIVATIVE REG OPER</v>
          </cell>
          <cell r="X101" t="str">
            <v>M</v>
          </cell>
          <cell r="AE101">
            <v>0</v>
          </cell>
          <cell r="AF101" t="str">
            <v>OPGEM</v>
          </cell>
        </row>
        <row r="102">
          <cell r="A102" t="str">
            <v>GEN</v>
          </cell>
          <cell r="B102" t="str">
            <v>WCNT</v>
          </cell>
          <cell r="D102" t="str">
            <v>S</v>
          </cell>
          <cell r="H102" t="str">
            <v>ENRS</v>
          </cell>
          <cell r="I102" t="str">
            <v>HOEP</v>
          </cell>
          <cell r="J102" t="str">
            <v>INDEX PHYSIC</v>
          </cell>
          <cell r="K102" t="str">
            <v>CABT</v>
          </cell>
          <cell r="T102">
            <v>0</v>
          </cell>
          <cell r="U102">
            <v>0</v>
          </cell>
          <cell r="V102" t="str">
            <v>NON-DERIVATIVE REG OPER</v>
          </cell>
          <cell r="X102" t="str">
            <v>M</v>
          </cell>
          <cell r="AE102">
            <v>0</v>
          </cell>
          <cell r="AF102" t="str">
            <v>OPGEM</v>
          </cell>
        </row>
        <row r="103">
          <cell r="A103" t="str">
            <v>SPED</v>
          </cell>
          <cell r="B103" t="str">
            <v>GEN</v>
          </cell>
          <cell r="D103" t="str">
            <v>B</v>
          </cell>
          <cell r="H103" t="str">
            <v>UF</v>
          </cell>
          <cell r="I103" t="str">
            <v>HOEP</v>
          </cell>
          <cell r="J103" t="str">
            <v>PHYSICAL</v>
          </cell>
          <cell r="K103" t="str">
            <v>UF2</v>
          </cell>
          <cell r="T103">
            <v>0</v>
          </cell>
          <cell r="U103">
            <v>0</v>
          </cell>
          <cell r="V103" t="str">
            <v>TRADING</v>
          </cell>
          <cell r="X103" t="str">
            <v>M</v>
          </cell>
          <cell r="AE103">
            <v>0</v>
          </cell>
          <cell r="AF103" t="str">
            <v>OPGEM</v>
          </cell>
        </row>
        <row r="104">
          <cell r="A104" t="str">
            <v>GEN</v>
          </cell>
          <cell r="B104" t="str">
            <v>SPED</v>
          </cell>
          <cell r="D104" t="str">
            <v>S</v>
          </cell>
          <cell r="H104" t="str">
            <v>UF</v>
          </cell>
          <cell r="I104" t="str">
            <v>HOEP</v>
          </cell>
          <cell r="J104" t="str">
            <v>PHYSICAL</v>
          </cell>
          <cell r="K104" t="str">
            <v>UF2</v>
          </cell>
          <cell r="T104">
            <v>0</v>
          </cell>
          <cell r="U104">
            <v>0</v>
          </cell>
          <cell r="V104" t="str">
            <v>TRADING</v>
          </cell>
          <cell r="X104" t="str">
            <v>M</v>
          </cell>
          <cell r="AE104">
            <v>0</v>
          </cell>
          <cell r="AF104" t="str">
            <v>OPGEM</v>
          </cell>
        </row>
        <row r="105">
          <cell r="A105" t="str">
            <v>WCNT</v>
          </cell>
          <cell r="B105" t="str">
            <v>GEN</v>
          </cell>
          <cell r="D105" t="str">
            <v>B</v>
          </cell>
          <cell r="H105" t="str">
            <v>ENRS</v>
          </cell>
          <cell r="I105" t="str">
            <v>HOEP</v>
          </cell>
          <cell r="J105" t="str">
            <v>INDEX PHYSIC</v>
          </cell>
          <cell r="K105" t="str">
            <v>CABT</v>
          </cell>
          <cell r="T105">
            <v>0</v>
          </cell>
          <cell r="U105">
            <v>0</v>
          </cell>
          <cell r="V105" t="str">
            <v>NON-DERIVATIVE REG OPER</v>
          </cell>
          <cell r="X105" t="str">
            <v>M</v>
          </cell>
          <cell r="AE105">
            <v>0</v>
          </cell>
          <cell r="AF105" t="str">
            <v>OPGEM</v>
          </cell>
        </row>
        <row r="106">
          <cell r="A106" t="str">
            <v>GEN</v>
          </cell>
          <cell r="B106" t="str">
            <v>WCNT</v>
          </cell>
          <cell r="D106" t="str">
            <v>S</v>
          </cell>
          <cell r="H106" t="str">
            <v>ENRS</v>
          </cell>
          <cell r="I106" t="str">
            <v>HOEP</v>
          </cell>
          <cell r="J106" t="str">
            <v>INDEX PHYSIC</v>
          </cell>
          <cell r="K106" t="str">
            <v>CABT</v>
          </cell>
          <cell r="T106">
            <v>0</v>
          </cell>
          <cell r="U106">
            <v>0</v>
          </cell>
          <cell r="V106" t="str">
            <v>NON-DERIVATIVE REG OPER</v>
          </cell>
          <cell r="X106" t="str">
            <v>M</v>
          </cell>
          <cell r="AE106">
            <v>0</v>
          </cell>
          <cell r="AF106" t="str">
            <v>OPGEM</v>
          </cell>
        </row>
        <row r="107">
          <cell r="A107" t="str">
            <v>RT</v>
          </cell>
          <cell r="B107" t="str">
            <v>OPGET</v>
          </cell>
          <cell r="D107" t="str">
            <v>S</v>
          </cell>
          <cell r="H107" t="str">
            <v>SFC</v>
          </cell>
          <cell r="I107" t="str">
            <v>HOEP</v>
          </cell>
          <cell r="J107" t="str">
            <v>INDEX PHYSIC</v>
          </cell>
          <cell r="K107" t="str">
            <v>SFC3-RT</v>
          </cell>
          <cell r="T107">
            <v>0</v>
          </cell>
          <cell r="U107">
            <v>0</v>
          </cell>
          <cell r="V107" t="str">
            <v>TRADING</v>
          </cell>
          <cell r="X107" t="str">
            <v>C</v>
          </cell>
          <cell r="AE107">
            <v>0</v>
          </cell>
          <cell r="AF107" t="str">
            <v>OPGEM</v>
          </cell>
        </row>
        <row r="108">
          <cell r="A108" t="str">
            <v>SBRT</v>
          </cell>
          <cell r="B108" t="str">
            <v>SB_OPG</v>
          </cell>
          <cell r="D108" t="str">
            <v>B</v>
          </cell>
          <cell r="H108" t="str">
            <v>SFC-RT</v>
          </cell>
          <cell r="I108" t="str">
            <v>HOEP</v>
          </cell>
          <cell r="J108" t="str">
            <v>INDEX PHYSIC</v>
          </cell>
          <cell r="K108" t="str">
            <v>SFC3-RT</v>
          </cell>
          <cell r="T108">
            <v>0</v>
          </cell>
          <cell r="U108">
            <v>0</v>
          </cell>
          <cell r="V108" t="str">
            <v>TRADING</v>
          </cell>
          <cell r="X108" t="str">
            <v>C</v>
          </cell>
          <cell r="AE108">
            <v>0</v>
          </cell>
          <cell r="AF108" t="str">
            <v>OPGET</v>
          </cell>
        </row>
        <row r="109">
          <cell r="A109" t="str">
            <v>RT</v>
          </cell>
          <cell r="B109" t="str">
            <v>OPGET</v>
          </cell>
          <cell r="D109" t="str">
            <v>S</v>
          </cell>
          <cell r="H109" t="str">
            <v>SFC</v>
          </cell>
          <cell r="I109" t="str">
            <v>MISI</v>
          </cell>
          <cell r="J109" t="str">
            <v>INDEX PHYSIC</v>
          </cell>
          <cell r="K109" t="str">
            <v>SFC5-RT</v>
          </cell>
          <cell r="T109">
            <v>0</v>
          </cell>
          <cell r="U109">
            <v>0</v>
          </cell>
          <cell r="V109" t="str">
            <v>TRADING</v>
          </cell>
          <cell r="X109" t="str">
            <v>C</v>
          </cell>
          <cell r="AE109">
            <v>0</v>
          </cell>
          <cell r="AF109" t="str">
            <v>OPGEM</v>
          </cell>
        </row>
        <row r="110">
          <cell r="A110" t="str">
            <v>SBRT</v>
          </cell>
          <cell r="B110" t="str">
            <v>SB_OPG</v>
          </cell>
          <cell r="D110" t="str">
            <v>B</v>
          </cell>
          <cell r="H110" t="str">
            <v>SFC-RT</v>
          </cell>
          <cell r="I110" t="str">
            <v>MISI</v>
          </cell>
          <cell r="J110" t="str">
            <v>INDEX PHYSIC</v>
          </cell>
          <cell r="K110" t="str">
            <v>SFC5-RT</v>
          </cell>
          <cell r="T110">
            <v>0</v>
          </cell>
          <cell r="U110">
            <v>0</v>
          </cell>
          <cell r="V110" t="str">
            <v>TRADING</v>
          </cell>
          <cell r="X110" t="str">
            <v>C</v>
          </cell>
          <cell r="AE110">
            <v>0</v>
          </cell>
          <cell r="AF110" t="str">
            <v>OPGET</v>
          </cell>
        </row>
        <row r="111">
          <cell r="A111" t="str">
            <v>ST</v>
          </cell>
          <cell r="B111" t="str">
            <v>OPGET</v>
          </cell>
          <cell r="D111" t="str">
            <v>B</v>
          </cell>
          <cell r="H111" t="str">
            <v>SFC</v>
          </cell>
          <cell r="I111" t="str">
            <v>MISI</v>
          </cell>
          <cell r="J111" t="str">
            <v>PHYSICAL</v>
          </cell>
          <cell r="K111" t="str">
            <v>CMSC-OFF</v>
          </cell>
          <cell r="T111">
            <v>0</v>
          </cell>
          <cell r="U111">
            <v>0</v>
          </cell>
          <cell r="V111" t="str">
            <v>TRADING</v>
          </cell>
          <cell r="X111" t="str">
            <v>C</v>
          </cell>
          <cell r="AE111">
            <v>0</v>
          </cell>
          <cell r="AF111" t="str">
            <v>OPGEM</v>
          </cell>
        </row>
        <row r="112">
          <cell r="A112" t="str">
            <v>SBST</v>
          </cell>
          <cell r="B112" t="str">
            <v>SB_OPG</v>
          </cell>
          <cell r="D112" t="str">
            <v>S</v>
          </cell>
          <cell r="H112" t="str">
            <v>SFC-DA</v>
          </cell>
          <cell r="I112" t="str">
            <v>MISI</v>
          </cell>
          <cell r="J112" t="str">
            <v>PHYSICAL</v>
          </cell>
          <cell r="K112" t="str">
            <v>CMSC-OFF</v>
          </cell>
          <cell r="T112">
            <v>0</v>
          </cell>
          <cell r="U112">
            <v>0</v>
          </cell>
          <cell r="V112" t="str">
            <v>TRADING</v>
          </cell>
          <cell r="X112" t="str">
            <v>C</v>
          </cell>
          <cell r="AE112">
            <v>0</v>
          </cell>
          <cell r="AF112" t="str">
            <v>OPGET</v>
          </cell>
        </row>
        <row r="113">
          <cell r="A113" t="str">
            <v>SBST</v>
          </cell>
          <cell r="B113" t="str">
            <v>SB_OPG</v>
          </cell>
          <cell r="D113" t="str">
            <v>B</v>
          </cell>
          <cell r="H113" t="str">
            <v>SFC-DA</v>
          </cell>
          <cell r="I113" t="str">
            <v>MISI</v>
          </cell>
          <cell r="J113" t="str">
            <v>PHYSICAL</v>
          </cell>
          <cell r="K113" t="str">
            <v>Negative_Adjustm</v>
          </cell>
          <cell r="T113">
            <v>0</v>
          </cell>
          <cell r="U113">
            <v>0</v>
          </cell>
          <cell r="V113" t="str">
            <v>TRADING</v>
          </cell>
          <cell r="X113" t="str">
            <v>C</v>
          </cell>
          <cell r="AE113">
            <v>0</v>
          </cell>
          <cell r="AF113" t="str">
            <v>OPGET</v>
          </cell>
        </row>
        <row r="114">
          <cell r="A114" t="str">
            <v>ST</v>
          </cell>
          <cell r="B114" t="str">
            <v>OPGET</v>
          </cell>
          <cell r="D114" t="str">
            <v>S</v>
          </cell>
          <cell r="H114" t="str">
            <v>SFC</v>
          </cell>
          <cell r="I114" t="str">
            <v>MISI</v>
          </cell>
          <cell r="J114" t="str">
            <v>PHYSICAL</v>
          </cell>
          <cell r="K114" t="str">
            <v>Negative_Adjustm</v>
          </cell>
          <cell r="T114">
            <v>0</v>
          </cell>
          <cell r="U114">
            <v>0</v>
          </cell>
          <cell r="V114" t="str">
            <v>TRADING</v>
          </cell>
          <cell r="X114" t="str">
            <v>C</v>
          </cell>
          <cell r="AE114">
            <v>0</v>
          </cell>
          <cell r="AF114" t="str">
            <v>OPGEM</v>
          </cell>
        </row>
        <row r="115">
          <cell r="A115" t="str">
            <v>TROD</v>
          </cell>
          <cell r="B115" t="str">
            <v>BRUCE-CF</v>
          </cell>
          <cell r="D115" t="str">
            <v>S</v>
          </cell>
          <cell r="H115" t="str">
            <v>I-SWAP</v>
          </cell>
          <cell r="I115" t="str">
            <v>HOEP</v>
          </cell>
          <cell r="J115" t="str">
            <v>FIXED SWAP</v>
          </cell>
          <cell r="K115" t="str">
            <v>SWPFN</v>
          </cell>
          <cell r="T115">
            <v>0</v>
          </cell>
          <cell r="U115">
            <v>0</v>
          </cell>
          <cell r="V115" t="str">
            <v>TRADING</v>
          </cell>
          <cell r="X115" t="str">
            <v>C</v>
          </cell>
          <cell r="AE115">
            <v>0</v>
          </cell>
          <cell r="AF115" t="str">
            <v>OPGEM</v>
          </cell>
        </row>
        <row r="116">
          <cell r="A116" t="str">
            <v>ST</v>
          </cell>
          <cell r="B116" t="str">
            <v>OPGET</v>
          </cell>
          <cell r="D116" t="str">
            <v>B</v>
          </cell>
          <cell r="H116" t="str">
            <v>SFC</v>
          </cell>
          <cell r="I116" t="str">
            <v>MISI</v>
          </cell>
          <cell r="J116" t="str">
            <v>PHYSICAL</v>
          </cell>
          <cell r="K116" t="str">
            <v>CMSC-OFF</v>
          </cell>
          <cell r="T116">
            <v>0</v>
          </cell>
          <cell r="U116">
            <v>0</v>
          </cell>
          <cell r="V116" t="str">
            <v>TRADING</v>
          </cell>
          <cell r="X116" t="str">
            <v>C</v>
          </cell>
          <cell r="AE116">
            <v>0</v>
          </cell>
          <cell r="AF116" t="str">
            <v>OPGEM</v>
          </cell>
        </row>
        <row r="117">
          <cell r="A117" t="str">
            <v>ST</v>
          </cell>
          <cell r="B117" t="str">
            <v>OPGET</v>
          </cell>
          <cell r="D117" t="str">
            <v>B</v>
          </cell>
          <cell r="H117" t="str">
            <v>SFC</v>
          </cell>
          <cell r="I117" t="str">
            <v>MISI</v>
          </cell>
          <cell r="J117" t="str">
            <v>PHYSICAL</v>
          </cell>
          <cell r="K117" t="str">
            <v>CMSC-OFF</v>
          </cell>
          <cell r="T117">
            <v>0</v>
          </cell>
          <cell r="U117">
            <v>0</v>
          </cell>
          <cell r="V117" t="str">
            <v>TRADING</v>
          </cell>
          <cell r="X117" t="str">
            <v>C</v>
          </cell>
          <cell r="AE117">
            <v>0</v>
          </cell>
          <cell r="AF117" t="str">
            <v>OPGEM</v>
          </cell>
        </row>
        <row r="118">
          <cell r="A118" t="str">
            <v>SBST</v>
          </cell>
          <cell r="B118" t="str">
            <v>SB_OPG</v>
          </cell>
          <cell r="D118" t="str">
            <v>S</v>
          </cell>
          <cell r="H118" t="str">
            <v>SFC-DA</v>
          </cell>
          <cell r="I118" t="str">
            <v>MISI</v>
          </cell>
          <cell r="J118" t="str">
            <v>PHYSICAL</v>
          </cell>
          <cell r="K118" t="str">
            <v>CMSC-OFF</v>
          </cell>
          <cell r="T118">
            <v>0</v>
          </cell>
          <cell r="U118">
            <v>0</v>
          </cell>
          <cell r="V118" t="str">
            <v>TRADING</v>
          </cell>
          <cell r="X118" t="str">
            <v>C</v>
          </cell>
          <cell r="AE118">
            <v>0</v>
          </cell>
          <cell r="AF118" t="str">
            <v>OPGET</v>
          </cell>
        </row>
        <row r="119">
          <cell r="A119" t="str">
            <v>SBST</v>
          </cell>
          <cell r="B119" t="str">
            <v>SB_OPG</v>
          </cell>
          <cell r="D119" t="str">
            <v>S</v>
          </cell>
          <cell r="H119" t="str">
            <v>SFC-DA</v>
          </cell>
          <cell r="I119" t="str">
            <v>MISI</v>
          </cell>
          <cell r="J119" t="str">
            <v>PHYSICAL</v>
          </cell>
          <cell r="K119" t="str">
            <v>CMSC-OFF</v>
          </cell>
          <cell r="T119">
            <v>0</v>
          </cell>
          <cell r="U119">
            <v>0</v>
          </cell>
          <cell r="V119" t="str">
            <v>TRADING</v>
          </cell>
          <cell r="X119" t="str">
            <v>C</v>
          </cell>
          <cell r="AE119">
            <v>0</v>
          </cell>
          <cell r="AF119" t="str">
            <v>OPGET</v>
          </cell>
        </row>
        <row r="120">
          <cell r="A120" t="str">
            <v>TROD</v>
          </cell>
          <cell r="B120" t="str">
            <v>BRUCE-CF</v>
          </cell>
          <cell r="D120" t="str">
            <v>S</v>
          </cell>
          <cell r="H120" t="str">
            <v>I-SWAP</v>
          </cell>
          <cell r="I120" t="str">
            <v>HOEP</v>
          </cell>
          <cell r="J120" t="str">
            <v>FIXED SWAP</v>
          </cell>
          <cell r="K120" t="str">
            <v>SWPFN1</v>
          </cell>
          <cell r="T120">
            <v>0</v>
          </cell>
          <cell r="U120">
            <v>0</v>
          </cell>
          <cell r="V120" t="str">
            <v>TRADING</v>
          </cell>
          <cell r="X120" t="str">
            <v>C</v>
          </cell>
          <cell r="AE120">
            <v>0</v>
          </cell>
          <cell r="AF120" t="str">
            <v>OPGEM</v>
          </cell>
        </row>
        <row r="121">
          <cell r="A121" t="str">
            <v>TROD</v>
          </cell>
          <cell r="B121" t="str">
            <v>GEN</v>
          </cell>
          <cell r="D121" t="str">
            <v>B</v>
          </cell>
          <cell r="H121" t="str">
            <v>I-SWAP</v>
          </cell>
          <cell r="I121" t="str">
            <v>HOEP</v>
          </cell>
          <cell r="J121" t="str">
            <v>FIXED SWAP</v>
          </cell>
          <cell r="K121" t="str">
            <v>SWPFN</v>
          </cell>
          <cell r="T121">
            <v>0</v>
          </cell>
          <cell r="U121">
            <v>0</v>
          </cell>
          <cell r="V121" t="str">
            <v>TRADING</v>
          </cell>
          <cell r="X121" t="str">
            <v>M</v>
          </cell>
          <cell r="AE121">
            <v>0</v>
          </cell>
          <cell r="AF121" t="str">
            <v>OPGEM</v>
          </cell>
        </row>
        <row r="122">
          <cell r="A122" t="str">
            <v>GEN</v>
          </cell>
          <cell r="B122" t="str">
            <v>TROD</v>
          </cell>
          <cell r="D122" t="str">
            <v>S</v>
          </cell>
          <cell r="H122" t="str">
            <v>I-SWAP</v>
          </cell>
          <cell r="I122" t="str">
            <v>HOEP</v>
          </cell>
          <cell r="J122" t="str">
            <v>FIXED SWAP</v>
          </cell>
          <cell r="K122" t="str">
            <v>SWPFN</v>
          </cell>
          <cell r="T122">
            <v>0</v>
          </cell>
          <cell r="U122">
            <v>0</v>
          </cell>
          <cell r="V122" t="str">
            <v>TRADING</v>
          </cell>
          <cell r="X122" t="str">
            <v>M</v>
          </cell>
          <cell r="AE122">
            <v>0</v>
          </cell>
          <cell r="AF122" t="str">
            <v>OPGEM</v>
          </cell>
        </row>
        <row r="123">
          <cell r="A123" t="str">
            <v>TROD</v>
          </cell>
          <cell r="B123" t="str">
            <v>BRUCE-CF</v>
          </cell>
          <cell r="D123" t="str">
            <v>S</v>
          </cell>
          <cell r="H123" t="str">
            <v>I-SWAP</v>
          </cell>
          <cell r="I123" t="str">
            <v>HOEP</v>
          </cell>
          <cell r="J123" t="str">
            <v>FIXED SWAP</v>
          </cell>
          <cell r="K123" t="str">
            <v>SWPFN2</v>
          </cell>
          <cell r="T123">
            <v>0</v>
          </cell>
          <cell r="U123">
            <v>0</v>
          </cell>
          <cell r="V123" t="str">
            <v>TRADING</v>
          </cell>
          <cell r="X123" t="str">
            <v>C</v>
          </cell>
          <cell r="AE123">
            <v>0</v>
          </cell>
          <cell r="AF123" t="str">
            <v>OPGEM</v>
          </cell>
        </row>
        <row r="124">
          <cell r="A124" t="str">
            <v>ST</v>
          </cell>
          <cell r="B124" t="str">
            <v>NGX-CF</v>
          </cell>
          <cell r="D124" t="str">
            <v>B</v>
          </cell>
          <cell r="H124" t="str">
            <v>I-SWAP</v>
          </cell>
          <cell r="I124" t="str">
            <v>HOEP</v>
          </cell>
          <cell r="J124" t="str">
            <v>FIXED SWAP</v>
          </cell>
          <cell r="K124" t="str">
            <v>SWPFN</v>
          </cell>
          <cell r="T124">
            <v>0</v>
          </cell>
          <cell r="U124">
            <v>0</v>
          </cell>
          <cell r="V124" t="str">
            <v>TRADING</v>
          </cell>
          <cell r="X124" t="str">
            <v>C</v>
          </cell>
          <cell r="AE124">
            <v>0</v>
          </cell>
          <cell r="AF124" t="str">
            <v>OPGEM</v>
          </cell>
        </row>
        <row r="125">
          <cell r="A125" t="str">
            <v>ST</v>
          </cell>
          <cell r="B125" t="str">
            <v>REM-CF</v>
          </cell>
          <cell r="D125" t="str">
            <v>S</v>
          </cell>
          <cell r="H125" t="str">
            <v>I-SWAP</v>
          </cell>
          <cell r="I125" t="str">
            <v>HOEP</v>
          </cell>
          <cell r="J125" t="str">
            <v>FIXED SWAP</v>
          </cell>
          <cell r="K125" t="str">
            <v>SWPFN1</v>
          </cell>
          <cell r="T125">
            <v>0</v>
          </cell>
          <cell r="U125">
            <v>0</v>
          </cell>
          <cell r="V125" t="str">
            <v>TRADING</v>
          </cell>
          <cell r="X125" t="str">
            <v>C</v>
          </cell>
          <cell r="AE125">
            <v>0</v>
          </cell>
          <cell r="AF125" t="str">
            <v>OPGEM</v>
          </cell>
        </row>
        <row r="126">
          <cell r="A126" t="str">
            <v>WCNT</v>
          </cell>
          <cell r="B126" t="str">
            <v>GEN</v>
          </cell>
          <cell r="D126" t="str">
            <v>B</v>
          </cell>
          <cell r="H126" t="str">
            <v>ENRS</v>
          </cell>
          <cell r="I126" t="str">
            <v>HOEP</v>
          </cell>
          <cell r="J126" t="str">
            <v>INDEX PHYSIC</v>
          </cell>
          <cell r="K126" t="str">
            <v>CABT</v>
          </cell>
          <cell r="T126">
            <v>0</v>
          </cell>
          <cell r="U126">
            <v>0</v>
          </cell>
          <cell r="V126" t="str">
            <v>NON-DERIVATIVE REG OPER</v>
          </cell>
          <cell r="X126" t="str">
            <v>M</v>
          </cell>
          <cell r="AE126">
            <v>0</v>
          </cell>
          <cell r="AF126" t="str">
            <v>OPGEM</v>
          </cell>
        </row>
        <row r="127">
          <cell r="A127" t="str">
            <v>GEN</v>
          </cell>
          <cell r="B127" t="str">
            <v>WCNT</v>
          </cell>
          <cell r="D127" t="str">
            <v>S</v>
          </cell>
          <cell r="H127" t="str">
            <v>ENRS</v>
          </cell>
          <cell r="I127" t="str">
            <v>HOEP</v>
          </cell>
          <cell r="J127" t="str">
            <v>INDEX PHYSIC</v>
          </cell>
          <cell r="K127" t="str">
            <v>CABT</v>
          </cell>
          <cell r="T127">
            <v>0</v>
          </cell>
          <cell r="U127">
            <v>0</v>
          </cell>
          <cell r="V127" t="str">
            <v>NON-DERIVATIVE REG OPER</v>
          </cell>
          <cell r="X127" t="str">
            <v>M</v>
          </cell>
          <cell r="AE127">
            <v>0</v>
          </cell>
          <cell r="AF127" t="str">
            <v>OPGEM</v>
          </cell>
        </row>
        <row r="128">
          <cell r="A128" t="str">
            <v>SPED</v>
          </cell>
          <cell r="B128" t="str">
            <v>GEN</v>
          </cell>
          <cell r="D128" t="str">
            <v>B</v>
          </cell>
          <cell r="H128" t="str">
            <v>UF</v>
          </cell>
          <cell r="I128" t="str">
            <v>HOEP</v>
          </cell>
          <cell r="J128" t="str">
            <v>PHYSICAL</v>
          </cell>
          <cell r="K128" t="str">
            <v>UF1</v>
          </cell>
          <cell r="T128">
            <v>0</v>
          </cell>
          <cell r="U128">
            <v>0</v>
          </cell>
          <cell r="V128" t="str">
            <v>TRADING</v>
          </cell>
          <cell r="X128" t="str">
            <v>M</v>
          </cell>
          <cell r="AE128">
            <v>0</v>
          </cell>
          <cell r="AF128" t="str">
            <v>OPGEM</v>
          </cell>
        </row>
        <row r="129">
          <cell r="A129" t="str">
            <v>GEN</v>
          </cell>
          <cell r="B129" t="str">
            <v>SPED</v>
          </cell>
          <cell r="D129" t="str">
            <v>S</v>
          </cell>
          <cell r="H129" t="str">
            <v>UF</v>
          </cell>
          <cell r="I129" t="str">
            <v>HOEP</v>
          </cell>
          <cell r="J129" t="str">
            <v>PHYSICAL</v>
          </cell>
          <cell r="K129" t="str">
            <v>UF1</v>
          </cell>
          <cell r="T129">
            <v>0</v>
          </cell>
          <cell r="U129">
            <v>0</v>
          </cell>
          <cell r="V129" t="str">
            <v>TRADING</v>
          </cell>
          <cell r="X129" t="str">
            <v>M</v>
          </cell>
          <cell r="AE129">
            <v>0</v>
          </cell>
          <cell r="AF129" t="str">
            <v>OPGEM</v>
          </cell>
        </row>
        <row r="130">
          <cell r="A130" t="str">
            <v>ST</v>
          </cell>
          <cell r="B130" t="str">
            <v>REM-CF</v>
          </cell>
          <cell r="D130" t="str">
            <v>S</v>
          </cell>
          <cell r="H130" t="str">
            <v>I-SWAP</v>
          </cell>
          <cell r="I130" t="str">
            <v>HOEP</v>
          </cell>
          <cell r="J130" t="str">
            <v>FIXED SWAP</v>
          </cell>
          <cell r="K130" t="str">
            <v>SWPFN10</v>
          </cell>
          <cell r="T130">
            <v>0</v>
          </cell>
          <cell r="U130">
            <v>0</v>
          </cell>
          <cell r="V130" t="str">
            <v>TRADING</v>
          </cell>
          <cell r="X130" t="str">
            <v>C</v>
          </cell>
          <cell r="AE130">
            <v>0</v>
          </cell>
          <cell r="AF130" t="str">
            <v>OPGEM</v>
          </cell>
        </row>
        <row r="131">
          <cell r="A131" t="str">
            <v>ST</v>
          </cell>
          <cell r="B131" t="str">
            <v>RBC-CF</v>
          </cell>
          <cell r="D131" t="str">
            <v>B</v>
          </cell>
          <cell r="H131" t="str">
            <v>I-SWAP</v>
          </cell>
          <cell r="I131" t="str">
            <v>HOEP</v>
          </cell>
          <cell r="J131" t="str">
            <v>FIXED SWAP</v>
          </cell>
          <cell r="K131" t="str">
            <v>SWPFN11</v>
          </cell>
          <cell r="T131">
            <v>0</v>
          </cell>
          <cell r="U131">
            <v>0</v>
          </cell>
          <cell r="V131" t="str">
            <v>TRADING</v>
          </cell>
          <cell r="X131" t="str">
            <v>C</v>
          </cell>
          <cell r="AE131">
            <v>0</v>
          </cell>
          <cell r="AF131" t="str">
            <v>OPGEM</v>
          </cell>
        </row>
        <row r="132">
          <cell r="A132" t="str">
            <v>TROD</v>
          </cell>
          <cell r="B132" t="str">
            <v>NGX-CF</v>
          </cell>
          <cell r="D132" t="str">
            <v>S</v>
          </cell>
          <cell r="H132" t="str">
            <v>I-SWAP</v>
          </cell>
          <cell r="I132" t="str">
            <v>HOEP</v>
          </cell>
          <cell r="J132" t="str">
            <v>FIXED SWAP</v>
          </cell>
          <cell r="K132" t="str">
            <v>SWPFN14</v>
          </cell>
          <cell r="T132">
            <v>0</v>
          </cell>
          <cell r="U132">
            <v>0</v>
          </cell>
          <cell r="V132" t="str">
            <v>TRADING</v>
          </cell>
          <cell r="X132" t="str">
            <v>C</v>
          </cell>
          <cell r="AE132">
            <v>0</v>
          </cell>
          <cell r="AF132" t="str">
            <v>OPGEM</v>
          </cell>
        </row>
        <row r="133">
          <cell r="A133" t="str">
            <v>TROD</v>
          </cell>
          <cell r="B133" t="str">
            <v>OPGET-CF</v>
          </cell>
          <cell r="D133" t="str">
            <v>B</v>
          </cell>
          <cell r="H133" t="str">
            <v>I-SWAP</v>
          </cell>
          <cell r="I133" t="str">
            <v>HOEP</v>
          </cell>
          <cell r="J133" t="str">
            <v>FIXED SWAP</v>
          </cell>
          <cell r="K133" t="str">
            <v>SWPFN15</v>
          </cell>
          <cell r="T133">
            <v>0</v>
          </cell>
          <cell r="U133">
            <v>0</v>
          </cell>
          <cell r="V133" t="str">
            <v>TRADING</v>
          </cell>
          <cell r="X133" t="str">
            <v>C</v>
          </cell>
          <cell r="AE133">
            <v>0</v>
          </cell>
          <cell r="AF133" t="str">
            <v>OPGEM</v>
          </cell>
        </row>
        <row r="134">
          <cell r="A134" t="str">
            <v>SBLT</v>
          </cell>
          <cell r="B134" t="str">
            <v>SB_OPG-CF</v>
          </cell>
          <cell r="D134" t="str">
            <v>S</v>
          </cell>
          <cell r="H134" t="str">
            <v>I-SWAP</v>
          </cell>
          <cell r="I134" t="str">
            <v>HOEP</v>
          </cell>
          <cell r="J134" t="str">
            <v>FIXED SWAP</v>
          </cell>
          <cell r="K134" t="str">
            <v>SWPFN15</v>
          </cell>
          <cell r="T134">
            <v>0</v>
          </cell>
          <cell r="U134">
            <v>0</v>
          </cell>
          <cell r="V134" t="str">
            <v>TRADING</v>
          </cell>
          <cell r="X134" t="str">
            <v>C</v>
          </cell>
          <cell r="AE134">
            <v>0</v>
          </cell>
          <cell r="AF134" t="str">
            <v>OPGET</v>
          </cell>
        </row>
        <row r="135">
          <cell r="A135" t="str">
            <v>RT</v>
          </cell>
          <cell r="B135" t="str">
            <v>OPGET</v>
          </cell>
          <cell r="D135" t="str">
            <v>S</v>
          </cell>
          <cell r="H135" t="str">
            <v>SFC</v>
          </cell>
          <cell r="I135" t="str">
            <v>HOEP</v>
          </cell>
          <cell r="J135" t="str">
            <v>INDEX PHYSIC</v>
          </cell>
          <cell r="K135" t="str">
            <v>SFC3-RT</v>
          </cell>
          <cell r="T135">
            <v>0</v>
          </cell>
          <cell r="U135">
            <v>0</v>
          </cell>
          <cell r="V135" t="str">
            <v>TRADING</v>
          </cell>
          <cell r="X135" t="str">
            <v>C</v>
          </cell>
          <cell r="AE135">
            <v>0</v>
          </cell>
          <cell r="AF135" t="str">
            <v>OPGEM</v>
          </cell>
        </row>
        <row r="136">
          <cell r="A136" t="str">
            <v>TROD</v>
          </cell>
          <cell r="B136" t="str">
            <v>GEN</v>
          </cell>
          <cell r="D136" t="str">
            <v>S</v>
          </cell>
          <cell r="H136" t="str">
            <v>I-SWAP</v>
          </cell>
          <cell r="I136" t="str">
            <v>HOEP</v>
          </cell>
          <cell r="J136" t="str">
            <v>FIXED SWAP</v>
          </cell>
          <cell r="K136" t="str">
            <v>SWPFN7</v>
          </cell>
          <cell r="T136">
            <v>0</v>
          </cell>
          <cell r="U136">
            <v>0</v>
          </cell>
          <cell r="V136" t="str">
            <v>TRADING</v>
          </cell>
          <cell r="X136" t="str">
            <v>M</v>
          </cell>
          <cell r="AE136">
            <v>0</v>
          </cell>
          <cell r="AF136" t="str">
            <v>OPGEM</v>
          </cell>
        </row>
        <row r="137">
          <cell r="A137" t="str">
            <v>GEN</v>
          </cell>
          <cell r="B137" t="str">
            <v>TROD</v>
          </cell>
          <cell r="D137" t="str">
            <v>B</v>
          </cell>
          <cell r="H137" t="str">
            <v>I-SWAP</v>
          </cell>
          <cell r="I137" t="str">
            <v>HOEP</v>
          </cell>
          <cell r="J137" t="str">
            <v>FIXED SWAP</v>
          </cell>
          <cell r="K137" t="str">
            <v>SWPFN7</v>
          </cell>
          <cell r="T137">
            <v>0</v>
          </cell>
          <cell r="U137">
            <v>0</v>
          </cell>
          <cell r="V137" t="str">
            <v>TRADING</v>
          </cell>
          <cell r="X137" t="str">
            <v>M</v>
          </cell>
          <cell r="AE137">
            <v>0</v>
          </cell>
          <cell r="AF137" t="str">
            <v>OPGEM</v>
          </cell>
        </row>
        <row r="138">
          <cell r="A138" t="str">
            <v>TROD</v>
          </cell>
          <cell r="B138" t="str">
            <v>OPGET-CF</v>
          </cell>
          <cell r="D138" t="str">
            <v>B</v>
          </cell>
          <cell r="H138" t="str">
            <v>I-SWAP</v>
          </cell>
          <cell r="I138" t="str">
            <v>HOEP</v>
          </cell>
          <cell r="J138" t="str">
            <v>FIXED SWAP</v>
          </cell>
          <cell r="K138" t="str">
            <v>SWPFN8</v>
          </cell>
          <cell r="T138">
            <v>0</v>
          </cell>
          <cell r="U138">
            <v>0</v>
          </cell>
          <cell r="V138" t="str">
            <v>TRADING</v>
          </cell>
          <cell r="X138" t="str">
            <v>C</v>
          </cell>
          <cell r="AE138">
            <v>0</v>
          </cell>
          <cell r="AF138" t="str">
            <v>OPGEM</v>
          </cell>
        </row>
        <row r="139">
          <cell r="A139" t="str">
            <v>SBLT</v>
          </cell>
          <cell r="B139" t="str">
            <v>SB_OPG-CF</v>
          </cell>
          <cell r="D139" t="str">
            <v>S</v>
          </cell>
          <cell r="H139" t="str">
            <v>I-SWAP</v>
          </cell>
          <cell r="I139" t="str">
            <v>HOEP</v>
          </cell>
          <cell r="J139" t="str">
            <v>FIXED SWAP</v>
          </cell>
          <cell r="K139" t="str">
            <v>SWPFN9</v>
          </cell>
          <cell r="T139">
            <v>0</v>
          </cell>
          <cell r="U139">
            <v>0</v>
          </cell>
          <cell r="V139" t="str">
            <v>TRADING</v>
          </cell>
          <cell r="X139" t="str">
            <v>C</v>
          </cell>
          <cell r="AE139">
            <v>0</v>
          </cell>
          <cell r="AF139" t="str">
            <v>OPGET</v>
          </cell>
        </row>
        <row r="140">
          <cell r="A140" t="str">
            <v>SBRT</v>
          </cell>
          <cell r="B140" t="str">
            <v>SB_OPG</v>
          </cell>
          <cell r="D140" t="str">
            <v>B</v>
          </cell>
          <cell r="H140" t="str">
            <v>SFC-RT</v>
          </cell>
          <cell r="I140" t="str">
            <v>HOEP</v>
          </cell>
          <cell r="J140" t="str">
            <v>INDEX PHYSIC</v>
          </cell>
          <cell r="K140" t="str">
            <v>SFC3-RT</v>
          </cell>
          <cell r="T140">
            <v>0</v>
          </cell>
          <cell r="U140">
            <v>0</v>
          </cell>
          <cell r="V140" t="str">
            <v>TRADING</v>
          </cell>
          <cell r="X140" t="str">
            <v>C</v>
          </cell>
          <cell r="AE140">
            <v>0</v>
          </cell>
          <cell r="AF140" t="str">
            <v>OPGET</v>
          </cell>
        </row>
        <row r="141">
          <cell r="A141" t="str">
            <v>ST</v>
          </cell>
          <cell r="B141" t="str">
            <v>TEM-CF</v>
          </cell>
          <cell r="D141" t="str">
            <v>B</v>
          </cell>
          <cell r="H141" t="str">
            <v>I-SWAP</v>
          </cell>
          <cell r="I141" t="str">
            <v>HOEP</v>
          </cell>
          <cell r="J141" t="str">
            <v>FIXED SWAP</v>
          </cell>
          <cell r="K141" t="str">
            <v>SWPFN</v>
          </cell>
          <cell r="T141">
            <v>0</v>
          </cell>
          <cell r="U141">
            <v>0</v>
          </cell>
          <cell r="V141" t="str">
            <v>TRADING</v>
          </cell>
          <cell r="X141" t="str">
            <v>C</v>
          </cell>
          <cell r="AE141">
            <v>0</v>
          </cell>
          <cell r="AF141" t="str">
            <v>OPGEM</v>
          </cell>
        </row>
        <row r="142">
          <cell r="A142" t="str">
            <v>ST</v>
          </cell>
          <cell r="B142" t="str">
            <v>GEN</v>
          </cell>
          <cell r="D142" t="str">
            <v>S</v>
          </cell>
          <cell r="H142" t="str">
            <v>I-SWAP</v>
          </cell>
          <cell r="I142" t="str">
            <v>HOEP</v>
          </cell>
          <cell r="J142" t="str">
            <v>FIXED SWAP</v>
          </cell>
          <cell r="K142" t="str">
            <v>SWPFN1</v>
          </cell>
          <cell r="T142">
            <v>0</v>
          </cell>
          <cell r="U142">
            <v>0</v>
          </cell>
          <cell r="V142" t="str">
            <v>TRADING</v>
          </cell>
          <cell r="X142" t="str">
            <v>M</v>
          </cell>
          <cell r="AE142">
            <v>0</v>
          </cell>
          <cell r="AF142" t="str">
            <v>OPGEM</v>
          </cell>
        </row>
        <row r="143">
          <cell r="A143" t="str">
            <v>GEN</v>
          </cell>
          <cell r="B143" t="str">
            <v>ST</v>
          </cell>
          <cell r="D143" t="str">
            <v>B</v>
          </cell>
          <cell r="H143" t="str">
            <v>I-SWAP</v>
          </cell>
          <cell r="I143" t="str">
            <v>HOEP</v>
          </cell>
          <cell r="J143" t="str">
            <v>FIXED SWAP</v>
          </cell>
          <cell r="K143" t="str">
            <v>SWPFN1</v>
          </cell>
          <cell r="T143">
            <v>0</v>
          </cell>
          <cell r="U143">
            <v>0</v>
          </cell>
          <cell r="V143" t="str">
            <v>TRADING</v>
          </cell>
          <cell r="X143" t="str">
            <v>M</v>
          </cell>
          <cell r="AE143">
            <v>0</v>
          </cell>
          <cell r="AF143" t="str">
            <v>OPGEM</v>
          </cell>
        </row>
        <row r="144">
          <cell r="A144" t="str">
            <v>WCNT</v>
          </cell>
          <cell r="B144" t="str">
            <v>GEN</v>
          </cell>
          <cell r="D144" t="str">
            <v>B</v>
          </cell>
          <cell r="H144" t="str">
            <v>ENRS</v>
          </cell>
          <cell r="I144" t="str">
            <v>HOEP</v>
          </cell>
          <cell r="J144" t="str">
            <v>INDEX PHYSIC</v>
          </cell>
          <cell r="K144" t="str">
            <v>CABT1</v>
          </cell>
          <cell r="T144">
            <v>0</v>
          </cell>
          <cell r="U144">
            <v>0</v>
          </cell>
          <cell r="V144" t="str">
            <v>NON-DERIVATIVE REG OPER</v>
          </cell>
          <cell r="X144" t="str">
            <v>M</v>
          </cell>
          <cell r="AE144">
            <v>0</v>
          </cell>
          <cell r="AF144" t="str">
            <v>OPGEM</v>
          </cell>
        </row>
        <row r="145">
          <cell r="A145" t="str">
            <v>GEN</v>
          </cell>
          <cell r="B145" t="str">
            <v>WCNT</v>
          </cell>
          <cell r="D145" t="str">
            <v>S</v>
          </cell>
          <cell r="H145" t="str">
            <v>ENRS</v>
          </cell>
          <cell r="I145" t="str">
            <v>HOEP</v>
          </cell>
          <cell r="J145" t="str">
            <v>INDEX PHYSIC</v>
          </cell>
          <cell r="K145" t="str">
            <v>CABT1</v>
          </cell>
          <cell r="T145">
            <v>0</v>
          </cell>
          <cell r="U145">
            <v>0</v>
          </cell>
          <cell r="V145" t="str">
            <v>NON-DERIVATIVE REG OPER</v>
          </cell>
          <cell r="X145" t="str">
            <v>M</v>
          </cell>
          <cell r="AE145">
            <v>0</v>
          </cell>
          <cell r="AF145" t="str">
            <v>OPGEM</v>
          </cell>
        </row>
        <row r="146">
          <cell r="A146" t="str">
            <v>WCNT</v>
          </cell>
          <cell r="B146" t="str">
            <v>GEN</v>
          </cell>
          <cell r="D146" t="str">
            <v>B</v>
          </cell>
          <cell r="H146" t="str">
            <v>ENRS</v>
          </cell>
          <cell r="I146" t="str">
            <v>HOEP</v>
          </cell>
          <cell r="J146" t="str">
            <v>INDEX PHYSIC</v>
          </cell>
          <cell r="K146" t="str">
            <v>CABT</v>
          </cell>
          <cell r="T146">
            <v>0</v>
          </cell>
          <cell r="U146">
            <v>0</v>
          </cell>
          <cell r="V146" t="str">
            <v>NON-DERIVATIVE REG OPER</v>
          </cell>
          <cell r="X146" t="str">
            <v>M</v>
          </cell>
          <cell r="AE146">
            <v>0</v>
          </cell>
          <cell r="AF146" t="str">
            <v>OPGEM</v>
          </cell>
        </row>
        <row r="147">
          <cell r="A147" t="str">
            <v>GEN</v>
          </cell>
          <cell r="B147" t="str">
            <v>WCNT</v>
          </cell>
          <cell r="D147" t="str">
            <v>S</v>
          </cell>
          <cell r="H147" t="str">
            <v>ENRS</v>
          </cell>
          <cell r="I147" t="str">
            <v>HOEP</v>
          </cell>
          <cell r="J147" t="str">
            <v>INDEX PHYSIC</v>
          </cell>
          <cell r="K147" t="str">
            <v>CABT</v>
          </cell>
          <cell r="T147">
            <v>0</v>
          </cell>
          <cell r="U147">
            <v>0</v>
          </cell>
          <cell r="V147" t="str">
            <v>NON-DERIVATIVE REG OPER</v>
          </cell>
          <cell r="X147" t="str">
            <v>M</v>
          </cell>
          <cell r="AE147">
            <v>0</v>
          </cell>
          <cell r="AF147" t="str">
            <v>OPGEM</v>
          </cell>
        </row>
        <row r="148">
          <cell r="A148" t="str">
            <v>ST</v>
          </cell>
          <cell r="B148" t="str">
            <v>GEN</v>
          </cell>
          <cell r="D148" t="str">
            <v>B</v>
          </cell>
          <cell r="H148" t="str">
            <v>I-SWAP</v>
          </cell>
          <cell r="I148" t="str">
            <v>HOEP</v>
          </cell>
          <cell r="J148" t="str">
            <v>FIXED SWAP</v>
          </cell>
          <cell r="K148" t="str">
            <v>SWPFN</v>
          </cell>
          <cell r="T148">
            <v>0</v>
          </cell>
          <cell r="U148">
            <v>0</v>
          </cell>
          <cell r="V148" t="str">
            <v>TRADING</v>
          </cell>
          <cell r="X148" t="str">
            <v>M</v>
          </cell>
          <cell r="AE148">
            <v>0</v>
          </cell>
          <cell r="AF148" t="str">
            <v>OPGEM</v>
          </cell>
        </row>
        <row r="149">
          <cell r="A149" t="str">
            <v>GEN</v>
          </cell>
          <cell r="B149" t="str">
            <v>ST</v>
          </cell>
          <cell r="D149" t="str">
            <v>S</v>
          </cell>
          <cell r="H149" t="str">
            <v>I-SWAP</v>
          </cell>
          <cell r="I149" t="str">
            <v>HOEP</v>
          </cell>
          <cell r="J149" t="str">
            <v>FIXED SWAP</v>
          </cell>
          <cell r="K149" t="str">
            <v>SWPFN</v>
          </cell>
          <cell r="T149">
            <v>0</v>
          </cell>
          <cell r="U149">
            <v>0</v>
          </cell>
          <cell r="V149" t="str">
            <v>TRADING</v>
          </cell>
          <cell r="X149" t="str">
            <v>M</v>
          </cell>
          <cell r="AE149">
            <v>0</v>
          </cell>
          <cell r="AF149" t="str">
            <v>OPGEM</v>
          </cell>
        </row>
        <row r="150">
          <cell r="A150" t="str">
            <v>ST</v>
          </cell>
          <cell r="B150" t="str">
            <v>OPGET-CF</v>
          </cell>
          <cell r="D150" t="str">
            <v>S</v>
          </cell>
          <cell r="H150" t="str">
            <v>I-SWAP</v>
          </cell>
          <cell r="I150" t="str">
            <v>HOEP</v>
          </cell>
          <cell r="J150" t="str">
            <v>FIXED SWAP</v>
          </cell>
          <cell r="K150" t="str">
            <v>SWPFN1</v>
          </cell>
          <cell r="T150">
            <v>0</v>
          </cell>
          <cell r="U150">
            <v>0</v>
          </cell>
          <cell r="V150" t="str">
            <v>TRADING</v>
          </cell>
          <cell r="X150" t="str">
            <v>C</v>
          </cell>
          <cell r="AE150">
            <v>0</v>
          </cell>
          <cell r="AF150" t="str">
            <v>OPGEM</v>
          </cell>
        </row>
        <row r="151">
          <cell r="A151" t="str">
            <v>SBST</v>
          </cell>
          <cell r="B151" t="str">
            <v>SB_OPG-CF</v>
          </cell>
          <cell r="D151" t="str">
            <v>B</v>
          </cell>
          <cell r="H151" t="str">
            <v>I-SWAP</v>
          </cell>
          <cell r="I151" t="str">
            <v>HOEP</v>
          </cell>
          <cell r="J151" t="str">
            <v>FIXED SWAP</v>
          </cell>
          <cell r="K151" t="str">
            <v>SWPFN1</v>
          </cell>
          <cell r="T151">
            <v>0</v>
          </cell>
          <cell r="U151">
            <v>0</v>
          </cell>
          <cell r="V151" t="str">
            <v>TRADING</v>
          </cell>
          <cell r="X151" t="str">
            <v>C</v>
          </cell>
          <cell r="AE151">
            <v>0</v>
          </cell>
          <cell r="AF151" t="str">
            <v>OPGET</v>
          </cell>
        </row>
        <row r="152">
          <cell r="A152" t="str">
            <v>RT</v>
          </cell>
          <cell r="B152" t="str">
            <v>OPGET</v>
          </cell>
          <cell r="D152" t="str">
            <v>S</v>
          </cell>
          <cell r="H152" t="str">
            <v>SFC</v>
          </cell>
          <cell r="I152" t="str">
            <v>MISI</v>
          </cell>
          <cell r="J152" t="str">
            <v>INDEX PHYSIC</v>
          </cell>
          <cell r="K152" t="str">
            <v>SFC3-RT</v>
          </cell>
          <cell r="T152">
            <v>0</v>
          </cell>
          <cell r="U152">
            <v>0</v>
          </cell>
          <cell r="V152" t="str">
            <v>TRADING</v>
          </cell>
          <cell r="X152" t="str">
            <v>C</v>
          </cell>
          <cell r="AE152">
            <v>0</v>
          </cell>
          <cell r="AF152" t="str">
            <v>OPGEM</v>
          </cell>
        </row>
        <row r="153">
          <cell r="A153" t="str">
            <v>SBRT</v>
          </cell>
          <cell r="B153" t="str">
            <v>SB_OPG</v>
          </cell>
          <cell r="D153" t="str">
            <v>B</v>
          </cell>
          <cell r="H153" t="str">
            <v>SFC-RT</v>
          </cell>
          <cell r="I153" t="str">
            <v>MISI</v>
          </cell>
          <cell r="J153" t="str">
            <v>INDEX PHYSIC</v>
          </cell>
          <cell r="K153" t="str">
            <v>SFC3-RT</v>
          </cell>
          <cell r="T153">
            <v>0</v>
          </cell>
          <cell r="U153">
            <v>0</v>
          </cell>
          <cell r="V153" t="str">
            <v>TRADING</v>
          </cell>
          <cell r="X153" t="str">
            <v>C</v>
          </cell>
          <cell r="AE153">
            <v>0</v>
          </cell>
          <cell r="AF153" t="str">
            <v>OPGET</v>
          </cell>
        </row>
        <row r="154">
          <cell r="A154" t="str">
            <v>ST</v>
          </cell>
          <cell r="B154" t="str">
            <v>OPGET</v>
          </cell>
          <cell r="D154" t="str">
            <v>S</v>
          </cell>
          <cell r="H154" t="str">
            <v>OSF</v>
          </cell>
          <cell r="I154" t="str">
            <v>HOEP</v>
          </cell>
          <cell r="J154" t="str">
            <v>INDEX PHYSIC</v>
          </cell>
          <cell r="K154" t="str">
            <v>SFC-DA</v>
          </cell>
          <cell r="T154">
            <v>0</v>
          </cell>
          <cell r="U154">
            <v>0</v>
          </cell>
          <cell r="V154" t="str">
            <v>TRADING</v>
          </cell>
          <cell r="X154" t="str">
            <v>C</v>
          </cell>
          <cell r="AE154">
            <v>0</v>
          </cell>
          <cell r="AF154" t="str">
            <v>OPGEM</v>
          </cell>
        </row>
        <row r="155">
          <cell r="A155" t="str">
            <v>SBST</v>
          </cell>
          <cell r="B155" t="str">
            <v>SB_OPG</v>
          </cell>
          <cell r="D155" t="str">
            <v>B</v>
          </cell>
          <cell r="H155" t="str">
            <v>OSF</v>
          </cell>
          <cell r="I155" t="str">
            <v>HOEP</v>
          </cell>
          <cell r="J155" t="str">
            <v>INDEX PHYSIC</v>
          </cell>
          <cell r="K155" t="str">
            <v>SFC-DA</v>
          </cell>
          <cell r="T155">
            <v>0</v>
          </cell>
          <cell r="U155">
            <v>0</v>
          </cell>
          <cell r="V155" t="str">
            <v>TRADING</v>
          </cell>
          <cell r="X155" t="str">
            <v>C</v>
          </cell>
          <cell r="AE155">
            <v>0</v>
          </cell>
          <cell r="AF155" t="str">
            <v>OPGET</v>
          </cell>
        </row>
        <row r="156">
          <cell r="A156" t="str">
            <v>SBST</v>
          </cell>
          <cell r="B156" t="str">
            <v>SB_OPG</v>
          </cell>
          <cell r="D156" t="str">
            <v>B</v>
          </cell>
          <cell r="H156" t="str">
            <v>OSF</v>
          </cell>
          <cell r="I156" t="str">
            <v>HOEP</v>
          </cell>
          <cell r="J156" t="str">
            <v>INDEX PHYSIC</v>
          </cell>
          <cell r="K156" t="str">
            <v>SFC5-DA</v>
          </cell>
          <cell r="T156">
            <v>0</v>
          </cell>
          <cell r="U156">
            <v>0</v>
          </cell>
          <cell r="V156" t="str">
            <v>TRADING</v>
          </cell>
          <cell r="X156" t="str">
            <v>C</v>
          </cell>
          <cell r="AE156">
            <v>0</v>
          </cell>
          <cell r="AF156" t="str">
            <v>OPGET</v>
          </cell>
        </row>
        <row r="157">
          <cell r="A157" t="str">
            <v>ST</v>
          </cell>
          <cell r="B157" t="str">
            <v>OPGET</v>
          </cell>
          <cell r="D157" t="str">
            <v>S</v>
          </cell>
          <cell r="H157" t="str">
            <v>OSF</v>
          </cell>
          <cell r="I157" t="str">
            <v>HOEP</v>
          </cell>
          <cell r="J157" t="str">
            <v>INDEX PHYSIC</v>
          </cell>
          <cell r="K157" t="str">
            <v>SFC5-DA</v>
          </cell>
          <cell r="T157">
            <v>0</v>
          </cell>
          <cell r="U157">
            <v>0</v>
          </cell>
          <cell r="V157" t="str">
            <v>TRADING</v>
          </cell>
          <cell r="X157" t="str">
            <v>C</v>
          </cell>
          <cell r="AE157">
            <v>0</v>
          </cell>
          <cell r="AF157" t="str">
            <v>OPGEM</v>
          </cell>
        </row>
        <row r="158">
          <cell r="A158" t="str">
            <v>ST</v>
          </cell>
          <cell r="B158" t="str">
            <v>RBC-CF</v>
          </cell>
          <cell r="D158" t="str">
            <v>B</v>
          </cell>
          <cell r="H158" t="str">
            <v>I-SWAP</v>
          </cell>
          <cell r="I158" t="str">
            <v>HOEP</v>
          </cell>
          <cell r="J158" t="str">
            <v>FIXED SWAP</v>
          </cell>
          <cell r="K158" t="str">
            <v>SWPFN11</v>
          </cell>
          <cell r="T158">
            <v>0</v>
          </cell>
          <cell r="U158">
            <v>0</v>
          </cell>
          <cell r="V158" t="str">
            <v>TRADING</v>
          </cell>
          <cell r="X158" t="str">
            <v>C</v>
          </cell>
          <cell r="AE158">
            <v>0</v>
          </cell>
          <cell r="AF158" t="str">
            <v>OPGEM</v>
          </cell>
        </row>
        <row r="159">
          <cell r="A159" t="str">
            <v>ST</v>
          </cell>
          <cell r="B159" t="str">
            <v>REM-CF</v>
          </cell>
          <cell r="D159" t="str">
            <v>S</v>
          </cell>
          <cell r="H159" t="str">
            <v>I-SWAP</v>
          </cell>
          <cell r="I159" t="str">
            <v>HOEP</v>
          </cell>
          <cell r="J159" t="str">
            <v>FIXED SWAP</v>
          </cell>
          <cell r="K159" t="str">
            <v>SWPFN10</v>
          </cell>
          <cell r="T159">
            <v>0</v>
          </cell>
          <cell r="U159">
            <v>0</v>
          </cell>
          <cell r="V159" t="str">
            <v>TRADING</v>
          </cell>
          <cell r="X159" t="str">
            <v>C</v>
          </cell>
          <cell r="AE159">
            <v>0</v>
          </cell>
          <cell r="AF159" t="str">
            <v>OPGEM</v>
          </cell>
        </row>
        <row r="160">
          <cell r="A160" t="str">
            <v>SPED</v>
          </cell>
          <cell r="B160" t="str">
            <v>GEN</v>
          </cell>
          <cell r="D160" t="str">
            <v>B</v>
          </cell>
          <cell r="H160" t="str">
            <v>UF</v>
          </cell>
          <cell r="I160" t="str">
            <v>HOEP</v>
          </cell>
          <cell r="J160" t="str">
            <v>INDEX PHYSIC</v>
          </cell>
          <cell r="K160" t="str">
            <v>UF1</v>
          </cell>
          <cell r="T160">
            <v>0</v>
          </cell>
          <cell r="U160">
            <v>0</v>
          </cell>
          <cell r="V160" t="str">
            <v>TRADING</v>
          </cell>
          <cell r="X160" t="str">
            <v>M</v>
          </cell>
          <cell r="AE160">
            <v>0</v>
          </cell>
          <cell r="AF160" t="str">
            <v>OPGEM</v>
          </cell>
        </row>
        <row r="161">
          <cell r="A161" t="str">
            <v>GEN</v>
          </cell>
          <cell r="B161" t="str">
            <v>SPED</v>
          </cell>
          <cell r="D161" t="str">
            <v>S</v>
          </cell>
          <cell r="H161" t="str">
            <v>UF</v>
          </cell>
          <cell r="I161" t="str">
            <v>HOEP</v>
          </cell>
          <cell r="J161" t="str">
            <v>INDEX PHYSIC</v>
          </cell>
          <cell r="K161" t="str">
            <v>UF1</v>
          </cell>
          <cell r="T161">
            <v>0</v>
          </cell>
          <cell r="U161">
            <v>0</v>
          </cell>
          <cell r="V161" t="str">
            <v>TRADING</v>
          </cell>
          <cell r="X161" t="str">
            <v>M</v>
          </cell>
          <cell r="AE161">
            <v>0</v>
          </cell>
          <cell r="AF161" t="str">
            <v>OPGEM</v>
          </cell>
        </row>
        <row r="162">
          <cell r="A162" t="str">
            <v>SPED</v>
          </cell>
          <cell r="B162" t="str">
            <v>BRUCE-CF</v>
          </cell>
          <cell r="D162" t="str">
            <v>B</v>
          </cell>
          <cell r="H162" t="str">
            <v>I-SWAP</v>
          </cell>
          <cell r="I162" t="str">
            <v>HOEP</v>
          </cell>
          <cell r="J162" t="str">
            <v>FIXED SWAP</v>
          </cell>
          <cell r="K162" t="str">
            <v>SWPFN</v>
          </cell>
          <cell r="T162">
            <v>0</v>
          </cell>
          <cell r="U162">
            <v>0</v>
          </cell>
          <cell r="V162" t="str">
            <v>TRADING</v>
          </cell>
          <cell r="X162" t="str">
            <v>C</v>
          </cell>
          <cell r="AE162">
            <v>0</v>
          </cell>
          <cell r="AF162" t="str">
            <v>OPGEM</v>
          </cell>
        </row>
        <row r="163">
          <cell r="A163" t="str">
            <v>SPED</v>
          </cell>
          <cell r="B163" t="str">
            <v>BRUCE-CF</v>
          </cell>
          <cell r="D163" t="str">
            <v>B</v>
          </cell>
          <cell r="H163" t="str">
            <v>I-SWAP</v>
          </cell>
          <cell r="I163" t="str">
            <v>HOEP</v>
          </cell>
          <cell r="J163" t="str">
            <v>FIXED SWAP</v>
          </cell>
          <cell r="K163" t="str">
            <v>SWPFN1</v>
          </cell>
          <cell r="T163">
            <v>0</v>
          </cell>
          <cell r="U163">
            <v>0</v>
          </cell>
          <cell r="V163" t="str">
            <v>TRADING</v>
          </cell>
          <cell r="X163" t="str">
            <v>C</v>
          </cell>
          <cell r="AE163">
            <v>0</v>
          </cell>
          <cell r="AF163" t="str">
            <v>OPGEM</v>
          </cell>
        </row>
        <row r="164">
          <cell r="A164" t="str">
            <v>SPED</v>
          </cell>
          <cell r="B164" t="str">
            <v>NGX-CF</v>
          </cell>
          <cell r="D164" t="str">
            <v>B</v>
          </cell>
          <cell r="H164" t="str">
            <v>I-SWAP</v>
          </cell>
          <cell r="I164" t="str">
            <v>HOEP</v>
          </cell>
          <cell r="J164" t="str">
            <v>FIXED SWAP</v>
          </cell>
          <cell r="K164" t="str">
            <v>SWPFN2</v>
          </cell>
          <cell r="T164">
            <v>0</v>
          </cell>
          <cell r="U164">
            <v>0</v>
          </cell>
          <cell r="V164" t="str">
            <v>TRADING</v>
          </cell>
          <cell r="X164" t="str">
            <v>C</v>
          </cell>
          <cell r="AE164">
            <v>0</v>
          </cell>
          <cell r="AF164" t="str">
            <v>OPGEM</v>
          </cell>
        </row>
        <row r="165">
          <cell r="A165" t="str">
            <v>ST</v>
          </cell>
          <cell r="B165" t="str">
            <v>OPGET</v>
          </cell>
          <cell r="D165" t="str">
            <v>S</v>
          </cell>
          <cell r="H165" t="str">
            <v>SFC</v>
          </cell>
          <cell r="I165" t="str">
            <v>MISI</v>
          </cell>
          <cell r="J165" t="str">
            <v>PHYSICAL</v>
          </cell>
          <cell r="K165" t="str">
            <v>Negative_Adjustm</v>
          </cell>
          <cell r="T165">
            <v>0</v>
          </cell>
          <cell r="U165">
            <v>0</v>
          </cell>
          <cell r="V165" t="str">
            <v>TRADING</v>
          </cell>
          <cell r="X165" t="str">
            <v>C</v>
          </cell>
          <cell r="AE165">
            <v>0</v>
          </cell>
          <cell r="AF165" t="str">
            <v>OPGEM</v>
          </cell>
        </row>
        <row r="166">
          <cell r="A166" t="str">
            <v>SBST</v>
          </cell>
          <cell r="B166" t="str">
            <v>SB_OPG</v>
          </cell>
          <cell r="D166" t="str">
            <v>B</v>
          </cell>
          <cell r="H166" t="str">
            <v>SFC</v>
          </cell>
          <cell r="I166" t="str">
            <v>MISI</v>
          </cell>
          <cell r="J166" t="str">
            <v>PHYSICAL</v>
          </cell>
          <cell r="K166" t="str">
            <v>Negative_Adjustm</v>
          </cell>
          <cell r="T166">
            <v>0</v>
          </cell>
          <cell r="U166">
            <v>0</v>
          </cell>
          <cell r="V166" t="str">
            <v>TRADING</v>
          </cell>
          <cell r="X166" t="str">
            <v>C</v>
          </cell>
          <cell r="AE166">
            <v>0</v>
          </cell>
          <cell r="AF166" t="str">
            <v>OPGET</v>
          </cell>
        </row>
        <row r="167">
          <cell r="A167" t="str">
            <v>SPED</v>
          </cell>
          <cell r="B167" t="str">
            <v>NGX-CF</v>
          </cell>
          <cell r="D167" t="str">
            <v>B</v>
          </cell>
          <cell r="H167" t="str">
            <v>I-SWAP</v>
          </cell>
          <cell r="I167" t="str">
            <v>HOEP</v>
          </cell>
          <cell r="J167" t="str">
            <v>FIXED SWAP</v>
          </cell>
          <cell r="K167" t="str">
            <v>SWPFN3</v>
          </cell>
          <cell r="T167">
            <v>0</v>
          </cell>
          <cell r="U167">
            <v>0</v>
          </cell>
          <cell r="V167" t="str">
            <v>TRADING</v>
          </cell>
          <cell r="X167" t="str">
            <v>C</v>
          </cell>
          <cell r="AE167">
            <v>0</v>
          </cell>
          <cell r="AF167" t="str">
            <v>OPGEM</v>
          </cell>
        </row>
        <row r="168">
          <cell r="A168" t="str">
            <v>ST</v>
          </cell>
          <cell r="B168" t="str">
            <v>OPGET</v>
          </cell>
          <cell r="D168" t="str">
            <v>S</v>
          </cell>
          <cell r="H168" t="str">
            <v>SFC</v>
          </cell>
          <cell r="I168" t="str">
            <v>MISI</v>
          </cell>
          <cell r="J168" t="str">
            <v>PHYSICAL</v>
          </cell>
          <cell r="K168" t="str">
            <v>Negative_Adjustm</v>
          </cell>
          <cell r="T168">
            <v>0</v>
          </cell>
          <cell r="U168">
            <v>0</v>
          </cell>
          <cell r="V168" t="str">
            <v>TRADING</v>
          </cell>
          <cell r="X168" t="str">
            <v>C</v>
          </cell>
          <cell r="AE168">
            <v>0</v>
          </cell>
          <cell r="AF168" t="str">
            <v>OPGEM</v>
          </cell>
        </row>
        <row r="169">
          <cell r="A169" t="str">
            <v>SBST</v>
          </cell>
          <cell r="B169" t="str">
            <v>SB_OPG</v>
          </cell>
          <cell r="D169" t="str">
            <v>B</v>
          </cell>
          <cell r="H169" t="str">
            <v>SFC</v>
          </cell>
          <cell r="I169" t="str">
            <v>MISI</v>
          </cell>
          <cell r="J169" t="str">
            <v>PHYSICAL</v>
          </cell>
          <cell r="K169" t="str">
            <v>Negative_Adjustm</v>
          </cell>
          <cell r="T169">
            <v>0</v>
          </cell>
          <cell r="U169">
            <v>0</v>
          </cell>
          <cell r="V169" t="str">
            <v>TRADING</v>
          </cell>
          <cell r="X169" t="str">
            <v>C</v>
          </cell>
          <cell r="AE169">
            <v>0</v>
          </cell>
          <cell r="AF169" t="str">
            <v>OPGET</v>
          </cell>
        </row>
        <row r="170">
          <cell r="A170" t="str">
            <v>WCNT</v>
          </cell>
          <cell r="B170" t="str">
            <v>NYPA</v>
          </cell>
          <cell r="D170" t="str">
            <v>B</v>
          </cell>
          <cell r="H170" t="str">
            <v>Water Agreement</v>
          </cell>
          <cell r="I170" t="str">
            <v>HOEP</v>
          </cell>
          <cell r="J170" t="str">
            <v>INDEX PHYSIC</v>
          </cell>
          <cell r="K170" t="str">
            <v>ICE-N</v>
          </cell>
          <cell r="T170">
            <v>0</v>
          </cell>
          <cell r="U170">
            <v>0</v>
          </cell>
          <cell r="V170" t="str">
            <v>NON-DERIVATIVE REG OPER</v>
          </cell>
          <cell r="X170" t="str">
            <v>C</v>
          </cell>
          <cell r="AE170">
            <v>0</v>
          </cell>
          <cell r="AF170" t="str">
            <v>OPGEM</v>
          </cell>
        </row>
        <row r="171">
          <cell r="A171" t="str">
            <v>WCNT</v>
          </cell>
          <cell r="B171" t="str">
            <v>NYPA</v>
          </cell>
          <cell r="D171" t="str">
            <v>B</v>
          </cell>
          <cell r="H171" t="str">
            <v>Water Agreement</v>
          </cell>
          <cell r="I171" t="str">
            <v>HOEP</v>
          </cell>
          <cell r="J171" t="str">
            <v>INDEX PHYSIC</v>
          </cell>
          <cell r="K171" t="str">
            <v>ICE-N</v>
          </cell>
          <cell r="T171">
            <v>0</v>
          </cell>
          <cell r="U171">
            <v>0</v>
          </cell>
          <cell r="V171" t="str">
            <v>NON-DERIVATIVE REG OPER</v>
          </cell>
          <cell r="X171" t="str">
            <v>C</v>
          </cell>
          <cell r="AE171">
            <v>0</v>
          </cell>
          <cell r="AF171" t="str">
            <v>OPGEM</v>
          </cell>
        </row>
        <row r="172">
          <cell r="A172" t="str">
            <v>WCNT</v>
          </cell>
          <cell r="B172" t="str">
            <v>GEN</v>
          </cell>
          <cell r="D172" t="str">
            <v>B</v>
          </cell>
          <cell r="H172" t="str">
            <v>ENRS</v>
          </cell>
          <cell r="I172" t="str">
            <v>HOEP</v>
          </cell>
          <cell r="J172" t="str">
            <v>INDEX PHYSIC</v>
          </cell>
          <cell r="K172" t="str">
            <v>CABT1</v>
          </cell>
          <cell r="T172">
            <v>0</v>
          </cell>
          <cell r="U172">
            <v>0</v>
          </cell>
          <cell r="V172" t="str">
            <v>NON-DERIVATIVE REG OPER</v>
          </cell>
          <cell r="X172" t="str">
            <v>M</v>
          </cell>
          <cell r="AE172">
            <v>0</v>
          </cell>
          <cell r="AF172" t="str">
            <v>OPGEM</v>
          </cell>
        </row>
        <row r="173">
          <cell r="A173" t="str">
            <v>GEN</v>
          </cell>
          <cell r="B173" t="str">
            <v>WCNT</v>
          </cell>
          <cell r="D173" t="str">
            <v>S</v>
          </cell>
          <cell r="H173" t="str">
            <v>ENRS</v>
          </cell>
          <cell r="I173" t="str">
            <v>HOEP</v>
          </cell>
          <cell r="J173" t="str">
            <v>INDEX PHYSIC</v>
          </cell>
          <cell r="K173" t="str">
            <v>CABT1</v>
          </cell>
          <cell r="T173">
            <v>0</v>
          </cell>
          <cell r="U173">
            <v>0</v>
          </cell>
          <cell r="V173" t="str">
            <v>NON-DERIVATIVE REG OPER</v>
          </cell>
          <cell r="X173" t="str">
            <v>M</v>
          </cell>
          <cell r="AE173">
            <v>0</v>
          </cell>
          <cell r="AF173" t="str">
            <v>OPGEM</v>
          </cell>
        </row>
        <row r="174">
          <cell r="A174" t="str">
            <v>SPED</v>
          </cell>
          <cell r="B174" t="str">
            <v>GEN</v>
          </cell>
          <cell r="D174" t="str">
            <v>B</v>
          </cell>
          <cell r="H174" t="str">
            <v>UF</v>
          </cell>
          <cell r="I174" t="str">
            <v>HOEP</v>
          </cell>
          <cell r="J174" t="str">
            <v>INDEX PHYSIC</v>
          </cell>
          <cell r="K174" t="str">
            <v>UF1</v>
          </cell>
          <cell r="T174">
            <v>0</v>
          </cell>
          <cell r="U174">
            <v>0</v>
          </cell>
          <cell r="V174" t="str">
            <v>TRADING</v>
          </cell>
          <cell r="X174" t="str">
            <v>M</v>
          </cell>
          <cell r="AE174">
            <v>0</v>
          </cell>
          <cell r="AF174" t="str">
            <v>OPGEM</v>
          </cell>
        </row>
        <row r="175">
          <cell r="A175" t="str">
            <v>GEN</v>
          </cell>
          <cell r="B175" t="str">
            <v>SPED</v>
          </cell>
          <cell r="D175" t="str">
            <v>S</v>
          </cell>
          <cell r="H175" t="str">
            <v>UF</v>
          </cell>
          <cell r="I175" t="str">
            <v>HOEP</v>
          </cell>
          <cell r="J175" t="str">
            <v>INDEX PHYSIC</v>
          </cell>
          <cell r="K175" t="str">
            <v>UF1</v>
          </cell>
          <cell r="T175">
            <v>0</v>
          </cell>
          <cell r="U175">
            <v>0</v>
          </cell>
          <cell r="V175" t="str">
            <v>TRADING</v>
          </cell>
          <cell r="X175" t="str">
            <v>M</v>
          </cell>
          <cell r="AE175">
            <v>0</v>
          </cell>
          <cell r="AF175" t="str">
            <v>OPGEM</v>
          </cell>
        </row>
        <row r="176">
          <cell r="A176" t="str">
            <v>ST</v>
          </cell>
          <cell r="B176" t="str">
            <v>BEMI-CF</v>
          </cell>
          <cell r="D176" t="str">
            <v>B</v>
          </cell>
          <cell r="H176" t="str">
            <v>I-SWAP</v>
          </cell>
          <cell r="I176" t="str">
            <v>HOEP</v>
          </cell>
          <cell r="J176" t="str">
            <v>FIXED SWAP</v>
          </cell>
          <cell r="K176" t="str">
            <v>HSWFN</v>
          </cell>
          <cell r="T176">
            <v>0</v>
          </cell>
          <cell r="U176">
            <v>0</v>
          </cell>
          <cell r="V176" t="str">
            <v>TRADING</v>
          </cell>
          <cell r="X176" t="str">
            <v>C</v>
          </cell>
          <cell r="AE176">
            <v>0</v>
          </cell>
          <cell r="AF176" t="str">
            <v>OPGEM</v>
          </cell>
        </row>
        <row r="177">
          <cell r="A177" t="str">
            <v>ST</v>
          </cell>
          <cell r="B177" t="str">
            <v>OPGET-CF</v>
          </cell>
          <cell r="D177" t="str">
            <v>S</v>
          </cell>
          <cell r="H177" t="str">
            <v>I-SWAP</v>
          </cell>
          <cell r="I177" t="str">
            <v>HOEP</v>
          </cell>
          <cell r="J177" t="str">
            <v>FIXED SWAP</v>
          </cell>
          <cell r="K177" t="str">
            <v>SWPFN</v>
          </cell>
          <cell r="T177">
            <v>0</v>
          </cell>
          <cell r="U177">
            <v>0</v>
          </cell>
          <cell r="V177" t="str">
            <v>TRADING</v>
          </cell>
          <cell r="X177" t="str">
            <v>C</v>
          </cell>
          <cell r="AE177">
            <v>0</v>
          </cell>
          <cell r="AF177" t="str">
            <v>OPGEM</v>
          </cell>
        </row>
        <row r="178">
          <cell r="A178" t="str">
            <v>SBST</v>
          </cell>
          <cell r="B178" t="str">
            <v>SB_OPG-CF</v>
          </cell>
          <cell r="D178" t="str">
            <v>B</v>
          </cell>
          <cell r="H178" t="str">
            <v>I-SWAP</v>
          </cell>
          <cell r="I178" t="str">
            <v>HOEP</v>
          </cell>
          <cell r="J178" t="str">
            <v>FIXED SWAP</v>
          </cell>
          <cell r="K178" t="str">
            <v>SWPFN</v>
          </cell>
          <cell r="T178">
            <v>0</v>
          </cell>
          <cell r="U178">
            <v>0</v>
          </cell>
          <cell r="V178" t="str">
            <v>TRADING</v>
          </cell>
          <cell r="X178" t="str">
            <v>C</v>
          </cell>
          <cell r="AE178">
            <v>0</v>
          </cell>
          <cell r="AF178" t="str">
            <v>OPGET</v>
          </cell>
        </row>
        <row r="179">
          <cell r="A179" t="str">
            <v>ST</v>
          </cell>
          <cell r="B179" t="str">
            <v>NGX-CF</v>
          </cell>
          <cell r="D179" t="str">
            <v>B</v>
          </cell>
          <cell r="H179" t="str">
            <v>I-SWAP</v>
          </cell>
          <cell r="I179" t="str">
            <v>HOEP</v>
          </cell>
          <cell r="J179" t="str">
            <v>FIXED SWAP</v>
          </cell>
          <cell r="K179" t="str">
            <v>SWPFN5</v>
          </cell>
          <cell r="T179">
            <v>0</v>
          </cell>
          <cell r="U179">
            <v>0</v>
          </cell>
          <cell r="V179" t="str">
            <v>TRADING</v>
          </cell>
          <cell r="X179" t="str">
            <v>C</v>
          </cell>
          <cell r="AE179">
            <v>0</v>
          </cell>
          <cell r="AF179" t="str">
            <v>OPGEM</v>
          </cell>
        </row>
        <row r="180">
          <cell r="A180" t="str">
            <v>ST</v>
          </cell>
          <cell r="B180" t="str">
            <v>NGX-CF</v>
          </cell>
          <cell r="D180" t="str">
            <v>B</v>
          </cell>
          <cell r="H180" t="str">
            <v>I-SWAP</v>
          </cell>
          <cell r="I180" t="str">
            <v>HOEP</v>
          </cell>
          <cell r="J180" t="str">
            <v>FIXED SWAP</v>
          </cell>
          <cell r="K180" t="str">
            <v>SWPFN11</v>
          </cell>
          <cell r="T180">
            <v>0</v>
          </cell>
          <cell r="U180">
            <v>0</v>
          </cell>
          <cell r="V180" t="str">
            <v>TRADING</v>
          </cell>
          <cell r="X180" t="str">
            <v>C</v>
          </cell>
          <cell r="AE180">
            <v>0</v>
          </cell>
          <cell r="AF180" t="str">
            <v>OPGEM</v>
          </cell>
        </row>
        <row r="181">
          <cell r="A181" t="str">
            <v>ST</v>
          </cell>
          <cell r="B181" t="str">
            <v>REM-CF</v>
          </cell>
          <cell r="D181" t="str">
            <v>S</v>
          </cell>
          <cell r="H181" t="str">
            <v>I-SWAP</v>
          </cell>
          <cell r="I181" t="str">
            <v>HOEP</v>
          </cell>
          <cell r="J181" t="str">
            <v>FIXED SWAP</v>
          </cell>
          <cell r="K181" t="str">
            <v>SWPFN10</v>
          </cell>
          <cell r="T181">
            <v>0</v>
          </cell>
          <cell r="U181">
            <v>0</v>
          </cell>
          <cell r="V181" t="str">
            <v>TRADING</v>
          </cell>
          <cell r="X181" t="str">
            <v>C</v>
          </cell>
          <cell r="AE181">
            <v>0</v>
          </cell>
          <cell r="AF181" t="str">
            <v>OPGEM</v>
          </cell>
        </row>
        <row r="182">
          <cell r="A182" t="str">
            <v>ST</v>
          </cell>
          <cell r="B182" t="str">
            <v>RBC-CF</v>
          </cell>
          <cell r="D182" t="str">
            <v>B</v>
          </cell>
          <cell r="H182" t="str">
            <v>I-SWAP</v>
          </cell>
          <cell r="I182" t="str">
            <v>HOEP</v>
          </cell>
          <cell r="J182" t="str">
            <v>FIXED SWAP</v>
          </cell>
          <cell r="K182" t="str">
            <v>SWPFN1</v>
          </cell>
          <cell r="T182">
            <v>0</v>
          </cell>
          <cell r="U182">
            <v>0</v>
          </cell>
          <cell r="V182" t="str">
            <v>TRADING</v>
          </cell>
          <cell r="X182" t="str">
            <v>C</v>
          </cell>
          <cell r="AE182">
            <v>0</v>
          </cell>
          <cell r="AF182" t="str">
            <v>OPGEM</v>
          </cell>
        </row>
        <row r="183">
          <cell r="A183" t="str">
            <v>SPED</v>
          </cell>
          <cell r="B183" t="str">
            <v>BEMI-CF</v>
          </cell>
          <cell r="D183" t="str">
            <v>B</v>
          </cell>
          <cell r="H183" t="str">
            <v>I-SWAP</v>
          </cell>
          <cell r="I183" t="str">
            <v>HOEP</v>
          </cell>
          <cell r="J183" t="str">
            <v>FIXED SWAP</v>
          </cell>
          <cell r="K183" t="str">
            <v>SWPFN</v>
          </cell>
          <cell r="T183">
            <v>0</v>
          </cell>
          <cell r="U183">
            <v>0</v>
          </cell>
          <cell r="V183" t="str">
            <v>TRADING</v>
          </cell>
          <cell r="X183" t="str">
            <v>C</v>
          </cell>
          <cell r="AE183">
            <v>0</v>
          </cell>
          <cell r="AF183" t="str">
            <v>OPGEM</v>
          </cell>
        </row>
        <row r="184">
          <cell r="A184" t="str">
            <v>SPED</v>
          </cell>
          <cell r="B184" t="str">
            <v>RBC-CF</v>
          </cell>
          <cell r="D184" t="str">
            <v>B</v>
          </cell>
          <cell r="H184" t="str">
            <v>I-SWAP</v>
          </cell>
          <cell r="I184" t="str">
            <v>HOEP</v>
          </cell>
          <cell r="J184" t="str">
            <v>FIXED SWAP</v>
          </cell>
          <cell r="K184" t="str">
            <v>SWPFN1</v>
          </cell>
          <cell r="T184">
            <v>0</v>
          </cell>
          <cell r="U184">
            <v>0</v>
          </cell>
          <cell r="V184" t="str">
            <v>TRADING</v>
          </cell>
          <cell r="X184" t="str">
            <v>C</v>
          </cell>
          <cell r="AE184">
            <v>0</v>
          </cell>
          <cell r="AF184" t="str">
            <v>OPGEM</v>
          </cell>
        </row>
        <row r="185">
          <cell r="A185" t="str">
            <v>SPED</v>
          </cell>
          <cell r="B185" t="str">
            <v>NGX-CF</v>
          </cell>
          <cell r="D185" t="str">
            <v>B</v>
          </cell>
          <cell r="H185" t="str">
            <v>I-SWAP</v>
          </cell>
          <cell r="I185" t="str">
            <v>HOEP</v>
          </cell>
          <cell r="J185" t="str">
            <v>FIXED SWAP</v>
          </cell>
          <cell r="K185" t="str">
            <v>SWPFN5</v>
          </cell>
          <cell r="T185">
            <v>0</v>
          </cell>
          <cell r="U185">
            <v>0</v>
          </cell>
          <cell r="V185" t="str">
            <v>TRADING</v>
          </cell>
          <cell r="X185" t="str">
            <v>C</v>
          </cell>
          <cell r="AE185">
            <v>0</v>
          </cell>
          <cell r="AF185" t="str">
            <v>OPGEM</v>
          </cell>
        </row>
        <row r="186">
          <cell r="A186" t="str">
            <v>ST</v>
          </cell>
          <cell r="B186" t="str">
            <v>NGX-CF</v>
          </cell>
          <cell r="D186" t="str">
            <v>B</v>
          </cell>
          <cell r="H186" t="str">
            <v>I-SWAP</v>
          </cell>
          <cell r="I186" t="str">
            <v>HOEP</v>
          </cell>
          <cell r="J186" t="str">
            <v>FIXED SWAP</v>
          </cell>
          <cell r="K186" t="str">
            <v>HSWFN1</v>
          </cell>
          <cell r="T186">
            <v>0</v>
          </cell>
          <cell r="U186">
            <v>0</v>
          </cell>
          <cell r="V186" t="str">
            <v>TRADING</v>
          </cell>
          <cell r="X186" t="str">
            <v>C</v>
          </cell>
          <cell r="AE186">
            <v>0</v>
          </cell>
          <cell r="AF186" t="str">
            <v>OPGEM</v>
          </cell>
        </row>
        <row r="187">
          <cell r="A187" t="str">
            <v>WCNT</v>
          </cell>
          <cell r="B187" t="str">
            <v>NYPA</v>
          </cell>
          <cell r="D187" t="str">
            <v>B</v>
          </cell>
          <cell r="H187" t="str">
            <v>Water Agreement</v>
          </cell>
          <cell r="I187" t="str">
            <v>HOEP</v>
          </cell>
          <cell r="J187" t="str">
            <v>INDEX PHYSIC</v>
          </cell>
          <cell r="K187" t="str">
            <v>ICE-N</v>
          </cell>
          <cell r="T187">
            <v>0</v>
          </cell>
          <cell r="U187">
            <v>0</v>
          </cell>
          <cell r="V187" t="str">
            <v>NON-DERIVATIVE REG OPER</v>
          </cell>
          <cell r="X187" t="str">
            <v>C</v>
          </cell>
          <cell r="AE187">
            <v>0</v>
          </cell>
          <cell r="AF187" t="str">
            <v>OPGEM</v>
          </cell>
        </row>
        <row r="188">
          <cell r="A188" t="str">
            <v>ST</v>
          </cell>
          <cell r="B188" t="str">
            <v>NGX-CF</v>
          </cell>
          <cell r="D188" t="str">
            <v>B</v>
          </cell>
          <cell r="H188" t="str">
            <v>I-SWAP</v>
          </cell>
          <cell r="I188" t="str">
            <v>HOEP</v>
          </cell>
          <cell r="J188" t="str">
            <v>FIXED SWAP</v>
          </cell>
          <cell r="K188" t="str">
            <v>SWPFN6</v>
          </cell>
          <cell r="T188">
            <v>0</v>
          </cell>
          <cell r="U188">
            <v>0</v>
          </cell>
          <cell r="V188" t="str">
            <v>TRADING</v>
          </cell>
          <cell r="X188" t="str">
            <v>C</v>
          </cell>
          <cell r="AE188">
            <v>0</v>
          </cell>
          <cell r="AF188" t="str">
            <v>OPGEM</v>
          </cell>
        </row>
        <row r="189">
          <cell r="A189" t="str">
            <v>ST</v>
          </cell>
          <cell r="B189" t="str">
            <v>OPGET</v>
          </cell>
          <cell r="D189" t="str">
            <v>B</v>
          </cell>
          <cell r="H189" t="str">
            <v>SFC</v>
          </cell>
          <cell r="I189" t="str">
            <v>MISI</v>
          </cell>
          <cell r="J189" t="str">
            <v>PHYSICAL</v>
          </cell>
          <cell r="K189" t="str">
            <v>CMSC-ON</v>
          </cell>
          <cell r="T189">
            <v>0</v>
          </cell>
          <cell r="U189">
            <v>0</v>
          </cell>
          <cell r="V189" t="str">
            <v>TRADING</v>
          </cell>
          <cell r="X189" t="str">
            <v>C</v>
          </cell>
          <cell r="AE189">
            <v>0</v>
          </cell>
          <cell r="AF189" t="str">
            <v>OPGEM</v>
          </cell>
        </row>
        <row r="190">
          <cell r="A190" t="str">
            <v>ST</v>
          </cell>
          <cell r="B190" t="str">
            <v>OPGET</v>
          </cell>
          <cell r="D190" t="str">
            <v>B</v>
          </cell>
          <cell r="H190" t="str">
            <v>SFC</v>
          </cell>
          <cell r="I190" t="str">
            <v>MISI</v>
          </cell>
          <cell r="J190" t="str">
            <v>PHYSICAL</v>
          </cell>
          <cell r="K190" t="str">
            <v>CMSC-ON</v>
          </cell>
          <cell r="T190">
            <v>0</v>
          </cell>
          <cell r="U190">
            <v>0</v>
          </cell>
          <cell r="V190" t="str">
            <v>TRADING</v>
          </cell>
          <cell r="X190" t="str">
            <v>C</v>
          </cell>
          <cell r="AE190">
            <v>0</v>
          </cell>
          <cell r="AF190" t="str">
            <v>OPGEM</v>
          </cell>
        </row>
        <row r="191">
          <cell r="A191" t="str">
            <v>SBST</v>
          </cell>
          <cell r="B191" t="str">
            <v>SB_OPG</v>
          </cell>
          <cell r="D191" t="str">
            <v>S</v>
          </cell>
          <cell r="H191" t="str">
            <v>SFC-DA</v>
          </cell>
          <cell r="I191" t="str">
            <v>MISI</v>
          </cell>
          <cell r="J191" t="str">
            <v>PHYSICAL</v>
          </cell>
          <cell r="K191" t="str">
            <v>CMSC-ON</v>
          </cell>
          <cell r="T191">
            <v>0</v>
          </cell>
          <cell r="U191">
            <v>0</v>
          </cell>
          <cell r="V191" t="str">
            <v>TRADING</v>
          </cell>
          <cell r="X191" t="str">
            <v>C</v>
          </cell>
          <cell r="AE191">
            <v>0</v>
          </cell>
          <cell r="AF191" t="str">
            <v>OPGET</v>
          </cell>
        </row>
        <row r="192">
          <cell r="A192" t="str">
            <v>SBST</v>
          </cell>
          <cell r="B192" t="str">
            <v>SB_OPG</v>
          </cell>
          <cell r="D192" t="str">
            <v>S</v>
          </cell>
          <cell r="H192" t="str">
            <v>SFC-DA</v>
          </cell>
          <cell r="I192" t="str">
            <v>MISI</v>
          </cell>
          <cell r="J192" t="str">
            <v>PHYSICAL</v>
          </cell>
          <cell r="K192" t="str">
            <v>CMSC-ON</v>
          </cell>
          <cell r="T192">
            <v>0</v>
          </cell>
          <cell r="U192">
            <v>0</v>
          </cell>
          <cell r="V192" t="str">
            <v>TRADING</v>
          </cell>
          <cell r="X192" t="str">
            <v>C</v>
          </cell>
          <cell r="AE192">
            <v>0</v>
          </cell>
          <cell r="AF192" t="str">
            <v>OPGET</v>
          </cell>
        </row>
        <row r="193">
          <cell r="A193" t="str">
            <v>SPED</v>
          </cell>
          <cell r="B193" t="str">
            <v>NGX-CF</v>
          </cell>
          <cell r="D193" t="str">
            <v>B</v>
          </cell>
          <cell r="H193" t="str">
            <v>I-SWAP</v>
          </cell>
          <cell r="I193" t="str">
            <v>HOEP</v>
          </cell>
          <cell r="J193" t="str">
            <v>FIXED SWAP</v>
          </cell>
          <cell r="K193" t="str">
            <v>SWPFN7</v>
          </cell>
          <cell r="T193">
            <v>0</v>
          </cell>
          <cell r="U193">
            <v>0</v>
          </cell>
          <cell r="V193" t="str">
            <v>TRADING</v>
          </cell>
          <cell r="X193" t="str">
            <v>C</v>
          </cell>
          <cell r="AE193">
            <v>0</v>
          </cell>
          <cell r="AF193" t="str">
            <v>OPGEM</v>
          </cell>
        </row>
        <row r="194">
          <cell r="A194" t="str">
            <v>SPED</v>
          </cell>
          <cell r="B194" t="str">
            <v>BRUCE-CF</v>
          </cell>
          <cell r="D194" t="str">
            <v>B</v>
          </cell>
          <cell r="H194" t="str">
            <v>I-SWAP</v>
          </cell>
          <cell r="I194" t="str">
            <v>HOEP</v>
          </cell>
          <cell r="J194" t="str">
            <v>FIXED SWAP</v>
          </cell>
          <cell r="K194" t="str">
            <v>SWPFN1</v>
          </cell>
          <cell r="T194">
            <v>0</v>
          </cell>
          <cell r="U194">
            <v>0</v>
          </cell>
          <cell r="V194" t="str">
            <v>TRADING</v>
          </cell>
          <cell r="X194" t="str">
            <v>C</v>
          </cell>
          <cell r="AE194">
            <v>0</v>
          </cell>
          <cell r="AF194" t="str">
            <v>OPGEM</v>
          </cell>
        </row>
        <row r="195">
          <cell r="A195" t="str">
            <v>SPED</v>
          </cell>
          <cell r="B195" t="str">
            <v>BEMI-CF</v>
          </cell>
          <cell r="D195" t="str">
            <v>B</v>
          </cell>
          <cell r="H195" t="str">
            <v>I-SWAP</v>
          </cell>
          <cell r="I195" t="str">
            <v>HOEP</v>
          </cell>
          <cell r="J195" t="str">
            <v>FIXED SWAP</v>
          </cell>
          <cell r="K195" t="str">
            <v>SWPFN2</v>
          </cell>
          <cell r="T195">
            <v>0</v>
          </cell>
          <cell r="U195">
            <v>0</v>
          </cell>
          <cell r="V195" t="str">
            <v>TRADING</v>
          </cell>
          <cell r="X195" t="str">
            <v>C</v>
          </cell>
          <cell r="AE195">
            <v>0</v>
          </cell>
          <cell r="AF195" t="str">
            <v>OPGEM</v>
          </cell>
        </row>
        <row r="196">
          <cell r="A196" t="str">
            <v>SPED</v>
          </cell>
          <cell r="B196" t="str">
            <v>NGX-CF</v>
          </cell>
          <cell r="D196" t="str">
            <v>B</v>
          </cell>
          <cell r="H196" t="str">
            <v>I-SWAP</v>
          </cell>
          <cell r="I196" t="str">
            <v>HOEP</v>
          </cell>
          <cell r="J196" t="str">
            <v>FIXED SWAP</v>
          </cell>
          <cell r="K196" t="str">
            <v>SWPFN8</v>
          </cell>
          <cell r="T196">
            <v>0</v>
          </cell>
          <cell r="U196">
            <v>0</v>
          </cell>
          <cell r="V196" t="str">
            <v>TRADING</v>
          </cell>
          <cell r="X196" t="str">
            <v>C</v>
          </cell>
          <cell r="AE196">
            <v>0</v>
          </cell>
          <cell r="AF196" t="str">
            <v>OPGEM</v>
          </cell>
        </row>
        <row r="197">
          <cell r="A197" t="str">
            <v>ST</v>
          </cell>
          <cell r="B197" t="str">
            <v>BEMI-CF</v>
          </cell>
          <cell r="D197" t="str">
            <v>S</v>
          </cell>
          <cell r="H197" t="str">
            <v>I-SWAP</v>
          </cell>
          <cell r="I197" t="str">
            <v>HOEP</v>
          </cell>
          <cell r="J197" t="str">
            <v>FIXED SWAP</v>
          </cell>
          <cell r="K197" t="str">
            <v>SWPFN3</v>
          </cell>
          <cell r="T197">
            <v>0</v>
          </cell>
          <cell r="U197">
            <v>0</v>
          </cell>
          <cell r="V197" t="str">
            <v>TRADING</v>
          </cell>
          <cell r="X197" t="str">
            <v>C</v>
          </cell>
          <cell r="AE197">
            <v>0</v>
          </cell>
          <cell r="AF197" t="str">
            <v>OPGEM</v>
          </cell>
        </row>
        <row r="198">
          <cell r="A198" t="str">
            <v>ST</v>
          </cell>
          <cell r="B198" t="str">
            <v>OPGET</v>
          </cell>
          <cell r="D198" t="str">
            <v>B</v>
          </cell>
          <cell r="H198" t="str">
            <v>SFC</v>
          </cell>
          <cell r="I198" t="str">
            <v>MISI</v>
          </cell>
          <cell r="J198" t="str">
            <v>PHYSICAL</v>
          </cell>
          <cell r="K198" t="str">
            <v>CMSC-ON</v>
          </cell>
          <cell r="T198">
            <v>0</v>
          </cell>
          <cell r="U198">
            <v>0</v>
          </cell>
          <cell r="V198" t="str">
            <v>TRADING</v>
          </cell>
          <cell r="X198" t="str">
            <v>C</v>
          </cell>
          <cell r="AE198">
            <v>0</v>
          </cell>
          <cell r="AF198" t="str">
            <v>OPGEM</v>
          </cell>
        </row>
        <row r="199">
          <cell r="A199" t="str">
            <v>ST</v>
          </cell>
          <cell r="B199" t="str">
            <v>OPGET</v>
          </cell>
          <cell r="D199" t="str">
            <v>B</v>
          </cell>
          <cell r="H199" t="str">
            <v>SFC</v>
          </cell>
          <cell r="I199" t="str">
            <v>MISI</v>
          </cell>
          <cell r="J199" t="str">
            <v>PHYSICAL</v>
          </cell>
          <cell r="K199" t="str">
            <v>CMSC-ON</v>
          </cell>
          <cell r="T199">
            <v>0</v>
          </cell>
          <cell r="U199">
            <v>0</v>
          </cell>
          <cell r="V199" t="str">
            <v>TRADING</v>
          </cell>
          <cell r="X199" t="str">
            <v>C</v>
          </cell>
          <cell r="AE199">
            <v>0</v>
          </cell>
          <cell r="AF199" t="str">
            <v>OPGEM</v>
          </cell>
        </row>
        <row r="200">
          <cell r="A200" t="str">
            <v>SBST</v>
          </cell>
          <cell r="B200" t="str">
            <v>SB_OPG</v>
          </cell>
          <cell r="D200" t="str">
            <v>S</v>
          </cell>
          <cell r="H200" t="str">
            <v>SFC-DA</v>
          </cell>
          <cell r="I200" t="str">
            <v>MISI</v>
          </cell>
          <cell r="J200" t="str">
            <v>PHYSICAL</v>
          </cell>
          <cell r="K200" t="str">
            <v>CMSC-ON</v>
          </cell>
          <cell r="T200">
            <v>0</v>
          </cell>
          <cell r="U200">
            <v>0</v>
          </cell>
          <cell r="V200" t="str">
            <v>TRADING</v>
          </cell>
          <cell r="X200" t="str">
            <v>C</v>
          </cell>
          <cell r="AE200">
            <v>0</v>
          </cell>
          <cell r="AF200" t="str">
            <v>OPGET</v>
          </cell>
        </row>
        <row r="201">
          <cell r="A201" t="str">
            <v>SBST</v>
          </cell>
          <cell r="B201" t="str">
            <v>SB_OPG</v>
          </cell>
          <cell r="D201" t="str">
            <v>S</v>
          </cell>
          <cell r="H201" t="str">
            <v>SFC-DA</v>
          </cell>
          <cell r="I201" t="str">
            <v>MISI</v>
          </cell>
          <cell r="J201" t="str">
            <v>PHYSICAL</v>
          </cell>
          <cell r="K201" t="str">
            <v>CMSC-ON</v>
          </cell>
          <cell r="T201">
            <v>0</v>
          </cell>
          <cell r="U201">
            <v>0</v>
          </cell>
          <cell r="V201" t="str">
            <v>TRADING</v>
          </cell>
          <cell r="X201" t="str">
            <v>C</v>
          </cell>
          <cell r="AE201">
            <v>0</v>
          </cell>
          <cell r="AF201" t="str">
            <v>OPGET</v>
          </cell>
        </row>
        <row r="202">
          <cell r="A202" t="str">
            <v>SPED</v>
          </cell>
          <cell r="B202" t="str">
            <v>TEM-CF</v>
          </cell>
          <cell r="D202" t="str">
            <v>B</v>
          </cell>
          <cell r="H202" t="str">
            <v>I-SWAP</v>
          </cell>
          <cell r="I202" t="str">
            <v>HOEP</v>
          </cell>
          <cell r="J202" t="str">
            <v>FIXED SWAP</v>
          </cell>
          <cell r="K202" t="str">
            <v>SWPFN2</v>
          </cell>
          <cell r="T202">
            <v>0</v>
          </cell>
          <cell r="U202">
            <v>0</v>
          </cell>
          <cell r="V202" t="str">
            <v>TRADING</v>
          </cell>
          <cell r="X202" t="str">
            <v>C</v>
          </cell>
          <cell r="AE202">
            <v>0</v>
          </cell>
          <cell r="AF202" t="str">
            <v>OPGEM</v>
          </cell>
        </row>
        <row r="203">
          <cell r="A203" t="str">
            <v>RT</v>
          </cell>
          <cell r="B203" t="str">
            <v>OPGET</v>
          </cell>
          <cell r="D203" t="str">
            <v>S</v>
          </cell>
          <cell r="H203" t="str">
            <v>SFC</v>
          </cell>
          <cell r="I203" t="str">
            <v>MISI</v>
          </cell>
          <cell r="J203" t="str">
            <v>INDEX PHYSIC</v>
          </cell>
          <cell r="K203" t="str">
            <v>SFC3-RT</v>
          </cell>
          <cell r="T203">
            <v>0</v>
          </cell>
          <cell r="U203">
            <v>0</v>
          </cell>
          <cell r="V203" t="str">
            <v>TRADING</v>
          </cell>
          <cell r="X203" t="str">
            <v>C</v>
          </cell>
          <cell r="AE203">
            <v>0</v>
          </cell>
          <cell r="AF203" t="str">
            <v>OPGEM</v>
          </cell>
        </row>
        <row r="204">
          <cell r="A204" t="str">
            <v>SBRT</v>
          </cell>
          <cell r="B204" t="str">
            <v>SB_OPG</v>
          </cell>
          <cell r="D204" t="str">
            <v>B</v>
          </cell>
          <cell r="H204" t="str">
            <v>SFC-RT</v>
          </cell>
          <cell r="I204" t="str">
            <v>MISI</v>
          </cell>
          <cell r="J204" t="str">
            <v>INDEX PHYSIC</v>
          </cell>
          <cell r="K204" t="str">
            <v>SFC3-RT</v>
          </cell>
          <cell r="T204">
            <v>0</v>
          </cell>
          <cell r="U204">
            <v>0</v>
          </cell>
          <cell r="V204" t="str">
            <v>TRADING</v>
          </cell>
          <cell r="X204" t="str">
            <v>C</v>
          </cell>
          <cell r="AE204">
            <v>0</v>
          </cell>
          <cell r="AF204" t="str">
            <v>OPGET</v>
          </cell>
        </row>
        <row r="205">
          <cell r="A205" t="str">
            <v>SPED</v>
          </cell>
          <cell r="B205" t="str">
            <v>BEMI-CF</v>
          </cell>
          <cell r="D205" t="str">
            <v>B</v>
          </cell>
          <cell r="H205" t="str">
            <v>I-SWAP</v>
          </cell>
          <cell r="I205" t="str">
            <v>HOEP</v>
          </cell>
          <cell r="J205" t="str">
            <v>FIXED SWAP</v>
          </cell>
          <cell r="K205" t="str">
            <v>SWPFN4</v>
          </cell>
          <cell r="T205">
            <v>0</v>
          </cell>
          <cell r="U205">
            <v>0</v>
          </cell>
          <cell r="V205" t="str">
            <v>TRADING</v>
          </cell>
          <cell r="X205" t="str">
            <v>C</v>
          </cell>
          <cell r="AE205">
            <v>0</v>
          </cell>
          <cell r="AF205" t="str">
            <v>OPGEM</v>
          </cell>
        </row>
        <row r="206">
          <cell r="A206" t="str">
            <v>SPED</v>
          </cell>
          <cell r="B206" t="str">
            <v>NGX-CF</v>
          </cell>
          <cell r="D206" t="str">
            <v>B</v>
          </cell>
          <cell r="H206" t="str">
            <v>I-SWAP</v>
          </cell>
          <cell r="I206" t="str">
            <v>HOEP</v>
          </cell>
          <cell r="J206" t="str">
            <v>FIXED SWAP</v>
          </cell>
          <cell r="K206" t="str">
            <v>SWPFN8</v>
          </cell>
          <cell r="T206">
            <v>0</v>
          </cell>
          <cell r="U206">
            <v>0</v>
          </cell>
          <cell r="V206" t="str">
            <v>TRADING</v>
          </cell>
          <cell r="X206" t="str">
            <v>C</v>
          </cell>
          <cell r="AE206">
            <v>0</v>
          </cell>
          <cell r="AF206" t="str">
            <v>OPGEM</v>
          </cell>
        </row>
        <row r="207">
          <cell r="A207" t="str">
            <v>ST</v>
          </cell>
          <cell r="B207" t="str">
            <v>RBC-CF</v>
          </cell>
          <cell r="D207" t="str">
            <v>B</v>
          </cell>
          <cell r="H207" t="str">
            <v>I-SWAP</v>
          </cell>
          <cell r="I207" t="str">
            <v>HOEP</v>
          </cell>
          <cell r="J207" t="str">
            <v>FIXED SWAP</v>
          </cell>
          <cell r="K207" t="str">
            <v>SWPFN11</v>
          </cell>
          <cell r="T207">
            <v>0</v>
          </cell>
          <cell r="U207">
            <v>0</v>
          </cell>
          <cell r="V207" t="str">
            <v>TRADING</v>
          </cell>
          <cell r="X207" t="str">
            <v>C</v>
          </cell>
          <cell r="AE207">
            <v>0</v>
          </cell>
          <cell r="AF207" t="str">
            <v>OPGEM</v>
          </cell>
        </row>
        <row r="208">
          <cell r="A208" t="str">
            <v>ST</v>
          </cell>
          <cell r="B208" t="str">
            <v>REM-CF</v>
          </cell>
          <cell r="D208" t="str">
            <v>S</v>
          </cell>
          <cell r="H208" t="str">
            <v>I-SWAP</v>
          </cell>
          <cell r="I208" t="str">
            <v>HOEP</v>
          </cell>
          <cell r="J208" t="str">
            <v>FIXED SWAP</v>
          </cell>
          <cell r="K208" t="str">
            <v>SWPFN10</v>
          </cell>
          <cell r="T208">
            <v>0</v>
          </cell>
          <cell r="U208">
            <v>0</v>
          </cell>
          <cell r="V208" t="str">
            <v>TRADING</v>
          </cell>
          <cell r="X208" t="str">
            <v>C</v>
          </cell>
          <cell r="AE208">
            <v>0</v>
          </cell>
          <cell r="AF208" t="str">
            <v>OPGEM</v>
          </cell>
        </row>
        <row r="209">
          <cell r="A209" t="str">
            <v>ST</v>
          </cell>
          <cell r="B209" t="str">
            <v>BRUCE-CF</v>
          </cell>
          <cell r="D209" t="str">
            <v>B</v>
          </cell>
          <cell r="H209" t="str">
            <v>I-SWAP</v>
          </cell>
          <cell r="I209" t="str">
            <v>HOEP</v>
          </cell>
          <cell r="J209" t="str">
            <v>FIXED SWAP</v>
          </cell>
          <cell r="K209" t="str">
            <v>SWPFN12</v>
          </cell>
          <cell r="T209">
            <v>0</v>
          </cell>
          <cell r="U209">
            <v>0</v>
          </cell>
          <cell r="V209" t="str">
            <v>TRADING</v>
          </cell>
          <cell r="X209" t="str">
            <v>C</v>
          </cell>
          <cell r="AE209">
            <v>0</v>
          </cell>
          <cell r="AF209" t="str">
            <v>OPGEM</v>
          </cell>
        </row>
        <row r="210">
          <cell r="A210" t="str">
            <v>ST</v>
          </cell>
          <cell r="B210" t="str">
            <v>REM-CF</v>
          </cell>
          <cell r="D210" t="str">
            <v>S</v>
          </cell>
          <cell r="H210" t="str">
            <v>I-SWAP</v>
          </cell>
          <cell r="I210" t="str">
            <v>HOEP</v>
          </cell>
          <cell r="J210" t="str">
            <v>FIXED SWAP</v>
          </cell>
          <cell r="K210" t="str">
            <v>SWPFN13</v>
          </cell>
          <cell r="T210">
            <v>0</v>
          </cell>
          <cell r="U210">
            <v>0</v>
          </cell>
          <cell r="V210" t="str">
            <v>TRADING</v>
          </cell>
          <cell r="X210" t="str">
            <v>C</v>
          </cell>
          <cell r="AE210">
            <v>0</v>
          </cell>
          <cell r="AF210" t="str">
            <v>OPGEM</v>
          </cell>
        </row>
        <row r="211">
          <cell r="A211" t="str">
            <v>ST</v>
          </cell>
          <cell r="B211" t="str">
            <v>RBC-CF</v>
          </cell>
          <cell r="D211" t="str">
            <v>B</v>
          </cell>
          <cell r="H211" t="str">
            <v>I-SWAP</v>
          </cell>
          <cell r="I211" t="str">
            <v>HOEP</v>
          </cell>
          <cell r="J211" t="str">
            <v>FIXED SWAP</v>
          </cell>
          <cell r="K211" t="str">
            <v>SWPFN1</v>
          </cell>
          <cell r="T211">
            <v>0</v>
          </cell>
          <cell r="U211">
            <v>0</v>
          </cell>
          <cell r="V211" t="str">
            <v>TRADING</v>
          </cell>
          <cell r="X211" t="str">
            <v>C</v>
          </cell>
          <cell r="AE211">
            <v>0</v>
          </cell>
          <cell r="AF211" t="str">
            <v>OPGEM</v>
          </cell>
        </row>
        <row r="212">
          <cell r="A212" t="str">
            <v>SPED</v>
          </cell>
          <cell r="B212" t="str">
            <v>GEN</v>
          </cell>
          <cell r="D212" t="str">
            <v>B</v>
          </cell>
          <cell r="H212" t="str">
            <v>UF</v>
          </cell>
          <cell r="I212" t="str">
            <v>HOEP</v>
          </cell>
          <cell r="J212" t="str">
            <v>INDEX PHYSIC</v>
          </cell>
          <cell r="K212" t="str">
            <v>UF1</v>
          </cell>
          <cell r="T212">
            <v>0</v>
          </cell>
          <cell r="U212">
            <v>0</v>
          </cell>
          <cell r="V212" t="str">
            <v>TRADING</v>
          </cell>
          <cell r="X212" t="str">
            <v>M</v>
          </cell>
          <cell r="AE212">
            <v>0</v>
          </cell>
          <cell r="AF212" t="str">
            <v>OPGEM</v>
          </cell>
        </row>
        <row r="213">
          <cell r="A213" t="str">
            <v>GEN</v>
          </cell>
          <cell r="B213" t="str">
            <v>SPED</v>
          </cell>
          <cell r="D213" t="str">
            <v>S</v>
          </cell>
          <cell r="H213" t="str">
            <v>UF</v>
          </cell>
          <cell r="I213" t="str">
            <v>HOEP</v>
          </cell>
          <cell r="J213" t="str">
            <v>INDEX PHYSIC</v>
          </cell>
          <cell r="K213" t="str">
            <v>UF1</v>
          </cell>
          <cell r="T213">
            <v>0</v>
          </cell>
          <cell r="U213">
            <v>0</v>
          </cell>
          <cell r="V213" t="str">
            <v>TRADING</v>
          </cell>
          <cell r="X213" t="str">
            <v>M</v>
          </cell>
          <cell r="AE213">
            <v>0</v>
          </cell>
          <cell r="AF213" t="str">
            <v>OPGEM</v>
          </cell>
        </row>
        <row r="214">
          <cell r="A214" t="str">
            <v>WCNT</v>
          </cell>
          <cell r="B214" t="str">
            <v>GEN</v>
          </cell>
          <cell r="D214" t="str">
            <v>B</v>
          </cell>
          <cell r="H214" t="str">
            <v>ENRS</v>
          </cell>
          <cell r="I214" t="str">
            <v>HOEP</v>
          </cell>
          <cell r="J214" t="str">
            <v>INDEX PHYSIC</v>
          </cell>
          <cell r="K214" t="str">
            <v>CABT1</v>
          </cell>
          <cell r="T214">
            <v>0</v>
          </cell>
          <cell r="U214">
            <v>0</v>
          </cell>
          <cell r="V214" t="str">
            <v>NON-DERIVATIVE REG OPER</v>
          </cell>
          <cell r="X214" t="str">
            <v>M</v>
          </cell>
          <cell r="AE214">
            <v>0</v>
          </cell>
          <cell r="AF214" t="str">
            <v>OPGEM</v>
          </cell>
        </row>
        <row r="215">
          <cell r="A215" t="str">
            <v>GEN</v>
          </cell>
          <cell r="B215" t="str">
            <v>WCNT</v>
          </cell>
          <cell r="D215" t="str">
            <v>S</v>
          </cell>
          <cell r="H215" t="str">
            <v>ENRS</v>
          </cell>
          <cell r="I215" t="str">
            <v>HOEP</v>
          </cell>
          <cell r="J215" t="str">
            <v>INDEX PHYSIC</v>
          </cell>
          <cell r="K215" t="str">
            <v>CABT1</v>
          </cell>
          <cell r="T215">
            <v>0</v>
          </cell>
          <cell r="U215">
            <v>0</v>
          </cell>
          <cell r="V215" t="str">
            <v>NON-DERIVATIVE REG OPER</v>
          </cell>
          <cell r="X215" t="str">
            <v>M</v>
          </cell>
          <cell r="AE215">
            <v>0</v>
          </cell>
          <cell r="AF215" t="str">
            <v>OPGEM</v>
          </cell>
        </row>
        <row r="216">
          <cell r="A216" t="str">
            <v>ST</v>
          </cell>
          <cell r="B216" t="str">
            <v>BRUCE-CF</v>
          </cell>
          <cell r="D216" t="str">
            <v>B</v>
          </cell>
          <cell r="H216" t="str">
            <v>I-SWAP</v>
          </cell>
          <cell r="I216" t="str">
            <v>HOEP</v>
          </cell>
          <cell r="J216" t="str">
            <v>FIXED SWAP</v>
          </cell>
          <cell r="K216" t="str">
            <v>SWPFN1</v>
          </cell>
          <cell r="T216">
            <v>0</v>
          </cell>
          <cell r="U216">
            <v>0</v>
          </cell>
          <cell r="V216" t="str">
            <v>TRADING</v>
          </cell>
          <cell r="X216" t="str">
            <v>C</v>
          </cell>
          <cell r="AE216">
            <v>0</v>
          </cell>
          <cell r="AF216" t="str">
            <v>OPGEM</v>
          </cell>
        </row>
        <row r="217">
          <cell r="A217" t="str">
            <v>TROD</v>
          </cell>
          <cell r="B217" t="str">
            <v>NGX-CF</v>
          </cell>
          <cell r="D217" t="str">
            <v>B</v>
          </cell>
          <cell r="H217" t="str">
            <v>I-SWAP</v>
          </cell>
          <cell r="I217" t="str">
            <v>HOEP</v>
          </cell>
          <cell r="J217" t="str">
            <v>FIXED SWAP</v>
          </cell>
          <cell r="K217" t="str">
            <v>SWPFN3</v>
          </cell>
          <cell r="T217">
            <v>0</v>
          </cell>
          <cell r="U217">
            <v>0</v>
          </cell>
          <cell r="V217" t="str">
            <v>TRADING</v>
          </cell>
          <cell r="X217" t="str">
            <v>C</v>
          </cell>
          <cell r="AE217">
            <v>0</v>
          </cell>
          <cell r="AF217" t="str">
            <v>OPGEM</v>
          </cell>
        </row>
        <row r="218">
          <cell r="A218" t="str">
            <v>RT</v>
          </cell>
          <cell r="B218" t="str">
            <v>OPGET</v>
          </cell>
          <cell r="D218" t="str">
            <v>B</v>
          </cell>
          <cell r="H218" t="str">
            <v>SFC</v>
          </cell>
          <cell r="I218" t="str">
            <v>MISI</v>
          </cell>
          <cell r="J218" t="str">
            <v>PHYSICAL</v>
          </cell>
          <cell r="K218" t="str">
            <v>CMSC-ON</v>
          </cell>
          <cell r="T218">
            <v>0</v>
          </cell>
          <cell r="U218">
            <v>0</v>
          </cell>
          <cell r="V218" t="str">
            <v>TRADING</v>
          </cell>
          <cell r="X218" t="str">
            <v>C</v>
          </cell>
          <cell r="AE218">
            <v>0</v>
          </cell>
          <cell r="AF218" t="str">
            <v>OPGEM</v>
          </cell>
        </row>
        <row r="219">
          <cell r="A219" t="str">
            <v>SBRT</v>
          </cell>
          <cell r="B219" t="str">
            <v>SB_OPG</v>
          </cell>
          <cell r="D219" t="str">
            <v>S</v>
          </cell>
          <cell r="H219" t="str">
            <v>SFC-RT</v>
          </cell>
          <cell r="I219" t="str">
            <v>MISI</v>
          </cell>
          <cell r="J219" t="str">
            <v>PHYSICAL</v>
          </cell>
          <cell r="K219" t="str">
            <v>CMSC-ON</v>
          </cell>
          <cell r="T219">
            <v>0</v>
          </cell>
          <cell r="U219">
            <v>0</v>
          </cell>
          <cell r="V219" t="str">
            <v>TRADING</v>
          </cell>
          <cell r="X219" t="str">
            <v>C</v>
          </cell>
          <cell r="AE219">
            <v>0</v>
          </cell>
          <cell r="AF219" t="str">
            <v>OPGET</v>
          </cell>
        </row>
        <row r="220">
          <cell r="A220" t="str">
            <v>RT</v>
          </cell>
          <cell r="B220" t="str">
            <v>OPGET</v>
          </cell>
          <cell r="D220" t="str">
            <v>S</v>
          </cell>
          <cell r="H220" t="str">
            <v>SFC</v>
          </cell>
          <cell r="I220" t="str">
            <v>MISI</v>
          </cell>
          <cell r="J220" t="str">
            <v>INDEX PHYSIC</v>
          </cell>
          <cell r="K220" t="str">
            <v>SFC3-RT</v>
          </cell>
          <cell r="T220">
            <v>0</v>
          </cell>
          <cell r="U220">
            <v>0</v>
          </cell>
          <cell r="V220" t="str">
            <v>TRADING</v>
          </cell>
          <cell r="X220" t="str">
            <v>C</v>
          </cell>
          <cell r="AE220">
            <v>0</v>
          </cell>
          <cell r="AF220" t="str">
            <v>OPGEM</v>
          </cell>
        </row>
        <row r="221">
          <cell r="A221" t="str">
            <v>SBRT</v>
          </cell>
          <cell r="B221" t="str">
            <v>SB_OPG</v>
          </cell>
          <cell r="D221" t="str">
            <v>B</v>
          </cell>
          <cell r="H221" t="str">
            <v>SFC-RT</v>
          </cell>
          <cell r="I221" t="str">
            <v>MISI</v>
          </cell>
          <cell r="J221" t="str">
            <v>INDEX PHYSIC</v>
          </cell>
          <cell r="K221" t="str">
            <v>SFC3-RT</v>
          </cell>
          <cell r="T221">
            <v>0</v>
          </cell>
          <cell r="U221">
            <v>0</v>
          </cell>
          <cell r="V221" t="str">
            <v>TRADING</v>
          </cell>
          <cell r="X221" t="str">
            <v>C</v>
          </cell>
          <cell r="AE221">
            <v>0</v>
          </cell>
          <cell r="AF221" t="str">
            <v>OPGET</v>
          </cell>
        </row>
        <row r="222">
          <cell r="A222" t="str">
            <v>WCNT</v>
          </cell>
          <cell r="B222" t="str">
            <v>GEN</v>
          </cell>
          <cell r="D222" t="str">
            <v>B</v>
          </cell>
          <cell r="H222" t="str">
            <v>ENRS</v>
          </cell>
          <cell r="I222" t="str">
            <v>HOEP</v>
          </cell>
          <cell r="J222" t="str">
            <v>INDEX PHYSIC</v>
          </cell>
          <cell r="K222" t="str">
            <v>CABT1</v>
          </cell>
          <cell r="T222">
            <v>0</v>
          </cell>
          <cell r="U222">
            <v>0</v>
          </cell>
          <cell r="V222" t="str">
            <v>NON-DERIVATIVE REG OPER</v>
          </cell>
          <cell r="X222" t="str">
            <v>M</v>
          </cell>
          <cell r="AE222">
            <v>0</v>
          </cell>
          <cell r="AF222" t="str">
            <v>OPGEM</v>
          </cell>
        </row>
        <row r="223">
          <cell r="A223" t="str">
            <v>GEN</v>
          </cell>
          <cell r="B223" t="str">
            <v>WCNT</v>
          </cell>
          <cell r="D223" t="str">
            <v>S</v>
          </cell>
          <cell r="H223" t="str">
            <v>ENRS</v>
          </cell>
          <cell r="I223" t="str">
            <v>HOEP</v>
          </cell>
          <cell r="J223" t="str">
            <v>INDEX PHYSIC</v>
          </cell>
          <cell r="K223" t="str">
            <v>CABT1</v>
          </cell>
          <cell r="T223">
            <v>0</v>
          </cell>
          <cell r="U223">
            <v>0</v>
          </cell>
          <cell r="V223" t="str">
            <v>NON-DERIVATIVE REG OPER</v>
          </cell>
          <cell r="X223" t="str">
            <v>M</v>
          </cell>
          <cell r="AE223">
            <v>0</v>
          </cell>
          <cell r="AF223" t="str">
            <v>OPGEM</v>
          </cell>
        </row>
        <row r="224">
          <cell r="A224" t="str">
            <v>SPED</v>
          </cell>
          <cell r="B224" t="str">
            <v>GEN</v>
          </cell>
          <cell r="D224" t="str">
            <v>B</v>
          </cell>
          <cell r="H224" t="str">
            <v>UF</v>
          </cell>
          <cell r="I224" t="str">
            <v>HOEP</v>
          </cell>
          <cell r="J224" t="str">
            <v>INDEX PHYSIC</v>
          </cell>
          <cell r="K224" t="str">
            <v>UF1</v>
          </cell>
          <cell r="T224">
            <v>0</v>
          </cell>
          <cell r="U224">
            <v>0</v>
          </cell>
          <cell r="V224" t="str">
            <v>TRADING</v>
          </cell>
          <cell r="X224" t="str">
            <v>M</v>
          </cell>
          <cell r="AE224">
            <v>0</v>
          </cell>
          <cell r="AF224" t="str">
            <v>OPGEM</v>
          </cell>
        </row>
        <row r="225">
          <cell r="A225" t="str">
            <v>GEN</v>
          </cell>
          <cell r="B225" t="str">
            <v>SPED</v>
          </cell>
          <cell r="D225" t="str">
            <v>S</v>
          </cell>
          <cell r="H225" t="str">
            <v>UF</v>
          </cell>
          <cell r="I225" t="str">
            <v>HOEP</v>
          </cell>
          <cell r="J225" t="str">
            <v>INDEX PHYSIC</v>
          </cell>
          <cell r="K225" t="str">
            <v>UF1</v>
          </cell>
          <cell r="T225">
            <v>0</v>
          </cell>
          <cell r="U225">
            <v>0</v>
          </cell>
          <cell r="V225" t="str">
            <v>TRADING</v>
          </cell>
          <cell r="X225" t="str">
            <v>M</v>
          </cell>
          <cell r="AE225">
            <v>0</v>
          </cell>
          <cell r="AF225" t="str">
            <v>OPGEM</v>
          </cell>
        </row>
        <row r="226">
          <cell r="A226" t="str">
            <v>ST</v>
          </cell>
          <cell r="B226" t="str">
            <v>NGX-CF</v>
          </cell>
          <cell r="D226" t="str">
            <v>B</v>
          </cell>
          <cell r="H226" t="str">
            <v>I-SWAP</v>
          </cell>
          <cell r="I226" t="str">
            <v>HOEP</v>
          </cell>
          <cell r="J226" t="str">
            <v>FIXED SWAP</v>
          </cell>
          <cell r="K226" t="str">
            <v>SWPFN8</v>
          </cell>
          <cell r="T226">
            <v>0</v>
          </cell>
          <cell r="U226">
            <v>0</v>
          </cell>
          <cell r="V226" t="str">
            <v>TRADING</v>
          </cell>
          <cell r="X226" t="str">
            <v>C</v>
          </cell>
          <cell r="AE226">
            <v>0</v>
          </cell>
          <cell r="AF226" t="str">
            <v>OPGEM</v>
          </cell>
        </row>
        <row r="227">
          <cell r="A227" t="str">
            <v>ST</v>
          </cell>
          <cell r="B227" t="str">
            <v>NGX-CF</v>
          </cell>
          <cell r="D227" t="str">
            <v>B</v>
          </cell>
          <cell r="H227" t="str">
            <v>I-SWAP</v>
          </cell>
          <cell r="I227" t="str">
            <v>HOEP</v>
          </cell>
          <cell r="J227" t="str">
            <v>FIXED SWAP</v>
          </cell>
          <cell r="K227" t="str">
            <v>SWPFN10</v>
          </cell>
          <cell r="T227">
            <v>0</v>
          </cell>
          <cell r="U227">
            <v>0</v>
          </cell>
          <cell r="V227" t="str">
            <v>TRADING</v>
          </cell>
          <cell r="X227" t="str">
            <v>C</v>
          </cell>
          <cell r="AE227">
            <v>0</v>
          </cell>
          <cell r="AF227" t="str">
            <v>OPGEM</v>
          </cell>
        </row>
        <row r="228">
          <cell r="A228" t="str">
            <v>RT</v>
          </cell>
          <cell r="B228" t="str">
            <v>OPGET</v>
          </cell>
          <cell r="D228" t="str">
            <v>B</v>
          </cell>
          <cell r="H228" t="str">
            <v>SFC</v>
          </cell>
          <cell r="I228" t="str">
            <v>MISI</v>
          </cell>
          <cell r="J228" t="str">
            <v>PHYSICAL</v>
          </cell>
          <cell r="K228" t="str">
            <v>CMSC-ON</v>
          </cell>
          <cell r="T228">
            <v>0</v>
          </cell>
          <cell r="U228">
            <v>0</v>
          </cell>
          <cell r="V228" t="str">
            <v>TRADING</v>
          </cell>
          <cell r="X228" t="str">
            <v>C</v>
          </cell>
          <cell r="AE228">
            <v>0</v>
          </cell>
          <cell r="AF228" t="str">
            <v>OPGEM</v>
          </cell>
        </row>
        <row r="229">
          <cell r="A229" t="str">
            <v>RT</v>
          </cell>
          <cell r="B229" t="str">
            <v>OPGET</v>
          </cell>
          <cell r="D229" t="str">
            <v>S</v>
          </cell>
          <cell r="H229" t="str">
            <v>SFC</v>
          </cell>
          <cell r="I229" t="str">
            <v>MISI</v>
          </cell>
          <cell r="J229" t="str">
            <v>PHYSICAL</v>
          </cell>
          <cell r="K229" t="str">
            <v>EFC-RT</v>
          </cell>
          <cell r="T229">
            <v>0</v>
          </cell>
          <cell r="U229">
            <v>0</v>
          </cell>
          <cell r="V229" t="str">
            <v>TRADING</v>
          </cell>
          <cell r="X229" t="str">
            <v>C</v>
          </cell>
          <cell r="AE229">
            <v>0</v>
          </cell>
          <cell r="AF229" t="str">
            <v>OPGEM</v>
          </cell>
        </row>
        <row r="230">
          <cell r="A230" t="str">
            <v>SBRT</v>
          </cell>
          <cell r="B230" t="str">
            <v>SB_OPG</v>
          </cell>
          <cell r="D230" t="str">
            <v>S</v>
          </cell>
          <cell r="H230" t="str">
            <v>SFC-RT</v>
          </cell>
          <cell r="I230" t="str">
            <v>MISI</v>
          </cell>
          <cell r="J230" t="str">
            <v>PHYSICAL</v>
          </cell>
          <cell r="K230" t="str">
            <v>CMSC-ON</v>
          </cell>
          <cell r="T230">
            <v>0</v>
          </cell>
          <cell r="U230">
            <v>0</v>
          </cell>
          <cell r="V230" t="str">
            <v>TRADING</v>
          </cell>
          <cell r="X230" t="str">
            <v>C</v>
          </cell>
          <cell r="AE230">
            <v>0</v>
          </cell>
          <cell r="AF230" t="str">
            <v>OPGET</v>
          </cell>
        </row>
        <row r="231">
          <cell r="A231" t="str">
            <v>SBRT</v>
          </cell>
          <cell r="B231" t="str">
            <v>SB_OPG</v>
          </cell>
          <cell r="D231" t="str">
            <v>B</v>
          </cell>
          <cell r="H231" t="str">
            <v>SFC-RT</v>
          </cell>
          <cell r="I231" t="str">
            <v>MISI</v>
          </cell>
          <cell r="J231" t="str">
            <v>PHYSICAL</v>
          </cell>
          <cell r="K231" t="str">
            <v>EFC-RT</v>
          </cell>
          <cell r="T231">
            <v>0</v>
          </cell>
          <cell r="U231">
            <v>0</v>
          </cell>
          <cell r="V231" t="str">
            <v>TRADING</v>
          </cell>
          <cell r="X231" t="str">
            <v>C</v>
          </cell>
          <cell r="AE231">
            <v>0</v>
          </cell>
          <cell r="AF231" t="str">
            <v>OPGET</v>
          </cell>
        </row>
        <row r="232">
          <cell r="A232" t="str">
            <v>WCNT</v>
          </cell>
          <cell r="B232" t="str">
            <v>NYPA</v>
          </cell>
          <cell r="D232" t="str">
            <v>B</v>
          </cell>
          <cell r="H232" t="str">
            <v>Water Agreement</v>
          </cell>
          <cell r="I232" t="str">
            <v>HOEP</v>
          </cell>
          <cell r="J232" t="str">
            <v>INDEX PHYSIC</v>
          </cell>
          <cell r="K232" t="str">
            <v>ICE-N</v>
          </cell>
          <cell r="T232">
            <v>0</v>
          </cell>
          <cell r="U232">
            <v>0</v>
          </cell>
          <cell r="V232" t="str">
            <v>NON-DERIVATIVE REG OPER</v>
          </cell>
          <cell r="X232" t="str">
            <v>C</v>
          </cell>
          <cell r="AE232">
            <v>0</v>
          </cell>
          <cell r="AF232" t="str">
            <v>OPGEM</v>
          </cell>
        </row>
        <row r="233">
          <cell r="A233" t="str">
            <v>WCNT</v>
          </cell>
          <cell r="B233" t="str">
            <v>NYPA</v>
          </cell>
          <cell r="D233" t="str">
            <v>B</v>
          </cell>
          <cell r="H233" t="str">
            <v>Water Agreement</v>
          </cell>
          <cell r="I233" t="str">
            <v>HOEP</v>
          </cell>
          <cell r="J233" t="str">
            <v>INDEX PHYSIC</v>
          </cell>
          <cell r="K233" t="str">
            <v>ICE-N</v>
          </cell>
          <cell r="T233">
            <v>0</v>
          </cell>
          <cell r="U233">
            <v>0</v>
          </cell>
          <cell r="V233" t="str">
            <v>NON-DERIVATIVE REG OPER</v>
          </cell>
          <cell r="X233" t="str">
            <v>C</v>
          </cell>
          <cell r="AE233">
            <v>0</v>
          </cell>
          <cell r="AF233" t="str">
            <v>OPGEM</v>
          </cell>
        </row>
        <row r="234">
          <cell r="A234" t="str">
            <v>RT</v>
          </cell>
          <cell r="B234" t="str">
            <v>OPGET</v>
          </cell>
          <cell r="D234" t="str">
            <v>S</v>
          </cell>
          <cell r="H234" t="str">
            <v>SFC</v>
          </cell>
          <cell r="I234" t="str">
            <v>HOEP</v>
          </cell>
          <cell r="J234" t="str">
            <v>INDEX PHYSIC</v>
          </cell>
          <cell r="K234" t="str">
            <v>SFC3-RT</v>
          </cell>
          <cell r="T234">
            <v>0</v>
          </cell>
          <cell r="U234">
            <v>0</v>
          </cell>
          <cell r="V234" t="str">
            <v>TRADING</v>
          </cell>
          <cell r="X234" t="str">
            <v>C</v>
          </cell>
          <cell r="AE234">
            <v>0</v>
          </cell>
          <cell r="AF234" t="str">
            <v>OPGEM</v>
          </cell>
        </row>
        <row r="235">
          <cell r="A235" t="str">
            <v>SBRT</v>
          </cell>
          <cell r="B235" t="str">
            <v>SB_OPG</v>
          </cell>
          <cell r="D235" t="str">
            <v>B</v>
          </cell>
          <cell r="H235" t="str">
            <v>SFC-RT</v>
          </cell>
          <cell r="I235" t="str">
            <v>HOEP</v>
          </cell>
          <cell r="J235" t="str">
            <v>INDEX PHYSIC</v>
          </cell>
          <cell r="K235" t="str">
            <v>SFC3-RT</v>
          </cell>
          <cell r="T235">
            <v>0</v>
          </cell>
          <cell r="U235">
            <v>0</v>
          </cell>
          <cell r="V235" t="str">
            <v>TRADING</v>
          </cell>
          <cell r="X235" t="str">
            <v>C</v>
          </cell>
          <cell r="AE235">
            <v>0</v>
          </cell>
          <cell r="AF235" t="str">
            <v>OPGET</v>
          </cell>
        </row>
        <row r="236">
          <cell r="A236" t="str">
            <v>RT</v>
          </cell>
          <cell r="B236" t="str">
            <v>OPGET</v>
          </cell>
          <cell r="D236" t="str">
            <v>S</v>
          </cell>
          <cell r="H236" t="str">
            <v>SFC</v>
          </cell>
          <cell r="I236" t="str">
            <v>HOEP</v>
          </cell>
          <cell r="J236" t="str">
            <v>INDEX PHYSIC</v>
          </cell>
          <cell r="K236" t="str">
            <v>SFC3-RT</v>
          </cell>
          <cell r="T236">
            <v>0</v>
          </cell>
          <cell r="U236">
            <v>0</v>
          </cell>
          <cell r="V236" t="str">
            <v>TRADING</v>
          </cell>
          <cell r="X236" t="str">
            <v>C</v>
          </cell>
          <cell r="AE236">
            <v>0</v>
          </cell>
          <cell r="AF236" t="str">
            <v>OPGEM</v>
          </cell>
        </row>
        <row r="237">
          <cell r="A237" t="str">
            <v>SBRT</v>
          </cell>
          <cell r="B237" t="str">
            <v>SB_OPG</v>
          </cell>
          <cell r="D237" t="str">
            <v>B</v>
          </cell>
          <cell r="H237" t="str">
            <v>SFC-RT</v>
          </cell>
          <cell r="I237" t="str">
            <v>HOEP</v>
          </cell>
          <cell r="J237" t="str">
            <v>INDEX PHYSIC</v>
          </cell>
          <cell r="K237" t="str">
            <v>SFC3-RT</v>
          </cell>
          <cell r="T237">
            <v>0</v>
          </cell>
          <cell r="U237">
            <v>0</v>
          </cell>
          <cell r="V237" t="str">
            <v>TRADING</v>
          </cell>
          <cell r="X237" t="str">
            <v>C</v>
          </cell>
          <cell r="AE237">
            <v>0</v>
          </cell>
          <cell r="AF237" t="str">
            <v>OPGET</v>
          </cell>
        </row>
        <row r="238">
          <cell r="A238" t="str">
            <v>WCNT</v>
          </cell>
          <cell r="B238" t="str">
            <v>GEN</v>
          </cell>
          <cell r="D238" t="str">
            <v>B</v>
          </cell>
          <cell r="H238" t="str">
            <v>ENRS</v>
          </cell>
          <cell r="I238" t="str">
            <v>HOEP</v>
          </cell>
          <cell r="J238" t="str">
            <v>INDEX PHYSIC</v>
          </cell>
          <cell r="K238" t="str">
            <v>CABT1</v>
          </cell>
          <cell r="T238">
            <v>0</v>
          </cell>
          <cell r="U238">
            <v>0</v>
          </cell>
          <cell r="V238" t="str">
            <v>NON-DERIVATIVE REG OPER</v>
          </cell>
          <cell r="X238" t="str">
            <v>M</v>
          </cell>
          <cell r="AE238">
            <v>0</v>
          </cell>
          <cell r="AF238" t="str">
            <v>OPGEM</v>
          </cell>
        </row>
        <row r="239">
          <cell r="A239" t="str">
            <v>GEN</v>
          </cell>
          <cell r="B239" t="str">
            <v>WCNT</v>
          </cell>
          <cell r="D239" t="str">
            <v>S</v>
          </cell>
          <cell r="H239" t="str">
            <v>ENRS</v>
          </cell>
          <cell r="I239" t="str">
            <v>HOEP</v>
          </cell>
          <cell r="J239" t="str">
            <v>INDEX PHYSIC</v>
          </cell>
          <cell r="K239" t="str">
            <v>CABT1</v>
          </cell>
          <cell r="T239">
            <v>0</v>
          </cell>
          <cell r="U239">
            <v>0</v>
          </cell>
          <cell r="V239" t="str">
            <v>NON-DERIVATIVE REG OPER</v>
          </cell>
          <cell r="X239" t="str">
            <v>M</v>
          </cell>
          <cell r="AE239">
            <v>0</v>
          </cell>
          <cell r="AF239" t="str">
            <v>OPGEM</v>
          </cell>
        </row>
        <row r="240">
          <cell r="A240" t="str">
            <v>WCNT</v>
          </cell>
          <cell r="B240" t="str">
            <v>GEN</v>
          </cell>
          <cell r="D240" t="str">
            <v>B</v>
          </cell>
          <cell r="H240" t="str">
            <v>ENRS</v>
          </cell>
          <cell r="I240" t="str">
            <v>HOEP</v>
          </cell>
          <cell r="J240" t="str">
            <v>INDEX PHYSIC</v>
          </cell>
          <cell r="K240" t="str">
            <v>CABT1</v>
          </cell>
          <cell r="T240">
            <v>0</v>
          </cell>
          <cell r="U240">
            <v>0</v>
          </cell>
          <cell r="V240" t="str">
            <v>NON-DERIVATIVE REG OPER</v>
          </cell>
          <cell r="X240" t="str">
            <v>M</v>
          </cell>
          <cell r="AE240">
            <v>0</v>
          </cell>
          <cell r="AF240" t="str">
            <v>OPGEM</v>
          </cell>
        </row>
        <row r="241">
          <cell r="A241" t="str">
            <v>GEN</v>
          </cell>
          <cell r="B241" t="str">
            <v>WCNT</v>
          </cell>
          <cell r="D241" t="str">
            <v>S</v>
          </cell>
          <cell r="H241" t="str">
            <v>ENRS</v>
          </cell>
          <cell r="I241" t="str">
            <v>HOEP</v>
          </cell>
          <cell r="J241" t="str">
            <v>INDEX PHYSIC</v>
          </cell>
          <cell r="K241" t="str">
            <v>CABT1</v>
          </cell>
          <cell r="T241">
            <v>0</v>
          </cell>
          <cell r="U241">
            <v>0</v>
          </cell>
          <cell r="V241" t="str">
            <v>NON-DERIVATIVE REG OPER</v>
          </cell>
          <cell r="X241" t="str">
            <v>M</v>
          </cell>
          <cell r="AE241">
            <v>0</v>
          </cell>
          <cell r="AF241" t="str">
            <v>OPGEM</v>
          </cell>
        </row>
        <row r="242">
          <cell r="A242" t="str">
            <v>TROD</v>
          </cell>
          <cell r="B242" t="str">
            <v>NGX-CF</v>
          </cell>
          <cell r="D242" t="str">
            <v>B</v>
          </cell>
          <cell r="H242" t="str">
            <v>I-SWAP</v>
          </cell>
          <cell r="I242" t="str">
            <v>HOEP</v>
          </cell>
          <cell r="J242" t="str">
            <v>FIXED SWAP</v>
          </cell>
          <cell r="K242" t="str">
            <v>SWPFN7</v>
          </cell>
          <cell r="T242">
            <v>0</v>
          </cell>
          <cell r="U242">
            <v>0</v>
          </cell>
          <cell r="V242" t="str">
            <v>TRADING</v>
          </cell>
          <cell r="X242" t="str">
            <v>C</v>
          </cell>
          <cell r="AE242">
            <v>0</v>
          </cell>
          <cell r="AF242" t="str">
            <v>OPGEM</v>
          </cell>
        </row>
        <row r="243">
          <cell r="A243" t="str">
            <v>SPED</v>
          </cell>
          <cell r="B243" t="str">
            <v>GEN</v>
          </cell>
          <cell r="D243" t="str">
            <v>B</v>
          </cell>
          <cell r="H243" t="str">
            <v>UF</v>
          </cell>
          <cell r="I243" t="str">
            <v>HOEP</v>
          </cell>
          <cell r="J243" t="str">
            <v>INDEX PHYSIC</v>
          </cell>
          <cell r="K243" t="str">
            <v>UF1</v>
          </cell>
          <cell r="T243">
            <v>0</v>
          </cell>
          <cell r="U243">
            <v>0</v>
          </cell>
          <cell r="V243" t="str">
            <v>TRADING</v>
          </cell>
          <cell r="X243" t="str">
            <v>M</v>
          </cell>
          <cell r="AE243">
            <v>0</v>
          </cell>
          <cell r="AF243" t="str">
            <v>OPGEM</v>
          </cell>
        </row>
        <row r="244">
          <cell r="A244" t="str">
            <v>GEN</v>
          </cell>
          <cell r="B244" t="str">
            <v>SPED</v>
          </cell>
          <cell r="D244" t="str">
            <v>S</v>
          </cell>
          <cell r="H244" t="str">
            <v>UF</v>
          </cell>
          <cell r="I244" t="str">
            <v>HOEP</v>
          </cell>
          <cell r="J244" t="str">
            <v>INDEX PHYSIC</v>
          </cell>
          <cell r="K244" t="str">
            <v>UF1</v>
          </cell>
          <cell r="T244">
            <v>0</v>
          </cell>
          <cell r="U244">
            <v>0</v>
          </cell>
          <cell r="V244" t="str">
            <v>TRADING</v>
          </cell>
          <cell r="X244" t="str">
            <v>M</v>
          </cell>
          <cell r="AE244">
            <v>0</v>
          </cell>
          <cell r="AF244" t="str">
            <v>OPGEM</v>
          </cell>
        </row>
        <row r="245">
          <cell r="A245" t="str">
            <v>TROD</v>
          </cell>
          <cell r="B245" t="str">
            <v>DEML-CF</v>
          </cell>
          <cell r="D245" t="str">
            <v>B</v>
          </cell>
          <cell r="H245" t="str">
            <v>I-SWAP</v>
          </cell>
          <cell r="I245" t="str">
            <v>HOEP</v>
          </cell>
          <cell r="J245" t="str">
            <v>FIXED SWAP</v>
          </cell>
          <cell r="K245" t="str">
            <v>SWPFN</v>
          </cell>
          <cell r="T245">
            <v>0</v>
          </cell>
          <cell r="U245">
            <v>0</v>
          </cell>
          <cell r="V245" t="str">
            <v>TRADING</v>
          </cell>
          <cell r="X245" t="str">
            <v>C</v>
          </cell>
          <cell r="AE245">
            <v>0</v>
          </cell>
          <cell r="AF245" t="str">
            <v>OPGEM</v>
          </cell>
        </row>
        <row r="246">
          <cell r="A246" t="str">
            <v>WCNT</v>
          </cell>
          <cell r="B246" t="str">
            <v>GEN</v>
          </cell>
          <cell r="D246" t="str">
            <v>B</v>
          </cell>
          <cell r="H246" t="str">
            <v>ENRS</v>
          </cell>
          <cell r="I246" t="str">
            <v>HOEP</v>
          </cell>
          <cell r="J246" t="str">
            <v>INDEX PHYSIC</v>
          </cell>
          <cell r="K246" t="str">
            <v>CABT1</v>
          </cell>
          <cell r="T246">
            <v>0</v>
          </cell>
          <cell r="U246">
            <v>0</v>
          </cell>
          <cell r="V246" t="str">
            <v>NON-DERIVATIVE REG OPER</v>
          </cell>
          <cell r="X246" t="str">
            <v>M</v>
          </cell>
          <cell r="AE246">
            <v>0</v>
          </cell>
          <cell r="AF246" t="str">
            <v>OPGEM</v>
          </cell>
        </row>
        <row r="247">
          <cell r="A247" t="str">
            <v>GEN</v>
          </cell>
          <cell r="B247" t="str">
            <v>WCNT</v>
          </cell>
          <cell r="D247" t="str">
            <v>S</v>
          </cell>
          <cell r="H247" t="str">
            <v>ENRS</v>
          </cell>
          <cell r="I247" t="str">
            <v>HOEP</v>
          </cell>
          <cell r="J247" t="str">
            <v>INDEX PHYSIC</v>
          </cell>
          <cell r="K247" t="str">
            <v>CABT1</v>
          </cell>
          <cell r="T247">
            <v>0</v>
          </cell>
          <cell r="U247">
            <v>0</v>
          </cell>
          <cell r="V247" t="str">
            <v>NON-DERIVATIVE REG OPER</v>
          </cell>
          <cell r="X247" t="str">
            <v>M</v>
          </cell>
          <cell r="AE247">
            <v>0</v>
          </cell>
          <cell r="AF247" t="str">
            <v>OPGEM</v>
          </cell>
        </row>
        <row r="248">
          <cell r="A248" t="str">
            <v>SPED</v>
          </cell>
          <cell r="B248" t="str">
            <v>GEN</v>
          </cell>
          <cell r="D248" t="str">
            <v>B</v>
          </cell>
          <cell r="H248" t="str">
            <v>UF</v>
          </cell>
          <cell r="I248" t="str">
            <v>HOEP</v>
          </cell>
          <cell r="J248" t="str">
            <v>INDEX PHYSIC</v>
          </cell>
          <cell r="K248" t="str">
            <v>UF1</v>
          </cell>
          <cell r="T248">
            <v>0</v>
          </cell>
          <cell r="U248">
            <v>0</v>
          </cell>
          <cell r="V248" t="str">
            <v>TRADING</v>
          </cell>
          <cell r="X248" t="str">
            <v>M</v>
          </cell>
          <cell r="AE248">
            <v>0</v>
          </cell>
          <cell r="AF248" t="str">
            <v>OPGEM</v>
          </cell>
        </row>
        <row r="249">
          <cell r="A249" t="str">
            <v>GEN</v>
          </cell>
          <cell r="B249" t="str">
            <v>SPED</v>
          </cell>
          <cell r="D249" t="str">
            <v>S</v>
          </cell>
          <cell r="H249" t="str">
            <v>UF</v>
          </cell>
          <cell r="I249" t="str">
            <v>HOEP</v>
          </cell>
          <cell r="J249" t="str">
            <v>INDEX PHYSIC</v>
          </cell>
          <cell r="K249" t="str">
            <v>UF1</v>
          </cell>
          <cell r="T249">
            <v>0</v>
          </cell>
          <cell r="U249">
            <v>0</v>
          </cell>
          <cell r="V249" t="str">
            <v>TRADING</v>
          </cell>
          <cell r="X249" t="str">
            <v>M</v>
          </cell>
          <cell r="AE249">
            <v>0</v>
          </cell>
          <cell r="AF249" t="str">
            <v>OPGEM</v>
          </cell>
        </row>
        <row r="250">
          <cell r="A250" t="str">
            <v>ST</v>
          </cell>
          <cell r="B250" t="str">
            <v>BRUCE-CF</v>
          </cell>
          <cell r="D250" t="str">
            <v>B</v>
          </cell>
          <cell r="H250" t="str">
            <v>I-SWAP</v>
          </cell>
          <cell r="I250" t="str">
            <v>HOEP</v>
          </cell>
          <cell r="J250" t="str">
            <v>FIXED SWAP</v>
          </cell>
          <cell r="K250" t="str">
            <v>SWPFN12</v>
          </cell>
          <cell r="T250">
            <v>0</v>
          </cell>
          <cell r="U250">
            <v>0</v>
          </cell>
          <cell r="V250" t="str">
            <v>TRADING</v>
          </cell>
          <cell r="X250" t="str">
            <v>C</v>
          </cell>
          <cell r="AE250">
            <v>0</v>
          </cell>
          <cell r="AF250" t="str">
            <v>OPGEM</v>
          </cell>
        </row>
        <row r="251">
          <cell r="A251" t="str">
            <v>ST</v>
          </cell>
          <cell r="B251" t="str">
            <v>REM-CF</v>
          </cell>
          <cell r="D251" t="str">
            <v>S</v>
          </cell>
          <cell r="H251" t="str">
            <v>I-SWAP</v>
          </cell>
          <cell r="I251" t="str">
            <v>HOEP</v>
          </cell>
          <cell r="J251" t="str">
            <v>FIXED SWAP</v>
          </cell>
          <cell r="K251" t="str">
            <v>SWPFN13</v>
          </cell>
          <cell r="T251">
            <v>0</v>
          </cell>
          <cell r="U251">
            <v>0</v>
          </cell>
          <cell r="V251" t="str">
            <v>TRADING</v>
          </cell>
          <cell r="X251" t="str">
            <v>C</v>
          </cell>
          <cell r="AE251">
            <v>0</v>
          </cell>
          <cell r="AF251" t="str">
            <v>OPGEM</v>
          </cell>
        </row>
        <row r="252">
          <cell r="A252" t="str">
            <v>ST</v>
          </cell>
          <cell r="B252" t="str">
            <v>NGX-CF</v>
          </cell>
          <cell r="D252" t="str">
            <v>B</v>
          </cell>
          <cell r="H252" t="str">
            <v>I-SWAP</v>
          </cell>
          <cell r="I252" t="str">
            <v>HOEP</v>
          </cell>
          <cell r="J252" t="str">
            <v>FIXED SWAP</v>
          </cell>
          <cell r="K252" t="str">
            <v>HSWFN</v>
          </cell>
          <cell r="T252">
            <v>0</v>
          </cell>
          <cell r="U252">
            <v>0</v>
          </cell>
          <cell r="V252" t="str">
            <v>TRADING</v>
          </cell>
          <cell r="X252" t="str">
            <v>C</v>
          </cell>
          <cell r="AE252">
            <v>0</v>
          </cell>
          <cell r="AF252" t="str">
            <v>OPGEM</v>
          </cell>
        </row>
        <row r="253">
          <cell r="A253" t="str">
            <v>ST</v>
          </cell>
          <cell r="B253" t="str">
            <v>NGX-CF</v>
          </cell>
          <cell r="D253" t="str">
            <v>B</v>
          </cell>
          <cell r="H253" t="str">
            <v>I-SWAP</v>
          </cell>
          <cell r="I253" t="str">
            <v>HOEP</v>
          </cell>
          <cell r="J253" t="str">
            <v>FIXED SWAP</v>
          </cell>
          <cell r="K253" t="str">
            <v>HSWFN1</v>
          </cell>
          <cell r="T253">
            <v>0</v>
          </cell>
          <cell r="U253">
            <v>0</v>
          </cell>
          <cell r="V253" t="str">
            <v>TRADING</v>
          </cell>
          <cell r="X253" t="str">
            <v>C</v>
          </cell>
          <cell r="AE253">
            <v>0</v>
          </cell>
          <cell r="AF253" t="str">
            <v>OPGEM</v>
          </cell>
        </row>
        <row r="254">
          <cell r="A254" t="str">
            <v>ST</v>
          </cell>
          <cell r="B254" t="str">
            <v>RBC-CF</v>
          </cell>
          <cell r="D254" t="str">
            <v>B</v>
          </cell>
          <cell r="H254" t="str">
            <v>I-SWAP</v>
          </cell>
          <cell r="I254" t="str">
            <v>HOEP</v>
          </cell>
          <cell r="J254" t="str">
            <v>FIXED SWAP</v>
          </cell>
          <cell r="K254" t="str">
            <v>HSWFN2</v>
          </cell>
          <cell r="T254">
            <v>0</v>
          </cell>
          <cell r="U254">
            <v>0</v>
          </cell>
          <cell r="V254" t="str">
            <v>TRADING</v>
          </cell>
          <cell r="X254" t="str">
            <v>C</v>
          </cell>
          <cell r="AE254">
            <v>0</v>
          </cell>
          <cell r="AF254" t="str">
            <v>OPGEM</v>
          </cell>
        </row>
        <row r="255">
          <cell r="A255" t="str">
            <v>TROD</v>
          </cell>
          <cell r="B255" t="str">
            <v>NGX-CF</v>
          </cell>
          <cell r="D255" t="str">
            <v>B</v>
          </cell>
          <cell r="H255" t="str">
            <v>I-SWAP</v>
          </cell>
          <cell r="I255" t="str">
            <v>HOEP</v>
          </cell>
          <cell r="J255" t="str">
            <v>FIXED SWAP</v>
          </cell>
          <cell r="K255" t="str">
            <v>SWPFN3</v>
          </cell>
          <cell r="T255">
            <v>0</v>
          </cell>
          <cell r="U255">
            <v>0</v>
          </cell>
          <cell r="V255" t="str">
            <v>TRADING</v>
          </cell>
          <cell r="X255" t="str">
            <v>C</v>
          </cell>
          <cell r="AE255">
            <v>0</v>
          </cell>
          <cell r="AF255" t="str">
            <v>OPGEM</v>
          </cell>
        </row>
        <row r="256">
          <cell r="A256" t="str">
            <v>ST</v>
          </cell>
          <cell r="B256" t="str">
            <v>BRUCE-CF</v>
          </cell>
          <cell r="D256" t="str">
            <v>B</v>
          </cell>
          <cell r="H256" t="str">
            <v>I-SWAP</v>
          </cell>
          <cell r="I256" t="str">
            <v>HOEP</v>
          </cell>
          <cell r="J256" t="str">
            <v>FIXED SWAP</v>
          </cell>
          <cell r="K256" t="str">
            <v>HSWFN3</v>
          </cell>
          <cell r="T256">
            <v>0</v>
          </cell>
          <cell r="U256">
            <v>0</v>
          </cell>
          <cell r="V256" t="str">
            <v>TRADING</v>
          </cell>
          <cell r="X256" t="str">
            <v>C</v>
          </cell>
          <cell r="AE256">
            <v>0</v>
          </cell>
          <cell r="AF256" t="str">
            <v>OPGEM</v>
          </cell>
        </row>
        <row r="257">
          <cell r="A257" t="str">
            <v>WCNT</v>
          </cell>
          <cell r="B257" t="str">
            <v>NYPA</v>
          </cell>
          <cell r="D257" t="str">
            <v>B</v>
          </cell>
          <cell r="H257" t="str">
            <v>Water Agreement</v>
          </cell>
          <cell r="I257" t="str">
            <v>HOEP</v>
          </cell>
          <cell r="J257" t="str">
            <v>INDEX PHYSIC</v>
          </cell>
          <cell r="K257" t="str">
            <v>ICE-N</v>
          </cell>
          <cell r="T257">
            <v>0</v>
          </cell>
          <cell r="U257">
            <v>0</v>
          </cell>
          <cell r="V257" t="str">
            <v>NON-DERIVATIVE REG OPER</v>
          </cell>
          <cell r="X257" t="str">
            <v>C</v>
          </cell>
          <cell r="AE257">
            <v>0</v>
          </cell>
          <cell r="AF257" t="str">
            <v>OPGEM</v>
          </cell>
        </row>
        <row r="258">
          <cell r="A258" t="str">
            <v>ST</v>
          </cell>
          <cell r="B258" t="str">
            <v>NGX-CF</v>
          </cell>
          <cell r="D258" t="str">
            <v>B</v>
          </cell>
          <cell r="H258" t="str">
            <v>I-SWAP</v>
          </cell>
          <cell r="I258" t="str">
            <v>HOEP</v>
          </cell>
          <cell r="J258" t="str">
            <v>FIXED SWAP</v>
          </cell>
          <cell r="K258" t="str">
            <v>HSWFN</v>
          </cell>
          <cell r="T258">
            <v>0</v>
          </cell>
          <cell r="U258">
            <v>0</v>
          </cell>
          <cell r="V258" t="str">
            <v>TRADING</v>
          </cell>
          <cell r="X258" t="str">
            <v>C</v>
          </cell>
          <cell r="AE258">
            <v>0</v>
          </cell>
          <cell r="AF258" t="str">
            <v>OPGEM</v>
          </cell>
        </row>
        <row r="259">
          <cell r="A259" t="str">
            <v>SPED</v>
          </cell>
          <cell r="B259" t="str">
            <v>NGX-CF</v>
          </cell>
          <cell r="D259" t="str">
            <v>B</v>
          </cell>
          <cell r="H259" t="str">
            <v>I-SWAP</v>
          </cell>
          <cell r="I259" t="str">
            <v>HOEP</v>
          </cell>
          <cell r="J259" t="str">
            <v>FIXED SWAP</v>
          </cell>
          <cell r="K259" t="str">
            <v>SWPFN5</v>
          </cell>
          <cell r="T259">
            <v>0</v>
          </cell>
          <cell r="U259">
            <v>0</v>
          </cell>
          <cell r="V259" t="str">
            <v>TRADING</v>
          </cell>
          <cell r="X259" t="str">
            <v>C</v>
          </cell>
          <cell r="AE259">
            <v>0</v>
          </cell>
          <cell r="AF259" t="str">
            <v>OPGEM</v>
          </cell>
        </row>
        <row r="260">
          <cell r="A260" t="str">
            <v>WCNT</v>
          </cell>
          <cell r="B260" t="str">
            <v>NYPA</v>
          </cell>
          <cell r="D260" t="str">
            <v>B</v>
          </cell>
          <cell r="H260" t="str">
            <v>Water Agreement</v>
          </cell>
          <cell r="I260" t="str">
            <v>HOEP</v>
          </cell>
          <cell r="J260" t="str">
            <v>INDEX PHYSIC</v>
          </cell>
          <cell r="K260" t="str">
            <v>ICE-N</v>
          </cell>
          <cell r="T260">
            <v>0</v>
          </cell>
          <cell r="U260">
            <v>0</v>
          </cell>
          <cell r="V260" t="str">
            <v>NON-DERIVATIVE REG OPER</v>
          </cell>
          <cell r="X260" t="str">
            <v>C</v>
          </cell>
          <cell r="AE260">
            <v>0</v>
          </cell>
          <cell r="AF260" t="str">
            <v>OPGEM</v>
          </cell>
        </row>
        <row r="261">
          <cell r="A261" t="str">
            <v>ST</v>
          </cell>
          <cell r="B261" t="str">
            <v>OPGET</v>
          </cell>
          <cell r="D261" t="str">
            <v>S</v>
          </cell>
          <cell r="H261" t="str">
            <v>SFC</v>
          </cell>
          <cell r="I261" t="str">
            <v>MISI</v>
          </cell>
          <cell r="J261" t="str">
            <v>PHYSICAL</v>
          </cell>
          <cell r="K261" t="str">
            <v>EFC-RT</v>
          </cell>
          <cell r="T261">
            <v>0</v>
          </cell>
          <cell r="U261">
            <v>0</v>
          </cell>
          <cell r="V261" t="str">
            <v>TRADING</v>
          </cell>
          <cell r="X261" t="str">
            <v>C</v>
          </cell>
          <cell r="AE261">
            <v>0</v>
          </cell>
          <cell r="AF261" t="str">
            <v>OPGEM</v>
          </cell>
        </row>
        <row r="262">
          <cell r="A262" t="str">
            <v>ST</v>
          </cell>
          <cell r="B262" t="str">
            <v>OPGET</v>
          </cell>
          <cell r="D262" t="str">
            <v>S</v>
          </cell>
          <cell r="H262" t="str">
            <v>SFC</v>
          </cell>
          <cell r="I262" t="str">
            <v>MISI</v>
          </cell>
          <cell r="J262" t="str">
            <v>PHYSICAL</v>
          </cell>
          <cell r="K262" t="str">
            <v>EFC-RT</v>
          </cell>
          <cell r="T262">
            <v>0</v>
          </cell>
          <cell r="U262">
            <v>0</v>
          </cell>
          <cell r="V262" t="str">
            <v>TRADING</v>
          </cell>
          <cell r="X262" t="str">
            <v>C</v>
          </cell>
          <cell r="AE262">
            <v>0</v>
          </cell>
          <cell r="AF262" t="str">
            <v>OPGEM</v>
          </cell>
        </row>
        <row r="263">
          <cell r="A263" t="str">
            <v>SBST</v>
          </cell>
          <cell r="B263" t="str">
            <v>SB_OPG</v>
          </cell>
          <cell r="D263" t="str">
            <v>B</v>
          </cell>
          <cell r="H263" t="str">
            <v>SFC-DA</v>
          </cell>
          <cell r="I263" t="str">
            <v>MISI</v>
          </cell>
          <cell r="J263" t="str">
            <v>PHYSICAL</v>
          </cell>
          <cell r="K263" t="str">
            <v>EFC-RT</v>
          </cell>
          <cell r="T263">
            <v>0</v>
          </cell>
          <cell r="U263">
            <v>0</v>
          </cell>
          <cell r="V263" t="str">
            <v>TRADING</v>
          </cell>
          <cell r="X263" t="str">
            <v>C</v>
          </cell>
          <cell r="AE263">
            <v>0</v>
          </cell>
          <cell r="AF263" t="str">
            <v>OPGET</v>
          </cell>
        </row>
        <row r="264">
          <cell r="A264" t="str">
            <v>SBST</v>
          </cell>
          <cell r="B264" t="str">
            <v>SB_OPG</v>
          </cell>
          <cell r="D264" t="str">
            <v>B</v>
          </cell>
          <cell r="H264" t="str">
            <v>SFC-DA</v>
          </cell>
          <cell r="I264" t="str">
            <v>MISI</v>
          </cell>
          <cell r="J264" t="str">
            <v>PHYSICAL</v>
          </cell>
          <cell r="K264" t="str">
            <v>EFC-RT</v>
          </cell>
          <cell r="T264">
            <v>0</v>
          </cell>
          <cell r="U264">
            <v>0</v>
          </cell>
          <cell r="V264" t="str">
            <v>TRADING</v>
          </cell>
          <cell r="X264" t="str">
            <v>C</v>
          </cell>
          <cell r="AE264">
            <v>0</v>
          </cell>
          <cell r="AF264" t="str">
            <v>OPGET</v>
          </cell>
        </row>
        <row r="265">
          <cell r="A265" t="str">
            <v>ST</v>
          </cell>
          <cell r="B265" t="str">
            <v>BRUCE-CF</v>
          </cell>
          <cell r="D265" t="str">
            <v>B</v>
          </cell>
          <cell r="H265" t="str">
            <v>I-SWAP</v>
          </cell>
          <cell r="I265" t="str">
            <v>HOEP</v>
          </cell>
          <cell r="J265" t="str">
            <v>FIXED SWAP</v>
          </cell>
          <cell r="K265" t="str">
            <v>HSWFN</v>
          </cell>
          <cell r="T265">
            <v>0</v>
          </cell>
          <cell r="U265">
            <v>0</v>
          </cell>
          <cell r="V265" t="str">
            <v>TRADING</v>
          </cell>
          <cell r="X265" t="str">
            <v>C</v>
          </cell>
          <cell r="AE265">
            <v>0</v>
          </cell>
          <cell r="AF265" t="str">
            <v>OPGEM</v>
          </cell>
        </row>
        <row r="266">
          <cell r="A266" t="str">
            <v>TROD</v>
          </cell>
          <cell r="B266" t="str">
            <v>RBC-CF</v>
          </cell>
          <cell r="D266" t="str">
            <v>B</v>
          </cell>
          <cell r="H266" t="str">
            <v>I-SWAP</v>
          </cell>
          <cell r="I266" t="str">
            <v>HOEP</v>
          </cell>
          <cell r="J266" t="str">
            <v>FIXED SWAP</v>
          </cell>
          <cell r="K266" t="str">
            <v>SWPFN</v>
          </cell>
          <cell r="T266">
            <v>0</v>
          </cell>
          <cell r="U266">
            <v>0</v>
          </cell>
          <cell r="V266" t="str">
            <v>TRADING</v>
          </cell>
          <cell r="X266" t="str">
            <v>C</v>
          </cell>
          <cell r="AE266">
            <v>0</v>
          </cell>
          <cell r="AF266" t="str">
            <v>OPGEM</v>
          </cell>
        </row>
        <row r="267">
          <cell r="A267" t="str">
            <v>TROD</v>
          </cell>
          <cell r="B267" t="str">
            <v>RBC-CF</v>
          </cell>
          <cell r="D267" t="str">
            <v>B</v>
          </cell>
          <cell r="H267" t="str">
            <v>I-SWAP</v>
          </cell>
          <cell r="I267" t="str">
            <v>HOEP</v>
          </cell>
          <cell r="J267" t="str">
            <v>FIXED SWAP</v>
          </cell>
          <cell r="K267" t="str">
            <v>SWPFN1</v>
          </cell>
          <cell r="T267">
            <v>0</v>
          </cell>
          <cell r="U267">
            <v>0</v>
          </cell>
          <cell r="V267" t="str">
            <v>TRADING</v>
          </cell>
          <cell r="X267" t="str">
            <v>C</v>
          </cell>
          <cell r="AE267">
            <v>0</v>
          </cell>
          <cell r="AF267" t="str">
            <v>OPGEM</v>
          </cell>
        </row>
        <row r="268">
          <cell r="A268" t="str">
            <v>TROD</v>
          </cell>
          <cell r="B268" t="str">
            <v>NGX-CF</v>
          </cell>
          <cell r="D268" t="str">
            <v>S</v>
          </cell>
          <cell r="H268" t="str">
            <v>I-SWAP</v>
          </cell>
          <cell r="I268" t="str">
            <v>HOEP</v>
          </cell>
          <cell r="J268" t="str">
            <v>FIXED SWAP</v>
          </cell>
          <cell r="K268" t="str">
            <v>SWPFN1</v>
          </cell>
          <cell r="T268">
            <v>0</v>
          </cell>
          <cell r="U268">
            <v>0</v>
          </cell>
          <cell r="V268" t="str">
            <v>TRADING</v>
          </cell>
          <cell r="X268" t="str">
            <v>C</v>
          </cell>
          <cell r="AE268">
            <v>0</v>
          </cell>
          <cell r="AF268" t="str">
            <v>OPGEM</v>
          </cell>
        </row>
        <row r="269">
          <cell r="A269" t="str">
            <v>ST</v>
          </cell>
          <cell r="B269" t="str">
            <v>NGX-CF</v>
          </cell>
          <cell r="D269" t="str">
            <v>B</v>
          </cell>
          <cell r="H269" t="str">
            <v>I-SWAP</v>
          </cell>
          <cell r="I269" t="str">
            <v>HOEP</v>
          </cell>
          <cell r="J269" t="str">
            <v>FIXED SWAP</v>
          </cell>
          <cell r="K269" t="str">
            <v>SWPFN5</v>
          </cell>
          <cell r="T269">
            <v>0</v>
          </cell>
          <cell r="U269">
            <v>0</v>
          </cell>
          <cell r="V269" t="str">
            <v>TRADING</v>
          </cell>
          <cell r="X269" t="str">
            <v>C</v>
          </cell>
          <cell r="AE269">
            <v>0</v>
          </cell>
          <cell r="AF269" t="str">
            <v>OPGEM</v>
          </cell>
        </row>
        <row r="270">
          <cell r="A270" t="str">
            <v>ST</v>
          </cell>
          <cell r="B270" t="str">
            <v>REM-CF</v>
          </cell>
          <cell r="D270" t="str">
            <v>S</v>
          </cell>
          <cell r="H270" t="str">
            <v>I-SWAP</v>
          </cell>
          <cell r="I270" t="str">
            <v>HOEP</v>
          </cell>
          <cell r="J270" t="str">
            <v>FIXED SWAP</v>
          </cell>
          <cell r="K270" t="str">
            <v>SWPFN</v>
          </cell>
          <cell r="T270">
            <v>0</v>
          </cell>
          <cell r="U270">
            <v>0</v>
          </cell>
          <cell r="V270" t="str">
            <v>TRADING</v>
          </cell>
          <cell r="X270" t="str">
            <v>C</v>
          </cell>
          <cell r="AE270">
            <v>0</v>
          </cell>
          <cell r="AF270" t="str">
            <v>OPGEM</v>
          </cell>
        </row>
        <row r="271">
          <cell r="A271" t="str">
            <v>WCNT</v>
          </cell>
          <cell r="B271" t="str">
            <v>NYPA</v>
          </cell>
          <cell r="D271" t="str">
            <v>B</v>
          </cell>
          <cell r="H271" t="str">
            <v>Water Agreement</v>
          </cell>
          <cell r="I271" t="str">
            <v>HOEP</v>
          </cell>
          <cell r="J271" t="str">
            <v>INDEX PHYSIC</v>
          </cell>
          <cell r="K271" t="str">
            <v>ICE-N</v>
          </cell>
          <cell r="T271">
            <v>0</v>
          </cell>
          <cell r="U271">
            <v>0</v>
          </cell>
          <cell r="V271" t="str">
            <v>NON-DERIVATIVE REG OPER</v>
          </cell>
          <cell r="X271" t="str">
            <v>C</v>
          </cell>
          <cell r="AE271">
            <v>0</v>
          </cell>
          <cell r="AF271" t="str">
            <v>OPGEM</v>
          </cell>
        </row>
        <row r="272">
          <cell r="A272" t="str">
            <v>WCNT</v>
          </cell>
          <cell r="B272" t="str">
            <v>GEN</v>
          </cell>
          <cell r="D272" t="str">
            <v>B</v>
          </cell>
          <cell r="H272" t="str">
            <v>ENRS</v>
          </cell>
          <cell r="I272" t="str">
            <v>HOEP</v>
          </cell>
          <cell r="J272" t="str">
            <v>INDEX PHYSIC</v>
          </cell>
          <cell r="K272" t="str">
            <v>CABT1</v>
          </cell>
          <cell r="T272">
            <v>0</v>
          </cell>
          <cell r="U272">
            <v>0</v>
          </cell>
          <cell r="V272" t="str">
            <v>NON-DERIVATIVE REG OPER</v>
          </cell>
          <cell r="X272" t="str">
            <v>M</v>
          </cell>
          <cell r="AE272">
            <v>0</v>
          </cell>
          <cell r="AF272" t="str">
            <v>OPGEM</v>
          </cell>
        </row>
        <row r="273">
          <cell r="A273" t="str">
            <v>GEN</v>
          </cell>
          <cell r="B273" t="str">
            <v>WCNT</v>
          </cell>
          <cell r="D273" t="str">
            <v>S</v>
          </cell>
          <cell r="H273" t="str">
            <v>ENRS</v>
          </cell>
          <cell r="I273" t="str">
            <v>HOEP</v>
          </cell>
          <cell r="J273" t="str">
            <v>INDEX PHYSIC</v>
          </cell>
          <cell r="K273" t="str">
            <v>CABT1</v>
          </cell>
          <cell r="T273">
            <v>0</v>
          </cell>
          <cell r="U273">
            <v>0</v>
          </cell>
          <cell r="V273" t="str">
            <v>NON-DERIVATIVE REG OPER</v>
          </cell>
          <cell r="X273" t="str">
            <v>M</v>
          </cell>
          <cell r="AE273">
            <v>0</v>
          </cell>
          <cell r="AF273" t="str">
            <v>OPGEM</v>
          </cell>
        </row>
        <row r="274">
          <cell r="A274" t="str">
            <v>TROD</v>
          </cell>
          <cell r="B274" t="str">
            <v>RBC-CF</v>
          </cell>
          <cell r="D274" t="str">
            <v>B</v>
          </cell>
          <cell r="H274" t="str">
            <v>I-SWAP</v>
          </cell>
          <cell r="I274" t="str">
            <v>HOEP</v>
          </cell>
          <cell r="J274" t="str">
            <v>FIXED SWAP</v>
          </cell>
          <cell r="K274" t="str">
            <v>SWPFN</v>
          </cell>
          <cell r="T274">
            <v>0</v>
          </cell>
          <cell r="U274">
            <v>0</v>
          </cell>
          <cell r="V274" t="str">
            <v>TRADING</v>
          </cell>
          <cell r="X274" t="str">
            <v>C</v>
          </cell>
          <cell r="AE274">
            <v>0</v>
          </cell>
          <cell r="AF274" t="str">
            <v>OPGEM</v>
          </cell>
        </row>
        <row r="275">
          <cell r="A275" t="str">
            <v>ST</v>
          </cell>
          <cell r="B275" t="str">
            <v>BRUCE-CF</v>
          </cell>
          <cell r="D275" t="str">
            <v>B</v>
          </cell>
          <cell r="H275" t="str">
            <v>I-SWAP</v>
          </cell>
          <cell r="I275" t="str">
            <v>HOEP</v>
          </cell>
          <cell r="J275" t="str">
            <v>FIXED SWAP</v>
          </cell>
          <cell r="K275" t="str">
            <v>HSWFN</v>
          </cell>
          <cell r="T275">
            <v>0</v>
          </cell>
          <cell r="U275">
            <v>0</v>
          </cell>
          <cell r="V275" t="str">
            <v>TRADING</v>
          </cell>
          <cell r="X275" t="str">
            <v>C</v>
          </cell>
          <cell r="AE275">
            <v>0</v>
          </cell>
          <cell r="AF275" t="str">
            <v>OPGEM</v>
          </cell>
        </row>
        <row r="276">
          <cell r="A276" t="str">
            <v>ST</v>
          </cell>
          <cell r="B276" t="str">
            <v>BRUCE-CF</v>
          </cell>
          <cell r="D276" t="str">
            <v>B</v>
          </cell>
          <cell r="H276" t="str">
            <v>I-SWAP</v>
          </cell>
          <cell r="I276" t="str">
            <v>HOEP</v>
          </cell>
          <cell r="J276" t="str">
            <v>FIXED SWAP</v>
          </cell>
          <cell r="K276" t="str">
            <v>HSWFN2</v>
          </cell>
          <cell r="T276">
            <v>0</v>
          </cell>
          <cell r="U276">
            <v>0</v>
          </cell>
          <cell r="V276" t="str">
            <v>TRADING</v>
          </cell>
          <cell r="X276" t="str">
            <v>C</v>
          </cell>
          <cell r="AE276">
            <v>0</v>
          </cell>
          <cell r="AF276" t="str">
            <v>OPGEM</v>
          </cell>
        </row>
        <row r="277">
          <cell r="A277" t="str">
            <v>ST</v>
          </cell>
          <cell r="B277" t="str">
            <v>BRUCE-CF</v>
          </cell>
          <cell r="D277" t="str">
            <v>B</v>
          </cell>
          <cell r="H277" t="str">
            <v>I-SWAP</v>
          </cell>
          <cell r="I277" t="str">
            <v>HOEP</v>
          </cell>
          <cell r="J277" t="str">
            <v>FIXED SWAP</v>
          </cell>
          <cell r="K277" t="str">
            <v>HSWFN3</v>
          </cell>
          <cell r="T277">
            <v>0</v>
          </cell>
          <cell r="U277">
            <v>0</v>
          </cell>
          <cell r="V277" t="str">
            <v>TRADING</v>
          </cell>
          <cell r="X277" t="str">
            <v>C</v>
          </cell>
          <cell r="AE277">
            <v>0</v>
          </cell>
          <cell r="AF277" t="str">
            <v>OPGEM</v>
          </cell>
        </row>
        <row r="278">
          <cell r="A278" t="str">
            <v>TROD</v>
          </cell>
          <cell r="B278" t="str">
            <v>RBC-CF</v>
          </cell>
          <cell r="D278" t="str">
            <v>B</v>
          </cell>
          <cell r="H278" t="str">
            <v>I-SWAP</v>
          </cell>
          <cell r="I278" t="str">
            <v>HOEP</v>
          </cell>
          <cell r="J278" t="str">
            <v>FIXED SWAP</v>
          </cell>
          <cell r="K278" t="str">
            <v>SWPFN3</v>
          </cell>
          <cell r="T278">
            <v>0</v>
          </cell>
          <cell r="U278">
            <v>0</v>
          </cell>
          <cell r="V278" t="str">
            <v>TRADING</v>
          </cell>
          <cell r="X278" t="str">
            <v>C</v>
          </cell>
          <cell r="AE278">
            <v>0</v>
          </cell>
          <cell r="AF278" t="str">
            <v>OPGEM</v>
          </cell>
        </row>
        <row r="279">
          <cell r="A279" t="str">
            <v>TROD</v>
          </cell>
          <cell r="B279" t="str">
            <v>NGX-CF</v>
          </cell>
          <cell r="D279" t="str">
            <v>B</v>
          </cell>
          <cell r="H279" t="str">
            <v>I-SWAP</v>
          </cell>
          <cell r="I279" t="str">
            <v>HOEP</v>
          </cell>
          <cell r="J279" t="str">
            <v>FIXED SWAP</v>
          </cell>
          <cell r="K279" t="str">
            <v>SWPFN4</v>
          </cell>
          <cell r="T279">
            <v>0</v>
          </cell>
          <cell r="U279">
            <v>0</v>
          </cell>
          <cell r="V279" t="str">
            <v>TRADING</v>
          </cell>
          <cell r="X279" t="str">
            <v>C</v>
          </cell>
          <cell r="AE279">
            <v>0</v>
          </cell>
          <cell r="AF279" t="str">
            <v>OPGEM</v>
          </cell>
        </row>
        <row r="280">
          <cell r="A280" t="str">
            <v>TROD</v>
          </cell>
          <cell r="B280" t="str">
            <v>NGX-CF</v>
          </cell>
          <cell r="D280" t="str">
            <v>B</v>
          </cell>
          <cell r="H280" t="str">
            <v>I-SWAP</v>
          </cell>
          <cell r="I280" t="str">
            <v>HOEP</v>
          </cell>
          <cell r="J280" t="str">
            <v>FIXED SWAP</v>
          </cell>
          <cell r="K280" t="str">
            <v>SWPFN14</v>
          </cell>
          <cell r="T280">
            <v>0</v>
          </cell>
          <cell r="U280">
            <v>0</v>
          </cell>
          <cell r="V280" t="str">
            <v>TRADING</v>
          </cell>
          <cell r="X280" t="str">
            <v>C</v>
          </cell>
          <cell r="AE280">
            <v>0</v>
          </cell>
          <cell r="AF280" t="str">
            <v>OPGEM</v>
          </cell>
        </row>
        <row r="281">
          <cell r="A281" t="str">
            <v>TROD</v>
          </cell>
          <cell r="B281" t="str">
            <v>DEML-CF</v>
          </cell>
          <cell r="D281" t="str">
            <v>B</v>
          </cell>
          <cell r="H281" t="str">
            <v>I-SWAP</v>
          </cell>
          <cell r="I281" t="str">
            <v>HOEP</v>
          </cell>
          <cell r="J281" t="str">
            <v>FIXED SWAP</v>
          </cell>
          <cell r="K281" t="str">
            <v>SWPFN1</v>
          </cell>
          <cell r="T281">
            <v>0</v>
          </cell>
          <cell r="U281">
            <v>0</v>
          </cell>
          <cell r="V281" t="str">
            <v>TRADING</v>
          </cell>
          <cell r="X281" t="str">
            <v>C</v>
          </cell>
          <cell r="AE281">
            <v>0</v>
          </cell>
          <cell r="AF281" t="str">
            <v>OPGEM</v>
          </cell>
        </row>
        <row r="282">
          <cell r="A282" t="str">
            <v>TROD</v>
          </cell>
          <cell r="B282" t="str">
            <v>NGX-CF</v>
          </cell>
          <cell r="D282" t="str">
            <v>B</v>
          </cell>
          <cell r="H282" t="str">
            <v>I-SWAP</v>
          </cell>
          <cell r="I282" t="str">
            <v>HOEP</v>
          </cell>
          <cell r="J282" t="str">
            <v>FIXED SWAP</v>
          </cell>
          <cell r="K282" t="str">
            <v>SWPFN5</v>
          </cell>
          <cell r="T282">
            <v>0</v>
          </cell>
          <cell r="U282">
            <v>0</v>
          </cell>
          <cell r="V282" t="str">
            <v>TRADING</v>
          </cell>
          <cell r="X282" t="str">
            <v>C</v>
          </cell>
          <cell r="AE282">
            <v>0</v>
          </cell>
          <cell r="AF282" t="str">
            <v>OPGEM</v>
          </cell>
        </row>
        <row r="283">
          <cell r="A283" t="str">
            <v>TROD</v>
          </cell>
          <cell r="B283" t="str">
            <v>OPGET-CF</v>
          </cell>
          <cell r="D283" t="str">
            <v>S</v>
          </cell>
          <cell r="H283" t="str">
            <v>I-SWAP</v>
          </cell>
          <cell r="I283" t="str">
            <v>HOEP</v>
          </cell>
          <cell r="J283" t="str">
            <v>FIXED SWAP</v>
          </cell>
          <cell r="K283" t="str">
            <v>SWPFN</v>
          </cell>
          <cell r="T283">
            <v>0</v>
          </cell>
          <cell r="U283">
            <v>0</v>
          </cell>
          <cell r="V283" t="str">
            <v>TRADING</v>
          </cell>
          <cell r="X283" t="str">
            <v>C</v>
          </cell>
          <cell r="AE283">
            <v>0</v>
          </cell>
          <cell r="AF283" t="str">
            <v>OPGEM</v>
          </cell>
        </row>
        <row r="284">
          <cell r="A284" t="str">
            <v>SBLT</v>
          </cell>
          <cell r="B284" t="str">
            <v>SB_OPG-CF</v>
          </cell>
          <cell r="D284" t="str">
            <v>B</v>
          </cell>
          <cell r="H284" t="str">
            <v>I-SWAP</v>
          </cell>
          <cell r="I284" t="str">
            <v>HOEP</v>
          </cell>
          <cell r="J284" t="str">
            <v>FIXED SWAP</v>
          </cell>
          <cell r="K284" t="str">
            <v>SWPFN</v>
          </cell>
          <cell r="T284">
            <v>0</v>
          </cell>
          <cell r="U284">
            <v>0</v>
          </cell>
          <cell r="V284" t="str">
            <v>TRADING</v>
          </cell>
          <cell r="X284" t="str">
            <v>C</v>
          </cell>
          <cell r="AE284">
            <v>0</v>
          </cell>
          <cell r="AF284" t="str">
            <v>OPGET</v>
          </cell>
        </row>
        <row r="285">
          <cell r="A285" t="str">
            <v>ST</v>
          </cell>
          <cell r="B285" t="str">
            <v>OPGET</v>
          </cell>
          <cell r="D285" t="str">
            <v>B</v>
          </cell>
          <cell r="H285" t="str">
            <v>SFC</v>
          </cell>
          <cell r="I285" t="str">
            <v>MISI</v>
          </cell>
          <cell r="J285" t="str">
            <v>PHYSICAL</v>
          </cell>
          <cell r="K285" t="str">
            <v>CMSC-OFF</v>
          </cell>
          <cell r="T285">
            <v>0</v>
          </cell>
          <cell r="U285">
            <v>0</v>
          </cell>
          <cell r="V285" t="str">
            <v>TRADING</v>
          </cell>
          <cell r="X285" t="str">
            <v>C</v>
          </cell>
          <cell r="AE285">
            <v>0</v>
          </cell>
          <cell r="AF285" t="str">
            <v>OPGEM</v>
          </cell>
        </row>
        <row r="286">
          <cell r="A286" t="str">
            <v>SBST</v>
          </cell>
          <cell r="B286" t="str">
            <v>SB_OPG</v>
          </cell>
          <cell r="D286" t="str">
            <v>S</v>
          </cell>
          <cell r="H286" t="str">
            <v>SFC-DA</v>
          </cell>
          <cell r="I286" t="str">
            <v>MISI</v>
          </cell>
          <cell r="J286" t="str">
            <v>PHYSICAL</v>
          </cell>
          <cell r="K286" t="str">
            <v>CMSC-OFF</v>
          </cell>
          <cell r="T286">
            <v>0</v>
          </cell>
          <cell r="U286">
            <v>0</v>
          </cell>
          <cell r="V286" t="str">
            <v>TRADING</v>
          </cell>
          <cell r="X286" t="str">
            <v>C</v>
          </cell>
          <cell r="AE286">
            <v>0</v>
          </cell>
          <cell r="AF286" t="str">
            <v>OPGET</v>
          </cell>
        </row>
        <row r="287">
          <cell r="A287" t="str">
            <v>SBST</v>
          </cell>
          <cell r="B287" t="str">
            <v>SB_OPG</v>
          </cell>
          <cell r="D287" t="str">
            <v>B</v>
          </cell>
          <cell r="H287" t="str">
            <v>SFC-DA</v>
          </cell>
          <cell r="I287" t="str">
            <v>HOEP</v>
          </cell>
          <cell r="J287" t="str">
            <v>INDEX PHYSIC</v>
          </cell>
          <cell r="K287" t="str">
            <v>SFC-DA</v>
          </cell>
          <cell r="T287">
            <v>0</v>
          </cell>
          <cell r="U287">
            <v>0</v>
          </cell>
          <cell r="V287" t="str">
            <v>TRADING</v>
          </cell>
          <cell r="X287" t="str">
            <v>C</v>
          </cell>
          <cell r="AE287">
            <v>0</v>
          </cell>
          <cell r="AF287" t="str">
            <v>OPGET</v>
          </cell>
        </row>
        <row r="288">
          <cell r="A288" t="str">
            <v>ST</v>
          </cell>
          <cell r="B288" t="str">
            <v>OPGET</v>
          </cell>
          <cell r="D288" t="str">
            <v>S</v>
          </cell>
          <cell r="H288" t="str">
            <v>SFC</v>
          </cell>
          <cell r="I288" t="str">
            <v>HOEP</v>
          </cell>
          <cell r="J288" t="str">
            <v>INDEX PHYSIC</v>
          </cell>
          <cell r="K288" t="str">
            <v>SFC-DA</v>
          </cell>
          <cell r="T288">
            <v>0</v>
          </cell>
          <cell r="U288">
            <v>0</v>
          </cell>
          <cell r="V288" t="str">
            <v>TRADING</v>
          </cell>
          <cell r="X288" t="str">
            <v>C</v>
          </cell>
          <cell r="AE288">
            <v>0</v>
          </cell>
          <cell r="AF288" t="str">
            <v>OPGEM</v>
          </cell>
        </row>
        <row r="289">
          <cell r="A289" t="str">
            <v>ST</v>
          </cell>
          <cell r="B289" t="str">
            <v>OPGET</v>
          </cell>
          <cell r="D289" t="str">
            <v>S</v>
          </cell>
          <cell r="H289" t="str">
            <v>SFC</v>
          </cell>
          <cell r="I289" t="str">
            <v>HOEP</v>
          </cell>
          <cell r="J289" t="str">
            <v>INDEX PHYSIC</v>
          </cell>
          <cell r="K289" t="str">
            <v>SFC6-DA</v>
          </cell>
          <cell r="T289">
            <v>0</v>
          </cell>
          <cell r="U289">
            <v>0</v>
          </cell>
          <cell r="V289" t="str">
            <v>TRADING</v>
          </cell>
          <cell r="X289" t="str">
            <v>C</v>
          </cell>
          <cell r="AE289">
            <v>0</v>
          </cell>
          <cell r="AF289" t="str">
            <v>OPGEM</v>
          </cell>
        </row>
        <row r="290">
          <cell r="A290" t="str">
            <v>SBST</v>
          </cell>
          <cell r="B290" t="str">
            <v>SB_OPG</v>
          </cell>
          <cell r="D290" t="str">
            <v>B</v>
          </cell>
          <cell r="H290" t="str">
            <v>SFC-DA</v>
          </cell>
          <cell r="I290" t="str">
            <v>HOEP</v>
          </cell>
          <cell r="J290" t="str">
            <v>INDEX PHYSIC</v>
          </cell>
          <cell r="K290" t="str">
            <v>SFC6-DA</v>
          </cell>
          <cell r="T290">
            <v>0</v>
          </cell>
          <cell r="U290">
            <v>0</v>
          </cell>
          <cell r="V290" t="str">
            <v>TRADING</v>
          </cell>
          <cell r="X290" t="str">
            <v>C</v>
          </cell>
          <cell r="AE290">
            <v>0</v>
          </cell>
          <cell r="AF290" t="str">
            <v>OPGET</v>
          </cell>
        </row>
        <row r="291">
          <cell r="A291" t="str">
            <v>ST</v>
          </cell>
          <cell r="B291" t="str">
            <v>OPGET</v>
          </cell>
          <cell r="D291" t="str">
            <v>S</v>
          </cell>
          <cell r="H291" t="str">
            <v>SFC</v>
          </cell>
          <cell r="I291" t="str">
            <v>HOEP</v>
          </cell>
          <cell r="J291" t="str">
            <v>INDEX PHYSIC</v>
          </cell>
          <cell r="K291" t="str">
            <v>SFC7-DA</v>
          </cell>
          <cell r="T291">
            <v>0</v>
          </cell>
          <cell r="U291">
            <v>0</v>
          </cell>
          <cell r="V291" t="str">
            <v>TRADING</v>
          </cell>
          <cell r="X291" t="str">
            <v>C</v>
          </cell>
          <cell r="AE291">
            <v>0</v>
          </cell>
          <cell r="AF291" t="str">
            <v>OPGEM</v>
          </cell>
        </row>
        <row r="292">
          <cell r="A292" t="str">
            <v>SBST</v>
          </cell>
          <cell r="B292" t="str">
            <v>SB_OPG</v>
          </cell>
          <cell r="D292" t="str">
            <v>B</v>
          </cell>
          <cell r="H292" t="str">
            <v>SFC-DA</v>
          </cell>
          <cell r="I292" t="str">
            <v>HOEP</v>
          </cell>
          <cell r="J292" t="str">
            <v>INDEX PHYSIC</v>
          </cell>
          <cell r="K292" t="str">
            <v>SFC7-DA</v>
          </cell>
          <cell r="T292">
            <v>0</v>
          </cell>
          <cell r="U292">
            <v>0</v>
          </cell>
          <cell r="V292" t="str">
            <v>TRADING</v>
          </cell>
          <cell r="X292" t="str">
            <v>C</v>
          </cell>
          <cell r="AE292">
            <v>0</v>
          </cell>
          <cell r="AF292" t="str">
            <v>OPGET</v>
          </cell>
        </row>
        <row r="293">
          <cell r="A293" t="str">
            <v>TROD</v>
          </cell>
          <cell r="B293" t="str">
            <v>OPGET</v>
          </cell>
          <cell r="D293" t="str">
            <v>S</v>
          </cell>
          <cell r="H293" t="str">
            <v>SFC</v>
          </cell>
          <cell r="I293" t="str">
            <v>HOEP</v>
          </cell>
          <cell r="J293" t="str">
            <v>INDEX PHYSIC</v>
          </cell>
          <cell r="K293" t="str">
            <v>SFC8-DA</v>
          </cell>
          <cell r="T293">
            <v>0</v>
          </cell>
          <cell r="U293">
            <v>0</v>
          </cell>
          <cell r="V293" t="str">
            <v>TRADING</v>
          </cell>
          <cell r="X293" t="str">
            <v>C</v>
          </cell>
          <cell r="AE293">
            <v>0</v>
          </cell>
          <cell r="AF293" t="str">
            <v>OPGEM</v>
          </cell>
        </row>
        <row r="294">
          <cell r="A294" t="str">
            <v>SBLT</v>
          </cell>
          <cell r="B294" t="str">
            <v>SB_OPG</v>
          </cell>
          <cell r="D294" t="str">
            <v>B</v>
          </cell>
          <cell r="H294" t="str">
            <v>SFC-DA</v>
          </cell>
          <cell r="I294" t="str">
            <v>HOEP</v>
          </cell>
          <cell r="J294" t="str">
            <v>INDEX PHYSIC</v>
          </cell>
          <cell r="K294" t="str">
            <v>SFC8-DA</v>
          </cell>
          <cell r="T294">
            <v>0</v>
          </cell>
          <cell r="U294">
            <v>0</v>
          </cell>
          <cell r="V294" t="str">
            <v>TRADING</v>
          </cell>
          <cell r="X294" t="str">
            <v>C</v>
          </cell>
          <cell r="AE294">
            <v>0</v>
          </cell>
          <cell r="AF294" t="str">
            <v>OPGET</v>
          </cell>
        </row>
        <row r="295">
          <cell r="A295" t="str">
            <v>ST</v>
          </cell>
          <cell r="B295" t="str">
            <v>RBC-CF</v>
          </cell>
          <cell r="D295" t="str">
            <v>B</v>
          </cell>
          <cell r="H295" t="str">
            <v>I-SWAP</v>
          </cell>
          <cell r="I295" t="str">
            <v>HOEP</v>
          </cell>
          <cell r="J295" t="str">
            <v>FIXED SWAP</v>
          </cell>
          <cell r="K295" t="str">
            <v>HSWFN</v>
          </cell>
          <cell r="T295">
            <v>0</v>
          </cell>
          <cell r="U295">
            <v>0</v>
          </cell>
          <cell r="V295" t="str">
            <v>TRADING</v>
          </cell>
          <cell r="X295" t="str">
            <v>C</v>
          </cell>
          <cell r="AE295">
            <v>0</v>
          </cell>
          <cell r="AF295" t="str">
            <v>OPGEM</v>
          </cell>
        </row>
        <row r="296">
          <cell r="A296" t="str">
            <v>ST</v>
          </cell>
          <cell r="B296" t="str">
            <v>RBC-CF</v>
          </cell>
          <cell r="D296" t="str">
            <v>B</v>
          </cell>
          <cell r="H296" t="str">
            <v>I-SWAP</v>
          </cell>
          <cell r="I296" t="str">
            <v>HOEP</v>
          </cell>
          <cell r="J296" t="str">
            <v>FIXED SWAP</v>
          </cell>
          <cell r="K296" t="str">
            <v>SWPFN14</v>
          </cell>
          <cell r="T296">
            <v>0</v>
          </cell>
          <cell r="U296">
            <v>0</v>
          </cell>
          <cell r="V296" t="str">
            <v>TRADING</v>
          </cell>
          <cell r="X296" t="str">
            <v>C</v>
          </cell>
          <cell r="AE296">
            <v>0</v>
          </cell>
          <cell r="AF296" t="str">
            <v>OPGEM</v>
          </cell>
        </row>
        <row r="297">
          <cell r="A297" t="str">
            <v>ST</v>
          </cell>
          <cell r="B297" t="str">
            <v>OPGET-CF</v>
          </cell>
          <cell r="D297" t="str">
            <v>S</v>
          </cell>
          <cell r="H297" t="str">
            <v>I-SWAP</v>
          </cell>
          <cell r="I297" t="str">
            <v>HOEP</v>
          </cell>
          <cell r="J297" t="str">
            <v>FIXED SWAP</v>
          </cell>
          <cell r="K297" t="str">
            <v>SWPFN15</v>
          </cell>
          <cell r="T297">
            <v>0</v>
          </cell>
          <cell r="U297">
            <v>0</v>
          </cell>
          <cell r="V297" t="str">
            <v>TRADING</v>
          </cell>
          <cell r="X297" t="str">
            <v>C</v>
          </cell>
          <cell r="AE297">
            <v>0</v>
          </cell>
          <cell r="AF297" t="str">
            <v>OPGEM</v>
          </cell>
        </row>
        <row r="298">
          <cell r="A298" t="str">
            <v>SBST</v>
          </cell>
          <cell r="B298" t="str">
            <v>SB_OPG-CF</v>
          </cell>
          <cell r="D298" t="str">
            <v>B</v>
          </cell>
          <cell r="H298" t="str">
            <v>I-SWAP</v>
          </cell>
          <cell r="I298" t="str">
            <v>HOEP</v>
          </cell>
          <cell r="J298" t="str">
            <v>FIXED SWAP</v>
          </cell>
          <cell r="K298" t="str">
            <v>SWPFN15</v>
          </cell>
          <cell r="T298">
            <v>0</v>
          </cell>
          <cell r="U298">
            <v>0</v>
          </cell>
          <cell r="V298" t="str">
            <v>TRADING</v>
          </cell>
          <cell r="X298" t="str">
            <v>C</v>
          </cell>
          <cell r="AE298">
            <v>0</v>
          </cell>
          <cell r="AF298" t="str">
            <v>OPGET</v>
          </cell>
        </row>
        <row r="299">
          <cell r="A299" t="str">
            <v>ST</v>
          </cell>
          <cell r="B299" t="str">
            <v>TEM-CF</v>
          </cell>
          <cell r="D299" t="str">
            <v>B</v>
          </cell>
          <cell r="H299" t="str">
            <v>I-SWAP</v>
          </cell>
          <cell r="I299" t="str">
            <v>HOEP</v>
          </cell>
          <cell r="J299" t="str">
            <v>FIXED SWAP</v>
          </cell>
          <cell r="K299" t="str">
            <v>SWPFN11</v>
          </cell>
          <cell r="T299">
            <v>0</v>
          </cell>
          <cell r="U299">
            <v>0</v>
          </cell>
          <cell r="V299" t="str">
            <v>TRADING</v>
          </cell>
          <cell r="X299" t="str">
            <v>C</v>
          </cell>
          <cell r="AE299">
            <v>0</v>
          </cell>
          <cell r="AF299" t="str">
            <v>OPGEM</v>
          </cell>
        </row>
        <row r="300">
          <cell r="A300" t="str">
            <v>ST</v>
          </cell>
          <cell r="B300" t="str">
            <v>NGX-CF</v>
          </cell>
          <cell r="D300" t="str">
            <v>B</v>
          </cell>
          <cell r="H300" t="str">
            <v>I-SWAP</v>
          </cell>
          <cell r="I300" t="str">
            <v>HOEP</v>
          </cell>
          <cell r="J300" t="str">
            <v>FIXED SWAP</v>
          </cell>
          <cell r="K300" t="str">
            <v>SWPFN8</v>
          </cell>
          <cell r="T300">
            <v>0</v>
          </cell>
          <cell r="U300">
            <v>0</v>
          </cell>
          <cell r="V300" t="str">
            <v>TRADING</v>
          </cell>
          <cell r="X300" t="str">
            <v>C</v>
          </cell>
          <cell r="AE300">
            <v>0</v>
          </cell>
          <cell r="AF300" t="str">
            <v>OPGEM</v>
          </cell>
        </row>
        <row r="301">
          <cell r="A301" t="str">
            <v>ST</v>
          </cell>
          <cell r="B301" t="str">
            <v>BEMI-CF</v>
          </cell>
          <cell r="D301" t="str">
            <v>B</v>
          </cell>
          <cell r="H301" t="str">
            <v>I-SWAP</v>
          </cell>
          <cell r="I301" t="str">
            <v>HOEP</v>
          </cell>
          <cell r="J301" t="str">
            <v>FIXED SWAP</v>
          </cell>
          <cell r="K301" t="str">
            <v>SWPFN9</v>
          </cell>
          <cell r="T301">
            <v>0</v>
          </cell>
          <cell r="U301">
            <v>0</v>
          </cell>
          <cell r="V301" t="str">
            <v>TRADING</v>
          </cell>
          <cell r="X301" t="str">
            <v>C</v>
          </cell>
          <cell r="AE301">
            <v>0</v>
          </cell>
          <cell r="AF301" t="str">
            <v>OPGEM</v>
          </cell>
        </row>
        <row r="302">
          <cell r="A302" t="str">
            <v>ST</v>
          </cell>
          <cell r="B302" t="str">
            <v>NGX-CF</v>
          </cell>
          <cell r="D302" t="str">
            <v>B</v>
          </cell>
          <cell r="H302" t="str">
            <v>I-SWAP</v>
          </cell>
          <cell r="I302" t="str">
            <v>HOEP</v>
          </cell>
          <cell r="J302" t="str">
            <v>FIXED SWAP</v>
          </cell>
          <cell r="K302" t="str">
            <v>SWPFN6</v>
          </cell>
          <cell r="T302">
            <v>0</v>
          </cell>
          <cell r="U302">
            <v>0</v>
          </cell>
          <cell r="V302" t="str">
            <v>TRADING</v>
          </cell>
          <cell r="X302" t="str">
            <v>C</v>
          </cell>
          <cell r="AE302">
            <v>0</v>
          </cell>
          <cell r="AF302" t="str">
            <v>OPGEM</v>
          </cell>
        </row>
        <row r="303">
          <cell r="A303" t="str">
            <v>TROD</v>
          </cell>
          <cell r="B303" t="str">
            <v>NGX-CF</v>
          </cell>
          <cell r="D303" t="str">
            <v>B</v>
          </cell>
          <cell r="H303" t="str">
            <v>I-SWAP</v>
          </cell>
          <cell r="I303" t="str">
            <v>HOEP</v>
          </cell>
          <cell r="J303" t="str">
            <v>FIXED SWAP</v>
          </cell>
          <cell r="K303" t="str">
            <v>SWPFN7</v>
          </cell>
          <cell r="T303">
            <v>0</v>
          </cell>
          <cell r="U303">
            <v>0</v>
          </cell>
          <cell r="V303" t="str">
            <v>TRADING</v>
          </cell>
          <cell r="X303" t="str">
            <v>C</v>
          </cell>
          <cell r="AE303">
            <v>0</v>
          </cell>
          <cell r="AF303" t="str">
            <v>OPGEM</v>
          </cell>
        </row>
        <row r="304">
          <cell r="A304" t="str">
            <v>TROD</v>
          </cell>
          <cell r="B304" t="str">
            <v>TEM-CF</v>
          </cell>
          <cell r="D304" t="str">
            <v>B</v>
          </cell>
          <cell r="H304" t="str">
            <v>I-SWAP</v>
          </cell>
          <cell r="I304" t="str">
            <v>HOEP</v>
          </cell>
          <cell r="J304" t="str">
            <v>FIXED SWAP</v>
          </cell>
          <cell r="K304" t="str">
            <v>SWPFN1</v>
          </cell>
          <cell r="T304">
            <v>0</v>
          </cell>
          <cell r="U304">
            <v>0</v>
          </cell>
          <cell r="V304" t="str">
            <v>TRADING</v>
          </cell>
          <cell r="X304" t="str">
            <v>C</v>
          </cell>
          <cell r="AE304">
            <v>0</v>
          </cell>
          <cell r="AF304" t="str">
            <v>OPGEM</v>
          </cell>
        </row>
        <row r="305">
          <cell r="A305" t="str">
            <v>TROD</v>
          </cell>
          <cell r="B305" t="str">
            <v>TEM-CF</v>
          </cell>
          <cell r="D305" t="str">
            <v>B</v>
          </cell>
          <cell r="H305" t="str">
            <v>I-SWAP</v>
          </cell>
          <cell r="I305" t="str">
            <v>HOEP</v>
          </cell>
          <cell r="J305" t="str">
            <v>FIXED SWAP</v>
          </cell>
          <cell r="K305" t="str">
            <v>SWPFN</v>
          </cell>
          <cell r="T305">
            <v>0</v>
          </cell>
          <cell r="U305">
            <v>0</v>
          </cell>
          <cell r="V305" t="str">
            <v>TRADING</v>
          </cell>
          <cell r="X305" t="str">
            <v>C</v>
          </cell>
          <cell r="AE305">
            <v>0</v>
          </cell>
          <cell r="AF305" t="str">
            <v>OPGEM</v>
          </cell>
        </row>
        <row r="306">
          <cell r="A306" t="str">
            <v>RT</v>
          </cell>
          <cell r="B306" t="str">
            <v>OPGET</v>
          </cell>
          <cell r="D306" t="str">
            <v>S</v>
          </cell>
          <cell r="H306" t="str">
            <v>SFC</v>
          </cell>
          <cell r="I306" t="str">
            <v>HOEP</v>
          </cell>
          <cell r="J306" t="str">
            <v>INDEX PHYSIC</v>
          </cell>
          <cell r="K306" t="str">
            <v>SFC3-RT</v>
          </cell>
          <cell r="T306">
            <v>0</v>
          </cell>
          <cell r="U306">
            <v>0</v>
          </cell>
          <cell r="V306" t="str">
            <v>TRADING</v>
          </cell>
          <cell r="X306" t="str">
            <v>C</v>
          </cell>
          <cell r="AE306">
            <v>0</v>
          </cell>
          <cell r="AF306" t="str">
            <v>OPGEM</v>
          </cell>
        </row>
        <row r="307">
          <cell r="A307" t="str">
            <v>SBRT</v>
          </cell>
          <cell r="B307" t="str">
            <v>SB_OPG</v>
          </cell>
          <cell r="D307" t="str">
            <v>B</v>
          </cell>
          <cell r="H307" t="str">
            <v>SFC-RT</v>
          </cell>
          <cell r="I307" t="str">
            <v>HOEP</v>
          </cell>
          <cell r="J307" t="str">
            <v>INDEX PHYSIC</v>
          </cell>
          <cell r="K307" t="str">
            <v>SFC3-RT</v>
          </cell>
          <cell r="T307">
            <v>0</v>
          </cell>
          <cell r="U307">
            <v>0</v>
          </cell>
          <cell r="V307" t="str">
            <v>TRADING</v>
          </cell>
          <cell r="X307" t="str">
            <v>C</v>
          </cell>
          <cell r="AE307">
            <v>0</v>
          </cell>
          <cell r="AF307" t="str">
            <v>OPGET</v>
          </cell>
        </row>
        <row r="308">
          <cell r="A308" t="str">
            <v>TROD</v>
          </cell>
          <cell r="B308" t="str">
            <v>REM-CF</v>
          </cell>
          <cell r="D308" t="str">
            <v>S</v>
          </cell>
          <cell r="H308" t="str">
            <v>I-SWAP</v>
          </cell>
          <cell r="I308" t="str">
            <v>HOEP</v>
          </cell>
          <cell r="J308" t="str">
            <v>FIXED SWAP</v>
          </cell>
          <cell r="K308" t="str">
            <v>SWPFN</v>
          </cell>
          <cell r="T308">
            <v>0</v>
          </cell>
          <cell r="U308">
            <v>0</v>
          </cell>
          <cell r="V308" t="str">
            <v>TRADING</v>
          </cell>
          <cell r="X308" t="str">
            <v>C</v>
          </cell>
          <cell r="AE308">
            <v>0</v>
          </cell>
          <cell r="AF308" t="str">
            <v>OPGEM</v>
          </cell>
        </row>
        <row r="309">
          <cell r="A309" t="str">
            <v>TROD</v>
          </cell>
          <cell r="B309" t="str">
            <v>NGX-CF</v>
          </cell>
          <cell r="D309" t="str">
            <v>B</v>
          </cell>
          <cell r="H309" t="str">
            <v>I-SWAP</v>
          </cell>
          <cell r="I309" t="str">
            <v>HOEP</v>
          </cell>
          <cell r="J309" t="str">
            <v>FIXED SWAP</v>
          </cell>
          <cell r="K309" t="str">
            <v>SWPFN8</v>
          </cell>
          <cell r="T309">
            <v>0</v>
          </cell>
          <cell r="U309">
            <v>0</v>
          </cell>
          <cell r="V309" t="str">
            <v>TRADING</v>
          </cell>
          <cell r="X309" t="str">
            <v>C</v>
          </cell>
          <cell r="AE309">
            <v>0</v>
          </cell>
          <cell r="AF309" t="str">
            <v>OPGEM</v>
          </cell>
        </row>
        <row r="310">
          <cell r="A310" t="str">
            <v>RT</v>
          </cell>
          <cell r="B310" t="str">
            <v>OPGET</v>
          </cell>
          <cell r="D310" t="str">
            <v>S</v>
          </cell>
          <cell r="H310" t="str">
            <v>SFC</v>
          </cell>
          <cell r="I310" t="str">
            <v>HOEP</v>
          </cell>
          <cell r="J310" t="str">
            <v>INDEX PHYSIC</v>
          </cell>
          <cell r="K310" t="str">
            <v>SFC3-RT</v>
          </cell>
          <cell r="T310">
            <v>0</v>
          </cell>
          <cell r="U310">
            <v>0</v>
          </cell>
          <cell r="V310" t="str">
            <v>TRADING</v>
          </cell>
          <cell r="X310" t="str">
            <v>C</v>
          </cell>
          <cell r="AE310">
            <v>0</v>
          </cell>
          <cell r="AF310" t="str">
            <v>OPGEM</v>
          </cell>
        </row>
        <row r="311">
          <cell r="A311" t="str">
            <v>SBRT</v>
          </cell>
          <cell r="B311" t="str">
            <v>SB_OPG</v>
          </cell>
          <cell r="D311" t="str">
            <v>B</v>
          </cell>
          <cell r="H311" t="str">
            <v>SFC-RT</v>
          </cell>
          <cell r="I311" t="str">
            <v>HOEP</v>
          </cell>
          <cell r="J311" t="str">
            <v>INDEX PHYSIC</v>
          </cell>
          <cell r="K311" t="str">
            <v>SFC3-RT</v>
          </cell>
          <cell r="T311">
            <v>0</v>
          </cell>
          <cell r="U311">
            <v>0</v>
          </cell>
          <cell r="V311" t="str">
            <v>TRADING</v>
          </cell>
          <cell r="X311" t="str">
            <v>C</v>
          </cell>
          <cell r="AE311">
            <v>0</v>
          </cell>
          <cell r="AF311" t="str">
            <v>OPGET</v>
          </cell>
        </row>
        <row r="312">
          <cell r="A312" t="str">
            <v>ST</v>
          </cell>
          <cell r="B312" t="str">
            <v>OPGET</v>
          </cell>
          <cell r="D312" t="str">
            <v>B</v>
          </cell>
          <cell r="H312" t="str">
            <v>SFC</v>
          </cell>
          <cell r="I312" t="str">
            <v>MISI</v>
          </cell>
          <cell r="J312" t="str">
            <v>PHYSICAL</v>
          </cell>
          <cell r="K312" t="str">
            <v>CMSC-OFF</v>
          </cell>
          <cell r="T312">
            <v>0</v>
          </cell>
          <cell r="U312">
            <v>0</v>
          </cell>
          <cell r="V312" t="str">
            <v>TRADING</v>
          </cell>
          <cell r="X312" t="str">
            <v>C</v>
          </cell>
          <cell r="AE312">
            <v>0</v>
          </cell>
          <cell r="AF312" t="str">
            <v>OPGEM</v>
          </cell>
        </row>
        <row r="313">
          <cell r="A313" t="str">
            <v>ST</v>
          </cell>
          <cell r="B313" t="str">
            <v>OPGET</v>
          </cell>
          <cell r="D313" t="str">
            <v>B</v>
          </cell>
          <cell r="H313" t="str">
            <v>SFC</v>
          </cell>
          <cell r="I313" t="str">
            <v>MISI</v>
          </cell>
          <cell r="J313" t="str">
            <v>PHYSICAL</v>
          </cell>
          <cell r="K313" t="str">
            <v>CMSC-OFF</v>
          </cell>
          <cell r="T313">
            <v>0</v>
          </cell>
          <cell r="U313">
            <v>0</v>
          </cell>
          <cell r="V313" t="str">
            <v>TRADING</v>
          </cell>
          <cell r="X313" t="str">
            <v>C</v>
          </cell>
          <cell r="AE313">
            <v>0</v>
          </cell>
          <cell r="AF313" t="str">
            <v>OPGEM</v>
          </cell>
        </row>
        <row r="314">
          <cell r="A314" t="str">
            <v>SBST</v>
          </cell>
          <cell r="B314" t="str">
            <v>SB_OPG</v>
          </cell>
          <cell r="D314" t="str">
            <v>S</v>
          </cell>
          <cell r="H314" t="str">
            <v>SFC-DA</v>
          </cell>
          <cell r="I314" t="str">
            <v>MISI</v>
          </cell>
          <cell r="J314" t="str">
            <v>PHYSICAL</v>
          </cell>
          <cell r="K314" t="str">
            <v>CMSC-OFF</v>
          </cell>
          <cell r="T314">
            <v>0</v>
          </cell>
          <cell r="U314">
            <v>0</v>
          </cell>
          <cell r="V314" t="str">
            <v>TRADING</v>
          </cell>
          <cell r="X314" t="str">
            <v>C</v>
          </cell>
          <cell r="AE314">
            <v>0</v>
          </cell>
          <cell r="AF314" t="str">
            <v>OPGET</v>
          </cell>
        </row>
        <row r="315">
          <cell r="A315" t="str">
            <v>SBST</v>
          </cell>
          <cell r="B315" t="str">
            <v>SB_OPG</v>
          </cell>
          <cell r="D315" t="str">
            <v>S</v>
          </cell>
          <cell r="H315" t="str">
            <v>SFC-DA</v>
          </cell>
          <cell r="I315" t="str">
            <v>MISI</v>
          </cell>
          <cell r="J315" t="str">
            <v>PHYSICAL</v>
          </cell>
          <cell r="K315" t="str">
            <v>CMSC-OFF</v>
          </cell>
          <cell r="T315">
            <v>0</v>
          </cell>
          <cell r="U315">
            <v>0</v>
          </cell>
          <cell r="V315" t="str">
            <v>TRADING</v>
          </cell>
          <cell r="X315" t="str">
            <v>C</v>
          </cell>
          <cell r="AE315">
            <v>0</v>
          </cell>
          <cell r="AF315" t="str">
            <v>OPGET</v>
          </cell>
        </row>
        <row r="316">
          <cell r="A316" t="str">
            <v>RT</v>
          </cell>
          <cell r="B316" t="str">
            <v>RBC-CF</v>
          </cell>
          <cell r="D316" t="str">
            <v>B</v>
          </cell>
          <cell r="H316" t="str">
            <v>I-SWAP</v>
          </cell>
          <cell r="I316" t="str">
            <v>HOEP</v>
          </cell>
          <cell r="J316" t="str">
            <v>FIXED SWAP</v>
          </cell>
          <cell r="K316" t="str">
            <v>HSWFN1</v>
          </cell>
          <cell r="T316">
            <v>0</v>
          </cell>
          <cell r="U316">
            <v>0</v>
          </cell>
          <cell r="V316" t="str">
            <v>TRADING</v>
          </cell>
          <cell r="X316" t="str">
            <v>C</v>
          </cell>
          <cell r="AE316">
            <v>0</v>
          </cell>
          <cell r="AF316" t="str">
            <v>OPGEM</v>
          </cell>
        </row>
        <row r="317">
          <cell r="A317" t="str">
            <v>ST</v>
          </cell>
          <cell r="B317" t="str">
            <v>TEM-CF</v>
          </cell>
          <cell r="D317" t="str">
            <v>B</v>
          </cell>
          <cell r="H317" t="str">
            <v>I-SWAP</v>
          </cell>
          <cell r="I317" t="str">
            <v>HOEP</v>
          </cell>
          <cell r="J317" t="str">
            <v>FIXED SWAP</v>
          </cell>
          <cell r="K317" t="str">
            <v>SWPFN9</v>
          </cell>
          <cell r="T317">
            <v>0</v>
          </cell>
          <cell r="U317">
            <v>0</v>
          </cell>
          <cell r="V317" t="str">
            <v>TRADING</v>
          </cell>
          <cell r="X317" t="str">
            <v>C</v>
          </cell>
          <cell r="AE317">
            <v>0</v>
          </cell>
          <cell r="AF317" t="str">
            <v>OPGEM</v>
          </cell>
        </row>
        <row r="318">
          <cell r="A318" t="str">
            <v>ST</v>
          </cell>
          <cell r="B318" t="str">
            <v>OPGET-CF</v>
          </cell>
          <cell r="D318" t="str">
            <v>S</v>
          </cell>
          <cell r="H318" t="str">
            <v>I-SWAP</v>
          </cell>
          <cell r="I318" t="str">
            <v>HOEP</v>
          </cell>
          <cell r="J318" t="str">
            <v>FIXED SWAP</v>
          </cell>
          <cell r="K318" t="str">
            <v>SWPFN8</v>
          </cell>
          <cell r="T318">
            <v>0</v>
          </cell>
          <cell r="U318">
            <v>0</v>
          </cell>
          <cell r="V318" t="str">
            <v>TRADING</v>
          </cell>
          <cell r="X318" t="str">
            <v>C</v>
          </cell>
          <cell r="AE318">
            <v>0</v>
          </cell>
          <cell r="AF318" t="str">
            <v>OPGEM</v>
          </cell>
        </row>
        <row r="319">
          <cell r="A319" t="str">
            <v>SBST</v>
          </cell>
          <cell r="B319" t="str">
            <v>SB_OPG-CF</v>
          </cell>
          <cell r="D319" t="str">
            <v>B</v>
          </cell>
          <cell r="H319" t="str">
            <v>I-SWAP</v>
          </cell>
          <cell r="I319" t="str">
            <v>HOEP</v>
          </cell>
          <cell r="J319" t="str">
            <v>FIXED SWAP</v>
          </cell>
          <cell r="K319" t="str">
            <v>SWPFN7</v>
          </cell>
          <cell r="T319">
            <v>0</v>
          </cell>
          <cell r="U319">
            <v>0</v>
          </cell>
          <cell r="V319" t="str">
            <v>TRADING</v>
          </cell>
          <cell r="X319" t="str">
            <v>C</v>
          </cell>
          <cell r="AE319">
            <v>0</v>
          </cell>
          <cell r="AF319" t="str">
            <v>OPGET</v>
          </cell>
        </row>
        <row r="320">
          <cell r="A320" t="str">
            <v>TROD</v>
          </cell>
          <cell r="B320" t="str">
            <v>DEML-CF</v>
          </cell>
          <cell r="D320" t="str">
            <v>B</v>
          </cell>
          <cell r="H320" t="str">
            <v>I-SWAP</v>
          </cell>
          <cell r="I320" t="str">
            <v>HOEP</v>
          </cell>
          <cell r="J320" t="str">
            <v>FIXED SWAP</v>
          </cell>
          <cell r="K320" t="str">
            <v>SWPFN</v>
          </cell>
          <cell r="T320">
            <v>0</v>
          </cell>
          <cell r="U320">
            <v>0</v>
          </cell>
          <cell r="V320" t="str">
            <v>TRADING</v>
          </cell>
          <cell r="X320" t="str">
            <v>C</v>
          </cell>
          <cell r="AE320">
            <v>0</v>
          </cell>
          <cell r="AF320" t="str">
            <v>OPGEM</v>
          </cell>
        </row>
        <row r="321">
          <cell r="A321" t="str">
            <v>TROD</v>
          </cell>
          <cell r="B321" t="str">
            <v>BRUCE-CF</v>
          </cell>
          <cell r="D321" t="str">
            <v>B</v>
          </cell>
          <cell r="H321" t="str">
            <v>I-SWAP</v>
          </cell>
          <cell r="I321" t="str">
            <v>HOEP</v>
          </cell>
          <cell r="J321" t="str">
            <v>FIXED SWAP</v>
          </cell>
          <cell r="K321" t="str">
            <v>SWPFN2</v>
          </cell>
          <cell r="T321">
            <v>0</v>
          </cell>
          <cell r="U321">
            <v>0</v>
          </cell>
          <cell r="V321" t="str">
            <v>TRADING</v>
          </cell>
          <cell r="X321" t="str">
            <v>C</v>
          </cell>
          <cell r="AE321">
            <v>0</v>
          </cell>
          <cell r="AF321" t="str">
            <v>OPGEM</v>
          </cell>
        </row>
        <row r="322">
          <cell r="A322" t="str">
            <v>TROD</v>
          </cell>
          <cell r="B322" t="str">
            <v>RBC-CF</v>
          </cell>
          <cell r="D322" t="str">
            <v>B</v>
          </cell>
          <cell r="H322" t="str">
            <v>I-SWAP</v>
          </cell>
          <cell r="I322" t="str">
            <v>HOEP</v>
          </cell>
          <cell r="J322" t="str">
            <v>FIXED SWAP</v>
          </cell>
          <cell r="K322" t="str">
            <v>SWPFN</v>
          </cell>
          <cell r="T322">
            <v>0</v>
          </cell>
          <cell r="U322">
            <v>0</v>
          </cell>
          <cell r="V322" t="str">
            <v>TRADING</v>
          </cell>
          <cell r="X322" t="str">
            <v>C</v>
          </cell>
          <cell r="AE322">
            <v>0</v>
          </cell>
          <cell r="AF322" t="str">
            <v>OPGEM</v>
          </cell>
        </row>
        <row r="323">
          <cell r="A323" t="str">
            <v>ST</v>
          </cell>
          <cell r="B323" t="str">
            <v>BEMI-CF</v>
          </cell>
          <cell r="D323" t="str">
            <v>B</v>
          </cell>
          <cell r="H323" t="str">
            <v>I-SWAP</v>
          </cell>
          <cell r="I323" t="str">
            <v>HOEP</v>
          </cell>
          <cell r="J323" t="str">
            <v>FIXED SWAP</v>
          </cell>
          <cell r="K323" t="str">
            <v>SWPFN</v>
          </cell>
          <cell r="T323">
            <v>0</v>
          </cell>
          <cell r="U323">
            <v>0</v>
          </cell>
          <cell r="V323" t="str">
            <v>TRADING</v>
          </cell>
          <cell r="X323" t="str">
            <v>C</v>
          </cell>
          <cell r="AE323">
            <v>0</v>
          </cell>
          <cell r="AF323" t="str">
            <v>OPGEM</v>
          </cell>
        </row>
        <row r="324">
          <cell r="A324" t="str">
            <v>TROD</v>
          </cell>
          <cell r="B324" t="str">
            <v>BRUCE-CF</v>
          </cell>
          <cell r="D324" t="str">
            <v>B</v>
          </cell>
          <cell r="H324" t="str">
            <v>I-SWAP</v>
          </cell>
          <cell r="I324" t="str">
            <v>HOEP</v>
          </cell>
          <cell r="J324" t="str">
            <v>FIXED SWAP</v>
          </cell>
          <cell r="K324" t="str">
            <v>SWPFN1</v>
          </cell>
          <cell r="T324">
            <v>0</v>
          </cell>
          <cell r="U324">
            <v>0</v>
          </cell>
          <cell r="V324" t="str">
            <v>TRADING</v>
          </cell>
          <cell r="X324" t="str">
            <v>C</v>
          </cell>
          <cell r="AE324">
            <v>0</v>
          </cell>
          <cell r="AF324" t="str">
            <v>OPGEM</v>
          </cell>
        </row>
        <row r="325">
          <cell r="A325" t="str">
            <v>ST</v>
          </cell>
          <cell r="B325" t="str">
            <v>OPGET-CF</v>
          </cell>
          <cell r="D325" t="str">
            <v>S</v>
          </cell>
          <cell r="H325" t="str">
            <v>I-SWAP</v>
          </cell>
          <cell r="I325" t="str">
            <v>HOEP</v>
          </cell>
          <cell r="J325" t="str">
            <v>FIXED SWAP</v>
          </cell>
          <cell r="K325" t="str">
            <v>SWPFN1</v>
          </cell>
          <cell r="T325">
            <v>0</v>
          </cell>
          <cell r="U325">
            <v>0</v>
          </cell>
          <cell r="V325" t="str">
            <v>TRADING</v>
          </cell>
          <cell r="X325" t="str">
            <v>C</v>
          </cell>
          <cell r="AE325">
            <v>0</v>
          </cell>
          <cell r="AF325" t="str">
            <v>OPGEM</v>
          </cell>
        </row>
        <row r="326">
          <cell r="A326" t="str">
            <v>SBST</v>
          </cell>
          <cell r="B326" t="str">
            <v>SB_OPG-CF</v>
          </cell>
          <cell r="D326" t="str">
            <v>B</v>
          </cell>
          <cell r="H326" t="str">
            <v>I-SWAP</v>
          </cell>
          <cell r="I326" t="str">
            <v>HOEP</v>
          </cell>
          <cell r="J326" t="str">
            <v>FIXED SWAP</v>
          </cell>
          <cell r="K326" t="str">
            <v>SWPFN1</v>
          </cell>
          <cell r="T326">
            <v>0</v>
          </cell>
          <cell r="U326">
            <v>0</v>
          </cell>
          <cell r="V326" t="str">
            <v>TRADING</v>
          </cell>
          <cell r="X326" t="str">
            <v>C</v>
          </cell>
          <cell r="AE326">
            <v>0</v>
          </cell>
          <cell r="AF326" t="str">
            <v>OPGET</v>
          </cell>
        </row>
        <row r="327">
          <cell r="A327" t="str">
            <v>ST</v>
          </cell>
          <cell r="B327" t="str">
            <v>OPGET</v>
          </cell>
          <cell r="D327" t="str">
            <v>B</v>
          </cell>
          <cell r="H327" t="str">
            <v>SFC</v>
          </cell>
          <cell r="I327" t="str">
            <v>MISI</v>
          </cell>
          <cell r="J327" t="str">
            <v>PHYSICAL</v>
          </cell>
          <cell r="K327" t="str">
            <v>CMSC-OFF</v>
          </cell>
          <cell r="T327">
            <v>0</v>
          </cell>
          <cell r="U327">
            <v>0</v>
          </cell>
          <cell r="V327" t="str">
            <v>TRADING</v>
          </cell>
          <cell r="X327" t="str">
            <v>C</v>
          </cell>
          <cell r="AE327">
            <v>0</v>
          </cell>
          <cell r="AF327" t="str">
            <v>OPGEM</v>
          </cell>
        </row>
        <row r="328">
          <cell r="A328" t="str">
            <v>SBST</v>
          </cell>
          <cell r="B328" t="str">
            <v>SB_OPG</v>
          </cell>
          <cell r="D328" t="str">
            <v>S</v>
          </cell>
          <cell r="H328" t="str">
            <v>SFC-DA</v>
          </cell>
          <cell r="I328" t="str">
            <v>MISI</v>
          </cell>
          <cell r="J328" t="str">
            <v>PHYSICAL</v>
          </cell>
          <cell r="K328" t="str">
            <v>CMSC-OFF</v>
          </cell>
          <cell r="T328">
            <v>0</v>
          </cell>
          <cell r="U328">
            <v>0</v>
          </cell>
          <cell r="V328" t="str">
            <v>TRADING</v>
          </cell>
          <cell r="X328" t="str">
            <v>C</v>
          </cell>
          <cell r="AE328">
            <v>0</v>
          </cell>
          <cell r="AF328" t="str">
            <v>OPGET</v>
          </cell>
        </row>
        <row r="329">
          <cell r="A329" t="str">
            <v>ST</v>
          </cell>
          <cell r="B329" t="str">
            <v>RBC-CF</v>
          </cell>
          <cell r="D329" t="str">
            <v>B</v>
          </cell>
          <cell r="H329" t="str">
            <v>I-SWAP</v>
          </cell>
          <cell r="I329" t="str">
            <v>HOEP</v>
          </cell>
          <cell r="J329" t="str">
            <v>FIXED SWAP</v>
          </cell>
          <cell r="K329" t="str">
            <v>SWPFN10</v>
          </cell>
          <cell r="T329">
            <v>0</v>
          </cell>
          <cell r="U329">
            <v>0</v>
          </cell>
          <cell r="V329" t="str">
            <v>TRADING</v>
          </cell>
          <cell r="X329" t="str">
            <v>C</v>
          </cell>
          <cell r="AE329">
            <v>0</v>
          </cell>
          <cell r="AF329" t="str">
            <v>OPGEM</v>
          </cell>
        </row>
        <row r="330">
          <cell r="A330" t="str">
            <v>ST</v>
          </cell>
          <cell r="B330" t="str">
            <v>OPGET-CF</v>
          </cell>
          <cell r="D330" t="str">
            <v>S</v>
          </cell>
          <cell r="H330" t="str">
            <v>I-SWAP</v>
          </cell>
          <cell r="I330" t="str">
            <v>HOEP</v>
          </cell>
          <cell r="J330" t="str">
            <v>FIXED SWAP</v>
          </cell>
          <cell r="K330" t="str">
            <v>SWPFN15</v>
          </cell>
          <cell r="T330">
            <v>0</v>
          </cell>
          <cell r="U330">
            <v>0</v>
          </cell>
          <cell r="V330" t="str">
            <v>TRADING</v>
          </cell>
          <cell r="X330" t="str">
            <v>C</v>
          </cell>
          <cell r="AE330">
            <v>0</v>
          </cell>
          <cell r="AF330" t="str">
            <v>OPGEM</v>
          </cell>
        </row>
        <row r="331">
          <cell r="A331" t="str">
            <v>SBST</v>
          </cell>
          <cell r="B331" t="str">
            <v>SB_OPG-CF</v>
          </cell>
          <cell r="D331" t="str">
            <v>B</v>
          </cell>
          <cell r="H331" t="str">
            <v>I-SWAP</v>
          </cell>
          <cell r="I331" t="str">
            <v>HOEP</v>
          </cell>
          <cell r="J331" t="str">
            <v>FIXED SWAP</v>
          </cell>
          <cell r="K331" t="str">
            <v>SWPFN2</v>
          </cell>
          <cell r="T331">
            <v>0</v>
          </cell>
          <cell r="U331">
            <v>0</v>
          </cell>
          <cell r="V331" t="str">
            <v>TRADING</v>
          </cell>
          <cell r="X331" t="str">
            <v>C</v>
          </cell>
          <cell r="AE331">
            <v>0</v>
          </cell>
          <cell r="AF331" t="str">
            <v>OPGET</v>
          </cell>
        </row>
        <row r="332">
          <cell r="A332" t="str">
            <v>TROD</v>
          </cell>
          <cell r="B332" t="str">
            <v>NGX-CF</v>
          </cell>
          <cell r="D332" t="str">
            <v>B</v>
          </cell>
          <cell r="H332" t="str">
            <v>I-SWAP</v>
          </cell>
          <cell r="I332" t="str">
            <v>HOEP</v>
          </cell>
          <cell r="J332" t="str">
            <v>FIXED SWAP</v>
          </cell>
          <cell r="K332" t="str">
            <v>SWPFN9</v>
          </cell>
          <cell r="T332">
            <v>0</v>
          </cell>
          <cell r="U332">
            <v>0</v>
          </cell>
          <cell r="V332" t="str">
            <v>TRADING</v>
          </cell>
          <cell r="X332" t="str">
            <v>C</v>
          </cell>
          <cell r="AE332">
            <v>0</v>
          </cell>
          <cell r="AF332" t="str">
            <v>OPGEM</v>
          </cell>
        </row>
        <row r="333">
          <cell r="A333" t="str">
            <v>ST</v>
          </cell>
          <cell r="B333" t="str">
            <v>DTE-CF</v>
          </cell>
          <cell r="D333" t="str">
            <v>B</v>
          </cell>
          <cell r="H333" t="str">
            <v>I-SWAP</v>
          </cell>
          <cell r="I333" t="str">
            <v>HOEP</v>
          </cell>
          <cell r="J333" t="str">
            <v>FIXED SWAP</v>
          </cell>
          <cell r="K333" t="str">
            <v>SWPFN</v>
          </cell>
          <cell r="T333">
            <v>0</v>
          </cell>
          <cell r="U333">
            <v>0</v>
          </cell>
          <cell r="V333" t="str">
            <v>TRADING</v>
          </cell>
          <cell r="X333" t="str">
            <v>C</v>
          </cell>
          <cell r="AE333">
            <v>0</v>
          </cell>
          <cell r="AF333" t="str">
            <v>OPGEM</v>
          </cell>
        </row>
        <row r="334">
          <cell r="A334" t="str">
            <v>TROD</v>
          </cell>
          <cell r="B334" t="str">
            <v>RBC-CF</v>
          </cell>
          <cell r="D334" t="str">
            <v>S</v>
          </cell>
          <cell r="H334" t="str">
            <v>I-SWAP</v>
          </cell>
          <cell r="I334" t="str">
            <v>HOEP</v>
          </cell>
          <cell r="J334" t="str">
            <v>FIXED SWAP</v>
          </cell>
          <cell r="K334" t="str">
            <v>SWPFN</v>
          </cell>
          <cell r="T334">
            <v>0</v>
          </cell>
          <cell r="U334">
            <v>0</v>
          </cell>
          <cell r="V334" t="str">
            <v>TRADING</v>
          </cell>
          <cell r="X334" t="str">
            <v>C</v>
          </cell>
          <cell r="AE334">
            <v>0</v>
          </cell>
          <cell r="AF334" t="str">
            <v>OPGEM</v>
          </cell>
        </row>
        <row r="335">
          <cell r="A335" t="str">
            <v>ST</v>
          </cell>
          <cell r="B335" t="str">
            <v>OPGET-CF</v>
          </cell>
          <cell r="D335" t="str">
            <v>S</v>
          </cell>
          <cell r="H335" t="str">
            <v>I-SWAP</v>
          </cell>
          <cell r="I335" t="str">
            <v>HOEP</v>
          </cell>
          <cell r="J335" t="str">
            <v>FIXED SWAP</v>
          </cell>
          <cell r="K335" t="str">
            <v>SWPFN1</v>
          </cell>
          <cell r="T335">
            <v>0</v>
          </cell>
          <cell r="U335">
            <v>0</v>
          </cell>
          <cell r="V335" t="str">
            <v>TRADING</v>
          </cell>
          <cell r="X335" t="str">
            <v>C</v>
          </cell>
          <cell r="AE335">
            <v>0</v>
          </cell>
          <cell r="AF335" t="str">
            <v>OPGEM</v>
          </cell>
        </row>
        <row r="336">
          <cell r="A336" t="str">
            <v>TROD</v>
          </cell>
          <cell r="B336" t="str">
            <v>POWEREX-CF</v>
          </cell>
          <cell r="D336" t="str">
            <v>S</v>
          </cell>
          <cell r="H336" t="str">
            <v>I-SWAP</v>
          </cell>
          <cell r="I336" t="str">
            <v>HOEP</v>
          </cell>
          <cell r="J336" t="str">
            <v>FIXED SWAP</v>
          </cell>
          <cell r="K336" t="str">
            <v>SWPFN13</v>
          </cell>
          <cell r="T336">
            <v>0</v>
          </cell>
          <cell r="U336">
            <v>0</v>
          </cell>
          <cell r="V336" t="str">
            <v>TRADING</v>
          </cell>
          <cell r="X336" t="str">
            <v>C</v>
          </cell>
          <cell r="AE336">
            <v>0</v>
          </cell>
          <cell r="AF336" t="str">
            <v>OPGEM</v>
          </cell>
        </row>
        <row r="337">
          <cell r="A337" t="str">
            <v>SBST</v>
          </cell>
          <cell r="B337" t="str">
            <v>SB_OPG-CF</v>
          </cell>
          <cell r="D337" t="str">
            <v>B</v>
          </cell>
          <cell r="H337" t="str">
            <v>I-SWAP</v>
          </cell>
          <cell r="I337" t="str">
            <v>HOEP</v>
          </cell>
          <cell r="J337" t="str">
            <v>FIXED SWAP</v>
          </cell>
          <cell r="K337" t="str">
            <v>SWPFN1</v>
          </cell>
          <cell r="T337">
            <v>0</v>
          </cell>
          <cell r="U337">
            <v>0</v>
          </cell>
          <cell r="V337" t="str">
            <v>TRADING</v>
          </cell>
          <cell r="X337" t="str">
            <v>C</v>
          </cell>
          <cell r="AE337">
            <v>0</v>
          </cell>
          <cell r="AF337" t="str">
            <v>OPGET</v>
          </cell>
        </row>
        <row r="338">
          <cell r="A338" t="str">
            <v>TROD</v>
          </cell>
          <cell r="B338" t="str">
            <v>BEMI-CF</v>
          </cell>
          <cell r="D338" t="str">
            <v>B</v>
          </cell>
          <cell r="H338" t="str">
            <v>I-SWAP</v>
          </cell>
          <cell r="I338" t="str">
            <v>HOEP</v>
          </cell>
          <cell r="J338" t="str">
            <v>FIXED SWAP</v>
          </cell>
          <cell r="K338" t="str">
            <v>SWPFN</v>
          </cell>
          <cell r="T338">
            <v>0</v>
          </cell>
          <cell r="U338">
            <v>0</v>
          </cell>
          <cell r="V338" t="str">
            <v>TRADING</v>
          </cell>
          <cell r="X338" t="str">
            <v>C</v>
          </cell>
          <cell r="AE338">
            <v>0</v>
          </cell>
          <cell r="AF338" t="str">
            <v>OPGEM</v>
          </cell>
        </row>
        <row r="339">
          <cell r="A339" t="str">
            <v>TROD</v>
          </cell>
          <cell r="B339" t="str">
            <v>GEN</v>
          </cell>
          <cell r="D339" t="str">
            <v>B</v>
          </cell>
          <cell r="H339" t="str">
            <v>I-SWAP</v>
          </cell>
          <cell r="I339" t="str">
            <v>HOEP</v>
          </cell>
          <cell r="J339" t="str">
            <v>FIXED SWAP</v>
          </cell>
          <cell r="K339" t="str">
            <v>SWPFN</v>
          </cell>
          <cell r="T339">
            <v>0</v>
          </cell>
          <cell r="U339">
            <v>0</v>
          </cell>
          <cell r="V339" t="str">
            <v>TRADING</v>
          </cell>
          <cell r="X339" t="str">
            <v>M</v>
          </cell>
          <cell r="AE339">
            <v>0</v>
          </cell>
          <cell r="AF339" t="str">
            <v>OPGEM</v>
          </cell>
        </row>
        <row r="340">
          <cell r="A340" t="str">
            <v>GEN</v>
          </cell>
          <cell r="B340" t="str">
            <v>TROD</v>
          </cell>
          <cell r="D340" t="str">
            <v>S</v>
          </cell>
          <cell r="H340" t="str">
            <v>I-SWAP</v>
          </cell>
          <cell r="I340" t="str">
            <v>HOEP</v>
          </cell>
          <cell r="J340" t="str">
            <v>FIXED SWAP</v>
          </cell>
          <cell r="K340" t="str">
            <v>SWPFN</v>
          </cell>
          <cell r="T340">
            <v>0</v>
          </cell>
          <cell r="U340">
            <v>0</v>
          </cell>
          <cell r="V340" t="str">
            <v>TRADING</v>
          </cell>
          <cell r="X340" t="str">
            <v>M</v>
          </cell>
          <cell r="AE340">
            <v>0</v>
          </cell>
          <cell r="AF340" t="str">
            <v>OPGEM</v>
          </cell>
        </row>
        <row r="341">
          <cell r="A341" t="str">
            <v>ST</v>
          </cell>
          <cell r="B341" t="str">
            <v>RBC-CF</v>
          </cell>
          <cell r="D341" t="str">
            <v>B</v>
          </cell>
          <cell r="H341" t="str">
            <v>I-SWAP</v>
          </cell>
          <cell r="I341" t="str">
            <v>HOEP</v>
          </cell>
          <cell r="J341" t="str">
            <v>FIXED SWAP</v>
          </cell>
          <cell r="K341" t="str">
            <v>SWPFN2</v>
          </cell>
          <cell r="T341">
            <v>0</v>
          </cell>
          <cell r="U341">
            <v>0</v>
          </cell>
          <cell r="V341" t="str">
            <v>TRADING</v>
          </cell>
          <cell r="X341" t="str">
            <v>C</v>
          </cell>
          <cell r="AE341">
            <v>0</v>
          </cell>
          <cell r="AF341" t="str">
            <v>OPGEM</v>
          </cell>
        </row>
        <row r="342">
          <cell r="A342" t="str">
            <v>ST</v>
          </cell>
          <cell r="B342" t="str">
            <v>OPGET-CF</v>
          </cell>
          <cell r="D342" t="str">
            <v>S</v>
          </cell>
          <cell r="H342" t="str">
            <v>I-SWAP</v>
          </cell>
          <cell r="I342" t="str">
            <v>HOEP</v>
          </cell>
          <cell r="J342" t="str">
            <v>FIXED SWAP</v>
          </cell>
          <cell r="K342" t="str">
            <v>SWPFN2</v>
          </cell>
          <cell r="T342">
            <v>0</v>
          </cell>
          <cell r="U342">
            <v>0</v>
          </cell>
          <cell r="V342" t="str">
            <v>TRADING</v>
          </cell>
          <cell r="X342" t="str">
            <v>C</v>
          </cell>
          <cell r="AE342">
            <v>0</v>
          </cell>
          <cell r="AF342" t="str">
            <v>OPGEM</v>
          </cell>
        </row>
        <row r="343">
          <cell r="A343" t="str">
            <v>SBST</v>
          </cell>
          <cell r="B343" t="str">
            <v>SB_OPG-CF</v>
          </cell>
          <cell r="D343" t="str">
            <v>B</v>
          </cell>
          <cell r="H343" t="str">
            <v>I-SWAP</v>
          </cell>
          <cell r="I343" t="str">
            <v>HOEP</v>
          </cell>
          <cell r="J343" t="str">
            <v>FIXED SWAP</v>
          </cell>
          <cell r="K343" t="str">
            <v>SWPFN2</v>
          </cell>
          <cell r="T343">
            <v>0</v>
          </cell>
          <cell r="U343">
            <v>0</v>
          </cell>
          <cell r="V343" t="str">
            <v>TRADING</v>
          </cell>
          <cell r="X343" t="str">
            <v>C</v>
          </cell>
          <cell r="AE343">
            <v>0</v>
          </cell>
          <cell r="AF343" t="str">
            <v>OPGET</v>
          </cell>
        </row>
        <row r="344">
          <cell r="A344" t="str">
            <v>RT</v>
          </cell>
          <cell r="B344" t="str">
            <v>OPGET</v>
          </cell>
          <cell r="D344" t="str">
            <v>S</v>
          </cell>
          <cell r="H344" t="str">
            <v>SFC</v>
          </cell>
          <cell r="I344" t="str">
            <v>HOEP</v>
          </cell>
          <cell r="J344" t="str">
            <v>INDEX PHYSIC</v>
          </cell>
          <cell r="K344" t="str">
            <v>SFC3-RT</v>
          </cell>
          <cell r="T344">
            <v>0</v>
          </cell>
          <cell r="U344">
            <v>0</v>
          </cell>
          <cell r="V344" t="str">
            <v>TRADING</v>
          </cell>
          <cell r="X344" t="str">
            <v>C</v>
          </cell>
          <cell r="AE344">
            <v>0</v>
          </cell>
          <cell r="AF344" t="str">
            <v>OPGEM</v>
          </cell>
        </row>
        <row r="345">
          <cell r="A345" t="str">
            <v>SBRT</v>
          </cell>
          <cell r="B345" t="str">
            <v>SB_OPG</v>
          </cell>
          <cell r="D345" t="str">
            <v>B</v>
          </cell>
          <cell r="H345" t="str">
            <v>SFC-RT</v>
          </cell>
          <cell r="I345" t="str">
            <v>HOEP</v>
          </cell>
          <cell r="J345" t="str">
            <v>INDEX PHYSIC</v>
          </cell>
          <cell r="K345" t="str">
            <v>SFC3-RT</v>
          </cell>
          <cell r="T345">
            <v>0</v>
          </cell>
          <cell r="U345">
            <v>0</v>
          </cell>
          <cell r="V345" t="str">
            <v>TRADING</v>
          </cell>
          <cell r="X345" t="str">
            <v>C</v>
          </cell>
          <cell r="AE345">
            <v>0</v>
          </cell>
          <cell r="AF345" t="str">
            <v>OPGET</v>
          </cell>
        </row>
        <row r="346">
          <cell r="A346" t="str">
            <v>TROD</v>
          </cell>
          <cell r="B346" t="str">
            <v>GEN</v>
          </cell>
          <cell r="D346" t="str">
            <v>B</v>
          </cell>
          <cell r="H346" t="str">
            <v>I-SWAP</v>
          </cell>
          <cell r="I346" t="str">
            <v>HOEP</v>
          </cell>
          <cell r="J346" t="str">
            <v>FIXED SWAP</v>
          </cell>
          <cell r="K346" t="str">
            <v>SWPFN1</v>
          </cell>
          <cell r="T346">
            <v>0</v>
          </cell>
          <cell r="U346">
            <v>0</v>
          </cell>
          <cell r="V346" t="str">
            <v>TRADING</v>
          </cell>
          <cell r="X346" t="str">
            <v>M</v>
          </cell>
          <cell r="AE346">
            <v>0</v>
          </cell>
          <cell r="AF346" t="str">
            <v>OPGEM</v>
          </cell>
        </row>
        <row r="347">
          <cell r="A347" t="str">
            <v>GEN</v>
          </cell>
          <cell r="B347" t="str">
            <v>TROD</v>
          </cell>
          <cell r="D347" t="str">
            <v>S</v>
          </cell>
          <cell r="H347" t="str">
            <v>I-SWAP</v>
          </cell>
          <cell r="I347" t="str">
            <v>HOEP</v>
          </cell>
          <cell r="J347" t="str">
            <v>FIXED SWAP</v>
          </cell>
          <cell r="K347" t="str">
            <v>SWPFN1</v>
          </cell>
          <cell r="T347">
            <v>0</v>
          </cell>
          <cell r="U347">
            <v>0</v>
          </cell>
          <cell r="V347" t="str">
            <v>TRADING</v>
          </cell>
          <cell r="X347" t="str">
            <v>M</v>
          </cell>
          <cell r="AE347">
            <v>0</v>
          </cell>
          <cell r="AF347" t="str">
            <v>OPGEM</v>
          </cell>
        </row>
        <row r="348">
          <cell r="A348" t="str">
            <v>TROD</v>
          </cell>
          <cell r="B348" t="str">
            <v>NGX-CF</v>
          </cell>
          <cell r="D348" t="str">
            <v>S</v>
          </cell>
          <cell r="H348" t="str">
            <v>I-SWAP</v>
          </cell>
          <cell r="I348" t="str">
            <v>HOEP</v>
          </cell>
          <cell r="J348" t="str">
            <v>FIXED SWAP</v>
          </cell>
          <cell r="K348" t="str">
            <v>SWPFN2</v>
          </cell>
          <cell r="T348">
            <v>0</v>
          </cell>
          <cell r="U348">
            <v>0</v>
          </cell>
          <cell r="V348" t="str">
            <v>TRADING</v>
          </cell>
          <cell r="X348" t="str">
            <v>C</v>
          </cell>
          <cell r="AE348">
            <v>0</v>
          </cell>
          <cell r="AF348" t="str">
            <v>OPGEM</v>
          </cell>
        </row>
        <row r="349">
          <cell r="A349" t="str">
            <v>RT</v>
          </cell>
          <cell r="B349" t="str">
            <v>OPGET</v>
          </cell>
          <cell r="D349" t="str">
            <v>S</v>
          </cell>
          <cell r="H349" t="str">
            <v>SFC</v>
          </cell>
          <cell r="I349" t="str">
            <v>MISI</v>
          </cell>
          <cell r="J349" t="str">
            <v>INDEX PHYSIC</v>
          </cell>
          <cell r="K349" t="str">
            <v>SFC18-RT</v>
          </cell>
          <cell r="T349">
            <v>0</v>
          </cell>
          <cell r="U349">
            <v>0</v>
          </cell>
          <cell r="V349" t="str">
            <v>TRADING</v>
          </cell>
          <cell r="X349" t="str">
            <v>C</v>
          </cell>
          <cell r="AE349">
            <v>0</v>
          </cell>
          <cell r="AF349" t="str">
            <v>OPGEM</v>
          </cell>
        </row>
        <row r="350">
          <cell r="A350" t="str">
            <v>SBRT</v>
          </cell>
          <cell r="B350" t="str">
            <v>SB_OPG</v>
          </cell>
          <cell r="D350" t="str">
            <v>B</v>
          </cell>
          <cell r="H350" t="str">
            <v>SFC-RT</v>
          </cell>
          <cell r="I350" t="str">
            <v>MISI</v>
          </cell>
          <cell r="J350" t="str">
            <v>INDEX PHYSIC</v>
          </cell>
          <cell r="K350" t="str">
            <v>SFC18-RT</v>
          </cell>
          <cell r="T350">
            <v>0</v>
          </cell>
          <cell r="U350">
            <v>0</v>
          </cell>
          <cell r="V350" t="str">
            <v>TRADING</v>
          </cell>
          <cell r="X350" t="str">
            <v>C</v>
          </cell>
          <cell r="AE350">
            <v>0</v>
          </cell>
          <cell r="AF350" t="str">
            <v>OPGET</v>
          </cell>
        </row>
        <row r="351">
          <cell r="A351" t="str">
            <v>RT</v>
          </cell>
          <cell r="B351" t="str">
            <v>OPGET</v>
          </cell>
          <cell r="D351" t="str">
            <v>B</v>
          </cell>
          <cell r="H351" t="str">
            <v>SFC</v>
          </cell>
          <cell r="I351" t="str">
            <v>MISI</v>
          </cell>
          <cell r="J351" t="str">
            <v>PHYSICAL</v>
          </cell>
          <cell r="K351" t="str">
            <v>CMSC-OFF</v>
          </cell>
          <cell r="T351">
            <v>0</v>
          </cell>
          <cell r="U351">
            <v>0</v>
          </cell>
          <cell r="V351" t="str">
            <v>TRADING</v>
          </cell>
          <cell r="X351" t="str">
            <v>C</v>
          </cell>
          <cell r="AE351">
            <v>0</v>
          </cell>
          <cell r="AF351" t="str">
            <v>OPGEM</v>
          </cell>
        </row>
        <row r="352">
          <cell r="A352" t="str">
            <v>SBRT</v>
          </cell>
          <cell r="B352" t="str">
            <v>SB_OPG</v>
          </cell>
          <cell r="D352" t="str">
            <v>S</v>
          </cell>
          <cell r="H352" t="str">
            <v>SFC-RT</v>
          </cell>
          <cell r="I352" t="str">
            <v>MISI</v>
          </cell>
          <cell r="J352" t="str">
            <v>PHYSICAL</v>
          </cell>
          <cell r="K352" t="str">
            <v>CMSC-OFF</v>
          </cell>
          <cell r="T352">
            <v>0</v>
          </cell>
          <cell r="U352">
            <v>0</v>
          </cell>
          <cell r="V352" t="str">
            <v>TRADING</v>
          </cell>
          <cell r="X352" t="str">
            <v>C</v>
          </cell>
          <cell r="AE352">
            <v>0</v>
          </cell>
          <cell r="AF352" t="str">
            <v>OPGET</v>
          </cell>
        </row>
        <row r="353">
          <cell r="A353" t="str">
            <v>TROD</v>
          </cell>
          <cell r="B353" t="str">
            <v>REM-CF</v>
          </cell>
          <cell r="D353" t="str">
            <v>S</v>
          </cell>
          <cell r="H353" t="str">
            <v>I-SWAP</v>
          </cell>
          <cell r="I353" t="str">
            <v>HOEP</v>
          </cell>
          <cell r="J353" t="str">
            <v>FIXED SWAP</v>
          </cell>
          <cell r="K353" t="str">
            <v>SWPFN</v>
          </cell>
          <cell r="T353">
            <v>0</v>
          </cell>
          <cell r="U353">
            <v>0</v>
          </cell>
          <cell r="V353" t="str">
            <v>TRADING</v>
          </cell>
          <cell r="X353" t="str">
            <v>C</v>
          </cell>
          <cell r="AE353">
            <v>0</v>
          </cell>
          <cell r="AF353" t="str">
            <v>OPGEM</v>
          </cell>
        </row>
        <row r="354">
          <cell r="A354" t="str">
            <v>ST</v>
          </cell>
          <cell r="B354" t="str">
            <v>OPGET</v>
          </cell>
          <cell r="D354" t="str">
            <v>B</v>
          </cell>
          <cell r="H354" t="str">
            <v>SFC</v>
          </cell>
          <cell r="I354" t="str">
            <v>MISI</v>
          </cell>
          <cell r="J354" t="str">
            <v>PHYSICAL</v>
          </cell>
          <cell r="K354" t="str">
            <v>CMSC-OFF</v>
          </cell>
          <cell r="T354">
            <v>0</v>
          </cell>
          <cell r="U354">
            <v>0</v>
          </cell>
          <cell r="V354" t="str">
            <v>TRADING</v>
          </cell>
          <cell r="X354" t="str">
            <v>C</v>
          </cell>
          <cell r="AE354">
            <v>0</v>
          </cell>
          <cell r="AF354" t="str">
            <v>OPGEM</v>
          </cell>
        </row>
        <row r="355">
          <cell r="A355" t="str">
            <v>SBST</v>
          </cell>
          <cell r="B355" t="str">
            <v>SB_OPG</v>
          </cell>
          <cell r="D355" t="str">
            <v>S</v>
          </cell>
          <cell r="H355" t="str">
            <v>SFC-DA</v>
          </cell>
          <cell r="I355" t="str">
            <v>MISI</v>
          </cell>
          <cell r="J355" t="str">
            <v>PHYSICAL</v>
          </cell>
          <cell r="K355" t="str">
            <v>CMSC-OFF</v>
          </cell>
          <cell r="T355">
            <v>0</v>
          </cell>
          <cell r="U355">
            <v>0</v>
          </cell>
          <cell r="V355" t="str">
            <v>TRADING</v>
          </cell>
          <cell r="X355" t="str">
            <v>C</v>
          </cell>
          <cell r="AE355">
            <v>0</v>
          </cell>
          <cell r="AF355" t="str">
            <v>OPGET</v>
          </cell>
        </row>
        <row r="356">
          <cell r="A356" t="str">
            <v>TROD</v>
          </cell>
          <cell r="B356" t="str">
            <v>RBC-CF</v>
          </cell>
          <cell r="D356" t="str">
            <v>S</v>
          </cell>
          <cell r="H356" t="str">
            <v>I-SWAP</v>
          </cell>
          <cell r="I356" t="str">
            <v>HOEP</v>
          </cell>
          <cell r="J356" t="str">
            <v>FIXED SWAP</v>
          </cell>
          <cell r="K356" t="str">
            <v>SWPFN</v>
          </cell>
          <cell r="T356">
            <v>0</v>
          </cell>
          <cell r="U356">
            <v>0</v>
          </cell>
          <cell r="V356" t="str">
            <v>TRADING</v>
          </cell>
          <cell r="X356" t="str">
            <v>C</v>
          </cell>
          <cell r="AE356">
            <v>0</v>
          </cell>
          <cell r="AF356" t="str">
            <v>OPGEM</v>
          </cell>
        </row>
        <row r="357">
          <cell r="A357" t="str">
            <v>TROD</v>
          </cell>
          <cell r="B357" t="str">
            <v>OPGET-CF</v>
          </cell>
          <cell r="D357" t="str">
            <v>S</v>
          </cell>
          <cell r="H357" t="str">
            <v>I-SWAP</v>
          </cell>
          <cell r="I357" t="str">
            <v>HOEP</v>
          </cell>
          <cell r="J357" t="str">
            <v>FIXED SWAP</v>
          </cell>
          <cell r="K357" t="str">
            <v>SWPFN</v>
          </cell>
          <cell r="T357">
            <v>0</v>
          </cell>
          <cell r="U357">
            <v>0</v>
          </cell>
          <cell r="V357" t="str">
            <v>TRADING</v>
          </cell>
          <cell r="X357" t="str">
            <v>C</v>
          </cell>
          <cell r="AE357">
            <v>0</v>
          </cell>
          <cell r="AF357" t="str">
            <v>OPGEM</v>
          </cell>
        </row>
        <row r="358">
          <cell r="A358" t="str">
            <v>SBLT</v>
          </cell>
          <cell r="B358" t="str">
            <v>SB_OPG-CF</v>
          </cell>
          <cell r="D358" t="str">
            <v>B</v>
          </cell>
          <cell r="H358" t="str">
            <v>I-SWAP</v>
          </cell>
          <cell r="I358" t="str">
            <v>HOEP</v>
          </cell>
          <cell r="J358" t="str">
            <v>FIXED SWAP</v>
          </cell>
          <cell r="K358" t="str">
            <v>SWPFN</v>
          </cell>
          <cell r="T358">
            <v>0</v>
          </cell>
          <cell r="U358">
            <v>0</v>
          </cell>
          <cell r="V358" t="str">
            <v>TRADING</v>
          </cell>
          <cell r="X358" t="str">
            <v>C</v>
          </cell>
          <cell r="AE358">
            <v>0</v>
          </cell>
          <cell r="AF358" t="str">
            <v>OPGET</v>
          </cell>
        </row>
        <row r="359">
          <cell r="A359" t="str">
            <v>ST</v>
          </cell>
          <cell r="B359" t="str">
            <v>OPGET</v>
          </cell>
          <cell r="D359" t="str">
            <v>S</v>
          </cell>
          <cell r="H359" t="str">
            <v>SFC</v>
          </cell>
          <cell r="I359" t="str">
            <v>HOEP</v>
          </cell>
          <cell r="J359" t="str">
            <v>INDEX PHYSIC</v>
          </cell>
          <cell r="K359" t="str">
            <v>SFC-DA</v>
          </cell>
          <cell r="T359">
            <v>0</v>
          </cell>
          <cell r="U359">
            <v>0</v>
          </cell>
          <cell r="V359" t="str">
            <v>TRADING</v>
          </cell>
          <cell r="X359" t="str">
            <v>C</v>
          </cell>
          <cell r="AE359">
            <v>0</v>
          </cell>
          <cell r="AF359" t="str">
            <v>OPGEM</v>
          </cell>
        </row>
        <row r="360">
          <cell r="A360" t="str">
            <v>SBST</v>
          </cell>
          <cell r="B360" t="str">
            <v>SB_OPG</v>
          </cell>
          <cell r="D360" t="str">
            <v>B</v>
          </cell>
          <cell r="H360" t="str">
            <v>SFC-DA</v>
          </cell>
          <cell r="I360" t="str">
            <v>HOEP</v>
          </cell>
          <cell r="J360" t="str">
            <v>INDEX PHYSIC</v>
          </cell>
          <cell r="K360" t="str">
            <v>SFC-DA</v>
          </cell>
          <cell r="T360">
            <v>0</v>
          </cell>
          <cell r="U360">
            <v>0</v>
          </cell>
          <cell r="V360" t="str">
            <v>TRADING</v>
          </cell>
          <cell r="X360" t="str">
            <v>C</v>
          </cell>
          <cell r="AE360">
            <v>0</v>
          </cell>
          <cell r="AF360" t="str">
            <v>OPGET</v>
          </cell>
        </row>
        <row r="361">
          <cell r="A361" t="str">
            <v>SBST</v>
          </cell>
          <cell r="B361" t="str">
            <v>SB_OPG</v>
          </cell>
          <cell r="D361" t="str">
            <v>B</v>
          </cell>
          <cell r="H361" t="str">
            <v>SFC-DA</v>
          </cell>
          <cell r="I361" t="str">
            <v>HOEP</v>
          </cell>
          <cell r="J361" t="str">
            <v>INDEX PHYSIC</v>
          </cell>
          <cell r="K361" t="str">
            <v>SFC6-DA</v>
          </cell>
          <cell r="T361">
            <v>0</v>
          </cell>
          <cell r="U361">
            <v>0</v>
          </cell>
          <cell r="V361" t="str">
            <v>TRADING</v>
          </cell>
          <cell r="X361" t="str">
            <v>C</v>
          </cell>
          <cell r="AE361">
            <v>0</v>
          </cell>
          <cell r="AF361" t="str">
            <v>OPGET</v>
          </cell>
        </row>
        <row r="362">
          <cell r="A362" t="str">
            <v>ST</v>
          </cell>
          <cell r="B362" t="str">
            <v>OPGET</v>
          </cell>
          <cell r="D362" t="str">
            <v>S</v>
          </cell>
          <cell r="H362" t="str">
            <v>SFC</v>
          </cell>
          <cell r="I362" t="str">
            <v>HOEP</v>
          </cell>
          <cell r="J362" t="str">
            <v>INDEX PHYSIC</v>
          </cell>
          <cell r="K362" t="str">
            <v>SFC6-DA</v>
          </cell>
          <cell r="T362">
            <v>0</v>
          </cell>
          <cell r="U362">
            <v>0</v>
          </cell>
          <cell r="V362" t="str">
            <v>TRADING</v>
          </cell>
          <cell r="X362" t="str">
            <v>C</v>
          </cell>
          <cell r="AE362">
            <v>0</v>
          </cell>
          <cell r="AF362" t="str">
            <v>OPGEM</v>
          </cell>
        </row>
        <row r="363">
          <cell r="A363" t="str">
            <v>TROD</v>
          </cell>
          <cell r="B363" t="str">
            <v>OPGET</v>
          </cell>
          <cell r="D363" t="str">
            <v>S</v>
          </cell>
          <cell r="H363" t="str">
            <v>SFC</v>
          </cell>
          <cell r="I363" t="str">
            <v>HOEP</v>
          </cell>
          <cell r="J363" t="str">
            <v>INDEX PHYSIC</v>
          </cell>
          <cell r="K363" t="str">
            <v>SFC7-DA</v>
          </cell>
          <cell r="T363">
            <v>0</v>
          </cell>
          <cell r="U363">
            <v>0</v>
          </cell>
          <cell r="V363" t="str">
            <v>TRADING</v>
          </cell>
          <cell r="X363" t="str">
            <v>C</v>
          </cell>
          <cell r="AE363">
            <v>0</v>
          </cell>
          <cell r="AF363" t="str">
            <v>OPGEM</v>
          </cell>
        </row>
        <row r="364">
          <cell r="A364" t="str">
            <v>SBLT</v>
          </cell>
          <cell r="B364" t="str">
            <v>SB_OPG</v>
          </cell>
          <cell r="D364" t="str">
            <v>B</v>
          </cell>
          <cell r="H364" t="str">
            <v>SFC-DA</v>
          </cell>
          <cell r="I364" t="str">
            <v>HOEP</v>
          </cell>
          <cell r="J364" t="str">
            <v>INDEX PHYSIC</v>
          </cell>
          <cell r="K364" t="str">
            <v>SFC7-DA</v>
          </cell>
          <cell r="T364">
            <v>0</v>
          </cell>
          <cell r="U364">
            <v>0</v>
          </cell>
          <cell r="V364" t="str">
            <v>TRADING</v>
          </cell>
          <cell r="X364" t="str">
            <v>C</v>
          </cell>
          <cell r="AE364">
            <v>0</v>
          </cell>
          <cell r="AF364" t="str">
            <v>OPGET</v>
          </cell>
        </row>
        <row r="365">
          <cell r="A365" t="str">
            <v>TROD</v>
          </cell>
          <cell r="B365" t="str">
            <v>OPGET</v>
          </cell>
          <cell r="D365" t="str">
            <v>S</v>
          </cell>
          <cell r="H365" t="str">
            <v>SFC</v>
          </cell>
          <cell r="I365" t="str">
            <v>HOEP</v>
          </cell>
          <cell r="J365" t="str">
            <v>INDEX PHYSIC</v>
          </cell>
          <cell r="K365" t="str">
            <v>SFC8-DA</v>
          </cell>
          <cell r="T365">
            <v>0</v>
          </cell>
          <cell r="U365">
            <v>0</v>
          </cell>
          <cell r="V365" t="str">
            <v>TRADING</v>
          </cell>
          <cell r="X365" t="str">
            <v>C</v>
          </cell>
          <cell r="AE365">
            <v>0</v>
          </cell>
          <cell r="AF365" t="str">
            <v>OPGEM</v>
          </cell>
        </row>
        <row r="366">
          <cell r="A366" t="str">
            <v>SBLT</v>
          </cell>
          <cell r="B366" t="str">
            <v>SB_OPG</v>
          </cell>
          <cell r="D366" t="str">
            <v>B</v>
          </cell>
          <cell r="H366" t="str">
            <v>SFC-DA</v>
          </cell>
          <cell r="I366" t="str">
            <v>HOEP</v>
          </cell>
          <cell r="J366" t="str">
            <v>INDEX PHYSIC</v>
          </cell>
          <cell r="K366" t="str">
            <v>SFC8-DA</v>
          </cell>
          <cell r="T366">
            <v>0</v>
          </cell>
          <cell r="U366">
            <v>0</v>
          </cell>
          <cell r="V366" t="str">
            <v>TRADING</v>
          </cell>
          <cell r="X366" t="str">
            <v>C</v>
          </cell>
          <cell r="AE366">
            <v>0</v>
          </cell>
          <cell r="AF366" t="str">
            <v>OPGET</v>
          </cell>
        </row>
        <row r="367">
          <cell r="A367" t="str">
            <v>TROD</v>
          </cell>
          <cell r="B367" t="str">
            <v>OPGET</v>
          </cell>
          <cell r="D367" t="str">
            <v>S</v>
          </cell>
          <cell r="H367" t="str">
            <v>SFC</v>
          </cell>
          <cell r="I367" t="str">
            <v>HOEP</v>
          </cell>
          <cell r="J367" t="str">
            <v>INDEX PHYSIC</v>
          </cell>
          <cell r="K367" t="str">
            <v>SFC8-DA</v>
          </cell>
          <cell r="T367">
            <v>0</v>
          </cell>
          <cell r="U367">
            <v>0</v>
          </cell>
          <cell r="V367" t="str">
            <v>TRADING</v>
          </cell>
          <cell r="X367" t="str">
            <v>C</v>
          </cell>
          <cell r="AE367">
            <v>0</v>
          </cell>
          <cell r="AF367" t="str">
            <v>OPGEM</v>
          </cell>
        </row>
        <row r="368">
          <cell r="A368" t="str">
            <v>SBLT</v>
          </cell>
          <cell r="B368" t="str">
            <v>SB_OPG</v>
          </cell>
          <cell r="D368" t="str">
            <v>B</v>
          </cell>
          <cell r="H368" t="str">
            <v>SFC-DA</v>
          </cell>
          <cell r="I368" t="str">
            <v>HOEP</v>
          </cell>
          <cell r="J368" t="str">
            <v>INDEX PHYSIC</v>
          </cell>
          <cell r="K368" t="str">
            <v>SFC8-DA</v>
          </cell>
          <cell r="T368">
            <v>0</v>
          </cell>
          <cell r="U368">
            <v>0</v>
          </cell>
          <cell r="V368" t="str">
            <v>TRADING</v>
          </cell>
          <cell r="X368" t="str">
            <v>C</v>
          </cell>
          <cell r="AE368">
            <v>0</v>
          </cell>
          <cell r="AF368" t="str">
            <v>OPGET</v>
          </cell>
        </row>
        <row r="369">
          <cell r="A369" t="str">
            <v>TROD</v>
          </cell>
          <cell r="B369" t="str">
            <v>NGX-CF</v>
          </cell>
          <cell r="D369" t="str">
            <v>B</v>
          </cell>
          <cell r="H369" t="str">
            <v>I-SWAP</v>
          </cell>
          <cell r="I369" t="str">
            <v>HOEP</v>
          </cell>
          <cell r="J369" t="str">
            <v>FIXED SWAP</v>
          </cell>
          <cell r="K369" t="str">
            <v>SWPFN10</v>
          </cell>
          <cell r="T369">
            <v>0</v>
          </cell>
          <cell r="U369">
            <v>0</v>
          </cell>
          <cell r="V369" t="str">
            <v>TRADING</v>
          </cell>
          <cell r="X369" t="str">
            <v>C</v>
          </cell>
          <cell r="AE369">
            <v>0</v>
          </cell>
          <cell r="AF369" t="str">
            <v>OPGEM</v>
          </cell>
        </row>
        <row r="370">
          <cell r="A370" t="str">
            <v>WCNT</v>
          </cell>
          <cell r="B370" t="str">
            <v>NYPA</v>
          </cell>
          <cell r="D370" t="str">
            <v>B</v>
          </cell>
          <cell r="H370" t="str">
            <v>Water Agreement</v>
          </cell>
          <cell r="I370" t="str">
            <v>HOEP</v>
          </cell>
          <cell r="J370" t="str">
            <v>INDEX PHYSIC</v>
          </cell>
          <cell r="K370" t="str">
            <v>ICE-N</v>
          </cell>
          <cell r="T370">
            <v>0</v>
          </cell>
          <cell r="U370">
            <v>0</v>
          </cell>
          <cell r="V370" t="str">
            <v>NON-DERIVATIVE REG OPER</v>
          </cell>
          <cell r="X370" t="str">
            <v>C</v>
          </cell>
          <cell r="AE370">
            <v>0</v>
          </cell>
          <cell r="AF370" t="str">
            <v>OPGEM</v>
          </cell>
        </row>
        <row r="371">
          <cell r="A371" t="str">
            <v>RT</v>
          </cell>
          <cell r="B371" t="str">
            <v>OPGET</v>
          </cell>
          <cell r="D371" t="str">
            <v>S</v>
          </cell>
          <cell r="H371" t="str">
            <v>SFC</v>
          </cell>
          <cell r="I371" t="str">
            <v>HOEP</v>
          </cell>
          <cell r="J371" t="str">
            <v>INDEX PHYSIC</v>
          </cell>
          <cell r="K371" t="str">
            <v>SFC14-RT</v>
          </cell>
          <cell r="T371">
            <v>0</v>
          </cell>
          <cell r="U371">
            <v>0</v>
          </cell>
          <cell r="V371" t="str">
            <v>TRADING</v>
          </cell>
          <cell r="X371" t="str">
            <v>C</v>
          </cell>
          <cell r="AE371">
            <v>0</v>
          </cell>
          <cell r="AF371" t="str">
            <v>OPGEM</v>
          </cell>
        </row>
        <row r="372">
          <cell r="A372" t="str">
            <v>SBRT</v>
          </cell>
          <cell r="B372" t="str">
            <v>SB_OPG</v>
          </cell>
          <cell r="D372" t="str">
            <v>B</v>
          </cell>
          <cell r="H372" t="str">
            <v>SFC-RT</v>
          </cell>
          <cell r="I372" t="str">
            <v>HOEP</v>
          </cell>
          <cell r="J372" t="str">
            <v>INDEX PHYSIC</v>
          </cell>
          <cell r="K372" t="str">
            <v>SFC14-RT</v>
          </cell>
          <cell r="T372">
            <v>0</v>
          </cell>
          <cell r="U372">
            <v>0</v>
          </cell>
          <cell r="V372" t="str">
            <v>TRADING</v>
          </cell>
          <cell r="X372" t="str">
            <v>C</v>
          </cell>
          <cell r="AE372">
            <v>0</v>
          </cell>
          <cell r="AF372" t="str">
            <v>OPGET</v>
          </cell>
        </row>
        <row r="373">
          <cell r="A373" t="str">
            <v>ST</v>
          </cell>
          <cell r="B373" t="str">
            <v>OPGET</v>
          </cell>
          <cell r="D373" t="str">
            <v>B</v>
          </cell>
          <cell r="H373" t="str">
            <v>SFC</v>
          </cell>
          <cell r="I373" t="str">
            <v>MISI</v>
          </cell>
          <cell r="J373" t="str">
            <v>PHYSICAL</v>
          </cell>
          <cell r="K373" t="str">
            <v>CMSC-ON</v>
          </cell>
          <cell r="T373">
            <v>0</v>
          </cell>
          <cell r="U373">
            <v>0</v>
          </cell>
          <cell r="V373" t="str">
            <v>TRADING</v>
          </cell>
          <cell r="X373" t="str">
            <v>C</v>
          </cell>
          <cell r="AE373">
            <v>0</v>
          </cell>
          <cell r="AF373" t="str">
            <v>OPGEM</v>
          </cell>
        </row>
        <row r="374">
          <cell r="A374" t="str">
            <v>SBST</v>
          </cell>
          <cell r="B374" t="str">
            <v>SB_OPG</v>
          </cell>
          <cell r="D374" t="str">
            <v>S</v>
          </cell>
          <cell r="H374" t="str">
            <v>SFC-DA</v>
          </cell>
          <cell r="I374" t="str">
            <v>MISI</v>
          </cell>
          <cell r="J374" t="str">
            <v>PHYSICAL</v>
          </cell>
          <cell r="K374" t="str">
            <v>CMSC-ON</v>
          </cell>
          <cell r="T374">
            <v>0</v>
          </cell>
          <cell r="U374">
            <v>0</v>
          </cell>
          <cell r="V374" t="str">
            <v>TRADING</v>
          </cell>
          <cell r="X374" t="str">
            <v>C</v>
          </cell>
          <cell r="AE374">
            <v>0</v>
          </cell>
          <cell r="AF374" t="str">
            <v>OPGET</v>
          </cell>
        </row>
        <row r="375">
          <cell r="A375" t="str">
            <v>WCNT</v>
          </cell>
          <cell r="B375" t="str">
            <v>NYPA</v>
          </cell>
          <cell r="D375" t="str">
            <v>B</v>
          </cell>
          <cell r="H375" t="str">
            <v>Water Agreement</v>
          </cell>
          <cell r="I375" t="str">
            <v>HOEP</v>
          </cell>
          <cell r="J375" t="str">
            <v>INDEX PHYSIC</v>
          </cell>
          <cell r="K375" t="str">
            <v>WMO-N</v>
          </cell>
          <cell r="T375">
            <v>0</v>
          </cell>
          <cell r="U375">
            <v>0</v>
          </cell>
          <cell r="V375" t="str">
            <v>NON-DERIVATIVE REG OPER</v>
          </cell>
          <cell r="X375" t="str">
            <v>C</v>
          </cell>
          <cell r="AE375">
            <v>0</v>
          </cell>
          <cell r="AF375" t="str">
            <v>OPGEM</v>
          </cell>
        </row>
        <row r="376">
          <cell r="A376" t="str">
            <v>WCNT</v>
          </cell>
          <cell r="B376" t="str">
            <v>NYPA</v>
          </cell>
          <cell r="D376" t="str">
            <v>B</v>
          </cell>
          <cell r="H376" t="str">
            <v>Water Agreement</v>
          </cell>
          <cell r="I376" t="str">
            <v>HOEP</v>
          </cell>
          <cell r="J376" t="str">
            <v>INDEX PHYSIC</v>
          </cell>
          <cell r="K376" t="str">
            <v>ICE-N</v>
          </cell>
          <cell r="T376">
            <v>0</v>
          </cell>
          <cell r="U376">
            <v>0</v>
          </cell>
          <cell r="V376" t="str">
            <v>NON-DERIVATIVE REG OPER</v>
          </cell>
          <cell r="X376" t="str">
            <v>C</v>
          </cell>
          <cell r="AE376">
            <v>0</v>
          </cell>
          <cell r="AF376" t="str">
            <v>OPGEM</v>
          </cell>
        </row>
        <row r="377">
          <cell r="A377" t="str">
            <v>TROD</v>
          </cell>
          <cell r="B377" t="str">
            <v>RBC-CF</v>
          </cell>
          <cell r="D377" t="str">
            <v>S</v>
          </cell>
          <cell r="H377" t="str">
            <v>I-SWAP</v>
          </cell>
          <cell r="I377" t="str">
            <v>HOEP</v>
          </cell>
          <cell r="J377" t="str">
            <v>FIXED SWAP</v>
          </cell>
          <cell r="K377" t="str">
            <v>SWPFN</v>
          </cell>
          <cell r="T377">
            <v>0</v>
          </cell>
          <cell r="U377">
            <v>0</v>
          </cell>
          <cell r="V377" t="str">
            <v>TRADING</v>
          </cell>
          <cell r="X377" t="str">
            <v>C</v>
          </cell>
          <cell r="AE377">
            <v>0</v>
          </cell>
          <cell r="AF377" t="str">
            <v>OPGEM</v>
          </cell>
        </row>
        <row r="378">
          <cell r="A378" t="str">
            <v>ST</v>
          </cell>
          <cell r="B378" t="str">
            <v>NGX-CF</v>
          </cell>
          <cell r="D378" t="str">
            <v>B</v>
          </cell>
          <cell r="H378" t="str">
            <v>I-SWAP</v>
          </cell>
          <cell r="I378" t="str">
            <v>HOEP</v>
          </cell>
          <cell r="J378" t="str">
            <v>FIXED SWAP</v>
          </cell>
          <cell r="K378" t="str">
            <v>SWPFN11</v>
          </cell>
          <cell r="T378">
            <v>0</v>
          </cell>
          <cell r="U378">
            <v>0</v>
          </cell>
          <cell r="V378" t="str">
            <v>TRADING</v>
          </cell>
          <cell r="X378" t="str">
            <v>C</v>
          </cell>
          <cell r="AE378">
            <v>0</v>
          </cell>
          <cell r="AF378" t="str">
            <v>OPGEM</v>
          </cell>
        </row>
        <row r="379">
          <cell r="A379" t="str">
            <v>RT</v>
          </cell>
          <cell r="B379" t="str">
            <v>OPGET</v>
          </cell>
          <cell r="D379" t="str">
            <v>S</v>
          </cell>
          <cell r="H379" t="str">
            <v>SFC</v>
          </cell>
          <cell r="I379" t="str">
            <v>MISI</v>
          </cell>
          <cell r="J379" t="str">
            <v>INDEX PHYSIC</v>
          </cell>
          <cell r="K379" t="str">
            <v>SFC13-RT</v>
          </cell>
          <cell r="T379">
            <v>0</v>
          </cell>
          <cell r="U379">
            <v>0</v>
          </cell>
          <cell r="V379" t="str">
            <v>TRADING</v>
          </cell>
          <cell r="X379" t="str">
            <v>C</v>
          </cell>
          <cell r="AE379">
            <v>0</v>
          </cell>
          <cell r="AF379" t="str">
            <v>OPGEM</v>
          </cell>
        </row>
        <row r="380">
          <cell r="A380" t="str">
            <v>SBRT</v>
          </cell>
          <cell r="B380" t="str">
            <v>SB_OPG</v>
          </cell>
          <cell r="D380" t="str">
            <v>B</v>
          </cell>
          <cell r="H380" t="str">
            <v>SFC-RT</v>
          </cell>
          <cell r="I380" t="str">
            <v>MISI</v>
          </cell>
          <cell r="J380" t="str">
            <v>INDEX PHYSIC</v>
          </cell>
          <cell r="K380" t="str">
            <v>SFC13-RT</v>
          </cell>
          <cell r="T380">
            <v>0</v>
          </cell>
          <cell r="U380">
            <v>0</v>
          </cell>
          <cell r="V380" t="str">
            <v>TRADING</v>
          </cell>
          <cell r="X380" t="str">
            <v>C</v>
          </cell>
          <cell r="AE380">
            <v>0</v>
          </cell>
          <cell r="AF380" t="str">
            <v>OPGET</v>
          </cell>
        </row>
        <row r="381">
          <cell r="A381" t="str">
            <v>ST</v>
          </cell>
          <cell r="B381" t="str">
            <v>POWEREX-CF</v>
          </cell>
          <cell r="D381" t="str">
            <v>S</v>
          </cell>
          <cell r="H381" t="str">
            <v>I-SWAP</v>
          </cell>
          <cell r="I381" t="str">
            <v>HOEP</v>
          </cell>
          <cell r="J381" t="str">
            <v>FIXED SWAP</v>
          </cell>
          <cell r="K381" t="str">
            <v>SWPFN</v>
          </cell>
          <cell r="T381">
            <v>0</v>
          </cell>
          <cell r="U381">
            <v>0</v>
          </cell>
          <cell r="V381" t="str">
            <v>TRADING</v>
          </cell>
          <cell r="X381" t="str">
            <v>C</v>
          </cell>
          <cell r="AE381">
            <v>0</v>
          </cell>
          <cell r="AF381" t="str">
            <v>OPGEM</v>
          </cell>
        </row>
        <row r="382">
          <cell r="A382" t="str">
            <v>TROD</v>
          </cell>
          <cell r="B382" t="str">
            <v>TEM-CF</v>
          </cell>
          <cell r="D382" t="str">
            <v>S</v>
          </cell>
          <cell r="H382" t="str">
            <v>I-SWAP</v>
          </cell>
          <cell r="I382" t="str">
            <v>HOEP</v>
          </cell>
          <cell r="J382" t="str">
            <v>FIXED SWAP</v>
          </cell>
          <cell r="K382" t="str">
            <v>SWPFN1</v>
          </cell>
          <cell r="T382">
            <v>0</v>
          </cell>
          <cell r="U382">
            <v>0</v>
          </cell>
          <cell r="V382" t="str">
            <v>TRADING</v>
          </cell>
          <cell r="X382" t="str">
            <v>C</v>
          </cell>
          <cell r="AE382">
            <v>0</v>
          </cell>
          <cell r="AF382" t="str">
            <v>OPGEM</v>
          </cell>
        </row>
        <row r="383">
          <cell r="A383" t="str">
            <v>TROD</v>
          </cell>
          <cell r="B383" t="str">
            <v>NGX-CF</v>
          </cell>
          <cell r="D383" t="str">
            <v>S</v>
          </cell>
          <cell r="H383" t="str">
            <v>I-SWAP</v>
          </cell>
          <cell r="I383" t="str">
            <v>HOEP</v>
          </cell>
          <cell r="J383" t="str">
            <v>FIXED SWAP</v>
          </cell>
          <cell r="K383" t="str">
            <v>SWPFN2</v>
          </cell>
          <cell r="T383">
            <v>0</v>
          </cell>
          <cell r="U383">
            <v>0</v>
          </cell>
          <cell r="V383" t="str">
            <v>TRADING</v>
          </cell>
          <cell r="X383" t="str">
            <v>C</v>
          </cell>
          <cell r="AE383">
            <v>0</v>
          </cell>
          <cell r="AF383" t="str">
            <v>OPGEM</v>
          </cell>
        </row>
        <row r="384">
          <cell r="A384" t="str">
            <v>TROD</v>
          </cell>
          <cell r="B384" t="str">
            <v>TEM-CF</v>
          </cell>
          <cell r="D384" t="str">
            <v>S</v>
          </cell>
          <cell r="H384" t="str">
            <v>I-SWAP</v>
          </cell>
          <cell r="I384" t="str">
            <v>HOEP</v>
          </cell>
          <cell r="J384" t="str">
            <v>FIXED SWAP</v>
          </cell>
          <cell r="K384" t="str">
            <v>SWPFN3</v>
          </cell>
          <cell r="T384">
            <v>0</v>
          </cell>
          <cell r="U384">
            <v>0</v>
          </cell>
          <cell r="V384" t="str">
            <v>TRADING</v>
          </cell>
          <cell r="X384" t="str">
            <v>C</v>
          </cell>
          <cell r="AE384">
            <v>0</v>
          </cell>
          <cell r="AF384" t="str">
            <v>OPGEM</v>
          </cell>
        </row>
        <row r="385">
          <cell r="A385" t="str">
            <v>TROD</v>
          </cell>
          <cell r="B385" t="str">
            <v>TEM-CF</v>
          </cell>
          <cell r="D385" t="str">
            <v>S</v>
          </cell>
          <cell r="H385" t="str">
            <v>I-SWAP</v>
          </cell>
          <cell r="I385" t="str">
            <v>HOEP</v>
          </cell>
          <cell r="J385" t="str">
            <v>FIXED SWAP</v>
          </cell>
          <cell r="K385" t="str">
            <v>SWPFN3</v>
          </cell>
          <cell r="T385">
            <v>0</v>
          </cell>
          <cell r="U385">
            <v>0</v>
          </cell>
          <cell r="V385" t="str">
            <v>TRADING</v>
          </cell>
          <cell r="X385" t="str">
            <v>C</v>
          </cell>
          <cell r="AE385">
            <v>0</v>
          </cell>
          <cell r="AF385" t="str">
            <v>OPGEM</v>
          </cell>
        </row>
        <row r="386">
          <cell r="A386" t="str">
            <v>TROD</v>
          </cell>
          <cell r="B386" t="str">
            <v>RBC-CF</v>
          </cell>
          <cell r="D386" t="str">
            <v>B</v>
          </cell>
          <cell r="H386" t="str">
            <v>I-SWAP</v>
          </cell>
          <cell r="I386" t="str">
            <v>HOEP</v>
          </cell>
          <cell r="J386" t="str">
            <v>FIXED SWAP</v>
          </cell>
          <cell r="K386" t="str">
            <v>SWPFN</v>
          </cell>
          <cell r="T386">
            <v>0</v>
          </cell>
          <cell r="U386">
            <v>0</v>
          </cell>
          <cell r="V386" t="str">
            <v>TRADING</v>
          </cell>
          <cell r="X386" t="str">
            <v>C</v>
          </cell>
          <cell r="AE386">
            <v>0</v>
          </cell>
          <cell r="AF386" t="str">
            <v>OPGEM</v>
          </cell>
        </row>
        <row r="387">
          <cell r="A387" t="str">
            <v>TROD</v>
          </cell>
          <cell r="B387" t="str">
            <v>RBC-CF</v>
          </cell>
          <cell r="D387" t="str">
            <v>B</v>
          </cell>
          <cell r="H387" t="str">
            <v>I-SWAP</v>
          </cell>
          <cell r="I387" t="str">
            <v>HOEP</v>
          </cell>
          <cell r="J387" t="str">
            <v>FIXED SWAP</v>
          </cell>
          <cell r="K387" t="str">
            <v>SWPFN</v>
          </cell>
          <cell r="T387">
            <v>0</v>
          </cell>
          <cell r="U387">
            <v>0</v>
          </cell>
          <cell r="V387" t="str">
            <v>TRADING</v>
          </cell>
          <cell r="X387" t="str">
            <v>C</v>
          </cell>
          <cell r="AE387">
            <v>0</v>
          </cell>
          <cell r="AF387" t="str">
            <v>OPGEM</v>
          </cell>
        </row>
        <row r="388">
          <cell r="A388" t="str">
            <v>ST</v>
          </cell>
          <cell r="B388" t="str">
            <v>TEM-CF</v>
          </cell>
          <cell r="D388" t="str">
            <v>B</v>
          </cell>
          <cell r="H388" t="str">
            <v>I-SWAP</v>
          </cell>
          <cell r="I388" t="str">
            <v>HOEP</v>
          </cell>
          <cell r="J388" t="str">
            <v>FIXED SWAP</v>
          </cell>
          <cell r="K388" t="str">
            <v>SWPFN</v>
          </cell>
          <cell r="T388">
            <v>0</v>
          </cell>
          <cell r="U388">
            <v>0</v>
          </cell>
          <cell r="V388" t="str">
            <v>TRADING</v>
          </cell>
          <cell r="X388" t="str">
            <v>C</v>
          </cell>
          <cell r="AE388">
            <v>0</v>
          </cell>
          <cell r="AF388" t="str">
            <v>OPGEM</v>
          </cell>
        </row>
        <row r="389">
          <cell r="A389" t="str">
            <v>ST</v>
          </cell>
          <cell r="B389" t="str">
            <v>NGX-CF</v>
          </cell>
          <cell r="D389" t="str">
            <v>B</v>
          </cell>
          <cell r="H389" t="str">
            <v>I-SWAP</v>
          </cell>
          <cell r="I389" t="str">
            <v>HOEP</v>
          </cell>
          <cell r="J389" t="str">
            <v>FIXED SWAP</v>
          </cell>
          <cell r="K389" t="str">
            <v>SWPFN</v>
          </cell>
          <cell r="T389">
            <v>0</v>
          </cell>
          <cell r="U389">
            <v>0</v>
          </cell>
          <cell r="V389" t="str">
            <v>TRADING</v>
          </cell>
          <cell r="X389" t="str">
            <v>C</v>
          </cell>
          <cell r="AE389">
            <v>0</v>
          </cell>
          <cell r="AF389" t="str">
            <v>OPGEM</v>
          </cell>
        </row>
        <row r="390">
          <cell r="A390" t="str">
            <v>ST</v>
          </cell>
          <cell r="B390" t="str">
            <v>BEMI-CF</v>
          </cell>
          <cell r="D390" t="str">
            <v>B</v>
          </cell>
          <cell r="H390" t="str">
            <v>I-SWAP</v>
          </cell>
          <cell r="I390" t="str">
            <v>HOEP</v>
          </cell>
          <cell r="J390" t="str">
            <v>FIXED SWAP</v>
          </cell>
          <cell r="K390" t="str">
            <v>SWPFN</v>
          </cell>
          <cell r="T390">
            <v>0</v>
          </cell>
          <cell r="U390">
            <v>0</v>
          </cell>
          <cell r="V390" t="str">
            <v>TRADING</v>
          </cell>
          <cell r="X390" t="str">
            <v>C</v>
          </cell>
          <cell r="AE390">
            <v>0</v>
          </cell>
          <cell r="AF390" t="str">
            <v>OPGEM</v>
          </cell>
        </row>
        <row r="391">
          <cell r="A391" t="str">
            <v>TROD</v>
          </cell>
          <cell r="B391" t="str">
            <v>RBC-CF</v>
          </cell>
          <cell r="D391" t="str">
            <v>B</v>
          </cell>
          <cell r="H391" t="str">
            <v>I-SWAP</v>
          </cell>
          <cell r="I391" t="str">
            <v>HOEP</v>
          </cell>
          <cell r="J391" t="str">
            <v>FIXED SWAP</v>
          </cell>
          <cell r="K391" t="str">
            <v>SWPFN</v>
          </cell>
          <cell r="T391">
            <v>0</v>
          </cell>
          <cell r="U391">
            <v>0</v>
          </cell>
          <cell r="V391" t="str">
            <v>TRADING</v>
          </cell>
          <cell r="X391" t="str">
            <v>C</v>
          </cell>
          <cell r="AE391">
            <v>0</v>
          </cell>
          <cell r="AF391" t="str">
            <v>OPGEM</v>
          </cell>
        </row>
        <row r="392">
          <cell r="A392" t="str">
            <v>TROD</v>
          </cell>
          <cell r="B392" t="str">
            <v>RBC-CF</v>
          </cell>
          <cell r="D392" t="str">
            <v>B</v>
          </cell>
          <cell r="H392" t="str">
            <v>I-SWAP</v>
          </cell>
          <cell r="I392" t="str">
            <v>HOEP</v>
          </cell>
          <cell r="J392" t="str">
            <v>FIXED SWAP</v>
          </cell>
          <cell r="K392" t="str">
            <v>SWPFN</v>
          </cell>
          <cell r="T392">
            <v>0</v>
          </cell>
          <cell r="U392">
            <v>0</v>
          </cell>
          <cell r="V392" t="str">
            <v>TRADING</v>
          </cell>
          <cell r="X392" t="str">
            <v>C</v>
          </cell>
          <cell r="AE392">
            <v>0</v>
          </cell>
          <cell r="AF392" t="str">
            <v>OPGEM</v>
          </cell>
        </row>
        <row r="393">
          <cell r="A393" t="str">
            <v>TROD</v>
          </cell>
          <cell r="B393" t="str">
            <v>DEML-CF</v>
          </cell>
          <cell r="D393" t="str">
            <v>S</v>
          </cell>
          <cell r="H393" t="str">
            <v>I-SWAP</v>
          </cell>
          <cell r="I393" t="str">
            <v>HOEP</v>
          </cell>
          <cell r="J393" t="str">
            <v>FIXED SWAP</v>
          </cell>
          <cell r="K393" t="str">
            <v>SWPFN</v>
          </cell>
          <cell r="T393">
            <v>0</v>
          </cell>
          <cell r="U393">
            <v>0</v>
          </cell>
          <cell r="V393" t="str">
            <v>TRADING</v>
          </cell>
          <cell r="X393" t="str">
            <v>C</v>
          </cell>
          <cell r="AE393">
            <v>0</v>
          </cell>
          <cell r="AF393" t="str">
            <v>OPGEM</v>
          </cell>
        </row>
        <row r="394">
          <cell r="A394" t="str">
            <v>ST</v>
          </cell>
          <cell r="B394" t="str">
            <v>RBC-CF</v>
          </cell>
          <cell r="D394" t="str">
            <v>B</v>
          </cell>
          <cell r="H394" t="str">
            <v>I-SWAP</v>
          </cell>
          <cell r="I394" t="str">
            <v>HOEP</v>
          </cell>
          <cell r="J394" t="str">
            <v>FIXED SWAP</v>
          </cell>
          <cell r="K394" t="str">
            <v>SWPFN6</v>
          </cell>
          <cell r="T394">
            <v>0</v>
          </cell>
          <cell r="U394">
            <v>0</v>
          </cell>
          <cell r="V394" t="str">
            <v>TRADING</v>
          </cell>
          <cell r="X394" t="str">
            <v>C</v>
          </cell>
          <cell r="AE394">
            <v>0</v>
          </cell>
          <cell r="AF394" t="str">
            <v>OPGEM</v>
          </cell>
        </row>
        <row r="395">
          <cell r="A395" t="str">
            <v>ST</v>
          </cell>
          <cell r="B395" t="str">
            <v>REM-CF</v>
          </cell>
          <cell r="D395" t="str">
            <v>B</v>
          </cell>
          <cell r="H395" t="str">
            <v>I-SWAP</v>
          </cell>
          <cell r="I395" t="str">
            <v>HOEP</v>
          </cell>
          <cell r="J395" t="str">
            <v>FIXED SWAP</v>
          </cell>
          <cell r="K395" t="str">
            <v>SWPFN</v>
          </cell>
          <cell r="T395">
            <v>0</v>
          </cell>
          <cell r="U395">
            <v>0</v>
          </cell>
          <cell r="V395" t="str">
            <v>TRADING</v>
          </cell>
          <cell r="X395" t="str">
            <v>C</v>
          </cell>
          <cell r="AE395">
            <v>0</v>
          </cell>
          <cell r="AF395" t="str">
            <v>OPGEM</v>
          </cell>
        </row>
        <row r="396">
          <cell r="A396" t="str">
            <v>ST</v>
          </cell>
          <cell r="B396" t="str">
            <v>NGX-CF</v>
          </cell>
          <cell r="D396" t="str">
            <v>S</v>
          </cell>
          <cell r="H396" t="str">
            <v>I-SWAP</v>
          </cell>
          <cell r="I396" t="str">
            <v>HOEP</v>
          </cell>
          <cell r="J396" t="str">
            <v>FIXED SWAP</v>
          </cell>
          <cell r="K396" t="str">
            <v>SWPFN</v>
          </cell>
          <cell r="T396">
            <v>0</v>
          </cell>
          <cell r="U396">
            <v>0</v>
          </cell>
          <cell r="V396" t="str">
            <v>TRADING</v>
          </cell>
          <cell r="X396" t="str">
            <v>C</v>
          </cell>
          <cell r="AE396">
            <v>0</v>
          </cell>
          <cell r="AF396" t="str">
            <v>OPGEM</v>
          </cell>
        </row>
        <row r="397">
          <cell r="A397" t="str">
            <v>ST</v>
          </cell>
          <cell r="B397" t="str">
            <v>BRUCE-CF</v>
          </cell>
          <cell r="D397" t="str">
            <v>B</v>
          </cell>
          <cell r="H397" t="str">
            <v>I-SWAP</v>
          </cell>
          <cell r="I397" t="str">
            <v>HOEP</v>
          </cell>
          <cell r="J397" t="str">
            <v>FIXED SWAP</v>
          </cell>
          <cell r="K397" t="str">
            <v>SWPFN</v>
          </cell>
          <cell r="T397">
            <v>0</v>
          </cell>
          <cell r="U397">
            <v>0</v>
          </cell>
          <cell r="V397" t="str">
            <v>TRADING</v>
          </cell>
          <cell r="X397" t="str">
            <v>C</v>
          </cell>
          <cell r="AE397">
            <v>0</v>
          </cell>
          <cell r="AF397" t="str">
            <v>OPGEM</v>
          </cell>
        </row>
        <row r="398">
          <cell r="A398" t="str">
            <v>ST</v>
          </cell>
          <cell r="B398" t="str">
            <v>REM-CF</v>
          </cell>
          <cell r="D398" t="str">
            <v>S</v>
          </cell>
          <cell r="H398" t="str">
            <v>I-SWAP</v>
          </cell>
          <cell r="I398" t="str">
            <v>HOEP</v>
          </cell>
          <cell r="J398" t="str">
            <v>FIXED SWAP</v>
          </cell>
          <cell r="K398" t="str">
            <v>SWPFN1</v>
          </cell>
          <cell r="T398">
            <v>0</v>
          </cell>
          <cell r="U398">
            <v>0</v>
          </cell>
          <cell r="V398" t="str">
            <v>TRADING</v>
          </cell>
          <cell r="X398" t="str">
            <v>C</v>
          </cell>
          <cell r="AE398">
            <v>0</v>
          </cell>
          <cell r="AF398" t="str">
            <v>OPGEM</v>
          </cell>
        </row>
        <row r="399">
          <cell r="A399" t="str">
            <v>ST</v>
          </cell>
          <cell r="B399" t="str">
            <v>NGX-CF</v>
          </cell>
          <cell r="D399" t="str">
            <v>B</v>
          </cell>
          <cell r="H399" t="str">
            <v>I-SWAP</v>
          </cell>
          <cell r="I399" t="str">
            <v>HOEP</v>
          </cell>
          <cell r="J399" t="str">
            <v>FIXED SWAP</v>
          </cell>
          <cell r="K399" t="str">
            <v>HSWFN</v>
          </cell>
          <cell r="T399">
            <v>0</v>
          </cell>
          <cell r="U399">
            <v>0</v>
          </cell>
          <cell r="V399" t="str">
            <v>TRADING</v>
          </cell>
          <cell r="X399" t="str">
            <v>C</v>
          </cell>
          <cell r="AE399">
            <v>0</v>
          </cell>
          <cell r="AF399" t="str">
            <v>OPGEM</v>
          </cell>
        </row>
        <row r="400">
          <cell r="A400" t="str">
            <v>SBLT</v>
          </cell>
          <cell r="B400" t="str">
            <v>SB_OPG-CF</v>
          </cell>
          <cell r="D400" t="str">
            <v>S</v>
          </cell>
          <cell r="H400" t="str">
            <v>I-SWAP</v>
          </cell>
          <cell r="I400" t="str">
            <v>HOEP</v>
          </cell>
          <cell r="J400" t="str">
            <v>FIXED SWAP</v>
          </cell>
          <cell r="K400" t="str">
            <v>SWPFN1</v>
          </cell>
          <cell r="T400">
            <v>0</v>
          </cell>
          <cell r="U400">
            <v>0</v>
          </cell>
          <cell r="V400" t="str">
            <v>TRADING</v>
          </cell>
          <cell r="X400" t="str">
            <v>C</v>
          </cell>
          <cell r="AE400">
            <v>0</v>
          </cell>
          <cell r="AF400" t="str">
            <v>OPGET</v>
          </cell>
        </row>
        <row r="401">
          <cell r="A401" t="str">
            <v>SBST</v>
          </cell>
          <cell r="B401" t="str">
            <v>SB_OPG-CF</v>
          </cell>
          <cell r="D401" t="str">
            <v>B</v>
          </cell>
          <cell r="H401" t="str">
            <v>I-SWAP</v>
          </cell>
          <cell r="I401" t="str">
            <v>HOEP</v>
          </cell>
          <cell r="J401" t="str">
            <v>FIXED SWAP</v>
          </cell>
          <cell r="K401" t="str">
            <v>SWPFN2</v>
          </cell>
          <cell r="T401">
            <v>0</v>
          </cell>
          <cell r="U401">
            <v>0</v>
          </cell>
          <cell r="V401" t="str">
            <v>TRADING</v>
          </cell>
          <cell r="X401" t="str">
            <v>C</v>
          </cell>
          <cell r="AE401">
            <v>0</v>
          </cell>
          <cell r="AF401" t="str">
            <v>OPGET</v>
          </cell>
        </row>
        <row r="402">
          <cell r="A402" t="str">
            <v>TROD</v>
          </cell>
          <cell r="B402" t="str">
            <v>OPGET-CF</v>
          </cell>
          <cell r="D402" t="str">
            <v>S</v>
          </cell>
          <cell r="H402" t="str">
            <v>I-SWAP</v>
          </cell>
          <cell r="I402" t="str">
            <v>HOEP</v>
          </cell>
          <cell r="J402" t="str">
            <v>FIXED SWAP</v>
          </cell>
          <cell r="K402" t="str">
            <v>SWPFN3</v>
          </cell>
          <cell r="T402">
            <v>0</v>
          </cell>
          <cell r="U402">
            <v>0</v>
          </cell>
          <cell r="V402" t="str">
            <v>TRADING</v>
          </cell>
          <cell r="X402" t="str">
            <v>C</v>
          </cell>
          <cell r="AE402">
            <v>0</v>
          </cell>
          <cell r="AF402" t="str">
            <v>OPGEM</v>
          </cell>
        </row>
        <row r="403">
          <cell r="A403" t="str">
            <v>ST</v>
          </cell>
          <cell r="B403" t="str">
            <v>OPGET-CF</v>
          </cell>
          <cell r="D403" t="str">
            <v>B</v>
          </cell>
          <cell r="H403" t="str">
            <v>I-SWAP</v>
          </cell>
          <cell r="I403" t="str">
            <v>HOEP</v>
          </cell>
          <cell r="J403" t="str">
            <v>FIXED SWAP</v>
          </cell>
          <cell r="K403" t="str">
            <v>SWPFN4</v>
          </cell>
          <cell r="T403">
            <v>0</v>
          </cell>
          <cell r="U403">
            <v>0</v>
          </cell>
          <cell r="V403" t="str">
            <v>TRADING</v>
          </cell>
          <cell r="X403" t="str">
            <v>C</v>
          </cell>
          <cell r="AE403">
            <v>0</v>
          </cell>
          <cell r="AF403" t="str">
            <v>OPGEM</v>
          </cell>
        </row>
        <row r="404">
          <cell r="A404" t="str">
            <v>TROD</v>
          </cell>
          <cell r="B404" t="str">
            <v>NGX-CF</v>
          </cell>
          <cell r="D404" t="str">
            <v>S</v>
          </cell>
          <cell r="H404" t="str">
            <v>I-SWAP</v>
          </cell>
          <cell r="I404" t="str">
            <v>HOEP</v>
          </cell>
          <cell r="J404" t="str">
            <v>FIXED SWAP</v>
          </cell>
          <cell r="K404" t="str">
            <v>SWPFN</v>
          </cell>
          <cell r="T404">
            <v>0</v>
          </cell>
          <cell r="U404">
            <v>0</v>
          </cell>
          <cell r="V404" t="str">
            <v>TRADING</v>
          </cell>
          <cell r="X404" t="str">
            <v>C</v>
          </cell>
          <cell r="AE404">
            <v>0</v>
          </cell>
          <cell r="AF404" t="str">
            <v>OPGEM</v>
          </cell>
        </row>
        <row r="405">
          <cell r="A405" t="str">
            <v>TROD</v>
          </cell>
          <cell r="B405" t="str">
            <v>NGX-CF</v>
          </cell>
          <cell r="D405" t="str">
            <v>S</v>
          </cell>
          <cell r="H405" t="str">
            <v>I-SWAP</v>
          </cell>
          <cell r="I405" t="str">
            <v>HOEP</v>
          </cell>
          <cell r="J405" t="str">
            <v>FIXED SWAP</v>
          </cell>
          <cell r="K405" t="str">
            <v>SWPFN</v>
          </cell>
          <cell r="T405">
            <v>0</v>
          </cell>
          <cell r="U405">
            <v>0</v>
          </cell>
          <cell r="V405" t="str">
            <v>TRADING</v>
          </cell>
          <cell r="X405" t="str">
            <v>C</v>
          </cell>
          <cell r="AE405">
            <v>0</v>
          </cell>
          <cell r="AF405" t="str">
            <v>OPGEM</v>
          </cell>
        </row>
        <row r="406">
          <cell r="A406" t="str">
            <v>TROD</v>
          </cell>
          <cell r="B406" t="str">
            <v>BRUCE-CF</v>
          </cell>
          <cell r="D406" t="str">
            <v>B</v>
          </cell>
          <cell r="H406" t="str">
            <v>I-SWAP</v>
          </cell>
          <cell r="I406" t="str">
            <v>HOEP</v>
          </cell>
          <cell r="J406" t="str">
            <v>FIXED SWAP</v>
          </cell>
          <cell r="K406" t="str">
            <v>SWPFN</v>
          </cell>
          <cell r="T406">
            <v>0</v>
          </cell>
          <cell r="U406">
            <v>0</v>
          </cell>
          <cell r="V406" t="str">
            <v>TRADING</v>
          </cell>
          <cell r="X406" t="str">
            <v>C</v>
          </cell>
          <cell r="AE406">
            <v>0</v>
          </cell>
          <cell r="AF406" t="str">
            <v>OPGEM</v>
          </cell>
        </row>
        <row r="407">
          <cell r="A407" t="str">
            <v>ST</v>
          </cell>
          <cell r="B407" t="str">
            <v>NGX-CF</v>
          </cell>
          <cell r="D407" t="str">
            <v>B</v>
          </cell>
          <cell r="H407" t="str">
            <v>I-SWAP</v>
          </cell>
          <cell r="I407" t="str">
            <v>HOEP</v>
          </cell>
          <cell r="J407" t="str">
            <v>FIXED SWAP</v>
          </cell>
          <cell r="K407" t="str">
            <v>SWPFN</v>
          </cell>
          <cell r="T407">
            <v>0</v>
          </cell>
          <cell r="U407">
            <v>0</v>
          </cell>
          <cell r="V407" t="str">
            <v>TRADING</v>
          </cell>
          <cell r="X407" t="str">
            <v>C</v>
          </cell>
          <cell r="AE407">
            <v>0</v>
          </cell>
          <cell r="AF407" t="str">
            <v>OPGEM</v>
          </cell>
        </row>
        <row r="408">
          <cell r="A408" t="str">
            <v>ST</v>
          </cell>
          <cell r="B408" t="str">
            <v>OPGET-CF</v>
          </cell>
          <cell r="D408" t="str">
            <v>S</v>
          </cell>
          <cell r="H408" t="str">
            <v>I-SWAP</v>
          </cell>
          <cell r="I408" t="str">
            <v>HOEP</v>
          </cell>
          <cell r="J408" t="str">
            <v>FIXED SWAP</v>
          </cell>
          <cell r="K408" t="str">
            <v>SWPFN</v>
          </cell>
          <cell r="T408">
            <v>0</v>
          </cell>
          <cell r="U408">
            <v>0</v>
          </cell>
          <cell r="V408" t="str">
            <v>TRADING</v>
          </cell>
          <cell r="X408" t="str">
            <v>C</v>
          </cell>
          <cell r="AE408">
            <v>0</v>
          </cell>
          <cell r="AF408" t="str">
            <v>OPGEM</v>
          </cell>
        </row>
        <row r="409">
          <cell r="A409" t="str">
            <v>SBST</v>
          </cell>
          <cell r="B409" t="str">
            <v>SB_OPG-CF</v>
          </cell>
          <cell r="D409" t="str">
            <v>B</v>
          </cell>
          <cell r="H409" t="str">
            <v>I-SWAP</v>
          </cell>
          <cell r="I409" t="str">
            <v>HOEP</v>
          </cell>
          <cell r="J409" t="str">
            <v>FIXED SWAP</v>
          </cell>
          <cell r="K409" t="str">
            <v>SWPFN</v>
          </cell>
          <cell r="T409">
            <v>0</v>
          </cell>
          <cell r="U409">
            <v>0</v>
          </cell>
          <cell r="V409" t="str">
            <v>TRADING</v>
          </cell>
          <cell r="X409" t="str">
            <v>C</v>
          </cell>
          <cell r="AE409">
            <v>0</v>
          </cell>
          <cell r="AF409" t="str">
            <v>OPGET</v>
          </cell>
        </row>
        <row r="410">
          <cell r="A410" t="str">
            <v>RT</v>
          </cell>
          <cell r="B410" t="str">
            <v>OPGET</v>
          </cell>
          <cell r="D410" t="str">
            <v>S</v>
          </cell>
          <cell r="H410" t="str">
            <v>SFC</v>
          </cell>
          <cell r="I410" t="str">
            <v>HOEP</v>
          </cell>
          <cell r="J410" t="str">
            <v>INDEX PHYSIC</v>
          </cell>
          <cell r="K410" t="str">
            <v>SFC3-RT</v>
          </cell>
          <cell r="T410">
            <v>0</v>
          </cell>
          <cell r="U410">
            <v>0</v>
          </cell>
          <cell r="V410" t="str">
            <v>TRADING</v>
          </cell>
          <cell r="X410" t="str">
            <v>C</v>
          </cell>
          <cell r="AE410">
            <v>0</v>
          </cell>
          <cell r="AF410" t="str">
            <v>OPGEM</v>
          </cell>
        </row>
        <row r="411">
          <cell r="A411" t="str">
            <v>SBRT</v>
          </cell>
          <cell r="B411" t="str">
            <v>SB_OPG</v>
          </cell>
          <cell r="D411" t="str">
            <v>B</v>
          </cell>
          <cell r="H411" t="str">
            <v>SFC-RT</v>
          </cell>
          <cell r="I411" t="str">
            <v>HOEP</v>
          </cell>
          <cell r="J411" t="str">
            <v>INDEX PHYSIC</v>
          </cell>
          <cell r="K411" t="str">
            <v>SFC3-RT</v>
          </cell>
          <cell r="T411">
            <v>0</v>
          </cell>
          <cell r="U411">
            <v>0</v>
          </cell>
          <cell r="V411" t="str">
            <v>TRADING</v>
          </cell>
          <cell r="X411" t="str">
            <v>C</v>
          </cell>
          <cell r="AE411">
            <v>0</v>
          </cell>
          <cell r="AF411" t="str">
            <v>OPGET</v>
          </cell>
        </row>
        <row r="412">
          <cell r="A412" t="str">
            <v>ST</v>
          </cell>
          <cell r="B412" t="str">
            <v>RBC-CF</v>
          </cell>
          <cell r="D412" t="str">
            <v>B</v>
          </cell>
          <cell r="H412" t="str">
            <v>I-SWAP</v>
          </cell>
          <cell r="I412" t="str">
            <v>HOEP</v>
          </cell>
          <cell r="J412" t="str">
            <v>FIXED SWAP</v>
          </cell>
          <cell r="K412" t="str">
            <v>SWPFN</v>
          </cell>
          <cell r="T412">
            <v>0</v>
          </cell>
          <cell r="U412">
            <v>0</v>
          </cell>
          <cell r="V412" t="str">
            <v>TRADING</v>
          </cell>
          <cell r="X412" t="str">
            <v>C</v>
          </cell>
          <cell r="AE412">
            <v>0</v>
          </cell>
          <cell r="AF412" t="str">
            <v>OPGEM</v>
          </cell>
        </row>
        <row r="413">
          <cell r="A413" t="str">
            <v>ST</v>
          </cell>
          <cell r="B413" t="str">
            <v>OPGET-CF</v>
          </cell>
          <cell r="D413" t="str">
            <v>S</v>
          </cell>
          <cell r="H413" t="str">
            <v>I-SWAP</v>
          </cell>
          <cell r="I413" t="str">
            <v>HOEP</v>
          </cell>
          <cell r="J413" t="str">
            <v>FIXED SWAP</v>
          </cell>
          <cell r="K413" t="str">
            <v>SWPFN1</v>
          </cell>
          <cell r="T413">
            <v>0</v>
          </cell>
          <cell r="U413">
            <v>0</v>
          </cell>
          <cell r="V413" t="str">
            <v>TRADING</v>
          </cell>
          <cell r="X413" t="str">
            <v>C</v>
          </cell>
          <cell r="AE413">
            <v>0</v>
          </cell>
          <cell r="AF413" t="str">
            <v>OPGEM</v>
          </cell>
        </row>
        <row r="414">
          <cell r="A414" t="str">
            <v>SBST</v>
          </cell>
          <cell r="B414" t="str">
            <v>SB_OPG-CF</v>
          </cell>
          <cell r="D414" t="str">
            <v>B</v>
          </cell>
          <cell r="H414" t="str">
            <v>I-SWAP</v>
          </cell>
          <cell r="I414" t="str">
            <v>HOEP</v>
          </cell>
          <cell r="J414" t="str">
            <v>FIXED SWAP</v>
          </cell>
          <cell r="K414" t="str">
            <v>SWPFN2</v>
          </cell>
          <cell r="T414">
            <v>0</v>
          </cell>
          <cell r="U414">
            <v>0</v>
          </cell>
          <cell r="V414" t="str">
            <v>TRADING</v>
          </cell>
          <cell r="X414" t="str">
            <v>C</v>
          </cell>
          <cell r="AE414">
            <v>0</v>
          </cell>
          <cell r="AF414" t="str">
            <v>OPGET</v>
          </cell>
        </row>
        <row r="415">
          <cell r="A415" t="str">
            <v>TROD</v>
          </cell>
          <cell r="B415" t="str">
            <v>NGX-CF</v>
          </cell>
          <cell r="D415" t="str">
            <v>S</v>
          </cell>
          <cell r="H415" t="str">
            <v>I-SWAP</v>
          </cell>
          <cell r="I415" t="str">
            <v>HOEP</v>
          </cell>
          <cell r="J415" t="str">
            <v>FIXED SWAP</v>
          </cell>
          <cell r="K415" t="str">
            <v>SWPFN</v>
          </cell>
          <cell r="T415">
            <v>0</v>
          </cell>
          <cell r="U415">
            <v>0</v>
          </cell>
          <cell r="V415" t="str">
            <v>TRADING</v>
          </cell>
          <cell r="X415" t="str">
            <v>C</v>
          </cell>
          <cell r="AE415">
            <v>0</v>
          </cell>
          <cell r="AF415" t="str">
            <v>OPGEM</v>
          </cell>
        </row>
        <row r="416">
          <cell r="A416" t="str">
            <v>TROD</v>
          </cell>
          <cell r="B416" t="str">
            <v>RBC-CF</v>
          </cell>
          <cell r="D416" t="str">
            <v>S</v>
          </cell>
          <cell r="H416" t="str">
            <v>I-SWAP</v>
          </cell>
          <cell r="I416" t="str">
            <v>HOEP</v>
          </cell>
          <cell r="J416" t="str">
            <v>FIXED SWAP</v>
          </cell>
          <cell r="K416" t="str">
            <v>SWPFN</v>
          </cell>
          <cell r="T416">
            <v>0</v>
          </cell>
          <cell r="U416">
            <v>0</v>
          </cell>
          <cell r="V416" t="str">
            <v>TRADING</v>
          </cell>
          <cell r="X416" t="str">
            <v>C</v>
          </cell>
          <cell r="AE416">
            <v>0</v>
          </cell>
          <cell r="AF416" t="str">
            <v>OPGEM</v>
          </cell>
        </row>
        <row r="417">
          <cell r="A417" t="str">
            <v>TROD</v>
          </cell>
          <cell r="B417" t="str">
            <v>NGX-CF</v>
          </cell>
          <cell r="D417" t="str">
            <v>S</v>
          </cell>
          <cell r="H417" t="str">
            <v>I-SWAP</v>
          </cell>
          <cell r="I417" t="str">
            <v>HOEP</v>
          </cell>
          <cell r="J417" t="str">
            <v>FIXED SWAP</v>
          </cell>
          <cell r="K417" t="str">
            <v>SWPFN</v>
          </cell>
          <cell r="T417">
            <v>0</v>
          </cell>
          <cell r="U417">
            <v>0</v>
          </cell>
          <cell r="V417" t="str">
            <v>TRADING</v>
          </cell>
          <cell r="X417" t="str">
            <v>C</v>
          </cell>
          <cell r="AE417">
            <v>0</v>
          </cell>
          <cell r="AF417" t="str">
            <v>OPGEM</v>
          </cell>
        </row>
        <row r="418">
          <cell r="A418" t="str">
            <v>TROD</v>
          </cell>
          <cell r="B418" t="str">
            <v>NGX-CF</v>
          </cell>
          <cell r="D418" t="str">
            <v>S</v>
          </cell>
          <cell r="H418" t="str">
            <v>I-SWAP</v>
          </cell>
          <cell r="I418" t="str">
            <v>HOEP</v>
          </cell>
          <cell r="J418" t="str">
            <v>FIXED SWAP</v>
          </cell>
          <cell r="K418" t="str">
            <v>SWPFN</v>
          </cell>
          <cell r="T418">
            <v>-33600</v>
          </cell>
          <cell r="U418">
            <v>-125568</v>
          </cell>
          <cell r="V418" t="str">
            <v>TRADING</v>
          </cell>
          <cell r="X418" t="str">
            <v>C</v>
          </cell>
          <cell r="AE418">
            <v>-125546.31</v>
          </cell>
          <cell r="AF418" t="str">
            <v>OPGEM</v>
          </cell>
        </row>
        <row r="419">
          <cell r="A419" t="str">
            <v>TROD</v>
          </cell>
          <cell r="B419" t="str">
            <v>BRUCE-CF</v>
          </cell>
          <cell r="D419" t="str">
            <v>S</v>
          </cell>
          <cell r="H419" t="str">
            <v>I-SWAP</v>
          </cell>
          <cell r="I419" t="str">
            <v>HOEP</v>
          </cell>
          <cell r="J419" t="str">
            <v>FIXED SWAP</v>
          </cell>
          <cell r="K419" t="str">
            <v>SWPFN</v>
          </cell>
          <cell r="T419">
            <v>0</v>
          </cell>
          <cell r="U419">
            <v>0</v>
          </cell>
          <cell r="V419" t="str">
            <v>TRADING</v>
          </cell>
          <cell r="X419" t="str">
            <v>C</v>
          </cell>
          <cell r="AE419">
            <v>0</v>
          </cell>
          <cell r="AF419" t="str">
            <v>OPGEM</v>
          </cell>
        </row>
        <row r="420">
          <cell r="A420" t="str">
            <v>TROD</v>
          </cell>
          <cell r="B420" t="str">
            <v>TEM-CF</v>
          </cell>
          <cell r="D420" t="str">
            <v>B</v>
          </cell>
          <cell r="H420" t="str">
            <v>I-SWAP</v>
          </cell>
          <cell r="I420" t="str">
            <v>HOEP</v>
          </cell>
          <cell r="J420" t="str">
            <v>FIXED SWAP</v>
          </cell>
          <cell r="K420" t="str">
            <v>SWPFN</v>
          </cell>
          <cell r="T420">
            <v>0</v>
          </cell>
          <cell r="U420">
            <v>0</v>
          </cell>
          <cell r="V420" t="str">
            <v>TRADING</v>
          </cell>
          <cell r="X420" t="str">
            <v>C</v>
          </cell>
          <cell r="AE420">
            <v>0</v>
          </cell>
          <cell r="AF420" t="str">
            <v>OPGEM</v>
          </cell>
        </row>
        <row r="421">
          <cell r="A421" t="str">
            <v>ST</v>
          </cell>
          <cell r="B421" t="str">
            <v>NGX-CF</v>
          </cell>
          <cell r="D421" t="str">
            <v>B</v>
          </cell>
          <cell r="H421" t="str">
            <v>I-SWAP</v>
          </cell>
          <cell r="I421" t="str">
            <v>HOEP</v>
          </cell>
          <cell r="J421" t="str">
            <v>FIXED SWAP</v>
          </cell>
          <cell r="K421" t="str">
            <v>SWPFN14</v>
          </cell>
          <cell r="T421">
            <v>0</v>
          </cell>
          <cell r="U421">
            <v>0</v>
          </cell>
          <cell r="V421" t="str">
            <v>TRADING</v>
          </cell>
          <cell r="X421" t="str">
            <v>C</v>
          </cell>
          <cell r="AE421">
            <v>0</v>
          </cell>
          <cell r="AF421" t="str">
            <v>OPGEM</v>
          </cell>
        </row>
        <row r="422">
          <cell r="A422" t="str">
            <v>ST</v>
          </cell>
          <cell r="B422" t="str">
            <v>BEMI-CF</v>
          </cell>
          <cell r="D422" t="str">
            <v>B</v>
          </cell>
          <cell r="H422" t="str">
            <v>I-SWAP</v>
          </cell>
          <cell r="I422" t="str">
            <v>HOEP</v>
          </cell>
          <cell r="J422" t="str">
            <v>FIXED SWAP</v>
          </cell>
          <cell r="K422" t="str">
            <v>SWPFN13</v>
          </cell>
          <cell r="T422">
            <v>0</v>
          </cell>
          <cell r="U422">
            <v>0</v>
          </cell>
          <cell r="V422" t="str">
            <v>TRADING</v>
          </cell>
          <cell r="X422" t="str">
            <v>C</v>
          </cell>
          <cell r="AE422">
            <v>0</v>
          </cell>
          <cell r="AF422" t="str">
            <v>OPGEM</v>
          </cell>
        </row>
        <row r="423">
          <cell r="A423" t="str">
            <v>ST</v>
          </cell>
          <cell r="B423" t="str">
            <v>OPGET-CF</v>
          </cell>
          <cell r="D423" t="str">
            <v>S</v>
          </cell>
          <cell r="H423" t="str">
            <v>I-SWAP</v>
          </cell>
          <cell r="I423" t="str">
            <v>HOEP</v>
          </cell>
          <cell r="J423" t="str">
            <v>FIXED SWAP</v>
          </cell>
          <cell r="K423" t="str">
            <v>SWPFN13</v>
          </cell>
          <cell r="T423">
            <v>0</v>
          </cell>
          <cell r="U423">
            <v>0</v>
          </cell>
          <cell r="V423" t="str">
            <v>TRADING</v>
          </cell>
          <cell r="X423" t="str">
            <v>C</v>
          </cell>
          <cell r="AE423">
            <v>0</v>
          </cell>
          <cell r="AF423" t="str">
            <v>OPGEM</v>
          </cell>
        </row>
        <row r="424">
          <cell r="A424" t="str">
            <v>SBST</v>
          </cell>
          <cell r="B424" t="str">
            <v>SB_OPG-CF</v>
          </cell>
          <cell r="D424" t="str">
            <v>B</v>
          </cell>
          <cell r="H424" t="str">
            <v>I-SWAP</v>
          </cell>
          <cell r="I424" t="str">
            <v>HOEP</v>
          </cell>
          <cell r="J424" t="str">
            <v>FIXED SWAP</v>
          </cell>
          <cell r="K424" t="str">
            <v>SWPFN13</v>
          </cell>
          <cell r="T424">
            <v>0</v>
          </cell>
          <cell r="U424">
            <v>0</v>
          </cell>
          <cell r="V424" t="str">
            <v>TRADING</v>
          </cell>
          <cell r="X424" t="str">
            <v>C</v>
          </cell>
          <cell r="AE424">
            <v>0</v>
          </cell>
          <cell r="AF424" t="str">
            <v>OPGET</v>
          </cell>
        </row>
        <row r="425">
          <cell r="A425" t="str">
            <v>ST</v>
          </cell>
          <cell r="B425" t="str">
            <v>DTE-CF</v>
          </cell>
          <cell r="D425" t="str">
            <v>B</v>
          </cell>
          <cell r="H425" t="str">
            <v>I-SWAP</v>
          </cell>
          <cell r="I425" t="str">
            <v>HOEP</v>
          </cell>
          <cell r="J425" t="str">
            <v>FIXED SWAP</v>
          </cell>
          <cell r="K425" t="str">
            <v>SWPFN14</v>
          </cell>
          <cell r="T425">
            <v>0</v>
          </cell>
          <cell r="U425">
            <v>0</v>
          </cell>
          <cell r="V425" t="str">
            <v>TRADING</v>
          </cell>
          <cell r="X425" t="str">
            <v>C</v>
          </cell>
          <cell r="AE425">
            <v>0</v>
          </cell>
          <cell r="AF425" t="str">
            <v>OPGEM</v>
          </cell>
        </row>
        <row r="426">
          <cell r="A426" t="str">
            <v>ST</v>
          </cell>
          <cell r="B426" t="str">
            <v>OPGET-CF</v>
          </cell>
          <cell r="D426" t="str">
            <v>S</v>
          </cell>
          <cell r="H426" t="str">
            <v>I-SWAP</v>
          </cell>
          <cell r="I426" t="str">
            <v>HOEP</v>
          </cell>
          <cell r="J426" t="str">
            <v>FIXED SWAP</v>
          </cell>
          <cell r="K426" t="str">
            <v>SWPFN14</v>
          </cell>
          <cell r="T426">
            <v>0</v>
          </cell>
          <cell r="U426">
            <v>0</v>
          </cell>
          <cell r="V426" t="str">
            <v>TRADING</v>
          </cell>
          <cell r="X426" t="str">
            <v>C</v>
          </cell>
          <cell r="AE426">
            <v>0</v>
          </cell>
          <cell r="AF426" t="str">
            <v>OPGEM</v>
          </cell>
        </row>
        <row r="427">
          <cell r="A427" t="str">
            <v>SBST</v>
          </cell>
          <cell r="B427" t="str">
            <v>SB_OPG-CF</v>
          </cell>
          <cell r="D427" t="str">
            <v>B</v>
          </cell>
          <cell r="H427" t="str">
            <v>I-SWAP</v>
          </cell>
          <cell r="I427" t="str">
            <v>HOEP</v>
          </cell>
          <cell r="J427" t="str">
            <v>FIXED SWAP</v>
          </cell>
          <cell r="K427" t="str">
            <v>SWPFN14</v>
          </cell>
          <cell r="T427">
            <v>0</v>
          </cell>
          <cell r="U427">
            <v>0</v>
          </cell>
          <cell r="V427" t="str">
            <v>TRADING</v>
          </cell>
          <cell r="X427" t="str">
            <v>C</v>
          </cell>
          <cell r="AE427">
            <v>0</v>
          </cell>
          <cell r="AF427" t="str">
            <v>OPGET</v>
          </cell>
        </row>
        <row r="428">
          <cell r="A428" t="str">
            <v>ST</v>
          </cell>
          <cell r="B428" t="str">
            <v>NGX-CF</v>
          </cell>
          <cell r="D428" t="str">
            <v>B</v>
          </cell>
          <cell r="H428" t="str">
            <v>I-SWAP</v>
          </cell>
          <cell r="I428" t="str">
            <v>HOEP</v>
          </cell>
          <cell r="J428" t="str">
            <v>FIXED SWAP</v>
          </cell>
          <cell r="K428" t="str">
            <v>SWPFN2</v>
          </cell>
          <cell r="T428">
            <v>0</v>
          </cell>
          <cell r="U428">
            <v>0</v>
          </cell>
          <cell r="V428" t="str">
            <v>TRADING</v>
          </cell>
          <cell r="X428" t="str">
            <v>C</v>
          </cell>
          <cell r="AE428">
            <v>0</v>
          </cell>
          <cell r="AF428" t="str">
            <v>OPGEM</v>
          </cell>
        </row>
        <row r="429">
          <cell r="A429" t="str">
            <v>ST</v>
          </cell>
          <cell r="B429" t="str">
            <v>BEMI-CF</v>
          </cell>
          <cell r="D429" t="str">
            <v>B</v>
          </cell>
          <cell r="H429" t="str">
            <v>I-SWAP</v>
          </cell>
          <cell r="I429" t="str">
            <v>HOEP</v>
          </cell>
          <cell r="J429" t="str">
            <v>FIXED SWAP</v>
          </cell>
          <cell r="K429" t="str">
            <v>SWPFN</v>
          </cell>
          <cell r="T429">
            <v>0</v>
          </cell>
          <cell r="U429">
            <v>0</v>
          </cell>
          <cell r="V429" t="str">
            <v>TRADING</v>
          </cell>
          <cell r="X429" t="str">
            <v>C</v>
          </cell>
          <cell r="AE429">
            <v>0</v>
          </cell>
          <cell r="AF429" t="str">
            <v>OPGEM</v>
          </cell>
        </row>
        <row r="430">
          <cell r="A430" t="str">
            <v>ST</v>
          </cell>
          <cell r="B430" t="str">
            <v>OPGET</v>
          </cell>
          <cell r="D430" t="str">
            <v>B</v>
          </cell>
          <cell r="H430" t="str">
            <v>SFC</v>
          </cell>
          <cell r="I430" t="str">
            <v>MISI</v>
          </cell>
          <cell r="J430" t="str">
            <v>PHYSICAL</v>
          </cell>
          <cell r="K430" t="str">
            <v>CMSC-OFF</v>
          </cell>
          <cell r="T430">
            <v>0</v>
          </cell>
          <cell r="U430">
            <v>0</v>
          </cell>
          <cell r="V430" t="str">
            <v>TRADING</v>
          </cell>
          <cell r="X430" t="str">
            <v>C</v>
          </cell>
          <cell r="AE430">
            <v>0</v>
          </cell>
          <cell r="AF430" t="str">
            <v>OPGEM</v>
          </cell>
        </row>
        <row r="431">
          <cell r="A431" t="str">
            <v>SBST</v>
          </cell>
          <cell r="B431" t="str">
            <v>SB_OPG</v>
          </cell>
          <cell r="D431" t="str">
            <v>S</v>
          </cell>
          <cell r="H431" t="str">
            <v>SFC-DA</v>
          </cell>
          <cell r="I431" t="str">
            <v>MISI</v>
          </cell>
          <cell r="J431" t="str">
            <v>PHYSICAL</v>
          </cell>
          <cell r="K431" t="str">
            <v>CMSC-OFF</v>
          </cell>
          <cell r="T431">
            <v>0</v>
          </cell>
          <cell r="U431">
            <v>0</v>
          </cell>
          <cell r="V431" t="str">
            <v>TRADING</v>
          </cell>
          <cell r="X431" t="str">
            <v>C</v>
          </cell>
          <cell r="AE431">
            <v>0</v>
          </cell>
          <cell r="AF431" t="str">
            <v>OPGET</v>
          </cell>
        </row>
        <row r="432">
          <cell r="A432" t="str">
            <v>ST</v>
          </cell>
          <cell r="B432" t="str">
            <v>BEMI-CF</v>
          </cell>
          <cell r="D432" t="str">
            <v>B</v>
          </cell>
          <cell r="H432" t="str">
            <v>I-SWAP</v>
          </cell>
          <cell r="I432" t="str">
            <v>HOEP</v>
          </cell>
          <cell r="J432" t="str">
            <v>FIXED SWAP</v>
          </cell>
          <cell r="K432" t="str">
            <v>SWPFN13</v>
          </cell>
          <cell r="T432">
            <v>0</v>
          </cell>
          <cell r="U432">
            <v>0</v>
          </cell>
          <cell r="V432" t="str">
            <v>TRADING</v>
          </cell>
          <cell r="X432" t="str">
            <v>C</v>
          </cell>
          <cell r="AE432">
            <v>0</v>
          </cell>
          <cell r="AF432" t="str">
            <v>OPGEM</v>
          </cell>
        </row>
        <row r="433">
          <cell r="A433" t="str">
            <v>ST</v>
          </cell>
          <cell r="B433" t="str">
            <v>BRUCE-CF</v>
          </cell>
          <cell r="D433" t="str">
            <v>B</v>
          </cell>
          <cell r="H433" t="str">
            <v>I-SWAP</v>
          </cell>
          <cell r="I433" t="str">
            <v>HOEP</v>
          </cell>
          <cell r="J433" t="str">
            <v>FIXED SWAP</v>
          </cell>
          <cell r="K433" t="str">
            <v>SWPFN14</v>
          </cell>
          <cell r="T433">
            <v>0</v>
          </cell>
          <cell r="U433">
            <v>0</v>
          </cell>
          <cell r="V433" t="str">
            <v>TRADING</v>
          </cell>
          <cell r="X433" t="str">
            <v>C</v>
          </cell>
          <cell r="AE433">
            <v>0</v>
          </cell>
          <cell r="AF433" t="str">
            <v>OPGEM</v>
          </cell>
        </row>
        <row r="434">
          <cell r="A434" t="str">
            <v>ST</v>
          </cell>
          <cell r="B434" t="str">
            <v>OPGET-CF</v>
          </cell>
          <cell r="D434" t="str">
            <v>S</v>
          </cell>
          <cell r="H434" t="str">
            <v>I-SWAP</v>
          </cell>
          <cell r="I434" t="str">
            <v>HOEP</v>
          </cell>
          <cell r="J434" t="str">
            <v>FIXED SWAP</v>
          </cell>
          <cell r="K434" t="str">
            <v>SWPFN14</v>
          </cell>
          <cell r="T434">
            <v>0</v>
          </cell>
          <cell r="U434">
            <v>0</v>
          </cell>
          <cell r="V434" t="str">
            <v>TRADING</v>
          </cell>
          <cell r="X434" t="str">
            <v>C</v>
          </cell>
          <cell r="AE434">
            <v>0</v>
          </cell>
          <cell r="AF434" t="str">
            <v>OPGEM</v>
          </cell>
        </row>
        <row r="435">
          <cell r="A435" t="str">
            <v>SBST</v>
          </cell>
          <cell r="B435" t="str">
            <v>SB_OPG-CF</v>
          </cell>
          <cell r="D435" t="str">
            <v>B</v>
          </cell>
          <cell r="H435" t="str">
            <v>I-SWAP</v>
          </cell>
          <cell r="I435" t="str">
            <v>HOEP</v>
          </cell>
          <cell r="J435" t="str">
            <v>FIXED SWAP</v>
          </cell>
          <cell r="K435" t="str">
            <v>SWPFN14</v>
          </cell>
          <cell r="T435">
            <v>0</v>
          </cell>
          <cell r="U435">
            <v>0</v>
          </cell>
          <cell r="V435" t="str">
            <v>TRADING</v>
          </cell>
          <cell r="X435" t="str">
            <v>C</v>
          </cell>
          <cell r="AE435">
            <v>0</v>
          </cell>
          <cell r="AF435" t="str">
            <v>OPGET</v>
          </cell>
        </row>
        <row r="436">
          <cell r="A436" t="str">
            <v>ST</v>
          </cell>
          <cell r="B436" t="str">
            <v>NGX-CF</v>
          </cell>
          <cell r="D436" t="str">
            <v>B</v>
          </cell>
          <cell r="H436" t="str">
            <v>I-SWAP</v>
          </cell>
          <cell r="I436" t="str">
            <v>HOEP</v>
          </cell>
          <cell r="J436" t="str">
            <v>FIXED SWAP</v>
          </cell>
          <cell r="K436" t="str">
            <v>SWPFN15</v>
          </cell>
          <cell r="T436">
            <v>0</v>
          </cell>
          <cell r="U436">
            <v>0</v>
          </cell>
          <cell r="V436" t="str">
            <v>TRADING</v>
          </cell>
          <cell r="X436" t="str">
            <v>C</v>
          </cell>
          <cell r="AE436">
            <v>0</v>
          </cell>
          <cell r="AF436" t="str">
            <v>OPGEM</v>
          </cell>
        </row>
        <row r="437">
          <cell r="A437" t="str">
            <v>ST</v>
          </cell>
          <cell r="B437" t="str">
            <v>NGX-CF</v>
          </cell>
          <cell r="D437" t="str">
            <v>B</v>
          </cell>
          <cell r="H437" t="str">
            <v>I-SWAP</v>
          </cell>
          <cell r="I437" t="str">
            <v>HOEP</v>
          </cell>
          <cell r="J437" t="str">
            <v>FIXED SWAP</v>
          </cell>
          <cell r="K437" t="str">
            <v>SWPFN15</v>
          </cell>
          <cell r="T437">
            <v>0</v>
          </cell>
          <cell r="U437">
            <v>0</v>
          </cell>
          <cell r="V437" t="str">
            <v>TRADING</v>
          </cell>
          <cell r="X437" t="str">
            <v>C</v>
          </cell>
          <cell r="AE437">
            <v>0</v>
          </cell>
          <cell r="AF437" t="str">
            <v>OPGEM</v>
          </cell>
        </row>
        <row r="438">
          <cell r="A438" t="str">
            <v>ST</v>
          </cell>
          <cell r="B438" t="str">
            <v>NGX-CF</v>
          </cell>
          <cell r="D438" t="str">
            <v>B</v>
          </cell>
          <cell r="H438" t="str">
            <v>I-SWAP</v>
          </cell>
          <cell r="I438" t="str">
            <v>HOEP</v>
          </cell>
          <cell r="J438" t="str">
            <v>FIXED SWAP</v>
          </cell>
          <cell r="K438" t="str">
            <v>SWPFN15</v>
          </cell>
          <cell r="T438">
            <v>0</v>
          </cell>
          <cell r="U438">
            <v>0</v>
          </cell>
          <cell r="V438" t="str">
            <v>TRADING</v>
          </cell>
          <cell r="X438" t="str">
            <v>C</v>
          </cell>
          <cell r="AE438">
            <v>0</v>
          </cell>
          <cell r="AF438" t="str">
            <v>OPGEM</v>
          </cell>
        </row>
        <row r="439">
          <cell r="A439" t="str">
            <v>ST</v>
          </cell>
          <cell r="B439" t="str">
            <v>OPGET-CF</v>
          </cell>
          <cell r="D439" t="str">
            <v>S</v>
          </cell>
          <cell r="H439" t="str">
            <v>I-SWAP</v>
          </cell>
          <cell r="I439" t="str">
            <v>HOEP</v>
          </cell>
          <cell r="J439" t="str">
            <v>FIXED SWAP</v>
          </cell>
          <cell r="K439" t="str">
            <v>SWPFN15</v>
          </cell>
          <cell r="T439">
            <v>0</v>
          </cell>
          <cell r="U439">
            <v>0</v>
          </cell>
          <cell r="V439" t="str">
            <v>TRADING</v>
          </cell>
          <cell r="X439" t="str">
            <v>C</v>
          </cell>
          <cell r="AE439">
            <v>0</v>
          </cell>
          <cell r="AF439" t="str">
            <v>OPGEM</v>
          </cell>
        </row>
        <row r="440">
          <cell r="A440" t="str">
            <v>SBST</v>
          </cell>
          <cell r="B440" t="str">
            <v>SB_OPG-CF</v>
          </cell>
          <cell r="D440" t="str">
            <v>B</v>
          </cell>
          <cell r="H440" t="str">
            <v>I-SWAP</v>
          </cell>
          <cell r="I440" t="str">
            <v>HOEP</v>
          </cell>
          <cell r="J440" t="str">
            <v>FIXED SWAP</v>
          </cell>
          <cell r="K440" t="str">
            <v>SWPFN15</v>
          </cell>
          <cell r="T440">
            <v>0</v>
          </cell>
          <cell r="U440">
            <v>0</v>
          </cell>
          <cell r="V440" t="str">
            <v>TRADING</v>
          </cell>
          <cell r="X440" t="str">
            <v>C</v>
          </cell>
          <cell r="AE440">
            <v>0</v>
          </cell>
          <cell r="AF440" t="str">
            <v>OPGET</v>
          </cell>
        </row>
        <row r="441">
          <cell r="A441" t="str">
            <v>ST</v>
          </cell>
          <cell r="B441" t="str">
            <v>NGX-CF</v>
          </cell>
          <cell r="D441" t="str">
            <v>B</v>
          </cell>
          <cell r="H441" t="str">
            <v>I-SWAP</v>
          </cell>
          <cell r="I441" t="str">
            <v>HOEP</v>
          </cell>
          <cell r="J441" t="str">
            <v>FIXED SWAP</v>
          </cell>
          <cell r="K441" t="str">
            <v>SWPFN15</v>
          </cell>
          <cell r="T441">
            <v>0</v>
          </cell>
          <cell r="U441">
            <v>0</v>
          </cell>
          <cell r="V441" t="str">
            <v>TRADING</v>
          </cell>
          <cell r="X441" t="str">
            <v>C</v>
          </cell>
          <cell r="AE441">
            <v>0</v>
          </cell>
          <cell r="AF441" t="str">
            <v>OPGEM</v>
          </cell>
        </row>
        <row r="442">
          <cell r="A442" t="str">
            <v>ST</v>
          </cell>
          <cell r="B442" t="str">
            <v>BEMI-CF</v>
          </cell>
          <cell r="D442" t="str">
            <v>S</v>
          </cell>
          <cell r="H442" t="str">
            <v>I-SWAP</v>
          </cell>
          <cell r="I442" t="str">
            <v>HOEP</v>
          </cell>
          <cell r="J442" t="str">
            <v>FIXED SWAP</v>
          </cell>
          <cell r="K442" t="str">
            <v>SWPFN</v>
          </cell>
          <cell r="T442">
            <v>0</v>
          </cell>
          <cell r="U442">
            <v>0</v>
          </cell>
          <cell r="V442" t="str">
            <v>TRADING</v>
          </cell>
          <cell r="X442" t="str">
            <v>C</v>
          </cell>
          <cell r="AE442">
            <v>0</v>
          </cell>
          <cell r="AF442" t="str">
            <v>OPGEM</v>
          </cell>
        </row>
        <row r="443">
          <cell r="A443" t="str">
            <v>ST</v>
          </cell>
          <cell r="B443" t="str">
            <v>DEML-CF</v>
          </cell>
          <cell r="D443" t="str">
            <v>S</v>
          </cell>
          <cell r="H443" t="str">
            <v>I-SWAP</v>
          </cell>
          <cell r="I443" t="str">
            <v>HOEP</v>
          </cell>
          <cell r="J443" t="str">
            <v>FIXED SWAP</v>
          </cell>
          <cell r="K443" t="str">
            <v>SWPFN</v>
          </cell>
          <cell r="T443">
            <v>0</v>
          </cell>
          <cell r="U443">
            <v>0</v>
          </cell>
          <cell r="V443" t="str">
            <v>TRADING</v>
          </cell>
          <cell r="X443" t="str">
            <v>C</v>
          </cell>
          <cell r="AE443">
            <v>0</v>
          </cell>
          <cell r="AF443" t="str">
            <v>OPGEM</v>
          </cell>
        </row>
        <row r="444">
          <cell r="A444" t="str">
            <v>ST</v>
          </cell>
          <cell r="B444" t="str">
            <v>NGX-CF</v>
          </cell>
          <cell r="D444" t="str">
            <v>S</v>
          </cell>
          <cell r="H444" t="str">
            <v>I-SWAP</v>
          </cell>
          <cell r="I444" t="str">
            <v>HOEP</v>
          </cell>
          <cell r="J444" t="str">
            <v>FIXED SWAP</v>
          </cell>
          <cell r="K444" t="str">
            <v>SWPFN</v>
          </cell>
          <cell r="T444">
            <v>0</v>
          </cell>
          <cell r="U444">
            <v>0</v>
          </cell>
          <cell r="V444" t="str">
            <v>TRADING</v>
          </cell>
          <cell r="X444" t="str">
            <v>C</v>
          </cell>
          <cell r="AE444">
            <v>0</v>
          </cell>
          <cell r="AF444" t="str">
            <v>OPGEM</v>
          </cell>
        </row>
        <row r="445">
          <cell r="A445" t="str">
            <v>ST</v>
          </cell>
          <cell r="B445" t="str">
            <v>GEN</v>
          </cell>
          <cell r="D445" t="str">
            <v>B</v>
          </cell>
          <cell r="H445" t="str">
            <v>I-SWAP</v>
          </cell>
          <cell r="I445" t="str">
            <v>HOEP</v>
          </cell>
          <cell r="J445" t="str">
            <v>FIXED SWAP</v>
          </cell>
          <cell r="K445" t="str">
            <v>SWPFN</v>
          </cell>
          <cell r="T445">
            <v>0</v>
          </cell>
          <cell r="U445">
            <v>0</v>
          </cell>
          <cell r="V445" t="str">
            <v>TRADING</v>
          </cell>
          <cell r="X445" t="str">
            <v>M</v>
          </cell>
          <cell r="AE445">
            <v>0</v>
          </cell>
          <cell r="AF445" t="str">
            <v>OPGEM</v>
          </cell>
        </row>
        <row r="446">
          <cell r="A446" t="str">
            <v>GEN</v>
          </cell>
          <cell r="B446" t="str">
            <v>ST</v>
          </cell>
          <cell r="D446" t="str">
            <v>S</v>
          </cell>
          <cell r="H446" t="str">
            <v>I-SWAP</v>
          </cell>
          <cell r="I446" t="str">
            <v>HOEP</v>
          </cell>
          <cell r="J446" t="str">
            <v>FIXED SWAP</v>
          </cell>
          <cell r="K446" t="str">
            <v>SWPFN</v>
          </cell>
          <cell r="T446">
            <v>0</v>
          </cell>
          <cell r="U446">
            <v>0</v>
          </cell>
          <cell r="V446" t="str">
            <v>TRADING</v>
          </cell>
          <cell r="X446" t="str">
            <v>M</v>
          </cell>
          <cell r="AE446">
            <v>0</v>
          </cell>
          <cell r="AF446" t="str">
            <v>OPGEM</v>
          </cell>
        </row>
        <row r="447">
          <cell r="A447" t="str">
            <v>ST</v>
          </cell>
          <cell r="B447" t="str">
            <v>GEN</v>
          </cell>
          <cell r="D447" t="str">
            <v>B</v>
          </cell>
          <cell r="H447" t="str">
            <v>I-SWAP</v>
          </cell>
          <cell r="I447" t="str">
            <v>HOEP</v>
          </cell>
          <cell r="J447" t="str">
            <v>FIXED SWAP</v>
          </cell>
          <cell r="K447" t="str">
            <v>SWPFN</v>
          </cell>
          <cell r="T447">
            <v>0</v>
          </cell>
          <cell r="U447">
            <v>0</v>
          </cell>
          <cell r="V447" t="str">
            <v>TRADING</v>
          </cell>
          <cell r="X447" t="str">
            <v>M</v>
          </cell>
          <cell r="AE447">
            <v>0</v>
          </cell>
          <cell r="AF447" t="str">
            <v>OPGEM</v>
          </cell>
        </row>
        <row r="448">
          <cell r="A448" t="str">
            <v>GEN</v>
          </cell>
          <cell r="B448" t="str">
            <v>ST</v>
          </cell>
          <cell r="D448" t="str">
            <v>S</v>
          </cell>
          <cell r="H448" t="str">
            <v>I-SWAP</v>
          </cell>
          <cell r="I448" t="str">
            <v>HOEP</v>
          </cell>
          <cell r="J448" t="str">
            <v>FIXED SWAP</v>
          </cell>
          <cell r="K448" t="str">
            <v>SWPFN</v>
          </cell>
          <cell r="T448">
            <v>0</v>
          </cell>
          <cell r="U448">
            <v>0</v>
          </cell>
          <cell r="V448" t="str">
            <v>TRADING</v>
          </cell>
          <cell r="X448" t="str">
            <v>M</v>
          </cell>
          <cell r="AE448">
            <v>0</v>
          </cell>
          <cell r="AF448" t="str">
            <v>OPGEM</v>
          </cell>
        </row>
        <row r="449">
          <cell r="A449" t="str">
            <v>ST</v>
          </cell>
          <cell r="B449" t="str">
            <v>GEN</v>
          </cell>
          <cell r="D449" t="str">
            <v>B</v>
          </cell>
          <cell r="H449" t="str">
            <v>I-SWAP</v>
          </cell>
          <cell r="I449" t="str">
            <v>HOEP</v>
          </cell>
          <cell r="J449" t="str">
            <v>FIXED SWAP</v>
          </cell>
          <cell r="K449" t="str">
            <v>SWPFN</v>
          </cell>
          <cell r="T449">
            <v>0</v>
          </cell>
          <cell r="U449">
            <v>0</v>
          </cell>
          <cell r="V449" t="str">
            <v>TRADING</v>
          </cell>
          <cell r="X449" t="str">
            <v>M</v>
          </cell>
          <cell r="AE449">
            <v>0</v>
          </cell>
          <cell r="AF449" t="str">
            <v>OPGEM</v>
          </cell>
        </row>
        <row r="450">
          <cell r="A450" t="str">
            <v>GEN</v>
          </cell>
          <cell r="B450" t="str">
            <v>ST</v>
          </cell>
          <cell r="D450" t="str">
            <v>S</v>
          </cell>
          <cell r="H450" t="str">
            <v>I-SWAP</v>
          </cell>
          <cell r="I450" t="str">
            <v>HOEP</v>
          </cell>
          <cell r="J450" t="str">
            <v>FIXED SWAP</v>
          </cell>
          <cell r="K450" t="str">
            <v>SWPFN</v>
          </cell>
          <cell r="T450">
            <v>0</v>
          </cell>
          <cell r="U450">
            <v>0</v>
          </cell>
          <cell r="V450" t="str">
            <v>TRADING</v>
          </cell>
          <cell r="X450" t="str">
            <v>M</v>
          </cell>
          <cell r="AE450">
            <v>0</v>
          </cell>
          <cell r="AF450" t="str">
            <v>OPGEM</v>
          </cell>
        </row>
        <row r="451">
          <cell r="A451" t="str">
            <v>TROD</v>
          </cell>
          <cell r="B451" t="str">
            <v>GEN</v>
          </cell>
          <cell r="D451" t="str">
            <v>B</v>
          </cell>
          <cell r="H451" t="str">
            <v>I-SWAP</v>
          </cell>
          <cell r="I451" t="str">
            <v>HOEP</v>
          </cell>
          <cell r="J451" t="str">
            <v>FIXED SWAP</v>
          </cell>
          <cell r="K451" t="str">
            <v>SWPFN</v>
          </cell>
          <cell r="T451">
            <v>0</v>
          </cell>
          <cell r="U451">
            <v>0</v>
          </cell>
          <cell r="V451" t="str">
            <v>TRADING</v>
          </cell>
          <cell r="X451" t="str">
            <v>M</v>
          </cell>
          <cell r="AE451">
            <v>0</v>
          </cell>
          <cell r="AF451" t="str">
            <v>OPGEM</v>
          </cell>
        </row>
        <row r="452">
          <cell r="A452" t="str">
            <v>GEN</v>
          </cell>
          <cell r="B452" t="str">
            <v>TROD</v>
          </cell>
          <cell r="D452" t="str">
            <v>S</v>
          </cell>
          <cell r="H452" t="str">
            <v>I-SWAP</v>
          </cell>
          <cell r="I452" t="str">
            <v>HOEP</v>
          </cell>
          <cell r="J452" t="str">
            <v>FIXED SWAP</v>
          </cell>
          <cell r="K452" t="str">
            <v>SWPFN</v>
          </cell>
          <cell r="T452">
            <v>0</v>
          </cell>
          <cell r="U452">
            <v>0</v>
          </cell>
          <cell r="V452" t="str">
            <v>TRADING</v>
          </cell>
          <cell r="X452" t="str">
            <v>M</v>
          </cell>
          <cell r="AE452">
            <v>0</v>
          </cell>
          <cell r="AF452" t="str">
            <v>OPGEM</v>
          </cell>
        </row>
        <row r="453">
          <cell r="A453" t="str">
            <v>ST</v>
          </cell>
          <cell r="B453" t="str">
            <v>OPGET-CF</v>
          </cell>
          <cell r="D453" t="str">
            <v>S</v>
          </cell>
          <cell r="H453" t="str">
            <v>I-SWAP</v>
          </cell>
          <cell r="I453" t="str">
            <v>HOEP</v>
          </cell>
          <cell r="J453" t="str">
            <v>FIXED SWAP</v>
          </cell>
          <cell r="K453" t="str">
            <v>SWPFN</v>
          </cell>
          <cell r="T453">
            <v>0</v>
          </cell>
          <cell r="U453">
            <v>0</v>
          </cell>
          <cell r="V453" t="str">
            <v>TRADING</v>
          </cell>
          <cell r="X453" t="str">
            <v>C</v>
          </cell>
          <cell r="AE453">
            <v>0</v>
          </cell>
          <cell r="AF453" t="str">
            <v>OPGEM</v>
          </cell>
        </row>
        <row r="454">
          <cell r="A454" t="str">
            <v>SBST</v>
          </cell>
          <cell r="B454" t="str">
            <v>SB_OPG-CF</v>
          </cell>
          <cell r="D454" t="str">
            <v>B</v>
          </cell>
          <cell r="H454" t="str">
            <v>I-SWAP</v>
          </cell>
          <cell r="I454" t="str">
            <v>HOEP</v>
          </cell>
          <cell r="J454" t="str">
            <v>FIXED SWAP</v>
          </cell>
          <cell r="K454" t="str">
            <v>SWPFN</v>
          </cell>
          <cell r="T454">
            <v>0</v>
          </cell>
          <cell r="U454">
            <v>0</v>
          </cell>
          <cell r="V454" t="str">
            <v>TRADING</v>
          </cell>
          <cell r="X454" t="str">
            <v>C</v>
          </cell>
          <cell r="AE454">
            <v>0</v>
          </cell>
          <cell r="AF454" t="str">
            <v>OPGET</v>
          </cell>
        </row>
        <row r="455">
          <cell r="A455" t="str">
            <v>TROD</v>
          </cell>
          <cell r="B455" t="str">
            <v>NGX-CF</v>
          </cell>
          <cell r="D455" t="str">
            <v>B</v>
          </cell>
          <cell r="H455" t="str">
            <v>I-SWAP</v>
          </cell>
          <cell r="I455" t="str">
            <v>HOEP</v>
          </cell>
          <cell r="J455" t="str">
            <v>FIXED SWAP</v>
          </cell>
          <cell r="K455" t="str">
            <v>SWPFN1</v>
          </cell>
          <cell r="T455">
            <v>0</v>
          </cell>
          <cell r="U455">
            <v>0</v>
          </cell>
          <cell r="V455" t="str">
            <v>TRADING</v>
          </cell>
          <cell r="X455" t="str">
            <v>C</v>
          </cell>
          <cell r="AE455">
            <v>0</v>
          </cell>
          <cell r="AF455" t="str">
            <v>OPGEM</v>
          </cell>
        </row>
        <row r="456">
          <cell r="A456" t="str">
            <v>TROD</v>
          </cell>
          <cell r="B456" t="str">
            <v>POWEREX-CF</v>
          </cell>
          <cell r="D456" t="str">
            <v>S</v>
          </cell>
          <cell r="H456" t="str">
            <v>I-SWAP</v>
          </cell>
          <cell r="I456" t="str">
            <v>HOEP</v>
          </cell>
          <cell r="J456" t="str">
            <v>FIXED SWAP</v>
          </cell>
          <cell r="K456" t="str">
            <v>SWPFN7</v>
          </cell>
          <cell r="T456">
            <v>0</v>
          </cell>
          <cell r="U456">
            <v>0</v>
          </cell>
          <cell r="V456" t="str">
            <v>TRADING</v>
          </cell>
          <cell r="X456" t="str">
            <v>C</v>
          </cell>
          <cell r="AE456">
            <v>0</v>
          </cell>
          <cell r="AF456" t="str">
            <v>OPGEM</v>
          </cell>
        </row>
        <row r="457">
          <cell r="A457" t="str">
            <v>ST</v>
          </cell>
          <cell r="B457" t="str">
            <v>OPGET-CF</v>
          </cell>
          <cell r="D457" t="str">
            <v>S</v>
          </cell>
          <cell r="H457" t="str">
            <v>I-SWAP</v>
          </cell>
          <cell r="I457" t="str">
            <v>HOEP</v>
          </cell>
          <cell r="J457" t="str">
            <v>FIXED SWAP</v>
          </cell>
          <cell r="K457" t="str">
            <v>SWPFN</v>
          </cell>
          <cell r="T457">
            <v>0</v>
          </cell>
          <cell r="U457">
            <v>0</v>
          </cell>
          <cell r="V457" t="str">
            <v>TRADING</v>
          </cell>
          <cell r="X457" t="str">
            <v>C</v>
          </cell>
          <cell r="AE457">
            <v>0</v>
          </cell>
          <cell r="AF457" t="str">
            <v>OPGEM</v>
          </cell>
        </row>
        <row r="458">
          <cell r="A458" t="str">
            <v>SBST</v>
          </cell>
          <cell r="B458" t="str">
            <v>SB_OPG-CF</v>
          </cell>
          <cell r="D458" t="str">
            <v>B</v>
          </cell>
          <cell r="H458" t="str">
            <v>I-SWAP</v>
          </cell>
          <cell r="I458" t="str">
            <v>HOEP</v>
          </cell>
          <cell r="J458" t="str">
            <v>FIXED SWAP</v>
          </cell>
          <cell r="K458" t="str">
            <v>SWPFN</v>
          </cell>
          <cell r="T458">
            <v>0</v>
          </cell>
          <cell r="U458">
            <v>0</v>
          </cell>
          <cell r="V458" t="str">
            <v>TRADING</v>
          </cell>
          <cell r="X458" t="str">
            <v>C</v>
          </cell>
          <cell r="AE458">
            <v>0</v>
          </cell>
          <cell r="AF458" t="str">
            <v>OPGET</v>
          </cell>
        </row>
        <row r="459">
          <cell r="A459" t="str">
            <v>TROD</v>
          </cell>
          <cell r="B459" t="str">
            <v>OPGET-CF</v>
          </cell>
          <cell r="D459" t="str">
            <v>S</v>
          </cell>
          <cell r="H459" t="str">
            <v>I-SWAP</v>
          </cell>
          <cell r="I459" t="str">
            <v>HOEP</v>
          </cell>
          <cell r="J459" t="str">
            <v>FIXED SWAP</v>
          </cell>
          <cell r="K459" t="str">
            <v>SWPFN</v>
          </cell>
          <cell r="T459">
            <v>0</v>
          </cell>
          <cell r="U459">
            <v>0</v>
          </cell>
          <cell r="V459" t="str">
            <v>TRADING</v>
          </cell>
          <cell r="X459" t="str">
            <v>C</v>
          </cell>
          <cell r="AE459">
            <v>0</v>
          </cell>
          <cell r="AF459" t="str">
            <v>OPGEM</v>
          </cell>
        </row>
        <row r="460">
          <cell r="A460" t="str">
            <v>ST</v>
          </cell>
          <cell r="B460" t="str">
            <v>OPGET</v>
          </cell>
          <cell r="D460" t="str">
            <v>B</v>
          </cell>
          <cell r="H460" t="str">
            <v>SFC</v>
          </cell>
          <cell r="I460" t="str">
            <v>MISI</v>
          </cell>
          <cell r="J460" t="str">
            <v>PHYSICAL</v>
          </cell>
          <cell r="K460" t="str">
            <v>CMSC-OFF</v>
          </cell>
          <cell r="T460">
            <v>0</v>
          </cell>
          <cell r="U460">
            <v>0</v>
          </cell>
          <cell r="V460" t="str">
            <v>TRADING</v>
          </cell>
          <cell r="X460" t="str">
            <v>C</v>
          </cell>
          <cell r="AE460">
            <v>0</v>
          </cell>
          <cell r="AF460" t="str">
            <v>OPGEM</v>
          </cell>
        </row>
        <row r="461">
          <cell r="A461" t="str">
            <v>SBST</v>
          </cell>
          <cell r="B461" t="str">
            <v>SB_OPG</v>
          </cell>
          <cell r="D461" t="str">
            <v>S</v>
          </cell>
          <cell r="H461" t="str">
            <v>SFC-DA</v>
          </cell>
          <cell r="I461" t="str">
            <v>MISI</v>
          </cell>
          <cell r="J461" t="str">
            <v>PHYSICAL</v>
          </cell>
          <cell r="K461" t="str">
            <v>CMSC-OFF</v>
          </cell>
          <cell r="T461">
            <v>0</v>
          </cell>
          <cell r="U461">
            <v>0</v>
          </cell>
          <cell r="V461" t="str">
            <v>TRADING</v>
          </cell>
          <cell r="X461" t="str">
            <v>C</v>
          </cell>
          <cell r="AE461">
            <v>0</v>
          </cell>
          <cell r="AF461" t="str">
            <v>OPGET</v>
          </cell>
        </row>
        <row r="462">
          <cell r="A462" t="str">
            <v>RT</v>
          </cell>
          <cell r="B462" t="str">
            <v>OPGET</v>
          </cell>
          <cell r="D462" t="str">
            <v>S</v>
          </cell>
          <cell r="H462" t="str">
            <v>SFC</v>
          </cell>
          <cell r="I462" t="str">
            <v>HOEP</v>
          </cell>
          <cell r="J462" t="str">
            <v>INDEX PHYSIC</v>
          </cell>
          <cell r="K462" t="str">
            <v>SFC3-RT</v>
          </cell>
          <cell r="T462">
            <v>0</v>
          </cell>
          <cell r="U462">
            <v>0</v>
          </cell>
          <cell r="V462" t="str">
            <v>TRADING</v>
          </cell>
          <cell r="X462" t="str">
            <v>C</v>
          </cell>
          <cell r="AE462">
            <v>0</v>
          </cell>
          <cell r="AF462" t="str">
            <v>OPGEM</v>
          </cell>
        </row>
        <row r="463">
          <cell r="A463" t="str">
            <v>SBRT</v>
          </cell>
          <cell r="B463" t="str">
            <v>SB_OPG</v>
          </cell>
          <cell r="D463" t="str">
            <v>B</v>
          </cell>
          <cell r="H463" t="str">
            <v>SFC-RT</v>
          </cell>
          <cell r="I463" t="str">
            <v>HOEP</v>
          </cell>
          <cell r="J463" t="str">
            <v>INDEX PHYSIC</v>
          </cell>
          <cell r="K463" t="str">
            <v>SFC3-RT</v>
          </cell>
          <cell r="T463">
            <v>0</v>
          </cell>
          <cell r="U463">
            <v>0</v>
          </cell>
          <cell r="V463" t="str">
            <v>TRADING</v>
          </cell>
          <cell r="X463" t="str">
            <v>C</v>
          </cell>
          <cell r="AE463">
            <v>0</v>
          </cell>
          <cell r="AF463" t="str">
            <v>OPGET</v>
          </cell>
        </row>
        <row r="464">
          <cell r="A464" t="str">
            <v>TROD</v>
          </cell>
          <cell r="B464" t="str">
            <v>NGX-CF</v>
          </cell>
          <cell r="D464" t="str">
            <v>S</v>
          </cell>
          <cell r="H464" t="str">
            <v>I-SWAP</v>
          </cell>
          <cell r="I464" t="str">
            <v>HOEP</v>
          </cell>
          <cell r="J464" t="str">
            <v>FIXED SWAP</v>
          </cell>
          <cell r="K464" t="str">
            <v>SWPFN</v>
          </cell>
          <cell r="T464">
            <v>0</v>
          </cell>
          <cell r="U464">
            <v>0</v>
          </cell>
          <cell r="V464" t="str">
            <v>TRADING</v>
          </cell>
          <cell r="X464" t="str">
            <v>C</v>
          </cell>
          <cell r="AE464">
            <v>0</v>
          </cell>
          <cell r="AF464" t="str">
            <v>OPGEM</v>
          </cell>
        </row>
        <row r="465">
          <cell r="A465" t="str">
            <v>TROD</v>
          </cell>
          <cell r="B465" t="str">
            <v>NGX-CF</v>
          </cell>
          <cell r="D465" t="str">
            <v>S</v>
          </cell>
          <cell r="H465" t="str">
            <v>I-SWAP</v>
          </cell>
          <cell r="I465" t="str">
            <v>HOEP</v>
          </cell>
          <cell r="J465" t="str">
            <v>FIXED SWAP</v>
          </cell>
          <cell r="K465" t="str">
            <v>SWPFN11</v>
          </cell>
          <cell r="T465">
            <v>0</v>
          </cell>
          <cell r="U465">
            <v>0</v>
          </cell>
          <cell r="V465" t="str">
            <v>TRADING</v>
          </cell>
          <cell r="X465" t="str">
            <v>C</v>
          </cell>
          <cell r="AE465">
            <v>0</v>
          </cell>
          <cell r="AF465" t="str">
            <v>OPGEM</v>
          </cell>
        </row>
        <row r="466">
          <cell r="A466" t="str">
            <v>TROD</v>
          </cell>
          <cell r="B466" t="str">
            <v>NGX-CF</v>
          </cell>
          <cell r="D466" t="str">
            <v>B</v>
          </cell>
          <cell r="H466" t="str">
            <v>I-SWAP</v>
          </cell>
          <cell r="I466" t="str">
            <v>HOEP</v>
          </cell>
          <cell r="J466" t="str">
            <v>FIXED SWAP</v>
          </cell>
          <cell r="K466" t="str">
            <v>SWPFN</v>
          </cell>
          <cell r="T466">
            <v>0</v>
          </cell>
          <cell r="U466">
            <v>0</v>
          </cell>
          <cell r="V466" t="str">
            <v>TRADING</v>
          </cell>
          <cell r="X466" t="str">
            <v>C</v>
          </cell>
          <cell r="AE466">
            <v>0</v>
          </cell>
          <cell r="AF466" t="str">
            <v>OPGEM</v>
          </cell>
        </row>
        <row r="467">
          <cell r="A467" t="str">
            <v>TROD</v>
          </cell>
          <cell r="B467" t="str">
            <v>NGX-CF</v>
          </cell>
          <cell r="D467" t="str">
            <v>S</v>
          </cell>
          <cell r="H467" t="str">
            <v>I-SWAP</v>
          </cell>
          <cell r="I467" t="str">
            <v>HOEP</v>
          </cell>
          <cell r="J467" t="str">
            <v>FIXED SWAP</v>
          </cell>
          <cell r="K467" t="str">
            <v>SWPFN</v>
          </cell>
          <cell r="T467">
            <v>0</v>
          </cell>
          <cell r="U467">
            <v>0</v>
          </cell>
          <cell r="V467" t="str">
            <v>TRADING</v>
          </cell>
          <cell r="X467" t="str">
            <v>C</v>
          </cell>
          <cell r="AE467">
            <v>0</v>
          </cell>
          <cell r="AF467" t="str">
            <v>OPGEM</v>
          </cell>
        </row>
        <row r="468">
          <cell r="A468" t="str">
            <v>TROD</v>
          </cell>
          <cell r="B468" t="str">
            <v>TEM-CF</v>
          </cell>
          <cell r="D468" t="str">
            <v>B</v>
          </cell>
          <cell r="H468" t="str">
            <v>I-SWAP</v>
          </cell>
          <cell r="I468" t="str">
            <v>HOEP</v>
          </cell>
          <cell r="J468" t="str">
            <v>FIXED SWAP</v>
          </cell>
          <cell r="K468" t="str">
            <v>SWPFN</v>
          </cell>
          <cell r="T468">
            <v>0</v>
          </cell>
          <cell r="U468">
            <v>0</v>
          </cell>
          <cell r="V468" t="str">
            <v>TRADING</v>
          </cell>
          <cell r="X468" t="str">
            <v>C</v>
          </cell>
          <cell r="AE468">
            <v>0</v>
          </cell>
          <cell r="AF468" t="str">
            <v>OPGEM</v>
          </cell>
        </row>
        <row r="469">
          <cell r="A469" t="str">
            <v>TROD</v>
          </cell>
          <cell r="B469" t="str">
            <v>TEM-CF</v>
          </cell>
          <cell r="D469" t="str">
            <v>B</v>
          </cell>
          <cell r="H469" t="str">
            <v>I-SWAP</v>
          </cell>
          <cell r="I469" t="str">
            <v>HOEP</v>
          </cell>
          <cell r="J469" t="str">
            <v>FIXED SWAP</v>
          </cell>
          <cell r="K469" t="str">
            <v>SWPFN</v>
          </cell>
          <cell r="T469">
            <v>0</v>
          </cell>
          <cell r="U469">
            <v>0</v>
          </cell>
          <cell r="V469" t="str">
            <v>TRADING</v>
          </cell>
          <cell r="X469" t="str">
            <v>C</v>
          </cell>
          <cell r="AE469">
            <v>0</v>
          </cell>
          <cell r="AF469" t="str">
            <v>OPGEM</v>
          </cell>
        </row>
        <row r="470">
          <cell r="A470" t="str">
            <v>ST</v>
          </cell>
          <cell r="B470" t="str">
            <v>REM-CF</v>
          </cell>
          <cell r="D470" t="str">
            <v>B</v>
          </cell>
          <cell r="H470" t="str">
            <v>I-SWAP</v>
          </cell>
          <cell r="I470" t="str">
            <v>HOEP</v>
          </cell>
          <cell r="J470" t="str">
            <v>FIXED SWAP</v>
          </cell>
          <cell r="K470" t="str">
            <v>SWPFN</v>
          </cell>
          <cell r="T470">
            <v>0</v>
          </cell>
          <cell r="U470">
            <v>0</v>
          </cell>
          <cell r="V470" t="str">
            <v>TRADING</v>
          </cell>
          <cell r="X470" t="str">
            <v>C</v>
          </cell>
          <cell r="AE470">
            <v>0</v>
          </cell>
          <cell r="AF470" t="str">
            <v>OPGEM</v>
          </cell>
        </row>
        <row r="471">
          <cell r="A471" t="str">
            <v>ST</v>
          </cell>
          <cell r="B471" t="str">
            <v>NGX-CF</v>
          </cell>
          <cell r="D471" t="str">
            <v>S</v>
          </cell>
          <cell r="H471" t="str">
            <v>I-SWAP</v>
          </cell>
          <cell r="I471" t="str">
            <v>HOEP</v>
          </cell>
          <cell r="J471" t="str">
            <v>FIXED SWAP</v>
          </cell>
          <cell r="K471" t="str">
            <v>SWPFN</v>
          </cell>
          <cell r="T471">
            <v>0</v>
          </cell>
          <cell r="U471">
            <v>0</v>
          </cell>
          <cell r="V471" t="str">
            <v>TRADING</v>
          </cell>
          <cell r="X471" t="str">
            <v>C</v>
          </cell>
          <cell r="AE471">
            <v>0</v>
          </cell>
          <cell r="AF471" t="str">
            <v>OPGEM</v>
          </cell>
        </row>
        <row r="472">
          <cell r="A472" t="str">
            <v>ST</v>
          </cell>
          <cell r="B472" t="str">
            <v>BEMI-CF</v>
          </cell>
          <cell r="D472" t="str">
            <v>B</v>
          </cell>
          <cell r="H472" t="str">
            <v>I-SWAP</v>
          </cell>
          <cell r="I472" t="str">
            <v>HOEP</v>
          </cell>
          <cell r="J472" t="str">
            <v>FIXED SWAP</v>
          </cell>
          <cell r="K472" t="str">
            <v>SWPFN</v>
          </cell>
          <cell r="T472">
            <v>0</v>
          </cell>
          <cell r="U472">
            <v>0</v>
          </cell>
          <cell r="V472" t="str">
            <v>TRADING</v>
          </cell>
          <cell r="X472" t="str">
            <v>C</v>
          </cell>
          <cell r="AE472">
            <v>0</v>
          </cell>
          <cell r="AF472" t="str">
            <v>OPGEM</v>
          </cell>
        </row>
        <row r="473">
          <cell r="A473" t="str">
            <v>ST</v>
          </cell>
          <cell r="B473" t="str">
            <v>BRUCE-CF</v>
          </cell>
          <cell r="D473" t="str">
            <v>B</v>
          </cell>
          <cell r="H473" t="str">
            <v>I-SWAP</v>
          </cell>
          <cell r="I473" t="str">
            <v>HOEP</v>
          </cell>
          <cell r="J473" t="str">
            <v>FIXED SWAP</v>
          </cell>
          <cell r="K473" t="str">
            <v>SWPFN</v>
          </cell>
          <cell r="T473">
            <v>0</v>
          </cell>
          <cell r="U473">
            <v>0</v>
          </cell>
          <cell r="V473" t="str">
            <v>TRADING</v>
          </cell>
          <cell r="X473" t="str">
            <v>C</v>
          </cell>
          <cell r="AE473">
            <v>0</v>
          </cell>
          <cell r="AF473" t="str">
            <v>OPGEM</v>
          </cell>
        </row>
        <row r="474">
          <cell r="A474" t="str">
            <v>ST</v>
          </cell>
          <cell r="B474" t="str">
            <v>OPGET-CF</v>
          </cell>
          <cell r="D474" t="str">
            <v>S</v>
          </cell>
          <cell r="H474" t="str">
            <v>I-SWAP</v>
          </cell>
          <cell r="I474" t="str">
            <v>HOEP</v>
          </cell>
          <cell r="J474" t="str">
            <v>FIXED SWAP</v>
          </cell>
          <cell r="K474" t="str">
            <v>SWPFN13</v>
          </cell>
          <cell r="T474">
            <v>0</v>
          </cell>
          <cell r="U474">
            <v>0</v>
          </cell>
          <cell r="V474" t="str">
            <v>TRADING</v>
          </cell>
          <cell r="X474" t="str">
            <v>C</v>
          </cell>
          <cell r="AE474">
            <v>0</v>
          </cell>
          <cell r="AF474" t="str">
            <v>OPGEM</v>
          </cell>
        </row>
        <row r="475">
          <cell r="A475" t="str">
            <v>ST</v>
          </cell>
          <cell r="B475" t="str">
            <v>OPGET-CF</v>
          </cell>
          <cell r="D475" t="str">
            <v>S</v>
          </cell>
          <cell r="H475" t="str">
            <v>I-SWAP</v>
          </cell>
          <cell r="I475" t="str">
            <v>HOEP</v>
          </cell>
          <cell r="J475" t="str">
            <v>FIXED SWAP</v>
          </cell>
          <cell r="K475" t="str">
            <v>SWPFN11</v>
          </cell>
          <cell r="T475">
            <v>0</v>
          </cell>
          <cell r="U475">
            <v>0</v>
          </cell>
          <cell r="V475" t="str">
            <v>TRADING</v>
          </cell>
          <cell r="X475" t="str">
            <v>C</v>
          </cell>
          <cell r="AE475">
            <v>0</v>
          </cell>
          <cell r="AF475" t="str">
            <v>OPGEM</v>
          </cell>
        </row>
        <row r="476">
          <cell r="A476" t="str">
            <v>SBST</v>
          </cell>
          <cell r="B476" t="str">
            <v>SB_OPG-CF</v>
          </cell>
          <cell r="D476" t="str">
            <v>B</v>
          </cell>
          <cell r="H476" t="str">
            <v>I-SWAP</v>
          </cell>
          <cell r="I476" t="str">
            <v>HOEP</v>
          </cell>
          <cell r="J476" t="str">
            <v>FIXED SWAP</v>
          </cell>
          <cell r="K476" t="str">
            <v>SWPFN11</v>
          </cell>
          <cell r="T476">
            <v>0</v>
          </cell>
          <cell r="U476">
            <v>0</v>
          </cell>
          <cell r="V476" t="str">
            <v>TRADING</v>
          </cell>
          <cell r="X476" t="str">
            <v>C</v>
          </cell>
          <cell r="AE476">
            <v>0</v>
          </cell>
          <cell r="AF476" t="str">
            <v>OPGET</v>
          </cell>
        </row>
        <row r="477">
          <cell r="A477" t="str">
            <v>SBST</v>
          </cell>
          <cell r="B477" t="str">
            <v>SB_OPG-CF</v>
          </cell>
          <cell r="D477" t="str">
            <v>B</v>
          </cell>
          <cell r="H477" t="str">
            <v>I-SWAP</v>
          </cell>
          <cell r="I477" t="str">
            <v>HOEP</v>
          </cell>
          <cell r="J477" t="str">
            <v>FIXED SWAP</v>
          </cell>
          <cell r="K477" t="str">
            <v>SWPFN13</v>
          </cell>
          <cell r="T477">
            <v>0</v>
          </cell>
          <cell r="U477">
            <v>0</v>
          </cell>
          <cell r="V477" t="str">
            <v>TRADING</v>
          </cell>
          <cell r="X477" t="str">
            <v>C</v>
          </cell>
          <cell r="AE477">
            <v>0</v>
          </cell>
          <cell r="AF477" t="str">
            <v>OPGET</v>
          </cell>
        </row>
        <row r="478">
          <cell r="A478" t="str">
            <v>ST</v>
          </cell>
          <cell r="B478" t="str">
            <v>OPGET</v>
          </cell>
          <cell r="D478" t="str">
            <v>B</v>
          </cell>
          <cell r="H478" t="str">
            <v>SFC</v>
          </cell>
          <cell r="I478" t="str">
            <v>MISI</v>
          </cell>
          <cell r="J478" t="str">
            <v>PHYSICAL</v>
          </cell>
          <cell r="K478" t="str">
            <v>CMSC-OFF</v>
          </cell>
          <cell r="T478">
            <v>0</v>
          </cell>
          <cell r="U478">
            <v>0</v>
          </cell>
          <cell r="V478" t="str">
            <v>TRADING</v>
          </cell>
          <cell r="X478" t="str">
            <v>C</v>
          </cell>
          <cell r="AE478">
            <v>0</v>
          </cell>
          <cell r="AF478" t="str">
            <v>OPGEM</v>
          </cell>
        </row>
        <row r="479">
          <cell r="A479" t="str">
            <v>TROD</v>
          </cell>
          <cell r="B479" t="str">
            <v>OPGET</v>
          </cell>
          <cell r="D479" t="str">
            <v>B</v>
          </cell>
          <cell r="H479" t="str">
            <v>SFC</v>
          </cell>
          <cell r="I479" t="str">
            <v>MISI</v>
          </cell>
          <cell r="J479" t="str">
            <v>PHYSICAL</v>
          </cell>
          <cell r="K479" t="str">
            <v>CMSC-OFF</v>
          </cell>
          <cell r="T479">
            <v>0</v>
          </cell>
          <cell r="U479">
            <v>0</v>
          </cell>
          <cell r="V479" t="str">
            <v>TRADING</v>
          </cell>
          <cell r="X479" t="str">
            <v>C</v>
          </cell>
          <cell r="AE479">
            <v>0</v>
          </cell>
          <cell r="AF479" t="str">
            <v>OPGEM</v>
          </cell>
        </row>
        <row r="480">
          <cell r="A480" t="str">
            <v>SBST</v>
          </cell>
          <cell r="B480" t="str">
            <v>SB_OPG</v>
          </cell>
          <cell r="D480" t="str">
            <v>S</v>
          </cell>
          <cell r="H480" t="str">
            <v>SFC-DA</v>
          </cell>
          <cell r="I480" t="str">
            <v>MISI</v>
          </cell>
          <cell r="J480" t="str">
            <v>PHYSICAL</v>
          </cell>
          <cell r="K480" t="str">
            <v>CMSC-OFF</v>
          </cell>
          <cell r="T480">
            <v>0</v>
          </cell>
          <cell r="U480">
            <v>0</v>
          </cell>
          <cell r="V480" t="str">
            <v>TRADING</v>
          </cell>
          <cell r="X480" t="str">
            <v>C</v>
          </cell>
          <cell r="AE480">
            <v>0</v>
          </cell>
          <cell r="AF480" t="str">
            <v>OPGET</v>
          </cell>
        </row>
        <row r="481">
          <cell r="A481" t="str">
            <v>SBLT</v>
          </cell>
          <cell r="B481" t="str">
            <v>SB_OPG</v>
          </cell>
          <cell r="D481" t="str">
            <v>S</v>
          </cell>
          <cell r="H481" t="str">
            <v>SFC-DA</v>
          </cell>
          <cell r="I481" t="str">
            <v>MISI</v>
          </cell>
          <cell r="J481" t="str">
            <v>PHYSICAL</v>
          </cell>
          <cell r="K481" t="str">
            <v>CMSC-OFF</v>
          </cell>
          <cell r="T481">
            <v>0</v>
          </cell>
          <cell r="U481">
            <v>0</v>
          </cell>
          <cell r="V481" t="str">
            <v>TRADING</v>
          </cell>
          <cell r="X481" t="str">
            <v>C</v>
          </cell>
          <cell r="AE481">
            <v>0</v>
          </cell>
          <cell r="AF481" t="str">
            <v>OPGET</v>
          </cell>
        </row>
        <row r="482">
          <cell r="A482" t="str">
            <v>RT</v>
          </cell>
          <cell r="B482" t="str">
            <v>OPGET</v>
          </cell>
          <cell r="D482" t="str">
            <v>S</v>
          </cell>
          <cell r="H482" t="str">
            <v>SFC</v>
          </cell>
          <cell r="I482" t="str">
            <v>HOEP</v>
          </cell>
          <cell r="J482" t="str">
            <v>INDEX PHYSIC</v>
          </cell>
          <cell r="K482" t="str">
            <v>SFC3-RT</v>
          </cell>
          <cell r="T482">
            <v>0</v>
          </cell>
          <cell r="U482">
            <v>0</v>
          </cell>
          <cell r="V482" t="str">
            <v>TRADING</v>
          </cell>
          <cell r="X482" t="str">
            <v>C</v>
          </cell>
          <cell r="AE482">
            <v>0</v>
          </cell>
          <cell r="AF482" t="str">
            <v>OPGEM</v>
          </cell>
        </row>
        <row r="483">
          <cell r="A483" t="str">
            <v>SBRT</v>
          </cell>
          <cell r="B483" t="str">
            <v>SB_OPG</v>
          </cell>
          <cell r="D483" t="str">
            <v>B</v>
          </cell>
          <cell r="H483" t="str">
            <v>SFC-RT</v>
          </cell>
          <cell r="I483" t="str">
            <v>HOEP</v>
          </cell>
          <cell r="J483" t="str">
            <v>INDEX PHYSIC</v>
          </cell>
          <cell r="K483" t="str">
            <v>SFC3-RT</v>
          </cell>
          <cell r="T483">
            <v>0</v>
          </cell>
          <cell r="U483">
            <v>0</v>
          </cell>
          <cell r="V483" t="str">
            <v>TRADING</v>
          </cell>
          <cell r="X483" t="str">
            <v>C</v>
          </cell>
          <cell r="AE483">
            <v>0</v>
          </cell>
          <cell r="AF483" t="str">
            <v>OPGET</v>
          </cell>
        </row>
        <row r="484">
          <cell r="A484" t="str">
            <v>TROD</v>
          </cell>
          <cell r="B484" t="str">
            <v>OPGET-CF</v>
          </cell>
          <cell r="D484" t="str">
            <v>S</v>
          </cell>
          <cell r="H484" t="str">
            <v>I-SWAP</v>
          </cell>
          <cell r="I484" t="str">
            <v>HOEP</v>
          </cell>
          <cell r="J484" t="str">
            <v>FIXED SWAP</v>
          </cell>
          <cell r="K484" t="str">
            <v>SWPFN</v>
          </cell>
          <cell r="T484">
            <v>0</v>
          </cell>
          <cell r="U484">
            <v>0</v>
          </cell>
          <cell r="V484" t="str">
            <v>TRADING</v>
          </cell>
          <cell r="X484" t="str">
            <v>C</v>
          </cell>
          <cell r="AE484">
            <v>0</v>
          </cell>
          <cell r="AF484" t="str">
            <v>OPGEM</v>
          </cell>
        </row>
        <row r="485">
          <cell r="A485" t="str">
            <v>SBLT</v>
          </cell>
          <cell r="B485" t="str">
            <v>SB_OPG-CF</v>
          </cell>
          <cell r="D485" t="str">
            <v>B</v>
          </cell>
          <cell r="H485" t="str">
            <v>I-SWAP</v>
          </cell>
          <cell r="I485" t="str">
            <v>HOEP</v>
          </cell>
          <cell r="J485" t="str">
            <v>FIXED SWAP</v>
          </cell>
          <cell r="K485" t="str">
            <v>SWPFN</v>
          </cell>
          <cell r="T485">
            <v>0</v>
          </cell>
          <cell r="U485">
            <v>0</v>
          </cell>
          <cell r="V485" t="str">
            <v>TRADING</v>
          </cell>
          <cell r="X485" t="str">
            <v>C</v>
          </cell>
          <cell r="AE485">
            <v>0</v>
          </cell>
          <cell r="AF485" t="str">
            <v>OPGET</v>
          </cell>
        </row>
        <row r="486">
          <cell r="A486" t="str">
            <v>TROD</v>
          </cell>
          <cell r="B486" t="str">
            <v>NGX-CF</v>
          </cell>
          <cell r="D486" t="str">
            <v>B</v>
          </cell>
          <cell r="H486" t="str">
            <v>I-SWAP</v>
          </cell>
          <cell r="I486" t="str">
            <v>HOEP</v>
          </cell>
          <cell r="J486" t="str">
            <v>FIXED SWAP</v>
          </cell>
          <cell r="K486" t="str">
            <v>SWPFN</v>
          </cell>
          <cell r="T486">
            <v>0</v>
          </cell>
          <cell r="U486">
            <v>0</v>
          </cell>
          <cell r="V486" t="str">
            <v>TRADING</v>
          </cell>
          <cell r="X486" t="str">
            <v>C</v>
          </cell>
          <cell r="AE486">
            <v>0</v>
          </cell>
          <cell r="AF486" t="str">
            <v>OPGEM</v>
          </cell>
        </row>
        <row r="487">
          <cell r="A487" t="str">
            <v>SBST</v>
          </cell>
          <cell r="B487" t="str">
            <v>SB_OPG</v>
          </cell>
          <cell r="D487" t="str">
            <v>B</v>
          </cell>
          <cell r="H487" t="str">
            <v>SFC-DA</v>
          </cell>
          <cell r="I487" t="str">
            <v>HOEP</v>
          </cell>
          <cell r="J487" t="str">
            <v>INDEX PHYSIC</v>
          </cell>
          <cell r="K487" t="str">
            <v>SFC-DA</v>
          </cell>
          <cell r="T487">
            <v>0</v>
          </cell>
          <cell r="U487">
            <v>0</v>
          </cell>
          <cell r="V487" t="str">
            <v>TRADING</v>
          </cell>
          <cell r="X487" t="str">
            <v>C</v>
          </cell>
          <cell r="AE487">
            <v>0</v>
          </cell>
          <cell r="AF487" t="str">
            <v>OPGET</v>
          </cell>
        </row>
        <row r="488">
          <cell r="A488" t="str">
            <v>ST</v>
          </cell>
          <cell r="B488" t="str">
            <v>OPGET</v>
          </cell>
          <cell r="D488" t="str">
            <v>S</v>
          </cell>
          <cell r="H488" t="str">
            <v>SFC</v>
          </cell>
          <cell r="I488" t="str">
            <v>HOEP</v>
          </cell>
          <cell r="J488" t="str">
            <v>INDEX PHYSIC</v>
          </cell>
          <cell r="K488" t="str">
            <v>SFC-DA</v>
          </cell>
          <cell r="T488">
            <v>0</v>
          </cell>
          <cell r="U488">
            <v>0</v>
          </cell>
          <cell r="V488" t="str">
            <v>TRADING</v>
          </cell>
          <cell r="X488" t="str">
            <v>C</v>
          </cell>
          <cell r="AE488">
            <v>0</v>
          </cell>
          <cell r="AF488" t="str">
            <v>OPGEM</v>
          </cell>
        </row>
        <row r="489">
          <cell r="A489" t="str">
            <v>ST</v>
          </cell>
          <cell r="B489" t="str">
            <v>OPGET</v>
          </cell>
          <cell r="D489" t="str">
            <v>S</v>
          </cell>
          <cell r="H489" t="str">
            <v>SFC</v>
          </cell>
          <cell r="I489" t="str">
            <v>HOEP</v>
          </cell>
          <cell r="J489" t="str">
            <v>INDEX PHYSIC</v>
          </cell>
          <cell r="K489" t="str">
            <v>SFC6-DA</v>
          </cell>
          <cell r="T489">
            <v>0</v>
          </cell>
          <cell r="U489">
            <v>0</v>
          </cell>
          <cell r="V489" t="str">
            <v>TRADING</v>
          </cell>
          <cell r="X489" t="str">
            <v>C</v>
          </cell>
          <cell r="AE489">
            <v>0</v>
          </cell>
          <cell r="AF489" t="str">
            <v>OPGEM</v>
          </cell>
        </row>
        <row r="490">
          <cell r="A490" t="str">
            <v>SBST</v>
          </cell>
          <cell r="B490" t="str">
            <v>SB_OPG</v>
          </cell>
          <cell r="D490" t="str">
            <v>B</v>
          </cell>
          <cell r="H490" t="str">
            <v>SFC-DA</v>
          </cell>
          <cell r="I490" t="str">
            <v>HOEP</v>
          </cell>
          <cell r="J490" t="str">
            <v>INDEX PHYSIC</v>
          </cell>
          <cell r="K490" t="str">
            <v>SFC6-DA</v>
          </cell>
          <cell r="T490">
            <v>0</v>
          </cell>
          <cell r="U490">
            <v>0</v>
          </cell>
          <cell r="V490" t="str">
            <v>TRADING</v>
          </cell>
          <cell r="X490" t="str">
            <v>C</v>
          </cell>
          <cell r="AE490">
            <v>0</v>
          </cell>
          <cell r="AF490" t="str">
            <v>OPGET</v>
          </cell>
        </row>
        <row r="491">
          <cell r="A491" t="str">
            <v>ST</v>
          </cell>
          <cell r="B491" t="str">
            <v>OPGET</v>
          </cell>
          <cell r="D491" t="str">
            <v>S</v>
          </cell>
          <cell r="H491" t="str">
            <v>SFC</v>
          </cell>
          <cell r="I491" t="str">
            <v>HOEP</v>
          </cell>
          <cell r="J491" t="str">
            <v>INDEX PHYSIC</v>
          </cell>
          <cell r="K491" t="str">
            <v>SFC7-DA</v>
          </cell>
          <cell r="T491">
            <v>0</v>
          </cell>
          <cell r="U491">
            <v>0</v>
          </cell>
          <cell r="V491" t="str">
            <v>TRADING</v>
          </cell>
          <cell r="X491" t="str">
            <v>C</v>
          </cell>
          <cell r="AE491">
            <v>0</v>
          </cell>
          <cell r="AF491" t="str">
            <v>OPGEM</v>
          </cell>
        </row>
        <row r="492">
          <cell r="A492" t="str">
            <v>SBLT</v>
          </cell>
          <cell r="B492" t="str">
            <v>SB_OPG</v>
          </cell>
          <cell r="D492" t="str">
            <v>B</v>
          </cell>
          <cell r="H492" t="str">
            <v>SFC-DA</v>
          </cell>
          <cell r="I492" t="str">
            <v>HOEP</v>
          </cell>
          <cell r="J492" t="str">
            <v>INDEX PHYSIC</v>
          </cell>
          <cell r="K492" t="str">
            <v>SFC8-DA</v>
          </cell>
          <cell r="T492">
            <v>0</v>
          </cell>
          <cell r="U492">
            <v>0</v>
          </cell>
          <cell r="V492" t="str">
            <v>TRADING</v>
          </cell>
          <cell r="X492" t="str">
            <v>C</v>
          </cell>
          <cell r="AE492">
            <v>0</v>
          </cell>
          <cell r="AF492" t="str">
            <v>OPGET</v>
          </cell>
        </row>
        <row r="493">
          <cell r="A493" t="str">
            <v>TROD</v>
          </cell>
          <cell r="B493" t="str">
            <v>OPGET</v>
          </cell>
          <cell r="D493" t="str">
            <v>S</v>
          </cell>
          <cell r="H493" t="str">
            <v>SFC</v>
          </cell>
          <cell r="I493" t="str">
            <v>HOEP</v>
          </cell>
          <cell r="J493" t="str">
            <v>INDEX PHYSIC</v>
          </cell>
          <cell r="K493" t="str">
            <v>SFC8-DA</v>
          </cell>
          <cell r="T493">
            <v>0</v>
          </cell>
          <cell r="U493">
            <v>0</v>
          </cell>
          <cell r="V493" t="str">
            <v>TRADING</v>
          </cell>
          <cell r="X493" t="str">
            <v>C</v>
          </cell>
          <cell r="AE493">
            <v>0</v>
          </cell>
          <cell r="AF493" t="str">
            <v>OPGEM</v>
          </cell>
        </row>
        <row r="494">
          <cell r="A494" t="str">
            <v>TROD</v>
          </cell>
          <cell r="B494" t="str">
            <v>OPGET</v>
          </cell>
          <cell r="D494" t="str">
            <v>S</v>
          </cell>
          <cell r="H494" t="str">
            <v>SFC</v>
          </cell>
          <cell r="I494" t="str">
            <v>HOEP</v>
          </cell>
          <cell r="J494" t="str">
            <v>INDEX PHYSIC</v>
          </cell>
          <cell r="K494" t="str">
            <v>SFC10-DA</v>
          </cell>
          <cell r="T494">
            <v>0</v>
          </cell>
          <cell r="U494">
            <v>0</v>
          </cell>
          <cell r="V494" t="str">
            <v>TRADING</v>
          </cell>
          <cell r="X494" t="str">
            <v>C</v>
          </cell>
          <cell r="AE494">
            <v>0</v>
          </cell>
          <cell r="AF494" t="str">
            <v>OPGEM</v>
          </cell>
        </row>
        <row r="495">
          <cell r="A495" t="str">
            <v>SBLT</v>
          </cell>
          <cell r="B495" t="str">
            <v>SB_OPG</v>
          </cell>
          <cell r="D495" t="str">
            <v>B</v>
          </cell>
          <cell r="H495" t="str">
            <v>SFC-DA</v>
          </cell>
          <cell r="I495" t="str">
            <v>HOEP</v>
          </cell>
          <cell r="J495" t="str">
            <v>INDEX PHYSIC</v>
          </cell>
          <cell r="K495" t="str">
            <v>SFC10-DA</v>
          </cell>
          <cell r="T495">
            <v>0</v>
          </cell>
          <cell r="U495">
            <v>0</v>
          </cell>
          <cell r="V495" t="str">
            <v>TRADING</v>
          </cell>
          <cell r="X495" t="str">
            <v>C</v>
          </cell>
          <cell r="AE495">
            <v>0</v>
          </cell>
          <cell r="AF495" t="str">
            <v>OPGET</v>
          </cell>
        </row>
        <row r="496">
          <cell r="A496" t="str">
            <v>TROD</v>
          </cell>
          <cell r="B496" t="str">
            <v>BRUCE-CF</v>
          </cell>
          <cell r="D496" t="str">
            <v>B</v>
          </cell>
          <cell r="H496" t="str">
            <v>I-SWAP</v>
          </cell>
          <cell r="I496" t="str">
            <v>HOEP</v>
          </cell>
          <cell r="J496" t="str">
            <v>FIXED SWAP</v>
          </cell>
          <cell r="K496" t="str">
            <v>SWPFN</v>
          </cell>
          <cell r="T496">
            <v>0</v>
          </cell>
          <cell r="U496">
            <v>0</v>
          </cell>
          <cell r="V496" t="str">
            <v>TRADING</v>
          </cell>
          <cell r="X496" t="str">
            <v>C</v>
          </cell>
          <cell r="AE496">
            <v>0</v>
          </cell>
          <cell r="AF496" t="str">
            <v>OPGEM</v>
          </cell>
        </row>
        <row r="497">
          <cell r="A497" t="str">
            <v>SBST</v>
          </cell>
          <cell r="B497" t="str">
            <v>SB_OPG</v>
          </cell>
          <cell r="D497" t="str">
            <v>B</v>
          </cell>
          <cell r="H497" t="str">
            <v>SFC</v>
          </cell>
          <cell r="I497" t="str">
            <v>HOEP</v>
          </cell>
          <cell r="J497" t="str">
            <v>INDEX PHYSIC</v>
          </cell>
          <cell r="K497" t="str">
            <v>SFC7-DA</v>
          </cell>
          <cell r="T497">
            <v>0</v>
          </cell>
          <cell r="U497">
            <v>0</v>
          </cell>
          <cell r="V497" t="str">
            <v>TRADING</v>
          </cell>
          <cell r="X497" t="str">
            <v>C</v>
          </cell>
          <cell r="AE497">
            <v>0</v>
          </cell>
          <cell r="AF497" t="str">
            <v>OPGET</v>
          </cell>
        </row>
        <row r="498">
          <cell r="A498" t="str">
            <v>RT</v>
          </cell>
          <cell r="B498" t="str">
            <v>OPGET</v>
          </cell>
          <cell r="D498" t="str">
            <v>S</v>
          </cell>
          <cell r="H498" t="str">
            <v>SFC</v>
          </cell>
          <cell r="I498" t="str">
            <v>HOEP</v>
          </cell>
          <cell r="J498" t="str">
            <v>INDEX PHYSIC</v>
          </cell>
          <cell r="K498" t="str">
            <v>SFC3-RT</v>
          </cell>
          <cell r="T498">
            <v>0</v>
          </cell>
          <cell r="U498">
            <v>0</v>
          </cell>
          <cell r="V498" t="str">
            <v>TRADING</v>
          </cell>
          <cell r="X498" t="str">
            <v>C</v>
          </cell>
          <cell r="AE498">
            <v>0</v>
          </cell>
          <cell r="AF498" t="str">
            <v>OPGEM</v>
          </cell>
        </row>
        <row r="499">
          <cell r="A499" t="str">
            <v>SBRT</v>
          </cell>
          <cell r="B499" t="str">
            <v>SB_OPG</v>
          </cell>
          <cell r="D499" t="str">
            <v>B</v>
          </cell>
          <cell r="H499" t="str">
            <v>SFC-RT</v>
          </cell>
          <cell r="I499" t="str">
            <v>HOEP</v>
          </cell>
          <cell r="J499" t="str">
            <v>INDEX PHYSIC</v>
          </cell>
          <cell r="K499" t="str">
            <v>SFC3-RT</v>
          </cell>
          <cell r="T499">
            <v>0</v>
          </cell>
          <cell r="U499">
            <v>0</v>
          </cell>
          <cell r="V499" t="str">
            <v>TRADING</v>
          </cell>
          <cell r="X499" t="str">
            <v>C</v>
          </cell>
          <cell r="AE499">
            <v>0</v>
          </cell>
          <cell r="AF499" t="str">
            <v>OPGET</v>
          </cell>
        </row>
        <row r="500">
          <cell r="A500" t="str">
            <v>ST</v>
          </cell>
          <cell r="B500" t="str">
            <v>OPGET</v>
          </cell>
          <cell r="D500" t="str">
            <v>B</v>
          </cell>
          <cell r="H500" t="str">
            <v>SFC</v>
          </cell>
          <cell r="I500" t="str">
            <v>MISI</v>
          </cell>
          <cell r="J500" t="str">
            <v>PHYSICAL</v>
          </cell>
          <cell r="K500" t="str">
            <v>CMSC-OFF</v>
          </cell>
          <cell r="T500">
            <v>0</v>
          </cell>
          <cell r="U500">
            <v>0</v>
          </cell>
          <cell r="V500" t="str">
            <v>TRADING</v>
          </cell>
          <cell r="X500" t="str">
            <v>C</v>
          </cell>
          <cell r="AE500">
            <v>0</v>
          </cell>
          <cell r="AF500" t="str">
            <v>OPGEM</v>
          </cell>
        </row>
        <row r="501">
          <cell r="A501" t="str">
            <v>SBST</v>
          </cell>
          <cell r="B501" t="str">
            <v>SB_OPG</v>
          </cell>
          <cell r="D501" t="str">
            <v>S</v>
          </cell>
          <cell r="H501" t="str">
            <v>SFC-DA</v>
          </cell>
          <cell r="I501" t="str">
            <v>MISI</v>
          </cell>
          <cell r="J501" t="str">
            <v>PHYSICAL</v>
          </cell>
          <cell r="K501" t="str">
            <v>CMSC-OFF</v>
          </cell>
          <cell r="T501">
            <v>0</v>
          </cell>
          <cell r="U501">
            <v>0</v>
          </cell>
          <cell r="V501" t="str">
            <v>TRADING</v>
          </cell>
          <cell r="X501" t="str">
            <v>C</v>
          </cell>
          <cell r="AE501">
            <v>0</v>
          </cell>
          <cell r="AF501" t="str">
            <v>OPGET</v>
          </cell>
        </row>
        <row r="502">
          <cell r="A502" t="str">
            <v>TROD</v>
          </cell>
          <cell r="B502" t="str">
            <v>OPGET-CF</v>
          </cell>
          <cell r="D502" t="str">
            <v>S</v>
          </cell>
          <cell r="H502" t="str">
            <v>I-SWAP</v>
          </cell>
          <cell r="I502" t="str">
            <v>HOEP</v>
          </cell>
          <cell r="J502" t="str">
            <v>FIXED SWAP</v>
          </cell>
          <cell r="K502" t="str">
            <v>SWPFN13</v>
          </cell>
          <cell r="T502">
            <v>0</v>
          </cell>
          <cell r="U502">
            <v>0</v>
          </cell>
          <cell r="V502" t="str">
            <v>TRADING</v>
          </cell>
          <cell r="X502" t="str">
            <v>C</v>
          </cell>
          <cell r="AE502">
            <v>0</v>
          </cell>
          <cell r="AF502" t="str">
            <v>OPGEM</v>
          </cell>
        </row>
        <row r="503">
          <cell r="A503" t="str">
            <v>SBST</v>
          </cell>
          <cell r="B503" t="str">
            <v>SB_OPG-CF</v>
          </cell>
          <cell r="D503" t="str">
            <v>B</v>
          </cell>
          <cell r="H503" t="str">
            <v>I-SWAP</v>
          </cell>
          <cell r="I503" t="str">
            <v>HOEP</v>
          </cell>
          <cell r="J503" t="str">
            <v>FIXED SWAP</v>
          </cell>
          <cell r="K503" t="str">
            <v>SWPFN13</v>
          </cell>
          <cell r="T503">
            <v>0</v>
          </cell>
          <cell r="U503">
            <v>0</v>
          </cell>
          <cell r="V503" t="str">
            <v>TRADING</v>
          </cell>
          <cell r="X503" t="str">
            <v>C</v>
          </cell>
          <cell r="AE503">
            <v>0</v>
          </cell>
          <cell r="AF503" t="str">
            <v>OPGET</v>
          </cell>
        </row>
        <row r="504">
          <cell r="A504" t="str">
            <v>TROD</v>
          </cell>
          <cell r="B504" t="str">
            <v>NGX-CF</v>
          </cell>
          <cell r="D504" t="str">
            <v>S</v>
          </cell>
          <cell r="H504" t="str">
            <v>I-SWAP</v>
          </cell>
          <cell r="I504" t="str">
            <v>HOEP</v>
          </cell>
          <cell r="J504" t="str">
            <v>FIXED SWAP</v>
          </cell>
          <cell r="K504" t="str">
            <v>SWPFN</v>
          </cell>
          <cell r="T504">
            <v>0</v>
          </cell>
          <cell r="U504">
            <v>0</v>
          </cell>
          <cell r="V504" t="str">
            <v>TRADING</v>
          </cell>
          <cell r="X504" t="str">
            <v>C</v>
          </cell>
          <cell r="AE504">
            <v>0</v>
          </cell>
          <cell r="AF504" t="str">
            <v>OPGEM</v>
          </cell>
        </row>
        <row r="505">
          <cell r="A505" t="str">
            <v>TROD</v>
          </cell>
          <cell r="B505" t="str">
            <v>RBC-CF</v>
          </cell>
          <cell r="D505" t="str">
            <v>S</v>
          </cell>
          <cell r="H505" t="str">
            <v>I-SWAP</v>
          </cell>
          <cell r="I505" t="str">
            <v>HOEP</v>
          </cell>
          <cell r="J505" t="str">
            <v>FIXED SWAP</v>
          </cell>
          <cell r="K505" t="str">
            <v>SWPFN</v>
          </cell>
          <cell r="T505">
            <v>0</v>
          </cell>
          <cell r="U505">
            <v>0</v>
          </cell>
          <cell r="V505" t="str">
            <v>TRADING</v>
          </cell>
          <cell r="X505" t="str">
            <v>C</v>
          </cell>
          <cell r="AE505">
            <v>0</v>
          </cell>
          <cell r="AF505" t="str">
            <v>OPGEM</v>
          </cell>
        </row>
        <row r="506">
          <cell r="A506" t="str">
            <v>RT</v>
          </cell>
          <cell r="B506" t="str">
            <v>OPGET</v>
          </cell>
          <cell r="D506" t="str">
            <v>S</v>
          </cell>
          <cell r="H506" t="str">
            <v>SFC</v>
          </cell>
          <cell r="I506" t="str">
            <v>HOEP</v>
          </cell>
          <cell r="J506" t="str">
            <v>INDEX PHYSIC</v>
          </cell>
          <cell r="K506" t="str">
            <v>SFC3-RT</v>
          </cell>
          <cell r="T506">
            <v>0</v>
          </cell>
          <cell r="U506">
            <v>0</v>
          </cell>
          <cell r="V506" t="str">
            <v>TRADING</v>
          </cell>
          <cell r="X506" t="str">
            <v>C</v>
          </cell>
          <cell r="AE506">
            <v>0</v>
          </cell>
          <cell r="AF506" t="str">
            <v>OPGEM</v>
          </cell>
        </row>
        <row r="507">
          <cell r="A507" t="str">
            <v>SBRT</v>
          </cell>
          <cell r="B507" t="str">
            <v>SB_OPG</v>
          </cell>
          <cell r="D507" t="str">
            <v>B</v>
          </cell>
          <cell r="H507" t="str">
            <v>SFC-RT</v>
          </cell>
          <cell r="I507" t="str">
            <v>HOEP</v>
          </cell>
          <cell r="J507" t="str">
            <v>INDEX PHYSIC</v>
          </cell>
          <cell r="K507" t="str">
            <v>SFC3-RT</v>
          </cell>
          <cell r="T507">
            <v>0</v>
          </cell>
          <cell r="U507">
            <v>0</v>
          </cell>
          <cell r="V507" t="str">
            <v>TRADING</v>
          </cell>
          <cell r="X507" t="str">
            <v>C</v>
          </cell>
          <cell r="AE507">
            <v>0</v>
          </cell>
          <cell r="AF507" t="str">
            <v>OPGET</v>
          </cell>
        </row>
        <row r="508">
          <cell r="A508" t="str">
            <v>SBST</v>
          </cell>
          <cell r="B508" t="str">
            <v>SB_OPG-CF</v>
          </cell>
          <cell r="D508" t="str">
            <v>B</v>
          </cell>
          <cell r="H508" t="str">
            <v>I-SWAP</v>
          </cell>
          <cell r="I508" t="str">
            <v>HOEP</v>
          </cell>
          <cell r="J508" t="str">
            <v>FIXED SWAP</v>
          </cell>
          <cell r="K508" t="str">
            <v>SWPFN13</v>
          </cell>
          <cell r="T508">
            <v>0</v>
          </cell>
          <cell r="U508">
            <v>0</v>
          </cell>
          <cell r="V508" t="str">
            <v>TRADING</v>
          </cell>
          <cell r="X508" t="str">
            <v>C</v>
          </cell>
          <cell r="AE508">
            <v>0</v>
          </cell>
          <cell r="AF508" t="str">
            <v>OPGET</v>
          </cell>
        </row>
        <row r="509">
          <cell r="A509" t="str">
            <v>TROD</v>
          </cell>
          <cell r="B509" t="str">
            <v>OPGET-CF</v>
          </cell>
          <cell r="D509" t="str">
            <v>S</v>
          </cell>
          <cell r="H509" t="str">
            <v>I-SWAP</v>
          </cell>
          <cell r="I509" t="str">
            <v>HOEP</v>
          </cell>
          <cell r="J509" t="str">
            <v>FIXED SWAP</v>
          </cell>
          <cell r="K509" t="str">
            <v>SWPFN13</v>
          </cell>
          <cell r="T509">
            <v>0</v>
          </cell>
          <cell r="U509">
            <v>0</v>
          </cell>
          <cell r="V509" t="str">
            <v>TRADING</v>
          </cell>
          <cell r="X509" t="str">
            <v>C</v>
          </cell>
          <cell r="AE509">
            <v>0</v>
          </cell>
          <cell r="AF509" t="str">
            <v>OPGEM</v>
          </cell>
        </row>
        <row r="510">
          <cell r="A510" t="str">
            <v>ST</v>
          </cell>
          <cell r="B510" t="str">
            <v>BRUCE-CF</v>
          </cell>
          <cell r="D510" t="str">
            <v>B</v>
          </cell>
          <cell r="H510" t="str">
            <v>I-SWAP</v>
          </cell>
          <cell r="I510" t="str">
            <v>HOEP</v>
          </cell>
          <cell r="J510" t="str">
            <v>FIXED SWAP</v>
          </cell>
          <cell r="K510" t="str">
            <v>SWPFN</v>
          </cell>
          <cell r="T510">
            <v>0</v>
          </cell>
          <cell r="U510">
            <v>0</v>
          </cell>
          <cell r="V510" t="str">
            <v>TRADING</v>
          </cell>
          <cell r="X510" t="str">
            <v>C</v>
          </cell>
          <cell r="AE510">
            <v>0</v>
          </cell>
          <cell r="AF510" t="str">
            <v>OPGEM</v>
          </cell>
        </row>
        <row r="511">
          <cell r="A511" t="str">
            <v>ST</v>
          </cell>
          <cell r="B511" t="str">
            <v>NGX-CF</v>
          </cell>
          <cell r="D511" t="str">
            <v>B</v>
          </cell>
          <cell r="H511" t="str">
            <v>I-SWAP</v>
          </cell>
          <cell r="I511" t="str">
            <v>HOEP</v>
          </cell>
          <cell r="J511" t="str">
            <v>FIXED SWAP</v>
          </cell>
          <cell r="K511" t="str">
            <v>SWPFN</v>
          </cell>
          <cell r="T511">
            <v>0</v>
          </cell>
          <cell r="U511">
            <v>0</v>
          </cell>
          <cell r="V511" t="str">
            <v>TRADING</v>
          </cell>
          <cell r="X511" t="str">
            <v>C</v>
          </cell>
          <cell r="AE511">
            <v>0</v>
          </cell>
          <cell r="AF511" t="str">
            <v>OPGEM</v>
          </cell>
        </row>
        <row r="512">
          <cell r="A512" t="str">
            <v>ST</v>
          </cell>
          <cell r="B512" t="str">
            <v>OPGET-CF</v>
          </cell>
          <cell r="D512" t="str">
            <v>S</v>
          </cell>
          <cell r="H512" t="str">
            <v>I-SWAP</v>
          </cell>
          <cell r="I512" t="str">
            <v>HOEP</v>
          </cell>
          <cell r="J512" t="str">
            <v>FIXED SWAP</v>
          </cell>
          <cell r="K512" t="str">
            <v>SWPFN</v>
          </cell>
          <cell r="T512">
            <v>0</v>
          </cell>
          <cell r="U512">
            <v>0</v>
          </cell>
          <cell r="V512" t="str">
            <v>TRADING</v>
          </cell>
          <cell r="X512" t="str">
            <v>C</v>
          </cell>
          <cell r="AE512">
            <v>0</v>
          </cell>
          <cell r="AF512" t="str">
            <v>OPGEM</v>
          </cell>
        </row>
        <row r="513">
          <cell r="A513" t="str">
            <v>SBST</v>
          </cell>
          <cell r="B513" t="str">
            <v>SB_OPG-CF</v>
          </cell>
          <cell r="D513" t="str">
            <v>B</v>
          </cell>
          <cell r="H513" t="str">
            <v>I-SWAP</v>
          </cell>
          <cell r="I513" t="str">
            <v>HOEP</v>
          </cell>
          <cell r="J513" t="str">
            <v>FIXED SWAP</v>
          </cell>
          <cell r="K513" t="str">
            <v>SWPFN</v>
          </cell>
          <cell r="T513">
            <v>0</v>
          </cell>
          <cell r="U513">
            <v>0</v>
          </cell>
          <cell r="V513" t="str">
            <v>TRADING</v>
          </cell>
          <cell r="X513" t="str">
            <v>C</v>
          </cell>
          <cell r="AE513">
            <v>0</v>
          </cell>
          <cell r="AF513" t="str">
            <v>OPGET</v>
          </cell>
        </row>
        <row r="514">
          <cell r="A514" t="str">
            <v>ST</v>
          </cell>
          <cell r="B514" t="str">
            <v>OPGET-CF</v>
          </cell>
          <cell r="D514" t="str">
            <v>S</v>
          </cell>
          <cell r="H514" t="str">
            <v>I-SWAP</v>
          </cell>
          <cell r="I514" t="str">
            <v>HOEP</v>
          </cell>
          <cell r="J514" t="str">
            <v>FIXED SWAP</v>
          </cell>
          <cell r="K514" t="str">
            <v>SWPFN</v>
          </cell>
          <cell r="T514">
            <v>0</v>
          </cell>
          <cell r="U514">
            <v>0</v>
          </cell>
          <cell r="V514" t="str">
            <v>TRADING</v>
          </cell>
          <cell r="X514" t="str">
            <v>C</v>
          </cell>
          <cell r="AE514">
            <v>0</v>
          </cell>
          <cell r="AF514" t="str">
            <v>OPGEM</v>
          </cell>
        </row>
        <row r="515">
          <cell r="A515" t="str">
            <v>SBST</v>
          </cell>
          <cell r="B515" t="str">
            <v>SB_OPG-CF</v>
          </cell>
          <cell r="D515" t="str">
            <v>B</v>
          </cell>
          <cell r="H515" t="str">
            <v>I-SWAP</v>
          </cell>
          <cell r="I515" t="str">
            <v>HOEP</v>
          </cell>
          <cell r="J515" t="str">
            <v>FIXED SWAP</v>
          </cell>
          <cell r="K515" t="str">
            <v>SWPFN</v>
          </cell>
          <cell r="T515">
            <v>0</v>
          </cell>
          <cell r="U515">
            <v>0</v>
          </cell>
          <cell r="V515" t="str">
            <v>TRADING</v>
          </cell>
          <cell r="X515" t="str">
            <v>C</v>
          </cell>
          <cell r="AE515">
            <v>0</v>
          </cell>
          <cell r="AF515" t="str">
            <v>OPGET</v>
          </cell>
        </row>
        <row r="516">
          <cell r="A516" t="str">
            <v>TROD</v>
          </cell>
          <cell r="B516" t="str">
            <v>OPGET-CF</v>
          </cell>
          <cell r="D516" t="str">
            <v>S</v>
          </cell>
          <cell r="H516" t="str">
            <v>I-SWAP</v>
          </cell>
          <cell r="I516" t="str">
            <v>HOEP</v>
          </cell>
          <cell r="J516" t="str">
            <v>FIXED SWAP</v>
          </cell>
          <cell r="K516" t="str">
            <v>SWPFN</v>
          </cell>
          <cell r="T516">
            <v>0</v>
          </cell>
          <cell r="U516">
            <v>0</v>
          </cell>
          <cell r="V516" t="str">
            <v>TRADING</v>
          </cell>
          <cell r="X516" t="str">
            <v>C</v>
          </cell>
          <cell r="AE516">
            <v>0</v>
          </cell>
          <cell r="AF516" t="str">
            <v>OPGEM</v>
          </cell>
        </row>
        <row r="517">
          <cell r="A517" t="str">
            <v>SBST</v>
          </cell>
          <cell r="B517" t="str">
            <v>SB_OPG-CF</v>
          </cell>
          <cell r="D517" t="str">
            <v>B</v>
          </cell>
          <cell r="H517" t="str">
            <v>I-SWAP</v>
          </cell>
          <cell r="I517" t="str">
            <v>HOEP</v>
          </cell>
          <cell r="J517" t="str">
            <v>FIXED SWAP</v>
          </cell>
          <cell r="K517" t="str">
            <v>SWPFN</v>
          </cell>
          <cell r="T517">
            <v>0</v>
          </cell>
          <cell r="U517">
            <v>0</v>
          </cell>
          <cell r="V517" t="str">
            <v>TRADING</v>
          </cell>
          <cell r="X517" t="str">
            <v>C</v>
          </cell>
          <cell r="AE517">
            <v>0</v>
          </cell>
          <cell r="AF517" t="str">
            <v>OPGET</v>
          </cell>
        </row>
        <row r="518">
          <cell r="A518" t="str">
            <v>RT</v>
          </cell>
          <cell r="B518" t="str">
            <v>OPGET</v>
          </cell>
          <cell r="D518" t="str">
            <v>S</v>
          </cell>
          <cell r="H518" t="str">
            <v>SFC</v>
          </cell>
          <cell r="I518" t="str">
            <v>HOEP</v>
          </cell>
          <cell r="J518" t="str">
            <v>INDEX PHYSIC</v>
          </cell>
          <cell r="K518" t="str">
            <v>SFC3-RT</v>
          </cell>
          <cell r="T518">
            <v>0</v>
          </cell>
          <cell r="U518">
            <v>0</v>
          </cell>
          <cell r="V518" t="str">
            <v>TRADING</v>
          </cell>
          <cell r="X518" t="str">
            <v>C</v>
          </cell>
          <cell r="AE518">
            <v>0</v>
          </cell>
          <cell r="AF518" t="str">
            <v>OPGEM</v>
          </cell>
        </row>
        <row r="519">
          <cell r="A519" t="str">
            <v>SBRT</v>
          </cell>
          <cell r="B519" t="str">
            <v>SB_OPG</v>
          </cell>
          <cell r="D519" t="str">
            <v>B</v>
          </cell>
          <cell r="H519" t="str">
            <v>SFC-RT</v>
          </cell>
          <cell r="I519" t="str">
            <v>HOEP</v>
          </cell>
          <cell r="J519" t="str">
            <v>INDEX PHYSIC</v>
          </cell>
          <cell r="K519" t="str">
            <v>SFC3-RT</v>
          </cell>
          <cell r="T519">
            <v>0</v>
          </cell>
          <cell r="U519">
            <v>0</v>
          </cell>
          <cell r="V519" t="str">
            <v>TRADING</v>
          </cell>
          <cell r="X519" t="str">
            <v>C</v>
          </cell>
          <cell r="AE519">
            <v>0</v>
          </cell>
          <cell r="AF519" t="str">
            <v>OPGET</v>
          </cell>
        </row>
        <row r="520">
          <cell r="A520" t="str">
            <v>RT</v>
          </cell>
          <cell r="B520" t="str">
            <v>OPGET</v>
          </cell>
          <cell r="D520" t="str">
            <v>S</v>
          </cell>
          <cell r="H520" t="str">
            <v>SFC</v>
          </cell>
          <cell r="I520" t="str">
            <v>HOEP</v>
          </cell>
          <cell r="J520" t="str">
            <v>INDEX PHYSIC</v>
          </cell>
          <cell r="K520" t="str">
            <v>SFC3-RT</v>
          </cell>
          <cell r="T520">
            <v>0</v>
          </cell>
          <cell r="U520">
            <v>0</v>
          </cell>
          <cell r="V520" t="str">
            <v>TRADING</v>
          </cell>
          <cell r="X520" t="str">
            <v>C</v>
          </cell>
          <cell r="AE520">
            <v>0</v>
          </cell>
          <cell r="AF520" t="str">
            <v>OPGEM</v>
          </cell>
        </row>
        <row r="521">
          <cell r="A521" t="str">
            <v>SBRT</v>
          </cell>
          <cell r="B521" t="str">
            <v>SB_OPG</v>
          </cell>
          <cell r="D521" t="str">
            <v>B</v>
          </cell>
          <cell r="H521" t="str">
            <v>SFC-RT</v>
          </cell>
          <cell r="I521" t="str">
            <v>HOEP</v>
          </cell>
          <cell r="J521" t="str">
            <v>INDEX PHYSIC</v>
          </cell>
          <cell r="K521" t="str">
            <v>SFC3-RT</v>
          </cell>
          <cell r="T521">
            <v>0</v>
          </cell>
          <cell r="U521">
            <v>0</v>
          </cell>
          <cell r="V521" t="str">
            <v>TRADING</v>
          </cell>
          <cell r="X521" t="str">
            <v>C</v>
          </cell>
          <cell r="AE521">
            <v>0</v>
          </cell>
          <cell r="AF521" t="str">
            <v>OPGET</v>
          </cell>
        </row>
        <row r="522">
          <cell r="A522" t="str">
            <v>TROD</v>
          </cell>
          <cell r="B522" t="str">
            <v>RBC-CF</v>
          </cell>
          <cell r="D522" t="str">
            <v>S</v>
          </cell>
          <cell r="H522" t="str">
            <v>I-SWAP</v>
          </cell>
          <cell r="I522" t="str">
            <v>HOEP</v>
          </cell>
          <cell r="J522" t="str">
            <v>FIXED SWAP</v>
          </cell>
          <cell r="K522" t="str">
            <v>SWPFN</v>
          </cell>
          <cell r="T522">
            <v>0</v>
          </cell>
          <cell r="U522">
            <v>0</v>
          </cell>
          <cell r="V522" t="str">
            <v>TRADING</v>
          </cell>
          <cell r="X522" t="str">
            <v>C</v>
          </cell>
          <cell r="AE522">
            <v>0</v>
          </cell>
          <cell r="AF522" t="str">
            <v>OPGEM</v>
          </cell>
        </row>
        <row r="523">
          <cell r="A523" t="str">
            <v>TROD</v>
          </cell>
          <cell r="B523" t="str">
            <v>RBC-CF</v>
          </cell>
          <cell r="D523" t="str">
            <v>S</v>
          </cell>
          <cell r="H523" t="str">
            <v>I-SWAP</v>
          </cell>
          <cell r="I523" t="str">
            <v>HOEP</v>
          </cell>
          <cell r="J523" t="str">
            <v>FIXED SWAP</v>
          </cell>
          <cell r="K523" t="str">
            <v>SWPFN</v>
          </cell>
          <cell r="T523">
            <v>0</v>
          </cell>
          <cell r="U523">
            <v>0</v>
          </cell>
          <cell r="V523" t="str">
            <v>TRADING</v>
          </cell>
          <cell r="X523" t="str">
            <v>C</v>
          </cell>
          <cell r="AE523">
            <v>0</v>
          </cell>
          <cell r="AF523" t="str">
            <v>OPGEM</v>
          </cell>
        </row>
        <row r="524">
          <cell r="A524" t="str">
            <v>TROD</v>
          </cell>
          <cell r="B524" t="str">
            <v>BRUCE-CF</v>
          </cell>
          <cell r="D524" t="str">
            <v>S</v>
          </cell>
          <cell r="H524" t="str">
            <v>I-SWAP</v>
          </cell>
          <cell r="I524" t="str">
            <v>HOEP</v>
          </cell>
          <cell r="J524" t="str">
            <v>FIXED SWAP</v>
          </cell>
          <cell r="K524" t="str">
            <v>SWPFN</v>
          </cell>
          <cell r="T524">
            <v>0</v>
          </cell>
          <cell r="U524">
            <v>0</v>
          </cell>
          <cell r="V524" t="str">
            <v>TRADING</v>
          </cell>
          <cell r="X524" t="str">
            <v>C</v>
          </cell>
          <cell r="AE524">
            <v>0</v>
          </cell>
          <cell r="AF524" t="str">
            <v>OPGEM</v>
          </cell>
        </row>
        <row r="525">
          <cell r="A525" t="str">
            <v>TROD</v>
          </cell>
          <cell r="B525" t="str">
            <v>OPGET-CF</v>
          </cell>
          <cell r="D525" t="str">
            <v>B</v>
          </cell>
          <cell r="H525" t="str">
            <v>I-SWAP</v>
          </cell>
          <cell r="I525" t="str">
            <v>HOEP</v>
          </cell>
          <cell r="J525" t="str">
            <v>FIXED SWAP</v>
          </cell>
          <cell r="K525" t="str">
            <v>SWPFN</v>
          </cell>
          <cell r="T525">
            <v>0</v>
          </cell>
          <cell r="U525">
            <v>0</v>
          </cell>
          <cell r="V525" t="str">
            <v>TRADING</v>
          </cell>
          <cell r="X525" t="str">
            <v>C</v>
          </cell>
          <cell r="AE525">
            <v>0</v>
          </cell>
          <cell r="AF525" t="str">
            <v>OPGEM</v>
          </cell>
        </row>
        <row r="526">
          <cell r="A526" t="str">
            <v>SBLT</v>
          </cell>
          <cell r="B526" t="str">
            <v>SB_OPG-CF</v>
          </cell>
          <cell r="D526" t="str">
            <v>S</v>
          </cell>
          <cell r="H526" t="str">
            <v>I-SWAP</v>
          </cell>
          <cell r="I526" t="str">
            <v>HOEP</v>
          </cell>
          <cell r="J526" t="str">
            <v>FIXED SWAP</v>
          </cell>
          <cell r="K526" t="str">
            <v>SWPFN</v>
          </cell>
          <cell r="T526">
            <v>0</v>
          </cell>
          <cell r="U526">
            <v>0</v>
          </cell>
          <cell r="V526" t="str">
            <v>TRADING</v>
          </cell>
          <cell r="X526" t="str">
            <v>C</v>
          </cell>
          <cell r="AE526">
            <v>0</v>
          </cell>
          <cell r="AF526" t="str">
            <v>OPGET</v>
          </cell>
        </row>
        <row r="527">
          <cell r="A527" t="str">
            <v>TROD</v>
          </cell>
          <cell r="B527" t="str">
            <v>RBC-CF</v>
          </cell>
          <cell r="D527" t="str">
            <v>S</v>
          </cell>
          <cell r="H527" t="str">
            <v>I-SWAP</v>
          </cell>
          <cell r="I527" t="str">
            <v>HOEP</v>
          </cell>
          <cell r="J527" t="str">
            <v>FIXED SWAP</v>
          </cell>
          <cell r="K527" t="str">
            <v>SWPFN</v>
          </cell>
          <cell r="T527">
            <v>0</v>
          </cell>
          <cell r="U527">
            <v>0</v>
          </cell>
          <cell r="V527" t="str">
            <v>TRADING</v>
          </cell>
          <cell r="X527" t="str">
            <v>C</v>
          </cell>
          <cell r="AE527">
            <v>0</v>
          </cell>
          <cell r="AF527" t="str">
            <v>OPGEM</v>
          </cell>
        </row>
        <row r="528">
          <cell r="A528" t="str">
            <v>ST</v>
          </cell>
          <cell r="B528" t="str">
            <v>RBC-CF</v>
          </cell>
          <cell r="D528" t="str">
            <v>B</v>
          </cell>
          <cell r="H528" t="str">
            <v>I-SWAP</v>
          </cell>
          <cell r="I528" t="str">
            <v>HOEP</v>
          </cell>
          <cell r="J528" t="str">
            <v>FIXED SWAP</v>
          </cell>
          <cell r="K528" t="str">
            <v>SWPFN</v>
          </cell>
          <cell r="T528">
            <v>0</v>
          </cell>
          <cell r="U528">
            <v>0</v>
          </cell>
          <cell r="V528" t="str">
            <v>TRADING</v>
          </cell>
          <cell r="X528" t="str">
            <v>C</v>
          </cell>
          <cell r="AE528">
            <v>0</v>
          </cell>
          <cell r="AF528" t="str">
            <v>OPGEM</v>
          </cell>
        </row>
        <row r="529">
          <cell r="A529" t="str">
            <v>ST</v>
          </cell>
          <cell r="B529" t="str">
            <v>BEMI-CF</v>
          </cell>
          <cell r="D529" t="str">
            <v>B</v>
          </cell>
          <cell r="H529" t="str">
            <v>I-SWAP</v>
          </cell>
          <cell r="I529" t="str">
            <v>HOEP</v>
          </cell>
          <cell r="J529" t="str">
            <v>FIXED SWAP</v>
          </cell>
          <cell r="K529" t="str">
            <v>SWPFN</v>
          </cell>
          <cell r="T529">
            <v>0</v>
          </cell>
          <cell r="U529">
            <v>0</v>
          </cell>
          <cell r="V529" t="str">
            <v>TRADING</v>
          </cell>
          <cell r="X529" t="str">
            <v>C</v>
          </cell>
          <cell r="AE529">
            <v>0</v>
          </cell>
          <cell r="AF529" t="str">
            <v>OPGEM</v>
          </cell>
        </row>
        <row r="530">
          <cell r="A530" t="str">
            <v>ST</v>
          </cell>
          <cell r="B530" t="str">
            <v>OPGET-CF</v>
          </cell>
          <cell r="D530" t="str">
            <v>S</v>
          </cell>
          <cell r="H530" t="str">
            <v>I-SWAP</v>
          </cell>
          <cell r="I530" t="str">
            <v>HOEP</v>
          </cell>
          <cell r="J530" t="str">
            <v>FIXED SWAP</v>
          </cell>
          <cell r="K530" t="str">
            <v>SWPFN</v>
          </cell>
          <cell r="T530">
            <v>0</v>
          </cell>
          <cell r="U530">
            <v>0</v>
          </cell>
          <cell r="V530" t="str">
            <v>TRADING</v>
          </cell>
          <cell r="X530" t="str">
            <v>C</v>
          </cell>
          <cell r="AE530">
            <v>0</v>
          </cell>
          <cell r="AF530" t="str">
            <v>OPGEM</v>
          </cell>
        </row>
        <row r="531">
          <cell r="A531" t="str">
            <v>SBST</v>
          </cell>
          <cell r="B531" t="str">
            <v>SB_OPG-CF</v>
          </cell>
          <cell r="D531" t="str">
            <v>B</v>
          </cell>
          <cell r="H531" t="str">
            <v>I-SWAP</v>
          </cell>
          <cell r="I531" t="str">
            <v>HOEP</v>
          </cell>
          <cell r="J531" t="str">
            <v>FIXED SWAP</v>
          </cell>
          <cell r="K531" t="str">
            <v>SWPFN</v>
          </cell>
          <cell r="T531">
            <v>0</v>
          </cell>
          <cell r="U531">
            <v>0</v>
          </cell>
          <cell r="V531" t="str">
            <v>TRADING</v>
          </cell>
          <cell r="X531" t="str">
            <v>C</v>
          </cell>
          <cell r="AE531">
            <v>0</v>
          </cell>
          <cell r="AF531" t="str">
            <v>OPGET</v>
          </cell>
        </row>
        <row r="532">
          <cell r="A532" t="str">
            <v>SBST</v>
          </cell>
          <cell r="B532" t="str">
            <v>SB_OPG-CF</v>
          </cell>
          <cell r="D532" t="str">
            <v>B</v>
          </cell>
          <cell r="H532" t="str">
            <v>I-SWAP</v>
          </cell>
          <cell r="I532" t="str">
            <v>HOEP</v>
          </cell>
          <cell r="J532" t="str">
            <v>FIXED SWAP</v>
          </cell>
          <cell r="K532" t="str">
            <v>SWPFN</v>
          </cell>
          <cell r="T532">
            <v>0</v>
          </cell>
          <cell r="U532">
            <v>0</v>
          </cell>
          <cell r="V532" t="str">
            <v>TRADING</v>
          </cell>
          <cell r="X532" t="str">
            <v>C</v>
          </cell>
          <cell r="AE532">
            <v>0</v>
          </cell>
          <cell r="AF532" t="str">
            <v>OPGET</v>
          </cell>
        </row>
        <row r="533">
          <cell r="A533" t="str">
            <v>ST</v>
          </cell>
          <cell r="B533" t="str">
            <v>OPGET-CF</v>
          </cell>
          <cell r="D533" t="str">
            <v>S</v>
          </cell>
          <cell r="H533" t="str">
            <v>I-SWAP</v>
          </cell>
          <cell r="I533" t="str">
            <v>HOEP</v>
          </cell>
          <cell r="J533" t="str">
            <v>FIXED SWAP</v>
          </cell>
          <cell r="K533" t="str">
            <v>SWPFN</v>
          </cell>
          <cell r="T533">
            <v>0</v>
          </cell>
          <cell r="U533">
            <v>0</v>
          </cell>
          <cell r="V533" t="str">
            <v>TRADING</v>
          </cell>
          <cell r="X533" t="str">
            <v>C</v>
          </cell>
          <cell r="AE533">
            <v>0</v>
          </cell>
          <cell r="AF533" t="str">
            <v>OPGEM</v>
          </cell>
        </row>
        <row r="534">
          <cell r="A534" t="str">
            <v>RT</v>
          </cell>
          <cell r="B534" t="str">
            <v>OPGET</v>
          </cell>
          <cell r="D534" t="str">
            <v>S</v>
          </cell>
          <cell r="H534" t="str">
            <v>SFC</v>
          </cell>
          <cell r="I534" t="str">
            <v>HOEP</v>
          </cell>
          <cell r="J534" t="str">
            <v>INDEX PHYSIC</v>
          </cell>
          <cell r="K534" t="str">
            <v>SFC3-RT</v>
          </cell>
          <cell r="T534">
            <v>0</v>
          </cell>
          <cell r="U534">
            <v>0</v>
          </cell>
          <cell r="V534" t="str">
            <v>TRADING</v>
          </cell>
          <cell r="X534" t="str">
            <v>C</v>
          </cell>
          <cell r="AE534">
            <v>0</v>
          </cell>
          <cell r="AF534" t="str">
            <v>OPGEM</v>
          </cell>
        </row>
        <row r="535">
          <cell r="A535" t="str">
            <v>SBRT</v>
          </cell>
          <cell r="B535" t="str">
            <v>SB_OPG</v>
          </cell>
          <cell r="D535" t="str">
            <v>B</v>
          </cell>
          <cell r="H535" t="str">
            <v>SFC-RT</v>
          </cell>
          <cell r="I535" t="str">
            <v>HOEP</v>
          </cell>
          <cell r="J535" t="str">
            <v>INDEX PHYSIC</v>
          </cell>
          <cell r="K535" t="str">
            <v>SFC3-RT</v>
          </cell>
          <cell r="T535">
            <v>0</v>
          </cell>
          <cell r="U535">
            <v>0</v>
          </cell>
          <cell r="V535" t="str">
            <v>TRADING</v>
          </cell>
          <cell r="X535" t="str">
            <v>C</v>
          </cell>
          <cell r="AE535">
            <v>0</v>
          </cell>
          <cell r="AF535" t="str">
            <v>OPGET</v>
          </cell>
        </row>
        <row r="536">
          <cell r="A536" t="str">
            <v>ST</v>
          </cell>
          <cell r="B536" t="str">
            <v>OPGET-CF</v>
          </cell>
          <cell r="D536" t="str">
            <v>B</v>
          </cell>
          <cell r="H536" t="str">
            <v>I-SWAP</v>
          </cell>
          <cell r="I536" t="str">
            <v>HOEP</v>
          </cell>
          <cell r="J536" t="str">
            <v>FIXED SWAP</v>
          </cell>
          <cell r="K536" t="str">
            <v>SWPFN</v>
          </cell>
          <cell r="T536">
            <v>0</v>
          </cell>
          <cell r="U536">
            <v>0</v>
          </cell>
          <cell r="V536" t="str">
            <v>TRADING</v>
          </cell>
          <cell r="X536" t="str">
            <v>C</v>
          </cell>
          <cell r="AE536">
            <v>0</v>
          </cell>
          <cell r="AF536" t="str">
            <v>OPGEM</v>
          </cell>
        </row>
        <row r="537">
          <cell r="A537" t="str">
            <v>SBLT</v>
          </cell>
          <cell r="B537" t="str">
            <v>SB_OPG-CF</v>
          </cell>
          <cell r="D537" t="str">
            <v>S</v>
          </cell>
          <cell r="H537" t="str">
            <v>I-SWAP</v>
          </cell>
          <cell r="I537" t="str">
            <v>HOEP</v>
          </cell>
          <cell r="J537" t="str">
            <v>FIXED SWAP</v>
          </cell>
          <cell r="K537" t="str">
            <v>SWPFN</v>
          </cell>
          <cell r="T537">
            <v>0</v>
          </cell>
          <cell r="U537">
            <v>0</v>
          </cell>
          <cell r="V537" t="str">
            <v>TRADING</v>
          </cell>
          <cell r="X537" t="str">
            <v>C</v>
          </cell>
          <cell r="AE537">
            <v>0</v>
          </cell>
          <cell r="AF537" t="str">
            <v>OPGET</v>
          </cell>
        </row>
        <row r="538">
          <cell r="A538" t="str">
            <v>ST</v>
          </cell>
          <cell r="B538" t="str">
            <v>BRUCE-CF</v>
          </cell>
          <cell r="D538" t="str">
            <v>B</v>
          </cell>
          <cell r="H538" t="str">
            <v>I-SWAP</v>
          </cell>
          <cell r="I538" t="str">
            <v>HOEP</v>
          </cell>
          <cell r="J538" t="str">
            <v>FIXED SWAP</v>
          </cell>
          <cell r="K538" t="str">
            <v>SWPFN</v>
          </cell>
          <cell r="T538">
            <v>0</v>
          </cell>
          <cell r="U538">
            <v>0</v>
          </cell>
          <cell r="V538" t="str">
            <v>TRADING</v>
          </cell>
          <cell r="X538" t="str">
            <v>C</v>
          </cell>
          <cell r="AE538">
            <v>0</v>
          </cell>
          <cell r="AF538" t="str">
            <v>OPGEM</v>
          </cell>
        </row>
        <row r="539">
          <cell r="A539" t="str">
            <v>ST</v>
          </cell>
          <cell r="B539" t="str">
            <v>OPGET-CF</v>
          </cell>
          <cell r="D539" t="str">
            <v>S</v>
          </cell>
          <cell r="H539" t="str">
            <v>I-SWAP</v>
          </cell>
          <cell r="I539" t="str">
            <v>HOEP</v>
          </cell>
          <cell r="J539" t="str">
            <v>FIXED SWAP</v>
          </cell>
          <cell r="K539" t="str">
            <v>SWPFN</v>
          </cell>
          <cell r="T539">
            <v>0</v>
          </cell>
          <cell r="U539">
            <v>0</v>
          </cell>
          <cell r="V539" t="str">
            <v>TRADING</v>
          </cell>
          <cell r="X539" t="str">
            <v>C</v>
          </cell>
          <cell r="AE539">
            <v>0</v>
          </cell>
          <cell r="AF539" t="str">
            <v>OPGEM</v>
          </cell>
        </row>
        <row r="540">
          <cell r="A540" t="str">
            <v>SBST</v>
          </cell>
          <cell r="B540" t="str">
            <v>SB_OPG-CF</v>
          </cell>
          <cell r="D540" t="str">
            <v>B</v>
          </cell>
          <cell r="H540" t="str">
            <v>I-SWAP</v>
          </cell>
          <cell r="I540" t="str">
            <v>HOEP</v>
          </cell>
          <cell r="J540" t="str">
            <v>FIXED SWAP</v>
          </cell>
          <cell r="K540" t="str">
            <v>SWPFN</v>
          </cell>
          <cell r="T540">
            <v>0</v>
          </cell>
          <cell r="U540">
            <v>0</v>
          </cell>
          <cell r="V540" t="str">
            <v>TRADING</v>
          </cell>
          <cell r="X540" t="str">
            <v>C</v>
          </cell>
          <cell r="AE540">
            <v>0</v>
          </cell>
          <cell r="AF540" t="str">
            <v>OPGET</v>
          </cell>
        </row>
        <row r="541">
          <cell r="A541" t="str">
            <v>ST</v>
          </cell>
          <cell r="B541" t="str">
            <v>OPGET</v>
          </cell>
          <cell r="D541" t="str">
            <v>B</v>
          </cell>
          <cell r="H541" t="str">
            <v>SFC</v>
          </cell>
          <cell r="I541" t="str">
            <v>MISI</v>
          </cell>
          <cell r="J541" t="str">
            <v>PHYSICAL</v>
          </cell>
          <cell r="K541" t="str">
            <v>CMSC-OFF</v>
          </cell>
          <cell r="T541">
            <v>0</v>
          </cell>
          <cell r="U541">
            <v>0</v>
          </cell>
          <cell r="V541" t="str">
            <v>TRADING</v>
          </cell>
          <cell r="X541" t="str">
            <v>C</v>
          </cell>
          <cell r="AE541">
            <v>0</v>
          </cell>
          <cell r="AF541" t="str">
            <v>OPGEM</v>
          </cell>
        </row>
        <row r="542">
          <cell r="A542" t="str">
            <v>ST</v>
          </cell>
          <cell r="B542" t="str">
            <v>OPGET</v>
          </cell>
          <cell r="D542" t="str">
            <v>S</v>
          </cell>
          <cell r="H542" t="str">
            <v>SFC</v>
          </cell>
          <cell r="I542" t="str">
            <v>MISI</v>
          </cell>
          <cell r="J542" t="str">
            <v>PHYSICAL</v>
          </cell>
          <cell r="K542" t="str">
            <v>EFC-RT</v>
          </cell>
          <cell r="T542">
            <v>0</v>
          </cell>
          <cell r="U542">
            <v>0</v>
          </cell>
          <cell r="V542" t="str">
            <v>TRADING</v>
          </cell>
          <cell r="X542" t="str">
            <v>C</v>
          </cell>
          <cell r="AE542">
            <v>0</v>
          </cell>
          <cell r="AF542" t="str">
            <v>OPGEM</v>
          </cell>
        </row>
        <row r="543">
          <cell r="A543" t="str">
            <v>ST</v>
          </cell>
          <cell r="B543" t="str">
            <v>OPGET</v>
          </cell>
          <cell r="D543" t="str">
            <v>B</v>
          </cell>
          <cell r="H543" t="str">
            <v>SFC</v>
          </cell>
          <cell r="I543" t="str">
            <v>MISI</v>
          </cell>
          <cell r="J543" t="str">
            <v>PHYSICAL</v>
          </cell>
          <cell r="K543" t="str">
            <v>CMSC-OFF</v>
          </cell>
          <cell r="T543">
            <v>0</v>
          </cell>
          <cell r="U543">
            <v>0</v>
          </cell>
          <cell r="V543" t="str">
            <v>TRADING</v>
          </cell>
          <cell r="X543" t="str">
            <v>C</v>
          </cell>
          <cell r="AE543">
            <v>0</v>
          </cell>
          <cell r="AF543" t="str">
            <v>OPGEM</v>
          </cell>
        </row>
        <row r="544">
          <cell r="A544" t="str">
            <v>ST</v>
          </cell>
          <cell r="B544" t="str">
            <v>OPGET</v>
          </cell>
          <cell r="D544" t="str">
            <v>S</v>
          </cell>
          <cell r="H544" t="str">
            <v>SFC</v>
          </cell>
          <cell r="I544" t="str">
            <v>MISI</v>
          </cell>
          <cell r="J544" t="str">
            <v>PHYSICAL</v>
          </cell>
          <cell r="K544" t="str">
            <v>EFC-RT</v>
          </cell>
          <cell r="T544">
            <v>0</v>
          </cell>
          <cell r="U544">
            <v>0</v>
          </cell>
          <cell r="V544" t="str">
            <v>TRADING</v>
          </cell>
          <cell r="X544" t="str">
            <v>C</v>
          </cell>
          <cell r="AE544">
            <v>0</v>
          </cell>
          <cell r="AF544" t="str">
            <v>OPGEM</v>
          </cell>
        </row>
        <row r="545">
          <cell r="A545" t="str">
            <v>ST</v>
          </cell>
          <cell r="B545" t="str">
            <v>OPGET</v>
          </cell>
          <cell r="D545" t="str">
            <v>B</v>
          </cell>
          <cell r="H545" t="str">
            <v>SFC</v>
          </cell>
          <cell r="I545" t="str">
            <v>MISI</v>
          </cell>
          <cell r="J545" t="str">
            <v>PHYSICAL</v>
          </cell>
          <cell r="K545" t="str">
            <v>CMSC-OFF</v>
          </cell>
          <cell r="T545">
            <v>0</v>
          </cell>
          <cell r="U545">
            <v>0</v>
          </cell>
          <cell r="V545" t="str">
            <v>TRADING</v>
          </cell>
          <cell r="X545" t="str">
            <v>C</v>
          </cell>
          <cell r="AE545">
            <v>0</v>
          </cell>
          <cell r="AF545" t="str">
            <v>OPGEM</v>
          </cell>
        </row>
        <row r="546">
          <cell r="A546" t="str">
            <v>TROD</v>
          </cell>
          <cell r="B546" t="str">
            <v>OPGET</v>
          </cell>
          <cell r="D546" t="str">
            <v>B</v>
          </cell>
          <cell r="H546" t="str">
            <v>SFC</v>
          </cell>
          <cell r="I546" t="str">
            <v>MISI</v>
          </cell>
          <cell r="J546" t="str">
            <v>PHYSICAL</v>
          </cell>
          <cell r="K546" t="str">
            <v>CMSC-OFF</v>
          </cell>
          <cell r="T546">
            <v>0</v>
          </cell>
          <cell r="U546">
            <v>0</v>
          </cell>
          <cell r="V546" t="str">
            <v>TRADING</v>
          </cell>
          <cell r="X546" t="str">
            <v>C</v>
          </cell>
          <cell r="AE546">
            <v>0</v>
          </cell>
          <cell r="AF546" t="str">
            <v>OPGEM</v>
          </cell>
        </row>
        <row r="547">
          <cell r="A547" t="str">
            <v>TROD</v>
          </cell>
          <cell r="B547" t="str">
            <v>OPGET</v>
          </cell>
          <cell r="D547" t="str">
            <v>S</v>
          </cell>
          <cell r="H547" t="str">
            <v>SFC</v>
          </cell>
          <cell r="I547" t="str">
            <v>MISI</v>
          </cell>
          <cell r="J547" t="str">
            <v>PHYSICAL</v>
          </cell>
          <cell r="K547" t="str">
            <v>EFC-RT</v>
          </cell>
          <cell r="T547">
            <v>0</v>
          </cell>
          <cell r="U547">
            <v>0</v>
          </cell>
          <cell r="V547" t="str">
            <v>TRADING</v>
          </cell>
          <cell r="X547" t="str">
            <v>C</v>
          </cell>
          <cell r="AE547">
            <v>0</v>
          </cell>
          <cell r="AF547" t="str">
            <v>OPGEM</v>
          </cell>
        </row>
        <row r="548">
          <cell r="A548" t="str">
            <v>SBST</v>
          </cell>
          <cell r="B548" t="str">
            <v>SB_OPG</v>
          </cell>
          <cell r="D548" t="str">
            <v>S</v>
          </cell>
          <cell r="H548" t="str">
            <v>SFC-DA</v>
          </cell>
          <cell r="I548" t="str">
            <v>MISI</v>
          </cell>
          <cell r="J548" t="str">
            <v>PHYSICAL</v>
          </cell>
          <cell r="K548" t="str">
            <v>CMSC-OFF</v>
          </cell>
          <cell r="T548">
            <v>0</v>
          </cell>
          <cell r="U548">
            <v>0</v>
          </cell>
          <cell r="V548" t="str">
            <v>TRADING</v>
          </cell>
          <cell r="X548" t="str">
            <v>C</v>
          </cell>
          <cell r="AE548">
            <v>0</v>
          </cell>
          <cell r="AF548" t="str">
            <v>OPGET</v>
          </cell>
        </row>
        <row r="549">
          <cell r="A549" t="str">
            <v>SBST</v>
          </cell>
          <cell r="B549" t="str">
            <v>SB_OPG</v>
          </cell>
          <cell r="D549" t="str">
            <v>B</v>
          </cell>
          <cell r="H549" t="str">
            <v>SFC-DA</v>
          </cell>
          <cell r="I549" t="str">
            <v>MISI</v>
          </cell>
          <cell r="J549" t="str">
            <v>PHYSICAL</v>
          </cell>
          <cell r="K549" t="str">
            <v>EFC-RT</v>
          </cell>
          <cell r="T549">
            <v>0</v>
          </cell>
          <cell r="U549">
            <v>0</v>
          </cell>
          <cell r="V549" t="str">
            <v>TRADING</v>
          </cell>
          <cell r="X549" t="str">
            <v>C</v>
          </cell>
          <cell r="AE549">
            <v>0</v>
          </cell>
          <cell r="AF549" t="str">
            <v>OPGET</v>
          </cell>
        </row>
        <row r="550">
          <cell r="A550" t="str">
            <v>SBST</v>
          </cell>
          <cell r="B550" t="str">
            <v>SB_OPG</v>
          </cell>
          <cell r="D550" t="str">
            <v>S</v>
          </cell>
          <cell r="H550" t="str">
            <v>SFC-DA</v>
          </cell>
          <cell r="I550" t="str">
            <v>MISI</v>
          </cell>
          <cell r="J550" t="str">
            <v>PHYSICAL</v>
          </cell>
          <cell r="K550" t="str">
            <v>CMSC-OFF</v>
          </cell>
          <cell r="T550">
            <v>0</v>
          </cell>
          <cell r="U550">
            <v>0</v>
          </cell>
          <cell r="V550" t="str">
            <v>TRADING</v>
          </cell>
          <cell r="X550" t="str">
            <v>C</v>
          </cell>
          <cell r="AE550">
            <v>0</v>
          </cell>
          <cell r="AF550" t="str">
            <v>OPGET</v>
          </cell>
        </row>
        <row r="551">
          <cell r="A551" t="str">
            <v>SBST</v>
          </cell>
          <cell r="B551" t="str">
            <v>SB_OPG</v>
          </cell>
          <cell r="D551" t="str">
            <v>B</v>
          </cell>
          <cell r="H551" t="str">
            <v>SFC-DA</v>
          </cell>
          <cell r="I551" t="str">
            <v>MISI</v>
          </cell>
          <cell r="J551" t="str">
            <v>PHYSICAL</v>
          </cell>
          <cell r="K551" t="str">
            <v>EFC-RT</v>
          </cell>
          <cell r="T551">
            <v>0</v>
          </cell>
          <cell r="U551">
            <v>0</v>
          </cell>
          <cell r="V551" t="str">
            <v>TRADING</v>
          </cell>
          <cell r="X551" t="str">
            <v>C</v>
          </cell>
          <cell r="AE551">
            <v>0</v>
          </cell>
          <cell r="AF551" t="str">
            <v>OPGET</v>
          </cell>
        </row>
        <row r="552">
          <cell r="A552" t="str">
            <v>SBST</v>
          </cell>
          <cell r="B552" t="str">
            <v>SB_OPG</v>
          </cell>
          <cell r="D552" t="str">
            <v>S</v>
          </cell>
          <cell r="H552" t="str">
            <v>SFC-DA</v>
          </cell>
          <cell r="I552" t="str">
            <v>MISI</v>
          </cell>
          <cell r="J552" t="str">
            <v>PHYSICAL</v>
          </cell>
          <cell r="K552" t="str">
            <v>CMSC-OFF</v>
          </cell>
          <cell r="T552">
            <v>0</v>
          </cell>
          <cell r="U552">
            <v>0</v>
          </cell>
          <cell r="V552" t="str">
            <v>TRADING</v>
          </cell>
          <cell r="X552" t="str">
            <v>C</v>
          </cell>
          <cell r="AE552">
            <v>0</v>
          </cell>
          <cell r="AF552" t="str">
            <v>OPGET</v>
          </cell>
        </row>
        <row r="553">
          <cell r="A553" t="str">
            <v>SBLT</v>
          </cell>
          <cell r="B553" t="str">
            <v>SB_OPG</v>
          </cell>
          <cell r="D553" t="str">
            <v>S</v>
          </cell>
          <cell r="H553" t="str">
            <v>SFC-DA</v>
          </cell>
          <cell r="I553" t="str">
            <v>MISI</v>
          </cell>
          <cell r="J553" t="str">
            <v>PHYSICAL</v>
          </cell>
          <cell r="K553" t="str">
            <v>CMSC-OFF</v>
          </cell>
          <cell r="T553">
            <v>0</v>
          </cell>
          <cell r="U553">
            <v>0</v>
          </cell>
          <cell r="V553" t="str">
            <v>TRADING</v>
          </cell>
          <cell r="X553" t="str">
            <v>C</v>
          </cell>
          <cell r="AE553">
            <v>0</v>
          </cell>
          <cell r="AF553" t="str">
            <v>OPGET</v>
          </cell>
        </row>
        <row r="554">
          <cell r="A554" t="str">
            <v>SBLT</v>
          </cell>
          <cell r="B554" t="str">
            <v>SB_OPG</v>
          </cell>
          <cell r="D554" t="str">
            <v>B</v>
          </cell>
          <cell r="H554" t="str">
            <v>SFC-DA</v>
          </cell>
          <cell r="I554" t="str">
            <v>MISI</v>
          </cell>
          <cell r="J554" t="str">
            <v>PHYSICAL</v>
          </cell>
          <cell r="K554" t="str">
            <v>EFC-RT</v>
          </cell>
          <cell r="T554">
            <v>0</v>
          </cell>
          <cell r="U554">
            <v>0</v>
          </cell>
          <cell r="V554" t="str">
            <v>TRADING</v>
          </cell>
          <cell r="X554" t="str">
            <v>C</v>
          </cell>
          <cell r="AE554">
            <v>0</v>
          </cell>
          <cell r="AF554" t="str">
            <v>OPGET</v>
          </cell>
        </row>
        <row r="555">
          <cell r="A555" t="str">
            <v>RT</v>
          </cell>
          <cell r="B555" t="str">
            <v>OPGET</v>
          </cell>
          <cell r="D555" t="str">
            <v>S</v>
          </cell>
          <cell r="H555" t="str">
            <v>SFC</v>
          </cell>
          <cell r="I555" t="str">
            <v>HOEP</v>
          </cell>
          <cell r="J555" t="str">
            <v>INDEX PHYSIC</v>
          </cell>
          <cell r="K555" t="str">
            <v>SFC3-RT</v>
          </cell>
          <cell r="T555">
            <v>0</v>
          </cell>
          <cell r="U555">
            <v>0</v>
          </cell>
          <cell r="V555" t="str">
            <v>TRADING</v>
          </cell>
          <cell r="X555" t="str">
            <v>C</v>
          </cell>
          <cell r="AE555">
            <v>0</v>
          </cell>
          <cell r="AF555" t="str">
            <v>OPGEM</v>
          </cell>
        </row>
        <row r="556">
          <cell r="A556" t="str">
            <v>SBRT</v>
          </cell>
          <cell r="B556" t="str">
            <v>SB_OPG</v>
          </cell>
          <cell r="D556" t="str">
            <v>B</v>
          </cell>
          <cell r="H556" t="str">
            <v>SFC-RT</v>
          </cell>
          <cell r="I556" t="str">
            <v>HOEP</v>
          </cell>
          <cell r="J556" t="str">
            <v>INDEX PHYSIC</v>
          </cell>
          <cell r="K556" t="str">
            <v>SFC3-RT</v>
          </cell>
          <cell r="T556">
            <v>0</v>
          </cell>
          <cell r="U556">
            <v>0</v>
          </cell>
          <cell r="V556" t="str">
            <v>TRADING</v>
          </cell>
          <cell r="X556" t="str">
            <v>C</v>
          </cell>
          <cell r="AE556">
            <v>0</v>
          </cell>
          <cell r="AF556" t="str">
            <v>OPGET</v>
          </cell>
        </row>
        <row r="557">
          <cell r="A557" t="str">
            <v>ST</v>
          </cell>
          <cell r="B557" t="str">
            <v>OPGET-CF</v>
          </cell>
          <cell r="D557" t="str">
            <v>B</v>
          </cell>
          <cell r="H557" t="str">
            <v>I-SWAP</v>
          </cell>
          <cell r="I557" t="str">
            <v>HOEP</v>
          </cell>
          <cell r="J557" t="str">
            <v>FIXED SWAP</v>
          </cell>
          <cell r="K557" t="str">
            <v>SWPFN</v>
          </cell>
          <cell r="T557">
            <v>0</v>
          </cell>
          <cell r="U557">
            <v>0</v>
          </cell>
          <cell r="V557" t="str">
            <v>TRADING</v>
          </cell>
          <cell r="X557" t="str">
            <v>C</v>
          </cell>
          <cell r="AE557">
            <v>0</v>
          </cell>
          <cell r="AF557" t="str">
            <v>OPGEM</v>
          </cell>
        </row>
        <row r="558">
          <cell r="A558" t="str">
            <v>SBLT</v>
          </cell>
          <cell r="B558" t="str">
            <v>SB_OPG-CF</v>
          </cell>
          <cell r="D558" t="str">
            <v>S</v>
          </cell>
          <cell r="H558" t="str">
            <v>I-SWAP</v>
          </cell>
          <cell r="I558" t="str">
            <v>HOEP</v>
          </cell>
          <cell r="J558" t="str">
            <v>FIXED SWAP</v>
          </cell>
          <cell r="K558" t="str">
            <v>SWPFN</v>
          </cell>
          <cell r="T558">
            <v>0</v>
          </cell>
          <cell r="U558">
            <v>0</v>
          </cell>
          <cell r="V558" t="str">
            <v>TRADING</v>
          </cell>
          <cell r="X558" t="str">
            <v>C</v>
          </cell>
          <cell r="AE558">
            <v>0</v>
          </cell>
          <cell r="AF558" t="str">
            <v>OPGET</v>
          </cell>
        </row>
        <row r="559">
          <cell r="A559" t="str">
            <v>TROD</v>
          </cell>
          <cell r="B559" t="str">
            <v>BRUCE-CF</v>
          </cell>
          <cell r="D559" t="str">
            <v>B</v>
          </cell>
          <cell r="H559" t="str">
            <v>I-SWAP</v>
          </cell>
          <cell r="I559" t="str">
            <v>HOEP</v>
          </cell>
          <cell r="J559" t="str">
            <v>FIXED SWAP</v>
          </cell>
          <cell r="K559" t="str">
            <v>SWPFN</v>
          </cell>
          <cell r="T559">
            <v>23400</v>
          </cell>
          <cell r="U559">
            <v>-118981.6</v>
          </cell>
          <cell r="V559" t="str">
            <v>TRADING</v>
          </cell>
          <cell r="X559" t="str">
            <v>C</v>
          </cell>
          <cell r="AE559">
            <v>-117757.74</v>
          </cell>
          <cell r="AF559" t="str">
            <v>OPGEM</v>
          </cell>
        </row>
        <row r="560">
          <cell r="A560" t="str">
            <v>ST</v>
          </cell>
          <cell r="B560" t="str">
            <v>BRUCE-CF</v>
          </cell>
          <cell r="D560" t="str">
            <v>B</v>
          </cell>
          <cell r="H560" t="str">
            <v>I-SWAP</v>
          </cell>
          <cell r="I560" t="str">
            <v>HOEP</v>
          </cell>
          <cell r="J560" t="str">
            <v>FIXED SWAP</v>
          </cell>
          <cell r="K560" t="str">
            <v>SWPFN</v>
          </cell>
          <cell r="T560">
            <v>0</v>
          </cell>
          <cell r="U560">
            <v>0</v>
          </cell>
          <cell r="V560" t="str">
            <v>TRADING</v>
          </cell>
          <cell r="X560" t="str">
            <v>C</v>
          </cell>
          <cell r="AE560">
            <v>0</v>
          </cell>
          <cell r="AF560" t="str">
            <v>OPGEM</v>
          </cell>
        </row>
        <row r="561">
          <cell r="A561" t="str">
            <v>ST</v>
          </cell>
          <cell r="B561" t="str">
            <v>OPGET-CF</v>
          </cell>
          <cell r="D561" t="str">
            <v>S</v>
          </cell>
          <cell r="H561" t="str">
            <v>I-SWAP</v>
          </cell>
          <cell r="I561" t="str">
            <v>HOEP</v>
          </cell>
          <cell r="J561" t="str">
            <v>FIXED SWAP</v>
          </cell>
          <cell r="K561" t="str">
            <v>SWPFN</v>
          </cell>
          <cell r="T561">
            <v>0</v>
          </cell>
          <cell r="U561">
            <v>0</v>
          </cell>
          <cell r="V561" t="str">
            <v>TRADING</v>
          </cell>
          <cell r="X561" t="str">
            <v>C</v>
          </cell>
          <cell r="AE561">
            <v>0</v>
          </cell>
          <cell r="AF561" t="str">
            <v>OPGEM</v>
          </cell>
        </row>
        <row r="562">
          <cell r="A562" t="str">
            <v>SBST</v>
          </cell>
          <cell r="B562" t="str">
            <v>SB_OPG-CF</v>
          </cell>
          <cell r="D562" t="str">
            <v>B</v>
          </cell>
          <cell r="H562" t="str">
            <v>I-SWAP</v>
          </cell>
          <cell r="I562" t="str">
            <v>HOEP</v>
          </cell>
          <cell r="J562" t="str">
            <v>FIXED SWAP</v>
          </cell>
          <cell r="K562" t="str">
            <v>SWPFN</v>
          </cell>
          <cell r="T562">
            <v>0</v>
          </cell>
          <cell r="U562">
            <v>0</v>
          </cell>
          <cell r="V562" t="str">
            <v>TRADING</v>
          </cell>
          <cell r="X562" t="str">
            <v>C</v>
          </cell>
          <cell r="AE562">
            <v>0</v>
          </cell>
          <cell r="AF562" t="str">
            <v>OPGET</v>
          </cell>
        </row>
        <row r="563">
          <cell r="A563" t="str">
            <v>ST</v>
          </cell>
          <cell r="B563" t="str">
            <v>BRUCE-CF</v>
          </cell>
          <cell r="D563" t="str">
            <v>B</v>
          </cell>
          <cell r="H563" t="str">
            <v>I-SWAP</v>
          </cell>
          <cell r="I563" t="str">
            <v>HOEP</v>
          </cell>
          <cell r="J563" t="str">
            <v>FIXED SWAP</v>
          </cell>
          <cell r="K563" t="str">
            <v>SWPFN</v>
          </cell>
          <cell r="T563">
            <v>0</v>
          </cell>
          <cell r="U563">
            <v>0</v>
          </cell>
          <cell r="V563" t="str">
            <v>TRADING</v>
          </cell>
          <cell r="X563" t="str">
            <v>C</v>
          </cell>
          <cell r="AE563">
            <v>0</v>
          </cell>
          <cell r="AF563" t="str">
            <v>OPGEM</v>
          </cell>
        </row>
        <row r="564">
          <cell r="A564" t="str">
            <v>ST</v>
          </cell>
          <cell r="B564" t="str">
            <v>REM-CF</v>
          </cell>
          <cell r="D564" t="str">
            <v>S</v>
          </cell>
          <cell r="H564" t="str">
            <v>I-SWAP</v>
          </cell>
          <cell r="I564" t="str">
            <v>HOEP</v>
          </cell>
          <cell r="J564" t="str">
            <v>FIXED SWAP</v>
          </cell>
          <cell r="K564" t="str">
            <v>SWPFN</v>
          </cell>
          <cell r="T564">
            <v>0</v>
          </cell>
          <cell r="U564">
            <v>0</v>
          </cell>
          <cell r="V564" t="str">
            <v>TRADING</v>
          </cell>
          <cell r="X564" t="str">
            <v>C</v>
          </cell>
          <cell r="AE564">
            <v>0</v>
          </cell>
          <cell r="AF564" t="str">
            <v>OPGEM</v>
          </cell>
        </row>
        <row r="565">
          <cell r="A565" t="str">
            <v>ST</v>
          </cell>
          <cell r="B565" t="str">
            <v>NGX-CF</v>
          </cell>
          <cell r="D565" t="str">
            <v>B</v>
          </cell>
          <cell r="H565" t="str">
            <v>I-SWAP</v>
          </cell>
          <cell r="I565" t="str">
            <v>HOEP</v>
          </cell>
          <cell r="J565" t="str">
            <v>FIXED SWAP</v>
          </cell>
          <cell r="K565" t="str">
            <v>SWPFN</v>
          </cell>
          <cell r="T565">
            <v>0</v>
          </cell>
          <cell r="U565">
            <v>0</v>
          </cell>
          <cell r="V565" t="str">
            <v>TRADING</v>
          </cell>
          <cell r="X565" t="str">
            <v>C</v>
          </cell>
          <cell r="AE565">
            <v>0</v>
          </cell>
          <cell r="AF565" t="str">
            <v>OPGEM</v>
          </cell>
        </row>
        <row r="566">
          <cell r="A566" t="str">
            <v>ST</v>
          </cell>
          <cell r="B566" t="str">
            <v>NGX-CF</v>
          </cell>
          <cell r="D566" t="str">
            <v>B</v>
          </cell>
          <cell r="H566" t="str">
            <v>I-SWAP</v>
          </cell>
          <cell r="I566" t="str">
            <v>HOEP</v>
          </cell>
          <cell r="J566" t="str">
            <v>FIXED SWAP</v>
          </cell>
          <cell r="K566" t="str">
            <v>SWPFN</v>
          </cell>
          <cell r="T566">
            <v>0</v>
          </cell>
          <cell r="U566">
            <v>0</v>
          </cell>
          <cell r="V566" t="str">
            <v>TRADING</v>
          </cell>
          <cell r="X566" t="str">
            <v>C</v>
          </cell>
          <cell r="AE566">
            <v>0</v>
          </cell>
          <cell r="AF566" t="str">
            <v>OPGEM</v>
          </cell>
        </row>
        <row r="567">
          <cell r="A567" t="str">
            <v>ST</v>
          </cell>
          <cell r="B567" t="str">
            <v>OPGET-CF</v>
          </cell>
          <cell r="D567" t="str">
            <v>S</v>
          </cell>
          <cell r="H567" t="str">
            <v>I-SWAP</v>
          </cell>
          <cell r="I567" t="str">
            <v>HOEP</v>
          </cell>
          <cell r="J567" t="str">
            <v>FIXED SWAP</v>
          </cell>
          <cell r="K567" t="str">
            <v>SWPFN</v>
          </cell>
          <cell r="T567">
            <v>0</v>
          </cell>
          <cell r="U567">
            <v>0</v>
          </cell>
          <cell r="V567" t="str">
            <v>TRADING</v>
          </cell>
          <cell r="X567" t="str">
            <v>C</v>
          </cell>
          <cell r="AE567">
            <v>0</v>
          </cell>
          <cell r="AF567" t="str">
            <v>OPGEM</v>
          </cell>
        </row>
        <row r="568">
          <cell r="A568" t="str">
            <v>SBST</v>
          </cell>
          <cell r="B568" t="str">
            <v>SB_OPG-CF</v>
          </cell>
          <cell r="D568" t="str">
            <v>B</v>
          </cell>
          <cell r="H568" t="str">
            <v>I-SWAP</v>
          </cell>
          <cell r="I568" t="str">
            <v>HOEP</v>
          </cell>
          <cell r="J568" t="str">
            <v>FIXED SWAP</v>
          </cell>
          <cell r="K568" t="str">
            <v>SWPFN</v>
          </cell>
          <cell r="T568">
            <v>0</v>
          </cell>
          <cell r="U568">
            <v>0</v>
          </cell>
          <cell r="V568" t="str">
            <v>TRADING</v>
          </cell>
          <cell r="X568" t="str">
            <v>C</v>
          </cell>
          <cell r="AE568">
            <v>0</v>
          </cell>
          <cell r="AF568" t="str">
            <v>OPGET</v>
          </cell>
        </row>
        <row r="569">
          <cell r="A569" t="str">
            <v>ST</v>
          </cell>
          <cell r="B569" t="str">
            <v>BEMI-CF</v>
          </cell>
          <cell r="D569" t="str">
            <v>B</v>
          </cell>
          <cell r="H569" t="str">
            <v>I-SWAP</v>
          </cell>
          <cell r="I569" t="str">
            <v>HOEP</v>
          </cell>
          <cell r="J569" t="str">
            <v>FIXED SWAP</v>
          </cell>
          <cell r="K569" t="str">
            <v>SWPFN</v>
          </cell>
          <cell r="T569">
            <v>0</v>
          </cell>
          <cell r="U569">
            <v>0</v>
          </cell>
          <cell r="V569" t="str">
            <v>TRADING</v>
          </cell>
          <cell r="X569" t="str">
            <v>C</v>
          </cell>
          <cell r="AE569">
            <v>0</v>
          </cell>
          <cell r="AF569" t="str">
            <v>OPGEM</v>
          </cell>
        </row>
        <row r="570">
          <cell r="A570" t="str">
            <v>ST</v>
          </cell>
          <cell r="B570" t="str">
            <v>OPGET-CF</v>
          </cell>
          <cell r="D570" t="str">
            <v>S</v>
          </cell>
          <cell r="H570" t="str">
            <v>I-SWAP</v>
          </cell>
          <cell r="I570" t="str">
            <v>HOEP</v>
          </cell>
          <cell r="J570" t="str">
            <v>FIXED SWAP</v>
          </cell>
          <cell r="K570" t="str">
            <v>SWPFN</v>
          </cell>
          <cell r="T570">
            <v>0</v>
          </cell>
          <cell r="U570">
            <v>0</v>
          </cell>
          <cell r="V570" t="str">
            <v>TRADING</v>
          </cell>
          <cell r="X570" t="str">
            <v>C</v>
          </cell>
          <cell r="AE570">
            <v>0</v>
          </cell>
          <cell r="AF570" t="str">
            <v>OPGEM</v>
          </cell>
        </row>
        <row r="571">
          <cell r="A571" t="str">
            <v>SBST</v>
          </cell>
          <cell r="B571" t="str">
            <v>SB_OPG-CF</v>
          </cell>
          <cell r="D571" t="str">
            <v>B</v>
          </cell>
          <cell r="H571" t="str">
            <v>I-SWAP</v>
          </cell>
          <cell r="I571" t="str">
            <v>HOEP</v>
          </cell>
          <cell r="J571" t="str">
            <v>FIXED SWAP</v>
          </cell>
          <cell r="K571" t="str">
            <v>SWPFN</v>
          </cell>
          <cell r="T571">
            <v>0</v>
          </cell>
          <cell r="U571">
            <v>0</v>
          </cell>
          <cell r="V571" t="str">
            <v>TRADING</v>
          </cell>
          <cell r="X571" t="str">
            <v>C</v>
          </cell>
          <cell r="AE571">
            <v>0</v>
          </cell>
          <cell r="AF571" t="str">
            <v>OPGET</v>
          </cell>
        </row>
        <row r="572">
          <cell r="A572" t="str">
            <v>RT</v>
          </cell>
          <cell r="B572" t="str">
            <v>NGX-CF</v>
          </cell>
          <cell r="D572" t="str">
            <v>B</v>
          </cell>
          <cell r="H572" t="str">
            <v>I-SWAP</v>
          </cell>
          <cell r="I572" t="str">
            <v>HOEP</v>
          </cell>
          <cell r="J572" t="str">
            <v>FIXED SWAP</v>
          </cell>
          <cell r="K572" t="str">
            <v>HSWFN</v>
          </cell>
          <cell r="T572">
            <v>0</v>
          </cell>
          <cell r="U572">
            <v>0</v>
          </cell>
          <cell r="V572" t="str">
            <v>TRADING</v>
          </cell>
          <cell r="X572" t="str">
            <v>C</v>
          </cell>
          <cell r="AE572">
            <v>0</v>
          </cell>
          <cell r="AF572" t="str">
            <v>OPGEM</v>
          </cell>
        </row>
        <row r="573">
          <cell r="A573" t="str">
            <v>RT</v>
          </cell>
          <cell r="B573" t="str">
            <v>REM-CF</v>
          </cell>
          <cell r="D573" t="str">
            <v>S</v>
          </cell>
          <cell r="H573" t="str">
            <v>I-SWAP</v>
          </cell>
          <cell r="I573" t="str">
            <v>HOEP</v>
          </cell>
          <cell r="J573" t="str">
            <v>FIXED SWAP</v>
          </cell>
          <cell r="K573" t="str">
            <v>HSWFN</v>
          </cell>
          <cell r="T573">
            <v>0</v>
          </cell>
          <cell r="U573">
            <v>0</v>
          </cell>
          <cell r="V573" t="str">
            <v>TRADING</v>
          </cell>
          <cell r="X573" t="str">
            <v>C</v>
          </cell>
          <cell r="AE573">
            <v>0</v>
          </cell>
          <cell r="AF573" t="str">
            <v>OPGEM</v>
          </cell>
        </row>
        <row r="574">
          <cell r="A574" t="str">
            <v>ST</v>
          </cell>
          <cell r="B574" t="str">
            <v>OPGET-CF</v>
          </cell>
          <cell r="D574" t="str">
            <v>S</v>
          </cell>
          <cell r="H574" t="str">
            <v>I-SWAP</v>
          </cell>
          <cell r="I574" t="str">
            <v>HOEP</v>
          </cell>
          <cell r="J574" t="str">
            <v>FIXED SWAP</v>
          </cell>
          <cell r="K574" t="str">
            <v>SWPFN</v>
          </cell>
          <cell r="T574">
            <v>0</v>
          </cell>
          <cell r="U574">
            <v>0</v>
          </cell>
          <cell r="V574" t="str">
            <v>TRADING</v>
          </cell>
          <cell r="X574" t="str">
            <v>C</v>
          </cell>
          <cell r="AE574">
            <v>0</v>
          </cell>
          <cell r="AF574" t="str">
            <v>OPGEM</v>
          </cell>
        </row>
        <row r="575">
          <cell r="A575" t="str">
            <v>SBST</v>
          </cell>
          <cell r="B575" t="str">
            <v>SB_OPG-CF</v>
          </cell>
          <cell r="D575" t="str">
            <v>B</v>
          </cell>
          <cell r="H575" t="str">
            <v>I-SWAP</v>
          </cell>
          <cell r="I575" t="str">
            <v>HOEP</v>
          </cell>
          <cell r="J575" t="str">
            <v>FIXED SWAP</v>
          </cell>
          <cell r="K575" t="str">
            <v>SWPFN</v>
          </cell>
          <cell r="T575">
            <v>0</v>
          </cell>
          <cell r="U575">
            <v>0</v>
          </cell>
          <cell r="V575" t="str">
            <v>TRADING</v>
          </cell>
          <cell r="X575" t="str">
            <v>C</v>
          </cell>
          <cell r="AE575">
            <v>0</v>
          </cell>
          <cell r="AF575" t="str">
            <v>OPGET</v>
          </cell>
        </row>
        <row r="576">
          <cell r="A576" t="str">
            <v>RT</v>
          </cell>
          <cell r="B576" t="str">
            <v>OPGET</v>
          </cell>
          <cell r="D576" t="str">
            <v>S</v>
          </cell>
          <cell r="H576" t="str">
            <v>SFC</v>
          </cell>
          <cell r="I576" t="str">
            <v>MISI</v>
          </cell>
          <cell r="J576" t="str">
            <v>INDEX PHYSIC</v>
          </cell>
          <cell r="K576" t="str">
            <v>SFC17-RT</v>
          </cell>
          <cell r="T576">
            <v>0</v>
          </cell>
          <cell r="U576">
            <v>0</v>
          </cell>
          <cell r="V576" t="str">
            <v>TRADING</v>
          </cell>
          <cell r="X576" t="str">
            <v>C</v>
          </cell>
          <cell r="AE576">
            <v>0</v>
          </cell>
          <cell r="AF576" t="str">
            <v>OPGEM</v>
          </cell>
        </row>
        <row r="577">
          <cell r="A577" t="str">
            <v>SBRT</v>
          </cell>
          <cell r="B577" t="str">
            <v>SB_OPG</v>
          </cell>
          <cell r="D577" t="str">
            <v>B</v>
          </cell>
          <cell r="H577" t="str">
            <v>SFC-RT</v>
          </cell>
          <cell r="I577" t="str">
            <v>MISI</v>
          </cell>
          <cell r="J577" t="str">
            <v>INDEX PHYSIC</v>
          </cell>
          <cell r="K577" t="str">
            <v>SFC17-RT</v>
          </cell>
          <cell r="T577">
            <v>0</v>
          </cell>
          <cell r="U577">
            <v>0</v>
          </cell>
          <cell r="V577" t="str">
            <v>TRADING</v>
          </cell>
          <cell r="X577" t="str">
            <v>C</v>
          </cell>
          <cell r="AE577">
            <v>0</v>
          </cell>
          <cell r="AF577" t="str">
            <v>OPGET</v>
          </cell>
        </row>
        <row r="578">
          <cell r="A578" t="str">
            <v>RT</v>
          </cell>
          <cell r="B578" t="str">
            <v>OPGET</v>
          </cell>
          <cell r="D578" t="str">
            <v>S</v>
          </cell>
          <cell r="H578" t="str">
            <v>SFC</v>
          </cell>
          <cell r="I578" t="str">
            <v>HOEP</v>
          </cell>
          <cell r="J578" t="str">
            <v>INDEX PHYSIC</v>
          </cell>
          <cell r="K578" t="str">
            <v>SFC3-RT</v>
          </cell>
          <cell r="T578">
            <v>0</v>
          </cell>
          <cell r="U578">
            <v>0</v>
          </cell>
          <cell r="V578" t="str">
            <v>TRADING</v>
          </cell>
          <cell r="X578" t="str">
            <v>C</v>
          </cell>
          <cell r="AE578">
            <v>0</v>
          </cell>
          <cell r="AF578" t="str">
            <v>OPGEM</v>
          </cell>
        </row>
        <row r="579">
          <cell r="A579" t="str">
            <v>SBRT</v>
          </cell>
          <cell r="B579" t="str">
            <v>SB_OPG</v>
          </cell>
          <cell r="D579" t="str">
            <v>B</v>
          </cell>
          <cell r="H579" t="str">
            <v>SFC-RT</v>
          </cell>
          <cell r="I579" t="str">
            <v>HOEP</v>
          </cell>
          <cell r="J579" t="str">
            <v>INDEX PHYSIC</v>
          </cell>
          <cell r="K579" t="str">
            <v>SFC3-RT</v>
          </cell>
          <cell r="T579">
            <v>0</v>
          </cell>
          <cell r="U579">
            <v>0</v>
          </cell>
          <cell r="V579" t="str">
            <v>TRADING</v>
          </cell>
          <cell r="X579" t="str">
            <v>C</v>
          </cell>
          <cell r="AE579">
            <v>0</v>
          </cell>
          <cell r="AF579" t="str">
            <v>OPGET</v>
          </cell>
        </row>
        <row r="580">
          <cell r="A580" t="str">
            <v>RT</v>
          </cell>
          <cell r="B580" t="str">
            <v>OPGET</v>
          </cell>
          <cell r="D580" t="str">
            <v>B</v>
          </cell>
          <cell r="H580" t="str">
            <v>SFC</v>
          </cell>
          <cell r="I580" t="str">
            <v>MISI</v>
          </cell>
          <cell r="J580" t="str">
            <v>PHYSICAL</v>
          </cell>
          <cell r="K580" t="str">
            <v>CMSC-OFF</v>
          </cell>
          <cell r="T580">
            <v>0</v>
          </cell>
          <cell r="U580">
            <v>0</v>
          </cell>
          <cell r="V580" t="str">
            <v>TRADING</v>
          </cell>
          <cell r="X580" t="str">
            <v>C</v>
          </cell>
          <cell r="AE580">
            <v>0</v>
          </cell>
          <cell r="AF580" t="str">
            <v>OPGEM</v>
          </cell>
        </row>
        <row r="581">
          <cell r="A581" t="str">
            <v>SBRT</v>
          </cell>
          <cell r="B581" t="str">
            <v>SB_OPG</v>
          </cell>
          <cell r="D581" t="str">
            <v>S</v>
          </cell>
          <cell r="H581" t="str">
            <v>SFC-RT</v>
          </cell>
          <cell r="I581" t="str">
            <v>MISI</v>
          </cell>
          <cell r="J581" t="str">
            <v>PHYSICAL</v>
          </cell>
          <cell r="K581" t="str">
            <v>CMSC-OFF</v>
          </cell>
          <cell r="T581">
            <v>0</v>
          </cell>
          <cell r="U581">
            <v>0</v>
          </cell>
          <cell r="V581" t="str">
            <v>TRADING</v>
          </cell>
          <cell r="X581" t="str">
            <v>C</v>
          </cell>
          <cell r="AE581">
            <v>0</v>
          </cell>
          <cell r="AF581" t="str">
            <v>OPGET</v>
          </cell>
        </row>
        <row r="582">
          <cell r="A582" t="str">
            <v>TROD</v>
          </cell>
          <cell r="B582" t="str">
            <v>NGX-CF</v>
          </cell>
          <cell r="D582" t="str">
            <v>S</v>
          </cell>
          <cell r="H582" t="str">
            <v>I-SWAP</v>
          </cell>
          <cell r="I582" t="str">
            <v>HOEP</v>
          </cell>
          <cell r="J582" t="str">
            <v>FIXED SWAP</v>
          </cell>
          <cell r="K582" t="str">
            <v>SWPFN</v>
          </cell>
          <cell r="T582">
            <v>0</v>
          </cell>
          <cell r="U582">
            <v>0</v>
          </cell>
          <cell r="V582" t="str">
            <v>TRADING</v>
          </cell>
          <cell r="X582" t="str">
            <v>C</v>
          </cell>
          <cell r="AE582">
            <v>0</v>
          </cell>
          <cell r="AF582" t="str">
            <v>OPGEM</v>
          </cell>
        </row>
        <row r="583">
          <cell r="A583" t="str">
            <v>TROD</v>
          </cell>
          <cell r="B583" t="str">
            <v>RBC-CF</v>
          </cell>
          <cell r="D583" t="str">
            <v>S</v>
          </cell>
          <cell r="H583" t="str">
            <v>I-SWAP</v>
          </cell>
          <cell r="I583" t="str">
            <v>HOEP</v>
          </cell>
          <cell r="J583" t="str">
            <v>FIXED SWAP</v>
          </cell>
          <cell r="K583" t="str">
            <v>SWPFN</v>
          </cell>
          <cell r="T583">
            <v>0</v>
          </cell>
          <cell r="U583">
            <v>0</v>
          </cell>
          <cell r="V583" t="str">
            <v>TRADING</v>
          </cell>
          <cell r="X583" t="str">
            <v>C</v>
          </cell>
          <cell r="AE583">
            <v>0</v>
          </cell>
          <cell r="AF583" t="str">
            <v>OPGEM</v>
          </cell>
        </row>
        <row r="584">
          <cell r="A584" t="str">
            <v>TROD</v>
          </cell>
          <cell r="B584" t="str">
            <v>OPGET-CF</v>
          </cell>
          <cell r="D584" t="str">
            <v>S</v>
          </cell>
          <cell r="H584" t="str">
            <v>I-SWAP</v>
          </cell>
          <cell r="I584" t="str">
            <v>HOEP</v>
          </cell>
          <cell r="J584" t="str">
            <v>FIXED SWAP</v>
          </cell>
          <cell r="K584" t="str">
            <v>SWPFN</v>
          </cell>
          <cell r="T584">
            <v>0</v>
          </cell>
          <cell r="U584">
            <v>0</v>
          </cell>
          <cell r="V584" t="str">
            <v>TRADING</v>
          </cell>
          <cell r="X584" t="str">
            <v>C</v>
          </cell>
          <cell r="AE584">
            <v>0</v>
          </cell>
          <cell r="AF584" t="str">
            <v>OPGEM</v>
          </cell>
        </row>
        <row r="585">
          <cell r="A585" t="str">
            <v>SBST</v>
          </cell>
          <cell r="B585" t="str">
            <v>SB_OPG-CF</v>
          </cell>
          <cell r="D585" t="str">
            <v>B</v>
          </cell>
          <cell r="H585" t="str">
            <v>I-SWAP</v>
          </cell>
          <cell r="I585" t="str">
            <v>HOEP</v>
          </cell>
          <cell r="J585" t="str">
            <v>FIXED SWAP</v>
          </cell>
          <cell r="K585" t="str">
            <v>SWPFN</v>
          </cell>
          <cell r="T585">
            <v>0</v>
          </cell>
          <cell r="U585">
            <v>0</v>
          </cell>
          <cell r="V585" t="str">
            <v>TRADING</v>
          </cell>
          <cell r="X585" t="str">
            <v>C</v>
          </cell>
          <cell r="AE585">
            <v>0</v>
          </cell>
          <cell r="AF585" t="str">
            <v>OPGET</v>
          </cell>
        </row>
        <row r="586">
          <cell r="A586" t="str">
            <v>ST</v>
          </cell>
          <cell r="B586" t="str">
            <v>OPGET</v>
          </cell>
          <cell r="D586" t="str">
            <v>B</v>
          </cell>
          <cell r="H586" t="str">
            <v>SFC</v>
          </cell>
          <cell r="I586" t="str">
            <v>MISI</v>
          </cell>
          <cell r="J586" t="str">
            <v>PHYSICAL</v>
          </cell>
          <cell r="K586" t="str">
            <v>CMSC-OFF</v>
          </cell>
          <cell r="T586">
            <v>0</v>
          </cell>
          <cell r="U586">
            <v>0</v>
          </cell>
          <cell r="V586" t="str">
            <v>TRADING</v>
          </cell>
          <cell r="X586" t="str">
            <v>C</v>
          </cell>
          <cell r="AE586">
            <v>0</v>
          </cell>
          <cell r="AF586" t="str">
            <v>OPGEM</v>
          </cell>
        </row>
        <row r="587">
          <cell r="A587" t="str">
            <v>SBST</v>
          </cell>
          <cell r="B587" t="str">
            <v>SB_OPG</v>
          </cell>
          <cell r="D587" t="str">
            <v>S</v>
          </cell>
          <cell r="H587" t="str">
            <v>SFC-DA</v>
          </cell>
          <cell r="I587" t="str">
            <v>MISI</v>
          </cell>
          <cell r="J587" t="str">
            <v>PHYSICAL</v>
          </cell>
          <cell r="K587" t="str">
            <v>CMSC-OFF</v>
          </cell>
          <cell r="T587">
            <v>0</v>
          </cell>
          <cell r="U587">
            <v>0</v>
          </cell>
          <cell r="V587" t="str">
            <v>TRADING</v>
          </cell>
          <cell r="X587" t="str">
            <v>C</v>
          </cell>
          <cell r="AE587">
            <v>0</v>
          </cell>
          <cell r="AF587" t="str">
            <v>OPGET</v>
          </cell>
        </row>
        <row r="588">
          <cell r="A588" t="str">
            <v>ST</v>
          </cell>
          <cell r="B588" t="str">
            <v>NGX-CF</v>
          </cell>
          <cell r="D588" t="str">
            <v>B</v>
          </cell>
          <cell r="H588" t="str">
            <v>I-SWAP</v>
          </cell>
          <cell r="I588" t="str">
            <v>HOEP</v>
          </cell>
          <cell r="J588" t="str">
            <v>FIXED SWAP</v>
          </cell>
          <cell r="K588" t="str">
            <v>SWPFN</v>
          </cell>
          <cell r="T588">
            <v>0</v>
          </cell>
          <cell r="U588">
            <v>0</v>
          </cell>
          <cell r="V588" t="str">
            <v>TRADING</v>
          </cell>
          <cell r="X588" t="str">
            <v>C</v>
          </cell>
          <cell r="AE588">
            <v>0</v>
          </cell>
          <cell r="AF588" t="str">
            <v>OPGEM</v>
          </cell>
        </row>
        <row r="589">
          <cell r="A589" t="str">
            <v>ST</v>
          </cell>
          <cell r="B589" t="str">
            <v>REM-CF</v>
          </cell>
          <cell r="D589" t="str">
            <v>S</v>
          </cell>
          <cell r="H589" t="str">
            <v>I-SWAP</v>
          </cell>
          <cell r="I589" t="str">
            <v>HOEP</v>
          </cell>
          <cell r="J589" t="str">
            <v>FIXED SWAP</v>
          </cell>
          <cell r="K589" t="str">
            <v>SWPFN</v>
          </cell>
          <cell r="T589">
            <v>0</v>
          </cell>
          <cell r="U589">
            <v>0</v>
          </cell>
          <cell r="V589" t="str">
            <v>TRADING</v>
          </cell>
          <cell r="X589" t="str">
            <v>C</v>
          </cell>
          <cell r="AE589">
            <v>0</v>
          </cell>
          <cell r="AF589" t="str">
            <v>OPGEM</v>
          </cell>
        </row>
        <row r="590">
          <cell r="A590" t="str">
            <v>ST</v>
          </cell>
          <cell r="B590" t="str">
            <v>BRUCE-CF</v>
          </cell>
          <cell r="D590" t="str">
            <v>B</v>
          </cell>
          <cell r="H590" t="str">
            <v>I-SWAP</v>
          </cell>
          <cell r="I590" t="str">
            <v>HOEP</v>
          </cell>
          <cell r="J590" t="str">
            <v>FIXED SWAP</v>
          </cell>
          <cell r="K590" t="str">
            <v>SWPFN</v>
          </cell>
          <cell r="T590">
            <v>0</v>
          </cell>
          <cell r="U590">
            <v>0</v>
          </cell>
          <cell r="V590" t="str">
            <v>TRADING</v>
          </cell>
          <cell r="X590" t="str">
            <v>C</v>
          </cell>
          <cell r="AE590">
            <v>0</v>
          </cell>
          <cell r="AF590" t="str">
            <v>OPGEM</v>
          </cell>
        </row>
        <row r="591">
          <cell r="A591" t="str">
            <v>ST</v>
          </cell>
          <cell r="B591" t="str">
            <v>OPGET-CF</v>
          </cell>
          <cell r="D591" t="str">
            <v>S</v>
          </cell>
          <cell r="H591" t="str">
            <v>I-SWAP</v>
          </cell>
          <cell r="I591" t="str">
            <v>HOEP</v>
          </cell>
          <cell r="J591" t="str">
            <v>FIXED SWAP</v>
          </cell>
          <cell r="K591" t="str">
            <v>SWPFN</v>
          </cell>
          <cell r="T591">
            <v>0</v>
          </cell>
          <cell r="U591">
            <v>0</v>
          </cell>
          <cell r="V591" t="str">
            <v>TRADING</v>
          </cell>
          <cell r="X591" t="str">
            <v>C</v>
          </cell>
          <cell r="AE591">
            <v>0</v>
          </cell>
          <cell r="AF591" t="str">
            <v>OPGEM</v>
          </cell>
        </row>
        <row r="592">
          <cell r="A592" t="str">
            <v>SBST</v>
          </cell>
          <cell r="B592" t="str">
            <v>SB_OPG-CF</v>
          </cell>
          <cell r="D592" t="str">
            <v>B</v>
          </cell>
          <cell r="H592" t="str">
            <v>I-SWAP</v>
          </cell>
          <cell r="I592" t="str">
            <v>HOEP</v>
          </cell>
          <cell r="J592" t="str">
            <v>FIXED SWAP</v>
          </cell>
          <cell r="K592" t="str">
            <v>SWPFN</v>
          </cell>
          <cell r="T592">
            <v>0</v>
          </cell>
          <cell r="U592">
            <v>0</v>
          </cell>
          <cell r="V592" t="str">
            <v>TRADING</v>
          </cell>
          <cell r="X592" t="str">
            <v>C</v>
          </cell>
          <cell r="AE592">
            <v>0</v>
          </cell>
          <cell r="AF592" t="str">
            <v>OPGET</v>
          </cell>
        </row>
        <row r="593">
          <cell r="A593" t="str">
            <v>ST</v>
          </cell>
          <cell r="B593" t="str">
            <v>NGX-CF</v>
          </cell>
          <cell r="D593" t="str">
            <v>B</v>
          </cell>
          <cell r="H593" t="str">
            <v>I-SWAP</v>
          </cell>
          <cell r="I593" t="str">
            <v>HOEP</v>
          </cell>
          <cell r="J593" t="str">
            <v>FIXED SWAP</v>
          </cell>
          <cell r="K593" t="str">
            <v>SWPFN</v>
          </cell>
          <cell r="T593">
            <v>0</v>
          </cell>
          <cell r="U593">
            <v>0</v>
          </cell>
          <cell r="V593" t="str">
            <v>TRADING</v>
          </cell>
          <cell r="X593" t="str">
            <v>C</v>
          </cell>
          <cell r="AE593">
            <v>0</v>
          </cell>
          <cell r="AF593" t="str">
            <v>OPGEM</v>
          </cell>
        </row>
        <row r="594">
          <cell r="A594" t="str">
            <v>TROD</v>
          </cell>
          <cell r="B594" t="str">
            <v>NGX-CF</v>
          </cell>
          <cell r="D594" t="str">
            <v>S</v>
          </cell>
          <cell r="H594" t="str">
            <v>I-SWAP</v>
          </cell>
          <cell r="I594" t="str">
            <v>HOEP</v>
          </cell>
          <cell r="J594" t="str">
            <v>FIXED SWAP</v>
          </cell>
          <cell r="K594" t="str">
            <v>SWPFN</v>
          </cell>
          <cell r="T594">
            <v>0</v>
          </cell>
          <cell r="U594">
            <v>0</v>
          </cell>
          <cell r="V594" t="str">
            <v>TRADING</v>
          </cell>
          <cell r="X594" t="str">
            <v>C</v>
          </cell>
          <cell r="AE594">
            <v>0</v>
          </cell>
          <cell r="AF594" t="str">
            <v>OPGEM</v>
          </cell>
        </row>
        <row r="595">
          <cell r="A595" t="str">
            <v>TROD</v>
          </cell>
          <cell r="B595" t="str">
            <v>BRUCE-CF</v>
          </cell>
          <cell r="D595" t="str">
            <v>B</v>
          </cell>
          <cell r="H595" t="str">
            <v>I-SWAP</v>
          </cell>
          <cell r="I595" t="str">
            <v>HOEP</v>
          </cell>
          <cell r="J595" t="str">
            <v>FIXED SWAP</v>
          </cell>
          <cell r="K595" t="str">
            <v>SWPFN</v>
          </cell>
          <cell r="T595">
            <v>0</v>
          </cell>
          <cell r="U595">
            <v>0</v>
          </cell>
          <cell r="V595" t="str">
            <v>TRADING</v>
          </cell>
          <cell r="X595" t="str">
            <v>C</v>
          </cell>
          <cell r="AE595">
            <v>0</v>
          </cell>
          <cell r="AF595" t="str">
            <v>OPGEM</v>
          </cell>
        </row>
        <row r="596">
          <cell r="A596" t="str">
            <v>ST</v>
          </cell>
          <cell r="B596" t="str">
            <v>NGX-CF</v>
          </cell>
          <cell r="D596" t="str">
            <v>B</v>
          </cell>
          <cell r="H596" t="str">
            <v>I-SWAP</v>
          </cell>
          <cell r="I596" t="str">
            <v>HOEP</v>
          </cell>
          <cell r="J596" t="str">
            <v>FIXED SWAP</v>
          </cell>
          <cell r="K596" t="str">
            <v>SWPFN</v>
          </cell>
          <cell r="T596">
            <v>0</v>
          </cell>
          <cell r="U596">
            <v>0</v>
          </cell>
          <cell r="V596" t="str">
            <v>TRADING</v>
          </cell>
          <cell r="X596" t="str">
            <v>C</v>
          </cell>
          <cell r="AE596">
            <v>0</v>
          </cell>
          <cell r="AF596" t="str">
            <v>OPGEM</v>
          </cell>
        </row>
        <row r="597">
          <cell r="A597" t="str">
            <v>ST</v>
          </cell>
          <cell r="B597" t="str">
            <v>OPGET-CF</v>
          </cell>
          <cell r="D597" t="str">
            <v>S</v>
          </cell>
          <cell r="H597" t="str">
            <v>I-SWAP</v>
          </cell>
          <cell r="I597" t="str">
            <v>HOEP</v>
          </cell>
          <cell r="J597" t="str">
            <v>FIXED SWAP</v>
          </cell>
          <cell r="K597" t="str">
            <v>SWPFN</v>
          </cell>
          <cell r="T597">
            <v>0</v>
          </cell>
          <cell r="U597">
            <v>0</v>
          </cell>
          <cell r="V597" t="str">
            <v>TRADING</v>
          </cell>
          <cell r="X597" t="str">
            <v>C</v>
          </cell>
          <cell r="AE597">
            <v>0</v>
          </cell>
          <cell r="AF597" t="str">
            <v>OPGEM</v>
          </cell>
        </row>
        <row r="598">
          <cell r="A598" t="str">
            <v>SBST</v>
          </cell>
          <cell r="B598" t="str">
            <v>SB_OPG-CF</v>
          </cell>
          <cell r="D598" t="str">
            <v>B</v>
          </cell>
          <cell r="H598" t="str">
            <v>I-SWAP</v>
          </cell>
          <cell r="I598" t="str">
            <v>HOEP</v>
          </cell>
          <cell r="J598" t="str">
            <v>FIXED SWAP</v>
          </cell>
          <cell r="K598" t="str">
            <v>SWPFN</v>
          </cell>
          <cell r="T598">
            <v>0</v>
          </cell>
          <cell r="U598">
            <v>0</v>
          </cell>
          <cell r="V598" t="str">
            <v>TRADING</v>
          </cell>
          <cell r="X598" t="str">
            <v>C</v>
          </cell>
          <cell r="AE598">
            <v>0</v>
          </cell>
          <cell r="AF598" t="str">
            <v>OPGET</v>
          </cell>
        </row>
        <row r="599">
          <cell r="A599" t="str">
            <v>TROD</v>
          </cell>
          <cell r="B599" t="str">
            <v>RBC-CF</v>
          </cell>
          <cell r="D599" t="str">
            <v>B</v>
          </cell>
          <cell r="H599" t="str">
            <v>I-SWAP</v>
          </cell>
          <cell r="I599" t="str">
            <v>HOEP</v>
          </cell>
          <cell r="J599" t="str">
            <v>FIXED SWAP</v>
          </cell>
          <cell r="K599" t="str">
            <v>SWPFN</v>
          </cell>
          <cell r="T599">
            <v>0</v>
          </cell>
          <cell r="U599">
            <v>0</v>
          </cell>
          <cell r="V599" t="str">
            <v>TRADING</v>
          </cell>
          <cell r="X599" t="str">
            <v>C</v>
          </cell>
          <cell r="AE599">
            <v>0</v>
          </cell>
          <cell r="AF599" t="str">
            <v>OPGEM</v>
          </cell>
        </row>
        <row r="600">
          <cell r="A600" t="str">
            <v>ST</v>
          </cell>
          <cell r="B600" t="str">
            <v>BEMI-CF</v>
          </cell>
          <cell r="D600" t="str">
            <v>B</v>
          </cell>
          <cell r="H600" t="str">
            <v>I-SWAP</v>
          </cell>
          <cell r="I600" t="str">
            <v>HOEP</v>
          </cell>
          <cell r="J600" t="str">
            <v>FIXED SWAP</v>
          </cell>
          <cell r="K600" t="str">
            <v>SWPFN</v>
          </cell>
          <cell r="T600">
            <v>0</v>
          </cell>
          <cell r="U600">
            <v>0</v>
          </cell>
          <cell r="V600" t="str">
            <v>TRADING</v>
          </cell>
          <cell r="X600" t="str">
            <v>C</v>
          </cell>
          <cell r="AE600">
            <v>0</v>
          </cell>
          <cell r="AF600" t="str">
            <v>OPGEM</v>
          </cell>
        </row>
        <row r="601">
          <cell r="A601" t="str">
            <v>ST</v>
          </cell>
          <cell r="B601" t="str">
            <v>OPGET-CF</v>
          </cell>
          <cell r="D601" t="str">
            <v>S</v>
          </cell>
          <cell r="H601" t="str">
            <v>I-SWAP</v>
          </cell>
          <cell r="I601" t="str">
            <v>HOEP</v>
          </cell>
          <cell r="J601" t="str">
            <v>FIXED SWAP</v>
          </cell>
          <cell r="K601" t="str">
            <v>SWPFN</v>
          </cell>
          <cell r="T601">
            <v>0</v>
          </cell>
          <cell r="U601">
            <v>0</v>
          </cell>
          <cell r="V601" t="str">
            <v>TRADING</v>
          </cell>
          <cell r="X601" t="str">
            <v>C</v>
          </cell>
          <cell r="AE601">
            <v>0</v>
          </cell>
          <cell r="AF601" t="str">
            <v>OPGEM</v>
          </cell>
        </row>
        <row r="602">
          <cell r="A602" t="str">
            <v>SBST</v>
          </cell>
          <cell r="B602" t="str">
            <v>SB_OPG-CF</v>
          </cell>
          <cell r="D602" t="str">
            <v>B</v>
          </cell>
          <cell r="H602" t="str">
            <v>I-SWAP</v>
          </cell>
          <cell r="I602" t="str">
            <v>HOEP</v>
          </cell>
          <cell r="J602" t="str">
            <v>FIXED SWAP</v>
          </cell>
          <cell r="K602" t="str">
            <v>SWPFN</v>
          </cell>
          <cell r="T602">
            <v>0</v>
          </cell>
          <cell r="U602">
            <v>0</v>
          </cell>
          <cell r="V602" t="str">
            <v>TRADING</v>
          </cell>
          <cell r="X602" t="str">
            <v>C</v>
          </cell>
          <cell r="AE602">
            <v>0</v>
          </cell>
          <cell r="AF602" t="str">
            <v>OPGET</v>
          </cell>
        </row>
        <row r="603">
          <cell r="A603" t="str">
            <v>ST</v>
          </cell>
          <cell r="B603" t="str">
            <v>REM-CF</v>
          </cell>
          <cell r="D603" t="str">
            <v>B</v>
          </cell>
          <cell r="H603" t="str">
            <v>I-SWAP</v>
          </cell>
          <cell r="I603" t="str">
            <v>HOEP</v>
          </cell>
          <cell r="J603" t="str">
            <v>FIXED SWAP</v>
          </cell>
          <cell r="K603" t="str">
            <v>SWPFN</v>
          </cell>
          <cell r="T603">
            <v>0</v>
          </cell>
          <cell r="U603">
            <v>0</v>
          </cell>
          <cell r="V603" t="str">
            <v>TRADING</v>
          </cell>
          <cell r="X603" t="str">
            <v>C</v>
          </cell>
          <cell r="AE603">
            <v>0</v>
          </cell>
          <cell r="AF603" t="str">
            <v>OPGEM</v>
          </cell>
        </row>
        <row r="604">
          <cell r="A604" t="str">
            <v>ST</v>
          </cell>
          <cell r="B604" t="str">
            <v>OPGET-CF</v>
          </cell>
          <cell r="D604" t="str">
            <v>S</v>
          </cell>
          <cell r="H604" t="str">
            <v>I-SWAP</v>
          </cell>
          <cell r="I604" t="str">
            <v>HOEP</v>
          </cell>
          <cell r="J604" t="str">
            <v>FIXED SWAP</v>
          </cell>
          <cell r="K604" t="str">
            <v>SWPFN</v>
          </cell>
          <cell r="T604">
            <v>0</v>
          </cell>
          <cell r="U604">
            <v>0</v>
          </cell>
          <cell r="V604" t="str">
            <v>TRADING</v>
          </cell>
          <cell r="X604" t="str">
            <v>C</v>
          </cell>
          <cell r="AE604">
            <v>0</v>
          </cell>
          <cell r="AF604" t="str">
            <v>OPGEM</v>
          </cell>
        </row>
        <row r="605">
          <cell r="A605" t="str">
            <v>SBST</v>
          </cell>
          <cell r="B605" t="str">
            <v>SB_OPG-CF</v>
          </cell>
          <cell r="D605" t="str">
            <v>B</v>
          </cell>
          <cell r="H605" t="str">
            <v>I-SWAP</v>
          </cell>
          <cell r="I605" t="str">
            <v>HOEP</v>
          </cell>
          <cell r="J605" t="str">
            <v>FIXED SWAP</v>
          </cell>
          <cell r="K605" t="str">
            <v>SWPFN</v>
          </cell>
          <cell r="T605">
            <v>0</v>
          </cell>
          <cell r="U605">
            <v>0</v>
          </cell>
          <cell r="V605" t="str">
            <v>TRADING</v>
          </cell>
          <cell r="X605" t="str">
            <v>C</v>
          </cell>
          <cell r="AE605">
            <v>0</v>
          </cell>
          <cell r="AF605" t="str">
            <v>OPGET</v>
          </cell>
        </row>
        <row r="606">
          <cell r="A606" t="str">
            <v>ST</v>
          </cell>
          <cell r="B606" t="str">
            <v>NGX-CF</v>
          </cell>
          <cell r="D606" t="str">
            <v>B</v>
          </cell>
          <cell r="H606" t="str">
            <v>I-SWAP</v>
          </cell>
          <cell r="I606" t="str">
            <v>HOEP</v>
          </cell>
          <cell r="J606" t="str">
            <v>FIXED SWAP</v>
          </cell>
          <cell r="K606" t="str">
            <v>SWPFN</v>
          </cell>
          <cell r="T606">
            <v>0</v>
          </cell>
          <cell r="U606">
            <v>0</v>
          </cell>
          <cell r="V606" t="str">
            <v>TRADING</v>
          </cell>
          <cell r="X606" t="str">
            <v>C</v>
          </cell>
          <cell r="AE606">
            <v>0</v>
          </cell>
          <cell r="AF606" t="str">
            <v>OPGEM</v>
          </cell>
        </row>
        <row r="607">
          <cell r="A607" t="str">
            <v>ST</v>
          </cell>
          <cell r="B607" t="str">
            <v>REM-CF</v>
          </cell>
          <cell r="D607" t="str">
            <v>S</v>
          </cell>
          <cell r="H607" t="str">
            <v>I-SWAP</v>
          </cell>
          <cell r="I607" t="str">
            <v>HOEP</v>
          </cell>
          <cell r="J607" t="str">
            <v>FIXED SWAP</v>
          </cell>
          <cell r="K607" t="str">
            <v>SWPFN</v>
          </cell>
          <cell r="T607">
            <v>0</v>
          </cell>
          <cell r="U607">
            <v>0</v>
          </cell>
          <cell r="V607" t="str">
            <v>TRADING</v>
          </cell>
          <cell r="X607" t="str">
            <v>C</v>
          </cell>
          <cell r="AE607">
            <v>0</v>
          </cell>
          <cell r="AF607" t="str">
            <v>OPGEM</v>
          </cell>
        </row>
        <row r="608">
          <cell r="A608" t="str">
            <v>ST</v>
          </cell>
          <cell r="B608" t="str">
            <v>NGX-CF</v>
          </cell>
          <cell r="D608" t="str">
            <v>B</v>
          </cell>
          <cell r="H608" t="str">
            <v>I-SWAP</v>
          </cell>
          <cell r="I608" t="str">
            <v>HOEP</v>
          </cell>
          <cell r="J608" t="str">
            <v>FIXED SWAP</v>
          </cell>
          <cell r="K608" t="str">
            <v>SWPFN</v>
          </cell>
          <cell r="T608">
            <v>0</v>
          </cell>
          <cell r="U608">
            <v>0</v>
          </cell>
          <cell r="V608" t="str">
            <v>TRADING</v>
          </cell>
          <cell r="X608" t="str">
            <v>C</v>
          </cell>
          <cell r="AE608">
            <v>0</v>
          </cell>
          <cell r="AF608" t="str">
            <v>OPGEM</v>
          </cell>
        </row>
        <row r="609">
          <cell r="A609" t="str">
            <v>ST</v>
          </cell>
          <cell r="B609" t="str">
            <v>NGX-CF</v>
          </cell>
          <cell r="D609" t="str">
            <v>B</v>
          </cell>
          <cell r="H609" t="str">
            <v>I-SWAP</v>
          </cell>
          <cell r="I609" t="str">
            <v>HOEP</v>
          </cell>
          <cell r="J609" t="str">
            <v>FIXED SWAP</v>
          </cell>
          <cell r="K609" t="str">
            <v>SWPFN</v>
          </cell>
          <cell r="T609">
            <v>0</v>
          </cell>
          <cell r="U609">
            <v>0</v>
          </cell>
          <cell r="V609" t="str">
            <v>TRADING</v>
          </cell>
          <cell r="X609" t="str">
            <v>C</v>
          </cell>
          <cell r="AE609">
            <v>0</v>
          </cell>
          <cell r="AF609" t="str">
            <v>OPGEM</v>
          </cell>
        </row>
        <row r="610">
          <cell r="A610" t="str">
            <v>ST</v>
          </cell>
          <cell r="B610" t="str">
            <v>OPGET-CF</v>
          </cell>
          <cell r="D610" t="str">
            <v>S</v>
          </cell>
          <cell r="H610" t="str">
            <v>I-SWAP</v>
          </cell>
          <cell r="I610" t="str">
            <v>HOEP</v>
          </cell>
          <cell r="J610" t="str">
            <v>FIXED SWAP</v>
          </cell>
          <cell r="K610" t="str">
            <v>SWPFN</v>
          </cell>
          <cell r="T610">
            <v>0</v>
          </cell>
          <cell r="U610">
            <v>0</v>
          </cell>
          <cell r="V610" t="str">
            <v>TRADING</v>
          </cell>
          <cell r="X610" t="str">
            <v>C</v>
          </cell>
          <cell r="AE610">
            <v>0</v>
          </cell>
          <cell r="AF610" t="str">
            <v>OPGEM</v>
          </cell>
        </row>
        <row r="611">
          <cell r="A611" t="str">
            <v>SBST</v>
          </cell>
          <cell r="B611" t="str">
            <v>SB_OPG-CF</v>
          </cell>
          <cell r="D611" t="str">
            <v>B</v>
          </cell>
          <cell r="H611" t="str">
            <v>I-SWAP</v>
          </cell>
          <cell r="I611" t="str">
            <v>HOEP</v>
          </cell>
          <cell r="J611" t="str">
            <v>FIXED SWAP</v>
          </cell>
          <cell r="K611" t="str">
            <v>SWPFN</v>
          </cell>
          <cell r="T611">
            <v>0</v>
          </cell>
          <cell r="U611">
            <v>0</v>
          </cell>
          <cell r="V611" t="str">
            <v>TRADING</v>
          </cell>
          <cell r="X611" t="str">
            <v>C</v>
          </cell>
          <cell r="AE611">
            <v>0</v>
          </cell>
          <cell r="AF611" t="str">
            <v>OPGET</v>
          </cell>
        </row>
        <row r="612">
          <cell r="A612" t="str">
            <v>ST</v>
          </cell>
          <cell r="B612" t="str">
            <v>NGX-CF</v>
          </cell>
          <cell r="D612" t="str">
            <v>B</v>
          </cell>
          <cell r="H612" t="str">
            <v>I-SWAP</v>
          </cell>
          <cell r="I612" t="str">
            <v>HOEP</v>
          </cell>
          <cell r="J612" t="str">
            <v>FIXED SWAP</v>
          </cell>
          <cell r="K612" t="str">
            <v>SWPFN</v>
          </cell>
          <cell r="T612">
            <v>0</v>
          </cell>
          <cell r="U612">
            <v>0</v>
          </cell>
          <cell r="V612" t="str">
            <v>TRADING</v>
          </cell>
          <cell r="X612" t="str">
            <v>C</v>
          </cell>
          <cell r="AE612">
            <v>0</v>
          </cell>
          <cell r="AF612" t="str">
            <v>OPGEM</v>
          </cell>
        </row>
        <row r="613">
          <cell r="A613" t="str">
            <v>ST</v>
          </cell>
          <cell r="B613" t="str">
            <v>OPGET-CF</v>
          </cell>
          <cell r="D613" t="str">
            <v>S</v>
          </cell>
          <cell r="H613" t="str">
            <v>I-SWAP</v>
          </cell>
          <cell r="I613" t="str">
            <v>HOEP</v>
          </cell>
          <cell r="J613" t="str">
            <v>FIXED SWAP</v>
          </cell>
          <cell r="K613" t="str">
            <v>SWPFN</v>
          </cell>
          <cell r="T613">
            <v>0</v>
          </cell>
          <cell r="U613">
            <v>0</v>
          </cell>
          <cell r="V613" t="str">
            <v>TRADING</v>
          </cell>
          <cell r="X613" t="str">
            <v>C</v>
          </cell>
          <cell r="AE613">
            <v>0</v>
          </cell>
          <cell r="AF613" t="str">
            <v>OPGEM</v>
          </cell>
        </row>
        <row r="614">
          <cell r="A614" t="str">
            <v>SBST</v>
          </cell>
          <cell r="B614" t="str">
            <v>SB_OPG-CF</v>
          </cell>
          <cell r="D614" t="str">
            <v>B</v>
          </cell>
          <cell r="H614" t="str">
            <v>I-SWAP</v>
          </cell>
          <cell r="I614" t="str">
            <v>HOEP</v>
          </cell>
          <cell r="J614" t="str">
            <v>FIXED SWAP</v>
          </cell>
          <cell r="K614" t="str">
            <v>SWPFN</v>
          </cell>
          <cell r="T614">
            <v>0</v>
          </cell>
          <cell r="U614">
            <v>0</v>
          </cell>
          <cell r="V614" t="str">
            <v>TRADING</v>
          </cell>
          <cell r="X614" t="str">
            <v>C</v>
          </cell>
          <cell r="AE614">
            <v>0</v>
          </cell>
          <cell r="AF614" t="str">
            <v>OPGET</v>
          </cell>
        </row>
        <row r="615">
          <cell r="A615" t="str">
            <v>TROD</v>
          </cell>
          <cell r="B615" t="str">
            <v>RBC-CF</v>
          </cell>
          <cell r="D615" t="str">
            <v>S</v>
          </cell>
          <cell r="H615" t="str">
            <v>I-SWAP</v>
          </cell>
          <cell r="I615" t="str">
            <v>HOEP</v>
          </cell>
          <cell r="J615" t="str">
            <v>FIXED SWAP</v>
          </cell>
          <cell r="K615" t="str">
            <v>SWPFN</v>
          </cell>
          <cell r="T615">
            <v>0</v>
          </cell>
          <cell r="U615">
            <v>0</v>
          </cell>
          <cell r="V615" t="str">
            <v>TRADING</v>
          </cell>
          <cell r="X615" t="str">
            <v>C</v>
          </cell>
          <cell r="AE615">
            <v>0</v>
          </cell>
          <cell r="AF615" t="str">
            <v>OPGEM</v>
          </cell>
        </row>
        <row r="616">
          <cell r="A616" t="str">
            <v>ST</v>
          </cell>
          <cell r="B616" t="str">
            <v>NGX-CF</v>
          </cell>
          <cell r="D616" t="str">
            <v>B</v>
          </cell>
          <cell r="H616" t="str">
            <v>I-SWAP</v>
          </cell>
          <cell r="I616" t="str">
            <v>HOEP</v>
          </cell>
          <cell r="J616" t="str">
            <v>FIXED SWAP</v>
          </cell>
          <cell r="K616" t="str">
            <v>SWPFN</v>
          </cell>
          <cell r="T616">
            <v>0</v>
          </cell>
          <cell r="U616">
            <v>0</v>
          </cell>
          <cell r="V616" t="str">
            <v>TRADING</v>
          </cell>
          <cell r="X616" t="str">
            <v>C</v>
          </cell>
          <cell r="AE616">
            <v>0</v>
          </cell>
          <cell r="AF616" t="str">
            <v>OPGEM</v>
          </cell>
        </row>
        <row r="617">
          <cell r="A617" t="str">
            <v>ST</v>
          </cell>
          <cell r="B617" t="str">
            <v>REM-CF</v>
          </cell>
          <cell r="D617" t="str">
            <v>S</v>
          </cell>
          <cell r="H617" t="str">
            <v>I-SWAP</v>
          </cell>
          <cell r="I617" t="str">
            <v>HOEP</v>
          </cell>
          <cell r="J617" t="str">
            <v>FIXED SWAP</v>
          </cell>
          <cell r="K617" t="str">
            <v>SWPFN</v>
          </cell>
          <cell r="T617">
            <v>0</v>
          </cell>
          <cell r="U617">
            <v>0</v>
          </cell>
          <cell r="V617" t="str">
            <v>TRADING</v>
          </cell>
          <cell r="X617" t="str">
            <v>C</v>
          </cell>
          <cell r="AE617">
            <v>0</v>
          </cell>
          <cell r="AF617" t="str">
            <v>OPGEM</v>
          </cell>
        </row>
        <row r="618">
          <cell r="A618" t="str">
            <v>ST</v>
          </cell>
          <cell r="B618" t="str">
            <v>NGX-CF</v>
          </cell>
          <cell r="D618" t="str">
            <v>B</v>
          </cell>
          <cell r="H618" t="str">
            <v>I-SWAP</v>
          </cell>
          <cell r="I618" t="str">
            <v>HOEP</v>
          </cell>
          <cell r="J618" t="str">
            <v>FIXED SWAP</v>
          </cell>
          <cell r="K618" t="str">
            <v>SWPFN</v>
          </cell>
          <cell r="T618">
            <v>0</v>
          </cell>
          <cell r="U618">
            <v>0</v>
          </cell>
          <cell r="V618" t="str">
            <v>TRADING</v>
          </cell>
          <cell r="X618" t="str">
            <v>C</v>
          </cell>
          <cell r="AE618">
            <v>0</v>
          </cell>
          <cell r="AF618" t="str">
            <v>OPGEM</v>
          </cell>
        </row>
        <row r="619">
          <cell r="A619" t="str">
            <v>ST</v>
          </cell>
          <cell r="B619" t="str">
            <v>OPGET-CF</v>
          </cell>
          <cell r="D619" t="str">
            <v>S</v>
          </cell>
          <cell r="H619" t="str">
            <v>I-SWAP</v>
          </cell>
          <cell r="I619" t="str">
            <v>HOEP</v>
          </cell>
          <cell r="J619" t="str">
            <v>FIXED SWAP</v>
          </cell>
          <cell r="K619" t="str">
            <v>SWPFN</v>
          </cell>
          <cell r="T619">
            <v>0</v>
          </cell>
          <cell r="U619">
            <v>0</v>
          </cell>
          <cell r="V619" t="str">
            <v>TRADING</v>
          </cell>
          <cell r="X619" t="str">
            <v>C</v>
          </cell>
          <cell r="AE619">
            <v>0</v>
          </cell>
          <cell r="AF619" t="str">
            <v>OPGEM</v>
          </cell>
        </row>
        <row r="620">
          <cell r="A620" t="str">
            <v>SBST</v>
          </cell>
          <cell r="B620" t="str">
            <v>SB_OPG-CF</v>
          </cell>
          <cell r="D620" t="str">
            <v>B</v>
          </cell>
          <cell r="H620" t="str">
            <v>I-SWAP</v>
          </cell>
          <cell r="I620" t="str">
            <v>HOEP</v>
          </cell>
          <cell r="J620" t="str">
            <v>FIXED SWAP</v>
          </cell>
          <cell r="K620" t="str">
            <v>SWPFN</v>
          </cell>
          <cell r="T620">
            <v>0</v>
          </cell>
          <cell r="U620">
            <v>0</v>
          </cell>
          <cell r="V620" t="str">
            <v>TRADING</v>
          </cell>
          <cell r="X620" t="str">
            <v>C</v>
          </cell>
          <cell r="AE620">
            <v>0</v>
          </cell>
          <cell r="AF620" t="str">
            <v>OPGET</v>
          </cell>
        </row>
        <row r="621">
          <cell r="A621" t="str">
            <v>TROD</v>
          </cell>
          <cell r="B621" t="str">
            <v>NGX-CF</v>
          </cell>
          <cell r="D621" t="str">
            <v>B</v>
          </cell>
          <cell r="H621" t="str">
            <v>I-SWAP</v>
          </cell>
          <cell r="I621" t="str">
            <v>HOEP</v>
          </cell>
          <cell r="J621" t="str">
            <v>FIXED SWAP</v>
          </cell>
          <cell r="K621" t="str">
            <v>SWPFN</v>
          </cell>
          <cell r="T621">
            <v>0</v>
          </cell>
          <cell r="U621">
            <v>0</v>
          </cell>
          <cell r="V621" t="str">
            <v>TRADING</v>
          </cell>
          <cell r="X621" t="str">
            <v>C</v>
          </cell>
          <cell r="AE621">
            <v>0</v>
          </cell>
          <cell r="AF621" t="str">
            <v>OPGEM</v>
          </cell>
        </row>
        <row r="622">
          <cell r="A622" t="str">
            <v>TROD</v>
          </cell>
          <cell r="B622" t="str">
            <v>BRUCE-CF</v>
          </cell>
          <cell r="D622" t="str">
            <v>S</v>
          </cell>
          <cell r="H622" t="str">
            <v>I-SWAP</v>
          </cell>
          <cell r="I622" t="str">
            <v>HOEP</v>
          </cell>
          <cell r="J622" t="str">
            <v>FIXED SWAP</v>
          </cell>
          <cell r="K622" t="str">
            <v>SWPFN</v>
          </cell>
          <cell r="T622">
            <v>0</v>
          </cell>
          <cell r="U622">
            <v>0</v>
          </cell>
          <cell r="V622" t="str">
            <v>TRADING</v>
          </cell>
          <cell r="X622" t="str">
            <v>C</v>
          </cell>
          <cell r="AE622">
            <v>0</v>
          </cell>
          <cell r="AF622" t="str">
            <v>OPGEM</v>
          </cell>
        </row>
        <row r="623">
          <cell r="A623" t="str">
            <v>RT</v>
          </cell>
          <cell r="B623" t="str">
            <v>BRUCE-CF</v>
          </cell>
          <cell r="D623" t="str">
            <v>S</v>
          </cell>
          <cell r="H623" t="str">
            <v>I-SWAP</v>
          </cell>
          <cell r="I623" t="str">
            <v>HOEP</v>
          </cell>
          <cell r="J623" t="str">
            <v>FIXED SWAP</v>
          </cell>
          <cell r="K623" t="str">
            <v>SWPFN</v>
          </cell>
          <cell r="T623">
            <v>0</v>
          </cell>
          <cell r="U623">
            <v>0</v>
          </cell>
          <cell r="V623" t="str">
            <v>TRADING</v>
          </cell>
          <cell r="X623" t="str">
            <v>C</v>
          </cell>
          <cell r="AE623">
            <v>0</v>
          </cell>
          <cell r="AF623" t="str">
            <v>OPGEM</v>
          </cell>
        </row>
        <row r="624">
          <cell r="A624" t="str">
            <v>TROD</v>
          </cell>
          <cell r="B624" t="str">
            <v>OPGET-CF</v>
          </cell>
          <cell r="D624" t="str">
            <v>S</v>
          </cell>
          <cell r="H624" t="str">
            <v>I-SWAP</v>
          </cell>
          <cell r="I624" t="str">
            <v>HOEP</v>
          </cell>
          <cell r="J624" t="str">
            <v>FIXED SWAP</v>
          </cell>
          <cell r="K624" t="str">
            <v>SWPFN</v>
          </cell>
          <cell r="T624">
            <v>0</v>
          </cell>
          <cell r="U624">
            <v>0</v>
          </cell>
          <cell r="V624" t="str">
            <v>TRADING</v>
          </cell>
          <cell r="X624" t="str">
            <v>C</v>
          </cell>
          <cell r="AE624">
            <v>0</v>
          </cell>
          <cell r="AF624" t="str">
            <v>OPGEM</v>
          </cell>
        </row>
        <row r="625">
          <cell r="A625" t="str">
            <v>SBST</v>
          </cell>
          <cell r="B625" t="str">
            <v>SB_OPG-CF</v>
          </cell>
          <cell r="D625" t="str">
            <v>B</v>
          </cell>
          <cell r="H625" t="str">
            <v>I-SWAP</v>
          </cell>
          <cell r="I625" t="str">
            <v>HOEP</v>
          </cell>
          <cell r="J625" t="str">
            <v>FIXED SWAP</v>
          </cell>
          <cell r="K625" t="str">
            <v>SWPFN</v>
          </cell>
          <cell r="T625">
            <v>0</v>
          </cell>
          <cell r="U625">
            <v>0</v>
          </cell>
          <cell r="V625" t="str">
            <v>TRADING</v>
          </cell>
          <cell r="X625" t="str">
            <v>C</v>
          </cell>
          <cell r="AE625">
            <v>0</v>
          </cell>
          <cell r="AF625" t="str">
            <v>OPGET</v>
          </cell>
        </row>
        <row r="626">
          <cell r="A626" t="str">
            <v>ST</v>
          </cell>
          <cell r="B626" t="str">
            <v>OPGET</v>
          </cell>
          <cell r="D626" t="str">
            <v>B</v>
          </cell>
          <cell r="H626" t="str">
            <v>SFC</v>
          </cell>
          <cell r="I626" t="str">
            <v>MISI</v>
          </cell>
          <cell r="J626" t="str">
            <v>PHYSICAL</v>
          </cell>
          <cell r="K626" t="str">
            <v>CMSC-OFF</v>
          </cell>
          <cell r="T626">
            <v>0</v>
          </cell>
          <cell r="U626">
            <v>0</v>
          </cell>
          <cell r="V626" t="str">
            <v>TRADING</v>
          </cell>
          <cell r="X626" t="str">
            <v>C</v>
          </cell>
          <cell r="AE626">
            <v>0</v>
          </cell>
          <cell r="AF626" t="str">
            <v>OPGEM</v>
          </cell>
        </row>
        <row r="627">
          <cell r="A627" t="str">
            <v>TROD</v>
          </cell>
          <cell r="B627" t="str">
            <v>OPGET</v>
          </cell>
          <cell r="D627" t="str">
            <v>B</v>
          </cell>
          <cell r="H627" t="str">
            <v>SFC</v>
          </cell>
          <cell r="I627" t="str">
            <v>MISI</v>
          </cell>
          <cell r="J627" t="str">
            <v>PHYSICAL</v>
          </cell>
          <cell r="K627" t="str">
            <v>CMSC-OFF</v>
          </cell>
          <cell r="T627">
            <v>0</v>
          </cell>
          <cell r="U627">
            <v>0</v>
          </cell>
          <cell r="V627" t="str">
            <v>TRADING</v>
          </cell>
          <cell r="X627" t="str">
            <v>C</v>
          </cell>
          <cell r="AE627">
            <v>0</v>
          </cell>
          <cell r="AF627" t="str">
            <v>OPGEM</v>
          </cell>
        </row>
        <row r="628">
          <cell r="A628" t="str">
            <v>SBST</v>
          </cell>
          <cell r="B628" t="str">
            <v>SB_OPG</v>
          </cell>
          <cell r="D628" t="str">
            <v>S</v>
          </cell>
          <cell r="H628" t="str">
            <v>SFC-DA</v>
          </cell>
          <cell r="I628" t="str">
            <v>MISI</v>
          </cell>
          <cell r="J628" t="str">
            <v>PHYSICAL</v>
          </cell>
          <cell r="K628" t="str">
            <v>CMSC-OFF</v>
          </cell>
          <cell r="T628">
            <v>0</v>
          </cell>
          <cell r="U628">
            <v>0</v>
          </cell>
          <cell r="V628" t="str">
            <v>TRADING</v>
          </cell>
          <cell r="X628" t="str">
            <v>C</v>
          </cell>
          <cell r="AE628">
            <v>0</v>
          </cell>
          <cell r="AF628" t="str">
            <v>OPGET</v>
          </cell>
        </row>
        <row r="629">
          <cell r="A629" t="str">
            <v>SBLT</v>
          </cell>
          <cell r="B629" t="str">
            <v>SB_OPG</v>
          </cell>
          <cell r="D629" t="str">
            <v>S</v>
          </cell>
          <cell r="H629" t="str">
            <v>SFC-DA</v>
          </cell>
          <cell r="I629" t="str">
            <v>MISI</v>
          </cell>
          <cell r="J629" t="str">
            <v>PHYSICAL</v>
          </cell>
          <cell r="K629" t="str">
            <v>CMSC-OFF</v>
          </cell>
          <cell r="T629">
            <v>0</v>
          </cell>
          <cell r="U629">
            <v>0</v>
          </cell>
          <cell r="V629" t="str">
            <v>TRADING</v>
          </cell>
          <cell r="X629" t="str">
            <v>C</v>
          </cell>
          <cell r="AE629">
            <v>0</v>
          </cell>
          <cell r="AF629" t="str">
            <v>OPGET</v>
          </cell>
        </row>
        <row r="630">
          <cell r="A630" t="str">
            <v>TROD</v>
          </cell>
          <cell r="B630" t="str">
            <v>BRUCE-CF</v>
          </cell>
          <cell r="D630" t="str">
            <v>B</v>
          </cell>
          <cell r="H630" t="str">
            <v>I-SWAP</v>
          </cell>
          <cell r="I630" t="str">
            <v>HOEP</v>
          </cell>
          <cell r="J630" t="str">
            <v>FIXED SWAP</v>
          </cell>
          <cell r="K630" t="str">
            <v>SWPFN</v>
          </cell>
          <cell r="T630">
            <v>0</v>
          </cell>
          <cell r="U630">
            <v>0</v>
          </cell>
          <cell r="V630" t="str">
            <v>TRADING</v>
          </cell>
          <cell r="X630" t="str">
            <v>C</v>
          </cell>
          <cell r="AE630">
            <v>0</v>
          </cell>
          <cell r="AF630" t="str">
            <v>OPGEM</v>
          </cell>
        </row>
        <row r="631">
          <cell r="A631" t="str">
            <v>TROD</v>
          </cell>
          <cell r="B631" t="str">
            <v>BRUCE-CF</v>
          </cell>
          <cell r="D631" t="str">
            <v>B</v>
          </cell>
          <cell r="H631" t="str">
            <v>I-SWAP</v>
          </cell>
          <cell r="I631" t="str">
            <v>HOEP</v>
          </cell>
          <cell r="J631" t="str">
            <v>FIXED SWAP</v>
          </cell>
          <cell r="K631" t="str">
            <v>SWPFN</v>
          </cell>
          <cell r="T631">
            <v>0</v>
          </cell>
          <cell r="U631">
            <v>0</v>
          </cell>
          <cell r="V631" t="str">
            <v>TRADING</v>
          </cell>
          <cell r="X631" t="str">
            <v>C</v>
          </cell>
          <cell r="AE631">
            <v>0</v>
          </cell>
          <cell r="AF631" t="str">
            <v>OPGEM</v>
          </cell>
        </row>
        <row r="632">
          <cell r="A632" t="str">
            <v>TROD</v>
          </cell>
          <cell r="B632" t="str">
            <v>BRUCE-CF</v>
          </cell>
          <cell r="D632" t="str">
            <v>B</v>
          </cell>
          <cell r="H632" t="str">
            <v>I-SWAP</v>
          </cell>
          <cell r="I632" t="str">
            <v>HOEP</v>
          </cell>
          <cell r="J632" t="str">
            <v>FIXED SWAP</v>
          </cell>
          <cell r="K632" t="str">
            <v>SWPFN</v>
          </cell>
          <cell r="T632">
            <v>0</v>
          </cell>
          <cell r="U632">
            <v>0</v>
          </cell>
          <cell r="V632" t="str">
            <v>TRADING</v>
          </cell>
          <cell r="X632" t="str">
            <v>C</v>
          </cell>
          <cell r="AE632">
            <v>0</v>
          </cell>
          <cell r="AF632" t="str">
            <v>OPGEM</v>
          </cell>
        </row>
        <row r="633">
          <cell r="A633" t="str">
            <v>TROD</v>
          </cell>
          <cell r="B633" t="str">
            <v>NGX-CF</v>
          </cell>
          <cell r="D633" t="str">
            <v>B</v>
          </cell>
          <cell r="H633" t="str">
            <v>I-SWAP</v>
          </cell>
          <cell r="I633" t="str">
            <v>HOEP</v>
          </cell>
          <cell r="J633" t="str">
            <v>FIXED SWAP</v>
          </cell>
          <cell r="K633" t="str">
            <v>SWPFN</v>
          </cell>
          <cell r="T633">
            <v>0</v>
          </cell>
          <cell r="U633">
            <v>0</v>
          </cell>
          <cell r="V633" t="str">
            <v>TRADING</v>
          </cell>
          <cell r="X633" t="str">
            <v>C</v>
          </cell>
          <cell r="AE633">
            <v>0</v>
          </cell>
          <cell r="AF633" t="str">
            <v>OPGEM</v>
          </cell>
        </row>
        <row r="634">
          <cell r="A634" t="str">
            <v>TROD</v>
          </cell>
          <cell r="B634" t="str">
            <v>NGX-CF</v>
          </cell>
          <cell r="D634" t="str">
            <v>B</v>
          </cell>
          <cell r="H634" t="str">
            <v>I-SWAP</v>
          </cell>
          <cell r="I634" t="str">
            <v>HOEP</v>
          </cell>
          <cell r="J634" t="str">
            <v>FIXED SWAP</v>
          </cell>
          <cell r="K634" t="str">
            <v>SWPFN</v>
          </cell>
          <cell r="T634">
            <v>0</v>
          </cell>
          <cell r="U634">
            <v>0</v>
          </cell>
          <cell r="V634" t="str">
            <v>TRADING</v>
          </cell>
          <cell r="X634" t="str">
            <v>C</v>
          </cell>
          <cell r="AE634">
            <v>0</v>
          </cell>
          <cell r="AF634" t="str">
            <v>OPGEM</v>
          </cell>
        </row>
        <row r="635">
          <cell r="A635" t="str">
            <v>TROD</v>
          </cell>
          <cell r="B635" t="str">
            <v>OPGET-CF</v>
          </cell>
          <cell r="D635" t="str">
            <v>S</v>
          </cell>
          <cell r="H635" t="str">
            <v>I-SWAP</v>
          </cell>
          <cell r="I635" t="str">
            <v>HOEP</v>
          </cell>
          <cell r="J635" t="str">
            <v>FIXED SWAP</v>
          </cell>
          <cell r="K635" t="str">
            <v>SWPFN</v>
          </cell>
          <cell r="T635">
            <v>0</v>
          </cell>
          <cell r="U635">
            <v>0</v>
          </cell>
          <cell r="V635" t="str">
            <v>TRADING</v>
          </cell>
          <cell r="X635" t="str">
            <v>C</v>
          </cell>
          <cell r="AE635">
            <v>0</v>
          </cell>
          <cell r="AF635" t="str">
            <v>OPGEM</v>
          </cell>
        </row>
        <row r="636">
          <cell r="A636" t="str">
            <v>SBST</v>
          </cell>
          <cell r="B636" t="str">
            <v>SB_OPG-CF</v>
          </cell>
          <cell r="D636" t="str">
            <v>B</v>
          </cell>
          <cell r="H636" t="str">
            <v>I-SWAP</v>
          </cell>
          <cell r="I636" t="str">
            <v>HOEP</v>
          </cell>
          <cell r="J636" t="str">
            <v>FIXED SWAP</v>
          </cell>
          <cell r="K636" t="str">
            <v>SWPFN</v>
          </cell>
          <cell r="T636">
            <v>0</v>
          </cell>
          <cell r="U636">
            <v>0</v>
          </cell>
          <cell r="V636" t="str">
            <v>TRADING</v>
          </cell>
          <cell r="X636" t="str">
            <v>C</v>
          </cell>
          <cell r="AE636">
            <v>0</v>
          </cell>
          <cell r="AF636" t="str">
            <v>OPGET</v>
          </cell>
        </row>
        <row r="637">
          <cell r="A637" t="str">
            <v>ST</v>
          </cell>
          <cell r="B637" t="str">
            <v>NGX-CF</v>
          </cell>
          <cell r="D637" t="str">
            <v>B</v>
          </cell>
          <cell r="H637" t="str">
            <v>I-SWAP</v>
          </cell>
          <cell r="I637" t="str">
            <v>HOEP</v>
          </cell>
          <cell r="J637" t="str">
            <v>FIXED SWAP</v>
          </cell>
          <cell r="K637" t="str">
            <v>SWPFN</v>
          </cell>
          <cell r="T637">
            <v>0</v>
          </cell>
          <cell r="U637">
            <v>0</v>
          </cell>
          <cell r="V637" t="str">
            <v>TRADING</v>
          </cell>
          <cell r="X637" t="str">
            <v>C</v>
          </cell>
          <cell r="AE637">
            <v>0</v>
          </cell>
          <cell r="AF637" t="str">
            <v>OPGEM</v>
          </cell>
        </row>
        <row r="638">
          <cell r="A638" t="str">
            <v>ST</v>
          </cell>
          <cell r="B638" t="str">
            <v>NGX-CF</v>
          </cell>
          <cell r="D638" t="str">
            <v>B</v>
          </cell>
          <cell r="H638" t="str">
            <v>I-SWAP</v>
          </cell>
          <cell r="I638" t="str">
            <v>HOEP</v>
          </cell>
          <cell r="J638" t="str">
            <v>FIXED SWAP</v>
          </cell>
          <cell r="K638" t="str">
            <v>SWPFN</v>
          </cell>
          <cell r="T638">
            <v>0</v>
          </cell>
          <cell r="U638">
            <v>0</v>
          </cell>
          <cell r="V638" t="str">
            <v>TRADING</v>
          </cell>
          <cell r="X638" t="str">
            <v>C</v>
          </cell>
          <cell r="AE638">
            <v>0</v>
          </cell>
          <cell r="AF638" t="str">
            <v>OPGEM</v>
          </cell>
        </row>
        <row r="639">
          <cell r="A639" t="str">
            <v>TROD</v>
          </cell>
          <cell r="B639" t="str">
            <v>OPGET-CF</v>
          </cell>
          <cell r="D639" t="str">
            <v>S</v>
          </cell>
          <cell r="H639" t="str">
            <v>I-SWAP</v>
          </cell>
          <cell r="I639" t="str">
            <v>HOEP</v>
          </cell>
          <cell r="J639" t="str">
            <v>FIXED SWAP</v>
          </cell>
          <cell r="K639" t="str">
            <v>SWPFN</v>
          </cell>
          <cell r="T639">
            <v>0</v>
          </cell>
          <cell r="U639">
            <v>0</v>
          </cell>
          <cell r="V639" t="str">
            <v>TRADING</v>
          </cell>
          <cell r="X639" t="str">
            <v>C</v>
          </cell>
          <cell r="AE639">
            <v>0</v>
          </cell>
          <cell r="AF639" t="str">
            <v>OPGEM</v>
          </cell>
        </row>
        <row r="640">
          <cell r="A640" t="str">
            <v>SBST</v>
          </cell>
          <cell r="B640" t="str">
            <v>SB_OPG-CF</v>
          </cell>
          <cell r="D640" t="str">
            <v>B</v>
          </cell>
          <cell r="H640" t="str">
            <v>I-SWAP</v>
          </cell>
          <cell r="I640" t="str">
            <v>HOEP</v>
          </cell>
          <cell r="J640" t="str">
            <v>FIXED SWAP</v>
          </cell>
          <cell r="K640" t="str">
            <v>SWPFN</v>
          </cell>
          <cell r="T640">
            <v>0</v>
          </cell>
          <cell r="U640">
            <v>0</v>
          </cell>
          <cell r="V640" t="str">
            <v>TRADING</v>
          </cell>
          <cell r="X640" t="str">
            <v>C</v>
          </cell>
          <cell r="AE640">
            <v>0</v>
          </cell>
          <cell r="AF640" t="str">
            <v>OPGET</v>
          </cell>
        </row>
        <row r="641">
          <cell r="A641" t="str">
            <v>ST</v>
          </cell>
          <cell r="B641" t="str">
            <v>BEMI-CF</v>
          </cell>
          <cell r="D641" t="str">
            <v>B</v>
          </cell>
          <cell r="H641" t="str">
            <v>I-SWAP</v>
          </cell>
          <cell r="I641" t="str">
            <v>HOEP</v>
          </cell>
          <cell r="J641" t="str">
            <v>FIXED SWAP</v>
          </cell>
          <cell r="K641" t="str">
            <v>SWPFN</v>
          </cell>
          <cell r="T641">
            <v>0</v>
          </cell>
          <cell r="U641">
            <v>0</v>
          </cell>
          <cell r="V641" t="str">
            <v>TRADING</v>
          </cell>
          <cell r="X641" t="str">
            <v>C</v>
          </cell>
          <cell r="AE641">
            <v>0</v>
          </cell>
          <cell r="AF641" t="str">
            <v>OPGEM</v>
          </cell>
        </row>
        <row r="642">
          <cell r="A642" t="str">
            <v>ST</v>
          </cell>
          <cell r="B642" t="str">
            <v>OPGET-CF</v>
          </cell>
          <cell r="D642" t="str">
            <v>S</v>
          </cell>
          <cell r="H642" t="str">
            <v>I-SWAP</v>
          </cell>
          <cell r="I642" t="str">
            <v>HOEP</v>
          </cell>
          <cell r="J642" t="str">
            <v>FIXED SWAP</v>
          </cell>
          <cell r="K642" t="str">
            <v>SWPFN</v>
          </cell>
          <cell r="T642">
            <v>0</v>
          </cell>
          <cell r="U642">
            <v>0</v>
          </cell>
          <cell r="V642" t="str">
            <v>TRADING</v>
          </cell>
          <cell r="X642" t="str">
            <v>C</v>
          </cell>
          <cell r="AE642">
            <v>0</v>
          </cell>
          <cell r="AF642" t="str">
            <v>OPGEM</v>
          </cell>
        </row>
        <row r="643">
          <cell r="A643" t="str">
            <v>SBST</v>
          </cell>
          <cell r="B643" t="str">
            <v>SB_OPG-CF</v>
          </cell>
          <cell r="D643" t="str">
            <v>B</v>
          </cell>
          <cell r="H643" t="str">
            <v>I-SWAP</v>
          </cell>
          <cell r="I643" t="str">
            <v>HOEP</v>
          </cell>
          <cell r="J643" t="str">
            <v>FIXED SWAP</v>
          </cell>
          <cell r="K643" t="str">
            <v>SWPFN</v>
          </cell>
          <cell r="T643">
            <v>0</v>
          </cell>
          <cell r="U643">
            <v>0</v>
          </cell>
          <cell r="V643" t="str">
            <v>TRADING</v>
          </cell>
          <cell r="X643" t="str">
            <v>C</v>
          </cell>
          <cell r="AE643">
            <v>0</v>
          </cell>
          <cell r="AF643" t="str">
            <v>OPGET</v>
          </cell>
        </row>
        <row r="644">
          <cell r="A644" t="str">
            <v>TROD</v>
          </cell>
          <cell r="B644" t="str">
            <v>OPGET-CF</v>
          </cell>
          <cell r="D644" t="str">
            <v>S</v>
          </cell>
          <cell r="H644" t="str">
            <v>I-SWAP</v>
          </cell>
          <cell r="I644" t="str">
            <v>HOEP</v>
          </cell>
          <cell r="J644" t="str">
            <v>FIXED SWAP</v>
          </cell>
          <cell r="K644" t="str">
            <v>SWPFN</v>
          </cell>
          <cell r="T644">
            <v>0</v>
          </cell>
          <cell r="U644">
            <v>0</v>
          </cell>
          <cell r="V644" t="str">
            <v>TRADING</v>
          </cell>
          <cell r="X644" t="str">
            <v>C</v>
          </cell>
          <cell r="AE644">
            <v>0</v>
          </cell>
          <cell r="AF644" t="str">
            <v>OPGEM</v>
          </cell>
        </row>
        <row r="645">
          <cell r="A645" t="str">
            <v>SBST</v>
          </cell>
          <cell r="B645" t="str">
            <v>SB_OPG-CF</v>
          </cell>
          <cell r="D645" t="str">
            <v>B</v>
          </cell>
          <cell r="H645" t="str">
            <v>I-SWAP</v>
          </cell>
          <cell r="I645" t="str">
            <v>HOEP</v>
          </cell>
          <cell r="J645" t="str">
            <v>FIXED SWAP</v>
          </cell>
          <cell r="K645" t="str">
            <v>SWPFN</v>
          </cell>
          <cell r="T645">
            <v>0</v>
          </cell>
          <cell r="U645">
            <v>0</v>
          </cell>
          <cell r="V645" t="str">
            <v>TRADING</v>
          </cell>
          <cell r="X645" t="str">
            <v>C</v>
          </cell>
          <cell r="AE645">
            <v>0</v>
          </cell>
          <cell r="AF645" t="str">
            <v>OPGET</v>
          </cell>
        </row>
        <row r="646">
          <cell r="A646" t="str">
            <v>TROD</v>
          </cell>
          <cell r="B646" t="str">
            <v>OPGET-CF</v>
          </cell>
          <cell r="D646" t="str">
            <v>S</v>
          </cell>
          <cell r="H646" t="str">
            <v>I-SWAP</v>
          </cell>
          <cell r="I646" t="str">
            <v>HOEP</v>
          </cell>
          <cell r="J646" t="str">
            <v>FIXED SWAP</v>
          </cell>
          <cell r="K646" t="str">
            <v>SWPFN</v>
          </cell>
          <cell r="T646">
            <v>0</v>
          </cell>
          <cell r="U646">
            <v>0</v>
          </cell>
          <cell r="V646" t="str">
            <v>TRADING</v>
          </cell>
          <cell r="X646" t="str">
            <v>C</v>
          </cell>
          <cell r="AE646">
            <v>0</v>
          </cell>
          <cell r="AF646" t="str">
            <v>OPGEM</v>
          </cell>
        </row>
        <row r="647">
          <cell r="A647" t="str">
            <v>SBST</v>
          </cell>
          <cell r="B647" t="str">
            <v>SB_OPG-CF</v>
          </cell>
          <cell r="D647" t="str">
            <v>B</v>
          </cell>
          <cell r="H647" t="str">
            <v>I-SWAP</v>
          </cell>
          <cell r="I647" t="str">
            <v>HOEP</v>
          </cell>
          <cell r="J647" t="str">
            <v>FIXED SWAP</v>
          </cell>
          <cell r="K647" t="str">
            <v>SWPFN</v>
          </cell>
          <cell r="T647">
            <v>0</v>
          </cell>
          <cell r="U647">
            <v>0</v>
          </cell>
          <cell r="V647" t="str">
            <v>TRADING</v>
          </cell>
          <cell r="X647" t="str">
            <v>C</v>
          </cell>
          <cell r="AE647">
            <v>0</v>
          </cell>
          <cell r="AF647" t="str">
            <v>OPGET</v>
          </cell>
        </row>
        <row r="648">
          <cell r="A648" t="str">
            <v>ST</v>
          </cell>
          <cell r="B648" t="str">
            <v>TROD</v>
          </cell>
          <cell r="D648" t="str">
            <v>B</v>
          </cell>
          <cell r="H648" t="str">
            <v>I-SWAP</v>
          </cell>
          <cell r="I648" t="str">
            <v>HOEP</v>
          </cell>
          <cell r="J648" t="str">
            <v>FIXED SWAP</v>
          </cell>
          <cell r="K648" t="str">
            <v>SWPFN</v>
          </cell>
          <cell r="T648">
            <v>0</v>
          </cell>
          <cell r="U648">
            <v>0</v>
          </cell>
          <cell r="V648" t="str">
            <v>TRADING</v>
          </cell>
          <cell r="X648" t="str">
            <v>M</v>
          </cell>
          <cell r="AE648">
            <v>0</v>
          </cell>
          <cell r="AF648" t="str">
            <v>OPGEM</v>
          </cell>
        </row>
        <row r="649">
          <cell r="A649" t="str">
            <v>RT</v>
          </cell>
          <cell r="B649" t="str">
            <v>OPGET</v>
          </cell>
          <cell r="D649" t="str">
            <v>S</v>
          </cell>
          <cell r="H649" t="str">
            <v>SFC</v>
          </cell>
          <cell r="I649" t="str">
            <v>HOEP</v>
          </cell>
          <cell r="J649" t="str">
            <v>INDEX PHYSIC</v>
          </cell>
          <cell r="K649" t="str">
            <v>SFC3-RT</v>
          </cell>
          <cell r="T649">
            <v>0</v>
          </cell>
          <cell r="U649">
            <v>0</v>
          </cell>
          <cell r="V649" t="str">
            <v>TRADING</v>
          </cell>
          <cell r="X649" t="str">
            <v>C</v>
          </cell>
          <cell r="AE649">
            <v>0</v>
          </cell>
          <cell r="AF649" t="str">
            <v>OPGEM</v>
          </cell>
        </row>
        <row r="650">
          <cell r="A650" t="str">
            <v>SBRT</v>
          </cell>
          <cell r="B650" t="str">
            <v>SB_OPG</v>
          </cell>
          <cell r="D650" t="str">
            <v>B</v>
          </cell>
          <cell r="H650" t="str">
            <v>SFC-RT</v>
          </cell>
          <cell r="I650" t="str">
            <v>HOEP</v>
          </cell>
          <cell r="J650" t="str">
            <v>INDEX PHYSIC</v>
          </cell>
          <cell r="K650" t="str">
            <v>SFC3-RT</v>
          </cell>
          <cell r="T650">
            <v>0</v>
          </cell>
          <cell r="U650">
            <v>0</v>
          </cell>
          <cell r="V650" t="str">
            <v>TRADING</v>
          </cell>
          <cell r="X650" t="str">
            <v>C</v>
          </cell>
          <cell r="AE650">
            <v>0</v>
          </cell>
          <cell r="AF650" t="str">
            <v>OPGET</v>
          </cell>
        </row>
        <row r="651">
          <cell r="A651" t="str">
            <v>TROD</v>
          </cell>
          <cell r="B651" t="str">
            <v>ST</v>
          </cell>
          <cell r="D651" t="str">
            <v>S</v>
          </cell>
          <cell r="H651" t="str">
            <v>I-SWAP</v>
          </cell>
          <cell r="I651" t="str">
            <v>HOEP</v>
          </cell>
          <cell r="J651" t="str">
            <v>FIXED SWAP</v>
          </cell>
          <cell r="K651" t="str">
            <v>SWPFN</v>
          </cell>
          <cell r="T651">
            <v>0</v>
          </cell>
          <cell r="U651">
            <v>0</v>
          </cell>
          <cell r="V651" t="str">
            <v>TRADING</v>
          </cell>
          <cell r="X651" t="str">
            <v>M</v>
          </cell>
          <cell r="AE651">
            <v>0</v>
          </cell>
          <cell r="AF651" t="str">
            <v>OPGEM</v>
          </cell>
        </row>
        <row r="652">
          <cell r="A652" t="str">
            <v>ST</v>
          </cell>
          <cell r="B652" t="str">
            <v>OPGET</v>
          </cell>
          <cell r="D652" t="str">
            <v>S</v>
          </cell>
          <cell r="H652" t="str">
            <v>SFC</v>
          </cell>
          <cell r="I652" t="str">
            <v>HOEP</v>
          </cell>
          <cell r="J652" t="str">
            <v>INDEX PHYSIC</v>
          </cell>
          <cell r="K652" t="str">
            <v>SFC-DA</v>
          </cell>
          <cell r="T652">
            <v>0</v>
          </cell>
          <cell r="U652">
            <v>0</v>
          </cell>
          <cell r="V652" t="str">
            <v>TRADING</v>
          </cell>
          <cell r="X652" t="str">
            <v>C</v>
          </cell>
          <cell r="AE652">
            <v>0</v>
          </cell>
          <cell r="AF652" t="str">
            <v>OPGEM</v>
          </cell>
        </row>
        <row r="653">
          <cell r="A653" t="str">
            <v>SBST</v>
          </cell>
          <cell r="B653" t="str">
            <v>SB_OPG</v>
          </cell>
          <cell r="D653" t="str">
            <v>B</v>
          </cell>
          <cell r="H653" t="str">
            <v>SFC-DA</v>
          </cell>
          <cell r="I653" t="str">
            <v>HOEP</v>
          </cell>
          <cell r="J653" t="str">
            <v>INDEX PHYSIC</v>
          </cell>
          <cell r="K653" t="str">
            <v>SFC-DA</v>
          </cell>
          <cell r="T653">
            <v>0</v>
          </cell>
          <cell r="U653">
            <v>0</v>
          </cell>
          <cell r="V653" t="str">
            <v>TRADING</v>
          </cell>
          <cell r="X653" t="str">
            <v>C</v>
          </cell>
          <cell r="AE653">
            <v>0</v>
          </cell>
          <cell r="AF653" t="str">
            <v>OPGET</v>
          </cell>
        </row>
        <row r="654">
          <cell r="A654" t="str">
            <v>SBST</v>
          </cell>
          <cell r="B654" t="str">
            <v>SB_OPG</v>
          </cell>
          <cell r="D654" t="str">
            <v>B</v>
          </cell>
          <cell r="H654" t="str">
            <v>SFC-DA</v>
          </cell>
          <cell r="I654" t="str">
            <v>HOEP</v>
          </cell>
          <cell r="J654" t="str">
            <v>INDEX PHYSIC</v>
          </cell>
          <cell r="K654" t="str">
            <v>SFC6-DA</v>
          </cell>
          <cell r="T654">
            <v>0</v>
          </cell>
          <cell r="U654">
            <v>0</v>
          </cell>
          <cell r="V654" t="str">
            <v>TRADING</v>
          </cell>
          <cell r="X654" t="str">
            <v>C</v>
          </cell>
          <cell r="AE654">
            <v>0</v>
          </cell>
          <cell r="AF654" t="str">
            <v>OPGET</v>
          </cell>
        </row>
        <row r="655">
          <cell r="A655" t="str">
            <v>ST</v>
          </cell>
          <cell r="B655" t="str">
            <v>OPGET</v>
          </cell>
          <cell r="D655" t="str">
            <v>S</v>
          </cell>
          <cell r="H655" t="str">
            <v>SFC</v>
          </cell>
          <cell r="I655" t="str">
            <v>HOEP</v>
          </cell>
          <cell r="J655" t="str">
            <v>INDEX PHYSIC</v>
          </cell>
          <cell r="K655" t="str">
            <v>SFC6-DA</v>
          </cell>
          <cell r="T655">
            <v>0</v>
          </cell>
          <cell r="U655">
            <v>0</v>
          </cell>
          <cell r="V655" t="str">
            <v>TRADING</v>
          </cell>
          <cell r="X655" t="str">
            <v>C</v>
          </cell>
          <cell r="AE655">
            <v>0</v>
          </cell>
          <cell r="AF655" t="str">
            <v>OPGEM</v>
          </cell>
        </row>
        <row r="656">
          <cell r="A656" t="str">
            <v>ST</v>
          </cell>
          <cell r="B656" t="str">
            <v>OPGET</v>
          </cell>
          <cell r="D656" t="str">
            <v>S</v>
          </cell>
          <cell r="H656" t="str">
            <v>SFC</v>
          </cell>
          <cell r="I656" t="str">
            <v>HOEP</v>
          </cell>
          <cell r="J656" t="str">
            <v>INDEX PHYSIC</v>
          </cell>
          <cell r="K656" t="str">
            <v>SFC7-DA</v>
          </cell>
          <cell r="T656">
            <v>0</v>
          </cell>
          <cell r="U656">
            <v>0</v>
          </cell>
          <cell r="V656" t="str">
            <v>TRADING</v>
          </cell>
          <cell r="X656" t="str">
            <v>C</v>
          </cell>
          <cell r="AE656">
            <v>0</v>
          </cell>
          <cell r="AF656" t="str">
            <v>OPGEM</v>
          </cell>
        </row>
        <row r="657">
          <cell r="A657" t="str">
            <v>SBST</v>
          </cell>
          <cell r="B657" t="str">
            <v>SB_OPG</v>
          </cell>
          <cell r="D657" t="str">
            <v>B</v>
          </cell>
          <cell r="H657" t="str">
            <v>SFC-DA</v>
          </cell>
          <cell r="I657" t="str">
            <v>HOEP</v>
          </cell>
          <cell r="J657" t="str">
            <v>INDEX PHYSIC</v>
          </cell>
          <cell r="K657" t="str">
            <v>SFC7-DA</v>
          </cell>
          <cell r="T657">
            <v>0</v>
          </cell>
          <cell r="U657">
            <v>0</v>
          </cell>
          <cell r="V657" t="str">
            <v>TRADING</v>
          </cell>
          <cell r="X657" t="str">
            <v>C</v>
          </cell>
          <cell r="AE657">
            <v>0</v>
          </cell>
          <cell r="AF657" t="str">
            <v>OPGET</v>
          </cell>
        </row>
        <row r="658">
          <cell r="A658" t="str">
            <v>TROD</v>
          </cell>
          <cell r="B658" t="str">
            <v>OPGETUS</v>
          </cell>
          <cell r="D658" t="str">
            <v>S</v>
          </cell>
          <cell r="H658" t="str">
            <v>SFC</v>
          </cell>
          <cell r="I658" t="str">
            <v>HOEP</v>
          </cell>
          <cell r="J658" t="str">
            <v>INDEX PHYSIC</v>
          </cell>
          <cell r="K658" t="str">
            <v>SFC8-DA</v>
          </cell>
          <cell r="T658">
            <v>0</v>
          </cell>
          <cell r="U658">
            <v>0</v>
          </cell>
          <cell r="V658" t="str">
            <v>TRADING</v>
          </cell>
          <cell r="X658" t="str">
            <v>C</v>
          </cell>
          <cell r="AE658">
            <v>0</v>
          </cell>
          <cell r="AF658" t="str">
            <v>OPGEM</v>
          </cell>
        </row>
        <row r="659">
          <cell r="A659" t="str">
            <v>SBLT</v>
          </cell>
          <cell r="B659" t="str">
            <v>SB_OPGUS</v>
          </cell>
          <cell r="D659" t="str">
            <v>B</v>
          </cell>
          <cell r="H659" t="str">
            <v>SFC-DA</v>
          </cell>
          <cell r="I659" t="str">
            <v>HOEP</v>
          </cell>
          <cell r="J659" t="str">
            <v>INDEX PHYSIC</v>
          </cell>
          <cell r="K659" t="str">
            <v>SFC8-DA</v>
          </cell>
          <cell r="T659">
            <v>0</v>
          </cell>
          <cell r="U659">
            <v>0</v>
          </cell>
          <cell r="V659" t="str">
            <v>TRADING</v>
          </cell>
          <cell r="X659" t="str">
            <v>C</v>
          </cell>
          <cell r="AE659">
            <v>0</v>
          </cell>
          <cell r="AF659" t="str">
            <v>OPGET</v>
          </cell>
        </row>
        <row r="660">
          <cell r="A660" t="str">
            <v>RT</v>
          </cell>
          <cell r="B660" t="str">
            <v>BRUCE-CF</v>
          </cell>
          <cell r="D660" t="str">
            <v>S</v>
          </cell>
          <cell r="H660" t="str">
            <v>I-SWAP</v>
          </cell>
          <cell r="I660" t="str">
            <v>HOEP</v>
          </cell>
          <cell r="J660" t="str">
            <v>FIXED SWAP</v>
          </cell>
          <cell r="K660" t="str">
            <v>SWPFN</v>
          </cell>
          <cell r="T660">
            <v>0</v>
          </cell>
          <cell r="U660">
            <v>0</v>
          </cell>
          <cell r="V660" t="str">
            <v>TRADING</v>
          </cell>
          <cell r="X660" t="str">
            <v>C</v>
          </cell>
          <cell r="AE660">
            <v>0</v>
          </cell>
          <cell r="AF660" t="str">
            <v>OPGEM</v>
          </cell>
        </row>
        <row r="661">
          <cell r="A661" t="str">
            <v>RT</v>
          </cell>
          <cell r="B661" t="str">
            <v>BRUCE-CF</v>
          </cell>
          <cell r="D661" t="str">
            <v>S</v>
          </cell>
          <cell r="H661" t="str">
            <v>I-SWAP</v>
          </cell>
          <cell r="I661" t="str">
            <v>HOEP</v>
          </cell>
          <cell r="J661" t="str">
            <v>FIXED SWAP</v>
          </cell>
          <cell r="K661" t="str">
            <v>SWPFN1</v>
          </cell>
          <cell r="T661">
            <v>0</v>
          </cell>
          <cell r="U661">
            <v>0</v>
          </cell>
          <cell r="V661" t="str">
            <v>TRADING</v>
          </cell>
          <cell r="X661" t="str">
            <v>C</v>
          </cell>
          <cell r="AE661">
            <v>0</v>
          </cell>
          <cell r="AF661" t="str">
            <v>OPGEM</v>
          </cell>
        </row>
        <row r="662">
          <cell r="A662" t="str">
            <v>RT</v>
          </cell>
          <cell r="B662" t="str">
            <v>OPGET</v>
          </cell>
          <cell r="D662" t="str">
            <v>S</v>
          </cell>
          <cell r="H662" t="str">
            <v>SFC</v>
          </cell>
          <cell r="I662" t="str">
            <v>HOEP</v>
          </cell>
          <cell r="J662" t="str">
            <v>INDEX PHYSIC</v>
          </cell>
          <cell r="K662" t="str">
            <v>SFC3-RT</v>
          </cell>
          <cell r="T662">
            <v>0</v>
          </cell>
          <cell r="U662">
            <v>0</v>
          </cell>
          <cell r="V662" t="str">
            <v>TRADING</v>
          </cell>
          <cell r="X662" t="str">
            <v>C</v>
          </cell>
          <cell r="AE662">
            <v>0</v>
          </cell>
          <cell r="AF662" t="str">
            <v>OPGEM</v>
          </cell>
        </row>
        <row r="663">
          <cell r="A663" t="str">
            <v>SBRT</v>
          </cell>
          <cell r="B663" t="str">
            <v>SB_OPG</v>
          </cell>
          <cell r="D663" t="str">
            <v>B</v>
          </cell>
          <cell r="H663" t="str">
            <v>SFC-RT</v>
          </cell>
          <cell r="I663" t="str">
            <v>HOEP</v>
          </cell>
          <cell r="J663" t="str">
            <v>INDEX PHYSIC</v>
          </cell>
          <cell r="K663" t="str">
            <v>SFC3-RT</v>
          </cell>
          <cell r="T663">
            <v>0</v>
          </cell>
          <cell r="U663">
            <v>0</v>
          </cell>
          <cell r="V663" t="str">
            <v>TRADING</v>
          </cell>
          <cell r="X663" t="str">
            <v>C</v>
          </cell>
          <cell r="AE663">
            <v>0</v>
          </cell>
          <cell r="AF663" t="str">
            <v>OPGET</v>
          </cell>
        </row>
        <row r="664">
          <cell r="A664" t="str">
            <v>ST</v>
          </cell>
          <cell r="B664" t="str">
            <v>OPGET</v>
          </cell>
          <cell r="D664" t="str">
            <v>B</v>
          </cell>
          <cell r="H664" t="str">
            <v>SFC</v>
          </cell>
          <cell r="I664" t="str">
            <v>MISI</v>
          </cell>
          <cell r="J664" t="str">
            <v>PHYSICAL</v>
          </cell>
          <cell r="K664" t="str">
            <v>CMSC-OFF</v>
          </cell>
          <cell r="T664">
            <v>0</v>
          </cell>
          <cell r="U664">
            <v>0</v>
          </cell>
          <cell r="V664" t="str">
            <v>TRADING</v>
          </cell>
          <cell r="X664" t="str">
            <v>C</v>
          </cell>
          <cell r="AE664">
            <v>0</v>
          </cell>
          <cell r="AF664" t="str">
            <v>OPGEM</v>
          </cell>
        </row>
        <row r="665">
          <cell r="A665" t="str">
            <v>ST</v>
          </cell>
          <cell r="B665" t="str">
            <v>OPGET</v>
          </cell>
          <cell r="D665" t="str">
            <v>B</v>
          </cell>
          <cell r="H665" t="str">
            <v>SFC</v>
          </cell>
          <cell r="I665" t="str">
            <v>MISI</v>
          </cell>
          <cell r="J665" t="str">
            <v>PHYSICAL</v>
          </cell>
          <cell r="K665" t="str">
            <v>CMSC-OFF</v>
          </cell>
          <cell r="T665">
            <v>0</v>
          </cell>
          <cell r="U665">
            <v>0</v>
          </cell>
          <cell r="V665" t="str">
            <v>TRADING</v>
          </cell>
          <cell r="X665" t="str">
            <v>C</v>
          </cell>
          <cell r="AE665">
            <v>0</v>
          </cell>
          <cell r="AF665" t="str">
            <v>OPGEM</v>
          </cell>
        </row>
        <row r="666">
          <cell r="A666" t="str">
            <v>SBST</v>
          </cell>
          <cell r="B666" t="str">
            <v>SB_OPG</v>
          </cell>
          <cell r="D666" t="str">
            <v>S</v>
          </cell>
          <cell r="H666" t="str">
            <v>SFC-DA</v>
          </cell>
          <cell r="I666" t="str">
            <v>MISI</v>
          </cell>
          <cell r="J666" t="str">
            <v>PHYSICAL</v>
          </cell>
          <cell r="K666" t="str">
            <v>CMSC-OFF</v>
          </cell>
          <cell r="T666">
            <v>0</v>
          </cell>
          <cell r="U666">
            <v>0</v>
          </cell>
          <cell r="V666" t="str">
            <v>TRADING</v>
          </cell>
          <cell r="X666" t="str">
            <v>C</v>
          </cell>
          <cell r="AE666">
            <v>0</v>
          </cell>
          <cell r="AF666" t="str">
            <v>OPGET</v>
          </cell>
        </row>
        <row r="667">
          <cell r="A667" t="str">
            <v>SBST</v>
          </cell>
          <cell r="B667" t="str">
            <v>SB_OPG</v>
          </cell>
          <cell r="D667" t="str">
            <v>S</v>
          </cell>
          <cell r="H667" t="str">
            <v>SFC-DA</v>
          </cell>
          <cell r="I667" t="str">
            <v>MISI</v>
          </cell>
          <cell r="J667" t="str">
            <v>PHYSICAL</v>
          </cell>
          <cell r="K667" t="str">
            <v>CMSC-OFF</v>
          </cell>
          <cell r="T667">
            <v>0</v>
          </cell>
          <cell r="U667">
            <v>0</v>
          </cell>
          <cell r="V667" t="str">
            <v>TRADING</v>
          </cell>
          <cell r="X667" t="str">
            <v>C</v>
          </cell>
          <cell r="AE667">
            <v>0</v>
          </cell>
          <cell r="AF667" t="str">
            <v>OPGET</v>
          </cell>
        </row>
        <row r="668">
          <cell r="A668" t="str">
            <v>ST</v>
          </cell>
          <cell r="B668" t="str">
            <v>OPGET</v>
          </cell>
          <cell r="D668" t="str">
            <v>S</v>
          </cell>
          <cell r="H668" t="str">
            <v>SFC</v>
          </cell>
          <cell r="I668" t="str">
            <v>MISI</v>
          </cell>
          <cell r="J668" t="str">
            <v>PHYSICAL</v>
          </cell>
          <cell r="K668" t="str">
            <v>EFC-RT</v>
          </cell>
          <cell r="T668">
            <v>0</v>
          </cell>
          <cell r="U668">
            <v>0</v>
          </cell>
          <cell r="V668" t="str">
            <v>TRADING</v>
          </cell>
          <cell r="X668" t="str">
            <v>C</v>
          </cell>
          <cell r="AE668">
            <v>0</v>
          </cell>
          <cell r="AF668" t="str">
            <v>OPGEM</v>
          </cell>
        </row>
        <row r="669">
          <cell r="A669" t="str">
            <v>SBST</v>
          </cell>
          <cell r="B669" t="str">
            <v>SB_OPG</v>
          </cell>
          <cell r="D669" t="str">
            <v>B</v>
          </cell>
          <cell r="H669" t="str">
            <v>SFC-DA</v>
          </cell>
          <cell r="I669" t="str">
            <v>MISI</v>
          </cell>
          <cell r="J669" t="str">
            <v>PHYSICAL</v>
          </cell>
          <cell r="K669" t="str">
            <v>EFC-RT</v>
          </cell>
          <cell r="T669">
            <v>0</v>
          </cell>
          <cell r="U669">
            <v>0</v>
          </cell>
          <cell r="V669" t="str">
            <v>TRADING</v>
          </cell>
          <cell r="X669" t="str">
            <v>C</v>
          </cell>
          <cell r="AE669">
            <v>0</v>
          </cell>
          <cell r="AF669" t="str">
            <v>OPGET</v>
          </cell>
        </row>
        <row r="670">
          <cell r="A670" t="str">
            <v>TROD</v>
          </cell>
          <cell r="B670" t="str">
            <v>OPGET-UF</v>
          </cell>
          <cell r="D670" t="str">
            <v>S</v>
          </cell>
          <cell r="H670" t="str">
            <v>I-SWAP</v>
          </cell>
          <cell r="I670" t="str">
            <v>HOEP</v>
          </cell>
          <cell r="J670" t="str">
            <v>FIXED SWAP</v>
          </cell>
          <cell r="K670" t="str">
            <v>SWPFN</v>
          </cell>
          <cell r="T670">
            <v>0</v>
          </cell>
          <cell r="U670">
            <v>0</v>
          </cell>
          <cell r="V670" t="str">
            <v>TRADING</v>
          </cell>
          <cell r="X670" t="str">
            <v>C</v>
          </cell>
          <cell r="AE670">
            <v>0</v>
          </cell>
          <cell r="AF670" t="str">
            <v>OPGEM</v>
          </cell>
        </row>
        <row r="671">
          <cell r="A671" t="str">
            <v>SBLT</v>
          </cell>
          <cell r="B671" t="str">
            <v>SB_OPG-UF</v>
          </cell>
          <cell r="D671" t="str">
            <v>B</v>
          </cell>
          <cell r="H671" t="str">
            <v>I-SWAP</v>
          </cell>
          <cell r="I671" t="str">
            <v>HOEP</v>
          </cell>
          <cell r="J671" t="str">
            <v>FIXED SWAP</v>
          </cell>
          <cell r="K671" t="str">
            <v>SWPFN</v>
          </cell>
          <cell r="T671">
            <v>0</v>
          </cell>
          <cell r="U671">
            <v>0</v>
          </cell>
          <cell r="V671" t="str">
            <v>TRADING</v>
          </cell>
          <cell r="X671" t="str">
            <v>C</v>
          </cell>
          <cell r="AE671">
            <v>0</v>
          </cell>
          <cell r="AF671" t="str">
            <v>OPGET</v>
          </cell>
        </row>
        <row r="672">
          <cell r="A672" t="str">
            <v>RT</v>
          </cell>
          <cell r="B672" t="str">
            <v>BRUCE-CF</v>
          </cell>
          <cell r="D672" t="str">
            <v>S</v>
          </cell>
          <cell r="H672" t="str">
            <v>I-SWAP</v>
          </cell>
          <cell r="I672" t="str">
            <v>HOEP</v>
          </cell>
          <cell r="J672" t="str">
            <v>FIXED SWAP</v>
          </cell>
          <cell r="K672" t="str">
            <v>SWPFN</v>
          </cell>
          <cell r="T672">
            <v>0</v>
          </cell>
          <cell r="U672">
            <v>0</v>
          </cell>
          <cell r="V672" t="str">
            <v>TRADING</v>
          </cell>
          <cell r="X672" t="str">
            <v>C</v>
          </cell>
          <cell r="AE672">
            <v>0</v>
          </cell>
          <cell r="AF672" t="str">
            <v>OPGEM</v>
          </cell>
        </row>
        <row r="673">
          <cell r="A673" t="str">
            <v>TROD</v>
          </cell>
          <cell r="B673" t="str">
            <v>OPGET-CF</v>
          </cell>
          <cell r="D673" t="str">
            <v>S</v>
          </cell>
          <cell r="H673" t="str">
            <v>I-SWAP</v>
          </cell>
          <cell r="I673" t="str">
            <v>HOEP</v>
          </cell>
          <cell r="J673" t="str">
            <v>FIXED SWAP</v>
          </cell>
          <cell r="K673" t="str">
            <v>SWPFN</v>
          </cell>
          <cell r="T673">
            <v>0</v>
          </cell>
          <cell r="U673">
            <v>0</v>
          </cell>
          <cell r="V673" t="str">
            <v>TRADING</v>
          </cell>
          <cell r="X673" t="str">
            <v>C</v>
          </cell>
          <cell r="AE673">
            <v>0</v>
          </cell>
          <cell r="AF673" t="str">
            <v>OPGEM</v>
          </cell>
        </row>
        <row r="674">
          <cell r="A674" t="str">
            <v>SBST</v>
          </cell>
          <cell r="B674" t="str">
            <v>SB_OPG-CF</v>
          </cell>
          <cell r="D674" t="str">
            <v>B</v>
          </cell>
          <cell r="H674" t="str">
            <v>I-SWAP</v>
          </cell>
          <cell r="I674" t="str">
            <v>HOEP</v>
          </cell>
          <cell r="J674" t="str">
            <v>FIXED SWAP</v>
          </cell>
          <cell r="K674" t="str">
            <v>SWPFN</v>
          </cell>
          <cell r="T674">
            <v>0</v>
          </cell>
          <cell r="U674">
            <v>0</v>
          </cell>
          <cell r="V674" t="str">
            <v>TRADING</v>
          </cell>
          <cell r="X674" t="str">
            <v>C</v>
          </cell>
          <cell r="AE674">
            <v>0</v>
          </cell>
          <cell r="AF674" t="str">
            <v>OPGET</v>
          </cell>
        </row>
        <row r="675">
          <cell r="A675" t="str">
            <v>RT</v>
          </cell>
          <cell r="B675" t="str">
            <v>OPGET</v>
          </cell>
          <cell r="D675" t="str">
            <v>S</v>
          </cell>
          <cell r="H675" t="str">
            <v>SFC</v>
          </cell>
          <cell r="I675" t="str">
            <v>HOEP</v>
          </cell>
          <cell r="J675" t="str">
            <v>INDEX PHYSIC</v>
          </cell>
          <cell r="K675" t="str">
            <v>SFC3-RT</v>
          </cell>
          <cell r="T675">
            <v>0</v>
          </cell>
          <cell r="U675">
            <v>0</v>
          </cell>
          <cell r="V675" t="str">
            <v>TRADING</v>
          </cell>
          <cell r="X675" t="str">
            <v>C</v>
          </cell>
          <cell r="AE675">
            <v>0</v>
          </cell>
          <cell r="AF675" t="str">
            <v>OPGEM</v>
          </cell>
        </row>
        <row r="676">
          <cell r="A676" t="str">
            <v>SBRT</v>
          </cell>
          <cell r="B676" t="str">
            <v>SB_OPG</v>
          </cell>
          <cell r="D676" t="str">
            <v>B</v>
          </cell>
          <cell r="H676" t="str">
            <v>SFC-RT</v>
          </cell>
          <cell r="I676" t="str">
            <v>HOEP</v>
          </cell>
          <cell r="J676" t="str">
            <v>INDEX PHYSIC</v>
          </cell>
          <cell r="K676" t="str">
            <v>SFC3-RT</v>
          </cell>
          <cell r="T676">
            <v>0</v>
          </cell>
          <cell r="U676">
            <v>0</v>
          </cell>
          <cell r="V676" t="str">
            <v>TRADING</v>
          </cell>
          <cell r="X676" t="str">
            <v>C</v>
          </cell>
          <cell r="AE676">
            <v>0</v>
          </cell>
          <cell r="AF676" t="str">
            <v>OPGET</v>
          </cell>
        </row>
        <row r="677">
          <cell r="A677" t="str">
            <v>ST</v>
          </cell>
          <cell r="B677" t="str">
            <v>OPGET</v>
          </cell>
          <cell r="D677" t="str">
            <v>S</v>
          </cell>
          <cell r="H677" t="str">
            <v>SFC</v>
          </cell>
          <cell r="I677" t="str">
            <v>MISI</v>
          </cell>
          <cell r="J677" t="str">
            <v>PHYSICAL</v>
          </cell>
          <cell r="K677" t="str">
            <v>EFC-RT</v>
          </cell>
          <cell r="T677">
            <v>0</v>
          </cell>
          <cell r="U677">
            <v>0</v>
          </cell>
          <cell r="V677" t="str">
            <v>TRADING</v>
          </cell>
          <cell r="X677" t="str">
            <v>C</v>
          </cell>
          <cell r="AE677">
            <v>0</v>
          </cell>
          <cell r="AF677" t="str">
            <v>OPGEM</v>
          </cell>
        </row>
        <row r="678">
          <cell r="A678" t="str">
            <v>SBST</v>
          </cell>
          <cell r="B678" t="str">
            <v>SB_OPG</v>
          </cell>
          <cell r="D678" t="str">
            <v>B</v>
          </cell>
          <cell r="H678" t="str">
            <v>SFC-DA</v>
          </cell>
          <cell r="I678" t="str">
            <v>MISI</v>
          </cell>
          <cell r="J678" t="str">
            <v>PHYSICAL</v>
          </cell>
          <cell r="K678" t="str">
            <v>EFC-RT</v>
          </cell>
          <cell r="T678">
            <v>0</v>
          </cell>
          <cell r="U678">
            <v>0</v>
          </cell>
          <cell r="V678" t="str">
            <v>TRADING</v>
          </cell>
          <cell r="X678" t="str">
            <v>C</v>
          </cell>
          <cell r="AE678">
            <v>0</v>
          </cell>
          <cell r="AF678" t="str">
            <v>OPGET</v>
          </cell>
        </row>
        <row r="679">
          <cell r="A679" t="str">
            <v>SBRT</v>
          </cell>
          <cell r="B679" t="str">
            <v>SB_OPG</v>
          </cell>
          <cell r="D679" t="str">
            <v>B</v>
          </cell>
          <cell r="H679" t="str">
            <v>SFC-RT</v>
          </cell>
          <cell r="I679" t="str">
            <v>HOEP</v>
          </cell>
          <cell r="J679" t="str">
            <v>INDEX PHYSIC</v>
          </cell>
          <cell r="K679" t="str">
            <v>SFC5-RT</v>
          </cell>
          <cell r="T679">
            <v>0</v>
          </cell>
          <cell r="U679">
            <v>0</v>
          </cell>
          <cell r="V679" t="str">
            <v>TRADING</v>
          </cell>
          <cell r="X679" t="str">
            <v>C</v>
          </cell>
          <cell r="AE679">
            <v>0</v>
          </cell>
          <cell r="AF679" t="str">
            <v>OPGET</v>
          </cell>
        </row>
        <row r="680">
          <cell r="A680" t="str">
            <v>RT</v>
          </cell>
          <cell r="B680" t="str">
            <v>OPGET</v>
          </cell>
          <cell r="D680" t="str">
            <v>S</v>
          </cell>
          <cell r="H680" t="str">
            <v>SFC</v>
          </cell>
          <cell r="I680" t="str">
            <v>HOEP</v>
          </cell>
          <cell r="J680" t="str">
            <v>INDEX PHYSIC</v>
          </cell>
          <cell r="K680" t="str">
            <v>SFC5-RT</v>
          </cell>
          <cell r="T680">
            <v>0</v>
          </cell>
          <cell r="U680">
            <v>0</v>
          </cell>
          <cell r="V680" t="str">
            <v>TRADING</v>
          </cell>
          <cell r="X680" t="str">
            <v>C</v>
          </cell>
          <cell r="AE680">
            <v>0</v>
          </cell>
          <cell r="AF680" t="str">
            <v>OPGEM</v>
          </cell>
        </row>
        <row r="681">
          <cell r="A681" t="str">
            <v>RT</v>
          </cell>
          <cell r="B681" t="str">
            <v>OPGET</v>
          </cell>
          <cell r="D681" t="str">
            <v>S</v>
          </cell>
          <cell r="H681" t="str">
            <v>SFC</v>
          </cell>
          <cell r="I681" t="str">
            <v>HOEP</v>
          </cell>
          <cell r="J681" t="str">
            <v>INDEX PHYSIC</v>
          </cell>
          <cell r="K681" t="str">
            <v>SFC3-RT</v>
          </cell>
          <cell r="T681">
            <v>0</v>
          </cell>
          <cell r="U681">
            <v>0</v>
          </cell>
          <cell r="V681" t="str">
            <v>TRADING</v>
          </cell>
          <cell r="X681" t="str">
            <v>C</v>
          </cell>
          <cell r="AE681">
            <v>0</v>
          </cell>
          <cell r="AF681" t="str">
            <v>OPGEM</v>
          </cell>
        </row>
        <row r="682">
          <cell r="A682" t="str">
            <v>SBRT</v>
          </cell>
          <cell r="B682" t="str">
            <v>SB_OPG</v>
          </cell>
          <cell r="D682" t="str">
            <v>B</v>
          </cell>
          <cell r="H682" t="str">
            <v>SFC-RT</v>
          </cell>
          <cell r="I682" t="str">
            <v>HOEP</v>
          </cell>
          <cell r="J682" t="str">
            <v>INDEX PHYSIC</v>
          </cell>
          <cell r="K682" t="str">
            <v>SFC3-RT</v>
          </cell>
          <cell r="T682">
            <v>0</v>
          </cell>
          <cell r="U682">
            <v>0</v>
          </cell>
          <cell r="V682" t="str">
            <v>TRADING</v>
          </cell>
          <cell r="X682" t="str">
            <v>C</v>
          </cell>
          <cell r="AE682">
            <v>0</v>
          </cell>
          <cell r="AF682" t="str">
            <v>OPGET</v>
          </cell>
        </row>
        <row r="683">
          <cell r="A683" t="str">
            <v>TROD</v>
          </cell>
          <cell r="B683" t="str">
            <v>RBC-CF</v>
          </cell>
          <cell r="D683" t="str">
            <v>B</v>
          </cell>
          <cell r="H683" t="str">
            <v>I-SWAP</v>
          </cell>
          <cell r="I683" t="str">
            <v>HOEP</v>
          </cell>
          <cell r="J683" t="str">
            <v>FIXED SWAP</v>
          </cell>
          <cell r="K683" t="str">
            <v>SWPFN</v>
          </cell>
          <cell r="T683">
            <v>0</v>
          </cell>
          <cell r="U683">
            <v>0</v>
          </cell>
          <cell r="V683" t="str">
            <v>TRADING</v>
          </cell>
          <cell r="X683" t="str">
            <v>C</v>
          </cell>
          <cell r="AE683">
            <v>0</v>
          </cell>
          <cell r="AF683" t="str">
            <v>OPGEM</v>
          </cell>
        </row>
        <row r="684">
          <cell r="A684" t="str">
            <v>TROD</v>
          </cell>
          <cell r="B684" t="str">
            <v>TEM-CF</v>
          </cell>
          <cell r="D684" t="str">
            <v>B</v>
          </cell>
          <cell r="H684" t="str">
            <v>I-SWAP</v>
          </cell>
          <cell r="I684" t="str">
            <v>HOEP</v>
          </cell>
          <cell r="J684" t="str">
            <v>FIXED SWAP</v>
          </cell>
          <cell r="K684" t="str">
            <v>SWPFN</v>
          </cell>
          <cell r="T684">
            <v>0</v>
          </cell>
          <cell r="U684">
            <v>0</v>
          </cell>
          <cell r="V684" t="str">
            <v>TRADING</v>
          </cell>
          <cell r="X684" t="str">
            <v>C</v>
          </cell>
          <cell r="AE684">
            <v>0</v>
          </cell>
          <cell r="AF684" t="str">
            <v>OPGEM</v>
          </cell>
        </row>
        <row r="685">
          <cell r="A685" t="str">
            <v>TROD</v>
          </cell>
          <cell r="B685" t="str">
            <v>BEMI-CF</v>
          </cell>
          <cell r="D685" t="str">
            <v>B</v>
          </cell>
          <cell r="H685" t="str">
            <v>I-SWAP</v>
          </cell>
          <cell r="I685" t="str">
            <v>HOEP</v>
          </cell>
          <cell r="J685" t="str">
            <v>FIXED SWAP</v>
          </cell>
          <cell r="K685" t="str">
            <v>SWPFN</v>
          </cell>
          <cell r="T685">
            <v>0</v>
          </cell>
          <cell r="U685">
            <v>0</v>
          </cell>
          <cell r="V685" t="str">
            <v>TRADING</v>
          </cell>
          <cell r="X685" t="str">
            <v>C</v>
          </cell>
          <cell r="AE685">
            <v>0</v>
          </cell>
          <cell r="AF685" t="str">
            <v>OPGEM</v>
          </cell>
        </row>
        <row r="686">
          <cell r="A686" t="str">
            <v>TROD</v>
          </cell>
          <cell r="B686" t="str">
            <v>OPGET-CF</v>
          </cell>
          <cell r="D686" t="str">
            <v>S</v>
          </cell>
          <cell r="H686" t="str">
            <v>I-SWAP</v>
          </cell>
          <cell r="I686" t="str">
            <v>HOEP</v>
          </cell>
          <cell r="J686" t="str">
            <v>FIXED SWAP</v>
          </cell>
          <cell r="K686" t="str">
            <v>SWPFN</v>
          </cell>
          <cell r="T686">
            <v>0</v>
          </cell>
          <cell r="U686">
            <v>0</v>
          </cell>
          <cell r="V686" t="str">
            <v>TRADING</v>
          </cell>
          <cell r="X686" t="str">
            <v>C</v>
          </cell>
          <cell r="AE686">
            <v>0</v>
          </cell>
          <cell r="AF686" t="str">
            <v>OPGEM</v>
          </cell>
        </row>
        <row r="687">
          <cell r="A687" t="str">
            <v>SBST</v>
          </cell>
          <cell r="B687" t="str">
            <v>SB_OPG-CF</v>
          </cell>
          <cell r="D687" t="str">
            <v>B</v>
          </cell>
          <cell r="H687" t="str">
            <v>I-SWAP</v>
          </cell>
          <cell r="I687" t="str">
            <v>HOEP</v>
          </cell>
          <cell r="J687" t="str">
            <v>FIXED SWAP</v>
          </cell>
          <cell r="K687" t="str">
            <v>SWPFN</v>
          </cell>
          <cell r="T687">
            <v>0</v>
          </cell>
          <cell r="U687">
            <v>0</v>
          </cell>
          <cell r="V687" t="str">
            <v>TRADING</v>
          </cell>
          <cell r="X687" t="str">
            <v>C</v>
          </cell>
          <cell r="AE687">
            <v>0</v>
          </cell>
          <cell r="AF687" t="str">
            <v>OPGET</v>
          </cell>
        </row>
        <row r="688">
          <cell r="A688" t="str">
            <v>ST</v>
          </cell>
          <cell r="B688" t="str">
            <v>NGX-CF</v>
          </cell>
          <cell r="D688" t="str">
            <v>B</v>
          </cell>
          <cell r="H688" t="str">
            <v>I-SWAP</v>
          </cell>
          <cell r="I688" t="str">
            <v>HOEP</v>
          </cell>
          <cell r="J688" t="str">
            <v>FIXED SWAP</v>
          </cell>
          <cell r="K688" t="str">
            <v>SWPFN</v>
          </cell>
          <cell r="T688">
            <v>0</v>
          </cell>
          <cell r="U688">
            <v>0</v>
          </cell>
          <cell r="V688" t="str">
            <v>TRADING</v>
          </cell>
          <cell r="X688" t="str">
            <v>C</v>
          </cell>
          <cell r="AE688">
            <v>0</v>
          </cell>
          <cell r="AF688" t="str">
            <v>OPGEM</v>
          </cell>
        </row>
        <row r="689">
          <cell r="A689" t="str">
            <v>TROD</v>
          </cell>
          <cell r="B689" t="str">
            <v>BRUCE-CF</v>
          </cell>
          <cell r="D689" t="str">
            <v>B</v>
          </cell>
          <cell r="H689" t="str">
            <v>I-SWAP</v>
          </cell>
          <cell r="I689" t="str">
            <v>HOEP</v>
          </cell>
          <cell r="J689" t="str">
            <v>FIXED SWAP</v>
          </cell>
          <cell r="K689" t="str">
            <v>SWPFN</v>
          </cell>
          <cell r="T689">
            <v>0</v>
          </cell>
          <cell r="U689">
            <v>0</v>
          </cell>
          <cell r="V689" t="str">
            <v>TRADING</v>
          </cell>
          <cell r="X689" t="str">
            <v>C</v>
          </cell>
          <cell r="AE689">
            <v>0</v>
          </cell>
          <cell r="AF689" t="str">
            <v>OPGEM</v>
          </cell>
        </row>
        <row r="690">
          <cell r="A690" t="str">
            <v>ST</v>
          </cell>
          <cell r="B690" t="str">
            <v>OPGET</v>
          </cell>
          <cell r="D690" t="str">
            <v>S</v>
          </cell>
          <cell r="H690" t="str">
            <v>SFC</v>
          </cell>
          <cell r="I690" t="str">
            <v>MISI</v>
          </cell>
          <cell r="J690" t="str">
            <v>PHYSICAL</v>
          </cell>
          <cell r="K690" t="str">
            <v>EFC-RT</v>
          </cell>
          <cell r="T690">
            <v>0</v>
          </cell>
          <cell r="U690">
            <v>0</v>
          </cell>
          <cell r="V690" t="str">
            <v>TRADING</v>
          </cell>
          <cell r="X690" t="str">
            <v>C</v>
          </cell>
          <cell r="AE690">
            <v>0</v>
          </cell>
          <cell r="AF690" t="str">
            <v>OPGEM</v>
          </cell>
        </row>
        <row r="691">
          <cell r="A691" t="str">
            <v>ST</v>
          </cell>
          <cell r="B691" t="str">
            <v>OPGET</v>
          </cell>
          <cell r="D691" t="str">
            <v>B</v>
          </cell>
          <cell r="H691" t="str">
            <v>SFC</v>
          </cell>
          <cell r="I691" t="str">
            <v>MISI</v>
          </cell>
          <cell r="J691" t="str">
            <v>PHYSICAL</v>
          </cell>
          <cell r="K691" t="str">
            <v>CMSC-OFF</v>
          </cell>
          <cell r="T691">
            <v>0</v>
          </cell>
          <cell r="U691">
            <v>0</v>
          </cell>
          <cell r="V691" t="str">
            <v>TRADING</v>
          </cell>
          <cell r="X691" t="str">
            <v>C</v>
          </cell>
          <cell r="AE691">
            <v>0</v>
          </cell>
          <cell r="AF691" t="str">
            <v>OPGEM</v>
          </cell>
        </row>
        <row r="692">
          <cell r="A692" t="str">
            <v>ST</v>
          </cell>
          <cell r="B692" t="str">
            <v>OPGET</v>
          </cell>
          <cell r="D692" t="str">
            <v>B</v>
          </cell>
          <cell r="H692" t="str">
            <v>SFC</v>
          </cell>
          <cell r="I692" t="str">
            <v>MISI</v>
          </cell>
          <cell r="J692" t="str">
            <v>PHYSICAL</v>
          </cell>
          <cell r="K692" t="str">
            <v>CMSC-OFF</v>
          </cell>
          <cell r="T692">
            <v>0</v>
          </cell>
          <cell r="U692">
            <v>0</v>
          </cell>
          <cell r="V692" t="str">
            <v>TRADING</v>
          </cell>
          <cell r="X692" t="str">
            <v>C</v>
          </cell>
          <cell r="AE692">
            <v>0</v>
          </cell>
          <cell r="AF692" t="str">
            <v>OPGEM</v>
          </cell>
        </row>
        <row r="693">
          <cell r="A693" t="str">
            <v>SBST</v>
          </cell>
          <cell r="B693" t="str">
            <v>SB_OPG</v>
          </cell>
          <cell r="D693" t="str">
            <v>B</v>
          </cell>
          <cell r="H693" t="str">
            <v>SFC-DA</v>
          </cell>
          <cell r="I693" t="str">
            <v>MISI</v>
          </cell>
          <cell r="J693" t="str">
            <v>PHYSICAL</v>
          </cell>
          <cell r="K693" t="str">
            <v>EFC-RT</v>
          </cell>
          <cell r="T693">
            <v>0</v>
          </cell>
          <cell r="U693">
            <v>0</v>
          </cell>
          <cell r="V693" t="str">
            <v>TRADING</v>
          </cell>
          <cell r="X693" t="str">
            <v>C</v>
          </cell>
          <cell r="AE693">
            <v>0</v>
          </cell>
          <cell r="AF693" t="str">
            <v>OPGET</v>
          </cell>
        </row>
        <row r="694">
          <cell r="A694" t="str">
            <v>SBST</v>
          </cell>
          <cell r="B694" t="str">
            <v>SB_OPG</v>
          </cell>
          <cell r="D694" t="str">
            <v>S</v>
          </cell>
          <cell r="H694" t="str">
            <v>SFC-DA</v>
          </cell>
          <cell r="I694" t="str">
            <v>MISI</v>
          </cell>
          <cell r="J694" t="str">
            <v>PHYSICAL</v>
          </cell>
          <cell r="K694" t="str">
            <v>CMSC-OFF</v>
          </cell>
          <cell r="T694">
            <v>0</v>
          </cell>
          <cell r="U694">
            <v>0</v>
          </cell>
          <cell r="V694" t="str">
            <v>TRADING</v>
          </cell>
          <cell r="X694" t="str">
            <v>C</v>
          </cell>
          <cell r="AE694">
            <v>0</v>
          </cell>
          <cell r="AF694" t="str">
            <v>OPGET</v>
          </cell>
        </row>
        <row r="695">
          <cell r="A695" t="str">
            <v>SBST</v>
          </cell>
          <cell r="B695" t="str">
            <v>SB_OPG</v>
          </cell>
          <cell r="D695" t="str">
            <v>S</v>
          </cell>
          <cell r="H695" t="str">
            <v>SFC-DA</v>
          </cell>
          <cell r="I695" t="str">
            <v>MISI</v>
          </cell>
          <cell r="J695" t="str">
            <v>PHYSICAL</v>
          </cell>
          <cell r="K695" t="str">
            <v>CMSC-OFF</v>
          </cell>
          <cell r="T695">
            <v>0</v>
          </cell>
          <cell r="U695">
            <v>0</v>
          </cell>
          <cell r="V695" t="str">
            <v>TRADING</v>
          </cell>
          <cell r="X695" t="str">
            <v>C</v>
          </cell>
          <cell r="AE695">
            <v>0</v>
          </cell>
          <cell r="AF695" t="str">
            <v>OPGET</v>
          </cell>
        </row>
        <row r="696">
          <cell r="A696" t="str">
            <v>TROD</v>
          </cell>
          <cell r="B696" t="str">
            <v>OPGET</v>
          </cell>
          <cell r="D696" t="str">
            <v>B</v>
          </cell>
          <cell r="H696" t="str">
            <v>SFC</v>
          </cell>
          <cell r="I696" t="str">
            <v>MISI</v>
          </cell>
          <cell r="J696" t="str">
            <v>PHYSICAL</v>
          </cell>
          <cell r="K696" t="str">
            <v>CMSC-ON</v>
          </cell>
          <cell r="T696">
            <v>0</v>
          </cell>
          <cell r="U696">
            <v>0</v>
          </cell>
          <cell r="V696" t="str">
            <v>TRADING</v>
          </cell>
          <cell r="X696" t="str">
            <v>C</v>
          </cell>
          <cell r="AE696">
            <v>0</v>
          </cell>
          <cell r="AF696" t="str">
            <v>OPGEM</v>
          </cell>
        </row>
        <row r="697">
          <cell r="A697" t="str">
            <v>SBLT</v>
          </cell>
          <cell r="B697" t="str">
            <v>SB_OPG</v>
          </cell>
          <cell r="D697" t="str">
            <v>S</v>
          </cell>
          <cell r="H697" t="str">
            <v>SFC</v>
          </cell>
          <cell r="I697" t="str">
            <v>MISI</v>
          </cell>
          <cell r="J697" t="str">
            <v>PHYSICAL</v>
          </cell>
          <cell r="K697" t="str">
            <v>CMSC-ON</v>
          </cell>
          <cell r="T697">
            <v>0</v>
          </cell>
          <cell r="U697">
            <v>0</v>
          </cell>
          <cell r="V697" t="str">
            <v>TRADING</v>
          </cell>
          <cell r="X697" t="str">
            <v>C</v>
          </cell>
          <cell r="AE697">
            <v>0</v>
          </cell>
          <cell r="AF697" t="str">
            <v>OPGET</v>
          </cell>
        </row>
        <row r="698">
          <cell r="A698" t="str">
            <v>ST</v>
          </cell>
          <cell r="B698" t="str">
            <v>OPGET-CF</v>
          </cell>
          <cell r="D698" t="str">
            <v>S</v>
          </cell>
          <cell r="H698" t="str">
            <v>I-SWAP</v>
          </cell>
          <cell r="I698" t="str">
            <v>HOEP</v>
          </cell>
          <cell r="J698" t="str">
            <v>FIXED SWAP</v>
          </cell>
          <cell r="K698" t="str">
            <v>SWPFN</v>
          </cell>
          <cell r="T698">
            <v>0</v>
          </cell>
          <cell r="U698">
            <v>0</v>
          </cell>
          <cell r="V698" t="str">
            <v>TRADING</v>
          </cell>
          <cell r="X698" t="str">
            <v>C</v>
          </cell>
          <cell r="AE698">
            <v>0</v>
          </cell>
          <cell r="AF698" t="str">
            <v>OPGEM</v>
          </cell>
        </row>
        <row r="699">
          <cell r="A699" t="str">
            <v>TROD</v>
          </cell>
          <cell r="B699" t="str">
            <v>OPGET-CF</v>
          </cell>
          <cell r="D699" t="str">
            <v>S</v>
          </cell>
          <cell r="H699" t="str">
            <v>I-SWAP</v>
          </cell>
          <cell r="I699" t="str">
            <v>HOEP</v>
          </cell>
          <cell r="J699" t="str">
            <v>FIXED SWAP</v>
          </cell>
          <cell r="K699" t="str">
            <v>SWPFN</v>
          </cell>
          <cell r="T699">
            <v>0</v>
          </cell>
          <cell r="U699">
            <v>0</v>
          </cell>
          <cell r="V699" t="str">
            <v>TRADING</v>
          </cell>
          <cell r="X699" t="str">
            <v>C</v>
          </cell>
          <cell r="AE699">
            <v>0</v>
          </cell>
          <cell r="AF699" t="str">
            <v>OPGEM</v>
          </cell>
        </row>
        <row r="700">
          <cell r="A700" t="str">
            <v>SBST</v>
          </cell>
          <cell r="B700" t="str">
            <v>SB_OPG-CF</v>
          </cell>
          <cell r="D700" t="str">
            <v>B</v>
          </cell>
          <cell r="H700" t="str">
            <v>I-SWAP</v>
          </cell>
          <cell r="I700" t="str">
            <v>HOEP</v>
          </cell>
          <cell r="J700" t="str">
            <v>FIXED SWAP</v>
          </cell>
          <cell r="K700" t="str">
            <v>SWPFN</v>
          </cell>
          <cell r="T700">
            <v>0</v>
          </cell>
          <cell r="U700">
            <v>0</v>
          </cell>
          <cell r="V700" t="str">
            <v>TRADING</v>
          </cell>
          <cell r="X700" t="str">
            <v>C</v>
          </cell>
          <cell r="AE700">
            <v>0</v>
          </cell>
          <cell r="AF700" t="str">
            <v>OPGET</v>
          </cell>
        </row>
        <row r="701">
          <cell r="A701" t="str">
            <v>SBST</v>
          </cell>
          <cell r="B701" t="str">
            <v>SB_OPG-CF</v>
          </cell>
          <cell r="D701" t="str">
            <v>B</v>
          </cell>
          <cell r="H701" t="str">
            <v>I-SWAP</v>
          </cell>
          <cell r="I701" t="str">
            <v>HOEP</v>
          </cell>
          <cell r="J701" t="str">
            <v>FIXED SWAP</v>
          </cell>
          <cell r="K701" t="str">
            <v>SWPFN</v>
          </cell>
          <cell r="T701">
            <v>0</v>
          </cell>
          <cell r="U701">
            <v>0</v>
          </cell>
          <cell r="V701" t="str">
            <v>TRADING</v>
          </cell>
          <cell r="X701" t="str">
            <v>C</v>
          </cell>
          <cell r="AE701">
            <v>0</v>
          </cell>
          <cell r="AF701" t="str">
            <v>OPGET</v>
          </cell>
        </row>
        <row r="702">
          <cell r="A702" t="str">
            <v>TROD</v>
          </cell>
          <cell r="B702" t="str">
            <v>OPGET-CF</v>
          </cell>
          <cell r="D702" t="str">
            <v>S</v>
          </cell>
          <cell r="H702" t="str">
            <v>I-SWAP</v>
          </cell>
          <cell r="I702" t="str">
            <v>HOEP</v>
          </cell>
          <cell r="J702" t="str">
            <v>FIXED SWAP</v>
          </cell>
          <cell r="K702" t="str">
            <v>SWPFN</v>
          </cell>
          <cell r="T702">
            <v>0</v>
          </cell>
          <cell r="U702">
            <v>0</v>
          </cell>
          <cell r="V702" t="str">
            <v>TRADING</v>
          </cell>
          <cell r="X702" t="str">
            <v>C</v>
          </cell>
          <cell r="AE702">
            <v>0</v>
          </cell>
          <cell r="AF702" t="str">
            <v>OPGEM</v>
          </cell>
        </row>
        <row r="703">
          <cell r="A703" t="str">
            <v>ST</v>
          </cell>
          <cell r="B703" t="str">
            <v>OPGET-CF</v>
          </cell>
          <cell r="D703" t="str">
            <v>S</v>
          </cell>
          <cell r="H703" t="str">
            <v>I-SWAP</v>
          </cell>
          <cell r="I703" t="str">
            <v>HOEP</v>
          </cell>
          <cell r="J703" t="str">
            <v>FIXED SWAP</v>
          </cell>
          <cell r="K703" t="str">
            <v>SWPFN</v>
          </cell>
          <cell r="T703">
            <v>0</v>
          </cell>
          <cell r="U703">
            <v>0</v>
          </cell>
          <cell r="V703" t="str">
            <v>TRADING</v>
          </cell>
          <cell r="X703" t="str">
            <v>C</v>
          </cell>
          <cell r="AE703">
            <v>0</v>
          </cell>
          <cell r="AF703" t="str">
            <v>OPGEM</v>
          </cell>
        </row>
        <row r="704">
          <cell r="A704" t="str">
            <v>ST</v>
          </cell>
          <cell r="B704" t="str">
            <v>RBC-CF</v>
          </cell>
          <cell r="D704" t="str">
            <v>B</v>
          </cell>
          <cell r="H704" t="str">
            <v>I-SWAP</v>
          </cell>
          <cell r="I704" t="str">
            <v>HOEP</v>
          </cell>
          <cell r="J704" t="str">
            <v>FIXED SWAP</v>
          </cell>
          <cell r="K704" t="str">
            <v>SWPFN</v>
          </cell>
          <cell r="T704">
            <v>0</v>
          </cell>
          <cell r="U704">
            <v>0</v>
          </cell>
          <cell r="V704" t="str">
            <v>TRADING</v>
          </cell>
          <cell r="X704" t="str">
            <v>C</v>
          </cell>
          <cell r="AE704">
            <v>0</v>
          </cell>
          <cell r="AF704" t="str">
            <v>OPGEM</v>
          </cell>
        </row>
        <row r="705">
          <cell r="A705" t="str">
            <v>ST</v>
          </cell>
          <cell r="B705" t="str">
            <v>BRUCE-CF</v>
          </cell>
          <cell r="D705" t="str">
            <v>B</v>
          </cell>
          <cell r="H705" t="str">
            <v>I-SWAP</v>
          </cell>
          <cell r="I705" t="str">
            <v>HOEP</v>
          </cell>
          <cell r="J705" t="str">
            <v>FIXED SWAP</v>
          </cell>
          <cell r="K705" t="str">
            <v>SWPFN</v>
          </cell>
          <cell r="T705">
            <v>0</v>
          </cell>
          <cell r="U705">
            <v>0</v>
          </cell>
          <cell r="V705" t="str">
            <v>TRADING</v>
          </cell>
          <cell r="X705" t="str">
            <v>C</v>
          </cell>
          <cell r="AE705">
            <v>0</v>
          </cell>
          <cell r="AF705" t="str">
            <v>OPGEM</v>
          </cell>
        </row>
        <row r="706">
          <cell r="A706" t="str">
            <v>ST</v>
          </cell>
          <cell r="B706" t="str">
            <v>OPGET-CF</v>
          </cell>
          <cell r="D706" t="str">
            <v>S</v>
          </cell>
          <cell r="H706" t="str">
            <v>I-SWAP</v>
          </cell>
          <cell r="I706" t="str">
            <v>HOEP</v>
          </cell>
          <cell r="J706" t="str">
            <v>FIXED SWAP</v>
          </cell>
          <cell r="K706" t="str">
            <v>SWPFN</v>
          </cell>
          <cell r="T706">
            <v>0</v>
          </cell>
          <cell r="U706">
            <v>0</v>
          </cell>
          <cell r="V706" t="str">
            <v>TRADING</v>
          </cell>
          <cell r="X706" t="str">
            <v>C</v>
          </cell>
          <cell r="AE706">
            <v>0</v>
          </cell>
          <cell r="AF706" t="str">
            <v>OPGEM</v>
          </cell>
        </row>
        <row r="707">
          <cell r="A707" t="str">
            <v>SBST</v>
          </cell>
          <cell r="B707" t="str">
            <v>SB_OPG-CF</v>
          </cell>
          <cell r="D707" t="str">
            <v>B</v>
          </cell>
          <cell r="H707" t="str">
            <v>I-SWAP</v>
          </cell>
          <cell r="I707" t="str">
            <v>HOEP</v>
          </cell>
          <cell r="J707" t="str">
            <v>FIXED SWAP</v>
          </cell>
          <cell r="K707" t="str">
            <v>SWPFN</v>
          </cell>
          <cell r="T707">
            <v>0</v>
          </cell>
          <cell r="U707">
            <v>0</v>
          </cell>
          <cell r="V707" t="str">
            <v>TRADING</v>
          </cell>
          <cell r="X707" t="str">
            <v>C</v>
          </cell>
          <cell r="AE707">
            <v>0</v>
          </cell>
          <cell r="AF707" t="str">
            <v>OPGET</v>
          </cell>
        </row>
        <row r="708">
          <cell r="A708" t="str">
            <v>ST</v>
          </cell>
          <cell r="B708" t="str">
            <v>BRUCE-CF</v>
          </cell>
          <cell r="D708" t="str">
            <v>B</v>
          </cell>
          <cell r="H708" t="str">
            <v>I-SWAP</v>
          </cell>
          <cell r="I708" t="str">
            <v>HOEP</v>
          </cell>
          <cell r="J708" t="str">
            <v>FIXED SWAP</v>
          </cell>
          <cell r="K708" t="str">
            <v>SWPFN</v>
          </cell>
          <cell r="T708">
            <v>0</v>
          </cell>
          <cell r="U708">
            <v>0</v>
          </cell>
          <cell r="V708" t="str">
            <v>TRADING</v>
          </cell>
          <cell r="X708" t="str">
            <v>C</v>
          </cell>
          <cell r="AE708">
            <v>0</v>
          </cell>
          <cell r="AF708" t="str">
            <v>OPGEM</v>
          </cell>
        </row>
        <row r="709">
          <cell r="A709" t="str">
            <v>ST</v>
          </cell>
          <cell r="B709" t="str">
            <v>BRUCE-CF</v>
          </cell>
          <cell r="D709" t="str">
            <v>B</v>
          </cell>
          <cell r="H709" t="str">
            <v>I-SWAP</v>
          </cell>
          <cell r="I709" t="str">
            <v>HOEP</v>
          </cell>
          <cell r="J709" t="str">
            <v>FIXED SWAP</v>
          </cell>
          <cell r="K709" t="str">
            <v>SWPFN</v>
          </cell>
          <cell r="T709">
            <v>0</v>
          </cell>
          <cell r="U709">
            <v>0</v>
          </cell>
          <cell r="V709" t="str">
            <v>TRADING</v>
          </cell>
          <cell r="X709" t="str">
            <v>C</v>
          </cell>
          <cell r="AE709">
            <v>0</v>
          </cell>
          <cell r="AF709" t="str">
            <v>OPGEM</v>
          </cell>
        </row>
        <row r="710">
          <cell r="A710" t="str">
            <v>ST</v>
          </cell>
          <cell r="B710" t="str">
            <v>BRUCE-CF</v>
          </cell>
          <cell r="D710" t="str">
            <v>B</v>
          </cell>
          <cell r="H710" t="str">
            <v>I-SWAP</v>
          </cell>
          <cell r="I710" t="str">
            <v>HOEP</v>
          </cell>
          <cell r="J710" t="str">
            <v>FIXED SWAP</v>
          </cell>
          <cell r="K710" t="str">
            <v>SWPFN</v>
          </cell>
          <cell r="T710">
            <v>0</v>
          </cell>
          <cell r="U710">
            <v>0</v>
          </cell>
          <cell r="V710" t="str">
            <v>TRADING</v>
          </cell>
          <cell r="X710" t="str">
            <v>C</v>
          </cell>
          <cell r="AE710">
            <v>0</v>
          </cell>
          <cell r="AF710" t="str">
            <v>OPGEM</v>
          </cell>
        </row>
        <row r="711">
          <cell r="A711" t="str">
            <v>ST</v>
          </cell>
          <cell r="B711" t="str">
            <v>NGX-CF</v>
          </cell>
          <cell r="D711" t="str">
            <v>B</v>
          </cell>
          <cell r="H711" t="str">
            <v>I-SWAP</v>
          </cell>
          <cell r="I711" t="str">
            <v>HOEP</v>
          </cell>
          <cell r="J711" t="str">
            <v>FIXED SWAP</v>
          </cell>
          <cell r="K711" t="str">
            <v>SWPFN</v>
          </cell>
          <cell r="T711">
            <v>0</v>
          </cell>
          <cell r="U711">
            <v>0</v>
          </cell>
          <cell r="V711" t="str">
            <v>TRADING</v>
          </cell>
          <cell r="X711" t="str">
            <v>C</v>
          </cell>
          <cell r="AE711">
            <v>0</v>
          </cell>
          <cell r="AF711" t="str">
            <v>OPGEM</v>
          </cell>
        </row>
        <row r="712">
          <cell r="A712" t="str">
            <v>ST</v>
          </cell>
          <cell r="B712" t="str">
            <v>OPGET-CF</v>
          </cell>
          <cell r="D712" t="str">
            <v>S</v>
          </cell>
          <cell r="H712" t="str">
            <v>I-SWAP</v>
          </cell>
          <cell r="I712" t="str">
            <v>HOEP</v>
          </cell>
          <cell r="J712" t="str">
            <v>FIXED SWAP</v>
          </cell>
          <cell r="K712" t="str">
            <v>SWPFN</v>
          </cell>
          <cell r="T712">
            <v>0</v>
          </cell>
          <cell r="U712">
            <v>0</v>
          </cell>
          <cell r="V712" t="str">
            <v>TRADING</v>
          </cell>
          <cell r="X712" t="str">
            <v>C</v>
          </cell>
          <cell r="AE712">
            <v>0</v>
          </cell>
          <cell r="AF712" t="str">
            <v>OPGEM</v>
          </cell>
        </row>
        <row r="713">
          <cell r="A713" t="str">
            <v>SBST</v>
          </cell>
          <cell r="B713" t="str">
            <v>SB_OPG-CF</v>
          </cell>
          <cell r="D713" t="str">
            <v>B</v>
          </cell>
          <cell r="H713" t="str">
            <v>I-SWAP</v>
          </cell>
          <cell r="I713" t="str">
            <v>HOEP</v>
          </cell>
          <cell r="J713" t="str">
            <v>FIXED SWAP</v>
          </cell>
          <cell r="K713" t="str">
            <v>SWPFN</v>
          </cell>
          <cell r="T713">
            <v>0</v>
          </cell>
          <cell r="U713">
            <v>0</v>
          </cell>
          <cell r="V713" t="str">
            <v>TRADING</v>
          </cell>
          <cell r="X713" t="str">
            <v>C</v>
          </cell>
          <cell r="AE713">
            <v>0</v>
          </cell>
          <cell r="AF713" t="str">
            <v>OPGET</v>
          </cell>
        </row>
        <row r="714">
          <cell r="A714" t="str">
            <v>ST</v>
          </cell>
          <cell r="B714" t="str">
            <v>OPGET</v>
          </cell>
          <cell r="D714" t="str">
            <v>B</v>
          </cell>
          <cell r="H714" t="str">
            <v>SFC</v>
          </cell>
          <cell r="I714" t="str">
            <v>MISI</v>
          </cell>
          <cell r="J714" t="str">
            <v>PHYSICAL</v>
          </cell>
          <cell r="K714" t="str">
            <v>CMSC-OFF</v>
          </cell>
          <cell r="T714">
            <v>0</v>
          </cell>
          <cell r="U714">
            <v>0</v>
          </cell>
          <cell r="V714" t="str">
            <v>TRADING</v>
          </cell>
          <cell r="X714" t="str">
            <v>C</v>
          </cell>
          <cell r="AE714">
            <v>0</v>
          </cell>
          <cell r="AF714" t="str">
            <v>OPGEM</v>
          </cell>
        </row>
        <row r="715">
          <cell r="A715" t="str">
            <v>SBST</v>
          </cell>
          <cell r="B715" t="str">
            <v>SB_OPG</v>
          </cell>
          <cell r="D715" t="str">
            <v>S</v>
          </cell>
          <cell r="H715" t="str">
            <v>SFC-DA</v>
          </cell>
          <cell r="I715" t="str">
            <v>MISI</v>
          </cell>
          <cell r="J715" t="str">
            <v>PHYSICAL</v>
          </cell>
          <cell r="K715" t="str">
            <v>CMSC-OFF</v>
          </cell>
          <cell r="T715">
            <v>0</v>
          </cell>
          <cell r="U715">
            <v>0</v>
          </cell>
          <cell r="V715" t="str">
            <v>TRADING</v>
          </cell>
          <cell r="X715" t="str">
            <v>C</v>
          </cell>
          <cell r="AE715">
            <v>0</v>
          </cell>
          <cell r="AF715" t="str">
            <v>OPGET</v>
          </cell>
        </row>
        <row r="716">
          <cell r="A716" t="str">
            <v>TROD</v>
          </cell>
          <cell r="B716" t="str">
            <v>RBC-CF</v>
          </cell>
          <cell r="D716" t="str">
            <v>B</v>
          </cell>
          <cell r="H716" t="str">
            <v>I-SWAP</v>
          </cell>
          <cell r="I716" t="str">
            <v>HOEP</v>
          </cell>
          <cell r="J716" t="str">
            <v>FIXED SWAP</v>
          </cell>
          <cell r="K716" t="str">
            <v>SWPFN</v>
          </cell>
          <cell r="T716">
            <v>0</v>
          </cell>
          <cell r="U716">
            <v>0</v>
          </cell>
          <cell r="V716" t="str">
            <v>TRADING</v>
          </cell>
          <cell r="X716" t="str">
            <v>C</v>
          </cell>
          <cell r="AE716">
            <v>0</v>
          </cell>
          <cell r="AF716" t="str">
            <v>OPGEM</v>
          </cell>
        </row>
        <row r="717">
          <cell r="A717" t="str">
            <v>ST</v>
          </cell>
          <cell r="B717" t="str">
            <v>OPGET-CF</v>
          </cell>
          <cell r="D717" t="str">
            <v>S</v>
          </cell>
          <cell r="H717" t="str">
            <v>I-SWAP</v>
          </cell>
          <cell r="I717" t="str">
            <v>HOEP</v>
          </cell>
          <cell r="J717" t="str">
            <v>FIXED SWAP</v>
          </cell>
          <cell r="K717" t="str">
            <v>SWPFN</v>
          </cell>
          <cell r="T717">
            <v>0</v>
          </cell>
          <cell r="U717">
            <v>0</v>
          </cell>
          <cell r="V717" t="str">
            <v>TRADING</v>
          </cell>
          <cell r="X717" t="str">
            <v>C</v>
          </cell>
          <cell r="AE717">
            <v>0</v>
          </cell>
          <cell r="AF717" t="str">
            <v>OPGEM</v>
          </cell>
        </row>
        <row r="718">
          <cell r="A718" t="str">
            <v>SBST</v>
          </cell>
          <cell r="B718" t="str">
            <v>SB_OPG-CF</v>
          </cell>
          <cell r="D718" t="str">
            <v>B</v>
          </cell>
          <cell r="H718" t="str">
            <v>I-SWAP</v>
          </cell>
          <cell r="I718" t="str">
            <v>HOEP</v>
          </cell>
          <cell r="J718" t="str">
            <v>FIXED SWAP</v>
          </cell>
          <cell r="K718" t="str">
            <v>SWPFN</v>
          </cell>
          <cell r="T718">
            <v>0</v>
          </cell>
          <cell r="U718">
            <v>0</v>
          </cell>
          <cell r="V718" t="str">
            <v>TRADING</v>
          </cell>
          <cell r="X718" t="str">
            <v>C</v>
          </cell>
          <cell r="AE718">
            <v>0</v>
          </cell>
          <cell r="AF718" t="str">
            <v>OPGET</v>
          </cell>
        </row>
        <row r="719">
          <cell r="A719" t="str">
            <v>ST</v>
          </cell>
          <cell r="B719" t="str">
            <v>RBC-CF</v>
          </cell>
          <cell r="D719" t="str">
            <v>B</v>
          </cell>
          <cell r="H719" t="str">
            <v>I-SWAP</v>
          </cell>
          <cell r="I719" t="str">
            <v>HOEP</v>
          </cell>
          <cell r="J719" t="str">
            <v>FIXED SWAP</v>
          </cell>
          <cell r="K719" t="str">
            <v>SWPFN</v>
          </cell>
          <cell r="T719">
            <v>0</v>
          </cell>
          <cell r="U719">
            <v>0</v>
          </cell>
          <cell r="V719" t="str">
            <v>TRADING</v>
          </cell>
          <cell r="X719" t="str">
            <v>C</v>
          </cell>
          <cell r="AE719">
            <v>0</v>
          </cell>
          <cell r="AF719" t="str">
            <v>OPGEM</v>
          </cell>
        </row>
        <row r="720">
          <cell r="A720" t="str">
            <v>ST</v>
          </cell>
          <cell r="B720" t="str">
            <v>OPGET-CF</v>
          </cell>
          <cell r="D720" t="str">
            <v>S</v>
          </cell>
          <cell r="H720" t="str">
            <v>I-SWAP</v>
          </cell>
          <cell r="I720" t="str">
            <v>HOEP</v>
          </cell>
          <cell r="J720" t="str">
            <v>FIXED SWAP</v>
          </cell>
          <cell r="K720" t="str">
            <v>SWPFN</v>
          </cell>
          <cell r="T720">
            <v>0</v>
          </cell>
          <cell r="U720">
            <v>0</v>
          </cell>
          <cell r="V720" t="str">
            <v>TRADING</v>
          </cell>
          <cell r="X720" t="str">
            <v>C</v>
          </cell>
          <cell r="AE720">
            <v>0</v>
          </cell>
          <cell r="AF720" t="str">
            <v>OPGEM</v>
          </cell>
        </row>
        <row r="721">
          <cell r="A721" t="str">
            <v>SBST</v>
          </cell>
          <cell r="B721" t="str">
            <v>SB_OPG-CF</v>
          </cell>
          <cell r="D721" t="str">
            <v>B</v>
          </cell>
          <cell r="H721" t="str">
            <v>I-SWAP</v>
          </cell>
          <cell r="I721" t="str">
            <v>HOEP</v>
          </cell>
          <cell r="J721" t="str">
            <v>FIXED SWAP</v>
          </cell>
          <cell r="K721" t="str">
            <v>SWPFN</v>
          </cell>
          <cell r="T721">
            <v>0</v>
          </cell>
          <cell r="U721">
            <v>0</v>
          </cell>
          <cell r="V721" t="str">
            <v>TRADING</v>
          </cell>
          <cell r="X721" t="str">
            <v>C</v>
          </cell>
          <cell r="AE721">
            <v>0</v>
          </cell>
          <cell r="AF721" t="str">
            <v>OPGET</v>
          </cell>
        </row>
        <row r="722">
          <cell r="A722" t="str">
            <v>TROD</v>
          </cell>
          <cell r="B722" t="str">
            <v>OPGET-CF</v>
          </cell>
          <cell r="D722" t="str">
            <v>S</v>
          </cell>
          <cell r="H722" t="str">
            <v>I-SWAP</v>
          </cell>
          <cell r="I722" t="str">
            <v>HOEP</v>
          </cell>
          <cell r="J722" t="str">
            <v>FIXED SWAP</v>
          </cell>
          <cell r="K722" t="str">
            <v>SWPFN</v>
          </cell>
          <cell r="T722">
            <v>0</v>
          </cell>
          <cell r="U722">
            <v>0</v>
          </cell>
          <cell r="V722" t="str">
            <v>TRADING</v>
          </cell>
          <cell r="X722" t="str">
            <v>C</v>
          </cell>
          <cell r="AE722">
            <v>0</v>
          </cell>
          <cell r="AF722" t="str">
            <v>OPGEM</v>
          </cell>
        </row>
        <row r="723">
          <cell r="A723" t="str">
            <v>SBST</v>
          </cell>
          <cell r="B723" t="str">
            <v>SB_OPG-CF</v>
          </cell>
          <cell r="D723" t="str">
            <v>B</v>
          </cell>
          <cell r="H723" t="str">
            <v>I-SWAP</v>
          </cell>
          <cell r="I723" t="str">
            <v>HOEP</v>
          </cell>
          <cell r="J723" t="str">
            <v>FIXED SWAP</v>
          </cell>
          <cell r="K723" t="str">
            <v>SWPFN</v>
          </cell>
          <cell r="T723">
            <v>0</v>
          </cell>
          <cell r="U723">
            <v>0</v>
          </cell>
          <cell r="V723" t="str">
            <v>TRADING</v>
          </cell>
          <cell r="X723" t="str">
            <v>C</v>
          </cell>
          <cell r="AE723">
            <v>0</v>
          </cell>
          <cell r="AF723" t="str">
            <v>OPGET</v>
          </cell>
        </row>
        <row r="724">
          <cell r="A724" t="str">
            <v>RT</v>
          </cell>
          <cell r="B724" t="str">
            <v>OPGET</v>
          </cell>
          <cell r="D724" t="str">
            <v>S</v>
          </cell>
          <cell r="H724" t="str">
            <v>SFC</v>
          </cell>
          <cell r="I724" t="str">
            <v>HOEP</v>
          </cell>
          <cell r="J724" t="str">
            <v>INDEX PHYSIC</v>
          </cell>
          <cell r="K724" t="str">
            <v>SFC8-RT</v>
          </cell>
          <cell r="T724">
            <v>0</v>
          </cell>
          <cell r="U724">
            <v>0</v>
          </cell>
          <cell r="V724" t="str">
            <v>TRADING</v>
          </cell>
          <cell r="X724" t="str">
            <v>C</v>
          </cell>
          <cell r="AE724">
            <v>0</v>
          </cell>
          <cell r="AF724" t="str">
            <v>OPGEM</v>
          </cell>
        </row>
        <row r="725">
          <cell r="A725" t="str">
            <v>SBRT</v>
          </cell>
          <cell r="B725" t="str">
            <v>SB_OPG</v>
          </cell>
          <cell r="D725" t="str">
            <v>B</v>
          </cell>
          <cell r="H725" t="str">
            <v>SFC-RT</v>
          </cell>
          <cell r="I725" t="str">
            <v>HOEP</v>
          </cell>
          <cell r="J725" t="str">
            <v>INDEX PHYSIC</v>
          </cell>
          <cell r="K725" t="str">
            <v>SFC8-RT</v>
          </cell>
          <cell r="T725">
            <v>0</v>
          </cell>
          <cell r="U725">
            <v>0</v>
          </cell>
          <cell r="V725" t="str">
            <v>TRADING</v>
          </cell>
          <cell r="X725" t="str">
            <v>C</v>
          </cell>
          <cell r="AE725">
            <v>0</v>
          </cell>
          <cell r="AF725" t="str">
            <v>OPGET</v>
          </cell>
        </row>
        <row r="726">
          <cell r="A726" t="str">
            <v>RT</v>
          </cell>
          <cell r="B726" t="str">
            <v>OPGET</v>
          </cell>
          <cell r="D726" t="str">
            <v>B</v>
          </cell>
          <cell r="H726" t="str">
            <v>SFC</v>
          </cell>
          <cell r="I726" t="str">
            <v>MISI</v>
          </cell>
          <cell r="J726" t="str">
            <v>PHYSICAL</v>
          </cell>
          <cell r="K726" t="str">
            <v>CMSC-OFF</v>
          </cell>
          <cell r="T726">
            <v>0</v>
          </cell>
          <cell r="U726">
            <v>0</v>
          </cell>
          <cell r="V726" t="str">
            <v>TRADING</v>
          </cell>
          <cell r="X726" t="str">
            <v>C</v>
          </cell>
          <cell r="AE726">
            <v>0</v>
          </cell>
          <cell r="AF726" t="str">
            <v>OPGEM</v>
          </cell>
        </row>
        <row r="727">
          <cell r="A727" t="str">
            <v>SBRT</v>
          </cell>
          <cell r="B727" t="str">
            <v>SB_OPG</v>
          </cell>
          <cell r="D727" t="str">
            <v>S</v>
          </cell>
          <cell r="H727" t="str">
            <v>SFC-RT</v>
          </cell>
          <cell r="I727" t="str">
            <v>MISI</v>
          </cell>
          <cell r="J727" t="str">
            <v>PHYSICAL</v>
          </cell>
          <cell r="K727" t="str">
            <v>CMSC-OFF</v>
          </cell>
          <cell r="T727">
            <v>0</v>
          </cell>
          <cell r="U727">
            <v>0</v>
          </cell>
          <cell r="V727" t="str">
            <v>TRADING</v>
          </cell>
          <cell r="X727" t="str">
            <v>C</v>
          </cell>
          <cell r="AE727">
            <v>0</v>
          </cell>
          <cell r="AF727" t="str">
            <v>OPGET</v>
          </cell>
        </row>
        <row r="728">
          <cell r="A728" t="str">
            <v>RT</v>
          </cell>
          <cell r="B728" t="str">
            <v>OPGET</v>
          </cell>
          <cell r="D728" t="str">
            <v>S</v>
          </cell>
          <cell r="H728" t="str">
            <v>SFC</v>
          </cell>
          <cell r="I728" t="str">
            <v>HOEP</v>
          </cell>
          <cell r="J728" t="str">
            <v>INDEX PHYSIC</v>
          </cell>
          <cell r="K728" t="str">
            <v>SFC8-RT</v>
          </cell>
          <cell r="T728">
            <v>0</v>
          </cell>
          <cell r="U728">
            <v>0</v>
          </cell>
          <cell r="V728" t="str">
            <v>TRADING</v>
          </cell>
          <cell r="X728" t="str">
            <v>C</v>
          </cell>
          <cell r="AE728">
            <v>0</v>
          </cell>
          <cell r="AF728" t="str">
            <v>OPGEM</v>
          </cell>
        </row>
        <row r="729">
          <cell r="A729" t="str">
            <v>SBRT</v>
          </cell>
          <cell r="B729" t="str">
            <v>SB_OPG</v>
          </cell>
          <cell r="D729" t="str">
            <v>B</v>
          </cell>
          <cell r="H729" t="str">
            <v>SFC-RT</v>
          </cell>
          <cell r="I729" t="str">
            <v>HOEP</v>
          </cell>
          <cell r="J729" t="str">
            <v>INDEX PHYSIC</v>
          </cell>
          <cell r="K729" t="str">
            <v>SFC8-RT</v>
          </cell>
          <cell r="T729">
            <v>0</v>
          </cell>
          <cell r="U729">
            <v>0</v>
          </cell>
          <cell r="V729" t="str">
            <v>TRADING</v>
          </cell>
          <cell r="X729" t="str">
            <v>C</v>
          </cell>
          <cell r="AE729">
            <v>0</v>
          </cell>
          <cell r="AF729" t="str">
            <v>OPGET</v>
          </cell>
        </row>
        <row r="730">
          <cell r="A730" t="str">
            <v>ST</v>
          </cell>
          <cell r="B730" t="str">
            <v>OPGET</v>
          </cell>
          <cell r="D730" t="str">
            <v>S</v>
          </cell>
          <cell r="H730" t="str">
            <v>SFC</v>
          </cell>
          <cell r="I730" t="str">
            <v>MISI</v>
          </cell>
          <cell r="J730" t="str">
            <v>PHYSICAL</v>
          </cell>
          <cell r="K730" t="str">
            <v>EFC-RT</v>
          </cell>
          <cell r="T730">
            <v>0</v>
          </cell>
          <cell r="U730">
            <v>0</v>
          </cell>
          <cell r="V730" t="str">
            <v>TRADING</v>
          </cell>
          <cell r="X730" t="str">
            <v>C</v>
          </cell>
          <cell r="AE730">
            <v>0</v>
          </cell>
          <cell r="AF730" t="str">
            <v>OPGEM</v>
          </cell>
        </row>
        <row r="731">
          <cell r="A731" t="str">
            <v>ST</v>
          </cell>
          <cell r="B731" t="str">
            <v>OPGET</v>
          </cell>
          <cell r="D731" t="str">
            <v>B</v>
          </cell>
          <cell r="H731" t="str">
            <v>SFC</v>
          </cell>
          <cell r="I731" t="str">
            <v>MISI</v>
          </cell>
          <cell r="J731" t="str">
            <v>PHYSICAL</v>
          </cell>
          <cell r="K731" t="str">
            <v>CMSC-OFF</v>
          </cell>
          <cell r="T731">
            <v>0</v>
          </cell>
          <cell r="U731">
            <v>0</v>
          </cell>
          <cell r="V731" t="str">
            <v>TRADING</v>
          </cell>
          <cell r="X731" t="str">
            <v>C</v>
          </cell>
          <cell r="AE731">
            <v>0</v>
          </cell>
          <cell r="AF731" t="str">
            <v>OPGEM</v>
          </cell>
        </row>
        <row r="732">
          <cell r="A732" t="str">
            <v>SBST</v>
          </cell>
          <cell r="B732" t="str">
            <v>SB_OPG</v>
          </cell>
          <cell r="D732" t="str">
            <v>B</v>
          </cell>
          <cell r="H732" t="str">
            <v>SFC-DA</v>
          </cell>
          <cell r="I732" t="str">
            <v>MISI</v>
          </cell>
          <cell r="J732" t="str">
            <v>PHYSICAL</v>
          </cell>
          <cell r="K732" t="str">
            <v>EFC-RT</v>
          </cell>
          <cell r="T732">
            <v>0</v>
          </cell>
          <cell r="U732">
            <v>0</v>
          </cell>
          <cell r="V732" t="str">
            <v>TRADING</v>
          </cell>
          <cell r="X732" t="str">
            <v>C</v>
          </cell>
          <cell r="AE732">
            <v>0</v>
          </cell>
          <cell r="AF732" t="str">
            <v>OPGET</v>
          </cell>
        </row>
        <row r="733">
          <cell r="A733" t="str">
            <v>SBST</v>
          </cell>
          <cell r="B733" t="str">
            <v>SB_OPG</v>
          </cell>
          <cell r="D733" t="str">
            <v>S</v>
          </cell>
          <cell r="H733" t="str">
            <v>SFC-DA</v>
          </cell>
          <cell r="I733" t="str">
            <v>MISI</v>
          </cell>
          <cell r="J733" t="str">
            <v>PHYSICAL</v>
          </cell>
          <cell r="K733" t="str">
            <v>CMSC-OFF</v>
          </cell>
          <cell r="T733">
            <v>0</v>
          </cell>
          <cell r="U733">
            <v>0</v>
          </cell>
          <cell r="V733" t="str">
            <v>TRADING</v>
          </cell>
          <cell r="X733" t="str">
            <v>C</v>
          </cell>
          <cell r="AE733">
            <v>0</v>
          </cell>
          <cell r="AF733" t="str">
            <v>OPGET</v>
          </cell>
        </row>
        <row r="734">
          <cell r="A734" t="str">
            <v>RT</v>
          </cell>
          <cell r="B734" t="str">
            <v>OPGET</v>
          </cell>
          <cell r="D734" t="str">
            <v>S</v>
          </cell>
          <cell r="H734" t="str">
            <v>SFC</v>
          </cell>
          <cell r="I734" t="str">
            <v>HOEP</v>
          </cell>
          <cell r="J734" t="str">
            <v>INDEX PHYSIC</v>
          </cell>
          <cell r="K734" t="str">
            <v>SFC8-RT</v>
          </cell>
          <cell r="T734">
            <v>0</v>
          </cell>
          <cell r="U734">
            <v>0</v>
          </cell>
          <cell r="V734" t="str">
            <v>TRADING</v>
          </cell>
          <cell r="X734" t="str">
            <v>C</v>
          </cell>
          <cell r="AE734">
            <v>0</v>
          </cell>
          <cell r="AF734" t="str">
            <v>OPGEM</v>
          </cell>
        </row>
        <row r="735">
          <cell r="A735" t="str">
            <v>SBRT</v>
          </cell>
          <cell r="B735" t="str">
            <v>SB_OPG</v>
          </cell>
          <cell r="D735" t="str">
            <v>B</v>
          </cell>
          <cell r="H735" t="str">
            <v>SFC-RT</v>
          </cell>
          <cell r="I735" t="str">
            <v>HOEP</v>
          </cell>
          <cell r="J735" t="str">
            <v>INDEX PHYSIC</v>
          </cell>
          <cell r="K735" t="str">
            <v>SFC8-RT</v>
          </cell>
          <cell r="T735">
            <v>0</v>
          </cell>
          <cell r="U735">
            <v>0</v>
          </cell>
          <cell r="V735" t="str">
            <v>TRADING</v>
          </cell>
          <cell r="X735" t="str">
            <v>C</v>
          </cell>
          <cell r="AE735">
            <v>0</v>
          </cell>
          <cell r="AF735" t="str">
            <v>OPGET</v>
          </cell>
        </row>
        <row r="736">
          <cell r="A736" t="str">
            <v>RT</v>
          </cell>
          <cell r="B736" t="str">
            <v>OPGET</v>
          </cell>
          <cell r="D736" t="str">
            <v>S</v>
          </cell>
          <cell r="H736" t="str">
            <v>SFC</v>
          </cell>
          <cell r="I736" t="str">
            <v>MISI</v>
          </cell>
          <cell r="J736" t="str">
            <v>PHYSICAL</v>
          </cell>
          <cell r="K736" t="str">
            <v>EFC-RT</v>
          </cell>
          <cell r="T736">
            <v>0</v>
          </cell>
          <cell r="U736">
            <v>0</v>
          </cell>
          <cell r="V736" t="str">
            <v>TRADING</v>
          </cell>
          <cell r="X736" t="str">
            <v>C</v>
          </cell>
          <cell r="AE736">
            <v>0</v>
          </cell>
          <cell r="AF736" t="str">
            <v>OPGEM</v>
          </cell>
        </row>
        <row r="737">
          <cell r="A737" t="str">
            <v>SBRT</v>
          </cell>
          <cell r="B737" t="str">
            <v>SB_OPG</v>
          </cell>
          <cell r="D737" t="str">
            <v>B</v>
          </cell>
          <cell r="H737" t="str">
            <v>SFC-RT</v>
          </cell>
          <cell r="I737" t="str">
            <v>MISI</v>
          </cell>
          <cell r="J737" t="str">
            <v>PHYSICAL</v>
          </cell>
          <cell r="K737" t="str">
            <v>EFC-RT</v>
          </cell>
          <cell r="T737">
            <v>0</v>
          </cell>
          <cell r="U737">
            <v>0</v>
          </cell>
          <cell r="V737" t="str">
            <v>TRADING</v>
          </cell>
          <cell r="X737" t="str">
            <v>C</v>
          </cell>
          <cell r="AE737">
            <v>0</v>
          </cell>
          <cell r="AF737" t="str">
            <v>OPGET</v>
          </cell>
        </row>
        <row r="738">
          <cell r="A738" t="str">
            <v>ST</v>
          </cell>
          <cell r="B738" t="str">
            <v>RBC-CF</v>
          </cell>
          <cell r="D738" t="str">
            <v>B</v>
          </cell>
          <cell r="H738" t="str">
            <v>I-SWAP</v>
          </cell>
          <cell r="I738" t="str">
            <v>HOEP</v>
          </cell>
          <cell r="J738" t="str">
            <v>FIXED SWAP</v>
          </cell>
          <cell r="K738" t="str">
            <v>SWPFN</v>
          </cell>
          <cell r="T738">
            <v>0</v>
          </cell>
          <cell r="U738">
            <v>0</v>
          </cell>
          <cell r="V738" t="str">
            <v>TRADING</v>
          </cell>
          <cell r="X738" t="str">
            <v>C</v>
          </cell>
          <cell r="AE738">
            <v>0</v>
          </cell>
          <cell r="AF738" t="str">
            <v>OPGEM</v>
          </cell>
        </row>
        <row r="739">
          <cell r="A739" t="str">
            <v>ST</v>
          </cell>
          <cell r="B739" t="str">
            <v>OPGET-CF</v>
          </cell>
          <cell r="D739" t="str">
            <v>S</v>
          </cell>
          <cell r="H739" t="str">
            <v>I-SWAP</v>
          </cell>
          <cell r="I739" t="str">
            <v>HOEP</v>
          </cell>
          <cell r="J739" t="str">
            <v>FIXED SWAP</v>
          </cell>
          <cell r="K739" t="str">
            <v>SWPFN</v>
          </cell>
          <cell r="T739">
            <v>0</v>
          </cell>
          <cell r="U739">
            <v>0</v>
          </cell>
          <cell r="V739" t="str">
            <v>TRADING</v>
          </cell>
          <cell r="X739" t="str">
            <v>C</v>
          </cell>
          <cell r="AE739">
            <v>0</v>
          </cell>
          <cell r="AF739" t="str">
            <v>OPGEM</v>
          </cell>
        </row>
        <row r="740">
          <cell r="A740" t="str">
            <v>SBST</v>
          </cell>
          <cell r="B740" t="str">
            <v>SB_OPG-CF</v>
          </cell>
          <cell r="D740" t="str">
            <v>B</v>
          </cell>
          <cell r="H740" t="str">
            <v>I-SWAP</v>
          </cell>
          <cell r="I740" t="str">
            <v>HOEP</v>
          </cell>
          <cell r="J740" t="str">
            <v>FIXED SWAP</v>
          </cell>
          <cell r="K740" t="str">
            <v>SWPFN</v>
          </cell>
          <cell r="T740">
            <v>0</v>
          </cell>
          <cell r="U740">
            <v>0</v>
          </cell>
          <cell r="V740" t="str">
            <v>TRADING</v>
          </cell>
          <cell r="X740" t="str">
            <v>C</v>
          </cell>
          <cell r="AE740">
            <v>0</v>
          </cell>
          <cell r="AF740" t="str">
            <v>OPGET</v>
          </cell>
        </row>
        <row r="741">
          <cell r="A741" t="str">
            <v>ST</v>
          </cell>
          <cell r="B741" t="str">
            <v>RBC-CF</v>
          </cell>
          <cell r="D741" t="str">
            <v>B</v>
          </cell>
          <cell r="H741" t="str">
            <v>I-SWAP</v>
          </cell>
          <cell r="I741" t="str">
            <v>HOEP</v>
          </cell>
          <cell r="J741" t="str">
            <v>FIXED SWAP</v>
          </cell>
          <cell r="K741" t="str">
            <v>SWPFN</v>
          </cell>
          <cell r="T741">
            <v>0</v>
          </cell>
          <cell r="U741">
            <v>0</v>
          </cell>
          <cell r="V741" t="str">
            <v>TRADING</v>
          </cell>
          <cell r="X741" t="str">
            <v>C</v>
          </cell>
          <cell r="AE741">
            <v>0</v>
          </cell>
          <cell r="AF741" t="str">
            <v>OPGEM</v>
          </cell>
        </row>
        <row r="742">
          <cell r="A742" t="str">
            <v>ST</v>
          </cell>
          <cell r="B742" t="str">
            <v>OPGET-CF</v>
          </cell>
          <cell r="D742" t="str">
            <v>S</v>
          </cell>
          <cell r="H742" t="str">
            <v>I-SWAP</v>
          </cell>
          <cell r="I742" t="str">
            <v>HOEP</v>
          </cell>
          <cell r="J742" t="str">
            <v>FIXED SWAP</v>
          </cell>
          <cell r="K742" t="str">
            <v>SWPFN</v>
          </cell>
          <cell r="T742">
            <v>0</v>
          </cell>
          <cell r="U742">
            <v>0</v>
          </cell>
          <cell r="V742" t="str">
            <v>TRADING</v>
          </cell>
          <cell r="X742" t="str">
            <v>C</v>
          </cell>
          <cell r="AE742">
            <v>0</v>
          </cell>
          <cell r="AF742" t="str">
            <v>OPGEM</v>
          </cell>
        </row>
        <row r="743">
          <cell r="A743" t="str">
            <v>SBST</v>
          </cell>
          <cell r="B743" t="str">
            <v>SB_OPG-CF</v>
          </cell>
          <cell r="D743" t="str">
            <v>B</v>
          </cell>
          <cell r="H743" t="str">
            <v>I-SWAP</v>
          </cell>
          <cell r="I743" t="str">
            <v>HOEP</v>
          </cell>
          <cell r="J743" t="str">
            <v>FIXED SWAP</v>
          </cell>
          <cell r="K743" t="str">
            <v>SWPFN</v>
          </cell>
          <cell r="T743">
            <v>0</v>
          </cell>
          <cell r="U743">
            <v>0</v>
          </cell>
          <cell r="V743" t="str">
            <v>TRADING</v>
          </cell>
          <cell r="X743" t="str">
            <v>C</v>
          </cell>
          <cell r="AE743">
            <v>0</v>
          </cell>
          <cell r="AF743" t="str">
            <v>OPGET</v>
          </cell>
        </row>
        <row r="744">
          <cell r="A744" t="str">
            <v>ST</v>
          </cell>
          <cell r="B744" t="str">
            <v>RBC-CF</v>
          </cell>
          <cell r="D744" t="str">
            <v>B</v>
          </cell>
          <cell r="H744" t="str">
            <v>I-SWAP</v>
          </cell>
          <cell r="I744" t="str">
            <v>HOEP</v>
          </cell>
          <cell r="J744" t="str">
            <v>FIXED SWAP</v>
          </cell>
          <cell r="K744" t="str">
            <v>SWPFN</v>
          </cell>
          <cell r="T744">
            <v>0</v>
          </cell>
          <cell r="U744">
            <v>0</v>
          </cell>
          <cell r="V744" t="str">
            <v>TRADING</v>
          </cell>
          <cell r="X744" t="str">
            <v>C</v>
          </cell>
          <cell r="AE744">
            <v>0</v>
          </cell>
          <cell r="AF744" t="str">
            <v>OPGEM</v>
          </cell>
        </row>
        <row r="745">
          <cell r="A745" t="str">
            <v>ST</v>
          </cell>
          <cell r="B745" t="str">
            <v>OPGET-CF</v>
          </cell>
          <cell r="D745" t="str">
            <v>S</v>
          </cell>
          <cell r="H745" t="str">
            <v>I-SWAP</v>
          </cell>
          <cell r="I745" t="str">
            <v>HOEP</v>
          </cell>
          <cell r="J745" t="str">
            <v>FIXED SWAP</v>
          </cell>
          <cell r="K745" t="str">
            <v>SWPFN</v>
          </cell>
          <cell r="T745">
            <v>0</v>
          </cell>
          <cell r="U745">
            <v>0</v>
          </cell>
          <cell r="V745" t="str">
            <v>TRADING</v>
          </cell>
          <cell r="X745" t="str">
            <v>C</v>
          </cell>
          <cell r="AE745">
            <v>0</v>
          </cell>
          <cell r="AF745" t="str">
            <v>OPGEM</v>
          </cell>
        </row>
        <row r="746">
          <cell r="A746" t="str">
            <v>SBST</v>
          </cell>
          <cell r="B746" t="str">
            <v>SB_OPG-CF</v>
          </cell>
          <cell r="D746" t="str">
            <v>B</v>
          </cell>
          <cell r="H746" t="str">
            <v>I-SWAP</v>
          </cell>
          <cell r="I746" t="str">
            <v>HOEP</v>
          </cell>
          <cell r="J746" t="str">
            <v>FIXED SWAP</v>
          </cell>
          <cell r="K746" t="str">
            <v>SWPFN</v>
          </cell>
          <cell r="T746">
            <v>0</v>
          </cell>
          <cell r="U746">
            <v>0</v>
          </cell>
          <cell r="V746" t="str">
            <v>TRADING</v>
          </cell>
          <cell r="X746" t="str">
            <v>C</v>
          </cell>
          <cell r="AE746">
            <v>0</v>
          </cell>
          <cell r="AF746" t="str">
            <v>OPGET</v>
          </cell>
        </row>
        <row r="747">
          <cell r="A747" t="str">
            <v>TROD</v>
          </cell>
          <cell r="B747" t="str">
            <v>NGX-CF</v>
          </cell>
          <cell r="D747" t="str">
            <v>B</v>
          </cell>
          <cell r="H747" t="str">
            <v>I-SWAP</v>
          </cell>
          <cell r="I747" t="str">
            <v>HOEP</v>
          </cell>
          <cell r="J747" t="str">
            <v>FIXED SWAP</v>
          </cell>
          <cell r="K747" t="str">
            <v>SWPFN</v>
          </cell>
          <cell r="T747">
            <v>0</v>
          </cell>
          <cell r="U747">
            <v>0</v>
          </cell>
          <cell r="V747" t="str">
            <v>TRADING</v>
          </cell>
          <cell r="X747" t="str">
            <v>C</v>
          </cell>
          <cell r="AE747">
            <v>0</v>
          </cell>
          <cell r="AF747" t="str">
            <v>OPGEM</v>
          </cell>
        </row>
        <row r="748">
          <cell r="A748" t="str">
            <v>ST</v>
          </cell>
          <cell r="B748" t="str">
            <v>OPGET-CF</v>
          </cell>
          <cell r="D748" t="str">
            <v>S</v>
          </cell>
          <cell r="H748" t="str">
            <v>I-SWAP</v>
          </cell>
          <cell r="I748" t="str">
            <v>HOEP</v>
          </cell>
          <cell r="J748" t="str">
            <v>FIXED SWAP</v>
          </cell>
          <cell r="K748" t="str">
            <v>SWPFN</v>
          </cell>
          <cell r="T748">
            <v>0</v>
          </cell>
          <cell r="U748">
            <v>0</v>
          </cell>
          <cell r="V748" t="str">
            <v>TRADING</v>
          </cell>
          <cell r="X748" t="str">
            <v>C</v>
          </cell>
          <cell r="AE748">
            <v>0</v>
          </cell>
          <cell r="AF748" t="str">
            <v>OPGEM</v>
          </cell>
        </row>
        <row r="749">
          <cell r="A749" t="str">
            <v>SBST</v>
          </cell>
          <cell r="B749" t="str">
            <v>SB_OPG-CF</v>
          </cell>
          <cell r="D749" t="str">
            <v>B</v>
          </cell>
          <cell r="H749" t="str">
            <v>I-SWAP</v>
          </cell>
          <cell r="I749" t="str">
            <v>HOEP</v>
          </cell>
          <cell r="J749" t="str">
            <v>FIXED SWAP</v>
          </cell>
          <cell r="K749" t="str">
            <v>SWPFN</v>
          </cell>
          <cell r="T749">
            <v>0</v>
          </cell>
          <cell r="U749">
            <v>0</v>
          </cell>
          <cell r="V749" t="str">
            <v>TRADING</v>
          </cell>
          <cell r="X749" t="str">
            <v>C</v>
          </cell>
          <cell r="AE749">
            <v>0</v>
          </cell>
          <cell r="AF749" t="str">
            <v>OPGET</v>
          </cell>
        </row>
        <row r="750">
          <cell r="A750" t="str">
            <v>TROD</v>
          </cell>
          <cell r="B750" t="str">
            <v>NGX-CF</v>
          </cell>
          <cell r="D750" t="str">
            <v>B</v>
          </cell>
          <cell r="H750" t="str">
            <v>I-SWAP</v>
          </cell>
          <cell r="I750" t="str">
            <v>HOEP</v>
          </cell>
          <cell r="J750" t="str">
            <v>FIXED SWAP</v>
          </cell>
          <cell r="K750" t="str">
            <v>SWPFN</v>
          </cell>
          <cell r="T750">
            <v>0</v>
          </cell>
          <cell r="U750">
            <v>0</v>
          </cell>
          <cell r="V750" t="str">
            <v>TRADING</v>
          </cell>
          <cell r="X750" t="str">
            <v>C</v>
          </cell>
          <cell r="AE750">
            <v>0</v>
          </cell>
          <cell r="AF750" t="str">
            <v>OPGEM</v>
          </cell>
        </row>
        <row r="751">
          <cell r="A751" t="str">
            <v>ST</v>
          </cell>
          <cell r="B751" t="str">
            <v>OPGET-CF</v>
          </cell>
          <cell r="D751" t="str">
            <v>S</v>
          </cell>
          <cell r="H751" t="str">
            <v>I-SWAP</v>
          </cell>
          <cell r="I751" t="str">
            <v>HOEP</v>
          </cell>
          <cell r="J751" t="str">
            <v>FIXED SWAP</v>
          </cell>
          <cell r="K751" t="str">
            <v>SWPFN</v>
          </cell>
          <cell r="T751">
            <v>0</v>
          </cell>
          <cell r="U751">
            <v>0</v>
          </cell>
          <cell r="V751" t="str">
            <v>TRADING</v>
          </cell>
          <cell r="X751" t="str">
            <v>C</v>
          </cell>
          <cell r="AE751">
            <v>0</v>
          </cell>
          <cell r="AF751" t="str">
            <v>OPGEM</v>
          </cell>
        </row>
        <row r="752">
          <cell r="A752" t="str">
            <v>SBST</v>
          </cell>
          <cell r="B752" t="str">
            <v>SB_OPG-CF</v>
          </cell>
          <cell r="D752" t="str">
            <v>B</v>
          </cell>
          <cell r="H752" t="str">
            <v>I-SWAP</v>
          </cell>
          <cell r="I752" t="str">
            <v>HOEP</v>
          </cell>
          <cell r="J752" t="str">
            <v>FIXED SWAP</v>
          </cell>
          <cell r="K752" t="str">
            <v>SWPFN</v>
          </cell>
          <cell r="T752">
            <v>0</v>
          </cell>
          <cell r="U752">
            <v>0</v>
          </cell>
          <cell r="V752" t="str">
            <v>TRADING</v>
          </cell>
          <cell r="X752" t="str">
            <v>C</v>
          </cell>
          <cell r="AE752">
            <v>0</v>
          </cell>
          <cell r="AF752" t="str">
            <v>OPGET</v>
          </cell>
        </row>
        <row r="753">
          <cell r="A753" t="str">
            <v>ST</v>
          </cell>
          <cell r="B753" t="str">
            <v>OPGET-CF</v>
          </cell>
          <cell r="D753" t="str">
            <v>S</v>
          </cell>
          <cell r="H753" t="str">
            <v>I-SWAP</v>
          </cell>
          <cell r="I753" t="str">
            <v>HOEP</v>
          </cell>
          <cell r="J753" t="str">
            <v>FIXED SWAP</v>
          </cell>
          <cell r="K753" t="str">
            <v>SWPFN</v>
          </cell>
          <cell r="T753">
            <v>0</v>
          </cell>
          <cell r="U753">
            <v>0</v>
          </cell>
          <cell r="V753" t="str">
            <v>TRADING</v>
          </cell>
          <cell r="X753" t="str">
            <v>C</v>
          </cell>
          <cell r="AE753">
            <v>0</v>
          </cell>
          <cell r="AF753" t="str">
            <v>OPGEM</v>
          </cell>
        </row>
        <row r="754">
          <cell r="A754" t="str">
            <v>SBST</v>
          </cell>
          <cell r="B754" t="str">
            <v>SB_OPG-CF</v>
          </cell>
          <cell r="D754" t="str">
            <v>B</v>
          </cell>
          <cell r="H754" t="str">
            <v>I-SWAP</v>
          </cell>
          <cell r="I754" t="str">
            <v>HOEP</v>
          </cell>
          <cell r="J754" t="str">
            <v>FIXED SWAP</v>
          </cell>
          <cell r="K754" t="str">
            <v>SWPFN</v>
          </cell>
          <cell r="T754">
            <v>0</v>
          </cell>
          <cell r="U754">
            <v>0</v>
          </cell>
          <cell r="V754" t="str">
            <v>TRADING</v>
          </cell>
          <cell r="X754" t="str">
            <v>C</v>
          </cell>
          <cell r="AE754">
            <v>0</v>
          </cell>
          <cell r="AF754" t="str">
            <v>OPGET</v>
          </cell>
        </row>
        <row r="755">
          <cell r="A755" t="str">
            <v>RT</v>
          </cell>
          <cell r="B755" t="str">
            <v>TEM-CF</v>
          </cell>
          <cell r="D755" t="str">
            <v>B</v>
          </cell>
          <cell r="H755" t="str">
            <v>I-SWAP</v>
          </cell>
          <cell r="I755" t="str">
            <v>HOEP</v>
          </cell>
          <cell r="J755" t="str">
            <v>FIXED SWAP</v>
          </cell>
          <cell r="K755" t="str">
            <v>HSWFN</v>
          </cell>
          <cell r="T755">
            <v>0</v>
          </cell>
          <cell r="U755">
            <v>0</v>
          </cell>
          <cell r="V755" t="str">
            <v>TRADING</v>
          </cell>
          <cell r="X755" t="str">
            <v>C</v>
          </cell>
          <cell r="AE755">
            <v>0</v>
          </cell>
          <cell r="AF755" t="str">
            <v>OPGEM</v>
          </cell>
        </row>
        <row r="756">
          <cell r="A756" t="str">
            <v>TROD</v>
          </cell>
          <cell r="B756" t="str">
            <v>RBC-CF</v>
          </cell>
          <cell r="D756" t="str">
            <v>B</v>
          </cell>
          <cell r="H756" t="str">
            <v>I-SWAP</v>
          </cell>
          <cell r="I756" t="str">
            <v>HOEP</v>
          </cell>
          <cell r="J756" t="str">
            <v>FIXED SWAP</v>
          </cell>
          <cell r="K756" t="str">
            <v>SWPFN</v>
          </cell>
          <cell r="T756">
            <v>0</v>
          </cell>
          <cell r="U756">
            <v>0</v>
          </cell>
          <cell r="V756" t="str">
            <v>TRADING</v>
          </cell>
          <cell r="X756" t="str">
            <v>C</v>
          </cell>
          <cell r="AE756">
            <v>0</v>
          </cell>
          <cell r="AF756" t="str">
            <v>OPGEM</v>
          </cell>
        </row>
        <row r="757">
          <cell r="A757" t="str">
            <v>ST</v>
          </cell>
          <cell r="B757" t="str">
            <v>RBC-CF</v>
          </cell>
          <cell r="D757" t="str">
            <v>B</v>
          </cell>
          <cell r="H757" t="str">
            <v>I-SWAP</v>
          </cell>
          <cell r="I757" t="str">
            <v>HOEP</v>
          </cell>
          <cell r="J757" t="str">
            <v>FIXED SWAP</v>
          </cell>
          <cell r="K757" t="str">
            <v>SWPFN</v>
          </cell>
          <cell r="T757">
            <v>0</v>
          </cell>
          <cell r="U757">
            <v>0</v>
          </cell>
          <cell r="V757" t="str">
            <v>TRADING</v>
          </cell>
          <cell r="X757" t="str">
            <v>C</v>
          </cell>
          <cell r="AE757">
            <v>0</v>
          </cell>
          <cell r="AF757" t="str">
            <v>OPGEM</v>
          </cell>
        </row>
        <row r="758">
          <cell r="A758" t="str">
            <v>TROD</v>
          </cell>
          <cell r="B758" t="str">
            <v>RBC-CF</v>
          </cell>
          <cell r="D758" t="str">
            <v>S</v>
          </cell>
          <cell r="H758" t="str">
            <v>I-SWAP</v>
          </cell>
          <cell r="I758" t="str">
            <v>HOEP</v>
          </cell>
          <cell r="J758" t="str">
            <v>FIXED SWAP</v>
          </cell>
          <cell r="K758" t="str">
            <v>SWPFN</v>
          </cell>
          <cell r="T758">
            <v>0</v>
          </cell>
          <cell r="U758">
            <v>0</v>
          </cell>
          <cell r="V758" t="str">
            <v>TRADING</v>
          </cell>
          <cell r="X758" t="str">
            <v>C</v>
          </cell>
          <cell r="AE758">
            <v>0</v>
          </cell>
          <cell r="AF758" t="str">
            <v>OPGEM</v>
          </cell>
        </row>
        <row r="759">
          <cell r="A759" t="str">
            <v>ST</v>
          </cell>
          <cell r="B759" t="str">
            <v>OPGET-CF</v>
          </cell>
          <cell r="D759" t="str">
            <v>S</v>
          </cell>
          <cell r="H759" t="str">
            <v>I-SWAP</v>
          </cell>
          <cell r="I759" t="str">
            <v>HOEP</v>
          </cell>
          <cell r="J759" t="str">
            <v>FIXED SWAP</v>
          </cell>
          <cell r="K759" t="str">
            <v>SWPFN</v>
          </cell>
          <cell r="T759">
            <v>0</v>
          </cell>
          <cell r="U759">
            <v>0</v>
          </cell>
          <cell r="V759" t="str">
            <v>TRADING</v>
          </cell>
          <cell r="X759" t="str">
            <v>C</v>
          </cell>
          <cell r="AE759">
            <v>0</v>
          </cell>
          <cell r="AF759" t="str">
            <v>OPGEM</v>
          </cell>
        </row>
        <row r="760">
          <cell r="A760" t="str">
            <v>SBST</v>
          </cell>
          <cell r="B760" t="str">
            <v>SB_OPG-CF</v>
          </cell>
          <cell r="D760" t="str">
            <v>B</v>
          </cell>
          <cell r="H760" t="str">
            <v>I-SWAP</v>
          </cell>
          <cell r="I760" t="str">
            <v>HOEP</v>
          </cell>
          <cell r="J760" t="str">
            <v>FIXED SWAP</v>
          </cell>
          <cell r="K760" t="str">
            <v>SWPFN</v>
          </cell>
          <cell r="T760">
            <v>0</v>
          </cell>
          <cell r="U760">
            <v>0</v>
          </cell>
          <cell r="V760" t="str">
            <v>TRADING</v>
          </cell>
          <cell r="X760" t="str">
            <v>C</v>
          </cell>
          <cell r="AE760">
            <v>0</v>
          </cell>
          <cell r="AF760" t="str">
            <v>OPGET</v>
          </cell>
        </row>
        <row r="761">
          <cell r="A761" t="str">
            <v>ST</v>
          </cell>
          <cell r="B761" t="str">
            <v>BRUCE-CF</v>
          </cell>
          <cell r="D761" t="str">
            <v>B</v>
          </cell>
          <cell r="H761" t="str">
            <v>I-SWAP</v>
          </cell>
          <cell r="I761" t="str">
            <v>HOEP</v>
          </cell>
          <cell r="J761" t="str">
            <v>FIXED SWAP</v>
          </cell>
          <cell r="K761" t="str">
            <v>SWPFN</v>
          </cell>
          <cell r="T761">
            <v>0</v>
          </cell>
          <cell r="U761">
            <v>0</v>
          </cell>
          <cell r="V761" t="str">
            <v>TRADING</v>
          </cell>
          <cell r="X761" t="str">
            <v>C</v>
          </cell>
          <cell r="AE761">
            <v>0</v>
          </cell>
          <cell r="AF761" t="str">
            <v>OPGEM</v>
          </cell>
        </row>
        <row r="762">
          <cell r="A762" t="str">
            <v>TROD</v>
          </cell>
          <cell r="B762" t="str">
            <v>NGX-CF</v>
          </cell>
          <cell r="D762" t="str">
            <v>B</v>
          </cell>
          <cell r="H762" t="str">
            <v>I-SWAP</v>
          </cell>
          <cell r="I762" t="str">
            <v>HOEP</v>
          </cell>
          <cell r="J762" t="str">
            <v>FIXED SWAP</v>
          </cell>
          <cell r="K762" t="str">
            <v>SWPFN</v>
          </cell>
          <cell r="T762">
            <v>0</v>
          </cell>
          <cell r="U762">
            <v>0</v>
          </cell>
          <cell r="V762" t="str">
            <v>TRADING</v>
          </cell>
          <cell r="X762" t="str">
            <v>C</v>
          </cell>
          <cell r="AE762">
            <v>0</v>
          </cell>
          <cell r="AF762" t="str">
            <v>OPGEM</v>
          </cell>
        </row>
        <row r="763">
          <cell r="A763" t="str">
            <v>ST</v>
          </cell>
          <cell r="B763" t="str">
            <v>OPGET-CF</v>
          </cell>
          <cell r="D763" t="str">
            <v>S</v>
          </cell>
          <cell r="H763" t="str">
            <v>I-SWAP</v>
          </cell>
          <cell r="I763" t="str">
            <v>HOEP</v>
          </cell>
          <cell r="J763" t="str">
            <v>FIXED SWAP</v>
          </cell>
          <cell r="K763" t="str">
            <v>SWPFN</v>
          </cell>
          <cell r="T763">
            <v>0</v>
          </cell>
          <cell r="U763">
            <v>0</v>
          </cell>
          <cell r="V763" t="str">
            <v>TRADING</v>
          </cell>
          <cell r="X763" t="str">
            <v>C</v>
          </cell>
          <cell r="AE763">
            <v>0</v>
          </cell>
          <cell r="AF763" t="str">
            <v>OPGEM</v>
          </cell>
        </row>
        <row r="764">
          <cell r="A764" t="str">
            <v>SBST</v>
          </cell>
          <cell r="B764" t="str">
            <v>SB_OPG-CF</v>
          </cell>
          <cell r="D764" t="str">
            <v>B</v>
          </cell>
          <cell r="H764" t="str">
            <v>I-SWAP</v>
          </cell>
          <cell r="I764" t="str">
            <v>HOEP</v>
          </cell>
          <cell r="J764" t="str">
            <v>FIXED SWAP</v>
          </cell>
          <cell r="K764" t="str">
            <v>SWPFN</v>
          </cell>
          <cell r="T764">
            <v>0</v>
          </cell>
          <cell r="U764">
            <v>0</v>
          </cell>
          <cell r="V764" t="str">
            <v>TRADING</v>
          </cell>
          <cell r="X764" t="str">
            <v>C</v>
          </cell>
          <cell r="AE764">
            <v>0</v>
          </cell>
          <cell r="AF764" t="str">
            <v>OPGET</v>
          </cell>
        </row>
        <row r="765">
          <cell r="A765" t="str">
            <v>ST</v>
          </cell>
          <cell r="B765" t="str">
            <v>BRUCE-CF</v>
          </cell>
          <cell r="D765" t="str">
            <v>B</v>
          </cell>
          <cell r="H765" t="str">
            <v>I-SWAP</v>
          </cell>
          <cell r="I765" t="str">
            <v>HOEP</v>
          </cell>
          <cell r="J765" t="str">
            <v>FIXED SWAP</v>
          </cell>
          <cell r="K765" t="str">
            <v>SWPFN</v>
          </cell>
          <cell r="T765">
            <v>0</v>
          </cell>
          <cell r="U765">
            <v>0</v>
          </cell>
          <cell r="V765" t="str">
            <v>TRADING</v>
          </cell>
          <cell r="X765" t="str">
            <v>C</v>
          </cell>
          <cell r="AE765">
            <v>0</v>
          </cell>
          <cell r="AF765" t="str">
            <v>OPGEM</v>
          </cell>
        </row>
        <row r="766">
          <cell r="A766" t="str">
            <v>ST</v>
          </cell>
          <cell r="B766" t="str">
            <v>BRUCE-CF</v>
          </cell>
          <cell r="D766" t="str">
            <v>B</v>
          </cell>
          <cell r="H766" t="str">
            <v>I-SWAP</v>
          </cell>
          <cell r="I766" t="str">
            <v>HOEP</v>
          </cell>
          <cell r="J766" t="str">
            <v>FIXED SWAP</v>
          </cell>
          <cell r="K766" t="str">
            <v>SWPFN</v>
          </cell>
          <cell r="T766">
            <v>0</v>
          </cell>
          <cell r="U766">
            <v>0</v>
          </cell>
          <cell r="V766" t="str">
            <v>TRADING</v>
          </cell>
          <cell r="X766" t="str">
            <v>C</v>
          </cell>
          <cell r="AE766">
            <v>0</v>
          </cell>
          <cell r="AF766" t="str">
            <v>OPGEM</v>
          </cell>
        </row>
        <row r="767">
          <cell r="A767" t="str">
            <v>ST</v>
          </cell>
          <cell r="B767" t="str">
            <v>BRUCE-CF</v>
          </cell>
          <cell r="D767" t="str">
            <v>B</v>
          </cell>
          <cell r="H767" t="str">
            <v>I-SWAP</v>
          </cell>
          <cell r="I767" t="str">
            <v>HOEP</v>
          </cell>
          <cell r="J767" t="str">
            <v>FIXED SWAP</v>
          </cell>
          <cell r="K767" t="str">
            <v>SWPFN</v>
          </cell>
          <cell r="T767">
            <v>0</v>
          </cell>
          <cell r="U767">
            <v>0</v>
          </cell>
          <cell r="V767" t="str">
            <v>TRADING</v>
          </cell>
          <cell r="X767" t="str">
            <v>C</v>
          </cell>
          <cell r="AE767">
            <v>0</v>
          </cell>
          <cell r="AF767" t="str">
            <v>OPGEM</v>
          </cell>
        </row>
        <row r="768">
          <cell r="A768" t="str">
            <v>ST</v>
          </cell>
          <cell r="B768" t="str">
            <v>OPGET-CF</v>
          </cell>
          <cell r="D768" t="str">
            <v>S</v>
          </cell>
          <cell r="H768" t="str">
            <v>I-SWAP</v>
          </cell>
          <cell r="I768" t="str">
            <v>HOEP</v>
          </cell>
          <cell r="J768" t="str">
            <v>FIXED SWAP</v>
          </cell>
          <cell r="K768" t="str">
            <v>SWPFN</v>
          </cell>
          <cell r="T768">
            <v>0</v>
          </cell>
          <cell r="U768">
            <v>0</v>
          </cell>
          <cell r="V768" t="str">
            <v>TRADING</v>
          </cell>
          <cell r="X768" t="str">
            <v>C</v>
          </cell>
          <cell r="AE768">
            <v>0</v>
          </cell>
          <cell r="AF768" t="str">
            <v>OPGEM</v>
          </cell>
        </row>
        <row r="769">
          <cell r="A769" t="str">
            <v>SBST</v>
          </cell>
          <cell r="B769" t="str">
            <v>SB_OPG-CF</v>
          </cell>
          <cell r="D769" t="str">
            <v>B</v>
          </cell>
          <cell r="H769" t="str">
            <v>I-SWAP</v>
          </cell>
          <cell r="I769" t="str">
            <v>HOEP</v>
          </cell>
          <cell r="J769" t="str">
            <v>FIXED SWAP</v>
          </cell>
          <cell r="K769" t="str">
            <v>SWPFN</v>
          </cell>
          <cell r="T769">
            <v>0</v>
          </cell>
          <cell r="U769">
            <v>0</v>
          </cell>
          <cell r="V769" t="str">
            <v>TRADING</v>
          </cell>
          <cell r="X769" t="str">
            <v>C</v>
          </cell>
          <cell r="AE769">
            <v>0</v>
          </cell>
          <cell r="AF769" t="str">
            <v>OPGET</v>
          </cell>
        </row>
        <row r="770">
          <cell r="A770" t="str">
            <v>RT</v>
          </cell>
          <cell r="B770" t="str">
            <v>OPGET</v>
          </cell>
          <cell r="D770" t="str">
            <v>S</v>
          </cell>
          <cell r="H770" t="str">
            <v>SFC</v>
          </cell>
          <cell r="I770" t="str">
            <v>HOEP</v>
          </cell>
          <cell r="J770" t="str">
            <v>INDEX PHYSIC</v>
          </cell>
          <cell r="K770" t="str">
            <v>SFC3-RT</v>
          </cell>
          <cell r="T770">
            <v>0</v>
          </cell>
          <cell r="U770">
            <v>0</v>
          </cell>
          <cell r="V770" t="str">
            <v>TRADING</v>
          </cell>
          <cell r="X770" t="str">
            <v>C</v>
          </cell>
          <cell r="AE770">
            <v>0</v>
          </cell>
          <cell r="AF770" t="str">
            <v>OPGEM</v>
          </cell>
        </row>
        <row r="771">
          <cell r="A771" t="str">
            <v>SBRT</v>
          </cell>
          <cell r="B771" t="str">
            <v>SB_OPG</v>
          </cell>
          <cell r="D771" t="str">
            <v>B</v>
          </cell>
          <cell r="H771" t="str">
            <v>SFC-RT</v>
          </cell>
          <cell r="I771" t="str">
            <v>HOEP</v>
          </cell>
          <cell r="J771" t="str">
            <v>INDEX PHYSIC</v>
          </cell>
          <cell r="K771" t="str">
            <v>SFC3-RT</v>
          </cell>
          <cell r="T771">
            <v>0</v>
          </cell>
          <cell r="U771">
            <v>0</v>
          </cell>
          <cell r="V771" t="str">
            <v>TRADING</v>
          </cell>
          <cell r="X771" t="str">
            <v>C</v>
          </cell>
          <cell r="AE771">
            <v>0</v>
          </cell>
          <cell r="AF771" t="str">
            <v>OPGET</v>
          </cell>
        </row>
        <row r="772">
          <cell r="A772" t="str">
            <v>RT</v>
          </cell>
          <cell r="B772" t="str">
            <v>OPGET</v>
          </cell>
          <cell r="D772" t="str">
            <v>S</v>
          </cell>
          <cell r="H772" t="str">
            <v>SFC</v>
          </cell>
          <cell r="I772" t="str">
            <v>MISI</v>
          </cell>
          <cell r="J772" t="str">
            <v>PHYSICAL</v>
          </cell>
          <cell r="K772" t="str">
            <v>EFC-RT</v>
          </cell>
          <cell r="T772">
            <v>0</v>
          </cell>
          <cell r="U772">
            <v>0</v>
          </cell>
          <cell r="V772" t="str">
            <v>TRADING</v>
          </cell>
          <cell r="X772" t="str">
            <v>C</v>
          </cell>
          <cell r="AE772">
            <v>0</v>
          </cell>
          <cell r="AF772" t="str">
            <v>OPGEM</v>
          </cell>
        </row>
        <row r="773">
          <cell r="A773" t="str">
            <v>SBRT</v>
          </cell>
          <cell r="B773" t="str">
            <v>SB_OPG</v>
          </cell>
          <cell r="D773" t="str">
            <v>B</v>
          </cell>
          <cell r="H773" t="str">
            <v>SFC-RT</v>
          </cell>
          <cell r="I773" t="str">
            <v>MISI</v>
          </cell>
          <cell r="J773" t="str">
            <v>PHYSICAL</v>
          </cell>
          <cell r="K773" t="str">
            <v>EFC-RT</v>
          </cell>
          <cell r="T773">
            <v>0</v>
          </cell>
          <cell r="U773">
            <v>0</v>
          </cell>
          <cell r="V773" t="str">
            <v>TRADING</v>
          </cell>
          <cell r="X773" t="str">
            <v>C</v>
          </cell>
          <cell r="AE773">
            <v>0</v>
          </cell>
          <cell r="AF773" t="str">
            <v>OPGET</v>
          </cell>
        </row>
        <row r="774">
          <cell r="A774" t="str">
            <v>TROD</v>
          </cell>
          <cell r="B774" t="str">
            <v>NGX-CF</v>
          </cell>
          <cell r="D774" t="str">
            <v>B</v>
          </cell>
          <cell r="H774" t="str">
            <v>I-SWAP</v>
          </cell>
          <cell r="I774" t="str">
            <v>HOEP</v>
          </cell>
          <cell r="J774" t="str">
            <v>FIXED SWAP</v>
          </cell>
          <cell r="K774" t="str">
            <v>SWPFN</v>
          </cell>
          <cell r="T774">
            <v>0</v>
          </cell>
          <cell r="U774">
            <v>0</v>
          </cell>
          <cell r="V774" t="str">
            <v>TRADING</v>
          </cell>
          <cell r="X774" t="str">
            <v>C</v>
          </cell>
          <cell r="AE774">
            <v>0</v>
          </cell>
          <cell r="AF774" t="str">
            <v>OPGEM</v>
          </cell>
        </row>
        <row r="775">
          <cell r="A775" t="str">
            <v>RT</v>
          </cell>
          <cell r="B775" t="str">
            <v>OPGET</v>
          </cell>
          <cell r="D775" t="str">
            <v>S</v>
          </cell>
          <cell r="H775" t="str">
            <v>SFC</v>
          </cell>
          <cell r="I775" t="str">
            <v>HOEP</v>
          </cell>
          <cell r="J775" t="str">
            <v>INDEX PHYSIC</v>
          </cell>
          <cell r="K775" t="str">
            <v>SFC3-RT</v>
          </cell>
          <cell r="T775">
            <v>0</v>
          </cell>
          <cell r="U775">
            <v>0</v>
          </cell>
          <cell r="V775" t="str">
            <v>TRADING</v>
          </cell>
          <cell r="X775" t="str">
            <v>C</v>
          </cell>
          <cell r="AE775">
            <v>0</v>
          </cell>
          <cell r="AF775" t="str">
            <v>OPGEM</v>
          </cell>
        </row>
        <row r="776">
          <cell r="A776" t="str">
            <v>SBRT</v>
          </cell>
          <cell r="B776" t="str">
            <v>SB_OPG</v>
          </cell>
          <cell r="D776" t="str">
            <v>B</v>
          </cell>
          <cell r="H776" t="str">
            <v>SFC-RT</v>
          </cell>
          <cell r="I776" t="str">
            <v>HOEP</v>
          </cell>
          <cell r="J776" t="str">
            <v>INDEX PHYSIC</v>
          </cell>
          <cell r="K776" t="str">
            <v>SFC3-RT</v>
          </cell>
          <cell r="T776">
            <v>0</v>
          </cell>
          <cell r="U776">
            <v>0</v>
          </cell>
          <cell r="V776" t="str">
            <v>TRADING</v>
          </cell>
          <cell r="X776" t="str">
            <v>C</v>
          </cell>
          <cell r="AE776">
            <v>0</v>
          </cell>
          <cell r="AF776" t="str">
            <v>OPGET</v>
          </cell>
        </row>
        <row r="777">
          <cell r="A777" t="str">
            <v>TROD</v>
          </cell>
          <cell r="B777" t="str">
            <v>RBC-CF</v>
          </cell>
          <cell r="D777" t="str">
            <v>B</v>
          </cell>
          <cell r="H777" t="str">
            <v>I-SWAP</v>
          </cell>
          <cell r="I777" t="str">
            <v>HOEP</v>
          </cell>
          <cell r="J777" t="str">
            <v>FIXED SWAP</v>
          </cell>
          <cell r="K777" t="str">
            <v>SWPFN</v>
          </cell>
          <cell r="T777">
            <v>0</v>
          </cell>
          <cell r="U777">
            <v>0</v>
          </cell>
          <cell r="V777" t="str">
            <v>TRADING</v>
          </cell>
          <cell r="X777" t="str">
            <v>C</v>
          </cell>
          <cell r="AE777">
            <v>0</v>
          </cell>
          <cell r="AF777" t="str">
            <v>OPGEM</v>
          </cell>
        </row>
        <row r="778">
          <cell r="A778" t="str">
            <v>RT</v>
          </cell>
          <cell r="B778" t="str">
            <v>OPGET</v>
          </cell>
          <cell r="D778" t="str">
            <v>S</v>
          </cell>
          <cell r="H778" t="str">
            <v>SFC</v>
          </cell>
          <cell r="I778" t="str">
            <v>HOEP</v>
          </cell>
          <cell r="J778" t="str">
            <v>INDEX PHYSIC</v>
          </cell>
          <cell r="K778" t="str">
            <v>SFC3-RT</v>
          </cell>
          <cell r="T778">
            <v>0</v>
          </cell>
          <cell r="U778">
            <v>0</v>
          </cell>
          <cell r="V778" t="str">
            <v>TRADING</v>
          </cell>
          <cell r="X778" t="str">
            <v>C</v>
          </cell>
          <cell r="AE778">
            <v>0</v>
          </cell>
          <cell r="AF778" t="str">
            <v>OPGEM</v>
          </cell>
        </row>
        <row r="779">
          <cell r="A779" t="str">
            <v>SBRT</v>
          </cell>
          <cell r="B779" t="str">
            <v>SB_OPG</v>
          </cell>
          <cell r="D779" t="str">
            <v>B</v>
          </cell>
          <cell r="H779" t="str">
            <v>SFC-RT</v>
          </cell>
          <cell r="I779" t="str">
            <v>HOEP</v>
          </cell>
          <cell r="J779" t="str">
            <v>INDEX PHYSIC</v>
          </cell>
          <cell r="K779" t="str">
            <v>SFC3-RT</v>
          </cell>
          <cell r="T779">
            <v>0</v>
          </cell>
          <cell r="U779">
            <v>0</v>
          </cell>
          <cell r="V779" t="str">
            <v>TRADING</v>
          </cell>
          <cell r="X779" t="str">
            <v>C</v>
          </cell>
          <cell r="AE779">
            <v>0</v>
          </cell>
          <cell r="AF779" t="str">
            <v>OPGET</v>
          </cell>
        </row>
        <row r="780">
          <cell r="A780" t="str">
            <v>ST</v>
          </cell>
          <cell r="B780" t="str">
            <v>OPGET</v>
          </cell>
          <cell r="D780" t="str">
            <v>S</v>
          </cell>
          <cell r="H780" t="str">
            <v>SFC</v>
          </cell>
          <cell r="I780" t="str">
            <v>MISI</v>
          </cell>
          <cell r="J780" t="str">
            <v>PHYSICAL</v>
          </cell>
          <cell r="K780" t="str">
            <v>EFC-RT</v>
          </cell>
          <cell r="T780">
            <v>0</v>
          </cell>
          <cell r="U780">
            <v>0</v>
          </cell>
          <cell r="V780" t="str">
            <v>TRADING</v>
          </cell>
          <cell r="X780" t="str">
            <v>C</v>
          </cell>
          <cell r="AE780">
            <v>0</v>
          </cell>
          <cell r="AF780" t="str">
            <v>OPGEM</v>
          </cell>
        </row>
        <row r="781">
          <cell r="A781" t="str">
            <v>SBST</v>
          </cell>
          <cell r="B781" t="str">
            <v>SB_OPG</v>
          </cell>
          <cell r="D781" t="str">
            <v>B</v>
          </cell>
          <cell r="H781" t="str">
            <v>SFC-DA</v>
          </cell>
          <cell r="I781" t="str">
            <v>MISI</v>
          </cell>
          <cell r="J781" t="str">
            <v>PHYSICAL</v>
          </cell>
          <cell r="K781" t="str">
            <v>EFC-RT</v>
          </cell>
          <cell r="T781">
            <v>0</v>
          </cell>
          <cell r="U781">
            <v>0</v>
          </cell>
          <cell r="V781" t="str">
            <v>TRADING</v>
          </cell>
          <cell r="X781" t="str">
            <v>C</v>
          </cell>
          <cell r="AE781">
            <v>0</v>
          </cell>
          <cell r="AF781" t="str">
            <v>OPGET</v>
          </cell>
        </row>
        <row r="782">
          <cell r="A782" t="str">
            <v>RT</v>
          </cell>
          <cell r="B782" t="str">
            <v>OPGET</v>
          </cell>
          <cell r="D782" t="str">
            <v>S</v>
          </cell>
          <cell r="H782" t="str">
            <v>SFC</v>
          </cell>
          <cell r="I782" t="str">
            <v>HOEP</v>
          </cell>
          <cell r="J782" t="str">
            <v>INDEX PHYSIC</v>
          </cell>
          <cell r="K782" t="str">
            <v>SFC3-RT</v>
          </cell>
          <cell r="T782">
            <v>0</v>
          </cell>
          <cell r="U782">
            <v>0</v>
          </cell>
          <cell r="V782" t="str">
            <v>TRADING</v>
          </cell>
          <cell r="X782" t="str">
            <v>C</v>
          </cell>
          <cell r="AE782">
            <v>0</v>
          </cell>
          <cell r="AF782" t="str">
            <v>OPGEM</v>
          </cell>
        </row>
        <row r="783">
          <cell r="A783" t="str">
            <v>SBRT</v>
          </cell>
          <cell r="B783" t="str">
            <v>SB_OPG</v>
          </cell>
          <cell r="D783" t="str">
            <v>B</v>
          </cell>
          <cell r="H783" t="str">
            <v>SFC-RT</v>
          </cell>
          <cell r="I783" t="str">
            <v>HOEP</v>
          </cell>
          <cell r="J783" t="str">
            <v>INDEX PHYSIC</v>
          </cell>
          <cell r="K783" t="str">
            <v>SFC3-RT</v>
          </cell>
          <cell r="T783">
            <v>0</v>
          </cell>
          <cell r="U783">
            <v>0</v>
          </cell>
          <cell r="V783" t="str">
            <v>TRADING</v>
          </cell>
          <cell r="X783" t="str">
            <v>C</v>
          </cell>
          <cell r="AE783">
            <v>0</v>
          </cell>
          <cell r="AF783" t="str">
            <v>OPGET</v>
          </cell>
        </row>
        <row r="784">
          <cell r="A784" t="str">
            <v>ST</v>
          </cell>
          <cell r="B784" t="str">
            <v>NGX-CF</v>
          </cell>
          <cell r="D784" t="str">
            <v>B</v>
          </cell>
          <cell r="H784" t="str">
            <v>I-SWAP</v>
          </cell>
          <cell r="I784" t="str">
            <v>HOEP</v>
          </cell>
          <cell r="J784" t="str">
            <v>FIXED SWAP</v>
          </cell>
          <cell r="K784" t="str">
            <v>SWPFN</v>
          </cell>
          <cell r="T784">
            <v>0</v>
          </cell>
          <cell r="U784">
            <v>0</v>
          </cell>
          <cell r="V784" t="str">
            <v>TRADING</v>
          </cell>
          <cell r="X784" t="str">
            <v>C</v>
          </cell>
          <cell r="AE784">
            <v>0</v>
          </cell>
          <cell r="AF784" t="str">
            <v>OPGEM</v>
          </cell>
        </row>
        <row r="785">
          <cell r="A785" t="str">
            <v>ST</v>
          </cell>
          <cell r="B785" t="str">
            <v>OPGET-CF</v>
          </cell>
          <cell r="D785" t="str">
            <v>S</v>
          </cell>
          <cell r="H785" t="str">
            <v>I-SWAP</v>
          </cell>
          <cell r="I785" t="str">
            <v>HOEP</v>
          </cell>
          <cell r="J785" t="str">
            <v>FIXED SWAP</v>
          </cell>
          <cell r="K785" t="str">
            <v>SWPFN</v>
          </cell>
          <cell r="T785">
            <v>0</v>
          </cell>
          <cell r="U785">
            <v>0</v>
          </cell>
          <cell r="V785" t="str">
            <v>TRADING</v>
          </cell>
          <cell r="X785" t="str">
            <v>C</v>
          </cell>
          <cell r="AE785">
            <v>0</v>
          </cell>
          <cell r="AF785" t="str">
            <v>OPGEM</v>
          </cell>
        </row>
        <row r="786">
          <cell r="A786" t="str">
            <v>SBST</v>
          </cell>
          <cell r="B786" t="str">
            <v>SB_OPG-CF</v>
          </cell>
          <cell r="D786" t="str">
            <v>B</v>
          </cell>
          <cell r="H786" t="str">
            <v>I-SWAP</v>
          </cell>
          <cell r="I786" t="str">
            <v>HOEP</v>
          </cell>
          <cell r="J786" t="str">
            <v>FIXED SWAP</v>
          </cell>
          <cell r="K786" t="str">
            <v>SWPFN</v>
          </cell>
          <cell r="T786">
            <v>0</v>
          </cell>
          <cell r="U786">
            <v>0</v>
          </cell>
          <cell r="V786" t="str">
            <v>TRADING</v>
          </cell>
          <cell r="X786" t="str">
            <v>C</v>
          </cell>
          <cell r="AE786">
            <v>0</v>
          </cell>
          <cell r="AF786" t="str">
            <v>OPGET</v>
          </cell>
        </row>
        <row r="787">
          <cell r="A787" t="str">
            <v>ST</v>
          </cell>
          <cell r="B787" t="str">
            <v>RBC-CF</v>
          </cell>
          <cell r="D787" t="str">
            <v>B</v>
          </cell>
          <cell r="H787" t="str">
            <v>I-SWAP</v>
          </cell>
          <cell r="I787" t="str">
            <v>HOEP</v>
          </cell>
          <cell r="J787" t="str">
            <v>FIXED SWAP</v>
          </cell>
          <cell r="K787" t="str">
            <v>SWPFN</v>
          </cell>
          <cell r="T787">
            <v>0</v>
          </cell>
          <cell r="U787">
            <v>0</v>
          </cell>
          <cell r="V787" t="str">
            <v>TRADING</v>
          </cell>
          <cell r="X787" t="str">
            <v>C</v>
          </cell>
          <cell r="AE787">
            <v>0</v>
          </cell>
          <cell r="AF787" t="str">
            <v>OPGEM</v>
          </cell>
        </row>
        <row r="788">
          <cell r="A788" t="str">
            <v>ST</v>
          </cell>
          <cell r="B788" t="str">
            <v>OPGET-CF</v>
          </cell>
          <cell r="D788" t="str">
            <v>S</v>
          </cell>
          <cell r="H788" t="str">
            <v>I-SWAP</v>
          </cell>
          <cell r="I788" t="str">
            <v>HOEP</v>
          </cell>
          <cell r="J788" t="str">
            <v>FIXED SWAP</v>
          </cell>
          <cell r="K788" t="str">
            <v>SWPFN</v>
          </cell>
          <cell r="T788">
            <v>0</v>
          </cell>
          <cell r="U788">
            <v>0</v>
          </cell>
          <cell r="V788" t="str">
            <v>TRADING</v>
          </cell>
          <cell r="X788" t="str">
            <v>C</v>
          </cell>
          <cell r="AE788">
            <v>0</v>
          </cell>
          <cell r="AF788" t="str">
            <v>OPGEM</v>
          </cell>
        </row>
        <row r="789">
          <cell r="A789" t="str">
            <v>SBST</v>
          </cell>
          <cell r="B789" t="str">
            <v>SB_OPG-CF</v>
          </cell>
          <cell r="D789" t="str">
            <v>B</v>
          </cell>
          <cell r="H789" t="str">
            <v>I-SWAP</v>
          </cell>
          <cell r="I789" t="str">
            <v>HOEP</v>
          </cell>
          <cell r="J789" t="str">
            <v>FIXED SWAP</v>
          </cell>
          <cell r="K789" t="str">
            <v>SWPFN</v>
          </cell>
          <cell r="T789">
            <v>0</v>
          </cell>
          <cell r="U789">
            <v>0</v>
          </cell>
          <cell r="V789" t="str">
            <v>TRADING</v>
          </cell>
          <cell r="X789" t="str">
            <v>C</v>
          </cell>
          <cell r="AE789">
            <v>0</v>
          </cell>
          <cell r="AF789" t="str">
            <v>OPGET</v>
          </cell>
        </row>
        <row r="790">
          <cell r="A790" t="str">
            <v>TROD</v>
          </cell>
          <cell r="B790" t="str">
            <v>BRUCE-CF</v>
          </cell>
          <cell r="D790" t="str">
            <v>B</v>
          </cell>
          <cell r="H790" t="str">
            <v>I-SWAP</v>
          </cell>
          <cell r="I790" t="str">
            <v>HOEP</v>
          </cell>
          <cell r="J790" t="str">
            <v>FIXED SWAP</v>
          </cell>
          <cell r="K790" t="str">
            <v>SWPFN</v>
          </cell>
          <cell r="T790">
            <v>0</v>
          </cell>
          <cell r="U790">
            <v>0</v>
          </cell>
          <cell r="V790" t="str">
            <v>TRADING</v>
          </cell>
          <cell r="X790" t="str">
            <v>C</v>
          </cell>
          <cell r="AE790">
            <v>0</v>
          </cell>
          <cell r="AF790" t="str">
            <v>OPGEM</v>
          </cell>
        </row>
        <row r="791">
          <cell r="A791" t="str">
            <v>ST</v>
          </cell>
          <cell r="B791" t="str">
            <v>OPGET</v>
          </cell>
          <cell r="D791" t="str">
            <v>S</v>
          </cell>
          <cell r="H791" t="str">
            <v>SFC</v>
          </cell>
          <cell r="I791" t="str">
            <v>MISI</v>
          </cell>
          <cell r="J791" t="str">
            <v>PHYSICAL</v>
          </cell>
          <cell r="K791" t="str">
            <v>EFC-RT</v>
          </cell>
          <cell r="T791">
            <v>0</v>
          </cell>
          <cell r="U791">
            <v>0</v>
          </cell>
          <cell r="V791" t="str">
            <v>TRADING</v>
          </cell>
          <cell r="X791" t="str">
            <v>C</v>
          </cell>
          <cell r="AE791">
            <v>0</v>
          </cell>
          <cell r="AF791" t="str">
            <v>OPGEM</v>
          </cell>
        </row>
        <row r="792">
          <cell r="A792" t="str">
            <v>SBST</v>
          </cell>
          <cell r="B792" t="str">
            <v>SB_OPG</v>
          </cell>
          <cell r="D792" t="str">
            <v>B</v>
          </cell>
          <cell r="H792" t="str">
            <v>SFC-DA</v>
          </cell>
          <cell r="I792" t="str">
            <v>MISI</v>
          </cell>
          <cell r="J792" t="str">
            <v>PHYSICAL</v>
          </cell>
          <cell r="K792" t="str">
            <v>EFC-RT</v>
          </cell>
          <cell r="T792">
            <v>0</v>
          </cell>
          <cell r="U792">
            <v>0</v>
          </cell>
          <cell r="V792" t="str">
            <v>TRADING</v>
          </cell>
          <cell r="X792" t="str">
            <v>C</v>
          </cell>
          <cell r="AE792">
            <v>0</v>
          </cell>
          <cell r="AF792" t="str">
            <v>OPGET</v>
          </cell>
        </row>
        <row r="793">
          <cell r="A793" t="str">
            <v>RT</v>
          </cell>
          <cell r="B793" t="str">
            <v>OPGET</v>
          </cell>
          <cell r="D793" t="str">
            <v>S</v>
          </cell>
          <cell r="H793" t="str">
            <v>SFC</v>
          </cell>
          <cell r="I793" t="str">
            <v>HOEP</v>
          </cell>
          <cell r="J793" t="str">
            <v>INDEX PHYSIC</v>
          </cell>
          <cell r="K793" t="str">
            <v>SFC3-RT</v>
          </cell>
          <cell r="T793">
            <v>0</v>
          </cell>
          <cell r="U793">
            <v>0</v>
          </cell>
          <cell r="V793" t="str">
            <v>TRADING</v>
          </cell>
          <cell r="X793" t="str">
            <v>C</v>
          </cell>
          <cell r="AE793">
            <v>0</v>
          </cell>
          <cell r="AF793" t="str">
            <v>OPGEM</v>
          </cell>
        </row>
        <row r="794">
          <cell r="A794" t="str">
            <v>SBRT</v>
          </cell>
          <cell r="B794" t="str">
            <v>SB_OPG</v>
          </cell>
          <cell r="D794" t="str">
            <v>B</v>
          </cell>
          <cell r="H794" t="str">
            <v>SFC-RT</v>
          </cell>
          <cell r="I794" t="str">
            <v>HOEP</v>
          </cell>
          <cell r="J794" t="str">
            <v>INDEX PHYSIC</v>
          </cell>
          <cell r="K794" t="str">
            <v>SFC3-RT</v>
          </cell>
          <cell r="T794">
            <v>0</v>
          </cell>
          <cell r="U794">
            <v>0</v>
          </cell>
          <cell r="V794" t="str">
            <v>TRADING</v>
          </cell>
          <cell r="X794" t="str">
            <v>C</v>
          </cell>
          <cell r="AE794">
            <v>0</v>
          </cell>
          <cell r="AF794" t="str">
            <v>OPGET</v>
          </cell>
        </row>
        <row r="795">
          <cell r="A795" t="str">
            <v>TROD</v>
          </cell>
          <cell r="B795" t="str">
            <v>OPGET-UF</v>
          </cell>
          <cell r="D795" t="str">
            <v>S</v>
          </cell>
          <cell r="H795" t="str">
            <v>I-SWAP</v>
          </cell>
          <cell r="I795" t="str">
            <v>HOEP</v>
          </cell>
          <cell r="J795" t="str">
            <v>FIXED SWAP</v>
          </cell>
          <cell r="K795" t="str">
            <v>SWPFN</v>
          </cell>
          <cell r="T795">
            <v>0</v>
          </cell>
          <cell r="U795">
            <v>0</v>
          </cell>
          <cell r="V795" t="str">
            <v>TRADING</v>
          </cell>
          <cell r="X795" t="str">
            <v>C</v>
          </cell>
          <cell r="AE795">
            <v>0</v>
          </cell>
          <cell r="AF795" t="str">
            <v>OPGEM</v>
          </cell>
        </row>
        <row r="796">
          <cell r="A796" t="str">
            <v>SBLT</v>
          </cell>
          <cell r="B796" t="str">
            <v>SB_OPG-UF</v>
          </cell>
          <cell r="D796" t="str">
            <v>B</v>
          </cell>
          <cell r="H796" t="str">
            <v>I-SWAP</v>
          </cell>
          <cell r="I796" t="str">
            <v>HOEP</v>
          </cell>
          <cell r="J796" t="str">
            <v>FIXED SWAP</v>
          </cell>
          <cell r="K796" t="str">
            <v>SWPFN</v>
          </cell>
          <cell r="T796">
            <v>0</v>
          </cell>
          <cell r="U796">
            <v>0</v>
          </cell>
          <cell r="V796" t="str">
            <v>TRADING</v>
          </cell>
          <cell r="X796" t="str">
            <v>C</v>
          </cell>
          <cell r="AE796">
            <v>0</v>
          </cell>
          <cell r="AF796" t="str">
            <v>OPGET</v>
          </cell>
        </row>
        <row r="797">
          <cell r="A797" t="str">
            <v>SBST</v>
          </cell>
          <cell r="B797" t="str">
            <v>SB_OPG</v>
          </cell>
          <cell r="D797" t="str">
            <v>B</v>
          </cell>
          <cell r="H797" t="str">
            <v>SFC-DA</v>
          </cell>
          <cell r="I797" t="str">
            <v>HOEP</v>
          </cell>
          <cell r="J797" t="str">
            <v>INDEX PHYSIC</v>
          </cell>
          <cell r="K797" t="str">
            <v>SFC-DA</v>
          </cell>
          <cell r="T797">
            <v>0</v>
          </cell>
          <cell r="U797">
            <v>0</v>
          </cell>
          <cell r="V797" t="str">
            <v>TRADING</v>
          </cell>
          <cell r="X797" t="str">
            <v>C</v>
          </cell>
          <cell r="AE797">
            <v>0</v>
          </cell>
          <cell r="AF797" t="str">
            <v>OPGET</v>
          </cell>
        </row>
        <row r="798">
          <cell r="A798" t="str">
            <v>ST</v>
          </cell>
          <cell r="B798" t="str">
            <v>OPGET</v>
          </cell>
          <cell r="D798" t="str">
            <v>S</v>
          </cell>
          <cell r="H798" t="str">
            <v>SFC</v>
          </cell>
          <cell r="I798" t="str">
            <v>HOEP</v>
          </cell>
          <cell r="J798" t="str">
            <v>INDEX PHYSIC</v>
          </cell>
          <cell r="K798" t="str">
            <v>SFC-DA</v>
          </cell>
          <cell r="T798">
            <v>0</v>
          </cell>
          <cell r="U798">
            <v>0</v>
          </cell>
          <cell r="V798" t="str">
            <v>TRADING</v>
          </cell>
          <cell r="X798" t="str">
            <v>C</v>
          </cell>
          <cell r="AE798">
            <v>0</v>
          </cell>
          <cell r="AF798" t="str">
            <v>OPGEM</v>
          </cell>
        </row>
        <row r="799">
          <cell r="A799" t="str">
            <v>SBST</v>
          </cell>
          <cell r="B799" t="str">
            <v>SB_OPG</v>
          </cell>
          <cell r="D799" t="str">
            <v>B</v>
          </cell>
          <cell r="H799" t="str">
            <v>SFC-DA</v>
          </cell>
          <cell r="I799" t="str">
            <v>HOEP</v>
          </cell>
          <cell r="J799" t="str">
            <v>INDEX PHYSIC</v>
          </cell>
          <cell r="K799" t="str">
            <v>SFC6-DA</v>
          </cell>
          <cell r="T799">
            <v>0</v>
          </cell>
          <cell r="U799">
            <v>0</v>
          </cell>
          <cell r="V799" t="str">
            <v>TRADING</v>
          </cell>
          <cell r="X799" t="str">
            <v>C</v>
          </cell>
          <cell r="AE799">
            <v>0</v>
          </cell>
          <cell r="AF799" t="str">
            <v>OPGET</v>
          </cell>
        </row>
        <row r="800">
          <cell r="A800" t="str">
            <v>ST</v>
          </cell>
          <cell r="B800" t="str">
            <v>OPGET</v>
          </cell>
          <cell r="D800" t="str">
            <v>S</v>
          </cell>
          <cell r="H800" t="str">
            <v>SFC</v>
          </cell>
          <cell r="I800" t="str">
            <v>HOEP</v>
          </cell>
          <cell r="J800" t="str">
            <v>INDEX PHYSIC</v>
          </cell>
          <cell r="K800" t="str">
            <v>SFC6-DA</v>
          </cell>
          <cell r="T800">
            <v>0</v>
          </cell>
          <cell r="U800">
            <v>0</v>
          </cell>
          <cell r="V800" t="str">
            <v>TRADING</v>
          </cell>
          <cell r="X800" t="str">
            <v>C</v>
          </cell>
          <cell r="AE800">
            <v>0</v>
          </cell>
          <cell r="AF800" t="str">
            <v>OPGEM</v>
          </cell>
        </row>
        <row r="801">
          <cell r="A801" t="str">
            <v>ST</v>
          </cell>
          <cell r="B801" t="str">
            <v>OPGET</v>
          </cell>
          <cell r="D801" t="str">
            <v>S</v>
          </cell>
          <cell r="H801" t="str">
            <v>SFC</v>
          </cell>
          <cell r="I801" t="str">
            <v>HOEP</v>
          </cell>
          <cell r="J801" t="str">
            <v>INDEX PHYSIC</v>
          </cell>
          <cell r="K801" t="str">
            <v>SFC7-DA</v>
          </cell>
          <cell r="T801">
            <v>0</v>
          </cell>
          <cell r="U801">
            <v>0</v>
          </cell>
          <cell r="V801" t="str">
            <v>TRADING</v>
          </cell>
          <cell r="X801" t="str">
            <v>C</v>
          </cell>
          <cell r="AE801">
            <v>0</v>
          </cell>
          <cell r="AF801" t="str">
            <v>OPGEM</v>
          </cell>
        </row>
        <row r="802">
          <cell r="A802" t="str">
            <v>SBST</v>
          </cell>
          <cell r="B802" t="str">
            <v>SB_OPG</v>
          </cell>
          <cell r="D802" t="str">
            <v>B</v>
          </cell>
          <cell r="H802" t="str">
            <v>SFC-DA</v>
          </cell>
          <cell r="I802" t="str">
            <v>HOEP</v>
          </cell>
          <cell r="J802" t="str">
            <v>INDEX PHYSIC</v>
          </cell>
          <cell r="K802" t="str">
            <v>SFC7-DA</v>
          </cell>
          <cell r="T802">
            <v>0</v>
          </cell>
          <cell r="U802">
            <v>0</v>
          </cell>
          <cell r="V802" t="str">
            <v>TRADING</v>
          </cell>
          <cell r="X802" t="str">
            <v>C</v>
          </cell>
          <cell r="AE802">
            <v>0</v>
          </cell>
          <cell r="AF802" t="str">
            <v>OPGET</v>
          </cell>
        </row>
        <row r="803">
          <cell r="A803" t="str">
            <v>RT</v>
          </cell>
          <cell r="B803" t="str">
            <v>OPGET</v>
          </cell>
          <cell r="D803" t="str">
            <v>S</v>
          </cell>
          <cell r="H803" t="str">
            <v>SFC</v>
          </cell>
          <cell r="I803" t="str">
            <v>HOEP</v>
          </cell>
          <cell r="J803" t="str">
            <v>INDEX PHYSIC</v>
          </cell>
          <cell r="K803" t="str">
            <v>SFC3-RT</v>
          </cell>
          <cell r="T803">
            <v>0</v>
          </cell>
          <cell r="U803">
            <v>0</v>
          </cell>
          <cell r="V803" t="str">
            <v>TRADING</v>
          </cell>
          <cell r="X803" t="str">
            <v>C</v>
          </cell>
          <cell r="AE803">
            <v>0</v>
          </cell>
          <cell r="AF803" t="str">
            <v>OPGEM</v>
          </cell>
        </row>
        <row r="804">
          <cell r="A804" t="str">
            <v>SBRT</v>
          </cell>
          <cell r="B804" t="str">
            <v>SB_OPG</v>
          </cell>
          <cell r="D804" t="str">
            <v>B</v>
          </cell>
          <cell r="H804" t="str">
            <v>SFC-RT</v>
          </cell>
          <cell r="I804" t="str">
            <v>HOEP</v>
          </cell>
          <cell r="J804" t="str">
            <v>INDEX PHYSIC</v>
          </cell>
          <cell r="K804" t="str">
            <v>SFC3-RT</v>
          </cell>
          <cell r="T804">
            <v>0</v>
          </cell>
          <cell r="U804">
            <v>0</v>
          </cell>
          <cell r="V804" t="str">
            <v>TRADING</v>
          </cell>
          <cell r="X804" t="str">
            <v>C</v>
          </cell>
          <cell r="AE804">
            <v>0</v>
          </cell>
          <cell r="AF804" t="str">
            <v>OPGET</v>
          </cell>
        </row>
        <row r="805">
          <cell r="A805" t="str">
            <v>SBLT</v>
          </cell>
          <cell r="B805" t="str">
            <v>SB_OPGUS</v>
          </cell>
          <cell r="D805" t="str">
            <v>B</v>
          </cell>
          <cell r="H805" t="str">
            <v>SFC-DA</v>
          </cell>
          <cell r="I805" t="str">
            <v>HOEP</v>
          </cell>
          <cell r="J805" t="str">
            <v>INDEX PHYSIC</v>
          </cell>
          <cell r="K805" t="str">
            <v>SFC8-DA</v>
          </cell>
          <cell r="T805">
            <v>0</v>
          </cell>
          <cell r="U805">
            <v>0</v>
          </cell>
          <cell r="V805" t="str">
            <v>TRADING</v>
          </cell>
          <cell r="X805" t="str">
            <v>C</v>
          </cell>
          <cell r="AE805">
            <v>0</v>
          </cell>
          <cell r="AF805" t="str">
            <v>OPGET</v>
          </cell>
        </row>
        <row r="806">
          <cell r="A806" t="str">
            <v>TROD</v>
          </cell>
          <cell r="B806" t="str">
            <v>OPGETUS</v>
          </cell>
          <cell r="D806" t="str">
            <v>S</v>
          </cell>
          <cell r="H806" t="str">
            <v>SFC</v>
          </cell>
          <cell r="I806" t="str">
            <v>HOEP</v>
          </cell>
          <cell r="J806" t="str">
            <v>INDEX PHYSIC</v>
          </cell>
          <cell r="K806" t="str">
            <v>SFC8-DA</v>
          </cell>
          <cell r="T806">
            <v>0</v>
          </cell>
          <cell r="U806">
            <v>0</v>
          </cell>
          <cell r="V806" t="str">
            <v>TRADING</v>
          </cell>
          <cell r="X806" t="str">
            <v>C</v>
          </cell>
          <cell r="AE806">
            <v>0</v>
          </cell>
          <cell r="AF806" t="str">
            <v>OPGEM</v>
          </cell>
        </row>
        <row r="807">
          <cell r="A807" t="str">
            <v>TROD</v>
          </cell>
          <cell r="B807" t="str">
            <v>NGX-CF</v>
          </cell>
          <cell r="D807" t="str">
            <v>B</v>
          </cell>
          <cell r="H807" t="str">
            <v>I-SWAP</v>
          </cell>
          <cell r="I807" t="str">
            <v>HOEP</v>
          </cell>
          <cell r="J807" t="str">
            <v>FIXED SWAP</v>
          </cell>
          <cell r="K807" t="str">
            <v>SWPFN</v>
          </cell>
          <cell r="T807">
            <v>204000</v>
          </cell>
          <cell r="U807">
            <v>-11732.5</v>
          </cell>
          <cell r="V807" t="str">
            <v>TRADING</v>
          </cell>
          <cell r="X807" t="str">
            <v>C</v>
          </cell>
          <cell r="AE807">
            <v>-8104.11</v>
          </cell>
          <cell r="AF807" t="str">
            <v>OPGEM</v>
          </cell>
        </row>
        <row r="808">
          <cell r="A808" t="str">
            <v>ST</v>
          </cell>
          <cell r="B808" t="str">
            <v>BRUCE-CF</v>
          </cell>
          <cell r="D808" t="str">
            <v>B</v>
          </cell>
          <cell r="H808" t="str">
            <v>I-SWAP</v>
          </cell>
          <cell r="I808" t="str">
            <v>HOEP</v>
          </cell>
          <cell r="J808" t="str">
            <v>FIXED SWAP</v>
          </cell>
          <cell r="K808" t="str">
            <v>SWPFN</v>
          </cell>
          <cell r="T808">
            <v>0</v>
          </cell>
          <cell r="U808">
            <v>0</v>
          </cell>
          <cell r="V808" t="str">
            <v>TRADING</v>
          </cell>
          <cell r="X808" t="str">
            <v>C</v>
          </cell>
          <cell r="AE808">
            <v>0</v>
          </cell>
          <cell r="AF808" t="str">
            <v>OPGEM</v>
          </cell>
        </row>
        <row r="809">
          <cell r="A809" t="str">
            <v>ST</v>
          </cell>
          <cell r="B809" t="str">
            <v>OPGET-CF</v>
          </cell>
          <cell r="D809" t="str">
            <v>S</v>
          </cell>
          <cell r="H809" t="str">
            <v>I-SWAP</v>
          </cell>
          <cell r="I809" t="str">
            <v>HOEP</v>
          </cell>
          <cell r="J809" t="str">
            <v>FIXED SWAP</v>
          </cell>
          <cell r="K809" t="str">
            <v>SWPFN</v>
          </cell>
          <cell r="T809">
            <v>0</v>
          </cell>
          <cell r="U809">
            <v>0</v>
          </cell>
          <cell r="V809" t="str">
            <v>TRADING</v>
          </cell>
          <cell r="X809" t="str">
            <v>C</v>
          </cell>
          <cell r="AE809">
            <v>0</v>
          </cell>
          <cell r="AF809" t="str">
            <v>OPGEM</v>
          </cell>
        </row>
        <row r="810">
          <cell r="A810" t="str">
            <v>SBST</v>
          </cell>
          <cell r="B810" t="str">
            <v>SB_OPG-CF</v>
          </cell>
          <cell r="D810" t="str">
            <v>B</v>
          </cell>
          <cell r="H810" t="str">
            <v>I-SWAP</v>
          </cell>
          <cell r="I810" t="str">
            <v>HOEP</v>
          </cell>
          <cell r="J810" t="str">
            <v>FIXED SWAP</v>
          </cell>
          <cell r="K810" t="str">
            <v>SWPFN</v>
          </cell>
          <cell r="T810">
            <v>0</v>
          </cell>
          <cell r="U810">
            <v>0</v>
          </cell>
          <cell r="V810" t="str">
            <v>TRADING</v>
          </cell>
          <cell r="X810" t="str">
            <v>C</v>
          </cell>
          <cell r="AE810">
            <v>0</v>
          </cell>
          <cell r="AF810" t="str">
            <v>OPGET</v>
          </cell>
        </row>
        <row r="811">
          <cell r="A811" t="str">
            <v>ST</v>
          </cell>
          <cell r="B811" t="str">
            <v>NGX-CF</v>
          </cell>
          <cell r="D811" t="str">
            <v>B</v>
          </cell>
          <cell r="H811" t="str">
            <v>I-SWAP</v>
          </cell>
          <cell r="I811" t="str">
            <v>HOEP</v>
          </cell>
          <cell r="J811" t="str">
            <v>FIXED SWAP</v>
          </cell>
          <cell r="K811" t="str">
            <v>SWPFN</v>
          </cell>
          <cell r="T811">
            <v>0</v>
          </cell>
          <cell r="U811">
            <v>0</v>
          </cell>
          <cell r="V811" t="str">
            <v>TRADING</v>
          </cell>
          <cell r="X811" t="str">
            <v>C</v>
          </cell>
          <cell r="AE811">
            <v>0</v>
          </cell>
          <cell r="AF811" t="str">
            <v>OPGEM</v>
          </cell>
        </row>
        <row r="812">
          <cell r="A812" t="str">
            <v>ST</v>
          </cell>
          <cell r="B812" t="str">
            <v>OPGET-CF</v>
          </cell>
          <cell r="D812" t="str">
            <v>S</v>
          </cell>
          <cell r="H812" t="str">
            <v>I-SWAP</v>
          </cell>
          <cell r="I812" t="str">
            <v>HOEP</v>
          </cell>
          <cell r="J812" t="str">
            <v>FIXED SWAP</v>
          </cell>
          <cell r="K812" t="str">
            <v>SWPFN</v>
          </cell>
          <cell r="T812">
            <v>0</v>
          </cell>
          <cell r="U812">
            <v>0</v>
          </cell>
          <cell r="V812" t="str">
            <v>TRADING</v>
          </cell>
          <cell r="X812" t="str">
            <v>C</v>
          </cell>
          <cell r="AE812">
            <v>0</v>
          </cell>
          <cell r="AF812" t="str">
            <v>OPGEM</v>
          </cell>
        </row>
        <row r="813">
          <cell r="A813" t="str">
            <v>SBST</v>
          </cell>
          <cell r="B813" t="str">
            <v>SB_OPG-CF</v>
          </cell>
          <cell r="D813" t="str">
            <v>B</v>
          </cell>
          <cell r="H813" t="str">
            <v>I-SWAP</v>
          </cell>
          <cell r="I813" t="str">
            <v>HOEP</v>
          </cell>
          <cell r="J813" t="str">
            <v>FIXED SWAP</v>
          </cell>
          <cell r="K813" t="str">
            <v>SWPFN</v>
          </cell>
          <cell r="T813">
            <v>0</v>
          </cell>
          <cell r="U813">
            <v>0</v>
          </cell>
          <cell r="V813" t="str">
            <v>TRADING</v>
          </cell>
          <cell r="X813" t="str">
            <v>C</v>
          </cell>
          <cell r="AE813">
            <v>0</v>
          </cell>
          <cell r="AF813" t="str">
            <v>OPGET</v>
          </cell>
        </row>
        <row r="814">
          <cell r="A814" t="str">
            <v>RT</v>
          </cell>
          <cell r="B814" t="str">
            <v>OPGET</v>
          </cell>
          <cell r="D814" t="str">
            <v>S</v>
          </cell>
          <cell r="H814" t="str">
            <v>SFC</v>
          </cell>
          <cell r="I814" t="str">
            <v>HOEP</v>
          </cell>
          <cell r="J814" t="str">
            <v>INDEX PHYSIC</v>
          </cell>
          <cell r="K814" t="str">
            <v>SFC3-RT</v>
          </cell>
          <cell r="T814">
            <v>0</v>
          </cell>
          <cell r="U814">
            <v>0</v>
          </cell>
          <cell r="V814" t="str">
            <v>TRADING</v>
          </cell>
          <cell r="X814" t="str">
            <v>C</v>
          </cell>
          <cell r="AE814">
            <v>0</v>
          </cell>
          <cell r="AF814" t="str">
            <v>OPGEM</v>
          </cell>
        </row>
        <row r="815">
          <cell r="A815" t="str">
            <v>SBRT</v>
          </cell>
          <cell r="B815" t="str">
            <v>SB_OPG</v>
          </cell>
          <cell r="D815" t="str">
            <v>B</v>
          </cell>
          <cell r="H815" t="str">
            <v>SFC-RT</v>
          </cell>
          <cell r="I815" t="str">
            <v>HOEP</v>
          </cell>
          <cell r="J815" t="str">
            <v>INDEX PHYSIC</v>
          </cell>
          <cell r="K815" t="str">
            <v>SFC3-RT</v>
          </cell>
          <cell r="T815">
            <v>0</v>
          </cell>
          <cell r="U815">
            <v>0</v>
          </cell>
          <cell r="V815" t="str">
            <v>TRADING</v>
          </cell>
          <cell r="X815" t="str">
            <v>C</v>
          </cell>
          <cell r="AE815">
            <v>0</v>
          </cell>
          <cell r="AF815" t="str">
            <v>OPGET</v>
          </cell>
        </row>
        <row r="816">
          <cell r="A816" t="str">
            <v>RT</v>
          </cell>
          <cell r="B816" t="str">
            <v>OPGET</v>
          </cell>
          <cell r="D816" t="str">
            <v>S</v>
          </cell>
          <cell r="H816" t="str">
            <v>SFC</v>
          </cell>
          <cell r="I816" t="str">
            <v>HOEP</v>
          </cell>
          <cell r="J816" t="str">
            <v>INDEX PHYSIC</v>
          </cell>
          <cell r="K816" t="str">
            <v>SFC3-RT</v>
          </cell>
          <cell r="T816">
            <v>0</v>
          </cell>
          <cell r="U816">
            <v>0</v>
          </cell>
          <cell r="V816" t="str">
            <v>TRADING</v>
          </cell>
          <cell r="X816" t="str">
            <v>C</v>
          </cell>
          <cell r="AE816">
            <v>0</v>
          </cell>
          <cell r="AF816" t="str">
            <v>OPGEM</v>
          </cell>
        </row>
        <row r="817">
          <cell r="A817" t="str">
            <v>SBRT</v>
          </cell>
          <cell r="B817" t="str">
            <v>SB_OPG</v>
          </cell>
          <cell r="D817" t="str">
            <v>B</v>
          </cell>
          <cell r="H817" t="str">
            <v>SFC-RT</v>
          </cell>
          <cell r="I817" t="str">
            <v>HOEP</v>
          </cell>
          <cell r="J817" t="str">
            <v>INDEX PHYSIC</v>
          </cell>
          <cell r="K817" t="str">
            <v>SFC3-RT</v>
          </cell>
          <cell r="T817">
            <v>0</v>
          </cell>
          <cell r="U817">
            <v>0</v>
          </cell>
          <cell r="V817" t="str">
            <v>TRADING</v>
          </cell>
          <cell r="X817" t="str">
            <v>C</v>
          </cell>
          <cell r="AE817">
            <v>0</v>
          </cell>
          <cell r="AF817" t="str">
            <v>OPGET</v>
          </cell>
        </row>
        <row r="818">
          <cell r="A818" t="str">
            <v>ST</v>
          </cell>
          <cell r="B818" t="str">
            <v>BEMI-CF</v>
          </cell>
          <cell r="D818" t="str">
            <v>B</v>
          </cell>
          <cell r="H818" t="str">
            <v>I-SWAP</v>
          </cell>
          <cell r="I818" t="str">
            <v>HOEP</v>
          </cell>
          <cell r="J818" t="str">
            <v>FIXED SWAP</v>
          </cell>
          <cell r="K818" t="str">
            <v>SWPFN1</v>
          </cell>
          <cell r="T818">
            <v>0</v>
          </cell>
          <cell r="U818">
            <v>0</v>
          </cell>
          <cell r="V818" t="str">
            <v>TRADING</v>
          </cell>
          <cell r="X818" t="str">
            <v>C</v>
          </cell>
          <cell r="AE818">
            <v>0</v>
          </cell>
          <cell r="AF818" t="str">
            <v>OPGEM</v>
          </cell>
        </row>
        <row r="819">
          <cell r="A819" t="str">
            <v>ST</v>
          </cell>
          <cell r="B819" t="str">
            <v>OPGET-CF</v>
          </cell>
          <cell r="D819" t="str">
            <v>S</v>
          </cell>
          <cell r="H819" t="str">
            <v>I-SWAP</v>
          </cell>
          <cell r="I819" t="str">
            <v>HOEP</v>
          </cell>
          <cell r="J819" t="str">
            <v>FIXED SWAP</v>
          </cell>
          <cell r="K819" t="str">
            <v>SWPFN1</v>
          </cell>
          <cell r="T819">
            <v>0</v>
          </cell>
          <cell r="U819">
            <v>0</v>
          </cell>
          <cell r="V819" t="str">
            <v>TRADING</v>
          </cell>
          <cell r="X819" t="str">
            <v>C</v>
          </cell>
          <cell r="AE819">
            <v>0</v>
          </cell>
          <cell r="AF819" t="str">
            <v>OPGEM</v>
          </cell>
        </row>
        <row r="820">
          <cell r="A820" t="str">
            <v>SBST</v>
          </cell>
          <cell r="B820" t="str">
            <v>SB_OPG-CF</v>
          </cell>
          <cell r="D820" t="str">
            <v>B</v>
          </cell>
          <cell r="H820" t="str">
            <v>I-SWAP</v>
          </cell>
          <cell r="I820" t="str">
            <v>HOEP</v>
          </cell>
          <cell r="J820" t="str">
            <v>FIXED SWAP</v>
          </cell>
          <cell r="K820" t="str">
            <v>SWPFN1</v>
          </cell>
          <cell r="T820">
            <v>0</v>
          </cell>
          <cell r="U820">
            <v>0</v>
          </cell>
          <cell r="V820" t="str">
            <v>TRADING</v>
          </cell>
          <cell r="X820" t="str">
            <v>C</v>
          </cell>
          <cell r="AE820">
            <v>0</v>
          </cell>
          <cell r="AF820" t="str">
            <v>OPGET</v>
          </cell>
        </row>
        <row r="821">
          <cell r="A821" t="str">
            <v>ST</v>
          </cell>
          <cell r="B821" t="str">
            <v>BRUCE-CF</v>
          </cell>
          <cell r="D821" t="str">
            <v>B</v>
          </cell>
          <cell r="H821" t="str">
            <v>I-SWAP</v>
          </cell>
          <cell r="I821" t="str">
            <v>HOEP</v>
          </cell>
          <cell r="J821" t="str">
            <v>FIXED SWAP</v>
          </cell>
          <cell r="K821" t="str">
            <v>SWPFN2</v>
          </cell>
          <cell r="T821">
            <v>0</v>
          </cell>
          <cell r="U821">
            <v>0</v>
          </cell>
          <cell r="V821" t="str">
            <v>TRADING</v>
          </cell>
          <cell r="X821" t="str">
            <v>C</v>
          </cell>
          <cell r="AE821">
            <v>0</v>
          </cell>
          <cell r="AF821" t="str">
            <v>OPGEM</v>
          </cell>
        </row>
        <row r="822">
          <cell r="A822" t="str">
            <v>ST</v>
          </cell>
          <cell r="B822" t="str">
            <v>OPGET-CF</v>
          </cell>
          <cell r="D822" t="str">
            <v>S</v>
          </cell>
          <cell r="H822" t="str">
            <v>I-SWAP</v>
          </cell>
          <cell r="I822" t="str">
            <v>HOEP</v>
          </cell>
          <cell r="J822" t="str">
            <v>FIXED SWAP</v>
          </cell>
          <cell r="K822" t="str">
            <v>SWPFN2</v>
          </cell>
          <cell r="T822">
            <v>0</v>
          </cell>
          <cell r="U822">
            <v>0</v>
          </cell>
          <cell r="V822" t="str">
            <v>TRADING</v>
          </cell>
          <cell r="X822" t="str">
            <v>C</v>
          </cell>
          <cell r="AE822">
            <v>0</v>
          </cell>
          <cell r="AF822" t="str">
            <v>OPGEM</v>
          </cell>
        </row>
        <row r="823">
          <cell r="A823" t="str">
            <v>SBST</v>
          </cell>
          <cell r="B823" t="str">
            <v>SB_OPG-CF</v>
          </cell>
          <cell r="D823" t="str">
            <v>B</v>
          </cell>
          <cell r="H823" t="str">
            <v>I-SWAP</v>
          </cell>
          <cell r="I823" t="str">
            <v>HOEP</v>
          </cell>
          <cell r="J823" t="str">
            <v>FIXED SWAP</v>
          </cell>
          <cell r="K823" t="str">
            <v>SWPFN2</v>
          </cell>
          <cell r="T823">
            <v>0</v>
          </cell>
          <cell r="U823">
            <v>0</v>
          </cell>
          <cell r="V823" t="str">
            <v>TRADING</v>
          </cell>
          <cell r="X823" t="str">
            <v>C</v>
          </cell>
          <cell r="AE823">
            <v>0</v>
          </cell>
          <cell r="AF823" t="str">
            <v>OPGET</v>
          </cell>
        </row>
        <row r="824">
          <cell r="A824" t="str">
            <v>ST</v>
          </cell>
          <cell r="B824" t="str">
            <v>BEMI-CF</v>
          </cell>
          <cell r="D824" t="str">
            <v>B</v>
          </cell>
          <cell r="H824" t="str">
            <v>I-SWAP</v>
          </cell>
          <cell r="I824" t="str">
            <v>HOEP</v>
          </cell>
          <cell r="J824" t="str">
            <v>FIXED SWAP</v>
          </cell>
          <cell r="K824" t="str">
            <v>SWPFN3</v>
          </cell>
          <cell r="T824">
            <v>0</v>
          </cell>
          <cell r="U824">
            <v>0</v>
          </cell>
          <cell r="V824" t="str">
            <v>TRADING</v>
          </cell>
          <cell r="X824" t="str">
            <v>C</v>
          </cell>
          <cell r="AE824">
            <v>0</v>
          </cell>
          <cell r="AF824" t="str">
            <v>OPGEM</v>
          </cell>
        </row>
        <row r="825">
          <cell r="A825" t="str">
            <v>ST</v>
          </cell>
          <cell r="B825" t="str">
            <v>NGX-CF</v>
          </cell>
          <cell r="D825" t="str">
            <v>B</v>
          </cell>
          <cell r="H825" t="str">
            <v>I-SWAP</v>
          </cell>
          <cell r="I825" t="str">
            <v>HOEP</v>
          </cell>
          <cell r="J825" t="str">
            <v>FIXED SWAP</v>
          </cell>
          <cell r="K825" t="str">
            <v>SWPFN4</v>
          </cell>
          <cell r="T825">
            <v>0</v>
          </cell>
          <cell r="U825">
            <v>0</v>
          </cell>
          <cell r="V825" t="str">
            <v>TRADING</v>
          </cell>
          <cell r="X825" t="str">
            <v>C</v>
          </cell>
          <cell r="AE825">
            <v>0</v>
          </cell>
          <cell r="AF825" t="str">
            <v>OPGEM</v>
          </cell>
        </row>
        <row r="826">
          <cell r="A826" t="str">
            <v>ST</v>
          </cell>
          <cell r="B826" t="str">
            <v>OPGET-CF</v>
          </cell>
          <cell r="D826" t="str">
            <v>S</v>
          </cell>
          <cell r="H826" t="str">
            <v>I-SWAP</v>
          </cell>
          <cell r="I826" t="str">
            <v>HOEP</v>
          </cell>
          <cell r="J826" t="str">
            <v>FIXED SWAP</v>
          </cell>
          <cell r="K826" t="str">
            <v>SWPFN4</v>
          </cell>
          <cell r="T826">
            <v>0</v>
          </cell>
          <cell r="U826">
            <v>0</v>
          </cell>
          <cell r="V826" t="str">
            <v>TRADING</v>
          </cell>
          <cell r="X826" t="str">
            <v>C</v>
          </cell>
          <cell r="AE826">
            <v>0</v>
          </cell>
          <cell r="AF826" t="str">
            <v>OPGEM</v>
          </cell>
        </row>
        <row r="827">
          <cell r="A827" t="str">
            <v>SBST</v>
          </cell>
          <cell r="B827" t="str">
            <v>SB_OPG-CF</v>
          </cell>
          <cell r="D827" t="str">
            <v>B</v>
          </cell>
          <cell r="H827" t="str">
            <v>I-SWAP</v>
          </cell>
          <cell r="I827" t="str">
            <v>HOEP</v>
          </cell>
          <cell r="J827" t="str">
            <v>FIXED SWAP</v>
          </cell>
          <cell r="K827" t="str">
            <v>SWPFN4</v>
          </cell>
          <cell r="T827">
            <v>0</v>
          </cell>
          <cell r="U827">
            <v>0</v>
          </cell>
          <cell r="V827" t="str">
            <v>TRADING</v>
          </cell>
          <cell r="X827" t="str">
            <v>C</v>
          </cell>
          <cell r="AE827">
            <v>0</v>
          </cell>
          <cell r="AF827" t="str">
            <v>OPGET</v>
          </cell>
        </row>
        <row r="828">
          <cell r="A828" t="str">
            <v>TROD</v>
          </cell>
          <cell r="B828" t="str">
            <v>RBC-CF</v>
          </cell>
          <cell r="D828" t="str">
            <v>B</v>
          </cell>
          <cell r="H828" t="str">
            <v>I-SWAP</v>
          </cell>
          <cell r="I828" t="str">
            <v>HOEP</v>
          </cell>
          <cell r="J828" t="str">
            <v>FIXED SWAP</v>
          </cell>
          <cell r="K828" t="str">
            <v>SWPFN</v>
          </cell>
          <cell r="T828">
            <v>0</v>
          </cell>
          <cell r="U828">
            <v>0</v>
          </cell>
          <cell r="V828" t="str">
            <v>TRADING</v>
          </cell>
          <cell r="X828" t="str">
            <v>C</v>
          </cell>
          <cell r="AE828">
            <v>0</v>
          </cell>
          <cell r="AF828" t="str">
            <v>OPGEM</v>
          </cell>
        </row>
        <row r="829">
          <cell r="A829" t="str">
            <v>ST</v>
          </cell>
          <cell r="B829" t="str">
            <v>BEMI-CF</v>
          </cell>
          <cell r="D829" t="str">
            <v>B</v>
          </cell>
          <cell r="H829" t="str">
            <v>I-SWAP</v>
          </cell>
          <cell r="I829" t="str">
            <v>HOEP</v>
          </cell>
          <cell r="J829" t="str">
            <v>FIXED SWAP</v>
          </cell>
          <cell r="K829" t="str">
            <v>SWPFN</v>
          </cell>
          <cell r="T829">
            <v>0</v>
          </cell>
          <cell r="U829">
            <v>0</v>
          </cell>
          <cell r="V829" t="str">
            <v>TRADING</v>
          </cell>
          <cell r="X829" t="str">
            <v>C</v>
          </cell>
          <cell r="AE829">
            <v>0</v>
          </cell>
          <cell r="AF829" t="str">
            <v>OPGEM</v>
          </cell>
        </row>
        <row r="830">
          <cell r="A830" t="str">
            <v>ST</v>
          </cell>
          <cell r="B830" t="str">
            <v>OPGET-CF</v>
          </cell>
          <cell r="D830" t="str">
            <v>S</v>
          </cell>
          <cell r="H830" t="str">
            <v>I-SWAP</v>
          </cell>
          <cell r="I830" t="str">
            <v>HOEP</v>
          </cell>
          <cell r="J830" t="str">
            <v>FIXED SWAP</v>
          </cell>
          <cell r="K830" t="str">
            <v>SWPFN</v>
          </cell>
          <cell r="T830">
            <v>0</v>
          </cell>
          <cell r="U830">
            <v>0</v>
          </cell>
          <cell r="V830" t="str">
            <v>TRADING</v>
          </cell>
          <cell r="X830" t="str">
            <v>C</v>
          </cell>
          <cell r="AE830">
            <v>0</v>
          </cell>
          <cell r="AF830" t="str">
            <v>OPGEM</v>
          </cell>
        </row>
        <row r="831">
          <cell r="A831" t="str">
            <v>SBST</v>
          </cell>
          <cell r="B831" t="str">
            <v>SB_OPG-CF</v>
          </cell>
          <cell r="D831" t="str">
            <v>B</v>
          </cell>
          <cell r="H831" t="str">
            <v>I-SWAP</v>
          </cell>
          <cell r="I831" t="str">
            <v>HOEP</v>
          </cell>
          <cell r="J831" t="str">
            <v>FIXED SWAP</v>
          </cell>
          <cell r="K831" t="str">
            <v>SWPFN</v>
          </cell>
          <cell r="T831">
            <v>0</v>
          </cell>
          <cell r="U831">
            <v>0</v>
          </cell>
          <cell r="V831" t="str">
            <v>TRADING</v>
          </cell>
          <cell r="X831" t="str">
            <v>C</v>
          </cell>
          <cell r="AE831">
            <v>0</v>
          </cell>
          <cell r="AF831" t="str">
            <v>OPGET</v>
          </cell>
        </row>
        <row r="832">
          <cell r="A832" t="str">
            <v>ST</v>
          </cell>
          <cell r="B832" t="str">
            <v>OPGET</v>
          </cell>
          <cell r="D832" t="str">
            <v>B</v>
          </cell>
          <cell r="H832" t="str">
            <v>SFC</v>
          </cell>
          <cell r="I832" t="str">
            <v>MISI</v>
          </cell>
          <cell r="J832" t="str">
            <v>PHYSICAL</v>
          </cell>
          <cell r="K832" t="str">
            <v>CMSC-OFF</v>
          </cell>
          <cell r="T832">
            <v>0</v>
          </cell>
          <cell r="U832">
            <v>0</v>
          </cell>
          <cell r="V832" t="str">
            <v>TRADING</v>
          </cell>
          <cell r="X832" t="str">
            <v>C</v>
          </cell>
          <cell r="AE832">
            <v>0</v>
          </cell>
          <cell r="AF832" t="str">
            <v>OPGEM</v>
          </cell>
        </row>
        <row r="833">
          <cell r="A833" t="str">
            <v>SBST</v>
          </cell>
          <cell r="B833" t="str">
            <v>SB_OPG</v>
          </cell>
          <cell r="D833" t="str">
            <v>S</v>
          </cell>
          <cell r="H833" t="str">
            <v>SFC-DA</v>
          </cell>
          <cell r="I833" t="str">
            <v>MISI</v>
          </cell>
          <cell r="J833" t="str">
            <v>PHYSICAL</v>
          </cell>
          <cell r="K833" t="str">
            <v>CMSC-OFF</v>
          </cell>
          <cell r="T833">
            <v>0</v>
          </cell>
          <cell r="U833">
            <v>0</v>
          </cell>
          <cell r="V833" t="str">
            <v>TRADING</v>
          </cell>
          <cell r="X833" t="str">
            <v>C</v>
          </cell>
          <cell r="AE833">
            <v>0</v>
          </cell>
          <cell r="AF833" t="str">
            <v>OPGET</v>
          </cell>
        </row>
        <row r="834">
          <cell r="A834" t="str">
            <v>ST</v>
          </cell>
          <cell r="B834" t="str">
            <v>BEMI-CF</v>
          </cell>
          <cell r="D834" t="str">
            <v>B</v>
          </cell>
          <cell r="H834" t="str">
            <v>I-SWAP</v>
          </cell>
          <cell r="I834" t="str">
            <v>HOEP</v>
          </cell>
          <cell r="J834" t="str">
            <v>FIXED SWAP</v>
          </cell>
          <cell r="K834" t="str">
            <v>SWPFN</v>
          </cell>
          <cell r="T834">
            <v>0</v>
          </cell>
          <cell r="U834">
            <v>0</v>
          </cell>
          <cell r="V834" t="str">
            <v>TRADING</v>
          </cell>
          <cell r="X834" t="str">
            <v>C</v>
          </cell>
          <cell r="AE834">
            <v>0</v>
          </cell>
          <cell r="AF834" t="str">
            <v>OPGEM</v>
          </cell>
        </row>
        <row r="835">
          <cell r="A835" t="str">
            <v>ST</v>
          </cell>
          <cell r="B835" t="str">
            <v>OPGET-CF</v>
          </cell>
          <cell r="D835" t="str">
            <v>S</v>
          </cell>
          <cell r="H835" t="str">
            <v>I-SWAP</v>
          </cell>
          <cell r="I835" t="str">
            <v>HOEP</v>
          </cell>
          <cell r="J835" t="str">
            <v>FIXED SWAP</v>
          </cell>
          <cell r="K835" t="str">
            <v>SWPFN</v>
          </cell>
          <cell r="T835">
            <v>0</v>
          </cell>
          <cell r="U835">
            <v>0</v>
          </cell>
          <cell r="V835" t="str">
            <v>TRADING</v>
          </cell>
          <cell r="X835" t="str">
            <v>C</v>
          </cell>
          <cell r="AE835">
            <v>0</v>
          </cell>
          <cell r="AF835" t="str">
            <v>OPGEM</v>
          </cell>
        </row>
        <row r="836">
          <cell r="A836" t="str">
            <v>SBST</v>
          </cell>
          <cell r="B836" t="str">
            <v>SB_OPG-CF</v>
          </cell>
          <cell r="D836" t="str">
            <v>B</v>
          </cell>
          <cell r="H836" t="str">
            <v>I-SWAP</v>
          </cell>
          <cell r="I836" t="str">
            <v>HOEP</v>
          </cell>
          <cell r="J836" t="str">
            <v>FIXED SWAP</v>
          </cell>
          <cell r="K836" t="str">
            <v>SWPFN</v>
          </cell>
          <cell r="T836">
            <v>0</v>
          </cell>
          <cell r="U836">
            <v>0</v>
          </cell>
          <cell r="V836" t="str">
            <v>TRADING</v>
          </cell>
          <cell r="X836" t="str">
            <v>C</v>
          </cell>
          <cell r="AE836">
            <v>0</v>
          </cell>
          <cell r="AF836" t="str">
            <v>OPGET</v>
          </cell>
        </row>
        <row r="837">
          <cell r="A837" t="str">
            <v>ST</v>
          </cell>
          <cell r="B837" t="str">
            <v>NGX-CF</v>
          </cell>
          <cell r="D837" t="str">
            <v>B</v>
          </cell>
          <cell r="H837" t="str">
            <v>I-SWAP</v>
          </cell>
          <cell r="I837" t="str">
            <v>HOEP</v>
          </cell>
          <cell r="J837" t="str">
            <v>FIXED SWAP</v>
          </cell>
          <cell r="K837" t="str">
            <v>SWPFN</v>
          </cell>
          <cell r="T837">
            <v>0</v>
          </cell>
          <cell r="U837">
            <v>0</v>
          </cell>
          <cell r="V837" t="str">
            <v>TRADING</v>
          </cell>
          <cell r="X837" t="str">
            <v>C</v>
          </cell>
          <cell r="AE837">
            <v>0</v>
          </cell>
          <cell r="AF837" t="str">
            <v>OPGEM</v>
          </cell>
        </row>
        <row r="838">
          <cell r="A838" t="str">
            <v>ST</v>
          </cell>
          <cell r="B838" t="str">
            <v>NGX-CF</v>
          </cell>
          <cell r="D838" t="str">
            <v>S</v>
          </cell>
          <cell r="H838" t="str">
            <v>I-SWAP</v>
          </cell>
          <cell r="I838" t="str">
            <v>HOEP</v>
          </cell>
          <cell r="J838" t="str">
            <v>FIXED SWAP</v>
          </cell>
          <cell r="K838" t="str">
            <v>SWPFN</v>
          </cell>
          <cell r="T838">
            <v>0</v>
          </cell>
          <cell r="U838">
            <v>0</v>
          </cell>
          <cell r="V838" t="str">
            <v>TRADING</v>
          </cell>
          <cell r="X838" t="str">
            <v>C</v>
          </cell>
          <cell r="AE838">
            <v>0</v>
          </cell>
          <cell r="AF838" t="str">
            <v>OPGEM</v>
          </cell>
        </row>
        <row r="839">
          <cell r="A839" t="str">
            <v>TROD</v>
          </cell>
          <cell r="B839" t="str">
            <v>OPGET-CF</v>
          </cell>
          <cell r="D839" t="str">
            <v>S</v>
          </cell>
          <cell r="H839" t="str">
            <v>I-SWAP</v>
          </cell>
          <cell r="I839" t="str">
            <v>HOEP</v>
          </cell>
          <cell r="J839" t="str">
            <v>FIXED SWAP</v>
          </cell>
          <cell r="K839" t="str">
            <v>SWPFN</v>
          </cell>
          <cell r="T839">
            <v>0</v>
          </cell>
          <cell r="U839">
            <v>0</v>
          </cell>
          <cell r="V839" t="str">
            <v>TRADING</v>
          </cell>
          <cell r="X839" t="str">
            <v>C</v>
          </cell>
          <cell r="AE839">
            <v>0</v>
          </cell>
          <cell r="AF839" t="str">
            <v>OPGEM</v>
          </cell>
        </row>
        <row r="840">
          <cell r="A840" t="str">
            <v>SBST</v>
          </cell>
          <cell r="B840" t="str">
            <v>SB_OPG-CF</v>
          </cell>
          <cell r="D840" t="str">
            <v>B</v>
          </cell>
          <cell r="H840" t="str">
            <v>I-SWAP</v>
          </cell>
          <cell r="I840" t="str">
            <v>HOEP</v>
          </cell>
          <cell r="J840" t="str">
            <v>FIXED SWAP</v>
          </cell>
          <cell r="K840" t="str">
            <v>SWPFN</v>
          </cell>
          <cell r="T840">
            <v>0</v>
          </cell>
          <cell r="U840">
            <v>0</v>
          </cell>
          <cell r="V840" t="str">
            <v>TRADING</v>
          </cell>
          <cell r="X840" t="str">
            <v>C</v>
          </cell>
          <cell r="AE840">
            <v>0</v>
          </cell>
          <cell r="AF840" t="str">
            <v>OPGET</v>
          </cell>
        </row>
        <row r="841">
          <cell r="A841" t="str">
            <v>ST</v>
          </cell>
          <cell r="B841" t="str">
            <v>TEM-CF</v>
          </cell>
          <cell r="D841" t="str">
            <v>B</v>
          </cell>
          <cell r="H841" t="str">
            <v>I-SWAP</v>
          </cell>
          <cell r="I841" t="str">
            <v>HOEP</v>
          </cell>
          <cell r="J841" t="str">
            <v>FIXED SWAP</v>
          </cell>
          <cell r="K841" t="str">
            <v>SWPFN</v>
          </cell>
          <cell r="T841">
            <v>0</v>
          </cell>
          <cell r="U841">
            <v>0</v>
          </cell>
          <cell r="V841" t="str">
            <v>TRADING</v>
          </cell>
          <cell r="X841" t="str">
            <v>C</v>
          </cell>
          <cell r="AE841">
            <v>0</v>
          </cell>
          <cell r="AF841" t="str">
            <v>OPGEM</v>
          </cell>
        </row>
        <row r="842">
          <cell r="A842" t="str">
            <v>ST</v>
          </cell>
          <cell r="B842" t="str">
            <v>OPGET-CF</v>
          </cell>
          <cell r="D842" t="str">
            <v>S</v>
          </cell>
          <cell r="H842" t="str">
            <v>I-SWAP</v>
          </cell>
          <cell r="I842" t="str">
            <v>HOEP</v>
          </cell>
          <cell r="J842" t="str">
            <v>FIXED SWAP</v>
          </cell>
          <cell r="K842" t="str">
            <v>SWPFN</v>
          </cell>
          <cell r="T842">
            <v>0</v>
          </cell>
          <cell r="U842">
            <v>0</v>
          </cell>
          <cell r="V842" t="str">
            <v>TRADING</v>
          </cell>
          <cell r="X842" t="str">
            <v>C</v>
          </cell>
          <cell r="AE842">
            <v>0</v>
          </cell>
          <cell r="AF842" t="str">
            <v>OPGEM</v>
          </cell>
        </row>
        <row r="843">
          <cell r="A843" t="str">
            <v>SBST</v>
          </cell>
          <cell r="B843" t="str">
            <v>SB_OPG-CF</v>
          </cell>
          <cell r="D843" t="str">
            <v>B</v>
          </cell>
          <cell r="H843" t="str">
            <v>I-SWAP</v>
          </cell>
          <cell r="I843" t="str">
            <v>HOEP</v>
          </cell>
          <cell r="J843" t="str">
            <v>FIXED SWAP</v>
          </cell>
          <cell r="K843" t="str">
            <v>SWPFN</v>
          </cell>
          <cell r="T843">
            <v>0</v>
          </cell>
          <cell r="U843">
            <v>0</v>
          </cell>
          <cell r="V843" t="str">
            <v>TRADING</v>
          </cell>
          <cell r="X843" t="str">
            <v>C</v>
          </cell>
          <cell r="AE843">
            <v>0</v>
          </cell>
          <cell r="AF843" t="str">
            <v>OPGET</v>
          </cell>
        </row>
        <row r="844">
          <cell r="A844" t="str">
            <v>ST</v>
          </cell>
          <cell r="B844" t="str">
            <v>BRUCE-CF</v>
          </cell>
          <cell r="D844" t="str">
            <v>B</v>
          </cell>
          <cell r="H844" t="str">
            <v>I-SWAP</v>
          </cell>
          <cell r="I844" t="str">
            <v>HOEP</v>
          </cell>
          <cell r="J844" t="str">
            <v>FIXED SWAP</v>
          </cell>
          <cell r="K844" t="str">
            <v>SWPFN</v>
          </cell>
          <cell r="T844">
            <v>0</v>
          </cell>
          <cell r="U844">
            <v>0</v>
          </cell>
          <cell r="V844" t="str">
            <v>TRADING</v>
          </cell>
          <cell r="X844" t="str">
            <v>C</v>
          </cell>
          <cell r="AE844">
            <v>0</v>
          </cell>
          <cell r="AF844" t="str">
            <v>OPGEM</v>
          </cell>
        </row>
        <row r="845">
          <cell r="A845" t="str">
            <v>ST</v>
          </cell>
          <cell r="B845" t="str">
            <v>OPGET-CF</v>
          </cell>
          <cell r="D845" t="str">
            <v>S</v>
          </cell>
          <cell r="H845" t="str">
            <v>I-SWAP</v>
          </cell>
          <cell r="I845" t="str">
            <v>HOEP</v>
          </cell>
          <cell r="J845" t="str">
            <v>FIXED SWAP</v>
          </cell>
          <cell r="K845" t="str">
            <v>SWPFN</v>
          </cell>
          <cell r="T845">
            <v>0</v>
          </cell>
          <cell r="U845">
            <v>0</v>
          </cell>
          <cell r="V845" t="str">
            <v>TRADING</v>
          </cell>
          <cell r="X845" t="str">
            <v>C</v>
          </cell>
          <cell r="AE845">
            <v>0</v>
          </cell>
          <cell r="AF845" t="str">
            <v>OPGEM</v>
          </cell>
        </row>
        <row r="846">
          <cell r="A846" t="str">
            <v>SBST</v>
          </cell>
          <cell r="B846" t="str">
            <v>SB_OPG-CF</v>
          </cell>
          <cell r="D846" t="str">
            <v>B</v>
          </cell>
          <cell r="H846" t="str">
            <v>I-SWAP</v>
          </cell>
          <cell r="I846" t="str">
            <v>HOEP</v>
          </cell>
          <cell r="J846" t="str">
            <v>FIXED SWAP</v>
          </cell>
          <cell r="K846" t="str">
            <v>SWPFN</v>
          </cell>
          <cell r="T846">
            <v>0</v>
          </cell>
          <cell r="U846">
            <v>0</v>
          </cell>
          <cell r="V846" t="str">
            <v>TRADING</v>
          </cell>
          <cell r="X846" t="str">
            <v>C</v>
          </cell>
          <cell r="AE846">
            <v>0</v>
          </cell>
          <cell r="AF846" t="str">
            <v>OPGET</v>
          </cell>
        </row>
        <row r="847">
          <cell r="A847" t="str">
            <v>RT</v>
          </cell>
          <cell r="B847" t="str">
            <v>OPGET</v>
          </cell>
          <cell r="D847" t="str">
            <v>S</v>
          </cell>
          <cell r="H847" t="str">
            <v>SFC</v>
          </cell>
          <cell r="I847" t="str">
            <v>HOEP</v>
          </cell>
          <cell r="J847" t="str">
            <v>INDEX PHYSIC</v>
          </cell>
          <cell r="K847" t="str">
            <v>SFC3-RT</v>
          </cell>
          <cell r="T847">
            <v>0</v>
          </cell>
          <cell r="U847">
            <v>0</v>
          </cell>
          <cell r="V847" t="str">
            <v>TRADING</v>
          </cell>
          <cell r="X847" t="str">
            <v>C</v>
          </cell>
          <cell r="AE847">
            <v>0</v>
          </cell>
          <cell r="AF847" t="str">
            <v>OPGEM</v>
          </cell>
        </row>
        <row r="848">
          <cell r="A848" t="str">
            <v>SBRT</v>
          </cell>
          <cell r="B848" t="str">
            <v>SB_OPG</v>
          </cell>
          <cell r="D848" t="str">
            <v>B</v>
          </cell>
          <cell r="H848" t="str">
            <v>SFC-RT</v>
          </cell>
          <cell r="I848" t="str">
            <v>HOEP</v>
          </cell>
          <cell r="J848" t="str">
            <v>INDEX PHYSIC</v>
          </cell>
          <cell r="K848" t="str">
            <v>SFC3-RT</v>
          </cell>
          <cell r="T848">
            <v>0</v>
          </cell>
          <cell r="U848">
            <v>0</v>
          </cell>
          <cell r="V848" t="str">
            <v>TRADING</v>
          </cell>
          <cell r="X848" t="str">
            <v>C</v>
          </cell>
          <cell r="AE848">
            <v>0</v>
          </cell>
          <cell r="AF848" t="str">
            <v>OPGET</v>
          </cell>
        </row>
        <row r="849">
          <cell r="A849" t="str">
            <v>ST</v>
          </cell>
          <cell r="B849" t="str">
            <v>BRUCE-CF</v>
          </cell>
          <cell r="D849" t="str">
            <v>B</v>
          </cell>
          <cell r="H849" t="str">
            <v>I-SWAP</v>
          </cell>
          <cell r="I849" t="str">
            <v>HOEP</v>
          </cell>
          <cell r="J849" t="str">
            <v>FIXED SWAP</v>
          </cell>
          <cell r="K849" t="str">
            <v>SWPFN1</v>
          </cell>
          <cell r="T849">
            <v>0</v>
          </cell>
          <cell r="U849">
            <v>0</v>
          </cell>
          <cell r="V849" t="str">
            <v>TRADING</v>
          </cell>
          <cell r="X849" t="str">
            <v>C</v>
          </cell>
          <cell r="AE849">
            <v>0</v>
          </cell>
          <cell r="AF849" t="str">
            <v>OPGEM</v>
          </cell>
        </row>
        <row r="850">
          <cell r="A850" t="str">
            <v>ST</v>
          </cell>
          <cell r="B850" t="str">
            <v>NGX-CF</v>
          </cell>
          <cell r="D850" t="str">
            <v>B</v>
          </cell>
          <cell r="H850" t="str">
            <v>I-SWAP</v>
          </cell>
          <cell r="I850" t="str">
            <v>HOEP</v>
          </cell>
          <cell r="J850" t="str">
            <v>FIXED SWAP</v>
          </cell>
          <cell r="K850" t="str">
            <v>SWPFN1</v>
          </cell>
          <cell r="T850">
            <v>0</v>
          </cell>
          <cell r="U850">
            <v>0</v>
          </cell>
          <cell r="V850" t="str">
            <v>TRADING</v>
          </cell>
          <cell r="X850" t="str">
            <v>C</v>
          </cell>
          <cell r="AE850">
            <v>0</v>
          </cell>
          <cell r="AF850" t="str">
            <v>OPGEM</v>
          </cell>
        </row>
        <row r="851">
          <cell r="A851" t="str">
            <v>ST</v>
          </cell>
          <cell r="B851" t="str">
            <v>OPGET</v>
          </cell>
          <cell r="D851" t="str">
            <v>B</v>
          </cell>
          <cell r="H851" t="str">
            <v>SFC</v>
          </cell>
          <cell r="I851" t="str">
            <v>MISI</v>
          </cell>
          <cell r="J851" t="str">
            <v>PHYSICAL</v>
          </cell>
          <cell r="K851" t="str">
            <v>CMSC-ON</v>
          </cell>
          <cell r="T851">
            <v>0</v>
          </cell>
          <cell r="U851">
            <v>0</v>
          </cell>
          <cell r="V851" t="str">
            <v>TRADING</v>
          </cell>
          <cell r="X851" t="str">
            <v>C</v>
          </cell>
          <cell r="AE851">
            <v>0</v>
          </cell>
          <cell r="AF851" t="str">
            <v>OPGEM</v>
          </cell>
        </row>
        <row r="852">
          <cell r="A852" t="str">
            <v>ST</v>
          </cell>
          <cell r="B852" t="str">
            <v>OPGET</v>
          </cell>
          <cell r="D852" t="str">
            <v>B</v>
          </cell>
          <cell r="H852" t="str">
            <v>SFC</v>
          </cell>
          <cell r="I852" t="str">
            <v>MISI</v>
          </cell>
          <cell r="J852" t="str">
            <v>PHYSICAL</v>
          </cell>
          <cell r="K852" t="str">
            <v>CMSC-ON</v>
          </cell>
          <cell r="T852">
            <v>0</v>
          </cell>
          <cell r="U852">
            <v>0</v>
          </cell>
          <cell r="V852" t="str">
            <v>TRADING</v>
          </cell>
          <cell r="X852" t="str">
            <v>C</v>
          </cell>
          <cell r="AE852">
            <v>0</v>
          </cell>
          <cell r="AF852" t="str">
            <v>OPGEM</v>
          </cell>
        </row>
        <row r="853">
          <cell r="A853" t="str">
            <v>SBST</v>
          </cell>
          <cell r="B853" t="str">
            <v>SB_OPG</v>
          </cell>
          <cell r="D853" t="str">
            <v>S</v>
          </cell>
          <cell r="H853" t="str">
            <v>SFC-DA</v>
          </cell>
          <cell r="I853" t="str">
            <v>MISI</v>
          </cell>
          <cell r="J853" t="str">
            <v>PHYSICAL</v>
          </cell>
          <cell r="K853" t="str">
            <v>CMSC-ON</v>
          </cell>
          <cell r="T853">
            <v>0</v>
          </cell>
          <cell r="U853">
            <v>0</v>
          </cell>
          <cell r="V853" t="str">
            <v>TRADING</v>
          </cell>
          <cell r="X853" t="str">
            <v>C</v>
          </cell>
          <cell r="AE853">
            <v>0</v>
          </cell>
          <cell r="AF853" t="str">
            <v>OPGET</v>
          </cell>
        </row>
        <row r="854">
          <cell r="A854" t="str">
            <v>SBST</v>
          </cell>
          <cell r="B854" t="str">
            <v>SB_OPG</v>
          </cell>
          <cell r="D854" t="str">
            <v>S</v>
          </cell>
          <cell r="H854" t="str">
            <v>SFC-DA</v>
          </cell>
          <cell r="I854" t="str">
            <v>MISI</v>
          </cell>
          <cell r="J854" t="str">
            <v>PHYSICAL</v>
          </cell>
          <cell r="K854" t="str">
            <v>CMSC-ON</v>
          </cell>
          <cell r="T854">
            <v>0</v>
          </cell>
          <cell r="U854">
            <v>0</v>
          </cell>
          <cell r="V854" t="str">
            <v>TRADING</v>
          </cell>
          <cell r="X854" t="str">
            <v>C</v>
          </cell>
          <cell r="AE854">
            <v>0</v>
          </cell>
          <cell r="AF854" t="str">
            <v>OPGET</v>
          </cell>
        </row>
        <row r="855">
          <cell r="A855" t="str">
            <v>RT</v>
          </cell>
          <cell r="B855" t="str">
            <v>OPGET</v>
          </cell>
          <cell r="D855" t="str">
            <v>S</v>
          </cell>
          <cell r="H855" t="str">
            <v>SFC</v>
          </cell>
          <cell r="I855" t="str">
            <v>HOEP</v>
          </cell>
          <cell r="J855" t="str">
            <v>INDEX PHYSIC</v>
          </cell>
          <cell r="K855" t="str">
            <v>SFC3-RT</v>
          </cell>
          <cell r="T855">
            <v>0</v>
          </cell>
          <cell r="U855">
            <v>0</v>
          </cell>
          <cell r="V855" t="str">
            <v>TRADING</v>
          </cell>
          <cell r="X855" t="str">
            <v>C</v>
          </cell>
          <cell r="AE855">
            <v>0</v>
          </cell>
          <cell r="AF855" t="str">
            <v>OPGEM</v>
          </cell>
        </row>
        <row r="856">
          <cell r="A856" t="str">
            <v>SBRT</v>
          </cell>
          <cell r="B856" t="str">
            <v>SB_OPG</v>
          </cell>
          <cell r="D856" t="str">
            <v>B</v>
          </cell>
          <cell r="H856" t="str">
            <v>SFC-RT</v>
          </cell>
          <cell r="I856" t="str">
            <v>HOEP</v>
          </cell>
          <cell r="J856" t="str">
            <v>INDEX PHYSIC</v>
          </cell>
          <cell r="K856" t="str">
            <v>SFC3-RT</v>
          </cell>
          <cell r="T856">
            <v>0</v>
          </cell>
          <cell r="U856">
            <v>0</v>
          </cell>
          <cell r="V856" t="str">
            <v>TRADING</v>
          </cell>
          <cell r="X856" t="str">
            <v>C</v>
          </cell>
          <cell r="AE856">
            <v>0</v>
          </cell>
          <cell r="AF856" t="str">
            <v>OPGET</v>
          </cell>
        </row>
        <row r="857">
          <cell r="A857" t="str">
            <v>ST</v>
          </cell>
          <cell r="B857" t="str">
            <v>OPGET</v>
          </cell>
          <cell r="D857" t="str">
            <v>S</v>
          </cell>
          <cell r="H857" t="str">
            <v>SFC</v>
          </cell>
          <cell r="I857" t="str">
            <v>MISI</v>
          </cell>
          <cell r="J857" t="str">
            <v>PHYSICAL</v>
          </cell>
          <cell r="K857" t="str">
            <v>EFC-RT</v>
          </cell>
          <cell r="T857">
            <v>0</v>
          </cell>
          <cell r="U857">
            <v>0</v>
          </cell>
          <cell r="V857" t="str">
            <v>TRADING</v>
          </cell>
          <cell r="X857" t="str">
            <v>C</v>
          </cell>
          <cell r="AE857">
            <v>0</v>
          </cell>
          <cell r="AF857" t="str">
            <v>OPGEM</v>
          </cell>
        </row>
        <row r="858">
          <cell r="A858" t="str">
            <v>SBST</v>
          </cell>
          <cell r="B858" t="str">
            <v>SB_OPG</v>
          </cell>
          <cell r="D858" t="str">
            <v>B</v>
          </cell>
          <cell r="H858" t="str">
            <v>SFC-DA</v>
          </cell>
          <cell r="I858" t="str">
            <v>MISI</v>
          </cell>
          <cell r="J858" t="str">
            <v>PHYSICAL</v>
          </cell>
          <cell r="K858" t="str">
            <v>EFC-RT</v>
          </cell>
          <cell r="T858">
            <v>0</v>
          </cell>
          <cell r="U858">
            <v>0</v>
          </cell>
          <cell r="V858" t="str">
            <v>TRADING</v>
          </cell>
          <cell r="X858" t="str">
            <v>C</v>
          </cell>
          <cell r="AE858">
            <v>0</v>
          </cell>
          <cell r="AF858" t="str">
            <v>OPGET</v>
          </cell>
        </row>
        <row r="859">
          <cell r="A859" t="str">
            <v>RT</v>
          </cell>
          <cell r="B859" t="str">
            <v>OPGET</v>
          </cell>
          <cell r="D859" t="str">
            <v>S</v>
          </cell>
          <cell r="H859" t="str">
            <v>SFC</v>
          </cell>
          <cell r="I859" t="str">
            <v>HOEP</v>
          </cell>
          <cell r="J859" t="str">
            <v>INDEX PHYSIC</v>
          </cell>
          <cell r="K859" t="str">
            <v>SFC4-RT</v>
          </cell>
          <cell r="T859">
            <v>0</v>
          </cell>
          <cell r="U859">
            <v>0</v>
          </cell>
          <cell r="V859" t="str">
            <v>TRADING</v>
          </cell>
          <cell r="X859" t="str">
            <v>C</v>
          </cell>
          <cell r="AE859">
            <v>0</v>
          </cell>
          <cell r="AF859" t="str">
            <v>OPGEM</v>
          </cell>
        </row>
        <row r="860">
          <cell r="A860" t="str">
            <v>SBRT</v>
          </cell>
          <cell r="B860" t="str">
            <v>SB_OPG</v>
          </cell>
          <cell r="D860" t="str">
            <v>B</v>
          </cell>
          <cell r="H860" t="str">
            <v>SFC-RT</v>
          </cell>
          <cell r="I860" t="str">
            <v>HOEP</v>
          </cell>
          <cell r="J860" t="str">
            <v>INDEX PHYSIC</v>
          </cell>
          <cell r="K860" t="str">
            <v>SFC4-RT</v>
          </cell>
          <cell r="T860">
            <v>0</v>
          </cell>
          <cell r="U860">
            <v>0</v>
          </cell>
          <cell r="V860" t="str">
            <v>TRADING</v>
          </cell>
          <cell r="X860" t="str">
            <v>C</v>
          </cell>
          <cell r="AE860">
            <v>0</v>
          </cell>
          <cell r="AF860" t="str">
            <v>OPGET</v>
          </cell>
        </row>
        <row r="861">
          <cell r="A861" t="str">
            <v>ST</v>
          </cell>
          <cell r="B861" t="str">
            <v>REM-CF</v>
          </cell>
          <cell r="D861" t="str">
            <v>B</v>
          </cell>
          <cell r="H861" t="str">
            <v>I-SWAP</v>
          </cell>
          <cell r="I861" t="str">
            <v>HOEP</v>
          </cell>
          <cell r="J861" t="str">
            <v>FIXED SWAP</v>
          </cell>
          <cell r="K861" t="str">
            <v>SWPFN</v>
          </cell>
          <cell r="T861">
            <v>0</v>
          </cell>
          <cell r="U861">
            <v>0</v>
          </cell>
          <cell r="V861" t="str">
            <v>TRADING</v>
          </cell>
          <cell r="X861" t="str">
            <v>C</v>
          </cell>
          <cell r="AE861">
            <v>0</v>
          </cell>
          <cell r="AF861" t="str">
            <v>OPGEM</v>
          </cell>
        </row>
        <row r="862">
          <cell r="A862" t="str">
            <v>ST</v>
          </cell>
          <cell r="B862" t="str">
            <v>REM-CF</v>
          </cell>
          <cell r="D862" t="str">
            <v>B</v>
          </cell>
          <cell r="H862" t="str">
            <v>I-SWAP</v>
          </cell>
          <cell r="I862" t="str">
            <v>HOEP</v>
          </cell>
          <cell r="J862" t="str">
            <v>FIXED SWAP</v>
          </cell>
          <cell r="K862" t="str">
            <v>SWPFN</v>
          </cell>
          <cell r="T862">
            <v>0</v>
          </cell>
          <cell r="U862">
            <v>0</v>
          </cell>
          <cell r="V862" t="str">
            <v>TRADING</v>
          </cell>
          <cell r="X862" t="str">
            <v>C</v>
          </cell>
          <cell r="AE862">
            <v>0</v>
          </cell>
          <cell r="AF862" t="str">
            <v>OPGEM</v>
          </cell>
        </row>
        <row r="863">
          <cell r="A863" t="str">
            <v>ST</v>
          </cell>
          <cell r="B863" t="str">
            <v>NGX-CF</v>
          </cell>
          <cell r="D863" t="str">
            <v>B</v>
          </cell>
          <cell r="H863" t="str">
            <v>I-SWAP</v>
          </cell>
          <cell r="I863" t="str">
            <v>HOEP</v>
          </cell>
          <cell r="J863" t="str">
            <v>FIXED SWAP</v>
          </cell>
          <cell r="K863" t="str">
            <v>SWPFN</v>
          </cell>
          <cell r="T863">
            <v>0</v>
          </cell>
          <cell r="U863">
            <v>0</v>
          </cell>
          <cell r="V863" t="str">
            <v>TRADING</v>
          </cell>
          <cell r="X863" t="str">
            <v>C</v>
          </cell>
          <cell r="AE863">
            <v>0</v>
          </cell>
          <cell r="AF863" t="str">
            <v>OPGEM</v>
          </cell>
        </row>
        <row r="864">
          <cell r="A864" t="str">
            <v>ST</v>
          </cell>
          <cell r="B864" t="str">
            <v>OPGET-CF</v>
          </cell>
          <cell r="D864" t="str">
            <v>S</v>
          </cell>
          <cell r="H864" t="str">
            <v>I-SWAP</v>
          </cell>
          <cell r="I864" t="str">
            <v>HOEP</v>
          </cell>
          <cell r="J864" t="str">
            <v>FIXED SWAP</v>
          </cell>
          <cell r="K864" t="str">
            <v>SWPFN</v>
          </cell>
          <cell r="T864">
            <v>0</v>
          </cell>
          <cell r="U864">
            <v>0</v>
          </cell>
          <cell r="V864" t="str">
            <v>TRADING</v>
          </cell>
          <cell r="X864" t="str">
            <v>C</v>
          </cell>
          <cell r="AE864">
            <v>0</v>
          </cell>
          <cell r="AF864" t="str">
            <v>OPGEM</v>
          </cell>
        </row>
        <row r="865">
          <cell r="A865" t="str">
            <v>SBST</v>
          </cell>
          <cell r="B865" t="str">
            <v>SB_OPG-CF</v>
          </cell>
          <cell r="D865" t="str">
            <v>B</v>
          </cell>
          <cell r="H865" t="str">
            <v>I-SWAP</v>
          </cell>
          <cell r="I865" t="str">
            <v>HOEP</v>
          </cell>
          <cell r="J865" t="str">
            <v>FIXED SWAP</v>
          </cell>
          <cell r="K865" t="str">
            <v>SWPFN</v>
          </cell>
          <cell r="T865">
            <v>0</v>
          </cell>
          <cell r="U865">
            <v>0</v>
          </cell>
          <cell r="V865" t="str">
            <v>TRADING</v>
          </cell>
          <cell r="X865" t="str">
            <v>C</v>
          </cell>
          <cell r="AE865">
            <v>0</v>
          </cell>
          <cell r="AF865" t="str">
            <v>OPGET</v>
          </cell>
        </row>
        <row r="866">
          <cell r="A866" t="str">
            <v>TROD</v>
          </cell>
          <cell r="B866" t="str">
            <v>NGX-CF</v>
          </cell>
          <cell r="D866" t="str">
            <v>B</v>
          </cell>
          <cell r="H866" t="str">
            <v>I-SWAP</v>
          </cell>
          <cell r="I866" t="str">
            <v>HOEP</v>
          </cell>
          <cell r="J866" t="str">
            <v>FIXED SWAP</v>
          </cell>
          <cell r="K866" t="str">
            <v>SWPFN</v>
          </cell>
          <cell r="T866">
            <v>0</v>
          </cell>
          <cell r="U866">
            <v>0</v>
          </cell>
          <cell r="V866" t="str">
            <v>TRADING</v>
          </cell>
          <cell r="X866" t="str">
            <v>C</v>
          </cell>
          <cell r="AE866">
            <v>0</v>
          </cell>
          <cell r="AF866" t="str">
            <v>OPGEM</v>
          </cell>
        </row>
        <row r="867">
          <cell r="A867" t="str">
            <v>TROD</v>
          </cell>
          <cell r="B867" t="str">
            <v>NGX-CF</v>
          </cell>
          <cell r="D867" t="str">
            <v>B</v>
          </cell>
          <cell r="H867" t="str">
            <v>I-SWAP</v>
          </cell>
          <cell r="I867" t="str">
            <v>HOEP</v>
          </cell>
          <cell r="J867" t="str">
            <v>FIXED SWAP</v>
          </cell>
          <cell r="K867" t="str">
            <v>SWPFN</v>
          </cell>
          <cell r="T867">
            <v>0</v>
          </cell>
          <cell r="U867">
            <v>0</v>
          </cell>
          <cell r="V867" t="str">
            <v>TRADING</v>
          </cell>
          <cell r="X867" t="str">
            <v>C</v>
          </cell>
          <cell r="AE867">
            <v>0</v>
          </cell>
          <cell r="AF867" t="str">
            <v>OPGEM</v>
          </cell>
        </row>
        <row r="868">
          <cell r="A868" t="str">
            <v>ST</v>
          </cell>
          <cell r="B868" t="str">
            <v>BRUCE-CF</v>
          </cell>
          <cell r="D868" t="str">
            <v>B</v>
          </cell>
          <cell r="H868" t="str">
            <v>I-SWAP</v>
          </cell>
          <cell r="I868" t="str">
            <v>HOEP</v>
          </cell>
          <cell r="J868" t="str">
            <v>FIXED SWAP</v>
          </cell>
          <cell r="K868" t="str">
            <v>SWPFN</v>
          </cell>
          <cell r="T868">
            <v>0</v>
          </cell>
          <cell r="U868">
            <v>0</v>
          </cell>
          <cell r="V868" t="str">
            <v>TRADING</v>
          </cell>
          <cell r="X868" t="str">
            <v>C</v>
          </cell>
          <cell r="AE868">
            <v>0</v>
          </cell>
          <cell r="AF868" t="str">
            <v>OPGEM</v>
          </cell>
        </row>
        <row r="869">
          <cell r="A869" t="str">
            <v>ST</v>
          </cell>
          <cell r="B869" t="str">
            <v>REM-CF</v>
          </cell>
          <cell r="D869" t="str">
            <v>S</v>
          </cell>
          <cell r="H869" t="str">
            <v>I-SWAP</v>
          </cell>
          <cell r="I869" t="str">
            <v>HOEP</v>
          </cell>
          <cell r="J869" t="str">
            <v>FIXED SWAP</v>
          </cell>
          <cell r="K869" t="str">
            <v>SWPFN</v>
          </cell>
          <cell r="T869">
            <v>0</v>
          </cell>
          <cell r="U869">
            <v>0</v>
          </cell>
          <cell r="V869" t="str">
            <v>TRADING</v>
          </cell>
          <cell r="X869" t="str">
            <v>C</v>
          </cell>
          <cell r="AE869">
            <v>0</v>
          </cell>
          <cell r="AF869" t="str">
            <v>OPGEM</v>
          </cell>
        </row>
        <row r="870">
          <cell r="A870" t="str">
            <v>TROD</v>
          </cell>
          <cell r="B870" t="str">
            <v>NGX-CF</v>
          </cell>
          <cell r="D870" t="str">
            <v>B</v>
          </cell>
          <cell r="H870" t="str">
            <v>I-SWAP</v>
          </cell>
          <cell r="I870" t="str">
            <v>HOEP</v>
          </cell>
          <cell r="J870" t="str">
            <v>FIXED SWAP</v>
          </cell>
          <cell r="K870" t="str">
            <v>SWPFN</v>
          </cell>
          <cell r="T870">
            <v>0</v>
          </cell>
          <cell r="U870">
            <v>0</v>
          </cell>
          <cell r="V870" t="str">
            <v>TRADING</v>
          </cell>
          <cell r="X870" t="str">
            <v>C</v>
          </cell>
          <cell r="AE870">
            <v>0</v>
          </cell>
          <cell r="AF870" t="str">
            <v>OPGEM</v>
          </cell>
        </row>
        <row r="871">
          <cell r="A871" t="str">
            <v>RT</v>
          </cell>
          <cell r="B871" t="str">
            <v>OPGET</v>
          </cell>
          <cell r="D871" t="str">
            <v>S</v>
          </cell>
          <cell r="H871" t="str">
            <v>SFC</v>
          </cell>
          <cell r="I871" t="str">
            <v>HOEP</v>
          </cell>
          <cell r="J871" t="str">
            <v>INDEX PHYSIC</v>
          </cell>
          <cell r="K871" t="str">
            <v>SFC3-RT</v>
          </cell>
          <cell r="T871">
            <v>0</v>
          </cell>
          <cell r="U871">
            <v>0</v>
          </cell>
          <cell r="V871" t="str">
            <v>TRADING</v>
          </cell>
          <cell r="X871" t="str">
            <v>C</v>
          </cell>
          <cell r="AE871">
            <v>0</v>
          </cell>
          <cell r="AF871" t="str">
            <v>OPGEM</v>
          </cell>
        </row>
        <row r="872">
          <cell r="A872" t="str">
            <v>SBRT</v>
          </cell>
          <cell r="B872" t="str">
            <v>SB_OPG</v>
          </cell>
          <cell r="D872" t="str">
            <v>B</v>
          </cell>
          <cell r="H872" t="str">
            <v>SFC-RT</v>
          </cell>
          <cell r="I872" t="str">
            <v>HOEP</v>
          </cell>
          <cell r="J872" t="str">
            <v>INDEX PHYSIC</v>
          </cell>
          <cell r="K872" t="str">
            <v>SFC3-RT</v>
          </cell>
          <cell r="T872">
            <v>0</v>
          </cell>
          <cell r="U872">
            <v>0</v>
          </cell>
          <cell r="V872" t="str">
            <v>TRADING</v>
          </cell>
          <cell r="X872" t="str">
            <v>C</v>
          </cell>
          <cell r="AE872">
            <v>0</v>
          </cell>
          <cell r="AF872" t="str">
            <v>OPGET</v>
          </cell>
        </row>
        <row r="873">
          <cell r="A873" t="str">
            <v>ST</v>
          </cell>
          <cell r="B873" t="str">
            <v>NGX-CF</v>
          </cell>
          <cell r="D873" t="str">
            <v>B</v>
          </cell>
          <cell r="H873" t="str">
            <v>I-SWAP</v>
          </cell>
          <cell r="I873" t="str">
            <v>HOEP</v>
          </cell>
          <cell r="J873" t="str">
            <v>FIXED SWAP</v>
          </cell>
          <cell r="K873" t="str">
            <v>SWPFN3</v>
          </cell>
          <cell r="T873">
            <v>0</v>
          </cell>
          <cell r="U873">
            <v>0</v>
          </cell>
          <cell r="V873" t="str">
            <v>TRADING</v>
          </cell>
          <cell r="X873" t="str">
            <v>C</v>
          </cell>
          <cell r="AE873">
            <v>0</v>
          </cell>
          <cell r="AF873" t="str">
            <v>OPGEM</v>
          </cell>
        </row>
        <row r="874">
          <cell r="A874" t="str">
            <v>RT</v>
          </cell>
          <cell r="B874" t="str">
            <v>OPGET</v>
          </cell>
          <cell r="D874" t="str">
            <v>S</v>
          </cell>
          <cell r="H874" t="str">
            <v>SFC</v>
          </cell>
          <cell r="I874" t="str">
            <v>HOEP</v>
          </cell>
          <cell r="J874" t="str">
            <v>INDEX PHYSIC</v>
          </cell>
          <cell r="K874" t="str">
            <v>SFC8-RT</v>
          </cell>
          <cell r="T874">
            <v>0</v>
          </cell>
          <cell r="U874">
            <v>0</v>
          </cell>
          <cell r="V874" t="str">
            <v>TRADING</v>
          </cell>
          <cell r="X874" t="str">
            <v>C</v>
          </cell>
          <cell r="AE874">
            <v>0</v>
          </cell>
          <cell r="AF874" t="str">
            <v>OPGEM</v>
          </cell>
        </row>
        <row r="875">
          <cell r="A875" t="str">
            <v>SBRT</v>
          </cell>
          <cell r="B875" t="str">
            <v>SB_OPG</v>
          </cell>
          <cell r="D875" t="str">
            <v>B</v>
          </cell>
          <cell r="H875" t="str">
            <v>SFC-RT</v>
          </cell>
          <cell r="I875" t="str">
            <v>HOEP</v>
          </cell>
          <cell r="J875" t="str">
            <v>INDEX PHYSIC</v>
          </cell>
          <cell r="K875" t="str">
            <v>SFC8-RT</v>
          </cell>
          <cell r="T875">
            <v>0</v>
          </cell>
          <cell r="U875">
            <v>0</v>
          </cell>
          <cell r="V875" t="str">
            <v>TRADING</v>
          </cell>
          <cell r="X875" t="str">
            <v>C</v>
          </cell>
          <cell r="AE875">
            <v>0</v>
          </cell>
          <cell r="AF875" t="str">
            <v>OPGET</v>
          </cell>
        </row>
        <row r="876">
          <cell r="A876" t="str">
            <v>RT</v>
          </cell>
          <cell r="B876" t="str">
            <v>OPGET</v>
          </cell>
          <cell r="D876" t="str">
            <v>S</v>
          </cell>
          <cell r="H876" t="str">
            <v>SFC</v>
          </cell>
          <cell r="I876" t="str">
            <v>HOEP</v>
          </cell>
          <cell r="J876" t="str">
            <v>INDEX PHYSIC</v>
          </cell>
          <cell r="K876" t="str">
            <v>SFC3-RT</v>
          </cell>
          <cell r="T876">
            <v>0</v>
          </cell>
          <cell r="U876">
            <v>0</v>
          </cell>
          <cell r="V876" t="str">
            <v>TRADING</v>
          </cell>
          <cell r="X876" t="str">
            <v>C</v>
          </cell>
          <cell r="AE876">
            <v>0</v>
          </cell>
          <cell r="AF876" t="str">
            <v>OPGEM</v>
          </cell>
        </row>
        <row r="877">
          <cell r="A877" t="str">
            <v>SBRT</v>
          </cell>
          <cell r="B877" t="str">
            <v>SB_OPG</v>
          </cell>
          <cell r="D877" t="str">
            <v>B</v>
          </cell>
          <cell r="H877" t="str">
            <v>SFC-RT</v>
          </cell>
          <cell r="I877" t="str">
            <v>HOEP</v>
          </cell>
          <cell r="J877" t="str">
            <v>INDEX PHYSIC</v>
          </cell>
          <cell r="K877" t="str">
            <v>SFC3-RT</v>
          </cell>
          <cell r="T877">
            <v>0</v>
          </cell>
          <cell r="U877">
            <v>0</v>
          </cell>
          <cell r="V877" t="str">
            <v>TRADING</v>
          </cell>
          <cell r="X877" t="str">
            <v>C</v>
          </cell>
          <cell r="AE877">
            <v>0</v>
          </cell>
          <cell r="AF877" t="str">
            <v>OPGET</v>
          </cell>
        </row>
        <row r="878">
          <cell r="A878" t="str">
            <v>ST</v>
          </cell>
          <cell r="B878" t="str">
            <v>OPGET</v>
          </cell>
          <cell r="D878" t="str">
            <v>B</v>
          </cell>
          <cell r="H878" t="str">
            <v>SFC</v>
          </cell>
          <cell r="I878" t="str">
            <v>MISI</v>
          </cell>
          <cell r="J878" t="str">
            <v>PHYSICAL</v>
          </cell>
          <cell r="K878" t="str">
            <v>CMSC-OFF</v>
          </cell>
          <cell r="T878">
            <v>0</v>
          </cell>
          <cell r="U878">
            <v>0</v>
          </cell>
          <cell r="V878" t="str">
            <v>TRADING</v>
          </cell>
          <cell r="X878" t="str">
            <v>C</v>
          </cell>
          <cell r="AE878">
            <v>0</v>
          </cell>
          <cell r="AF878" t="str">
            <v>OPGEM</v>
          </cell>
        </row>
        <row r="879">
          <cell r="A879" t="str">
            <v>ST</v>
          </cell>
          <cell r="B879" t="str">
            <v>OPGET</v>
          </cell>
          <cell r="D879" t="str">
            <v>B</v>
          </cell>
          <cell r="H879" t="str">
            <v>SFC</v>
          </cell>
          <cell r="I879" t="str">
            <v>MISI</v>
          </cell>
          <cell r="J879" t="str">
            <v>PHYSICAL</v>
          </cell>
          <cell r="K879" t="str">
            <v>CMSC-ON</v>
          </cell>
          <cell r="T879">
            <v>0</v>
          </cell>
          <cell r="U879">
            <v>0</v>
          </cell>
          <cell r="V879" t="str">
            <v>TRADING</v>
          </cell>
          <cell r="X879" t="str">
            <v>C</v>
          </cell>
          <cell r="AE879">
            <v>0</v>
          </cell>
          <cell r="AF879" t="str">
            <v>OPGEM</v>
          </cell>
        </row>
        <row r="880">
          <cell r="A880" t="str">
            <v>RT</v>
          </cell>
          <cell r="B880" t="str">
            <v>OPGET</v>
          </cell>
          <cell r="D880" t="str">
            <v>B</v>
          </cell>
          <cell r="H880" t="str">
            <v>SFC</v>
          </cell>
          <cell r="I880" t="str">
            <v>MISI</v>
          </cell>
          <cell r="J880" t="str">
            <v>PHYSICAL</v>
          </cell>
          <cell r="K880" t="str">
            <v>CMSC-ON</v>
          </cell>
          <cell r="T880">
            <v>0</v>
          </cell>
          <cell r="U880">
            <v>0</v>
          </cell>
          <cell r="V880" t="str">
            <v>TRADING</v>
          </cell>
          <cell r="X880" t="str">
            <v>C</v>
          </cell>
          <cell r="AE880">
            <v>0</v>
          </cell>
          <cell r="AF880" t="str">
            <v>OPGEM</v>
          </cell>
        </row>
        <row r="881">
          <cell r="A881" t="str">
            <v>SBST</v>
          </cell>
          <cell r="B881" t="str">
            <v>SB_OPG</v>
          </cell>
          <cell r="D881" t="str">
            <v>S</v>
          </cell>
          <cell r="H881" t="str">
            <v>SFC-DA</v>
          </cell>
          <cell r="I881" t="str">
            <v>MISI</v>
          </cell>
          <cell r="J881" t="str">
            <v>PHYSICAL</v>
          </cell>
          <cell r="K881" t="str">
            <v>CMSC-OFF</v>
          </cell>
          <cell r="T881">
            <v>0</v>
          </cell>
          <cell r="U881">
            <v>0</v>
          </cell>
          <cell r="V881" t="str">
            <v>TRADING</v>
          </cell>
          <cell r="X881" t="str">
            <v>C</v>
          </cell>
          <cell r="AE881">
            <v>0</v>
          </cell>
          <cell r="AF881" t="str">
            <v>OPGET</v>
          </cell>
        </row>
        <row r="882">
          <cell r="A882" t="str">
            <v>SBST</v>
          </cell>
          <cell r="B882" t="str">
            <v>SB_OPG</v>
          </cell>
          <cell r="D882" t="str">
            <v>S</v>
          </cell>
          <cell r="H882" t="str">
            <v>SFC-DA</v>
          </cell>
          <cell r="I882" t="str">
            <v>MISI</v>
          </cell>
          <cell r="J882" t="str">
            <v>PHYSICAL</v>
          </cell>
          <cell r="K882" t="str">
            <v>CMSC-ON</v>
          </cell>
          <cell r="T882">
            <v>0</v>
          </cell>
          <cell r="U882">
            <v>0</v>
          </cell>
          <cell r="V882" t="str">
            <v>TRADING</v>
          </cell>
          <cell r="X882" t="str">
            <v>C</v>
          </cell>
          <cell r="AE882">
            <v>0</v>
          </cell>
          <cell r="AF882" t="str">
            <v>OPGET</v>
          </cell>
        </row>
        <row r="883">
          <cell r="A883" t="str">
            <v>SBRT</v>
          </cell>
          <cell r="B883" t="str">
            <v>SB_OPG</v>
          </cell>
          <cell r="D883" t="str">
            <v>S</v>
          </cell>
          <cell r="H883" t="str">
            <v>SFC-RT</v>
          </cell>
          <cell r="I883" t="str">
            <v>MISI</v>
          </cell>
          <cell r="J883" t="str">
            <v>PHYSICAL</v>
          </cell>
          <cell r="K883" t="str">
            <v>CMSC-ON</v>
          </cell>
          <cell r="T883">
            <v>0</v>
          </cell>
          <cell r="U883">
            <v>0</v>
          </cell>
          <cell r="V883" t="str">
            <v>TRADING</v>
          </cell>
          <cell r="X883" t="str">
            <v>C</v>
          </cell>
          <cell r="AE883">
            <v>0</v>
          </cell>
          <cell r="AF883" t="str">
            <v>OPGET</v>
          </cell>
        </row>
        <row r="884">
          <cell r="A884" t="str">
            <v>ST</v>
          </cell>
          <cell r="B884" t="str">
            <v>TEM-CF</v>
          </cell>
          <cell r="D884" t="str">
            <v>B</v>
          </cell>
          <cell r="H884" t="str">
            <v>I-SWAP</v>
          </cell>
          <cell r="I884" t="str">
            <v>HOEP</v>
          </cell>
          <cell r="J884" t="str">
            <v>FIXED SWAP</v>
          </cell>
          <cell r="K884" t="str">
            <v>SWPFN</v>
          </cell>
          <cell r="T884">
            <v>0</v>
          </cell>
          <cell r="U884">
            <v>0</v>
          </cell>
          <cell r="V884" t="str">
            <v>TRADING</v>
          </cell>
          <cell r="X884" t="str">
            <v>C</v>
          </cell>
          <cell r="AE884">
            <v>0</v>
          </cell>
          <cell r="AF884" t="str">
            <v>OPGEM</v>
          </cell>
        </row>
        <row r="885">
          <cell r="A885" t="str">
            <v>ST</v>
          </cell>
          <cell r="B885" t="str">
            <v>OPGET-CF</v>
          </cell>
          <cell r="D885" t="str">
            <v>S</v>
          </cell>
          <cell r="H885" t="str">
            <v>I-SWAP</v>
          </cell>
          <cell r="I885" t="str">
            <v>HOEP</v>
          </cell>
          <cell r="J885" t="str">
            <v>FIXED SWAP</v>
          </cell>
          <cell r="K885" t="str">
            <v>SWPFN</v>
          </cell>
          <cell r="T885">
            <v>0</v>
          </cell>
          <cell r="U885">
            <v>0</v>
          </cell>
          <cell r="V885" t="str">
            <v>TRADING</v>
          </cell>
          <cell r="X885" t="str">
            <v>C</v>
          </cell>
          <cell r="AE885">
            <v>0</v>
          </cell>
          <cell r="AF885" t="str">
            <v>OPGEM</v>
          </cell>
        </row>
        <row r="886">
          <cell r="A886" t="str">
            <v>SBST</v>
          </cell>
          <cell r="B886" t="str">
            <v>SB_OPG-CF</v>
          </cell>
          <cell r="D886" t="str">
            <v>B</v>
          </cell>
          <cell r="H886" t="str">
            <v>I-SWAP</v>
          </cell>
          <cell r="I886" t="str">
            <v>HOEP</v>
          </cell>
          <cell r="J886" t="str">
            <v>FIXED SWAP</v>
          </cell>
          <cell r="K886" t="str">
            <v>SWPFN</v>
          </cell>
          <cell r="T886">
            <v>0</v>
          </cell>
          <cell r="U886">
            <v>0</v>
          </cell>
          <cell r="V886" t="str">
            <v>TRADING</v>
          </cell>
          <cell r="X886" t="str">
            <v>C</v>
          </cell>
          <cell r="AE886">
            <v>0</v>
          </cell>
          <cell r="AF886" t="str">
            <v>OPGET</v>
          </cell>
        </row>
        <row r="887">
          <cell r="A887" t="str">
            <v>RT</v>
          </cell>
          <cell r="B887" t="str">
            <v>OPGET</v>
          </cell>
          <cell r="D887" t="str">
            <v>B</v>
          </cell>
          <cell r="H887" t="str">
            <v>SFC</v>
          </cell>
          <cell r="I887" t="str">
            <v>MISI</v>
          </cell>
          <cell r="J887" t="str">
            <v>PHYSICAL</v>
          </cell>
          <cell r="K887" t="str">
            <v>CMSC-ON</v>
          </cell>
          <cell r="T887">
            <v>0</v>
          </cell>
          <cell r="U887">
            <v>0</v>
          </cell>
          <cell r="V887" t="str">
            <v>TRADING</v>
          </cell>
          <cell r="X887" t="str">
            <v>C</v>
          </cell>
          <cell r="AE887">
            <v>0</v>
          </cell>
          <cell r="AF887" t="str">
            <v>OPGEM</v>
          </cell>
        </row>
        <row r="888">
          <cell r="A888" t="str">
            <v>SBRT</v>
          </cell>
          <cell r="B888" t="str">
            <v>SB_OPG</v>
          </cell>
          <cell r="D888" t="str">
            <v>S</v>
          </cell>
          <cell r="H888" t="str">
            <v>SFC-RT</v>
          </cell>
          <cell r="I888" t="str">
            <v>MISI</v>
          </cell>
          <cell r="J888" t="str">
            <v>PHYSICAL</v>
          </cell>
          <cell r="K888" t="str">
            <v>CMSC-ON</v>
          </cell>
          <cell r="T888">
            <v>0</v>
          </cell>
          <cell r="U888">
            <v>0</v>
          </cell>
          <cell r="V888" t="str">
            <v>TRADING</v>
          </cell>
          <cell r="X888" t="str">
            <v>C</v>
          </cell>
          <cell r="AE888">
            <v>0</v>
          </cell>
          <cell r="AF888" t="str">
            <v>OPGET</v>
          </cell>
        </row>
        <row r="889">
          <cell r="A889" t="str">
            <v>ST</v>
          </cell>
          <cell r="B889" t="str">
            <v>NGX-CF</v>
          </cell>
          <cell r="D889" t="str">
            <v>B</v>
          </cell>
          <cell r="H889" t="str">
            <v>I-SWAP</v>
          </cell>
          <cell r="I889" t="str">
            <v>HOEP</v>
          </cell>
          <cell r="J889" t="str">
            <v>FIXED SWAP</v>
          </cell>
          <cell r="K889" t="str">
            <v>SWPFN</v>
          </cell>
          <cell r="T889">
            <v>0</v>
          </cell>
          <cell r="U889">
            <v>0</v>
          </cell>
          <cell r="V889" t="str">
            <v>TRADING</v>
          </cell>
          <cell r="X889" t="str">
            <v>C</v>
          </cell>
          <cell r="AE889">
            <v>0</v>
          </cell>
          <cell r="AF889" t="str">
            <v>OPGEM</v>
          </cell>
        </row>
        <row r="890">
          <cell r="A890" t="str">
            <v>ST</v>
          </cell>
          <cell r="B890" t="str">
            <v>OPGET-CF</v>
          </cell>
          <cell r="D890" t="str">
            <v>S</v>
          </cell>
          <cell r="H890" t="str">
            <v>I-SWAP</v>
          </cell>
          <cell r="I890" t="str">
            <v>HOEP</v>
          </cell>
          <cell r="J890" t="str">
            <v>FIXED SWAP</v>
          </cell>
          <cell r="K890" t="str">
            <v>SWPFN</v>
          </cell>
          <cell r="T890">
            <v>0</v>
          </cell>
          <cell r="U890">
            <v>0</v>
          </cell>
          <cell r="V890" t="str">
            <v>TRADING</v>
          </cell>
          <cell r="X890" t="str">
            <v>C</v>
          </cell>
          <cell r="AE890">
            <v>0</v>
          </cell>
          <cell r="AF890" t="str">
            <v>OPGEM</v>
          </cell>
        </row>
        <row r="891">
          <cell r="A891" t="str">
            <v>SBST</v>
          </cell>
          <cell r="B891" t="str">
            <v>SB_OPG-CF</v>
          </cell>
          <cell r="D891" t="str">
            <v>B</v>
          </cell>
          <cell r="H891" t="str">
            <v>I-SWAP</v>
          </cell>
          <cell r="I891" t="str">
            <v>HOEP</v>
          </cell>
          <cell r="J891" t="str">
            <v>FIXED SWAP</v>
          </cell>
          <cell r="K891" t="str">
            <v>SWPFN</v>
          </cell>
          <cell r="T891">
            <v>0</v>
          </cell>
          <cell r="U891">
            <v>0</v>
          </cell>
          <cell r="V891" t="str">
            <v>TRADING</v>
          </cell>
          <cell r="X891" t="str">
            <v>C</v>
          </cell>
          <cell r="AE891">
            <v>0</v>
          </cell>
          <cell r="AF891" t="str">
            <v>OPGET</v>
          </cell>
        </row>
        <row r="892">
          <cell r="A892" t="str">
            <v>RT</v>
          </cell>
          <cell r="B892" t="str">
            <v>OPGET</v>
          </cell>
          <cell r="D892" t="str">
            <v>S</v>
          </cell>
          <cell r="H892" t="str">
            <v>SFC</v>
          </cell>
          <cell r="I892" t="str">
            <v>MISI</v>
          </cell>
          <cell r="J892" t="str">
            <v>INDEX PHYSIC</v>
          </cell>
          <cell r="K892" t="str">
            <v>SFC3-RT</v>
          </cell>
          <cell r="T892">
            <v>0</v>
          </cell>
          <cell r="U892">
            <v>0</v>
          </cell>
          <cell r="V892" t="str">
            <v>TRADING</v>
          </cell>
          <cell r="X892" t="str">
            <v>C</v>
          </cell>
          <cell r="AE892">
            <v>0</v>
          </cell>
          <cell r="AF892" t="str">
            <v>OPGEM</v>
          </cell>
        </row>
        <row r="893">
          <cell r="A893" t="str">
            <v>SBRT</v>
          </cell>
          <cell r="B893" t="str">
            <v>SB_OPG</v>
          </cell>
          <cell r="D893" t="str">
            <v>B</v>
          </cell>
          <cell r="H893" t="str">
            <v>SFC-RT</v>
          </cell>
          <cell r="I893" t="str">
            <v>MISI</v>
          </cell>
          <cell r="J893" t="str">
            <v>INDEX PHYSIC</v>
          </cell>
          <cell r="K893" t="str">
            <v>SFC3-RT</v>
          </cell>
          <cell r="T893">
            <v>0</v>
          </cell>
          <cell r="U893">
            <v>0</v>
          </cell>
          <cell r="V893" t="str">
            <v>TRADING</v>
          </cell>
          <cell r="X893" t="str">
            <v>C</v>
          </cell>
          <cell r="AE893">
            <v>0</v>
          </cell>
          <cell r="AF893" t="str">
            <v>OPGET</v>
          </cell>
        </row>
        <row r="894">
          <cell r="A894" t="str">
            <v>ST</v>
          </cell>
          <cell r="B894" t="str">
            <v>OPGET</v>
          </cell>
          <cell r="D894" t="str">
            <v>B</v>
          </cell>
          <cell r="H894" t="str">
            <v>SFC</v>
          </cell>
          <cell r="I894" t="str">
            <v>MISI</v>
          </cell>
          <cell r="J894" t="str">
            <v>PHYSICAL</v>
          </cell>
          <cell r="K894" t="str">
            <v>CMSC-OFF</v>
          </cell>
          <cell r="T894">
            <v>0</v>
          </cell>
          <cell r="U894">
            <v>0</v>
          </cell>
          <cell r="V894" t="str">
            <v>TRADING</v>
          </cell>
          <cell r="X894" t="str">
            <v>C</v>
          </cell>
          <cell r="AE894">
            <v>0</v>
          </cell>
          <cell r="AF894" t="str">
            <v>OPGEM</v>
          </cell>
        </row>
        <row r="895">
          <cell r="A895" t="str">
            <v>SBST</v>
          </cell>
          <cell r="B895" t="str">
            <v>SB_OPG</v>
          </cell>
          <cell r="D895" t="str">
            <v>S</v>
          </cell>
          <cell r="H895" t="str">
            <v>SFC-DA</v>
          </cell>
          <cell r="I895" t="str">
            <v>MISI</v>
          </cell>
          <cell r="J895" t="str">
            <v>PHYSICAL</v>
          </cell>
          <cell r="K895" t="str">
            <v>CMSC-OFF</v>
          </cell>
          <cell r="T895">
            <v>0</v>
          </cell>
          <cell r="U895">
            <v>0</v>
          </cell>
          <cell r="V895" t="str">
            <v>TRADING</v>
          </cell>
          <cell r="X895" t="str">
            <v>C</v>
          </cell>
          <cell r="AE895">
            <v>0</v>
          </cell>
          <cell r="AF895" t="str">
            <v>OPGET</v>
          </cell>
        </row>
        <row r="896">
          <cell r="A896" t="str">
            <v>ST</v>
          </cell>
          <cell r="B896" t="str">
            <v>OPGET</v>
          </cell>
          <cell r="D896" t="str">
            <v>B</v>
          </cell>
          <cell r="H896" t="str">
            <v>SFC</v>
          </cell>
          <cell r="I896" t="str">
            <v>MISI</v>
          </cell>
          <cell r="J896" t="str">
            <v>PHYSICAL</v>
          </cell>
          <cell r="K896" t="str">
            <v>CMSC-OFF</v>
          </cell>
          <cell r="T896">
            <v>0</v>
          </cell>
          <cell r="U896">
            <v>0</v>
          </cell>
          <cell r="V896" t="str">
            <v>TRADING</v>
          </cell>
          <cell r="X896" t="str">
            <v>C</v>
          </cell>
          <cell r="AE896">
            <v>0</v>
          </cell>
          <cell r="AF896" t="str">
            <v>OPGEM</v>
          </cell>
        </row>
        <row r="897">
          <cell r="A897" t="str">
            <v>ST</v>
          </cell>
          <cell r="B897" t="str">
            <v>OPGET</v>
          </cell>
          <cell r="D897" t="str">
            <v>B</v>
          </cell>
          <cell r="H897" t="str">
            <v>SFC</v>
          </cell>
          <cell r="I897" t="str">
            <v>MISI</v>
          </cell>
          <cell r="J897" t="str">
            <v>PHYSICAL</v>
          </cell>
          <cell r="K897" t="str">
            <v>CMSC-OFF</v>
          </cell>
          <cell r="T897">
            <v>0</v>
          </cell>
          <cell r="U897">
            <v>0</v>
          </cell>
          <cell r="V897" t="str">
            <v>TRADING</v>
          </cell>
          <cell r="X897" t="str">
            <v>C</v>
          </cell>
          <cell r="AE897">
            <v>0</v>
          </cell>
          <cell r="AF897" t="str">
            <v>OPGEM</v>
          </cell>
        </row>
        <row r="898">
          <cell r="A898" t="str">
            <v>SBST</v>
          </cell>
          <cell r="B898" t="str">
            <v>SB_OPG</v>
          </cell>
          <cell r="D898" t="str">
            <v>S</v>
          </cell>
          <cell r="H898" t="str">
            <v>SFC-DA</v>
          </cell>
          <cell r="I898" t="str">
            <v>MISI</v>
          </cell>
          <cell r="J898" t="str">
            <v>PHYSICAL</v>
          </cell>
          <cell r="K898" t="str">
            <v>CMSC-OFF</v>
          </cell>
          <cell r="T898">
            <v>0</v>
          </cell>
          <cell r="U898">
            <v>0</v>
          </cell>
          <cell r="V898" t="str">
            <v>TRADING</v>
          </cell>
          <cell r="X898" t="str">
            <v>C</v>
          </cell>
          <cell r="AE898">
            <v>0</v>
          </cell>
          <cell r="AF898" t="str">
            <v>OPGET</v>
          </cell>
        </row>
        <row r="899">
          <cell r="A899" t="str">
            <v>SBST</v>
          </cell>
          <cell r="B899" t="str">
            <v>SB_OPG</v>
          </cell>
          <cell r="D899" t="str">
            <v>S</v>
          </cell>
          <cell r="H899" t="str">
            <v>SFC-DA</v>
          </cell>
          <cell r="I899" t="str">
            <v>MISI</v>
          </cell>
          <cell r="J899" t="str">
            <v>PHYSICAL</v>
          </cell>
          <cell r="K899" t="str">
            <v>CMSC-OFF</v>
          </cell>
          <cell r="T899">
            <v>0</v>
          </cell>
          <cell r="U899">
            <v>0</v>
          </cell>
          <cell r="V899" t="str">
            <v>TRADING</v>
          </cell>
          <cell r="X899" t="str">
            <v>C</v>
          </cell>
          <cell r="AE899">
            <v>0</v>
          </cell>
          <cell r="AF899" t="str">
            <v>OPGET</v>
          </cell>
        </row>
        <row r="900">
          <cell r="A900" t="str">
            <v>TROD</v>
          </cell>
          <cell r="B900" t="str">
            <v>OPGET-CF</v>
          </cell>
          <cell r="D900" t="str">
            <v>S</v>
          </cell>
          <cell r="H900" t="str">
            <v>I-SWAP</v>
          </cell>
          <cell r="I900" t="str">
            <v>HOEP</v>
          </cell>
          <cell r="J900" t="str">
            <v>FIXED SWAP</v>
          </cell>
          <cell r="K900" t="str">
            <v>SWPFN</v>
          </cell>
          <cell r="T900">
            <v>0</v>
          </cell>
          <cell r="U900">
            <v>0</v>
          </cell>
          <cell r="V900" t="str">
            <v>TRADING</v>
          </cell>
          <cell r="X900" t="str">
            <v>C</v>
          </cell>
          <cell r="AE900">
            <v>0</v>
          </cell>
          <cell r="AF900" t="str">
            <v>OPGEM</v>
          </cell>
        </row>
        <row r="901">
          <cell r="A901" t="str">
            <v>SBST</v>
          </cell>
          <cell r="B901" t="str">
            <v>SB_OPG-CF</v>
          </cell>
          <cell r="D901" t="str">
            <v>B</v>
          </cell>
          <cell r="H901" t="str">
            <v>I-SWAP</v>
          </cell>
          <cell r="I901" t="str">
            <v>HOEP</v>
          </cell>
          <cell r="J901" t="str">
            <v>FIXED SWAP</v>
          </cell>
          <cell r="K901" t="str">
            <v>SWPFN</v>
          </cell>
          <cell r="T901">
            <v>0</v>
          </cell>
          <cell r="U901">
            <v>0</v>
          </cell>
          <cell r="V901" t="str">
            <v>TRADING</v>
          </cell>
          <cell r="X901" t="str">
            <v>C</v>
          </cell>
          <cell r="AE901">
            <v>0</v>
          </cell>
          <cell r="AF901" t="str">
            <v>OPGET</v>
          </cell>
        </row>
        <row r="902">
          <cell r="A902" t="str">
            <v>TROD</v>
          </cell>
          <cell r="B902" t="str">
            <v>NGX-CF</v>
          </cell>
          <cell r="D902" t="str">
            <v>B</v>
          </cell>
          <cell r="H902" t="str">
            <v>I-SWAP</v>
          </cell>
          <cell r="I902" t="str">
            <v>HOEP</v>
          </cell>
          <cell r="J902" t="str">
            <v>FIXED SWAP</v>
          </cell>
          <cell r="K902" t="str">
            <v>SWPFA</v>
          </cell>
          <cell r="T902">
            <v>0</v>
          </cell>
          <cell r="U902">
            <v>0</v>
          </cell>
          <cell r="V902" t="str">
            <v>TRADING</v>
          </cell>
          <cell r="X902" t="str">
            <v>C</v>
          </cell>
          <cell r="AE902">
            <v>0</v>
          </cell>
          <cell r="AF902" t="str">
            <v>OPGEM</v>
          </cell>
        </row>
        <row r="903">
          <cell r="A903" t="str">
            <v>TROD</v>
          </cell>
          <cell r="B903" t="str">
            <v>BRUCE-CF</v>
          </cell>
          <cell r="D903" t="str">
            <v>B</v>
          </cell>
          <cell r="H903" t="str">
            <v>I-SWAP</v>
          </cell>
          <cell r="I903" t="str">
            <v>HOEP</v>
          </cell>
          <cell r="J903" t="str">
            <v>FIXED SWAP</v>
          </cell>
          <cell r="K903" t="str">
            <v>SWPFN</v>
          </cell>
          <cell r="T903">
            <v>0</v>
          </cell>
          <cell r="U903">
            <v>0</v>
          </cell>
          <cell r="V903" t="str">
            <v>TRADING</v>
          </cell>
          <cell r="X903" t="str">
            <v>C</v>
          </cell>
          <cell r="AE903">
            <v>0</v>
          </cell>
          <cell r="AF903" t="str">
            <v>OPGEM</v>
          </cell>
        </row>
        <row r="904">
          <cell r="A904" t="str">
            <v>TROD</v>
          </cell>
          <cell r="B904" t="str">
            <v>NGX-CF</v>
          </cell>
          <cell r="D904" t="str">
            <v>B</v>
          </cell>
          <cell r="H904" t="str">
            <v>I-SWAP</v>
          </cell>
          <cell r="I904" t="str">
            <v>HOEP</v>
          </cell>
          <cell r="J904" t="str">
            <v>FIXED SWAP</v>
          </cell>
          <cell r="K904" t="str">
            <v>SWPFA</v>
          </cell>
          <cell r="T904">
            <v>0</v>
          </cell>
          <cell r="U904">
            <v>0</v>
          </cell>
          <cell r="V904" t="str">
            <v>TRADING</v>
          </cell>
          <cell r="X904" t="str">
            <v>C</v>
          </cell>
          <cell r="AE904">
            <v>0</v>
          </cell>
          <cell r="AF904" t="str">
            <v>OPGEM</v>
          </cell>
        </row>
        <row r="905">
          <cell r="A905" t="str">
            <v>ST</v>
          </cell>
          <cell r="B905" t="str">
            <v>OPGET</v>
          </cell>
          <cell r="D905" t="str">
            <v>B</v>
          </cell>
          <cell r="H905" t="str">
            <v>SFC</v>
          </cell>
          <cell r="I905" t="str">
            <v>MISI</v>
          </cell>
          <cell r="J905" t="str">
            <v>PHYSICAL</v>
          </cell>
          <cell r="K905" t="str">
            <v>CMSC-OFF</v>
          </cell>
          <cell r="T905">
            <v>0</v>
          </cell>
          <cell r="U905">
            <v>0</v>
          </cell>
          <cell r="V905" t="str">
            <v>TRADING</v>
          </cell>
          <cell r="X905" t="str">
            <v>C</v>
          </cell>
          <cell r="AE905">
            <v>0</v>
          </cell>
          <cell r="AF905" t="str">
            <v>OPGEM</v>
          </cell>
        </row>
        <row r="906">
          <cell r="A906" t="str">
            <v>SBST</v>
          </cell>
          <cell r="B906" t="str">
            <v>SB_OPG</v>
          </cell>
          <cell r="D906" t="str">
            <v>S</v>
          </cell>
          <cell r="H906" t="str">
            <v>SFC-DA</v>
          </cell>
          <cell r="I906" t="str">
            <v>MISI</v>
          </cell>
          <cell r="J906" t="str">
            <v>PHYSICAL</v>
          </cell>
          <cell r="K906" t="str">
            <v>CMSC-OFF</v>
          </cell>
          <cell r="T906">
            <v>0</v>
          </cell>
          <cell r="U906">
            <v>0</v>
          </cell>
          <cell r="V906" t="str">
            <v>TRADING</v>
          </cell>
          <cell r="X906" t="str">
            <v>C</v>
          </cell>
          <cell r="AE906">
            <v>0</v>
          </cell>
          <cell r="AF906" t="str">
            <v>OPGET</v>
          </cell>
        </row>
        <row r="907">
          <cell r="A907" t="str">
            <v>RT</v>
          </cell>
          <cell r="B907" t="str">
            <v>OPGET</v>
          </cell>
          <cell r="D907" t="str">
            <v>S</v>
          </cell>
          <cell r="H907" t="str">
            <v>SFC</v>
          </cell>
          <cell r="I907" t="str">
            <v>HOEP</v>
          </cell>
          <cell r="J907" t="str">
            <v>INDEX PHYSIC</v>
          </cell>
          <cell r="K907" t="str">
            <v>SFC3-RT</v>
          </cell>
          <cell r="T907">
            <v>0</v>
          </cell>
          <cell r="U907">
            <v>0</v>
          </cell>
          <cell r="V907" t="str">
            <v>TRADING</v>
          </cell>
          <cell r="X907" t="str">
            <v>C</v>
          </cell>
          <cell r="AE907">
            <v>0</v>
          </cell>
          <cell r="AF907" t="str">
            <v>OPGEM</v>
          </cell>
        </row>
        <row r="908">
          <cell r="A908" t="str">
            <v>SBRT</v>
          </cell>
          <cell r="B908" t="str">
            <v>SB_OPG</v>
          </cell>
          <cell r="D908" t="str">
            <v>B</v>
          </cell>
          <cell r="H908" t="str">
            <v>SFC-RT</v>
          </cell>
          <cell r="I908" t="str">
            <v>HOEP</v>
          </cell>
          <cell r="J908" t="str">
            <v>INDEX PHYSIC</v>
          </cell>
          <cell r="K908" t="str">
            <v>SFC3-RT</v>
          </cell>
          <cell r="T908">
            <v>0</v>
          </cell>
          <cell r="U908">
            <v>0</v>
          </cell>
          <cell r="V908" t="str">
            <v>TRADING</v>
          </cell>
          <cell r="X908" t="str">
            <v>C</v>
          </cell>
          <cell r="AE908">
            <v>0</v>
          </cell>
          <cell r="AF908" t="str">
            <v>OPGET</v>
          </cell>
        </row>
        <row r="909">
          <cell r="A909" t="str">
            <v>RT</v>
          </cell>
          <cell r="B909" t="str">
            <v>OPGET</v>
          </cell>
          <cell r="D909" t="str">
            <v>S</v>
          </cell>
          <cell r="H909" t="str">
            <v>SFC</v>
          </cell>
          <cell r="I909" t="str">
            <v>MISI</v>
          </cell>
          <cell r="J909" t="str">
            <v>INDEX PHYSIC</v>
          </cell>
          <cell r="K909" t="str">
            <v>SFC13-RT</v>
          </cell>
          <cell r="T909">
            <v>0</v>
          </cell>
          <cell r="U909">
            <v>0</v>
          </cell>
          <cell r="V909" t="str">
            <v>TRADING</v>
          </cell>
          <cell r="X909" t="str">
            <v>C</v>
          </cell>
          <cell r="AE909">
            <v>0</v>
          </cell>
          <cell r="AF909" t="str">
            <v>OPGEM</v>
          </cell>
        </row>
        <row r="910">
          <cell r="A910" t="str">
            <v>SBRT</v>
          </cell>
          <cell r="B910" t="str">
            <v>SB_OPG</v>
          </cell>
          <cell r="D910" t="str">
            <v>B</v>
          </cell>
          <cell r="H910" t="str">
            <v>SFC-RT</v>
          </cell>
          <cell r="I910" t="str">
            <v>MISI</v>
          </cell>
          <cell r="J910" t="str">
            <v>INDEX PHYSIC</v>
          </cell>
          <cell r="K910" t="str">
            <v>SFC13-RT</v>
          </cell>
          <cell r="T910">
            <v>0</v>
          </cell>
          <cell r="U910">
            <v>0</v>
          </cell>
          <cell r="V910" t="str">
            <v>TRADING</v>
          </cell>
          <cell r="X910" t="str">
            <v>C</v>
          </cell>
          <cell r="AE910">
            <v>0</v>
          </cell>
          <cell r="AF910" t="str">
            <v>OPGET</v>
          </cell>
        </row>
        <row r="911">
          <cell r="A911" t="str">
            <v>ST</v>
          </cell>
          <cell r="B911" t="str">
            <v>NGX-CF</v>
          </cell>
          <cell r="D911" t="str">
            <v>B</v>
          </cell>
          <cell r="H911" t="str">
            <v>I-SWAP</v>
          </cell>
          <cell r="I911" t="str">
            <v>HOEP</v>
          </cell>
          <cell r="J911" t="str">
            <v>FIXED SWAP</v>
          </cell>
          <cell r="K911" t="str">
            <v>SWPFN</v>
          </cell>
          <cell r="T911">
            <v>0</v>
          </cell>
          <cell r="U911">
            <v>0</v>
          </cell>
          <cell r="V911" t="str">
            <v>TRADING</v>
          </cell>
          <cell r="X911" t="str">
            <v>C</v>
          </cell>
          <cell r="AE911">
            <v>0</v>
          </cell>
          <cell r="AF911" t="str">
            <v>OPGEM</v>
          </cell>
        </row>
        <row r="912">
          <cell r="A912" t="str">
            <v>ST</v>
          </cell>
          <cell r="B912" t="str">
            <v>OPGET-CF</v>
          </cell>
          <cell r="D912" t="str">
            <v>S</v>
          </cell>
          <cell r="H912" t="str">
            <v>I-SWAP</v>
          </cell>
          <cell r="I912" t="str">
            <v>HOEP</v>
          </cell>
          <cell r="J912" t="str">
            <v>FIXED SWAP</v>
          </cell>
          <cell r="K912" t="str">
            <v>SWPFN</v>
          </cell>
          <cell r="T912">
            <v>0</v>
          </cell>
          <cell r="U912">
            <v>0</v>
          </cell>
          <cell r="V912" t="str">
            <v>TRADING</v>
          </cell>
          <cell r="X912" t="str">
            <v>C</v>
          </cell>
          <cell r="AE912">
            <v>0</v>
          </cell>
          <cell r="AF912" t="str">
            <v>OPGEM</v>
          </cell>
        </row>
        <row r="913">
          <cell r="A913" t="str">
            <v>SBST</v>
          </cell>
          <cell r="B913" t="str">
            <v>SB_OPG-CF</v>
          </cell>
          <cell r="D913" t="str">
            <v>B</v>
          </cell>
          <cell r="H913" t="str">
            <v>I-SWAP</v>
          </cell>
          <cell r="I913" t="str">
            <v>HOEP</v>
          </cell>
          <cell r="J913" t="str">
            <v>FIXED SWAP</v>
          </cell>
          <cell r="K913" t="str">
            <v>SWPFN</v>
          </cell>
          <cell r="T913">
            <v>0</v>
          </cell>
          <cell r="U913">
            <v>0</v>
          </cell>
          <cell r="V913" t="str">
            <v>TRADING</v>
          </cell>
          <cell r="X913" t="str">
            <v>C</v>
          </cell>
          <cell r="AE913">
            <v>0</v>
          </cell>
          <cell r="AF913" t="str">
            <v>OPGET</v>
          </cell>
        </row>
        <row r="914">
          <cell r="A914" t="str">
            <v>ST</v>
          </cell>
          <cell r="B914" t="str">
            <v>NGX-CF</v>
          </cell>
          <cell r="D914" t="str">
            <v>B</v>
          </cell>
          <cell r="H914" t="str">
            <v>I-SWAP</v>
          </cell>
          <cell r="I914" t="str">
            <v>HOEP</v>
          </cell>
          <cell r="J914" t="str">
            <v>FIXED SWAP</v>
          </cell>
          <cell r="K914" t="str">
            <v>SWPFN</v>
          </cell>
          <cell r="T914">
            <v>0</v>
          </cell>
          <cell r="U914">
            <v>0</v>
          </cell>
          <cell r="V914" t="str">
            <v>TRADING</v>
          </cell>
          <cell r="X914" t="str">
            <v>C</v>
          </cell>
          <cell r="AE914">
            <v>0</v>
          </cell>
          <cell r="AF914" t="str">
            <v>OPGEM</v>
          </cell>
        </row>
        <row r="915">
          <cell r="A915" t="str">
            <v>ST</v>
          </cell>
          <cell r="B915" t="str">
            <v>OPGET-CF</v>
          </cell>
          <cell r="D915" t="str">
            <v>S</v>
          </cell>
          <cell r="H915" t="str">
            <v>I-SWAP</v>
          </cell>
          <cell r="I915" t="str">
            <v>HOEP</v>
          </cell>
          <cell r="J915" t="str">
            <v>FIXED SWAP</v>
          </cell>
          <cell r="K915" t="str">
            <v>SWPFN</v>
          </cell>
          <cell r="T915">
            <v>0</v>
          </cell>
          <cell r="U915">
            <v>0</v>
          </cell>
          <cell r="V915" t="str">
            <v>TRADING</v>
          </cell>
          <cell r="X915" t="str">
            <v>C</v>
          </cell>
          <cell r="AE915">
            <v>0</v>
          </cell>
          <cell r="AF915" t="str">
            <v>OPGEM</v>
          </cell>
        </row>
        <row r="916">
          <cell r="A916" t="str">
            <v>SBST</v>
          </cell>
          <cell r="B916" t="str">
            <v>SB_OPG-CF</v>
          </cell>
          <cell r="D916" t="str">
            <v>B</v>
          </cell>
          <cell r="H916" t="str">
            <v>I-SWAP</v>
          </cell>
          <cell r="I916" t="str">
            <v>HOEP</v>
          </cell>
          <cell r="J916" t="str">
            <v>FIXED SWAP</v>
          </cell>
          <cell r="K916" t="str">
            <v>SWPFN</v>
          </cell>
          <cell r="T916">
            <v>0</v>
          </cell>
          <cell r="U916">
            <v>0</v>
          </cell>
          <cell r="V916" t="str">
            <v>TRADING</v>
          </cell>
          <cell r="X916" t="str">
            <v>C</v>
          </cell>
          <cell r="AE916">
            <v>0</v>
          </cell>
          <cell r="AF916" t="str">
            <v>OPGET</v>
          </cell>
        </row>
        <row r="917">
          <cell r="A917" t="str">
            <v>RT</v>
          </cell>
          <cell r="B917" t="str">
            <v>NGX-CF</v>
          </cell>
          <cell r="D917" t="str">
            <v>B</v>
          </cell>
          <cell r="H917" t="str">
            <v>I-SWAP</v>
          </cell>
          <cell r="I917" t="str">
            <v>HOEP</v>
          </cell>
          <cell r="J917" t="str">
            <v>FIXED SWAP</v>
          </cell>
          <cell r="K917" t="str">
            <v>HSWFN</v>
          </cell>
          <cell r="T917">
            <v>0</v>
          </cell>
          <cell r="U917">
            <v>0</v>
          </cell>
          <cell r="V917" t="str">
            <v>TRADING</v>
          </cell>
          <cell r="X917" t="str">
            <v>C</v>
          </cell>
          <cell r="AE917">
            <v>0</v>
          </cell>
          <cell r="AF917" t="str">
            <v>OPGEM</v>
          </cell>
        </row>
        <row r="918">
          <cell r="A918" t="str">
            <v>RT</v>
          </cell>
          <cell r="B918" t="str">
            <v>OPGET</v>
          </cell>
          <cell r="D918" t="str">
            <v>B</v>
          </cell>
          <cell r="H918" t="str">
            <v>SFC</v>
          </cell>
          <cell r="I918" t="str">
            <v>MISI</v>
          </cell>
          <cell r="J918" t="str">
            <v>PHYSICAL</v>
          </cell>
          <cell r="K918" t="str">
            <v>CMSC-OFF</v>
          </cell>
          <cell r="T918">
            <v>0</v>
          </cell>
          <cell r="U918">
            <v>0</v>
          </cell>
          <cell r="V918" t="str">
            <v>TRADING</v>
          </cell>
          <cell r="X918" t="str">
            <v>C</v>
          </cell>
          <cell r="AE918">
            <v>0</v>
          </cell>
          <cell r="AF918" t="str">
            <v>OPGEM</v>
          </cell>
        </row>
        <row r="919">
          <cell r="A919" t="str">
            <v>SBRT</v>
          </cell>
          <cell r="B919" t="str">
            <v>SB_OPG</v>
          </cell>
          <cell r="D919" t="str">
            <v>S</v>
          </cell>
          <cell r="H919" t="str">
            <v>SFC-RT</v>
          </cell>
          <cell r="I919" t="str">
            <v>MISI</v>
          </cell>
          <cell r="J919" t="str">
            <v>PHYSICAL</v>
          </cell>
          <cell r="K919" t="str">
            <v>CMSC-OFF</v>
          </cell>
          <cell r="T919">
            <v>0</v>
          </cell>
          <cell r="U919">
            <v>0</v>
          </cell>
          <cell r="V919" t="str">
            <v>TRADING</v>
          </cell>
          <cell r="X919" t="str">
            <v>C</v>
          </cell>
          <cell r="AE919">
            <v>0</v>
          </cell>
          <cell r="AF919" t="str">
            <v>OPGET</v>
          </cell>
        </row>
        <row r="920">
          <cell r="A920" t="str">
            <v>RT</v>
          </cell>
          <cell r="B920" t="str">
            <v>OPGET</v>
          </cell>
          <cell r="D920" t="str">
            <v>S</v>
          </cell>
          <cell r="H920" t="str">
            <v>SFC</v>
          </cell>
          <cell r="I920" t="str">
            <v>HOEP</v>
          </cell>
          <cell r="J920" t="str">
            <v>INDEX PHYSIC</v>
          </cell>
          <cell r="K920" t="str">
            <v>SFC3-RT</v>
          </cell>
          <cell r="T920">
            <v>0</v>
          </cell>
          <cell r="U920">
            <v>0</v>
          </cell>
          <cell r="V920" t="str">
            <v>TRADING</v>
          </cell>
          <cell r="X920" t="str">
            <v>C</v>
          </cell>
          <cell r="AE920">
            <v>0</v>
          </cell>
          <cell r="AF920" t="str">
            <v>OPGEM</v>
          </cell>
        </row>
        <row r="921">
          <cell r="A921" t="str">
            <v>SBRT</v>
          </cell>
          <cell r="B921" t="str">
            <v>SB_OPG</v>
          </cell>
          <cell r="D921" t="str">
            <v>B</v>
          </cell>
          <cell r="H921" t="str">
            <v>SFC-RT</v>
          </cell>
          <cell r="I921" t="str">
            <v>HOEP</v>
          </cell>
          <cell r="J921" t="str">
            <v>INDEX PHYSIC</v>
          </cell>
          <cell r="K921" t="str">
            <v>SFC3-RT</v>
          </cell>
          <cell r="T921">
            <v>0</v>
          </cell>
          <cell r="U921">
            <v>0</v>
          </cell>
          <cell r="V921" t="str">
            <v>TRADING</v>
          </cell>
          <cell r="X921" t="str">
            <v>C</v>
          </cell>
          <cell r="AE921">
            <v>0</v>
          </cell>
          <cell r="AF921" t="str">
            <v>OPGET</v>
          </cell>
        </row>
        <row r="922">
          <cell r="A922" t="str">
            <v>ST</v>
          </cell>
          <cell r="B922" t="str">
            <v>NGX-CF</v>
          </cell>
          <cell r="D922" t="str">
            <v>B</v>
          </cell>
          <cell r="H922" t="str">
            <v>I-SWAP</v>
          </cell>
          <cell r="I922" t="str">
            <v>HOEP</v>
          </cell>
          <cell r="J922" t="str">
            <v>FIXED SWAP</v>
          </cell>
          <cell r="K922" t="str">
            <v>SWPFN</v>
          </cell>
          <cell r="T922">
            <v>0</v>
          </cell>
          <cell r="U922">
            <v>0</v>
          </cell>
          <cell r="V922" t="str">
            <v>TRADING</v>
          </cell>
          <cell r="X922" t="str">
            <v>C</v>
          </cell>
          <cell r="AE922">
            <v>0</v>
          </cell>
          <cell r="AF922" t="str">
            <v>OPGEM</v>
          </cell>
        </row>
        <row r="923">
          <cell r="A923" t="str">
            <v>ST</v>
          </cell>
          <cell r="B923" t="str">
            <v>OPGET-CF</v>
          </cell>
          <cell r="D923" t="str">
            <v>S</v>
          </cell>
          <cell r="H923" t="str">
            <v>I-SWAP</v>
          </cell>
          <cell r="I923" t="str">
            <v>HOEP</v>
          </cell>
          <cell r="J923" t="str">
            <v>FIXED SWAP</v>
          </cell>
          <cell r="K923" t="str">
            <v>SWPFN</v>
          </cell>
          <cell r="T923">
            <v>0</v>
          </cell>
          <cell r="U923">
            <v>0</v>
          </cell>
          <cell r="V923" t="str">
            <v>TRADING</v>
          </cell>
          <cell r="X923" t="str">
            <v>C</v>
          </cell>
          <cell r="AE923">
            <v>0</v>
          </cell>
          <cell r="AF923" t="str">
            <v>OPGEM</v>
          </cell>
        </row>
        <row r="924">
          <cell r="A924" t="str">
            <v>SBST</v>
          </cell>
          <cell r="B924" t="str">
            <v>SB_OPG-CF</v>
          </cell>
          <cell r="D924" t="str">
            <v>B</v>
          </cell>
          <cell r="H924" t="str">
            <v>I-SWAP</v>
          </cell>
          <cell r="I924" t="str">
            <v>HOEP</v>
          </cell>
          <cell r="J924" t="str">
            <v>FIXED SWAP</v>
          </cell>
          <cell r="K924" t="str">
            <v>SWPFN</v>
          </cell>
          <cell r="T924">
            <v>0</v>
          </cell>
          <cell r="U924">
            <v>0</v>
          </cell>
          <cell r="V924" t="str">
            <v>TRADING</v>
          </cell>
          <cell r="X924" t="str">
            <v>C</v>
          </cell>
          <cell r="AE924">
            <v>0</v>
          </cell>
          <cell r="AF924" t="str">
            <v>OPGET</v>
          </cell>
        </row>
        <row r="925">
          <cell r="A925" t="str">
            <v>ST</v>
          </cell>
          <cell r="B925" t="str">
            <v>NGX-CF</v>
          </cell>
          <cell r="D925" t="str">
            <v>B</v>
          </cell>
          <cell r="H925" t="str">
            <v>I-SWAP</v>
          </cell>
          <cell r="I925" t="str">
            <v>HOEP</v>
          </cell>
          <cell r="J925" t="str">
            <v>FIXED SWAP</v>
          </cell>
          <cell r="K925" t="str">
            <v>SWPFN</v>
          </cell>
          <cell r="T925">
            <v>0</v>
          </cell>
          <cell r="U925">
            <v>0</v>
          </cell>
          <cell r="V925" t="str">
            <v>TRADING</v>
          </cell>
          <cell r="X925" t="str">
            <v>C</v>
          </cell>
          <cell r="AE925">
            <v>0</v>
          </cell>
          <cell r="AF925" t="str">
            <v>OPGEM</v>
          </cell>
        </row>
        <row r="926">
          <cell r="A926" t="str">
            <v>ST</v>
          </cell>
          <cell r="B926" t="str">
            <v>OPGET-CF</v>
          </cell>
          <cell r="D926" t="str">
            <v>S</v>
          </cell>
          <cell r="H926" t="str">
            <v>I-SWAP</v>
          </cell>
          <cell r="I926" t="str">
            <v>HOEP</v>
          </cell>
          <cell r="J926" t="str">
            <v>FIXED SWAP</v>
          </cell>
          <cell r="K926" t="str">
            <v>SWPFN</v>
          </cell>
          <cell r="T926">
            <v>0</v>
          </cell>
          <cell r="U926">
            <v>0</v>
          </cell>
          <cell r="V926" t="str">
            <v>TRADING</v>
          </cell>
          <cell r="X926" t="str">
            <v>C</v>
          </cell>
          <cell r="AE926">
            <v>0</v>
          </cell>
          <cell r="AF926" t="str">
            <v>OPGEM</v>
          </cell>
        </row>
        <row r="927">
          <cell r="A927" t="str">
            <v>SBST</v>
          </cell>
          <cell r="B927" t="str">
            <v>SB_OPG-CF</v>
          </cell>
          <cell r="D927" t="str">
            <v>B</v>
          </cell>
          <cell r="H927" t="str">
            <v>I-SWAP</v>
          </cell>
          <cell r="I927" t="str">
            <v>HOEP</v>
          </cell>
          <cell r="J927" t="str">
            <v>FIXED SWAP</v>
          </cell>
          <cell r="K927" t="str">
            <v>SWPFN</v>
          </cell>
          <cell r="T927">
            <v>0</v>
          </cell>
          <cell r="U927">
            <v>0</v>
          </cell>
          <cell r="V927" t="str">
            <v>TRADING</v>
          </cell>
          <cell r="X927" t="str">
            <v>C</v>
          </cell>
          <cell r="AE927">
            <v>0</v>
          </cell>
          <cell r="AF927" t="str">
            <v>OPGET</v>
          </cell>
        </row>
        <row r="928">
          <cell r="A928" t="str">
            <v>RT</v>
          </cell>
          <cell r="B928" t="str">
            <v>OPGET</v>
          </cell>
          <cell r="D928" t="str">
            <v>S</v>
          </cell>
          <cell r="H928" t="str">
            <v>SFC</v>
          </cell>
          <cell r="I928" t="str">
            <v>HOEP</v>
          </cell>
          <cell r="J928" t="str">
            <v>INDEX PHYSIC</v>
          </cell>
          <cell r="K928" t="str">
            <v>SFC9-RT</v>
          </cell>
          <cell r="T928">
            <v>0</v>
          </cell>
          <cell r="U928">
            <v>0</v>
          </cell>
          <cell r="V928" t="str">
            <v>TRADING</v>
          </cell>
          <cell r="X928" t="str">
            <v>C</v>
          </cell>
          <cell r="AE928">
            <v>0</v>
          </cell>
          <cell r="AF928" t="str">
            <v>OPGEM</v>
          </cell>
        </row>
        <row r="929">
          <cell r="A929" t="str">
            <v>SBRT</v>
          </cell>
          <cell r="B929" t="str">
            <v>SB_OPG</v>
          </cell>
          <cell r="D929" t="str">
            <v>B</v>
          </cell>
          <cell r="H929" t="str">
            <v>SFC-RT</v>
          </cell>
          <cell r="I929" t="str">
            <v>HOEP</v>
          </cell>
          <cell r="J929" t="str">
            <v>INDEX PHYSIC</v>
          </cell>
          <cell r="K929" t="str">
            <v>SFC9-RT</v>
          </cell>
          <cell r="T929">
            <v>0</v>
          </cell>
          <cell r="U929">
            <v>0</v>
          </cell>
          <cell r="V929" t="str">
            <v>TRADING</v>
          </cell>
          <cell r="X929" t="str">
            <v>C</v>
          </cell>
          <cell r="AE929">
            <v>0</v>
          </cell>
          <cell r="AF929" t="str">
            <v>OPGET</v>
          </cell>
        </row>
        <row r="930">
          <cell r="A930" t="str">
            <v>RT</v>
          </cell>
          <cell r="B930" t="str">
            <v>OPGET</v>
          </cell>
          <cell r="D930" t="str">
            <v>B</v>
          </cell>
          <cell r="H930" t="str">
            <v>SFC</v>
          </cell>
          <cell r="I930" t="str">
            <v>MISI</v>
          </cell>
          <cell r="J930" t="str">
            <v>PHYSICAL</v>
          </cell>
          <cell r="K930" t="str">
            <v>CMSC-OFF</v>
          </cell>
          <cell r="T930">
            <v>0</v>
          </cell>
          <cell r="U930">
            <v>0</v>
          </cell>
          <cell r="V930" t="str">
            <v>TRADING</v>
          </cell>
          <cell r="X930" t="str">
            <v>C</v>
          </cell>
          <cell r="AE930">
            <v>0</v>
          </cell>
          <cell r="AF930" t="str">
            <v>OPGEM</v>
          </cell>
        </row>
        <row r="931">
          <cell r="A931" t="str">
            <v>RT</v>
          </cell>
          <cell r="B931" t="str">
            <v>OPGET</v>
          </cell>
          <cell r="D931" t="str">
            <v>S</v>
          </cell>
          <cell r="H931" t="str">
            <v>SFC</v>
          </cell>
          <cell r="I931" t="str">
            <v>MISI</v>
          </cell>
          <cell r="J931" t="str">
            <v>PHYSICAL</v>
          </cell>
          <cell r="K931" t="str">
            <v>EFC-RT</v>
          </cell>
          <cell r="T931">
            <v>0</v>
          </cell>
          <cell r="U931">
            <v>0</v>
          </cell>
          <cell r="V931" t="str">
            <v>TRADING</v>
          </cell>
          <cell r="X931" t="str">
            <v>C</v>
          </cell>
          <cell r="AE931">
            <v>0</v>
          </cell>
          <cell r="AF931" t="str">
            <v>OPGEM</v>
          </cell>
        </row>
        <row r="932">
          <cell r="A932" t="str">
            <v>SBRT</v>
          </cell>
          <cell r="B932" t="str">
            <v>SB_OPG</v>
          </cell>
          <cell r="D932" t="str">
            <v>S</v>
          </cell>
          <cell r="H932" t="str">
            <v>SFC-RT</v>
          </cell>
          <cell r="I932" t="str">
            <v>MISI</v>
          </cell>
          <cell r="J932" t="str">
            <v>PHYSICAL</v>
          </cell>
          <cell r="K932" t="str">
            <v>CMSC-OFF</v>
          </cell>
          <cell r="T932">
            <v>0</v>
          </cell>
          <cell r="U932">
            <v>0</v>
          </cell>
          <cell r="V932" t="str">
            <v>TRADING</v>
          </cell>
          <cell r="X932" t="str">
            <v>C</v>
          </cell>
          <cell r="AE932">
            <v>0</v>
          </cell>
          <cell r="AF932" t="str">
            <v>OPGET</v>
          </cell>
        </row>
        <row r="933">
          <cell r="A933" t="str">
            <v>SBRT</v>
          </cell>
          <cell r="B933" t="str">
            <v>SB_OPG</v>
          </cell>
          <cell r="D933" t="str">
            <v>B</v>
          </cell>
          <cell r="H933" t="str">
            <v>SFC-RT</v>
          </cell>
          <cell r="I933" t="str">
            <v>MISI</v>
          </cell>
          <cell r="J933" t="str">
            <v>PHYSICAL</v>
          </cell>
          <cell r="K933" t="str">
            <v>EFC-RT</v>
          </cell>
          <cell r="T933">
            <v>0</v>
          </cell>
          <cell r="U933">
            <v>0</v>
          </cell>
          <cell r="V933" t="str">
            <v>TRADING</v>
          </cell>
          <cell r="X933" t="str">
            <v>C</v>
          </cell>
          <cell r="AE933">
            <v>0</v>
          </cell>
          <cell r="AF933" t="str">
            <v>OPGET</v>
          </cell>
        </row>
        <row r="934">
          <cell r="A934" t="str">
            <v>ST</v>
          </cell>
          <cell r="B934" t="str">
            <v>OPGET</v>
          </cell>
          <cell r="D934" t="str">
            <v>B</v>
          </cell>
          <cell r="H934" t="str">
            <v>SFC</v>
          </cell>
          <cell r="I934" t="str">
            <v>MISI</v>
          </cell>
          <cell r="J934" t="str">
            <v>PHYSICAL</v>
          </cell>
          <cell r="K934" t="str">
            <v>CMSC-OFF</v>
          </cell>
          <cell r="T934">
            <v>0</v>
          </cell>
          <cell r="U934">
            <v>0</v>
          </cell>
          <cell r="V934" t="str">
            <v>TRADING</v>
          </cell>
          <cell r="X934" t="str">
            <v>C</v>
          </cell>
          <cell r="AE934">
            <v>0</v>
          </cell>
          <cell r="AF934" t="str">
            <v>OPGEM</v>
          </cell>
        </row>
        <row r="935">
          <cell r="A935" t="str">
            <v>SBST</v>
          </cell>
          <cell r="B935" t="str">
            <v>SB_OPG</v>
          </cell>
          <cell r="D935" t="str">
            <v>S</v>
          </cell>
          <cell r="H935" t="str">
            <v>SFC-DA</v>
          </cell>
          <cell r="I935" t="str">
            <v>MISI</v>
          </cell>
          <cell r="J935" t="str">
            <v>PHYSICAL</v>
          </cell>
          <cell r="K935" t="str">
            <v>CMSC-OFF</v>
          </cell>
          <cell r="T935">
            <v>0</v>
          </cell>
          <cell r="U935">
            <v>0</v>
          </cell>
          <cell r="V935" t="str">
            <v>TRADING</v>
          </cell>
          <cell r="X935" t="str">
            <v>C</v>
          </cell>
          <cell r="AE935">
            <v>0</v>
          </cell>
          <cell r="AF935" t="str">
            <v>OPGET</v>
          </cell>
        </row>
        <row r="936">
          <cell r="A936" t="str">
            <v>SBST</v>
          </cell>
          <cell r="B936" t="str">
            <v>SB_OPG</v>
          </cell>
          <cell r="D936" t="str">
            <v>B</v>
          </cell>
          <cell r="H936" t="str">
            <v>SFC-DA</v>
          </cell>
          <cell r="I936" t="str">
            <v>HOEP</v>
          </cell>
          <cell r="J936" t="str">
            <v>INDEX PHYSIC</v>
          </cell>
          <cell r="K936" t="str">
            <v>SFC7-DA</v>
          </cell>
          <cell r="T936">
            <v>0</v>
          </cell>
          <cell r="U936">
            <v>0</v>
          </cell>
          <cell r="V936" t="str">
            <v>TRADING</v>
          </cell>
          <cell r="X936" t="str">
            <v>C</v>
          </cell>
          <cell r="AE936">
            <v>0</v>
          </cell>
          <cell r="AF936" t="str">
            <v>OPGET</v>
          </cell>
        </row>
        <row r="937">
          <cell r="A937" t="str">
            <v>ST</v>
          </cell>
          <cell r="B937" t="str">
            <v>OPGET</v>
          </cell>
          <cell r="D937" t="str">
            <v>S</v>
          </cell>
          <cell r="H937" t="str">
            <v>SFC</v>
          </cell>
          <cell r="I937" t="str">
            <v>HOEP</v>
          </cell>
          <cell r="J937" t="str">
            <v>INDEX PHYSIC</v>
          </cell>
          <cell r="K937" t="str">
            <v>SFC7-DA</v>
          </cell>
          <cell r="T937">
            <v>0</v>
          </cell>
          <cell r="U937">
            <v>0</v>
          </cell>
          <cell r="V937" t="str">
            <v>TRADING</v>
          </cell>
          <cell r="X937" t="str">
            <v>C</v>
          </cell>
          <cell r="AE937">
            <v>0</v>
          </cell>
          <cell r="AF937" t="str">
            <v>OPGEM</v>
          </cell>
        </row>
        <row r="938">
          <cell r="A938" t="str">
            <v>ST</v>
          </cell>
          <cell r="B938" t="str">
            <v>OPGET</v>
          </cell>
          <cell r="D938" t="str">
            <v>B</v>
          </cell>
          <cell r="H938" t="str">
            <v>SFC</v>
          </cell>
          <cell r="I938" t="str">
            <v>MISI</v>
          </cell>
          <cell r="J938" t="str">
            <v>PHYSICAL</v>
          </cell>
          <cell r="K938" t="str">
            <v>CMSC-OFF</v>
          </cell>
          <cell r="T938">
            <v>0</v>
          </cell>
          <cell r="U938">
            <v>0</v>
          </cell>
          <cell r="V938" t="str">
            <v>TRADING</v>
          </cell>
          <cell r="X938" t="str">
            <v>C</v>
          </cell>
          <cell r="AE938">
            <v>0</v>
          </cell>
          <cell r="AF938" t="str">
            <v>OPGEM</v>
          </cell>
        </row>
        <row r="939">
          <cell r="A939" t="str">
            <v>SBST</v>
          </cell>
          <cell r="B939" t="str">
            <v>SB_OPG</v>
          </cell>
          <cell r="D939" t="str">
            <v>S</v>
          </cell>
          <cell r="H939" t="str">
            <v>SFC-DA</v>
          </cell>
          <cell r="I939" t="str">
            <v>MISI</v>
          </cell>
          <cell r="J939" t="str">
            <v>PHYSICAL</v>
          </cell>
          <cell r="K939" t="str">
            <v>CMSC-OFF</v>
          </cell>
          <cell r="T939">
            <v>0</v>
          </cell>
          <cell r="U939">
            <v>0</v>
          </cell>
          <cell r="V939" t="str">
            <v>TRADING</v>
          </cell>
          <cell r="X939" t="str">
            <v>C</v>
          </cell>
          <cell r="AE939">
            <v>0</v>
          </cell>
          <cell r="AF939" t="str">
            <v>OPGET</v>
          </cell>
        </row>
        <row r="940">
          <cell r="A940" t="str">
            <v>ST</v>
          </cell>
          <cell r="B940" t="str">
            <v>BRUCE-CF</v>
          </cell>
          <cell r="D940" t="str">
            <v>S</v>
          </cell>
          <cell r="H940" t="str">
            <v>I-SWAP</v>
          </cell>
          <cell r="I940" t="str">
            <v>HOEP</v>
          </cell>
          <cell r="J940" t="str">
            <v>FIXED SWAP</v>
          </cell>
          <cell r="K940" t="str">
            <v>SWPFN</v>
          </cell>
          <cell r="T940">
            <v>0</v>
          </cell>
          <cell r="U940">
            <v>0</v>
          </cell>
          <cell r="V940" t="str">
            <v>TRADING</v>
          </cell>
          <cell r="X940" t="str">
            <v>C</v>
          </cell>
          <cell r="AE940">
            <v>0</v>
          </cell>
          <cell r="AF940" t="str">
            <v>OPGEM</v>
          </cell>
        </row>
        <row r="941">
          <cell r="A941" t="str">
            <v>ST</v>
          </cell>
          <cell r="B941" t="str">
            <v>BRUCE-CF</v>
          </cell>
          <cell r="D941" t="str">
            <v>S</v>
          </cell>
          <cell r="H941" t="str">
            <v>I-SWAP</v>
          </cell>
          <cell r="I941" t="str">
            <v>HOEP</v>
          </cell>
          <cell r="J941" t="str">
            <v>FIXED SWAP</v>
          </cell>
          <cell r="K941" t="str">
            <v>SWPFN</v>
          </cell>
          <cell r="T941">
            <v>0</v>
          </cell>
          <cell r="U941">
            <v>0</v>
          </cell>
          <cell r="V941" t="str">
            <v>TRADING</v>
          </cell>
          <cell r="X941" t="str">
            <v>C</v>
          </cell>
          <cell r="AE941">
            <v>0</v>
          </cell>
          <cell r="AF941" t="str">
            <v>OPGEM</v>
          </cell>
        </row>
        <row r="942">
          <cell r="A942" t="str">
            <v>ST</v>
          </cell>
          <cell r="B942" t="str">
            <v>OPGET-CF</v>
          </cell>
          <cell r="D942" t="str">
            <v>B</v>
          </cell>
          <cell r="H942" t="str">
            <v>I-SWAP</v>
          </cell>
          <cell r="I942" t="str">
            <v>HOEP</v>
          </cell>
          <cell r="J942" t="str">
            <v>FIXED SWAP</v>
          </cell>
          <cell r="K942" t="str">
            <v>SWPFN</v>
          </cell>
          <cell r="T942">
            <v>0</v>
          </cell>
          <cell r="U942">
            <v>0</v>
          </cell>
          <cell r="V942" t="str">
            <v>TRADING</v>
          </cell>
          <cell r="X942" t="str">
            <v>C</v>
          </cell>
          <cell r="AE942">
            <v>0</v>
          </cell>
          <cell r="AF942" t="str">
            <v>OPGEM</v>
          </cell>
        </row>
        <row r="943">
          <cell r="A943" t="str">
            <v>SBST</v>
          </cell>
          <cell r="B943" t="str">
            <v>SB_OPG-CF</v>
          </cell>
          <cell r="D943" t="str">
            <v>S</v>
          </cell>
          <cell r="H943" t="str">
            <v>I-SWAP</v>
          </cell>
          <cell r="I943" t="str">
            <v>HOEP</v>
          </cell>
          <cell r="J943" t="str">
            <v>FIXED SWAP</v>
          </cell>
          <cell r="K943" t="str">
            <v>SWPFN</v>
          </cell>
          <cell r="T943">
            <v>0</v>
          </cell>
          <cell r="U943">
            <v>0</v>
          </cell>
          <cell r="V943" t="str">
            <v>TRADING</v>
          </cell>
          <cell r="X943" t="str">
            <v>C</v>
          </cell>
          <cell r="AE943">
            <v>0</v>
          </cell>
          <cell r="AF943" t="str">
            <v>OPGET</v>
          </cell>
        </row>
        <row r="944">
          <cell r="A944" t="str">
            <v>ST</v>
          </cell>
          <cell r="B944" t="str">
            <v>BRUCE-CF</v>
          </cell>
          <cell r="D944" t="str">
            <v>S</v>
          </cell>
          <cell r="H944" t="str">
            <v>I-SWAP</v>
          </cell>
          <cell r="I944" t="str">
            <v>HOEP</v>
          </cell>
          <cell r="J944" t="str">
            <v>FIXED SWAP</v>
          </cell>
          <cell r="K944" t="str">
            <v>SWPFN</v>
          </cell>
          <cell r="T944">
            <v>0</v>
          </cell>
          <cell r="U944">
            <v>0</v>
          </cell>
          <cell r="V944" t="str">
            <v>TRADING</v>
          </cell>
          <cell r="X944" t="str">
            <v>C</v>
          </cell>
          <cell r="AE944">
            <v>0</v>
          </cell>
          <cell r="AF944" t="str">
            <v>OPGEM</v>
          </cell>
        </row>
        <row r="945">
          <cell r="A945" t="str">
            <v>ST</v>
          </cell>
          <cell r="B945" t="str">
            <v>OPGET-CF</v>
          </cell>
          <cell r="D945" t="str">
            <v>B</v>
          </cell>
          <cell r="H945" t="str">
            <v>I-SWAP</v>
          </cell>
          <cell r="I945" t="str">
            <v>HOEP</v>
          </cell>
          <cell r="J945" t="str">
            <v>FIXED SWAP</v>
          </cell>
          <cell r="K945" t="str">
            <v>SWPFN</v>
          </cell>
          <cell r="T945">
            <v>0</v>
          </cell>
          <cell r="U945">
            <v>0</v>
          </cell>
          <cell r="V945" t="str">
            <v>TRADING</v>
          </cell>
          <cell r="X945" t="str">
            <v>C</v>
          </cell>
          <cell r="AE945">
            <v>0</v>
          </cell>
          <cell r="AF945" t="str">
            <v>OPGEM</v>
          </cell>
        </row>
        <row r="946">
          <cell r="A946" t="str">
            <v>SBST</v>
          </cell>
          <cell r="B946" t="str">
            <v>SB_OPG-CF</v>
          </cell>
          <cell r="D946" t="str">
            <v>S</v>
          </cell>
          <cell r="H946" t="str">
            <v>I-SWAP</v>
          </cell>
          <cell r="I946" t="str">
            <v>HOEP</v>
          </cell>
          <cell r="J946" t="str">
            <v>FIXED SWAP</v>
          </cell>
          <cell r="K946" t="str">
            <v>SWPFN</v>
          </cell>
          <cell r="T946">
            <v>0</v>
          </cell>
          <cell r="U946">
            <v>0</v>
          </cell>
          <cell r="V946" t="str">
            <v>TRADING</v>
          </cell>
          <cell r="X946" t="str">
            <v>C</v>
          </cell>
          <cell r="AE946">
            <v>0</v>
          </cell>
          <cell r="AF946" t="str">
            <v>OPGET</v>
          </cell>
        </row>
        <row r="947">
          <cell r="A947" t="str">
            <v>TROD</v>
          </cell>
          <cell r="B947" t="str">
            <v>OPGET-CF</v>
          </cell>
          <cell r="D947" t="str">
            <v>S</v>
          </cell>
          <cell r="H947" t="str">
            <v>I-SWAP</v>
          </cell>
          <cell r="I947" t="str">
            <v>HOEP</v>
          </cell>
          <cell r="J947" t="str">
            <v>FIXED SWAP</v>
          </cell>
          <cell r="K947" t="str">
            <v>SWPFN</v>
          </cell>
          <cell r="T947">
            <v>0</v>
          </cell>
          <cell r="U947">
            <v>0</v>
          </cell>
          <cell r="V947" t="str">
            <v>TRADING</v>
          </cell>
          <cell r="X947" t="str">
            <v>C</v>
          </cell>
          <cell r="AE947">
            <v>0</v>
          </cell>
          <cell r="AF947" t="str">
            <v>OPGEM</v>
          </cell>
        </row>
        <row r="948">
          <cell r="A948" t="str">
            <v>SBST</v>
          </cell>
          <cell r="B948" t="str">
            <v>SB_OPG-CF</v>
          </cell>
          <cell r="D948" t="str">
            <v>B</v>
          </cell>
          <cell r="H948" t="str">
            <v>I-SWAP</v>
          </cell>
          <cell r="I948" t="str">
            <v>HOEP</v>
          </cell>
          <cell r="J948" t="str">
            <v>FIXED SWAP</v>
          </cell>
          <cell r="K948" t="str">
            <v>SWPFN</v>
          </cell>
          <cell r="T948">
            <v>0</v>
          </cell>
          <cell r="U948">
            <v>0</v>
          </cell>
          <cell r="V948" t="str">
            <v>TRADING</v>
          </cell>
          <cell r="X948" t="str">
            <v>C</v>
          </cell>
          <cell r="AE948">
            <v>0</v>
          </cell>
          <cell r="AF948" t="str">
            <v>OPGET</v>
          </cell>
        </row>
        <row r="949">
          <cell r="A949" t="str">
            <v>SBST</v>
          </cell>
          <cell r="B949" t="str">
            <v>SB_OPG-CF</v>
          </cell>
          <cell r="D949" t="str">
            <v>B</v>
          </cell>
          <cell r="H949" t="str">
            <v>I-SWAP</v>
          </cell>
          <cell r="I949" t="str">
            <v>HOEP</v>
          </cell>
          <cell r="J949" t="str">
            <v>FIXED SWAP</v>
          </cell>
          <cell r="K949" t="str">
            <v>SWPFN</v>
          </cell>
          <cell r="T949">
            <v>0</v>
          </cell>
          <cell r="U949">
            <v>0</v>
          </cell>
          <cell r="V949" t="str">
            <v>TRADING</v>
          </cell>
          <cell r="X949" t="str">
            <v>C</v>
          </cell>
          <cell r="AE949">
            <v>0</v>
          </cell>
          <cell r="AF949" t="str">
            <v>OPGET</v>
          </cell>
        </row>
        <row r="950">
          <cell r="A950" t="str">
            <v>TROD</v>
          </cell>
          <cell r="B950" t="str">
            <v>OPGET-CF</v>
          </cell>
          <cell r="D950" t="str">
            <v>S</v>
          </cell>
          <cell r="H950" t="str">
            <v>I-SWAP</v>
          </cell>
          <cell r="I950" t="str">
            <v>HOEP</v>
          </cell>
          <cell r="J950" t="str">
            <v>FIXED SWAP</v>
          </cell>
          <cell r="K950" t="str">
            <v>SWPFN</v>
          </cell>
          <cell r="T950">
            <v>0</v>
          </cell>
          <cell r="U950">
            <v>0</v>
          </cell>
          <cell r="V950" t="str">
            <v>TRADING</v>
          </cell>
          <cell r="X950" t="str">
            <v>C</v>
          </cell>
          <cell r="AE950">
            <v>0</v>
          </cell>
          <cell r="AF950" t="str">
            <v>OPGEM</v>
          </cell>
        </row>
        <row r="951">
          <cell r="A951" t="str">
            <v>SBST</v>
          </cell>
          <cell r="B951" t="str">
            <v>SB_OPG-CF</v>
          </cell>
          <cell r="D951" t="str">
            <v>B</v>
          </cell>
          <cell r="H951" t="str">
            <v>I-SWAP</v>
          </cell>
          <cell r="I951" t="str">
            <v>HOEP</v>
          </cell>
          <cell r="J951" t="str">
            <v>FIXED SWAP</v>
          </cell>
          <cell r="K951" t="str">
            <v>SWPFN</v>
          </cell>
          <cell r="T951">
            <v>0</v>
          </cell>
          <cell r="U951">
            <v>0</v>
          </cell>
          <cell r="V951" t="str">
            <v>TRADING</v>
          </cell>
          <cell r="X951" t="str">
            <v>C</v>
          </cell>
          <cell r="AE951">
            <v>0</v>
          </cell>
          <cell r="AF951" t="str">
            <v>OPGET</v>
          </cell>
        </row>
        <row r="952">
          <cell r="A952" t="str">
            <v>TROD</v>
          </cell>
          <cell r="B952" t="str">
            <v>OPGET-CF</v>
          </cell>
          <cell r="D952" t="str">
            <v>S</v>
          </cell>
          <cell r="H952" t="str">
            <v>I-SWAP</v>
          </cell>
          <cell r="I952" t="str">
            <v>HOEP</v>
          </cell>
          <cell r="J952" t="str">
            <v>FIXED SWAP</v>
          </cell>
          <cell r="K952" t="str">
            <v>SWPFN</v>
          </cell>
          <cell r="T952">
            <v>0</v>
          </cell>
          <cell r="U952">
            <v>0</v>
          </cell>
          <cell r="V952" t="str">
            <v>TRADING</v>
          </cell>
          <cell r="X952" t="str">
            <v>C</v>
          </cell>
          <cell r="AE952">
            <v>0</v>
          </cell>
          <cell r="AF952" t="str">
            <v>OPGEM</v>
          </cell>
        </row>
        <row r="953">
          <cell r="A953" t="str">
            <v>TROD</v>
          </cell>
          <cell r="B953" t="str">
            <v>OPGET-CF</v>
          </cell>
          <cell r="D953" t="str">
            <v>S</v>
          </cell>
          <cell r="H953" t="str">
            <v>I-SWAP</v>
          </cell>
          <cell r="I953" t="str">
            <v>HOEP</v>
          </cell>
          <cell r="J953" t="str">
            <v>FIXED SWAP</v>
          </cell>
          <cell r="K953" t="str">
            <v>SWPFN</v>
          </cell>
          <cell r="T953">
            <v>0</v>
          </cell>
          <cell r="U953">
            <v>0</v>
          </cell>
          <cell r="V953" t="str">
            <v>TRADING</v>
          </cell>
          <cell r="X953" t="str">
            <v>C</v>
          </cell>
          <cell r="AE953">
            <v>0</v>
          </cell>
          <cell r="AF953" t="str">
            <v>OPGEM</v>
          </cell>
        </row>
        <row r="954">
          <cell r="A954" t="str">
            <v>SBST</v>
          </cell>
          <cell r="B954" t="str">
            <v>SB_OPG-CF</v>
          </cell>
          <cell r="D954" t="str">
            <v>B</v>
          </cell>
          <cell r="H954" t="str">
            <v>I-SWAP</v>
          </cell>
          <cell r="I954" t="str">
            <v>HOEP</v>
          </cell>
          <cell r="J954" t="str">
            <v>FIXED SWAP</v>
          </cell>
          <cell r="K954" t="str">
            <v>SWPFN</v>
          </cell>
          <cell r="T954">
            <v>0</v>
          </cell>
          <cell r="U954">
            <v>0</v>
          </cell>
          <cell r="V954" t="str">
            <v>TRADING</v>
          </cell>
          <cell r="X954" t="str">
            <v>C</v>
          </cell>
          <cell r="AE954">
            <v>0</v>
          </cell>
          <cell r="AF954" t="str">
            <v>OPGET</v>
          </cell>
        </row>
        <row r="955">
          <cell r="A955" t="str">
            <v>RT</v>
          </cell>
          <cell r="B955" t="str">
            <v>OPGET</v>
          </cell>
          <cell r="D955" t="str">
            <v>S</v>
          </cell>
          <cell r="H955" t="str">
            <v>SFC</v>
          </cell>
          <cell r="I955" t="str">
            <v>HOEP</v>
          </cell>
          <cell r="J955" t="str">
            <v>INDEX PHYSIC</v>
          </cell>
          <cell r="K955" t="str">
            <v>SFC3-RT</v>
          </cell>
          <cell r="T955">
            <v>0</v>
          </cell>
          <cell r="U955">
            <v>0</v>
          </cell>
          <cell r="V955" t="str">
            <v>TRADING</v>
          </cell>
          <cell r="X955" t="str">
            <v>C</v>
          </cell>
          <cell r="AE955">
            <v>0</v>
          </cell>
          <cell r="AF955" t="str">
            <v>OPGEM</v>
          </cell>
        </row>
        <row r="956">
          <cell r="A956" t="str">
            <v>SBRT</v>
          </cell>
          <cell r="B956" t="str">
            <v>SB_OPG</v>
          </cell>
          <cell r="D956" t="str">
            <v>B</v>
          </cell>
          <cell r="H956" t="str">
            <v>SFC-RT</v>
          </cell>
          <cell r="I956" t="str">
            <v>HOEP</v>
          </cell>
          <cell r="J956" t="str">
            <v>INDEX PHYSIC</v>
          </cell>
          <cell r="K956" t="str">
            <v>SFC3-RT</v>
          </cell>
          <cell r="T956">
            <v>0</v>
          </cell>
          <cell r="U956">
            <v>0</v>
          </cell>
          <cell r="V956" t="str">
            <v>TRADING</v>
          </cell>
          <cell r="X956" t="str">
            <v>C</v>
          </cell>
          <cell r="AE956">
            <v>0</v>
          </cell>
          <cell r="AF956" t="str">
            <v>OPGET</v>
          </cell>
        </row>
        <row r="957">
          <cell r="A957" t="str">
            <v>RT</v>
          </cell>
          <cell r="B957" t="str">
            <v>OPGET</v>
          </cell>
          <cell r="D957" t="str">
            <v>S</v>
          </cell>
          <cell r="H957" t="str">
            <v>SFC</v>
          </cell>
          <cell r="I957" t="str">
            <v>MISI</v>
          </cell>
          <cell r="J957" t="str">
            <v>INDEX PHYSIC</v>
          </cell>
          <cell r="K957" t="str">
            <v>SFC7-RT</v>
          </cell>
          <cell r="T957">
            <v>0</v>
          </cell>
          <cell r="U957">
            <v>0</v>
          </cell>
          <cell r="V957" t="str">
            <v>TRADING</v>
          </cell>
          <cell r="X957" t="str">
            <v>C</v>
          </cell>
          <cell r="AE957">
            <v>0</v>
          </cell>
          <cell r="AF957" t="str">
            <v>OPGEM</v>
          </cell>
        </row>
        <row r="958">
          <cell r="A958" t="str">
            <v>SBRT</v>
          </cell>
          <cell r="B958" t="str">
            <v>SB_OPG</v>
          </cell>
          <cell r="D958" t="str">
            <v>B</v>
          </cell>
          <cell r="H958" t="str">
            <v>SFC-RT</v>
          </cell>
          <cell r="I958" t="str">
            <v>MISI</v>
          </cell>
          <cell r="J958" t="str">
            <v>INDEX PHYSIC</v>
          </cell>
          <cell r="K958" t="str">
            <v>SFC7-RT</v>
          </cell>
          <cell r="T958">
            <v>0</v>
          </cell>
          <cell r="U958">
            <v>0</v>
          </cell>
          <cell r="V958" t="str">
            <v>TRADING</v>
          </cell>
          <cell r="X958" t="str">
            <v>C</v>
          </cell>
          <cell r="AE958">
            <v>0</v>
          </cell>
          <cell r="AF958" t="str">
            <v>OPGET</v>
          </cell>
        </row>
        <row r="959">
          <cell r="A959" t="str">
            <v>RT</v>
          </cell>
          <cell r="B959" t="str">
            <v>OPGET</v>
          </cell>
          <cell r="D959" t="str">
            <v>S</v>
          </cell>
          <cell r="H959" t="str">
            <v>SFC</v>
          </cell>
          <cell r="I959" t="str">
            <v>MISI</v>
          </cell>
          <cell r="J959" t="str">
            <v>INDEX PHYSIC</v>
          </cell>
          <cell r="K959" t="str">
            <v>SFC3-RT</v>
          </cell>
          <cell r="T959">
            <v>0</v>
          </cell>
          <cell r="U959">
            <v>0</v>
          </cell>
          <cell r="V959" t="str">
            <v>TRADING</v>
          </cell>
          <cell r="X959" t="str">
            <v>C</v>
          </cell>
          <cell r="AE959">
            <v>0</v>
          </cell>
          <cell r="AF959" t="str">
            <v>OPGEM</v>
          </cell>
        </row>
        <row r="960">
          <cell r="A960" t="str">
            <v>SBRT</v>
          </cell>
          <cell r="B960" t="str">
            <v>SB_OPG</v>
          </cell>
          <cell r="D960" t="str">
            <v>B</v>
          </cell>
          <cell r="H960" t="str">
            <v>SFC-RT</v>
          </cell>
          <cell r="I960" t="str">
            <v>MISI</v>
          </cell>
          <cell r="J960" t="str">
            <v>INDEX PHYSIC</v>
          </cell>
          <cell r="K960" t="str">
            <v>SFC3-RT</v>
          </cell>
          <cell r="T960">
            <v>0</v>
          </cell>
          <cell r="U960">
            <v>0</v>
          </cell>
          <cell r="V960" t="str">
            <v>TRADING</v>
          </cell>
          <cell r="X960" t="str">
            <v>C</v>
          </cell>
          <cell r="AE960">
            <v>0</v>
          </cell>
          <cell r="AF960" t="str">
            <v>OPGET</v>
          </cell>
        </row>
        <row r="961">
          <cell r="A961" t="str">
            <v>ST</v>
          </cell>
          <cell r="B961" t="str">
            <v>OPGET</v>
          </cell>
          <cell r="D961" t="str">
            <v>B</v>
          </cell>
          <cell r="H961" t="str">
            <v>SFC</v>
          </cell>
          <cell r="I961" t="str">
            <v>MISI</v>
          </cell>
          <cell r="J961" t="str">
            <v>PHYSICAL</v>
          </cell>
          <cell r="K961" t="str">
            <v>CMSC-OFF</v>
          </cell>
          <cell r="T961">
            <v>0</v>
          </cell>
          <cell r="U961">
            <v>0</v>
          </cell>
          <cell r="V961" t="str">
            <v>TRADING</v>
          </cell>
          <cell r="X961" t="str">
            <v>C</v>
          </cell>
          <cell r="AE961">
            <v>0</v>
          </cell>
          <cell r="AF961" t="str">
            <v>OPGEM</v>
          </cell>
        </row>
        <row r="962">
          <cell r="A962" t="str">
            <v>RT</v>
          </cell>
          <cell r="B962" t="str">
            <v>OPGET</v>
          </cell>
          <cell r="D962" t="str">
            <v>B</v>
          </cell>
          <cell r="H962" t="str">
            <v>SFC</v>
          </cell>
          <cell r="I962" t="str">
            <v>MISI</v>
          </cell>
          <cell r="J962" t="str">
            <v>PHYSICAL</v>
          </cell>
          <cell r="K962" t="str">
            <v>CMSC-OFF</v>
          </cell>
          <cell r="T962">
            <v>0</v>
          </cell>
          <cell r="U962">
            <v>0</v>
          </cell>
          <cell r="V962" t="str">
            <v>TRADING</v>
          </cell>
          <cell r="X962" t="str">
            <v>C</v>
          </cell>
          <cell r="AE962">
            <v>0</v>
          </cell>
          <cell r="AF962" t="str">
            <v>OPGEM</v>
          </cell>
        </row>
        <row r="963">
          <cell r="A963" t="str">
            <v>RT</v>
          </cell>
          <cell r="B963" t="str">
            <v>OPGET</v>
          </cell>
          <cell r="D963" t="str">
            <v>S</v>
          </cell>
          <cell r="H963" t="str">
            <v>SFC</v>
          </cell>
          <cell r="I963" t="str">
            <v>MISI</v>
          </cell>
          <cell r="J963" t="str">
            <v>PHYSICAL</v>
          </cell>
          <cell r="K963" t="str">
            <v>EFC-RT</v>
          </cell>
          <cell r="T963">
            <v>0</v>
          </cell>
          <cell r="U963">
            <v>0</v>
          </cell>
          <cell r="V963" t="str">
            <v>TRADING</v>
          </cell>
          <cell r="X963" t="str">
            <v>C</v>
          </cell>
          <cell r="AE963">
            <v>0</v>
          </cell>
          <cell r="AF963" t="str">
            <v>OPGEM</v>
          </cell>
        </row>
        <row r="964">
          <cell r="A964" t="str">
            <v>RT</v>
          </cell>
          <cell r="B964" t="str">
            <v>OPGET</v>
          </cell>
          <cell r="D964" t="str">
            <v>B</v>
          </cell>
          <cell r="H964" t="str">
            <v>SFC</v>
          </cell>
          <cell r="I964" t="str">
            <v>MISI</v>
          </cell>
          <cell r="J964" t="str">
            <v>PHYSICAL</v>
          </cell>
          <cell r="K964" t="str">
            <v>CMSC-OFF</v>
          </cell>
          <cell r="T964">
            <v>0</v>
          </cell>
          <cell r="U964">
            <v>0</v>
          </cell>
          <cell r="V964" t="str">
            <v>TRADING</v>
          </cell>
          <cell r="X964" t="str">
            <v>C</v>
          </cell>
          <cell r="AE964">
            <v>0</v>
          </cell>
          <cell r="AF964" t="str">
            <v>OPGEM</v>
          </cell>
        </row>
        <row r="965">
          <cell r="A965" t="str">
            <v>SBST</v>
          </cell>
          <cell r="B965" t="str">
            <v>SB_OPG</v>
          </cell>
          <cell r="D965" t="str">
            <v>S</v>
          </cell>
          <cell r="H965" t="str">
            <v>SFC-DA</v>
          </cell>
          <cell r="I965" t="str">
            <v>MISI</v>
          </cell>
          <cell r="J965" t="str">
            <v>PHYSICAL</v>
          </cell>
          <cell r="K965" t="str">
            <v>CMSC-OFF</v>
          </cell>
          <cell r="T965">
            <v>0</v>
          </cell>
          <cell r="U965">
            <v>0</v>
          </cell>
          <cell r="V965" t="str">
            <v>TRADING</v>
          </cell>
          <cell r="X965" t="str">
            <v>C</v>
          </cell>
          <cell r="AE965">
            <v>0</v>
          </cell>
          <cell r="AF965" t="str">
            <v>OPGET</v>
          </cell>
        </row>
        <row r="966">
          <cell r="A966" t="str">
            <v>SBRT</v>
          </cell>
          <cell r="B966" t="str">
            <v>SB_OPG</v>
          </cell>
          <cell r="D966" t="str">
            <v>S</v>
          </cell>
          <cell r="H966" t="str">
            <v>SFC-RT</v>
          </cell>
          <cell r="I966" t="str">
            <v>MISI</v>
          </cell>
          <cell r="J966" t="str">
            <v>PHYSICAL</v>
          </cell>
          <cell r="K966" t="str">
            <v>CMSC-OFF</v>
          </cell>
          <cell r="T966">
            <v>0</v>
          </cell>
          <cell r="U966">
            <v>0</v>
          </cell>
          <cell r="V966" t="str">
            <v>TRADING</v>
          </cell>
          <cell r="X966" t="str">
            <v>C</v>
          </cell>
          <cell r="AE966">
            <v>0</v>
          </cell>
          <cell r="AF966" t="str">
            <v>OPGET</v>
          </cell>
        </row>
        <row r="967">
          <cell r="A967" t="str">
            <v>SBRT</v>
          </cell>
          <cell r="B967" t="str">
            <v>SB_OPG</v>
          </cell>
          <cell r="D967" t="str">
            <v>B</v>
          </cell>
          <cell r="H967" t="str">
            <v>SFC-RT</v>
          </cell>
          <cell r="I967" t="str">
            <v>MISI</v>
          </cell>
          <cell r="J967" t="str">
            <v>PHYSICAL</v>
          </cell>
          <cell r="K967" t="str">
            <v>EFC-RT</v>
          </cell>
          <cell r="T967">
            <v>0</v>
          </cell>
          <cell r="U967">
            <v>0</v>
          </cell>
          <cell r="V967" t="str">
            <v>TRADING</v>
          </cell>
          <cell r="X967" t="str">
            <v>C</v>
          </cell>
          <cell r="AE967">
            <v>0</v>
          </cell>
          <cell r="AF967" t="str">
            <v>OPGET</v>
          </cell>
        </row>
        <row r="968">
          <cell r="A968" t="str">
            <v>SBRT</v>
          </cell>
          <cell r="B968" t="str">
            <v>SB_OPG</v>
          </cell>
          <cell r="D968" t="str">
            <v>S</v>
          </cell>
          <cell r="H968" t="str">
            <v>SFC-RT</v>
          </cell>
          <cell r="I968" t="str">
            <v>MISI</v>
          </cell>
          <cell r="J968" t="str">
            <v>PHYSICAL</v>
          </cell>
          <cell r="K968" t="str">
            <v>CMSC-OFF</v>
          </cell>
          <cell r="T968">
            <v>0</v>
          </cell>
          <cell r="U968">
            <v>0</v>
          </cell>
          <cell r="V968" t="str">
            <v>TRADING</v>
          </cell>
          <cell r="X968" t="str">
            <v>C</v>
          </cell>
          <cell r="AE968">
            <v>0</v>
          </cell>
          <cell r="AF968" t="str">
            <v>OPGET</v>
          </cell>
        </row>
        <row r="969">
          <cell r="A969" t="str">
            <v>RT</v>
          </cell>
          <cell r="B969" t="str">
            <v>OPGET</v>
          </cell>
          <cell r="D969" t="str">
            <v>S</v>
          </cell>
          <cell r="H969" t="str">
            <v>SFC</v>
          </cell>
          <cell r="I969" t="str">
            <v>MISI</v>
          </cell>
          <cell r="J969" t="str">
            <v>INDEX PHYSIC</v>
          </cell>
          <cell r="K969" t="str">
            <v>SFC9-RT</v>
          </cell>
          <cell r="T969">
            <v>0</v>
          </cell>
          <cell r="U969">
            <v>0</v>
          </cell>
          <cell r="V969" t="str">
            <v>TRADING</v>
          </cell>
          <cell r="X969" t="str">
            <v>C</v>
          </cell>
          <cell r="AE969">
            <v>0</v>
          </cell>
          <cell r="AF969" t="str">
            <v>OPGEM</v>
          </cell>
        </row>
        <row r="970">
          <cell r="A970" t="str">
            <v>SBRT</v>
          </cell>
          <cell r="B970" t="str">
            <v>SB_OPG</v>
          </cell>
          <cell r="D970" t="str">
            <v>B</v>
          </cell>
          <cell r="H970" t="str">
            <v>SFC-RT</v>
          </cell>
          <cell r="I970" t="str">
            <v>MISI</v>
          </cell>
          <cell r="J970" t="str">
            <v>INDEX PHYSIC</v>
          </cell>
          <cell r="K970" t="str">
            <v>SFC9-RT</v>
          </cell>
          <cell r="T970">
            <v>0</v>
          </cell>
          <cell r="U970">
            <v>0</v>
          </cell>
          <cell r="V970" t="str">
            <v>TRADING</v>
          </cell>
          <cell r="X970" t="str">
            <v>C</v>
          </cell>
          <cell r="AE970">
            <v>0</v>
          </cell>
          <cell r="AF970" t="str">
            <v>OPGET</v>
          </cell>
        </row>
        <row r="971">
          <cell r="A971" t="str">
            <v>RT</v>
          </cell>
          <cell r="B971" t="str">
            <v>OPGET</v>
          </cell>
          <cell r="D971" t="str">
            <v>S</v>
          </cell>
          <cell r="H971" t="str">
            <v>SFC</v>
          </cell>
          <cell r="I971" t="str">
            <v>MISI</v>
          </cell>
          <cell r="J971" t="str">
            <v>PHYSICAL</v>
          </cell>
          <cell r="K971" t="str">
            <v>EFC-RT</v>
          </cell>
          <cell r="T971">
            <v>0</v>
          </cell>
          <cell r="U971">
            <v>0</v>
          </cell>
          <cell r="V971" t="str">
            <v>TRADING</v>
          </cell>
          <cell r="X971" t="str">
            <v>C</v>
          </cell>
          <cell r="AE971">
            <v>0</v>
          </cell>
          <cell r="AF971" t="str">
            <v>OPGEM</v>
          </cell>
        </row>
        <row r="972">
          <cell r="A972" t="str">
            <v>SBRT</v>
          </cell>
          <cell r="B972" t="str">
            <v>SB_OPG</v>
          </cell>
          <cell r="D972" t="str">
            <v>B</v>
          </cell>
          <cell r="H972" t="str">
            <v>SFC-RT</v>
          </cell>
          <cell r="I972" t="str">
            <v>MISI</v>
          </cell>
          <cell r="J972" t="str">
            <v>PHYSICAL</v>
          </cell>
          <cell r="K972" t="str">
            <v>EFC-RT</v>
          </cell>
          <cell r="T972">
            <v>0</v>
          </cell>
          <cell r="U972">
            <v>0</v>
          </cell>
          <cell r="V972" t="str">
            <v>TRADING</v>
          </cell>
          <cell r="X972" t="str">
            <v>C</v>
          </cell>
          <cell r="AE972">
            <v>0</v>
          </cell>
          <cell r="AF972" t="str">
            <v>OPGET</v>
          </cell>
        </row>
        <row r="973">
          <cell r="A973" t="str">
            <v>TROD</v>
          </cell>
          <cell r="B973" t="str">
            <v>RBC-CF</v>
          </cell>
          <cell r="D973" t="str">
            <v>B</v>
          </cell>
          <cell r="H973" t="str">
            <v>I-SWAP</v>
          </cell>
          <cell r="I973" t="str">
            <v>HOEP</v>
          </cell>
          <cell r="J973" t="str">
            <v>FIXED SWAP</v>
          </cell>
          <cell r="K973" t="str">
            <v>SWPFN</v>
          </cell>
          <cell r="T973">
            <v>0</v>
          </cell>
          <cell r="U973">
            <v>0</v>
          </cell>
          <cell r="V973" t="str">
            <v>TRADING</v>
          </cell>
          <cell r="X973" t="str">
            <v>C</v>
          </cell>
          <cell r="AE973">
            <v>0</v>
          </cell>
          <cell r="AF973" t="str">
            <v>OPGEM</v>
          </cell>
        </row>
        <row r="974">
          <cell r="A974" t="str">
            <v>TROD</v>
          </cell>
          <cell r="B974" t="str">
            <v>NGX-CF</v>
          </cell>
          <cell r="D974" t="str">
            <v>B</v>
          </cell>
          <cell r="H974" t="str">
            <v>I-SWAP</v>
          </cell>
          <cell r="I974" t="str">
            <v>HOEP</v>
          </cell>
          <cell r="J974" t="str">
            <v>FIXED SWAP</v>
          </cell>
          <cell r="K974" t="str">
            <v>SWPFN</v>
          </cell>
          <cell r="T974">
            <v>0</v>
          </cell>
          <cell r="U974">
            <v>0</v>
          </cell>
          <cell r="V974" t="str">
            <v>TRADING</v>
          </cell>
          <cell r="X974" t="str">
            <v>C</v>
          </cell>
          <cell r="AE974">
            <v>0</v>
          </cell>
          <cell r="AF974" t="str">
            <v>OPGEM</v>
          </cell>
        </row>
        <row r="975">
          <cell r="A975" t="str">
            <v>TROD</v>
          </cell>
          <cell r="B975" t="str">
            <v>TEM-CF</v>
          </cell>
          <cell r="D975" t="str">
            <v>B</v>
          </cell>
          <cell r="H975" t="str">
            <v>I-SWAP</v>
          </cell>
          <cell r="I975" t="str">
            <v>HOEP</v>
          </cell>
          <cell r="J975" t="str">
            <v>FIXED SWAP</v>
          </cell>
          <cell r="K975" t="str">
            <v>SWPFN</v>
          </cell>
          <cell r="T975">
            <v>0</v>
          </cell>
          <cell r="U975">
            <v>0</v>
          </cell>
          <cell r="V975" t="str">
            <v>TRADING</v>
          </cell>
          <cell r="X975" t="str">
            <v>C</v>
          </cell>
          <cell r="AE975">
            <v>0</v>
          </cell>
          <cell r="AF975" t="str">
            <v>OPGEM</v>
          </cell>
        </row>
        <row r="976">
          <cell r="A976" t="str">
            <v>TROD</v>
          </cell>
          <cell r="B976" t="str">
            <v>OPGET-UF</v>
          </cell>
          <cell r="D976" t="str">
            <v>S</v>
          </cell>
          <cell r="H976" t="str">
            <v>I-SWAP</v>
          </cell>
          <cell r="I976" t="str">
            <v>HOEP</v>
          </cell>
          <cell r="J976" t="str">
            <v>FIXED SWAP</v>
          </cell>
          <cell r="K976" t="str">
            <v>SWPFN</v>
          </cell>
          <cell r="T976">
            <v>0</v>
          </cell>
          <cell r="U976">
            <v>0</v>
          </cell>
          <cell r="V976" t="str">
            <v>TRADING</v>
          </cell>
          <cell r="X976" t="str">
            <v>C</v>
          </cell>
          <cell r="AE976">
            <v>0</v>
          </cell>
          <cell r="AF976" t="str">
            <v>OPGEM</v>
          </cell>
        </row>
        <row r="977">
          <cell r="A977" t="str">
            <v>SBLT</v>
          </cell>
          <cell r="B977" t="str">
            <v>SB_OPG-UF</v>
          </cell>
          <cell r="D977" t="str">
            <v>B</v>
          </cell>
          <cell r="H977" t="str">
            <v>I-SWAP</v>
          </cell>
          <cell r="I977" t="str">
            <v>HOEP</v>
          </cell>
          <cell r="J977" t="str">
            <v>FIXED SWAP</v>
          </cell>
          <cell r="K977" t="str">
            <v>SWPFN</v>
          </cell>
          <cell r="T977">
            <v>0</v>
          </cell>
          <cell r="U977">
            <v>0</v>
          </cell>
          <cell r="V977" t="str">
            <v>TRADING</v>
          </cell>
          <cell r="X977" t="str">
            <v>C</v>
          </cell>
          <cell r="AE977">
            <v>0</v>
          </cell>
          <cell r="AF977" t="str">
            <v>OPGET</v>
          </cell>
        </row>
        <row r="978">
          <cell r="A978" t="str">
            <v>TROD</v>
          </cell>
          <cell r="B978" t="str">
            <v>OPGETUS</v>
          </cell>
          <cell r="D978" t="str">
            <v>S</v>
          </cell>
          <cell r="H978" t="str">
            <v>OSF</v>
          </cell>
          <cell r="I978" t="str">
            <v>HOEP</v>
          </cell>
          <cell r="J978" t="str">
            <v>INDEX PHYSIC</v>
          </cell>
          <cell r="K978" t="str">
            <v>SFC8-DA</v>
          </cell>
          <cell r="T978">
            <v>0</v>
          </cell>
          <cell r="U978">
            <v>0</v>
          </cell>
          <cell r="V978" t="str">
            <v>TRADING</v>
          </cell>
          <cell r="X978" t="str">
            <v>C</v>
          </cell>
          <cell r="AE978">
            <v>0</v>
          </cell>
          <cell r="AF978" t="str">
            <v>OPGEM</v>
          </cell>
        </row>
        <row r="979">
          <cell r="A979" t="str">
            <v>SBLT</v>
          </cell>
          <cell r="B979" t="str">
            <v>SB_OPGUS</v>
          </cell>
          <cell r="D979" t="str">
            <v>B</v>
          </cell>
          <cell r="H979" t="str">
            <v>SFC-DA</v>
          </cell>
          <cell r="I979" t="str">
            <v>HOEP</v>
          </cell>
          <cell r="J979" t="str">
            <v>INDEX PHYSIC</v>
          </cell>
          <cell r="K979" t="str">
            <v>SFC8-DA</v>
          </cell>
          <cell r="T979">
            <v>0</v>
          </cell>
          <cell r="U979">
            <v>0</v>
          </cell>
          <cell r="V979" t="str">
            <v>TRADING</v>
          </cell>
          <cell r="X979" t="str">
            <v>C</v>
          </cell>
          <cell r="AE979">
            <v>0</v>
          </cell>
          <cell r="AF979" t="str">
            <v>OPGET</v>
          </cell>
        </row>
        <row r="980">
          <cell r="A980" t="str">
            <v>SBST</v>
          </cell>
          <cell r="B980" t="str">
            <v>SB_OPG</v>
          </cell>
          <cell r="D980" t="str">
            <v>B</v>
          </cell>
          <cell r="H980" t="str">
            <v>OSF</v>
          </cell>
          <cell r="I980" t="str">
            <v>HOEP</v>
          </cell>
          <cell r="J980" t="str">
            <v>INDEX PHYSIC</v>
          </cell>
          <cell r="K980" t="str">
            <v>SFC7-DA</v>
          </cell>
          <cell r="T980">
            <v>0</v>
          </cell>
          <cell r="U980">
            <v>0</v>
          </cell>
          <cell r="V980" t="str">
            <v>TRADING</v>
          </cell>
          <cell r="X980" t="str">
            <v>C</v>
          </cell>
          <cell r="AE980">
            <v>0</v>
          </cell>
          <cell r="AF980" t="str">
            <v>OPGET</v>
          </cell>
        </row>
        <row r="981">
          <cell r="A981" t="str">
            <v>ST</v>
          </cell>
          <cell r="B981" t="str">
            <v>RBC-CF</v>
          </cell>
          <cell r="D981" t="str">
            <v>B</v>
          </cell>
          <cell r="H981" t="str">
            <v>I-SWAP</v>
          </cell>
          <cell r="I981" t="str">
            <v>HOEP</v>
          </cell>
          <cell r="J981" t="str">
            <v>FIXED SWAP</v>
          </cell>
          <cell r="K981" t="str">
            <v>SWPFN</v>
          </cell>
          <cell r="T981">
            <v>0</v>
          </cell>
          <cell r="U981">
            <v>0</v>
          </cell>
          <cell r="V981" t="str">
            <v>TRADING</v>
          </cell>
          <cell r="X981" t="str">
            <v>C</v>
          </cell>
          <cell r="AE981">
            <v>0</v>
          </cell>
          <cell r="AF981" t="str">
            <v>OPGEM</v>
          </cell>
        </row>
        <row r="982">
          <cell r="A982" t="str">
            <v>ST</v>
          </cell>
          <cell r="B982" t="str">
            <v>OPGET-CF</v>
          </cell>
          <cell r="D982" t="str">
            <v>S</v>
          </cell>
          <cell r="H982" t="str">
            <v>I-SWAP</v>
          </cell>
          <cell r="I982" t="str">
            <v>HOEP</v>
          </cell>
          <cell r="J982" t="str">
            <v>FIXED SWAP</v>
          </cell>
          <cell r="K982" t="str">
            <v>SWPFN</v>
          </cell>
          <cell r="T982">
            <v>0</v>
          </cell>
          <cell r="U982">
            <v>0</v>
          </cell>
          <cell r="V982" t="str">
            <v>TRADING</v>
          </cell>
          <cell r="X982" t="str">
            <v>C</v>
          </cell>
          <cell r="AE982">
            <v>0</v>
          </cell>
          <cell r="AF982" t="str">
            <v>OPGEM</v>
          </cell>
        </row>
        <row r="983">
          <cell r="A983" t="str">
            <v>SBST</v>
          </cell>
          <cell r="B983" t="str">
            <v>SB_OPG-CF</v>
          </cell>
          <cell r="D983" t="str">
            <v>B</v>
          </cell>
          <cell r="H983" t="str">
            <v>I-SWAP</v>
          </cell>
          <cell r="I983" t="str">
            <v>HOEP</v>
          </cell>
          <cell r="J983" t="str">
            <v>FIXED SWAP</v>
          </cell>
          <cell r="K983" t="str">
            <v>SWPFN</v>
          </cell>
          <cell r="T983">
            <v>0</v>
          </cell>
          <cell r="U983">
            <v>0</v>
          </cell>
          <cell r="V983" t="str">
            <v>TRADING</v>
          </cell>
          <cell r="X983" t="str">
            <v>C</v>
          </cell>
          <cell r="AE983">
            <v>0</v>
          </cell>
          <cell r="AF983" t="str">
            <v>OPGET</v>
          </cell>
        </row>
        <row r="984">
          <cell r="A984" t="str">
            <v>ST</v>
          </cell>
          <cell r="B984" t="str">
            <v>OPGET</v>
          </cell>
          <cell r="D984" t="str">
            <v>S</v>
          </cell>
          <cell r="H984" t="str">
            <v>OSF</v>
          </cell>
          <cell r="I984" t="str">
            <v>HOEP</v>
          </cell>
          <cell r="J984" t="str">
            <v>INDEX PHYSIC</v>
          </cell>
          <cell r="K984" t="str">
            <v>SFC-DA</v>
          </cell>
          <cell r="T984">
            <v>0</v>
          </cell>
          <cell r="U984">
            <v>0</v>
          </cell>
          <cell r="V984" t="str">
            <v>TRADING</v>
          </cell>
          <cell r="X984" t="str">
            <v>C</v>
          </cell>
          <cell r="AE984">
            <v>0</v>
          </cell>
          <cell r="AF984" t="str">
            <v>OPGEM</v>
          </cell>
        </row>
        <row r="985">
          <cell r="A985" t="str">
            <v>ST</v>
          </cell>
          <cell r="B985" t="str">
            <v>OPGET</v>
          </cell>
          <cell r="D985" t="str">
            <v>S</v>
          </cell>
          <cell r="H985" t="str">
            <v>OSF</v>
          </cell>
          <cell r="I985" t="str">
            <v>HOEP</v>
          </cell>
          <cell r="J985" t="str">
            <v>INDEX PHYSIC</v>
          </cell>
          <cell r="K985" t="str">
            <v>SFC6-DA</v>
          </cell>
          <cell r="T985">
            <v>0</v>
          </cell>
          <cell r="U985">
            <v>0</v>
          </cell>
          <cell r="V985" t="str">
            <v>TRADING</v>
          </cell>
          <cell r="X985" t="str">
            <v>C</v>
          </cell>
          <cell r="AE985">
            <v>0</v>
          </cell>
          <cell r="AF985" t="str">
            <v>OPGEM</v>
          </cell>
        </row>
        <row r="986">
          <cell r="A986" t="str">
            <v>ST</v>
          </cell>
          <cell r="B986" t="str">
            <v>OPGET</v>
          </cell>
          <cell r="D986" t="str">
            <v>S</v>
          </cell>
          <cell r="H986" t="str">
            <v>OSF</v>
          </cell>
          <cell r="I986" t="str">
            <v>HOEP</v>
          </cell>
          <cell r="J986" t="str">
            <v>INDEX PHYSIC</v>
          </cell>
          <cell r="K986" t="str">
            <v>SFC7-DA</v>
          </cell>
          <cell r="T986">
            <v>0</v>
          </cell>
          <cell r="U986">
            <v>0</v>
          </cell>
          <cell r="V986" t="str">
            <v>TRADING</v>
          </cell>
          <cell r="X986" t="str">
            <v>C</v>
          </cell>
          <cell r="AE986">
            <v>0</v>
          </cell>
          <cell r="AF986" t="str">
            <v>OPGEM</v>
          </cell>
        </row>
        <row r="987">
          <cell r="A987" t="str">
            <v>SBST</v>
          </cell>
          <cell r="B987" t="str">
            <v>SB_OPG</v>
          </cell>
          <cell r="D987" t="str">
            <v>B</v>
          </cell>
          <cell r="H987" t="str">
            <v>OSF</v>
          </cell>
          <cell r="I987" t="str">
            <v>HOEP</v>
          </cell>
          <cell r="J987" t="str">
            <v>INDEX PHYSIC</v>
          </cell>
          <cell r="K987" t="str">
            <v>SFC-DA</v>
          </cell>
          <cell r="T987">
            <v>0</v>
          </cell>
          <cell r="U987">
            <v>0</v>
          </cell>
          <cell r="V987" t="str">
            <v>TRADING</v>
          </cell>
          <cell r="X987" t="str">
            <v>C</v>
          </cell>
          <cell r="AE987">
            <v>0</v>
          </cell>
          <cell r="AF987" t="str">
            <v>OPGET</v>
          </cell>
        </row>
        <row r="988">
          <cell r="A988" t="str">
            <v>SBST</v>
          </cell>
          <cell r="B988" t="str">
            <v>SB_OPG</v>
          </cell>
          <cell r="D988" t="str">
            <v>B</v>
          </cell>
          <cell r="H988" t="str">
            <v>OSF</v>
          </cell>
          <cell r="I988" t="str">
            <v>HOEP</v>
          </cell>
          <cell r="J988" t="str">
            <v>INDEX PHYSIC</v>
          </cell>
          <cell r="K988" t="str">
            <v>SFC6-DA</v>
          </cell>
          <cell r="T988">
            <v>0</v>
          </cell>
          <cell r="U988">
            <v>0</v>
          </cell>
          <cell r="V988" t="str">
            <v>TRADING</v>
          </cell>
          <cell r="X988" t="str">
            <v>C</v>
          </cell>
          <cell r="AE988">
            <v>0</v>
          </cell>
          <cell r="AF988" t="str">
            <v>OPGET</v>
          </cell>
        </row>
        <row r="989">
          <cell r="A989" t="str">
            <v>TROD</v>
          </cell>
          <cell r="B989" t="str">
            <v>OPGET-CF</v>
          </cell>
          <cell r="D989" t="str">
            <v>S</v>
          </cell>
          <cell r="H989" t="str">
            <v>I-SWAP</v>
          </cell>
          <cell r="I989" t="str">
            <v>HOEP</v>
          </cell>
          <cell r="J989" t="str">
            <v>FIXED SWAP</v>
          </cell>
          <cell r="K989" t="str">
            <v>SWPFN</v>
          </cell>
          <cell r="T989">
            <v>0</v>
          </cell>
          <cell r="U989">
            <v>0</v>
          </cell>
          <cell r="V989" t="str">
            <v>TRADING</v>
          </cell>
          <cell r="X989" t="str">
            <v>C</v>
          </cell>
          <cell r="AE989">
            <v>0</v>
          </cell>
          <cell r="AF989" t="str">
            <v>OPGEM</v>
          </cell>
        </row>
        <row r="990">
          <cell r="A990" t="str">
            <v>SBST</v>
          </cell>
          <cell r="B990" t="str">
            <v>SB_OPG-CF</v>
          </cell>
          <cell r="D990" t="str">
            <v>B</v>
          </cell>
          <cell r="H990" t="str">
            <v>I-SWAP</v>
          </cell>
          <cell r="I990" t="str">
            <v>HOEP</v>
          </cell>
          <cell r="J990" t="str">
            <v>FIXED SWAP</v>
          </cell>
          <cell r="K990" t="str">
            <v>SWPFN</v>
          </cell>
          <cell r="T990">
            <v>0</v>
          </cell>
          <cell r="U990">
            <v>0</v>
          </cell>
          <cell r="V990" t="str">
            <v>TRADING</v>
          </cell>
          <cell r="X990" t="str">
            <v>C</v>
          </cell>
          <cell r="AE990">
            <v>0</v>
          </cell>
          <cell r="AF990" t="str">
            <v>OPGET</v>
          </cell>
        </row>
        <row r="991">
          <cell r="A991" t="str">
            <v>ST</v>
          </cell>
          <cell r="B991" t="str">
            <v>OPGET</v>
          </cell>
          <cell r="D991" t="str">
            <v>S</v>
          </cell>
          <cell r="H991" t="str">
            <v>OSF</v>
          </cell>
          <cell r="I991" t="str">
            <v>HOEP</v>
          </cell>
          <cell r="J991" t="str">
            <v>INDEX PHYSIC</v>
          </cell>
          <cell r="K991" t="str">
            <v>SFC7-DA</v>
          </cell>
          <cell r="T991">
            <v>0</v>
          </cell>
          <cell r="U991">
            <v>0</v>
          </cell>
          <cell r="V991" t="str">
            <v>TRADING</v>
          </cell>
          <cell r="X991" t="str">
            <v>C</v>
          </cell>
          <cell r="AE991">
            <v>0</v>
          </cell>
          <cell r="AF991" t="str">
            <v>OPGEM</v>
          </cell>
        </row>
        <row r="992">
          <cell r="A992" t="str">
            <v>SBST</v>
          </cell>
          <cell r="B992" t="str">
            <v>SB_OPG</v>
          </cell>
          <cell r="D992" t="str">
            <v>B</v>
          </cell>
          <cell r="H992" t="str">
            <v>OSF</v>
          </cell>
          <cell r="I992" t="str">
            <v>HOEP</v>
          </cell>
          <cell r="J992" t="str">
            <v>INDEX PHYSIC</v>
          </cell>
          <cell r="K992" t="str">
            <v>SFC7-DA</v>
          </cell>
          <cell r="T992">
            <v>0</v>
          </cell>
          <cell r="U992">
            <v>0</v>
          </cell>
          <cell r="V992" t="str">
            <v>TRADING</v>
          </cell>
          <cell r="X992" t="str">
            <v>C</v>
          </cell>
          <cell r="AE992">
            <v>0</v>
          </cell>
          <cell r="AF992" t="str">
            <v>OPGET</v>
          </cell>
        </row>
        <row r="993">
          <cell r="A993" t="str">
            <v>ST</v>
          </cell>
          <cell r="B993" t="str">
            <v>OPGET</v>
          </cell>
          <cell r="D993" t="str">
            <v>S</v>
          </cell>
          <cell r="H993" t="str">
            <v>SFC</v>
          </cell>
          <cell r="I993" t="str">
            <v>MISI</v>
          </cell>
          <cell r="J993" t="str">
            <v>PHYSICAL</v>
          </cell>
          <cell r="K993" t="str">
            <v>EFC-RT</v>
          </cell>
          <cell r="T993">
            <v>0</v>
          </cell>
          <cell r="U993">
            <v>0</v>
          </cell>
          <cell r="V993" t="str">
            <v>TRADING</v>
          </cell>
          <cell r="X993" t="str">
            <v>C</v>
          </cell>
          <cell r="AE993">
            <v>0</v>
          </cell>
          <cell r="AF993" t="str">
            <v>OPGEM</v>
          </cell>
        </row>
        <row r="994">
          <cell r="A994" t="str">
            <v>SBST</v>
          </cell>
          <cell r="B994" t="str">
            <v>SB_OPG</v>
          </cell>
          <cell r="D994" t="str">
            <v>B</v>
          </cell>
          <cell r="H994" t="str">
            <v>SFC-DA</v>
          </cell>
          <cell r="I994" t="str">
            <v>MISI</v>
          </cell>
          <cell r="J994" t="str">
            <v>PHYSICAL</v>
          </cell>
          <cell r="K994" t="str">
            <v>EFC-RT</v>
          </cell>
          <cell r="T994">
            <v>0</v>
          </cell>
          <cell r="U994">
            <v>0</v>
          </cell>
          <cell r="V994" t="str">
            <v>TRADING</v>
          </cell>
          <cell r="X994" t="str">
            <v>C</v>
          </cell>
          <cell r="AE994">
            <v>0</v>
          </cell>
          <cell r="AF994" t="str">
            <v>OPGET</v>
          </cell>
        </row>
        <row r="995">
          <cell r="A995" t="str">
            <v>RT</v>
          </cell>
          <cell r="B995" t="str">
            <v>OPGET</v>
          </cell>
          <cell r="D995" t="str">
            <v>S</v>
          </cell>
          <cell r="H995" t="str">
            <v>SFC</v>
          </cell>
          <cell r="I995" t="str">
            <v>MISI</v>
          </cell>
          <cell r="J995" t="str">
            <v>INDEX PHYSIC</v>
          </cell>
          <cell r="K995" t="str">
            <v>SFC15-RT</v>
          </cell>
          <cell r="T995">
            <v>0</v>
          </cell>
          <cell r="U995">
            <v>0</v>
          </cell>
          <cell r="V995" t="str">
            <v>TRADING</v>
          </cell>
          <cell r="X995" t="str">
            <v>C</v>
          </cell>
          <cell r="AE995">
            <v>0</v>
          </cell>
          <cell r="AF995" t="str">
            <v>OPGEM</v>
          </cell>
        </row>
        <row r="996">
          <cell r="A996" t="str">
            <v>SBRT</v>
          </cell>
          <cell r="B996" t="str">
            <v>SB_OPG</v>
          </cell>
          <cell r="D996" t="str">
            <v>B</v>
          </cell>
          <cell r="H996" t="str">
            <v>SFC-RT</v>
          </cell>
          <cell r="I996" t="str">
            <v>MISI</v>
          </cell>
          <cell r="J996" t="str">
            <v>INDEX PHYSIC</v>
          </cell>
          <cell r="K996" t="str">
            <v>SFC15-RT</v>
          </cell>
          <cell r="T996">
            <v>0</v>
          </cell>
          <cell r="U996">
            <v>0</v>
          </cell>
          <cell r="V996" t="str">
            <v>TRADING</v>
          </cell>
          <cell r="X996" t="str">
            <v>C</v>
          </cell>
          <cell r="AE996">
            <v>0</v>
          </cell>
          <cell r="AF996" t="str">
            <v>OPGET</v>
          </cell>
        </row>
        <row r="997">
          <cell r="A997" t="str">
            <v>TROD</v>
          </cell>
          <cell r="B997" t="str">
            <v>RBC-CF</v>
          </cell>
          <cell r="D997" t="str">
            <v>B</v>
          </cell>
          <cell r="H997" t="str">
            <v>I-SWAP</v>
          </cell>
          <cell r="I997" t="str">
            <v>HOEP</v>
          </cell>
          <cell r="J997" t="str">
            <v>FIXED SWAP</v>
          </cell>
          <cell r="K997" t="str">
            <v>SWPFN</v>
          </cell>
          <cell r="T997">
            <v>0</v>
          </cell>
          <cell r="U997">
            <v>0</v>
          </cell>
          <cell r="V997" t="str">
            <v>TRADING</v>
          </cell>
          <cell r="X997" t="str">
            <v>C</v>
          </cell>
          <cell r="AE997">
            <v>0</v>
          </cell>
          <cell r="AF997" t="str">
            <v>OPGEM</v>
          </cell>
        </row>
        <row r="998">
          <cell r="A998" t="str">
            <v>RT</v>
          </cell>
          <cell r="B998" t="str">
            <v>OPGET</v>
          </cell>
          <cell r="D998" t="str">
            <v>S</v>
          </cell>
          <cell r="H998" t="str">
            <v>SFC</v>
          </cell>
          <cell r="I998" t="str">
            <v>MISI</v>
          </cell>
          <cell r="J998" t="str">
            <v>INDEX PHYSIC</v>
          </cell>
          <cell r="K998" t="str">
            <v>SFC5-RT</v>
          </cell>
          <cell r="T998">
            <v>0</v>
          </cell>
          <cell r="U998">
            <v>0</v>
          </cell>
          <cell r="V998" t="str">
            <v>TRADING</v>
          </cell>
          <cell r="X998" t="str">
            <v>C</v>
          </cell>
          <cell r="AE998">
            <v>0</v>
          </cell>
          <cell r="AF998" t="str">
            <v>OPGEM</v>
          </cell>
        </row>
        <row r="999">
          <cell r="A999" t="str">
            <v>SBRT</v>
          </cell>
          <cell r="B999" t="str">
            <v>SB_OPG</v>
          </cell>
          <cell r="D999" t="str">
            <v>B</v>
          </cell>
          <cell r="H999" t="str">
            <v>SFC-RT</v>
          </cell>
          <cell r="I999" t="str">
            <v>MISI</v>
          </cell>
          <cell r="J999" t="str">
            <v>INDEX PHYSIC</v>
          </cell>
          <cell r="K999" t="str">
            <v>SFC5-RT</v>
          </cell>
          <cell r="T999">
            <v>0</v>
          </cell>
          <cell r="U999">
            <v>0</v>
          </cell>
          <cell r="V999" t="str">
            <v>TRADING</v>
          </cell>
          <cell r="X999" t="str">
            <v>C</v>
          </cell>
          <cell r="AE999">
            <v>0</v>
          </cell>
          <cell r="AF999" t="str">
            <v>OPGET</v>
          </cell>
        </row>
        <row r="1000">
          <cell r="A1000" t="str">
            <v>WCNT</v>
          </cell>
          <cell r="B1000" t="str">
            <v>NYPA</v>
          </cell>
          <cell r="D1000" t="str">
            <v>B</v>
          </cell>
          <cell r="H1000" t="str">
            <v>Water Agreement</v>
          </cell>
          <cell r="I1000" t="str">
            <v>HOEP</v>
          </cell>
          <cell r="J1000" t="str">
            <v>INDEX PHYSIC</v>
          </cell>
          <cell r="K1000" t="str">
            <v>WMO-N</v>
          </cell>
          <cell r="T1000">
            <v>0</v>
          </cell>
          <cell r="U1000">
            <v>0</v>
          </cell>
          <cell r="V1000" t="str">
            <v>NON-DERIVATIVE REG OPER</v>
          </cell>
          <cell r="X1000" t="str">
            <v>C</v>
          </cell>
          <cell r="AE1000">
            <v>0</v>
          </cell>
          <cell r="AF1000" t="str">
            <v>OPGEM</v>
          </cell>
        </row>
        <row r="1001">
          <cell r="A1001" t="str">
            <v>RT</v>
          </cell>
          <cell r="B1001" t="str">
            <v>OPGET</v>
          </cell>
          <cell r="D1001" t="str">
            <v>S</v>
          </cell>
          <cell r="H1001" t="str">
            <v>SFC</v>
          </cell>
          <cell r="I1001" t="str">
            <v>HOEP</v>
          </cell>
          <cell r="J1001" t="str">
            <v>INDEX PHYSIC</v>
          </cell>
          <cell r="K1001" t="str">
            <v>SFC5-RT</v>
          </cell>
          <cell r="T1001">
            <v>0</v>
          </cell>
          <cell r="U1001">
            <v>0</v>
          </cell>
          <cell r="V1001" t="str">
            <v>TRADING</v>
          </cell>
          <cell r="X1001" t="str">
            <v>C</v>
          </cell>
          <cell r="AE1001">
            <v>0</v>
          </cell>
          <cell r="AF1001" t="str">
            <v>OPGEM</v>
          </cell>
        </row>
        <row r="1002">
          <cell r="A1002" t="str">
            <v>SBRT</v>
          </cell>
          <cell r="B1002" t="str">
            <v>SB_OPG</v>
          </cell>
          <cell r="D1002" t="str">
            <v>B</v>
          </cell>
          <cell r="H1002" t="str">
            <v>SFC-RT</v>
          </cell>
          <cell r="I1002" t="str">
            <v>HOEP</v>
          </cell>
          <cell r="J1002" t="str">
            <v>INDEX PHYSIC</v>
          </cell>
          <cell r="K1002" t="str">
            <v>SFC5-RT</v>
          </cell>
          <cell r="T1002">
            <v>0</v>
          </cell>
          <cell r="U1002">
            <v>0</v>
          </cell>
          <cell r="V1002" t="str">
            <v>TRADING</v>
          </cell>
          <cell r="X1002" t="str">
            <v>C</v>
          </cell>
          <cell r="AE1002">
            <v>0</v>
          </cell>
          <cell r="AF1002" t="str">
            <v>OPGET</v>
          </cell>
        </row>
        <row r="1003">
          <cell r="A1003" t="str">
            <v>ST</v>
          </cell>
          <cell r="B1003" t="str">
            <v>BRUCE-CF</v>
          </cell>
          <cell r="D1003" t="str">
            <v>B</v>
          </cell>
          <cell r="H1003" t="str">
            <v>I-SWAP</v>
          </cell>
          <cell r="I1003" t="str">
            <v>HOEP</v>
          </cell>
          <cell r="J1003" t="str">
            <v>FIXED SWAP</v>
          </cell>
          <cell r="K1003" t="str">
            <v>SWPFN</v>
          </cell>
          <cell r="T1003">
            <v>0</v>
          </cell>
          <cell r="U1003">
            <v>0</v>
          </cell>
          <cell r="V1003" t="str">
            <v>TRADING</v>
          </cell>
          <cell r="X1003" t="str">
            <v>C</v>
          </cell>
          <cell r="AE1003">
            <v>0</v>
          </cell>
          <cell r="AF1003" t="str">
            <v>OPGEM</v>
          </cell>
        </row>
        <row r="1004">
          <cell r="A1004" t="str">
            <v>ST</v>
          </cell>
          <cell r="B1004" t="str">
            <v>OPGET-CF</v>
          </cell>
          <cell r="D1004" t="str">
            <v>S</v>
          </cell>
          <cell r="H1004" t="str">
            <v>I-SWAP</v>
          </cell>
          <cell r="I1004" t="str">
            <v>HOEP</v>
          </cell>
          <cell r="J1004" t="str">
            <v>FIXED SWAP</v>
          </cell>
          <cell r="K1004" t="str">
            <v>SWPFN</v>
          </cell>
          <cell r="T1004">
            <v>0</v>
          </cell>
          <cell r="U1004">
            <v>0</v>
          </cell>
          <cell r="V1004" t="str">
            <v>TRADING</v>
          </cell>
          <cell r="X1004" t="str">
            <v>C</v>
          </cell>
          <cell r="AE1004">
            <v>0</v>
          </cell>
          <cell r="AF1004" t="str">
            <v>OPGEM</v>
          </cell>
        </row>
        <row r="1005">
          <cell r="A1005" t="str">
            <v>SBST</v>
          </cell>
          <cell r="B1005" t="str">
            <v>SB_OPG-CF</v>
          </cell>
          <cell r="D1005" t="str">
            <v>B</v>
          </cell>
          <cell r="H1005" t="str">
            <v>I-SWAP</v>
          </cell>
          <cell r="I1005" t="str">
            <v>HOEP</v>
          </cell>
          <cell r="J1005" t="str">
            <v>FIXED SWAP</v>
          </cell>
          <cell r="K1005" t="str">
            <v>SWPFN</v>
          </cell>
          <cell r="T1005">
            <v>0</v>
          </cell>
          <cell r="U1005">
            <v>0</v>
          </cell>
          <cell r="V1005" t="str">
            <v>TRADING</v>
          </cell>
          <cell r="X1005" t="str">
            <v>C</v>
          </cell>
          <cell r="AE1005">
            <v>0</v>
          </cell>
          <cell r="AF1005" t="str">
            <v>OPGET</v>
          </cell>
        </row>
        <row r="1006">
          <cell r="A1006" t="str">
            <v>ST</v>
          </cell>
          <cell r="B1006" t="str">
            <v>OPGET</v>
          </cell>
          <cell r="D1006" t="str">
            <v>S</v>
          </cell>
          <cell r="H1006" t="str">
            <v>OSF</v>
          </cell>
          <cell r="I1006" t="str">
            <v>HOEP</v>
          </cell>
          <cell r="J1006" t="str">
            <v>INDEX PHYSIC</v>
          </cell>
          <cell r="K1006" t="str">
            <v>SFC7-DA</v>
          </cell>
          <cell r="T1006">
            <v>0</v>
          </cell>
          <cell r="U1006">
            <v>0</v>
          </cell>
          <cell r="V1006" t="str">
            <v>TRADING</v>
          </cell>
          <cell r="X1006" t="str">
            <v>C</v>
          </cell>
          <cell r="AE1006">
            <v>0</v>
          </cell>
          <cell r="AF1006" t="str">
            <v>OPGEM</v>
          </cell>
        </row>
        <row r="1007">
          <cell r="A1007" t="str">
            <v>SBST</v>
          </cell>
          <cell r="B1007" t="str">
            <v>SB_OPG</v>
          </cell>
          <cell r="D1007" t="str">
            <v>B</v>
          </cell>
          <cell r="H1007" t="str">
            <v>OSF</v>
          </cell>
          <cell r="I1007" t="str">
            <v>HOEP</v>
          </cell>
          <cell r="J1007" t="str">
            <v>INDEX PHYSIC</v>
          </cell>
          <cell r="K1007" t="str">
            <v>SFC7-DA</v>
          </cell>
          <cell r="T1007">
            <v>0</v>
          </cell>
          <cell r="U1007">
            <v>0</v>
          </cell>
          <cell r="V1007" t="str">
            <v>TRADING</v>
          </cell>
          <cell r="X1007" t="str">
            <v>C</v>
          </cell>
          <cell r="AE1007">
            <v>0</v>
          </cell>
          <cell r="AF1007" t="str">
            <v>OPGET</v>
          </cell>
        </row>
        <row r="1008">
          <cell r="A1008" t="str">
            <v>ST</v>
          </cell>
          <cell r="B1008" t="str">
            <v>BEMI-CF</v>
          </cell>
          <cell r="D1008" t="str">
            <v>B</v>
          </cell>
          <cell r="H1008" t="str">
            <v>I-SWAP</v>
          </cell>
          <cell r="I1008" t="str">
            <v>HOEP</v>
          </cell>
          <cell r="J1008" t="str">
            <v>FIXED SWAP</v>
          </cell>
          <cell r="K1008" t="str">
            <v>SWPFN</v>
          </cell>
          <cell r="T1008">
            <v>0</v>
          </cell>
          <cell r="U1008">
            <v>0</v>
          </cell>
          <cell r="V1008" t="str">
            <v>TRADING</v>
          </cell>
          <cell r="X1008" t="str">
            <v>C</v>
          </cell>
          <cell r="AE1008">
            <v>0</v>
          </cell>
          <cell r="AF1008" t="str">
            <v>OPGEM</v>
          </cell>
        </row>
        <row r="1009">
          <cell r="A1009" t="str">
            <v>ST</v>
          </cell>
          <cell r="B1009" t="str">
            <v>OPGET-CF</v>
          </cell>
          <cell r="D1009" t="str">
            <v>S</v>
          </cell>
          <cell r="H1009" t="str">
            <v>I-SWAP</v>
          </cell>
          <cell r="I1009" t="str">
            <v>HOEP</v>
          </cell>
          <cell r="J1009" t="str">
            <v>FIXED SWAP</v>
          </cell>
          <cell r="K1009" t="str">
            <v>SWPFN</v>
          </cell>
          <cell r="T1009">
            <v>0</v>
          </cell>
          <cell r="U1009">
            <v>0</v>
          </cell>
          <cell r="V1009" t="str">
            <v>TRADING</v>
          </cell>
          <cell r="X1009" t="str">
            <v>C</v>
          </cell>
          <cell r="AE1009">
            <v>0</v>
          </cell>
          <cell r="AF1009" t="str">
            <v>OPGEM</v>
          </cell>
        </row>
        <row r="1010">
          <cell r="A1010" t="str">
            <v>SBST</v>
          </cell>
          <cell r="B1010" t="str">
            <v>SB_OPG-CF</v>
          </cell>
          <cell r="D1010" t="str">
            <v>B</v>
          </cell>
          <cell r="H1010" t="str">
            <v>I-SWAP</v>
          </cell>
          <cell r="I1010" t="str">
            <v>HOEP</v>
          </cell>
          <cell r="J1010" t="str">
            <v>FIXED SWAP</v>
          </cell>
          <cell r="K1010" t="str">
            <v>SWPFN</v>
          </cell>
          <cell r="T1010">
            <v>0</v>
          </cell>
          <cell r="U1010">
            <v>0</v>
          </cell>
          <cell r="V1010" t="str">
            <v>TRADING</v>
          </cell>
          <cell r="X1010" t="str">
            <v>C</v>
          </cell>
          <cell r="AE1010">
            <v>0</v>
          </cell>
          <cell r="AF1010" t="str">
            <v>OPGET</v>
          </cell>
        </row>
        <row r="1011">
          <cell r="A1011" t="str">
            <v>SBLT</v>
          </cell>
          <cell r="B1011" t="str">
            <v>SBST</v>
          </cell>
          <cell r="D1011" t="str">
            <v>S</v>
          </cell>
          <cell r="H1011" t="str">
            <v>I-SWAP</v>
          </cell>
          <cell r="I1011" t="str">
            <v>HOEP</v>
          </cell>
          <cell r="J1011" t="str">
            <v>FIXED SWAP</v>
          </cell>
          <cell r="K1011" t="str">
            <v>SWPFN</v>
          </cell>
          <cell r="T1011">
            <v>0</v>
          </cell>
          <cell r="U1011">
            <v>0</v>
          </cell>
          <cell r="V1011" t="str">
            <v>TRADING</v>
          </cell>
          <cell r="X1011" t="str">
            <v>M</v>
          </cell>
          <cell r="AE1011">
            <v>0</v>
          </cell>
          <cell r="AF1011" t="str">
            <v>OPGET</v>
          </cell>
        </row>
        <row r="1012">
          <cell r="A1012" t="str">
            <v>SBST</v>
          </cell>
          <cell r="B1012" t="str">
            <v>SBLT</v>
          </cell>
          <cell r="D1012" t="str">
            <v>B</v>
          </cell>
          <cell r="H1012" t="str">
            <v>I-SWAP</v>
          </cell>
          <cell r="I1012" t="str">
            <v>HOEP</v>
          </cell>
          <cell r="J1012" t="str">
            <v>FIXED SWAP</v>
          </cell>
          <cell r="K1012" t="str">
            <v>SWPFN</v>
          </cell>
          <cell r="T1012">
            <v>0</v>
          </cell>
          <cell r="U1012">
            <v>0</v>
          </cell>
          <cell r="V1012" t="str">
            <v>TRADING</v>
          </cell>
          <cell r="X1012" t="str">
            <v>M</v>
          </cell>
          <cell r="AE1012">
            <v>0</v>
          </cell>
          <cell r="AF1012" t="str">
            <v>OPGET</v>
          </cell>
        </row>
        <row r="1013">
          <cell r="A1013" t="str">
            <v>TROD</v>
          </cell>
          <cell r="B1013" t="str">
            <v>RBC-CF</v>
          </cell>
          <cell r="D1013" t="str">
            <v>B</v>
          </cell>
          <cell r="H1013" t="str">
            <v>I-SWAP</v>
          </cell>
          <cell r="I1013" t="str">
            <v>HOEP</v>
          </cell>
          <cell r="J1013" t="str">
            <v>FIXED SWAP</v>
          </cell>
          <cell r="K1013" t="str">
            <v>SWPFN</v>
          </cell>
          <cell r="T1013">
            <v>0</v>
          </cell>
          <cell r="U1013">
            <v>0</v>
          </cell>
          <cell r="V1013" t="str">
            <v>TRADING</v>
          </cell>
          <cell r="X1013" t="str">
            <v>C</v>
          </cell>
          <cell r="AE1013">
            <v>0</v>
          </cell>
          <cell r="AF1013" t="str">
            <v>OPGEM</v>
          </cell>
        </row>
        <row r="1014">
          <cell r="A1014" t="str">
            <v>ST</v>
          </cell>
          <cell r="B1014" t="str">
            <v>OPGET</v>
          </cell>
          <cell r="D1014" t="str">
            <v>B</v>
          </cell>
          <cell r="H1014" t="str">
            <v>SFC</v>
          </cell>
          <cell r="I1014" t="str">
            <v>MISI</v>
          </cell>
          <cell r="J1014" t="str">
            <v>PHYSICAL</v>
          </cell>
          <cell r="K1014" t="str">
            <v>CMSC-OFF</v>
          </cell>
          <cell r="T1014">
            <v>0</v>
          </cell>
          <cell r="U1014">
            <v>0</v>
          </cell>
          <cell r="V1014" t="str">
            <v>TRADING</v>
          </cell>
          <cell r="X1014" t="str">
            <v>C</v>
          </cell>
          <cell r="AE1014">
            <v>0</v>
          </cell>
          <cell r="AF1014" t="str">
            <v>OPGEM</v>
          </cell>
        </row>
        <row r="1015">
          <cell r="A1015" t="str">
            <v>ST</v>
          </cell>
          <cell r="B1015" t="str">
            <v>OPGET</v>
          </cell>
          <cell r="D1015" t="str">
            <v>B</v>
          </cell>
          <cell r="H1015" t="str">
            <v>SFC</v>
          </cell>
          <cell r="I1015" t="str">
            <v>MISI</v>
          </cell>
          <cell r="J1015" t="str">
            <v>PHYSICAL</v>
          </cell>
          <cell r="K1015" t="str">
            <v>CMSC-OFF</v>
          </cell>
          <cell r="T1015">
            <v>0</v>
          </cell>
          <cell r="U1015">
            <v>0</v>
          </cell>
          <cell r="V1015" t="str">
            <v>TRADING</v>
          </cell>
          <cell r="X1015" t="str">
            <v>C</v>
          </cell>
          <cell r="AE1015">
            <v>0</v>
          </cell>
          <cell r="AF1015" t="str">
            <v>OPGEM</v>
          </cell>
        </row>
        <row r="1016">
          <cell r="A1016" t="str">
            <v>SBST</v>
          </cell>
          <cell r="B1016" t="str">
            <v>SB_OPG</v>
          </cell>
          <cell r="D1016" t="str">
            <v>S</v>
          </cell>
          <cell r="H1016" t="str">
            <v>SFC-DA</v>
          </cell>
          <cell r="I1016" t="str">
            <v>MISI</v>
          </cell>
          <cell r="J1016" t="str">
            <v>PHYSICAL</v>
          </cell>
          <cell r="K1016" t="str">
            <v>CMSC-OFF</v>
          </cell>
          <cell r="T1016">
            <v>0</v>
          </cell>
          <cell r="U1016">
            <v>0</v>
          </cell>
          <cell r="V1016" t="str">
            <v>TRADING</v>
          </cell>
          <cell r="X1016" t="str">
            <v>C</v>
          </cell>
          <cell r="AE1016">
            <v>0</v>
          </cell>
          <cell r="AF1016" t="str">
            <v>OPGET</v>
          </cell>
        </row>
        <row r="1017">
          <cell r="A1017" t="str">
            <v>SBST</v>
          </cell>
          <cell r="B1017" t="str">
            <v>SB_OPG</v>
          </cell>
          <cell r="D1017" t="str">
            <v>S</v>
          </cell>
          <cell r="H1017" t="str">
            <v>SFC-DA</v>
          </cell>
          <cell r="I1017" t="str">
            <v>MISI</v>
          </cell>
          <cell r="J1017" t="str">
            <v>PHYSICAL</v>
          </cell>
          <cell r="K1017" t="str">
            <v>CMSC-OFF</v>
          </cell>
          <cell r="T1017">
            <v>0</v>
          </cell>
          <cell r="U1017">
            <v>0</v>
          </cell>
          <cell r="V1017" t="str">
            <v>TRADING</v>
          </cell>
          <cell r="X1017" t="str">
            <v>C</v>
          </cell>
          <cell r="AE1017">
            <v>0</v>
          </cell>
          <cell r="AF1017" t="str">
            <v>OPGET</v>
          </cell>
        </row>
        <row r="1018">
          <cell r="A1018" t="str">
            <v>RT</v>
          </cell>
          <cell r="B1018" t="str">
            <v>OPGET</v>
          </cell>
          <cell r="D1018" t="str">
            <v>S</v>
          </cell>
          <cell r="H1018" t="str">
            <v>SFC</v>
          </cell>
          <cell r="I1018" t="str">
            <v>HOEP</v>
          </cell>
          <cell r="J1018" t="str">
            <v>INDEX PHYSIC</v>
          </cell>
          <cell r="K1018" t="str">
            <v>SFC3-RT</v>
          </cell>
          <cell r="T1018">
            <v>0</v>
          </cell>
          <cell r="U1018">
            <v>0</v>
          </cell>
          <cell r="V1018" t="str">
            <v>TRADING</v>
          </cell>
          <cell r="X1018" t="str">
            <v>C</v>
          </cell>
          <cell r="AE1018">
            <v>0</v>
          </cell>
          <cell r="AF1018" t="str">
            <v>OPGEM</v>
          </cell>
        </row>
        <row r="1019">
          <cell r="A1019" t="str">
            <v>SBRT</v>
          </cell>
          <cell r="B1019" t="str">
            <v>SB_OPG</v>
          </cell>
          <cell r="D1019" t="str">
            <v>B</v>
          </cell>
          <cell r="H1019" t="str">
            <v>SFC-RT</v>
          </cell>
          <cell r="I1019" t="str">
            <v>HOEP</v>
          </cell>
          <cell r="J1019" t="str">
            <v>INDEX PHYSIC</v>
          </cell>
          <cell r="K1019" t="str">
            <v>SFC3-RT</v>
          </cell>
          <cell r="T1019">
            <v>0</v>
          </cell>
          <cell r="U1019">
            <v>0</v>
          </cell>
          <cell r="V1019" t="str">
            <v>TRADING</v>
          </cell>
          <cell r="X1019" t="str">
            <v>C</v>
          </cell>
          <cell r="AE1019">
            <v>0</v>
          </cell>
          <cell r="AF1019" t="str">
            <v>OPGET</v>
          </cell>
        </row>
        <row r="1020">
          <cell r="A1020" t="str">
            <v>ST</v>
          </cell>
          <cell r="B1020" t="str">
            <v>OPGET</v>
          </cell>
          <cell r="D1020" t="str">
            <v>S</v>
          </cell>
          <cell r="H1020" t="str">
            <v>SFC</v>
          </cell>
          <cell r="I1020" t="str">
            <v>MISI</v>
          </cell>
          <cell r="J1020" t="str">
            <v>PHYSICAL</v>
          </cell>
          <cell r="K1020" t="str">
            <v>EFC-RT</v>
          </cell>
          <cell r="T1020">
            <v>0</v>
          </cell>
          <cell r="U1020">
            <v>0</v>
          </cell>
          <cell r="V1020" t="str">
            <v>TRADING</v>
          </cell>
          <cell r="X1020" t="str">
            <v>C</v>
          </cell>
          <cell r="AE1020">
            <v>0</v>
          </cell>
          <cell r="AF1020" t="str">
            <v>OPGEM</v>
          </cell>
        </row>
        <row r="1021">
          <cell r="A1021" t="str">
            <v>ST</v>
          </cell>
          <cell r="B1021" t="str">
            <v>OPGET</v>
          </cell>
          <cell r="D1021" t="str">
            <v>S</v>
          </cell>
          <cell r="H1021" t="str">
            <v>SFC</v>
          </cell>
          <cell r="I1021" t="str">
            <v>MISI</v>
          </cell>
          <cell r="J1021" t="str">
            <v>PHYSICAL</v>
          </cell>
          <cell r="K1021" t="str">
            <v>EFC-RT</v>
          </cell>
          <cell r="T1021">
            <v>0</v>
          </cell>
          <cell r="U1021">
            <v>0</v>
          </cell>
          <cell r="V1021" t="str">
            <v>TRADING</v>
          </cell>
          <cell r="X1021" t="str">
            <v>C</v>
          </cell>
          <cell r="AE1021">
            <v>0</v>
          </cell>
          <cell r="AF1021" t="str">
            <v>OPGEM</v>
          </cell>
        </row>
        <row r="1022">
          <cell r="A1022" t="str">
            <v>SBST</v>
          </cell>
          <cell r="B1022" t="str">
            <v>SB_OPG</v>
          </cell>
          <cell r="D1022" t="str">
            <v>B</v>
          </cell>
          <cell r="H1022" t="str">
            <v>SFC-DA</v>
          </cell>
          <cell r="I1022" t="str">
            <v>MISI</v>
          </cell>
          <cell r="J1022" t="str">
            <v>PHYSICAL</v>
          </cell>
          <cell r="K1022" t="str">
            <v>EFC-RT</v>
          </cell>
          <cell r="T1022">
            <v>0</v>
          </cell>
          <cell r="U1022">
            <v>0</v>
          </cell>
          <cell r="V1022" t="str">
            <v>TRADING</v>
          </cell>
          <cell r="X1022" t="str">
            <v>C</v>
          </cell>
          <cell r="AE1022">
            <v>0</v>
          </cell>
          <cell r="AF1022" t="str">
            <v>OPGET</v>
          </cell>
        </row>
        <row r="1023">
          <cell r="A1023" t="str">
            <v>SBST</v>
          </cell>
          <cell r="B1023" t="str">
            <v>SB_OPG</v>
          </cell>
          <cell r="D1023" t="str">
            <v>B</v>
          </cell>
          <cell r="H1023" t="str">
            <v>SFC-DA</v>
          </cell>
          <cell r="I1023" t="str">
            <v>MISI</v>
          </cell>
          <cell r="J1023" t="str">
            <v>PHYSICAL</v>
          </cell>
          <cell r="K1023" t="str">
            <v>EFC-RT</v>
          </cell>
          <cell r="T1023">
            <v>0</v>
          </cell>
          <cell r="U1023">
            <v>0</v>
          </cell>
          <cell r="V1023" t="str">
            <v>TRADING</v>
          </cell>
          <cell r="X1023" t="str">
            <v>C</v>
          </cell>
          <cell r="AE1023">
            <v>0</v>
          </cell>
          <cell r="AF1023" t="str">
            <v>OPGET</v>
          </cell>
        </row>
        <row r="1024">
          <cell r="A1024" t="str">
            <v>TROD</v>
          </cell>
          <cell r="B1024" t="str">
            <v>BRUCE-CF</v>
          </cell>
          <cell r="D1024" t="str">
            <v>B</v>
          </cell>
          <cell r="H1024" t="str">
            <v>I-SWAP</v>
          </cell>
          <cell r="I1024" t="str">
            <v>HOEP</v>
          </cell>
          <cell r="J1024" t="str">
            <v>FIXED SWAP</v>
          </cell>
          <cell r="K1024" t="str">
            <v>SWPFN</v>
          </cell>
          <cell r="T1024">
            <v>0</v>
          </cell>
          <cell r="U1024">
            <v>0</v>
          </cell>
          <cell r="V1024" t="str">
            <v>TRADING</v>
          </cell>
          <cell r="X1024" t="str">
            <v>C</v>
          </cell>
          <cell r="AE1024">
            <v>0</v>
          </cell>
          <cell r="AF1024" t="str">
            <v>OPGEM</v>
          </cell>
        </row>
        <row r="1025">
          <cell r="A1025" t="str">
            <v>RT</v>
          </cell>
          <cell r="B1025" t="str">
            <v>OPGET</v>
          </cell>
          <cell r="D1025" t="str">
            <v>S</v>
          </cell>
          <cell r="H1025" t="str">
            <v>SFC</v>
          </cell>
          <cell r="I1025" t="str">
            <v>HOEP</v>
          </cell>
          <cell r="J1025" t="str">
            <v>INDEX PHYSIC</v>
          </cell>
          <cell r="K1025" t="str">
            <v>SFC8-RT</v>
          </cell>
          <cell r="T1025">
            <v>0</v>
          </cell>
          <cell r="U1025">
            <v>0</v>
          </cell>
          <cell r="V1025" t="str">
            <v>TRADING</v>
          </cell>
          <cell r="X1025" t="str">
            <v>C</v>
          </cell>
          <cell r="AE1025">
            <v>0</v>
          </cell>
          <cell r="AF1025" t="str">
            <v>OPGEM</v>
          </cell>
        </row>
        <row r="1026">
          <cell r="A1026" t="str">
            <v>SBRT</v>
          </cell>
          <cell r="B1026" t="str">
            <v>SB_OPG</v>
          </cell>
          <cell r="D1026" t="str">
            <v>B</v>
          </cell>
          <cell r="H1026" t="str">
            <v>SFC-RT</v>
          </cell>
          <cell r="I1026" t="str">
            <v>HOEP</v>
          </cell>
          <cell r="J1026" t="str">
            <v>INDEX PHYSIC</v>
          </cell>
          <cell r="K1026" t="str">
            <v>SFC8-RT</v>
          </cell>
          <cell r="T1026">
            <v>0</v>
          </cell>
          <cell r="U1026">
            <v>0</v>
          </cell>
          <cell r="V1026" t="str">
            <v>TRADING</v>
          </cell>
          <cell r="X1026" t="str">
            <v>C</v>
          </cell>
          <cell r="AE1026">
            <v>0</v>
          </cell>
          <cell r="AF1026" t="str">
            <v>OPGET</v>
          </cell>
        </row>
        <row r="1027">
          <cell r="A1027" t="str">
            <v>ST</v>
          </cell>
          <cell r="B1027" t="str">
            <v>OPGET</v>
          </cell>
          <cell r="D1027" t="str">
            <v>B</v>
          </cell>
          <cell r="H1027" t="str">
            <v>SFC</v>
          </cell>
          <cell r="I1027" t="str">
            <v>MISI</v>
          </cell>
          <cell r="J1027" t="str">
            <v>PHYSICAL</v>
          </cell>
          <cell r="K1027" t="str">
            <v>CMSC-OFF</v>
          </cell>
          <cell r="T1027">
            <v>0</v>
          </cell>
          <cell r="U1027">
            <v>0</v>
          </cell>
          <cell r="V1027" t="str">
            <v>TRADING</v>
          </cell>
          <cell r="X1027" t="str">
            <v>C</v>
          </cell>
          <cell r="AE1027">
            <v>0</v>
          </cell>
          <cell r="AF1027" t="str">
            <v>OPGEM</v>
          </cell>
        </row>
        <row r="1028">
          <cell r="A1028" t="str">
            <v>SBST</v>
          </cell>
          <cell r="B1028" t="str">
            <v>SB_OPG</v>
          </cell>
          <cell r="D1028" t="str">
            <v>S</v>
          </cell>
          <cell r="H1028" t="str">
            <v>SFC-DA</v>
          </cell>
          <cell r="I1028" t="str">
            <v>MISI</v>
          </cell>
          <cell r="J1028" t="str">
            <v>PHYSICAL</v>
          </cell>
          <cell r="K1028" t="str">
            <v>CMSC-OFF</v>
          </cell>
          <cell r="T1028">
            <v>0</v>
          </cell>
          <cell r="U1028">
            <v>0</v>
          </cell>
          <cell r="V1028" t="str">
            <v>TRADING</v>
          </cell>
          <cell r="X1028" t="str">
            <v>C</v>
          </cell>
          <cell r="AE1028">
            <v>0</v>
          </cell>
          <cell r="AF1028" t="str">
            <v>OPGET</v>
          </cell>
        </row>
        <row r="1029">
          <cell r="A1029" t="str">
            <v>ST</v>
          </cell>
          <cell r="B1029" t="str">
            <v>OPGET</v>
          </cell>
          <cell r="D1029" t="str">
            <v>B</v>
          </cell>
          <cell r="H1029" t="str">
            <v>SFC</v>
          </cell>
          <cell r="I1029" t="str">
            <v>MISI</v>
          </cell>
          <cell r="J1029" t="str">
            <v>PHYSICAL</v>
          </cell>
          <cell r="K1029" t="str">
            <v>CMSC-OFF</v>
          </cell>
          <cell r="T1029">
            <v>0</v>
          </cell>
          <cell r="U1029">
            <v>0</v>
          </cell>
          <cell r="V1029" t="str">
            <v>TRADING</v>
          </cell>
          <cell r="X1029" t="str">
            <v>C</v>
          </cell>
          <cell r="AE1029">
            <v>0</v>
          </cell>
          <cell r="AF1029" t="str">
            <v>OPGEM</v>
          </cell>
        </row>
        <row r="1030">
          <cell r="A1030" t="str">
            <v>ST</v>
          </cell>
          <cell r="B1030" t="str">
            <v>OPGET</v>
          </cell>
          <cell r="D1030" t="str">
            <v>B</v>
          </cell>
          <cell r="H1030" t="str">
            <v>SFC</v>
          </cell>
          <cell r="I1030" t="str">
            <v>MISI</v>
          </cell>
          <cell r="J1030" t="str">
            <v>PHYSICAL</v>
          </cell>
          <cell r="K1030" t="str">
            <v>CMSC-OFF</v>
          </cell>
          <cell r="T1030">
            <v>0</v>
          </cell>
          <cell r="U1030">
            <v>0</v>
          </cell>
          <cell r="V1030" t="str">
            <v>TRADING</v>
          </cell>
          <cell r="X1030" t="str">
            <v>C</v>
          </cell>
          <cell r="AE1030">
            <v>0</v>
          </cell>
          <cell r="AF1030" t="str">
            <v>OPGEM</v>
          </cell>
        </row>
        <row r="1031">
          <cell r="A1031" t="str">
            <v>SBST</v>
          </cell>
          <cell r="B1031" t="str">
            <v>SB_OPG</v>
          </cell>
          <cell r="D1031" t="str">
            <v>S</v>
          </cell>
          <cell r="H1031" t="str">
            <v>SFC-DA</v>
          </cell>
          <cell r="I1031" t="str">
            <v>MISI</v>
          </cell>
          <cell r="J1031" t="str">
            <v>PHYSICAL</v>
          </cell>
          <cell r="K1031" t="str">
            <v>CMSC-OFF</v>
          </cell>
          <cell r="T1031">
            <v>0</v>
          </cell>
          <cell r="U1031">
            <v>0</v>
          </cell>
          <cell r="V1031" t="str">
            <v>TRADING</v>
          </cell>
          <cell r="X1031" t="str">
            <v>C</v>
          </cell>
          <cell r="AE1031">
            <v>0</v>
          </cell>
          <cell r="AF1031" t="str">
            <v>OPGET</v>
          </cell>
        </row>
        <row r="1032">
          <cell r="A1032" t="str">
            <v>SBST</v>
          </cell>
          <cell r="B1032" t="str">
            <v>SB_OPG</v>
          </cell>
          <cell r="D1032" t="str">
            <v>S</v>
          </cell>
          <cell r="H1032" t="str">
            <v>SFC-DA</v>
          </cell>
          <cell r="I1032" t="str">
            <v>MISI</v>
          </cell>
          <cell r="J1032" t="str">
            <v>PHYSICAL</v>
          </cell>
          <cell r="K1032" t="str">
            <v>CMSC-OFF</v>
          </cell>
          <cell r="T1032">
            <v>0</v>
          </cell>
          <cell r="U1032">
            <v>0</v>
          </cell>
          <cell r="V1032" t="str">
            <v>TRADING</v>
          </cell>
          <cell r="X1032" t="str">
            <v>C</v>
          </cell>
          <cell r="AE1032">
            <v>0</v>
          </cell>
          <cell r="AF1032" t="str">
            <v>OPGET</v>
          </cell>
        </row>
        <row r="1033">
          <cell r="A1033" t="str">
            <v>TROD</v>
          </cell>
          <cell r="B1033" t="str">
            <v>NGX-CF</v>
          </cell>
          <cell r="D1033" t="str">
            <v>B</v>
          </cell>
          <cell r="H1033" t="str">
            <v>I-SWAP</v>
          </cell>
          <cell r="I1033" t="str">
            <v>HOEP</v>
          </cell>
          <cell r="J1033" t="str">
            <v>FIXED SWAP</v>
          </cell>
          <cell r="K1033" t="str">
            <v>SWPFN</v>
          </cell>
          <cell r="T1033">
            <v>33600</v>
          </cell>
          <cell r="U1033">
            <v>327168</v>
          </cell>
          <cell r="V1033" t="str">
            <v>TRADING</v>
          </cell>
          <cell r="X1033" t="str">
            <v>C</v>
          </cell>
          <cell r="AE1033">
            <v>326957.88</v>
          </cell>
          <cell r="AF1033" t="str">
            <v>OPGEM</v>
          </cell>
        </row>
        <row r="1034">
          <cell r="A1034" t="str">
            <v>ST</v>
          </cell>
          <cell r="B1034" t="str">
            <v>NGX-CF</v>
          </cell>
          <cell r="D1034" t="str">
            <v>B</v>
          </cell>
          <cell r="H1034" t="str">
            <v>I-SWAP</v>
          </cell>
          <cell r="I1034" t="str">
            <v>HOEP</v>
          </cell>
          <cell r="J1034" t="str">
            <v>FIXED SWAP</v>
          </cell>
          <cell r="K1034" t="str">
            <v>SWPFN</v>
          </cell>
          <cell r="T1034">
            <v>0</v>
          </cell>
          <cell r="U1034">
            <v>0</v>
          </cell>
          <cell r="V1034" t="str">
            <v>TRADING</v>
          </cell>
          <cell r="X1034" t="str">
            <v>C</v>
          </cell>
          <cell r="AE1034">
            <v>0</v>
          </cell>
          <cell r="AF1034" t="str">
            <v>OPGEM</v>
          </cell>
        </row>
        <row r="1035">
          <cell r="A1035" t="str">
            <v>ST</v>
          </cell>
          <cell r="B1035" t="str">
            <v>BRUCE-CF</v>
          </cell>
          <cell r="D1035" t="str">
            <v>B</v>
          </cell>
          <cell r="H1035" t="str">
            <v>I-SWAP</v>
          </cell>
          <cell r="I1035" t="str">
            <v>HOEP</v>
          </cell>
          <cell r="J1035" t="str">
            <v>FIXED SWAP</v>
          </cell>
          <cell r="K1035" t="str">
            <v>SWPFN</v>
          </cell>
          <cell r="T1035">
            <v>0</v>
          </cell>
          <cell r="U1035">
            <v>0</v>
          </cell>
          <cell r="V1035" t="str">
            <v>TRADING</v>
          </cell>
          <cell r="X1035" t="str">
            <v>C</v>
          </cell>
          <cell r="AE1035">
            <v>0</v>
          </cell>
          <cell r="AF1035" t="str">
            <v>OPGEM</v>
          </cell>
        </row>
        <row r="1036">
          <cell r="A1036" t="str">
            <v>ST</v>
          </cell>
          <cell r="B1036" t="str">
            <v>BEMI-CF</v>
          </cell>
          <cell r="D1036" t="str">
            <v>B</v>
          </cell>
          <cell r="H1036" t="str">
            <v>I-SWAP</v>
          </cell>
          <cell r="I1036" t="str">
            <v>HOEP</v>
          </cell>
          <cell r="J1036" t="str">
            <v>FIXED SWAP</v>
          </cell>
          <cell r="K1036" t="str">
            <v>SWPFN</v>
          </cell>
          <cell r="T1036">
            <v>0</v>
          </cell>
          <cell r="U1036">
            <v>0</v>
          </cell>
          <cell r="V1036" t="str">
            <v>TRADING</v>
          </cell>
          <cell r="X1036" t="str">
            <v>C</v>
          </cell>
          <cell r="AE1036">
            <v>0</v>
          </cell>
          <cell r="AF1036" t="str">
            <v>OPGEM</v>
          </cell>
        </row>
        <row r="1037">
          <cell r="A1037" t="str">
            <v>WCNT</v>
          </cell>
          <cell r="B1037" t="str">
            <v>NYPA</v>
          </cell>
          <cell r="D1037" t="str">
            <v>B</v>
          </cell>
          <cell r="H1037" t="str">
            <v>Water Agreement</v>
          </cell>
          <cell r="I1037" t="str">
            <v>HOEP</v>
          </cell>
          <cell r="J1037" t="str">
            <v>INDEX PHYSIC</v>
          </cell>
          <cell r="K1037" t="str">
            <v>WTM-S</v>
          </cell>
          <cell r="T1037">
            <v>0</v>
          </cell>
          <cell r="U1037">
            <v>0</v>
          </cell>
          <cell r="V1037" t="str">
            <v>NON-DERIVATIVE REG OPER</v>
          </cell>
          <cell r="X1037" t="str">
            <v>C</v>
          </cell>
          <cell r="AE1037">
            <v>0</v>
          </cell>
          <cell r="AF1037" t="str">
            <v>OPGEM</v>
          </cell>
        </row>
        <row r="1038">
          <cell r="A1038" t="str">
            <v>ST</v>
          </cell>
          <cell r="B1038" t="str">
            <v>NGX-CF</v>
          </cell>
          <cell r="D1038" t="str">
            <v>B</v>
          </cell>
          <cell r="H1038" t="str">
            <v>I-SWAP</v>
          </cell>
          <cell r="I1038" t="str">
            <v>HOEP</v>
          </cell>
          <cell r="J1038" t="str">
            <v>FIXED SWAP</v>
          </cell>
          <cell r="K1038" t="str">
            <v>SWPFA</v>
          </cell>
          <cell r="T1038">
            <v>0</v>
          </cell>
          <cell r="U1038">
            <v>0</v>
          </cell>
          <cell r="V1038" t="str">
            <v>TRADING</v>
          </cell>
          <cell r="X1038" t="str">
            <v>C</v>
          </cell>
          <cell r="AE1038">
            <v>0</v>
          </cell>
          <cell r="AF1038" t="str">
            <v>OPGEM</v>
          </cell>
        </row>
        <row r="1039">
          <cell r="A1039" t="str">
            <v>ST</v>
          </cell>
          <cell r="B1039" t="str">
            <v>BRUCE-CF</v>
          </cell>
          <cell r="D1039" t="str">
            <v>B</v>
          </cell>
          <cell r="H1039" t="str">
            <v>I-SWAP</v>
          </cell>
          <cell r="I1039" t="str">
            <v>HOEP</v>
          </cell>
          <cell r="J1039" t="str">
            <v>FIXED SWAP</v>
          </cell>
          <cell r="K1039" t="str">
            <v>SWPFN</v>
          </cell>
          <cell r="T1039">
            <v>0</v>
          </cell>
          <cell r="U1039">
            <v>0</v>
          </cell>
          <cell r="V1039" t="str">
            <v>TRADING</v>
          </cell>
          <cell r="X1039" t="str">
            <v>C</v>
          </cell>
          <cell r="AE1039">
            <v>0</v>
          </cell>
          <cell r="AF1039" t="str">
            <v>OPGEM</v>
          </cell>
        </row>
        <row r="1040">
          <cell r="A1040" t="str">
            <v>ST</v>
          </cell>
          <cell r="B1040" t="str">
            <v>BRUCE-CF</v>
          </cell>
          <cell r="D1040" t="str">
            <v>B</v>
          </cell>
          <cell r="H1040" t="str">
            <v>I-SWAP</v>
          </cell>
          <cell r="I1040" t="str">
            <v>HOEP</v>
          </cell>
          <cell r="J1040" t="str">
            <v>FIXED SWAP</v>
          </cell>
          <cell r="K1040" t="str">
            <v>SWPFN</v>
          </cell>
          <cell r="T1040">
            <v>0</v>
          </cell>
          <cell r="U1040">
            <v>0</v>
          </cell>
          <cell r="V1040" t="str">
            <v>TRADING</v>
          </cell>
          <cell r="X1040" t="str">
            <v>C</v>
          </cell>
          <cell r="AE1040">
            <v>0</v>
          </cell>
          <cell r="AF1040" t="str">
            <v>OPGEM</v>
          </cell>
        </row>
        <row r="1041">
          <cell r="A1041" t="str">
            <v>ST</v>
          </cell>
          <cell r="B1041" t="str">
            <v>RBC-CF</v>
          </cell>
          <cell r="D1041" t="str">
            <v>B</v>
          </cell>
          <cell r="H1041" t="str">
            <v>I-SWAP</v>
          </cell>
          <cell r="I1041" t="str">
            <v>HOEP</v>
          </cell>
          <cell r="J1041" t="str">
            <v>FIXED SWAP</v>
          </cell>
          <cell r="K1041" t="str">
            <v>SWPFN</v>
          </cell>
          <cell r="T1041">
            <v>0</v>
          </cell>
          <cell r="U1041">
            <v>0</v>
          </cell>
          <cell r="V1041" t="str">
            <v>TRADING</v>
          </cell>
          <cell r="X1041" t="str">
            <v>C</v>
          </cell>
          <cell r="AE1041">
            <v>0</v>
          </cell>
          <cell r="AF1041" t="str">
            <v>OPGEM</v>
          </cell>
        </row>
        <row r="1042">
          <cell r="A1042" t="str">
            <v>ST</v>
          </cell>
          <cell r="B1042" t="str">
            <v>OPGET-CF</v>
          </cell>
          <cell r="D1042" t="str">
            <v>S</v>
          </cell>
          <cell r="H1042" t="str">
            <v>I-SWAP</v>
          </cell>
          <cell r="I1042" t="str">
            <v>HOEP</v>
          </cell>
          <cell r="J1042" t="str">
            <v>FIXED SWAP</v>
          </cell>
          <cell r="K1042" t="str">
            <v>SWPFN</v>
          </cell>
          <cell r="T1042">
            <v>0</v>
          </cell>
          <cell r="U1042">
            <v>0</v>
          </cell>
          <cell r="V1042" t="str">
            <v>TRADING</v>
          </cell>
          <cell r="X1042" t="str">
            <v>C</v>
          </cell>
          <cell r="AE1042">
            <v>0</v>
          </cell>
          <cell r="AF1042" t="str">
            <v>OPGEM</v>
          </cell>
        </row>
        <row r="1043">
          <cell r="A1043" t="str">
            <v>SBST</v>
          </cell>
          <cell r="B1043" t="str">
            <v>SB_OPG-CF</v>
          </cell>
          <cell r="D1043" t="str">
            <v>B</v>
          </cell>
          <cell r="H1043" t="str">
            <v>I-SWAP</v>
          </cell>
          <cell r="I1043" t="str">
            <v>HOEP</v>
          </cell>
          <cell r="J1043" t="str">
            <v>FIXED SWAP</v>
          </cell>
          <cell r="K1043" t="str">
            <v>SWPFN</v>
          </cell>
          <cell r="T1043">
            <v>0</v>
          </cell>
          <cell r="U1043">
            <v>0</v>
          </cell>
          <cell r="V1043" t="str">
            <v>TRADING</v>
          </cell>
          <cell r="X1043" t="str">
            <v>C</v>
          </cell>
          <cell r="AE1043">
            <v>0</v>
          </cell>
          <cell r="AF1043" t="str">
            <v>OPGET</v>
          </cell>
        </row>
        <row r="1044">
          <cell r="A1044" t="str">
            <v>TROD</v>
          </cell>
          <cell r="B1044" t="str">
            <v>RBC-CF</v>
          </cell>
          <cell r="D1044" t="str">
            <v>B</v>
          </cell>
          <cell r="H1044" t="str">
            <v>I-SWAP</v>
          </cell>
          <cell r="I1044" t="str">
            <v>HOEP</v>
          </cell>
          <cell r="J1044" t="str">
            <v>FIXED SWAP</v>
          </cell>
          <cell r="K1044" t="str">
            <v>SWPFN</v>
          </cell>
          <cell r="T1044">
            <v>0</v>
          </cell>
          <cell r="U1044">
            <v>0</v>
          </cell>
          <cell r="V1044" t="str">
            <v>TRADING</v>
          </cell>
          <cell r="X1044" t="str">
            <v>C</v>
          </cell>
          <cell r="AE1044">
            <v>0</v>
          </cell>
          <cell r="AF1044" t="str">
            <v>OPGEM</v>
          </cell>
        </row>
        <row r="1045">
          <cell r="A1045" t="str">
            <v>ST</v>
          </cell>
          <cell r="B1045" t="str">
            <v>RBC-CF</v>
          </cell>
          <cell r="D1045" t="str">
            <v>S</v>
          </cell>
          <cell r="H1045" t="str">
            <v>I-SWAP</v>
          </cell>
          <cell r="I1045" t="str">
            <v>HOEP</v>
          </cell>
          <cell r="J1045" t="str">
            <v>FIXED SWAP</v>
          </cell>
          <cell r="K1045" t="str">
            <v>SWPFN</v>
          </cell>
          <cell r="T1045">
            <v>0</v>
          </cell>
          <cell r="U1045">
            <v>0</v>
          </cell>
          <cell r="V1045" t="str">
            <v>TRADING</v>
          </cell>
          <cell r="X1045" t="str">
            <v>C</v>
          </cell>
          <cell r="AE1045">
            <v>0</v>
          </cell>
          <cell r="AF1045" t="str">
            <v>OPGEM</v>
          </cell>
        </row>
        <row r="1046">
          <cell r="A1046" t="str">
            <v>ST</v>
          </cell>
          <cell r="B1046" t="str">
            <v>NGX-CF</v>
          </cell>
          <cell r="D1046" t="str">
            <v>S</v>
          </cell>
          <cell r="H1046" t="str">
            <v>I-SWAP</v>
          </cell>
          <cell r="I1046" t="str">
            <v>HOEP</v>
          </cell>
          <cell r="J1046" t="str">
            <v>FIXED SWAP</v>
          </cell>
          <cell r="K1046" t="str">
            <v>SWPFN</v>
          </cell>
          <cell r="T1046">
            <v>0</v>
          </cell>
          <cell r="U1046">
            <v>0</v>
          </cell>
          <cell r="V1046" t="str">
            <v>TRADING</v>
          </cell>
          <cell r="X1046" t="str">
            <v>C</v>
          </cell>
          <cell r="AE1046">
            <v>0</v>
          </cell>
          <cell r="AF1046" t="str">
            <v>OPGEM</v>
          </cell>
        </row>
        <row r="1047">
          <cell r="A1047" t="str">
            <v>ST</v>
          </cell>
          <cell r="B1047" t="str">
            <v>OPGET-CF</v>
          </cell>
          <cell r="D1047" t="str">
            <v>B</v>
          </cell>
          <cell r="H1047" t="str">
            <v>I-SWAP</v>
          </cell>
          <cell r="I1047" t="str">
            <v>HOEP</v>
          </cell>
          <cell r="J1047" t="str">
            <v>FIXED SWAP</v>
          </cell>
          <cell r="K1047" t="str">
            <v>SWPFN</v>
          </cell>
          <cell r="T1047">
            <v>0</v>
          </cell>
          <cell r="U1047">
            <v>0</v>
          </cell>
          <cell r="V1047" t="str">
            <v>TRADING</v>
          </cell>
          <cell r="X1047" t="str">
            <v>C</v>
          </cell>
          <cell r="AE1047">
            <v>0</v>
          </cell>
          <cell r="AF1047" t="str">
            <v>OPGEM</v>
          </cell>
        </row>
        <row r="1048">
          <cell r="A1048" t="str">
            <v>SBLT</v>
          </cell>
          <cell r="B1048" t="str">
            <v>SB_OPG-CF</v>
          </cell>
          <cell r="D1048" t="str">
            <v>S</v>
          </cell>
          <cell r="H1048" t="str">
            <v>I-SWAP</v>
          </cell>
          <cell r="I1048" t="str">
            <v>HOEP</v>
          </cell>
          <cell r="J1048" t="str">
            <v>FIXED SWAP</v>
          </cell>
          <cell r="K1048" t="str">
            <v>SWPFN</v>
          </cell>
          <cell r="T1048">
            <v>0</v>
          </cell>
          <cell r="U1048">
            <v>0</v>
          </cell>
          <cell r="V1048" t="str">
            <v>TRADING</v>
          </cell>
          <cell r="X1048" t="str">
            <v>C</v>
          </cell>
          <cell r="AE1048">
            <v>0</v>
          </cell>
          <cell r="AF1048" t="str">
            <v>OPGET</v>
          </cell>
        </row>
        <row r="1049">
          <cell r="A1049" t="str">
            <v>RT</v>
          </cell>
          <cell r="B1049" t="str">
            <v>OPGET</v>
          </cell>
          <cell r="D1049" t="str">
            <v>S</v>
          </cell>
          <cell r="H1049" t="str">
            <v>SFC</v>
          </cell>
          <cell r="I1049" t="str">
            <v>HOEP</v>
          </cell>
          <cell r="J1049" t="str">
            <v>INDEX PHYSIC</v>
          </cell>
          <cell r="K1049" t="str">
            <v>SFC3-RT</v>
          </cell>
          <cell r="T1049">
            <v>0</v>
          </cell>
          <cell r="U1049">
            <v>0</v>
          </cell>
          <cell r="V1049" t="str">
            <v>TRADING</v>
          </cell>
          <cell r="X1049" t="str">
            <v>C</v>
          </cell>
          <cell r="AE1049">
            <v>0</v>
          </cell>
          <cell r="AF1049" t="str">
            <v>OPGEM</v>
          </cell>
        </row>
        <row r="1050">
          <cell r="A1050" t="str">
            <v>SBRT</v>
          </cell>
          <cell r="B1050" t="str">
            <v>SB_OPG</v>
          </cell>
          <cell r="D1050" t="str">
            <v>B</v>
          </cell>
          <cell r="H1050" t="str">
            <v>SFC-RT</v>
          </cell>
          <cell r="I1050" t="str">
            <v>HOEP</v>
          </cell>
          <cell r="J1050" t="str">
            <v>INDEX PHYSIC</v>
          </cell>
          <cell r="K1050" t="str">
            <v>SFC3-RT</v>
          </cell>
          <cell r="T1050">
            <v>0</v>
          </cell>
          <cell r="U1050">
            <v>0</v>
          </cell>
          <cell r="V1050" t="str">
            <v>TRADING</v>
          </cell>
          <cell r="X1050" t="str">
            <v>C</v>
          </cell>
          <cell r="AE1050">
            <v>0</v>
          </cell>
          <cell r="AF1050" t="str">
            <v>OPGET</v>
          </cell>
        </row>
        <row r="1051">
          <cell r="A1051" t="str">
            <v>RT</v>
          </cell>
          <cell r="B1051" t="str">
            <v>OPGET</v>
          </cell>
          <cell r="D1051" t="str">
            <v>S</v>
          </cell>
          <cell r="H1051" t="str">
            <v>SFC</v>
          </cell>
          <cell r="I1051" t="str">
            <v>HOEP</v>
          </cell>
          <cell r="J1051" t="str">
            <v>INDEX PHYSIC</v>
          </cell>
          <cell r="K1051" t="str">
            <v>SFC13-RT</v>
          </cell>
          <cell r="T1051">
            <v>0</v>
          </cell>
          <cell r="U1051">
            <v>0</v>
          </cell>
          <cell r="V1051" t="str">
            <v>TRADING</v>
          </cell>
          <cell r="X1051" t="str">
            <v>C</v>
          </cell>
          <cell r="AE1051">
            <v>0</v>
          </cell>
          <cell r="AF1051" t="str">
            <v>OPGEM</v>
          </cell>
        </row>
        <row r="1052">
          <cell r="A1052" t="str">
            <v>SBRT</v>
          </cell>
          <cell r="B1052" t="str">
            <v>SB_OPG</v>
          </cell>
          <cell r="D1052" t="str">
            <v>B</v>
          </cell>
          <cell r="H1052" t="str">
            <v>SFC-RT</v>
          </cell>
          <cell r="I1052" t="str">
            <v>HOEP</v>
          </cell>
          <cell r="J1052" t="str">
            <v>INDEX PHYSIC</v>
          </cell>
          <cell r="K1052" t="str">
            <v>SFC13-RT</v>
          </cell>
          <cell r="T1052">
            <v>0</v>
          </cell>
          <cell r="U1052">
            <v>0</v>
          </cell>
          <cell r="V1052" t="str">
            <v>TRADING</v>
          </cell>
          <cell r="X1052" t="str">
            <v>C</v>
          </cell>
          <cell r="AE1052">
            <v>0</v>
          </cell>
          <cell r="AF1052" t="str">
            <v>OPGET</v>
          </cell>
        </row>
        <row r="1053">
          <cell r="A1053" t="str">
            <v>RT</v>
          </cell>
          <cell r="B1053" t="str">
            <v>OPGET</v>
          </cell>
          <cell r="D1053" t="str">
            <v>S</v>
          </cell>
          <cell r="H1053" t="str">
            <v>SFC</v>
          </cell>
          <cell r="I1053" t="str">
            <v>MISI</v>
          </cell>
          <cell r="J1053" t="str">
            <v>PHYSICAL</v>
          </cell>
          <cell r="K1053" t="str">
            <v>EFC-RT</v>
          </cell>
          <cell r="T1053">
            <v>0</v>
          </cell>
          <cell r="U1053">
            <v>0</v>
          </cell>
          <cell r="V1053" t="str">
            <v>TRADING</v>
          </cell>
          <cell r="X1053" t="str">
            <v>C</v>
          </cell>
          <cell r="AE1053">
            <v>0</v>
          </cell>
          <cell r="AF1053" t="str">
            <v>OPGEM</v>
          </cell>
        </row>
        <row r="1054">
          <cell r="A1054" t="str">
            <v>RT</v>
          </cell>
          <cell r="B1054" t="str">
            <v>OPGET</v>
          </cell>
          <cell r="D1054" t="str">
            <v>S</v>
          </cell>
          <cell r="H1054" t="str">
            <v>SFC</v>
          </cell>
          <cell r="I1054" t="str">
            <v>MISI</v>
          </cell>
          <cell r="J1054" t="str">
            <v>PHYSICAL</v>
          </cell>
          <cell r="K1054" t="str">
            <v>EFC-RT</v>
          </cell>
          <cell r="T1054">
            <v>0</v>
          </cell>
          <cell r="U1054">
            <v>0</v>
          </cell>
          <cell r="V1054" t="str">
            <v>TRADING</v>
          </cell>
          <cell r="X1054" t="str">
            <v>C</v>
          </cell>
          <cell r="AE1054">
            <v>0</v>
          </cell>
          <cell r="AF1054" t="str">
            <v>OPGEM</v>
          </cell>
        </row>
        <row r="1055">
          <cell r="A1055" t="str">
            <v>SBRT</v>
          </cell>
          <cell r="B1055" t="str">
            <v>SB_OPG</v>
          </cell>
          <cell r="D1055" t="str">
            <v>B</v>
          </cell>
          <cell r="H1055" t="str">
            <v>SFC-RT</v>
          </cell>
          <cell r="I1055" t="str">
            <v>MISI</v>
          </cell>
          <cell r="J1055" t="str">
            <v>PHYSICAL</v>
          </cell>
          <cell r="K1055" t="str">
            <v>EFC-RT</v>
          </cell>
          <cell r="T1055">
            <v>0</v>
          </cell>
          <cell r="U1055">
            <v>0</v>
          </cell>
          <cell r="V1055" t="str">
            <v>TRADING</v>
          </cell>
          <cell r="X1055" t="str">
            <v>C</v>
          </cell>
          <cell r="AE1055">
            <v>0</v>
          </cell>
          <cell r="AF1055" t="str">
            <v>OPGET</v>
          </cell>
        </row>
        <row r="1056">
          <cell r="A1056" t="str">
            <v>SBRT</v>
          </cell>
          <cell r="B1056" t="str">
            <v>SB_OPG</v>
          </cell>
          <cell r="D1056" t="str">
            <v>B</v>
          </cell>
          <cell r="H1056" t="str">
            <v>SFC-RT</v>
          </cell>
          <cell r="I1056" t="str">
            <v>MISI</v>
          </cell>
          <cell r="J1056" t="str">
            <v>PHYSICAL</v>
          </cell>
          <cell r="K1056" t="str">
            <v>EFC-RT</v>
          </cell>
          <cell r="T1056">
            <v>0</v>
          </cell>
          <cell r="U1056">
            <v>0</v>
          </cell>
          <cell r="V1056" t="str">
            <v>TRADING</v>
          </cell>
          <cell r="X1056" t="str">
            <v>C</v>
          </cell>
          <cell r="AE1056">
            <v>0</v>
          </cell>
          <cell r="AF1056" t="str">
            <v>OPGET</v>
          </cell>
        </row>
        <row r="1057">
          <cell r="A1057" t="str">
            <v>TROD</v>
          </cell>
          <cell r="B1057" t="str">
            <v>OPGET-UF</v>
          </cell>
          <cell r="D1057" t="str">
            <v>S</v>
          </cell>
          <cell r="H1057" t="str">
            <v>I-SWAP</v>
          </cell>
          <cell r="I1057" t="str">
            <v>HOEP</v>
          </cell>
          <cell r="J1057" t="str">
            <v>FIXED SWAP</v>
          </cell>
          <cell r="K1057" t="str">
            <v>SWPFN</v>
          </cell>
          <cell r="T1057">
            <v>0</v>
          </cell>
          <cell r="U1057">
            <v>0</v>
          </cell>
          <cell r="V1057" t="str">
            <v>TRADING</v>
          </cell>
          <cell r="X1057" t="str">
            <v>C</v>
          </cell>
          <cell r="AE1057">
            <v>0</v>
          </cell>
          <cell r="AF1057" t="str">
            <v>OPGEM</v>
          </cell>
        </row>
        <row r="1058">
          <cell r="A1058" t="str">
            <v>SBLT</v>
          </cell>
          <cell r="B1058" t="str">
            <v>SB_OPG-UF</v>
          </cell>
          <cell r="D1058" t="str">
            <v>B</v>
          </cell>
          <cell r="H1058" t="str">
            <v>I-SWAP</v>
          </cell>
          <cell r="I1058" t="str">
            <v>HOEP</v>
          </cell>
          <cell r="J1058" t="str">
            <v>FIXED SWAP</v>
          </cell>
          <cell r="K1058" t="str">
            <v>SWPFN</v>
          </cell>
          <cell r="T1058">
            <v>0</v>
          </cell>
          <cell r="U1058">
            <v>0</v>
          </cell>
          <cell r="V1058" t="str">
            <v>TRADING</v>
          </cell>
          <cell r="X1058" t="str">
            <v>C</v>
          </cell>
          <cell r="AE1058">
            <v>0</v>
          </cell>
          <cell r="AF1058" t="str">
            <v>OPGET</v>
          </cell>
        </row>
        <row r="1059">
          <cell r="A1059" t="str">
            <v>TROD</v>
          </cell>
          <cell r="B1059" t="str">
            <v>OPGET-UF</v>
          </cell>
          <cell r="D1059" t="str">
            <v>S</v>
          </cell>
          <cell r="H1059" t="str">
            <v>I-SWAP</v>
          </cell>
          <cell r="I1059" t="str">
            <v>HOEP</v>
          </cell>
          <cell r="J1059" t="str">
            <v>FIXED SWAP</v>
          </cell>
          <cell r="K1059" t="str">
            <v>SWPFN</v>
          </cell>
          <cell r="T1059">
            <v>0</v>
          </cell>
          <cell r="U1059">
            <v>0</v>
          </cell>
          <cell r="V1059" t="str">
            <v>TRADING</v>
          </cell>
          <cell r="X1059" t="str">
            <v>C</v>
          </cell>
          <cell r="AE1059">
            <v>0</v>
          </cell>
          <cell r="AF1059" t="str">
            <v>OPGEM</v>
          </cell>
        </row>
        <row r="1060">
          <cell r="A1060" t="str">
            <v>SBLT</v>
          </cell>
          <cell r="B1060" t="str">
            <v>SB_OPG-UF</v>
          </cell>
          <cell r="D1060" t="str">
            <v>B</v>
          </cell>
          <cell r="H1060" t="str">
            <v>I-SWAP</v>
          </cell>
          <cell r="I1060" t="str">
            <v>HOEP</v>
          </cell>
          <cell r="J1060" t="str">
            <v>FIXED SWAP</v>
          </cell>
          <cell r="K1060" t="str">
            <v>SWPFN</v>
          </cell>
          <cell r="T1060">
            <v>0</v>
          </cell>
          <cell r="U1060">
            <v>0</v>
          </cell>
          <cell r="V1060" t="str">
            <v>TRADING</v>
          </cell>
          <cell r="X1060" t="str">
            <v>C</v>
          </cell>
          <cell r="AE1060">
            <v>0</v>
          </cell>
          <cell r="AF1060" t="str">
            <v>OPGET</v>
          </cell>
        </row>
        <row r="1061">
          <cell r="A1061" t="str">
            <v>WCNT</v>
          </cell>
          <cell r="B1061" t="str">
            <v>GEN</v>
          </cell>
          <cell r="D1061" t="str">
            <v>B</v>
          </cell>
          <cell r="H1061" t="str">
            <v>ENRS</v>
          </cell>
          <cell r="I1061" t="str">
            <v>HOEP</v>
          </cell>
          <cell r="J1061" t="str">
            <v>INDEX PHYSIC</v>
          </cell>
          <cell r="K1061" t="str">
            <v>CABT1</v>
          </cell>
          <cell r="T1061">
            <v>0</v>
          </cell>
          <cell r="U1061">
            <v>0</v>
          </cell>
          <cell r="V1061" t="str">
            <v>NON-DERIVATIVE REG OPER</v>
          </cell>
          <cell r="X1061" t="str">
            <v>M</v>
          </cell>
          <cell r="AE1061">
            <v>0</v>
          </cell>
          <cell r="AF1061" t="str">
            <v>OPGEM</v>
          </cell>
        </row>
        <row r="1062">
          <cell r="A1062" t="str">
            <v>GEN</v>
          </cell>
          <cell r="B1062" t="str">
            <v>WCNT</v>
          </cell>
          <cell r="D1062" t="str">
            <v>S</v>
          </cell>
          <cell r="H1062" t="str">
            <v>ENRS</v>
          </cell>
          <cell r="I1062" t="str">
            <v>HOEP</v>
          </cell>
          <cell r="J1062" t="str">
            <v>INDEX PHYSIC</v>
          </cell>
          <cell r="K1062" t="str">
            <v>CABT1</v>
          </cell>
          <cell r="T1062">
            <v>0</v>
          </cell>
          <cell r="U1062">
            <v>0</v>
          </cell>
          <cell r="V1062" t="str">
            <v>NON-DERIVATIVE REG OPER</v>
          </cell>
          <cell r="X1062" t="str">
            <v>M</v>
          </cell>
          <cell r="AE1062">
            <v>0</v>
          </cell>
          <cell r="AF1062" t="str">
            <v>OPGEM</v>
          </cell>
        </row>
        <row r="1063">
          <cell r="A1063" t="str">
            <v>ST</v>
          </cell>
          <cell r="B1063" t="str">
            <v>OPGET</v>
          </cell>
          <cell r="D1063" t="str">
            <v>S</v>
          </cell>
          <cell r="H1063" t="str">
            <v>OSF</v>
          </cell>
          <cell r="I1063" t="str">
            <v>HOEP</v>
          </cell>
          <cell r="J1063" t="str">
            <v>INDEX PHYSIC</v>
          </cell>
          <cell r="K1063" t="str">
            <v>SFC-DA</v>
          </cell>
          <cell r="T1063">
            <v>0</v>
          </cell>
          <cell r="U1063">
            <v>0</v>
          </cell>
          <cell r="V1063" t="str">
            <v>TRADING</v>
          </cell>
          <cell r="X1063" t="str">
            <v>C</v>
          </cell>
          <cell r="AE1063">
            <v>0</v>
          </cell>
          <cell r="AF1063" t="str">
            <v>OPGEM</v>
          </cell>
        </row>
        <row r="1064">
          <cell r="A1064" t="str">
            <v>SBST</v>
          </cell>
          <cell r="B1064" t="str">
            <v>SB_OPG</v>
          </cell>
          <cell r="D1064" t="str">
            <v>B</v>
          </cell>
          <cell r="H1064" t="str">
            <v>OSF</v>
          </cell>
          <cell r="I1064" t="str">
            <v>HOEP</v>
          </cell>
          <cell r="J1064" t="str">
            <v>INDEX PHYSIC</v>
          </cell>
          <cell r="K1064" t="str">
            <v>SFC-DA</v>
          </cell>
          <cell r="T1064">
            <v>0</v>
          </cell>
          <cell r="U1064">
            <v>0</v>
          </cell>
          <cell r="V1064" t="str">
            <v>TRADING</v>
          </cell>
          <cell r="X1064" t="str">
            <v>C</v>
          </cell>
          <cell r="AE1064">
            <v>0</v>
          </cell>
          <cell r="AF1064" t="str">
            <v>OPGET</v>
          </cell>
        </row>
        <row r="1065">
          <cell r="A1065" t="str">
            <v>TROD</v>
          </cell>
          <cell r="B1065" t="str">
            <v>OPGETUS</v>
          </cell>
          <cell r="D1065" t="str">
            <v>S</v>
          </cell>
          <cell r="H1065" t="str">
            <v>OSF</v>
          </cell>
          <cell r="I1065" t="str">
            <v>HOEP</v>
          </cell>
          <cell r="J1065" t="str">
            <v>INDEX PHYSIC</v>
          </cell>
          <cell r="K1065" t="str">
            <v>SFC8-DA</v>
          </cell>
          <cell r="T1065">
            <v>0</v>
          </cell>
          <cell r="U1065">
            <v>0</v>
          </cell>
          <cell r="V1065" t="str">
            <v>TRADING</v>
          </cell>
          <cell r="X1065" t="str">
            <v>C</v>
          </cell>
          <cell r="AE1065">
            <v>0</v>
          </cell>
          <cell r="AF1065" t="str">
            <v>OPGEM</v>
          </cell>
        </row>
        <row r="1066">
          <cell r="A1066" t="str">
            <v>SBLT</v>
          </cell>
          <cell r="B1066" t="str">
            <v>SB_OPGUS</v>
          </cell>
          <cell r="D1066" t="str">
            <v>B</v>
          </cell>
          <cell r="H1066" t="str">
            <v>SFC-DA</v>
          </cell>
          <cell r="I1066" t="str">
            <v>HOEP</v>
          </cell>
          <cell r="J1066" t="str">
            <v>INDEX PHYSIC</v>
          </cell>
          <cell r="K1066" t="str">
            <v>SFC8-DA</v>
          </cell>
          <cell r="T1066">
            <v>0</v>
          </cell>
          <cell r="U1066">
            <v>0</v>
          </cell>
          <cell r="V1066" t="str">
            <v>TRADING</v>
          </cell>
          <cell r="X1066" t="str">
            <v>C</v>
          </cell>
          <cell r="AE1066">
            <v>0</v>
          </cell>
          <cell r="AF1066" t="str">
            <v>OPGET</v>
          </cell>
        </row>
        <row r="1067">
          <cell r="A1067" t="str">
            <v>TROD</v>
          </cell>
          <cell r="B1067" t="str">
            <v>OPGETUS</v>
          </cell>
          <cell r="D1067" t="str">
            <v>S</v>
          </cell>
          <cell r="H1067" t="str">
            <v>OSF</v>
          </cell>
          <cell r="I1067" t="str">
            <v>HOEP</v>
          </cell>
          <cell r="J1067" t="str">
            <v>INDEX PHYSIC</v>
          </cell>
          <cell r="K1067" t="str">
            <v>SFC7-DA</v>
          </cell>
          <cell r="T1067">
            <v>0</v>
          </cell>
          <cell r="U1067">
            <v>0</v>
          </cell>
          <cell r="V1067" t="str">
            <v>TRADING</v>
          </cell>
          <cell r="X1067" t="str">
            <v>C</v>
          </cell>
          <cell r="AE1067">
            <v>0</v>
          </cell>
          <cell r="AF1067" t="str">
            <v>OPGEM</v>
          </cell>
        </row>
        <row r="1068">
          <cell r="A1068" t="str">
            <v>SBLT</v>
          </cell>
          <cell r="B1068" t="str">
            <v>SB_OPGUS</v>
          </cell>
          <cell r="D1068" t="str">
            <v>B</v>
          </cell>
          <cell r="H1068" t="str">
            <v>SFC-DA</v>
          </cell>
          <cell r="I1068" t="str">
            <v>HOEP</v>
          </cell>
          <cell r="J1068" t="str">
            <v>INDEX PHYSIC</v>
          </cell>
          <cell r="K1068" t="str">
            <v>SFC7-DA</v>
          </cell>
          <cell r="T1068">
            <v>0</v>
          </cell>
          <cell r="U1068">
            <v>0</v>
          </cell>
          <cell r="V1068" t="str">
            <v>TRADING</v>
          </cell>
          <cell r="X1068" t="str">
            <v>C</v>
          </cell>
          <cell r="AE1068">
            <v>0</v>
          </cell>
          <cell r="AF1068" t="str">
            <v>OPGET</v>
          </cell>
        </row>
        <row r="1069">
          <cell r="A1069" t="str">
            <v>ST</v>
          </cell>
          <cell r="B1069" t="str">
            <v>OPGET</v>
          </cell>
          <cell r="D1069" t="str">
            <v>S</v>
          </cell>
          <cell r="H1069" t="str">
            <v>OSF</v>
          </cell>
          <cell r="I1069" t="str">
            <v>HOEP</v>
          </cell>
          <cell r="J1069" t="str">
            <v>INDEX PHYSIC</v>
          </cell>
          <cell r="K1069" t="str">
            <v>SFC6-DA</v>
          </cell>
          <cell r="T1069">
            <v>0</v>
          </cell>
          <cell r="U1069">
            <v>0</v>
          </cell>
          <cell r="V1069" t="str">
            <v>TRADING</v>
          </cell>
          <cell r="X1069" t="str">
            <v>C</v>
          </cell>
          <cell r="AE1069">
            <v>0</v>
          </cell>
          <cell r="AF1069" t="str">
            <v>OPGEM</v>
          </cell>
        </row>
        <row r="1070">
          <cell r="A1070" t="str">
            <v>SBST</v>
          </cell>
          <cell r="B1070" t="str">
            <v>SB_OPG</v>
          </cell>
          <cell r="D1070" t="str">
            <v>B</v>
          </cell>
          <cell r="H1070" t="str">
            <v>OSF</v>
          </cell>
          <cell r="I1070" t="str">
            <v>HOEP</v>
          </cell>
          <cell r="J1070" t="str">
            <v>INDEX PHYSIC</v>
          </cell>
          <cell r="K1070" t="str">
            <v>SFC6-DA</v>
          </cell>
          <cell r="T1070">
            <v>0</v>
          </cell>
          <cell r="U1070">
            <v>0</v>
          </cell>
          <cell r="V1070" t="str">
            <v>TRADING</v>
          </cell>
          <cell r="X1070" t="str">
            <v>C</v>
          </cell>
          <cell r="AE1070">
            <v>0</v>
          </cell>
          <cell r="AF1070" t="str">
            <v>OPGET</v>
          </cell>
        </row>
        <row r="1071">
          <cell r="A1071" t="str">
            <v>SBRT</v>
          </cell>
          <cell r="B1071" t="str">
            <v>SB_OPG</v>
          </cell>
          <cell r="D1071" t="str">
            <v>B</v>
          </cell>
          <cell r="H1071" t="str">
            <v>SFC-RT</v>
          </cell>
          <cell r="I1071" t="str">
            <v>HOEP</v>
          </cell>
          <cell r="J1071" t="str">
            <v>INDEX PHYSIC</v>
          </cell>
          <cell r="K1071" t="str">
            <v>SFC18-RT</v>
          </cell>
          <cell r="T1071">
            <v>0</v>
          </cell>
          <cell r="U1071">
            <v>0</v>
          </cell>
          <cell r="V1071" t="str">
            <v>TRADING</v>
          </cell>
          <cell r="X1071" t="str">
            <v>C</v>
          </cell>
          <cell r="AE1071">
            <v>0</v>
          </cell>
          <cell r="AF1071" t="str">
            <v>OPGET</v>
          </cell>
        </row>
        <row r="1072">
          <cell r="A1072" t="str">
            <v>RT</v>
          </cell>
          <cell r="B1072" t="str">
            <v>OPGET</v>
          </cell>
          <cell r="D1072" t="str">
            <v>S</v>
          </cell>
          <cell r="H1072" t="str">
            <v>SFC</v>
          </cell>
          <cell r="I1072" t="str">
            <v>HOEP</v>
          </cell>
          <cell r="J1072" t="str">
            <v>INDEX PHYSIC</v>
          </cell>
          <cell r="K1072" t="str">
            <v>SFC18-RT</v>
          </cell>
          <cell r="T1072">
            <v>0</v>
          </cell>
          <cell r="U1072">
            <v>0</v>
          </cell>
          <cell r="V1072" t="str">
            <v>TRADING</v>
          </cell>
          <cell r="X1072" t="str">
            <v>C</v>
          </cell>
          <cell r="AE1072">
            <v>0</v>
          </cell>
          <cell r="AF1072" t="str">
            <v>OPGEM</v>
          </cell>
        </row>
        <row r="1073">
          <cell r="A1073" t="str">
            <v>SBRT</v>
          </cell>
          <cell r="B1073" t="str">
            <v>SB_OPG</v>
          </cell>
          <cell r="D1073" t="str">
            <v>B</v>
          </cell>
          <cell r="H1073" t="str">
            <v>SFC-RT</v>
          </cell>
          <cell r="I1073" t="str">
            <v>HOEP</v>
          </cell>
          <cell r="J1073" t="str">
            <v>INDEX PHYSIC</v>
          </cell>
          <cell r="K1073" t="str">
            <v>SFC8-RT</v>
          </cell>
          <cell r="T1073">
            <v>0</v>
          </cell>
          <cell r="U1073">
            <v>0</v>
          </cell>
          <cell r="V1073" t="str">
            <v>TRADING</v>
          </cell>
          <cell r="X1073" t="str">
            <v>C</v>
          </cell>
          <cell r="AE1073">
            <v>0</v>
          </cell>
          <cell r="AF1073" t="str">
            <v>OPGET</v>
          </cell>
        </row>
        <row r="1074">
          <cell r="A1074" t="str">
            <v>RT</v>
          </cell>
          <cell r="B1074" t="str">
            <v>OPGET</v>
          </cell>
          <cell r="D1074" t="str">
            <v>S</v>
          </cell>
          <cell r="H1074" t="str">
            <v>SFC</v>
          </cell>
          <cell r="I1074" t="str">
            <v>HOEP</v>
          </cell>
          <cell r="J1074" t="str">
            <v>INDEX PHYSIC</v>
          </cell>
          <cell r="K1074" t="str">
            <v>SFC8-RT</v>
          </cell>
          <cell r="T1074">
            <v>0</v>
          </cell>
          <cell r="U1074">
            <v>0</v>
          </cell>
          <cell r="V1074" t="str">
            <v>TRADING</v>
          </cell>
          <cell r="X1074" t="str">
            <v>C</v>
          </cell>
          <cell r="AE1074">
            <v>0</v>
          </cell>
          <cell r="AF1074" t="str">
            <v>OPGEM</v>
          </cell>
        </row>
        <row r="1075">
          <cell r="A1075" t="str">
            <v>RT</v>
          </cell>
          <cell r="B1075" t="str">
            <v>OPGET</v>
          </cell>
          <cell r="D1075" t="str">
            <v>B</v>
          </cell>
          <cell r="H1075" t="str">
            <v>SFC</v>
          </cell>
          <cell r="I1075" t="str">
            <v>MISI</v>
          </cell>
          <cell r="J1075" t="str">
            <v>PHYSICAL</v>
          </cell>
          <cell r="K1075" t="str">
            <v>CMSC-OFF</v>
          </cell>
          <cell r="T1075">
            <v>0</v>
          </cell>
          <cell r="U1075">
            <v>0</v>
          </cell>
          <cell r="V1075" t="str">
            <v>TRADING</v>
          </cell>
          <cell r="X1075" t="str">
            <v>C</v>
          </cell>
          <cell r="AE1075">
            <v>0</v>
          </cell>
          <cell r="AF1075" t="str">
            <v>OPGEM</v>
          </cell>
        </row>
        <row r="1076">
          <cell r="A1076" t="str">
            <v>SBRT</v>
          </cell>
          <cell r="B1076" t="str">
            <v>SB_OPG</v>
          </cell>
          <cell r="D1076" t="str">
            <v>S</v>
          </cell>
          <cell r="H1076" t="str">
            <v>SFC-RT</v>
          </cell>
          <cell r="I1076" t="str">
            <v>MISI</v>
          </cell>
          <cell r="J1076" t="str">
            <v>PHYSICAL</v>
          </cell>
          <cell r="K1076" t="str">
            <v>CMSC-OFF</v>
          </cell>
          <cell r="T1076">
            <v>0</v>
          </cell>
          <cell r="U1076">
            <v>0</v>
          </cell>
          <cell r="V1076" t="str">
            <v>TRADING</v>
          </cell>
          <cell r="X1076" t="str">
            <v>C</v>
          </cell>
          <cell r="AE1076">
            <v>0</v>
          </cell>
          <cell r="AF1076" t="str">
            <v>OPGET</v>
          </cell>
        </row>
        <row r="1077">
          <cell r="A1077" t="str">
            <v>SBST</v>
          </cell>
          <cell r="B1077" t="str">
            <v>SB_OPG</v>
          </cell>
          <cell r="D1077" t="str">
            <v>B</v>
          </cell>
          <cell r="H1077" t="str">
            <v>OSF</v>
          </cell>
          <cell r="I1077" t="str">
            <v>MISI</v>
          </cell>
          <cell r="J1077" t="str">
            <v>INDEX PHYSIC</v>
          </cell>
          <cell r="K1077" t="str">
            <v>SFC-RT</v>
          </cell>
          <cell r="T1077">
            <v>0</v>
          </cell>
          <cell r="U1077">
            <v>0</v>
          </cell>
          <cell r="V1077" t="str">
            <v>TRADING</v>
          </cell>
          <cell r="X1077" t="str">
            <v>C</v>
          </cell>
          <cell r="AE1077">
            <v>0</v>
          </cell>
          <cell r="AF1077" t="str">
            <v>OPGET</v>
          </cell>
        </row>
        <row r="1078">
          <cell r="A1078" t="str">
            <v>ST</v>
          </cell>
          <cell r="B1078" t="str">
            <v>OPGET</v>
          </cell>
          <cell r="D1078" t="str">
            <v>S</v>
          </cell>
          <cell r="H1078" t="str">
            <v>OSF</v>
          </cell>
          <cell r="I1078" t="str">
            <v>MISI</v>
          </cell>
          <cell r="J1078" t="str">
            <v>INDEX PHYSIC</v>
          </cell>
          <cell r="K1078" t="str">
            <v>SFC-RT</v>
          </cell>
          <cell r="T1078">
            <v>0</v>
          </cell>
          <cell r="U1078">
            <v>0</v>
          </cell>
          <cell r="V1078" t="str">
            <v>TRADING</v>
          </cell>
          <cell r="X1078" t="str">
            <v>C</v>
          </cell>
          <cell r="AE1078">
            <v>0</v>
          </cell>
          <cell r="AF1078" t="str">
            <v>OPGEM</v>
          </cell>
        </row>
        <row r="1079">
          <cell r="A1079" t="str">
            <v>ST</v>
          </cell>
          <cell r="B1079" t="str">
            <v>TEM-CF</v>
          </cell>
          <cell r="D1079" t="str">
            <v>B</v>
          </cell>
          <cell r="H1079" t="str">
            <v>I-SWAP</v>
          </cell>
          <cell r="I1079" t="str">
            <v>HOEP</v>
          </cell>
          <cell r="J1079" t="str">
            <v>FIXED SWAP</v>
          </cell>
          <cell r="K1079" t="str">
            <v>SWPFN</v>
          </cell>
          <cell r="T1079">
            <v>0</v>
          </cell>
          <cell r="U1079">
            <v>0</v>
          </cell>
          <cell r="V1079" t="str">
            <v>TRADING</v>
          </cell>
          <cell r="X1079" t="str">
            <v>C</v>
          </cell>
          <cell r="AE1079">
            <v>0</v>
          </cell>
          <cell r="AF1079" t="str">
            <v>OPGEM</v>
          </cell>
        </row>
        <row r="1080">
          <cell r="A1080" t="str">
            <v>ST</v>
          </cell>
          <cell r="B1080" t="str">
            <v>OPGET-CF</v>
          </cell>
          <cell r="D1080" t="str">
            <v>S</v>
          </cell>
          <cell r="H1080" t="str">
            <v>I-SWAP</v>
          </cell>
          <cell r="I1080" t="str">
            <v>HOEP</v>
          </cell>
          <cell r="J1080" t="str">
            <v>FIXED SWAP</v>
          </cell>
          <cell r="K1080" t="str">
            <v>SWPFN</v>
          </cell>
          <cell r="T1080">
            <v>0</v>
          </cell>
          <cell r="U1080">
            <v>0</v>
          </cell>
          <cell r="V1080" t="str">
            <v>TRADING</v>
          </cell>
          <cell r="X1080" t="str">
            <v>C</v>
          </cell>
          <cell r="AE1080">
            <v>0</v>
          </cell>
          <cell r="AF1080" t="str">
            <v>OPGEM</v>
          </cell>
        </row>
        <row r="1081">
          <cell r="A1081" t="str">
            <v>SBST</v>
          </cell>
          <cell r="B1081" t="str">
            <v>SB_OPG-CF</v>
          </cell>
          <cell r="D1081" t="str">
            <v>B</v>
          </cell>
          <cell r="H1081" t="str">
            <v>I-SWAP</v>
          </cell>
          <cell r="I1081" t="str">
            <v>HOEP</v>
          </cell>
          <cell r="J1081" t="str">
            <v>FIXED SWAP</v>
          </cell>
          <cell r="K1081" t="str">
            <v>SWPFN</v>
          </cell>
          <cell r="T1081">
            <v>0</v>
          </cell>
          <cell r="U1081">
            <v>0</v>
          </cell>
          <cell r="V1081" t="str">
            <v>TRADING</v>
          </cell>
          <cell r="X1081" t="str">
            <v>C</v>
          </cell>
          <cell r="AE1081">
            <v>0</v>
          </cell>
          <cell r="AF1081" t="str">
            <v>OPGET</v>
          </cell>
        </row>
        <row r="1082">
          <cell r="A1082" t="str">
            <v>ST</v>
          </cell>
          <cell r="B1082" t="str">
            <v>NGX-CF</v>
          </cell>
          <cell r="D1082" t="str">
            <v>B</v>
          </cell>
          <cell r="H1082" t="str">
            <v>I-SWAP</v>
          </cell>
          <cell r="I1082" t="str">
            <v>HOEP</v>
          </cell>
          <cell r="J1082" t="str">
            <v>FIXED SWAP</v>
          </cell>
          <cell r="K1082" t="str">
            <v>SWPFN</v>
          </cell>
          <cell r="T1082">
            <v>0</v>
          </cell>
          <cell r="U1082">
            <v>0</v>
          </cell>
          <cell r="V1082" t="str">
            <v>TRADING</v>
          </cell>
          <cell r="X1082" t="str">
            <v>C</v>
          </cell>
          <cell r="AE1082">
            <v>0</v>
          </cell>
          <cell r="AF1082" t="str">
            <v>OPGEM</v>
          </cell>
        </row>
        <row r="1083">
          <cell r="A1083" t="str">
            <v>ST</v>
          </cell>
          <cell r="B1083" t="str">
            <v>OPGET-CF</v>
          </cell>
          <cell r="D1083" t="str">
            <v>S</v>
          </cell>
          <cell r="H1083" t="str">
            <v>I-SWAP</v>
          </cell>
          <cell r="I1083" t="str">
            <v>HOEP</v>
          </cell>
          <cell r="J1083" t="str">
            <v>FIXED SWAP</v>
          </cell>
          <cell r="K1083" t="str">
            <v>SWPFN</v>
          </cell>
          <cell r="T1083">
            <v>0</v>
          </cell>
          <cell r="U1083">
            <v>0</v>
          </cell>
          <cell r="V1083" t="str">
            <v>TRADING</v>
          </cell>
          <cell r="X1083" t="str">
            <v>C</v>
          </cell>
          <cell r="AE1083">
            <v>0</v>
          </cell>
          <cell r="AF1083" t="str">
            <v>OPGEM</v>
          </cell>
        </row>
        <row r="1084">
          <cell r="A1084" t="str">
            <v>SBST</v>
          </cell>
          <cell r="B1084" t="str">
            <v>SB_OPG-CF</v>
          </cell>
          <cell r="D1084" t="str">
            <v>B</v>
          </cell>
          <cell r="H1084" t="str">
            <v>I-SWAP</v>
          </cell>
          <cell r="I1084" t="str">
            <v>HOEP</v>
          </cell>
          <cell r="J1084" t="str">
            <v>FIXED SWAP</v>
          </cell>
          <cell r="K1084" t="str">
            <v>SWPFN</v>
          </cell>
          <cell r="T1084">
            <v>0</v>
          </cell>
          <cell r="U1084">
            <v>0</v>
          </cell>
          <cell r="V1084" t="str">
            <v>TRADING</v>
          </cell>
          <cell r="X1084" t="str">
            <v>C</v>
          </cell>
          <cell r="AE1084">
            <v>0</v>
          </cell>
          <cell r="AF1084" t="str">
            <v>OPGET</v>
          </cell>
        </row>
        <row r="1085">
          <cell r="A1085" t="str">
            <v>ST</v>
          </cell>
          <cell r="B1085" t="str">
            <v>BEMI-CF</v>
          </cell>
          <cell r="D1085" t="str">
            <v>B</v>
          </cell>
          <cell r="H1085" t="str">
            <v>I-SWAP</v>
          </cell>
          <cell r="I1085" t="str">
            <v>HOEP</v>
          </cell>
          <cell r="J1085" t="str">
            <v>FIXED SWAP</v>
          </cell>
          <cell r="K1085" t="str">
            <v>SWPFN</v>
          </cell>
          <cell r="T1085">
            <v>0</v>
          </cell>
          <cell r="U1085">
            <v>0</v>
          </cell>
          <cell r="V1085" t="str">
            <v>TRADING</v>
          </cell>
          <cell r="X1085" t="str">
            <v>C</v>
          </cell>
          <cell r="AE1085">
            <v>0</v>
          </cell>
          <cell r="AF1085" t="str">
            <v>OPGEM</v>
          </cell>
        </row>
        <row r="1086">
          <cell r="A1086" t="str">
            <v>ST</v>
          </cell>
          <cell r="B1086" t="str">
            <v>OPGET</v>
          </cell>
          <cell r="D1086" t="str">
            <v>S</v>
          </cell>
          <cell r="H1086" t="str">
            <v>SFC</v>
          </cell>
          <cell r="I1086" t="str">
            <v>MISI</v>
          </cell>
          <cell r="J1086" t="str">
            <v>PHYSICAL</v>
          </cell>
          <cell r="K1086" t="str">
            <v>EFC-RT</v>
          </cell>
          <cell r="T1086">
            <v>0</v>
          </cell>
          <cell r="U1086">
            <v>0</v>
          </cell>
          <cell r="V1086" t="str">
            <v>TRADING</v>
          </cell>
          <cell r="X1086" t="str">
            <v>C</v>
          </cell>
          <cell r="AE1086">
            <v>0</v>
          </cell>
          <cell r="AF1086" t="str">
            <v>OPGEM</v>
          </cell>
        </row>
        <row r="1087">
          <cell r="A1087" t="str">
            <v>SBST</v>
          </cell>
          <cell r="B1087" t="str">
            <v>SB_OPG</v>
          </cell>
          <cell r="D1087" t="str">
            <v>B</v>
          </cell>
          <cell r="H1087" t="str">
            <v>SFC-DA</v>
          </cell>
          <cell r="I1087" t="str">
            <v>MISI</v>
          </cell>
          <cell r="J1087" t="str">
            <v>PHYSICAL</v>
          </cell>
          <cell r="K1087" t="str">
            <v>EFC-RT</v>
          </cell>
          <cell r="T1087">
            <v>0</v>
          </cell>
          <cell r="U1087">
            <v>0</v>
          </cell>
          <cell r="V1087" t="str">
            <v>TRADING</v>
          </cell>
          <cell r="X1087" t="str">
            <v>C</v>
          </cell>
          <cell r="AE1087">
            <v>0</v>
          </cell>
          <cell r="AF1087" t="str">
            <v>OPGET</v>
          </cell>
        </row>
        <row r="1088">
          <cell r="A1088" t="str">
            <v>TROD</v>
          </cell>
          <cell r="B1088" t="str">
            <v>BRUCE-CF</v>
          </cell>
          <cell r="D1088" t="str">
            <v>B</v>
          </cell>
          <cell r="H1088" t="str">
            <v>I-SWAP</v>
          </cell>
          <cell r="I1088" t="str">
            <v>HOEP</v>
          </cell>
          <cell r="J1088" t="str">
            <v>FIXED SWAP</v>
          </cell>
          <cell r="K1088" t="str">
            <v>SWPFN</v>
          </cell>
          <cell r="T1088">
            <v>20400</v>
          </cell>
          <cell r="U1088">
            <v>18206.75</v>
          </cell>
          <cell r="V1088" t="str">
            <v>TRADING</v>
          </cell>
          <cell r="X1088" t="str">
            <v>C</v>
          </cell>
          <cell r="AE1088">
            <v>18420.68</v>
          </cell>
          <cell r="AF1088" t="str">
            <v>OPGEM</v>
          </cell>
        </row>
        <row r="1089">
          <cell r="A1089" t="str">
            <v>ST</v>
          </cell>
          <cell r="B1089" t="str">
            <v>BRUCE-CF</v>
          </cell>
          <cell r="D1089" t="str">
            <v>B</v>
          </cell>
          <cell r="H1089" t="str">
            <v>I-SWAP</v>
          </cell>
          <cell r="I1089" t="str">
            <v>HOEP</v>
          </cell>
          <cell r="J1089" t="str">
            <v>FIXED SWAP</v>
          </cell>
          <cell r="K1089" t="str">
            <v>SWPFN</v>
          </cell>
          <cell r="T1089">
            <v>0</v>
          </cell>
          <cell r="U1089">
            <v>0</v>
          </cell>
          <cell r="V1089" t="str">
            <v>TRADING</v>
          </cell>
          <cell r="X1089" t="str">
            <v>C</v>
          </cell>
          <cell r="AE1089">
            <v>0</v>
          </cell>
          <cell r="AF1089" t="str">
            <v>OPGEM</v>
          </cell>
        </row>
        <row r="1090">
          <cell r="A1090" t="str">
            <v>ST</v>
          </cell>
          <cell r="B1090" t="str">
            <v>OPGET-CF</v>
          </cell>
          <cell r="D1090" t="str">
            <v>S</v>
          </cell>
          <cell r="H1090" t="str">
            <v>I-SWAP</v>
          </cell>
          <cell r="I1090" t="str">
            <v>HOEP</v>
          </cell>
          <cell r="J1090" t="str">
            <v>FIXED SWAP</v>
          </cell>
          <cell r="K1090" t="str">
            <v>SWPFN</v>
          </cell>
          <cell r="T1090">
            <v>0</v>
          </cell>
          <cell r="U1090">
            <v>0</v>
          </cell>
          <cell r="V1090" t="str">
            <v>TRADING</v>
          </cell>
          <cell r="X1090" t="str">
            <v>C</v>
          </cell>
          <cell r="AE1090">
            <v>0</v>
          </cell>
          <cell r="AF1090" t="str">
            <v>OPGEM</v>
          </cell>
        </row>
        <row r="1091">
          <cell r="A1091" t="str">
            <v>SBST</v>
          </cell>
          <cell r="B1091" t="str">
            <v>SB_OPG-CF</v>
          </cell>
          <cell r="D1091" t="str">
            <v>B</v>
          </cell>
          <cell r="H1091" t="str">
            <v>I-SWAP</v>
          </cell>
          <cell r="I1091" t="str">
            <v>HOEP</v>
          </cell>
          <cell r="J1091" t="str">
            <v>FIXED SWAP</v>
          </cell>
          <cell r="K1091" t="str">
            <v>SWPFN</v>
          </cell>
          <cell r="T1091">
            <v>0</v>
          </cell>
          <cell r="U1091">
            <v>0</v>
          </cell>
          <cell r="V1091" t="str">
            <v>TRADING</v>
          </cell>
          <cell r="X1091" t="str">
            <v>C</v>
          </cell>
          <cell r="AE1091">
            <v>0</v>
          </cell>
          <cell r="AF1091" t="str">
            <v>OPGET</v>
          </cell>
        </row>
        <row r="1092">
          <cell r="A1092" t="str">
            <v>ST</v>
          </cell>
          <cell r="B1092" t="str">
            <v>BRUCE-CF</v>
          </cell>
          <cell r="D1092" t="str">
            <v>B</v>
          </cell>
          <cell r="H1092" t="str">
            <v>I-SWAP</v>
          </cell>
          <cell r="I1092" t="str">
            <v>HOEP</v>
          </cell>
          <cell r="J1092" t="str">
            <v>FIXED SWAP</v>
          </cell>
          <cell r="K1092" t="str">
            <v>SWPFN</v>
          </cell>
          <cell r="T1092">
            <v>0</v>
          </cell>
          <cell r="U1092">
            <v>0</v>
          </cell>
          <cell r="V1092" t="str">
            <v>TRADING</v>
          </cell>
          <cell r="X1092" t="str">
            <v>C</v>
          </cell>
          <cell r="AE1092">
            <v>0</v>
          </cell>
          <cell r="AF1092" t="str">
            <v>OPGEM</v>
          </cell>
        </row>
        <row r="1093">
          <cell r="A1093" t="str">
            <v>ST</v>
          </cell>
          <cell r="B1093" t="str">
            <v>OPGET-CF</v>
          </cell>
          <cell r="D1093" t="str">
            <v>S</v>
          </cell>
          <cell r="H1093" t="str">
            <v>I-SWAP</v>
          </cell>
          <cell r="I1093" t="str">
            <v>HOEP</v>
          </cell>
          <cell r="J1093" t="str">
            <v>FIXED SWAP</v>
          </cell>
          <cell r="K1093" t="str">
            <v>SWPFN</v>
          </cell>
          <cell r="T1093">
            <v>0</v>
          </cell>
          <cell r="U1093">
            <v>0</v>
          </cell>
          <cell r="V1093" t="str">
            <v>TRADING</v>
          </cell>
          <cell r="X1093" t="str">
            <v>C</v>
          </cell>
          <cell r="AE1093">
            <v>0</v>
          </cell>
          <cell r="AF1093" t="str">
            <v>OPGEM</v>
          </cell>
        </row>
        <row r="1094">
          <cell r="A1094" t="str">
            <v>SBST</v>
          </cell>
          <cell r="B1094" t="str">
            <v>SB_OPG-CF</v>
          </cell>
          <cell r="D1094" t="str">
            <v>B</v>
          </cell>
          <cell r="H1094" t="str">
            <v>I-SWAP</v>
          </cell>
          <cell r="I1094" t="str">
            <v>HOEP</v>
          </cell>
          <cell r="J1094" t="str">
            <v>FIXED SWAP</v>
          </cell>
          <cell r="K1094" t="str">
            <v>SWPFN</v>
          </cell>
          <cell r="T1094">
            <v>0</v>
          </cell>
          <cell r="U1094">
            <v>0</v>
          </cell>
          <cell r="V1094" t="str">
            <v>TRADING</v>
          </cell>
          <cell r="X1094" t="str">
            <v>C</v>
          </cell>
          <cell r="AE1094">
            <v>0</v>
          </cell>
          <cell r="AF1094" t="str">
            <v>OPGET</v>
          </cell>
        </row>
        <row r="1095">
          <cell r="A1095" t="str">
            <v>ST</v>
          </cell>
          <cell r="B1095" t="str">
            <v>BRUCE-CF</v>
          </cell>
          <cell r="D1095" t="str">
            <v>B</v>
          </cell>
          <cell r="H1095" t="str">
            <v>I-SWAP</v>
          </cell>
          <cell r="I1095" t="str">
            <v>HOEP</v>
          </cell>
          <cell r="J1095" t="str">
            <v>FIXED SWAP</v>
          </cell>
          <cell r="K1095" t="str">
            <v>SWPFN</v>
          </cell>
          <cell r="T1095">
            <v>0</v>
          </cell>
          <cell r="U1095">
            <v>0</v>
          </cell>
          <cell r="V1095" t="str">
            <v>TRADING</v>
          </cell>
          <cell r="X1095" t="str">
            <v>C</v>
          </cell>
          <cell r="AE1095">
            <v>0</v>
          </cell>
          <cell r="AF1095" t="str">
            <v>OPGEM</v>
          </cell>
        </row>
        <row r="1096">
          <cell r="A1096" t="str">
            <v>ST</v>
          </cell>
          <cell r="B1096" t="str">
            <v>OPGET-CF</v>
          </cell>
          <cell r="D1096" t="str">
            <v>S</v>
          </cell>
          <cell r="H1096" t="str">
            <v>I-SWAP</v>
          </cell>
          <cell r="I1096" t="str">
            <v>HOEP</v>
          </cell>
          <cell r="J1096" t="str">
            <v>FIXED SWAP</v>
          </cell>
          <cell r="K1096" t="str">
            <v>SWPFN</v>
          </cell>
          <cell r="T1096">
            <v>0</v>
          </cell>
          <cell r="U1096">
            <v>0</v>
          </cell>
          <cell r="V1096" t="str">
            <v>TRADING</v>
          </cell>
          <cell r="X1096" t="str">
            <v>C</v>
          </cell>
          <cell r="AE1096">
            <v>0</v>
          </cell>
          <cell r="AF1096" t="str">
            <v>OPGEM</v>
          </cell>
        </row>
        <row r="1097">
          <cell r="A1097" t="str">
            <v>SBST</v>
          </cell>
          <cell r="B1097" t="str">
            <v>SB_OPG-CF</v>
          </cell>
          <cell r="D1097" t="str">
            <v>B</v>
          </cell>
          <cell r="H1097" t="str">
            <v>I-SWAP</v>
          </cell>
          <cell r="I1097" t="str">
            <v>HOEP</v>
          </cell>
          <cell r="J1097" t="str">
            <v>FIXED SWAP</v>
          </cell>
          <cell r="K1097" t="str">
            <v>SWPFN</v>
          </cell>
          <cell r="T1097">
            <v>0</v>
          </cell>
          <cell r="U1097">
            <v>0</v>
          </cell>
          <cell r="V1097" t="str">
            <v>TRADING</v>
          </cell>
          <cell r="X1097" t="str">
            <v>C</v>
          </cell>
          <cell r="AE1097">
            <v>0</v>
          </cell>
          <cell r="AF1097" t="str">
            <v>OPGET</v>
          </cell>
        </row>
        <row r="1098">
          <cell r="A1098" t="str">
            <v>TROD</v>
          </cell>
          <cell r="B1098" t="str">
            <v>BEMI-CF</v>
          </cell>
          <cell r="D1098" t="str">
            <v>B</v>
          </cell>
          <cell r="H1098" t="str">
            <v>I-SWAP</v>
          </cell>
          <cell r="I1098" t="str">
            <v>HOEP</v>
          </cell>
          <cell r="J1098" t="str">
            <v>FIXED SWAP</v>
          </cell>
          <cell r="K1098" t="str">
            <v>SWPFN</v>
          </cell>
          <cell r="T1098">
            <v>40800</v>
          </cell>
          <cell r="U1098">
            <v>40493.5</v>
          </cell>
          <cell r="V1098" t="str">
            <v>TRADING</v>
          </cell>
          <cell r="X1098" t="str">
            <v>C</v>
          </cell>
          <cell r="AE1098">
            <v>40892.910000000003</v>
          </cell>
          <cell r="AF1098" t="str">
            <v>OPGEM</v>
          </cell>
        </row>
        <row r="1099">
          <cell r="A1099" t="str">
            <v>TROD</v>
          </cell>
          <cell r="B1099" t="str">
            <v>NGX-CF</v>
          </cell>
          <cell r="D1099" t="str">
            <v>B</v>
          </cell>
          <cell r="H1099" t="str">
            <v>I-SWAP</v>
          </cell>
          <cell r="I1099" t="str">
            <v>HOEP</v>
          </cell>
          <cell r="J1099" t="str">
            <v>FIXED SWAP</v>
          </cell>
          <cell r="K1099" t="str">
            <v>SWPFN</v>
          </cell>
          <cell r="T1099">
            <v>142800</v>
          </cell>
          <cell r="U1099">
            <v>141727.25</v>
          </cell>
          <cell r="V1099" t="str">
            <v>TRADING</v>
          </cell>
          <cell r="X1099" t="str">
            <v>C</v>
          </cell>
          <cell r="AE1099">
            <v>143125.18</v>
          </cell>
          <cell r="AF1099" t="str">
            <v>OPGEM</v>
          </cell>
        </row>
        <row r="1100">
          <cell r="A1100" t="str">
            <v>TROD</v>
          </cell>
          <cell r="B1100" t="str">
            <v>BRUCE-CF</v>
          </cell>
          <cell r="D1100" t="str">
            <v>B</v>
          </cell>
          <cell r="H1100" t="str">
            <v>I-SWAP</v>
          </cell>
          <cell r="I1100" t="str">
            <v>HOEP</v>
          </cell>
          <cell r="J1100" t="str">
            <v>FIXED SWAP</v>
          </cell>
          <cell r="K1100" t="str">
            <v>SWPFN</v>
          </cell>
          <cell r="T1100">
            <v>146000</v>
          </cell>
          <cell r="U1100">
            <v>142452</v>
          </cell>
          <cell r="V1100" t="str">
            <v>TRADING</v>
          </cell>
          <cell r="X1100" t="str">
            <v>C</v>
          </cell>
          <cell r="AE1100">
            <v>142895.53</v>
          </cell>
          <cell r="AF1100" t="str">
            <v>OPGEM</v>
          </cell>
        </row>
        <row r="1101">
          <cell r="A1101" t="str">
            <v>ST</v>
          </cell>
          <cell r="B1101" t="str">
            <v>RBC-CF</v>
          </cell>
          <cell r="D1101" t="str">
            <v>B</v>
          </cell>
          <cell r="H1101" t="str">
            <v>I-SWAP</v>
          </cell>
          <cell r="I1101" t="str">
            <v>HOEP</v>
          </cell>
          <cell r="J1101" t="str">
            <v>FIXED SWAP</v>
          </cell>
          <cell r="K1101" t="str">
            <v>SWPFN</v>
          </cell>
          <cell r="T1101">
            <v>0</v>
          </cell>
          <cell r="U1101">
            <v>0</v>
          </cell>
          <cell r="V1101" t="str">
            <v>TRADING</v>
          </cell>
          <cell r="X1101" t="str">
            <v>C</v>
          </cell>
          <cell r="AE1101">
            <v>0</v>
          </cell>
          <cell r="AF1101" t="str">
            <v>OPGEM</v>
          </cell>
        </row>
        <row r="1102">
          <cell r="A1102" t="str">
            <v>ST</v>
          </cell>
          <cell r="B1102" t="str">
            <v>OPGET-CF</v>
          </cell>
          <cell r="D1102" t="str">
            <v>S</v>
          </cell>
          <cell r="H1102" t="str">
            <v>I-SWAP</v>
          </cell>
          <cell r="I1102" t="str">
            <v>HOEP</v>
          </cell>
          <cell r="J1102" t="str">
            <v>FIXED SWAP</v>
          </cell>
          <cell r="K1102" t="str">
            <v>SWPFN</v>
          </cell>
          <cell r="T1102">
            <v>0</v>
          </cell>
          <cell r="U1102">
            <v>0</v>
          </cell>
          <cell r="V1102" t="str">
            <v>TRADING</v>
          </cell>
          <cell r="X1102" t="str">
            <v>C</v>
          </cell>
          <cell r="AE1102">
            <v>0</v>
          </cell>
          <cell r="AF1102" t="str">
            <v>OPGEM</v>
          </cell>
        </row>
        <row r="1103">
          <cell r="A1103" t="str">
            <v>SBST</v>
          </cell>
          <cell r="B1103" t="str">
            <v>SB_OPG-CF</v>
          </cell>
          <cell r="D1103" t="str">
            <v>B</v>
          </cell>
          <cell r="H1103" t="str">
            <v>I-SWAP</v>
          </cell>
          <cell r="I1103" t="str">
            <v>HOEP</v>
          </cell>
          <cell r="J1103" t="str">
            <v>FIXED SWAP</v>
          </cell>
          <cell r="K1103" t="str">
            <v>SWPFN</v>
          </cell>
          <cell r="T1103">
            <v>0</v>
          </cell>
          <cell r="U1103">
            <v>0</v>
          </cell>
          <cell r="V1103" t="str">
            <v>TRADING</v>
          </cell>
          <cell r="X1103" t="str">
            <v>C</v>
          </cell>
          <cell r="AE1103">
            <v>0</v>
          </cell>
          <cell r="AF1103" t="str">
            <v>OPGET</v>
          </cell>
        </row>
        <row r="1104">
          <cell r="A1104" t="str">
            <v>RT</v>
          </cell>
          <cell r="B1104" t="str">
            <v>OPGET</v>
          </cell>
          <cell r="D1104" t="str">
            <v>S</v>
          </cell>
          <cell r="H1104" t="str">
            <v>SFC</v>
          </cell>
          <cell r="I1104" t="str">
            <v>HOEP</v>
          </cell>
          <cell r="J1104" t="str">
            <v>INDEX PHYSIC</v>
          </cell>
          <cell r="K1104" t="str">
            <v>SFC3-RT</v>
          </cell>
          <cell r="T1104">
            <v>0</v>
          </cell>
          <cell r="U1104">
            <v>0</v>
          </cell>
          <cell r="V1104" t="str">
            <v>TRADING</v>
          </cell>
          <cell r="X1104" t="str">
            <v>C</v>
          </cell>
          <cell r="AE1104">
            <v>0</v>
          </cell>
          <cell r="AF1104" t="str">
            <v>OPGEM</v>
          </cell>
        </row>
        <row r="1105">
          <cell r="A1105" t="str">
            <v>ST</v>
          </cell>
          <cell r="B1105" t="str">
            <v>NGX-CF</v>
          </cell>
          <cell r="D1105" t="str">
            <v>B</v>
          </cell>
          <cell r="H1105" t="str">
            <v>I-SWAP</v>
          </cell>
          <cell r="I1105" t="str">
            <v>HOEP</v>
          </cell>
          <cell r="J1105" t="str">
            <v>FIXED SWAP</v>
          </cell>
          <cell r="K1105" t="str">
            <v>SWPFA</v>
          </cell>
          <cell r="T1105">
            <v>0</v>
          </cell>
          <cell r="U1105">
            <v>0</v>
          </cell>
          <cell r="V1105" t="str">
            <v>TRADING</v>
          </cell>
          <cell r="X1105" t="str">
            <v>C</v>
          </cell>
          <cell r="AE1105">
            <v>0</v>
          </cell>
          <cell r="AF1105" t="str">
            <v>OPGEM</v>
          </cell>
        </row>
        <row r="1106">
          <cell r="A1106" t="str">
            <v>ST</v>
          </cell>
          <cell r="B1106" t="str">
            <v>NGX-CF</v>
          </cell>
          <cell r="D1106" t="str">
            <v>B</v>
          </cell>
          <cell r="H1106" t="str">
            <v>I-SWAP</v>
          </cell>
          <cell r="I1106" t="str">
            <v>HOEP</v>
          </cell>
          <cell r="J1106" t="str">
            <v>FIXED SWAP</v>
          </cell>
          <cell r="K1106" t="str">
            <v>SWPFA</v>
          </cell>
          <cell r="T1106">
            <v>0</v>
          </cell>
          <cell r="U1106">
            <v>0</v>
          </cell>
          <cell r="V1106" t="str">
            <v>TRADING</v>
          </cell>
          <cell r="X1106" t="str">
            <v>C</v>
          </cell>
          <cell r="AE1106">
            <v>0</v>
          </cell>
          <cell r="AF1106" t="str">
            <v>OPGEM</v>
          </cell>
        </row>
        <row r="1107">
          <cell r="A1107" t="str">
            <v>ST</v>
          </cell>
          <cell r="B1107" t="str">
            <v>BRUCE-CF</v>
          </cell>
          <cell r="D1107" t="str">
            <v>B</v>
          </cell>
          <cell r="H1107" t="str">
            <v>I-SWAP</v>
          </cell>
          <cell r="I1107" t="str">
            <v>HOEP</v>
          </cell>
          <cell r="J1107" t="str">
            <v>FIXED SWAP</v>
          </cell>
          <cell r="K1107" t="str">
            <v>SWPFN</v>
          </cell>
          <cell r="T1107">
            <v>0</v>
          </cell>
          <cell r="U1107">
            <v>0</v>
          </cell>
          <cell r="V1107" t="str">
            <v>TRADING</v>
          </cell>
          <cell r="X1107" t="str">
            <v>C</v>
          </cell>
          <cell r="AE1107">
            <v>0</v>
          </cell>
          <cell r="AF1107" t="str">
            <v>OPGEM</v>
          </cell>
        </row>
        <row r="1108">
          <cell r="A1108" t="str">
            <v>ST</v>
          </cell>
          <cell r="B1108" t="str">
            <v>NGX-CF</v>
          </cell>
          <cell r="D1108" t="str">
            <v>B</v>
          </cell>
          <cell r="H1108" t="str">
            <v>I-SWAP</v>
          </cell>
          <cell r="I1108" t="str">
            <v>HOEP</v>
          </cell>
          <cell r="J1108" t="str">
            <v>FIXED SWAP</v>
          </cell>
          <cell r="K1108" t="str">
            <v>SWPFN</v>
          </cell>
          <cell r="T1108">
            <v>0</v>
          </cell>
          <cell r="U1108">
            <v>0</v>
          </cell>
          <cell r="V1108" t="str">
            <v>TRADING</v>
          </cell>
          <cell r="X1108" t="str">
            <v>C</v>
          </cell>
          <cell r="AE1108">
            <v>0</v>
          </cell>
          <cell r="AF1108" t="str">
            <v>OPGEM</v>
          </cell>
        </row>
        <row r="1109">
          <cell r="A1109" t="str">
            <v>ST</v>
          </cell>
          <cell r="B1109" t="str">
            <v>OPGET-CF</v>
          </cell>
          <cell r="D1109" t="str">
            <v>S</v>
          </cell>
          <cell r="H1109" t="str">
            <v>I-SWAP</v>
          </cell>
          <cell r="I1109" t="str">
            <v>HOEP</v>
          </cell>
          <cell r="J1109" t="str">
            <v>FIXED SWAP</v>
          </cell>
          <cell r="K1109" t="str">
            <v>SWPFN</v>
          </cell>
          <cell r="T1109">
            <v>0</v>
          </cell>
          <cell r="U1109">
            <v>0</v>
          </cell>
          <cell r="V1109" t="str">
            <v>TRADING</v>
          </cell>
          <cell r="X1109" t="str">
            <v>C</v>
          </cell>
          <cell r="AE1109">
            <v>0</v>
          </cell>
          <cell r="AF1109" t="str">
            <v>OPGEM</v>
          </cell>
        </row>
        <row r="1110">
          <cell r="A1110" t="str">
            <v>SBST</v>
          </cell>
          <cell r="B1110" t="str">
            <v>SB_OPG-CF</v>
          </cell>
          <cell r="D1110" t="str">
            <v>B</v>
          </cell>
          <cell r="H1110" t="str">
            <v>I-SWAP</v>
          </cell>
          <cell r="I1110" t="str">
            <v>HOEP</v>
          </cell>
          <cell r="J1110" t="str">
            <v>FIXED SWAP</v>
          </cell>
          <cell r="K1110" t="str">
            <v>SWPFN</v>
          </cell>
          <cell r="T1110">
            <v>0</v>
          </cell>
          <cell r="U1110">
            <v>0</v>
          </cell>
          <cell r="V1110" t="str">
            <v>TRADING</v>
          </cell>
          <cell r="X1110" t="str">
            <v>C</v>
          </cell>
          <cell r="AE1110">
            <v>0</v>
          </cell>
          <cell r="AF1110" t="str">
            <v>OPGET</v>
          </cell>
        </row>
        <row r="1111">
          <cell r="A1111" t="str">
            <v>ST</v>
          </cell>
          <cell r="B1111" t="str">
            <v>BRUCE-CF</v>
          </cell>
          <cell r="D1111" t="str">
            <v>B</v>
          </cell>
          <cell r="H1111" t="str">
            <v>I-SWAP</v>
          </cell>
          <cell r="I1111" t="str">
            <v>HOEP</v>
          </cell>
          <cell r="J1111" t="str">
            <v>FIXED SWAP</v>
          </cell>
          <cell r="K1111" t="str">
            <v>SWPFN</v>
          </cell>
          <cell r="T1111">
            <v>0</v>
          </cell>
          <cell r="U1111">
            <v>0</v>
          </cell>
          <cell r="V1111" t="str">
            <v>TRADING</v>
          </cell>
          <cell r="X1111" t="str">
            <v>C</v>
          </cell>
          <cell r="AE1111">
            <v>0</v>
          </cell>
          <cell r="AF1111" t="str">
            <v>OPGEM</v>
          </cell>
        </row>
        <row r="1112">
          <cell r="A1112" t="str">
            <v>ST</v>
          </cell>
          <cell r="B1112" t="str">
            <v>RBC-CF</v>
          </cell>
          <cell r="D1112" t="str">
            <v>B</v>
          </cell>
          <cell r="H1112" t="str">
            <v>I-SWAP</v>
          </cell>
          <cell r="I1112" t="str">
            <v>HOEP</v>
          </cell>
          <cell r="J1112" t="str">
            <v>FIXED SWAP</v>
          </cell>
          <cell r="K1112" t="str">
            <v>SWPFN</v>
          </cell>
          <cell r="T1112">
            <v>0</v>
          </cell>
          <cell r="U1112">
            <v>0</v>
          </cell>
          <cell r="V1112" t="str">
            <v>TRADING</v>
          </cell>
          <cell r="X1112" t="str">
            <v>C</v>
          </cell>
          <cell r="AE1112">
            <v>0</v>
          </cell>
          <cell r="AF1112" t="str">
            <v>OPGEM</v>
          </cell>
        </row>
        <row r="1113">
          <cell r="A1113" t="str">
            <v>SBRT</v>
          </cell>
          <cell r="B1113" t="str">
            <v>SB_OPG</v>
          </cell>
          <cell r="D1113" t="str">
            <v>B</v>
          </cell>
          <cell r="H1113" t="str">
            <v>SFC-RT</v>
          </cell>
          <cell r="I1113" t="str">
            <v>HOEP</v>
          </cell>
          <cell r="J1113" t="str">
            <v>INDEX PHYSIC</v>
          </cell>
          <cell r="K1113" t="str">
            <v>SFC3-RT</v>
          </cell>
          <cell r="T1113">
            <v>0</v>
          </cell>
          <cell r="U1113">
            <v>0</v>
          </cell>
          <cell r="V1113" t="str">
            <v>TRADING</v>
          </cell>
          <cell r="X1113" t="str">
            <v>C</v>
          </cell>
          <cell r="AE1113">
            <v>0</v>
          </cell>
          <cell r="AF1113" t="str">
            <v>OPGET</v>
          </cell>
        </row>
        <row r="1114">
          <cell r="A1114" t="str">
            <v>RT</v>
          </cell>
          <cell r="B1114" t="str">
            <v>OPGET</v>
          </cell>
          <cell r="D1114" t="str">
            <v>S</v>
          </cell>
          <cell r="H1114" t="str">
            <v>SFC</v>
          </cell>
          <cell r="I1114" t="str">
            <v>HOEP</v>
          </cell>
          <cell r="J1114" t="str">
            <v>INDEX PHYSIC</v>
          </cell>
          <cell r="K1114" t="str">
            <v>SFC3-RT</v>
          </cell>
          <cell r="T1114">
            <v>0</v>
          </cell>
          <cell r="U1114">
            <v>0</v>
          </cell>
          <cell r="V1114" t="str">
            <v>TRADING</v>
          </cell>
          <cell r="X1114" t="str">
            <v>C</v>
          </cell>
          <cell r="AE1114">
            <v>0</v>
          </cell>
          <cell r="AF1114" t="str">
            <v>OPGEM</v>
          </cell>
        </row>
        <row r="1115">
          <cell r="A1115" t="str">
            <v>SBRT</v>
          </cell>
          <cell r="B1115" t="str">
            <v>SB_OPG</v>
          </cell>
          <cell r="D1115" t="str">
            <v>B</v>
          </cell>
          <cell r="H1115" t="str">
            <v>SFC-RT</v>
          </cell>
          <cell r="I1115" t="str">
            <v>HOEP</v>
          </cell>
          <cell r="J1115" t="str">
            <v>INDEX PHYSIC</v>
          </cell>
          <cell r="K1115" t="str">
            <v>SFC3-RT</v>
          </cell>
          <cell r="T1115">
            <v>0</v>
          </cell>
          <cell r="U1115">
            <v>0</v>
          </cell>
          <cell r="V1115" t="str">
            <v>TRADING</v>
          </cell>
          <cell r="X1115" t="str">
            <v>C</v>
          </cell>
          <cell r="AE1115">
            <v>0</v>
          </cell>
          <cell r="AF1115" t="str">
            <v>OPGET</v>
          </cell>
        </row>
        <row r="1116">
          <cell r="A1116" t="str">
            <v>RT</v>
          </cell>
          <cell r="B1116" t="str">
            <v>OPGET</v>
          </cell>
          <cell r="D1116" t="str">
            <v>B</v>
          </cell>
          <cell r="H1116" t="str">
            <v>SFC</v>
          </cell>
          <cell r="I1116" t="str">
            <v>MISI</v>
          </cell>
          <cell r="J1116" t="str">
            <v>PHYSICAL</v>
          </cell>
          <cell r="K1116" t="str">
            <v>CMSC-OFF</v>
          </cell>
          <cell r="T1116">
            <v>0</v>
          </cell>
          <cell r="U1116">
            <v>0</v>
          </cell>
          <cell r="V1116" t="str">
            <v>TRADING</v>
          </cell>
          <cell r="X1116" t="str">
            <v>C</v>
          </cell>
          <cell r="AE1116">
            <v>0</v>
          </cell>
          <cell r="AF1116" t="str">
            <v>OPGEM</v>
          </cell>
        </row>
        <row r="1117">
          <cell r="A1117" t="str">
            <v>SBRT</v>
          </cell>
          <cell r="B1117" t="str">
            <v>SB_OPG</v>
          </cell>
          <cell r="D1117" t="str">
            <v>S</v>
          </cell>
          <cell r="H1117" t="str">
            <v>SFC-RT</v>
          </cell>
          <cell r="I1117" t="str">
            <v>MISI</v>
          </cell>
          <cell r="J1117" t="str">
            <v>PHYSICAL</v>
          </cell>
          <cell r="K1117" t="str">
            <v>CMSC-OFF</v>
          </cell>
          <cell r="T1117">
            <v>0</v>
          </cell>
          <cell r="U1117">
            <v>0</v>
          </cell>
          <cell r="V1117" t="str">
            <v>TRADING</v>
          </cell>
          <cell r="X1117" t="str">
            <v>C</v>
          </cell>
          <cell r="AE1117">
            <v>0</v>
          </cell>
          <cell r="AF1117" t="str">
            <v>OPGET</v>
          </cell>
        </row>
        <row r="1118">
          <cell r="A1118" t="str">
            <v>ST</v>
          </cell>
          <cell r="B1118" t="str">
            <v>OPGET</v>
          </cell>
          <cell r="D1118" t="str">
            <v>S</v>
          </cell>
          <cell r="H1118" t="str">
            <v>SFC</v>
          </cell>
          <cell r="I1118" t="str">
            <v>MISI</v>
          </cell>
          <cell r="J1118" t="str">
            <v>PHYSICAL</v>
          </cell>
          <cell r="K1118" t="str">
            <v>EFC-RT</v>
          </cell>
          <cell r="T1118">
            <v>0</v>
          </cell>
          <cell r="U1118">
            <v>0</v>
          </cell>
          <cell r="V1118" t="str">
            <v>TRADING</v>
          </cell>
          <cell r="X1118" t="str">
            <v>C</v>
          </cell>
          <cell r="AE1118">
            <v>0</v>
          </cell>
          <cell r="AF1118" t="str">
            <v>OPGEM</v>
          </cell>
        </row>
        <row r="1119">
          <cell r="A1119" t="str">
            <v>SBST</v>
          </cell>
          <cell r="B1119" t="str">
            <v>SB_OPG</v>
          </cell>
          <cell r="D1119" t="str">
            <v>B</v>
          </cell>
          <cell r="H1119" t="str">
            <v>SFC-DA</v>
          </cell>
          <cell r="I1119" t="str">
            <v>MISI</v>
          </cell>
          <cell r="J1119" t="str">
            <v>PHYSICAL</v>
          </cell>
          <cell r="K1119" t="str">
            <v>EFC-RT</v>
          </cell>
          <cell r="T1119">
            <v>0</v>
          </cell>
          <cell r="U1119">
            <v>0</v>
          </cell>
          <cell r="V1119" t="str">
            <v>TRADING</v>
          </cell>
          <cell r="X1119" t="str">
            <v>C</v>
          </cell>
          <cell r="AE1119">
            <v>0</v>
          </cell>
          <cell r="AF1119" t="str">
            <v>OPGET</v>
          </cell>
        </row>
        <row r="1120">
          <cell r="A1120" t="str">
            <v>ST</v>
          </cell>
          <cell r="B1120" t="str">
            <v>OPGET-CF</v>
          </cell>
          <cell r="D1120" t="str">
            <v>S</v>
          </cell>
          <cell r="H1120" t="str">
            <v>I-SWAP</v>
          </cell>
          <cell r="I1120" t="str">
            <v>HOEP</v>
          </cell>
          <cell r="J1120" t="str">
            <v>FIXED SWAP</v>
          </cell>
          <cell r="K1120" t="str">
            <v>SWPFN</v>
          </cell>
          <cell r="T1120">
            <v>0</v>
          </cell>
          <cell r="U1120">
            <v>0</v>
          </cell>
          <cell r="V1120" t="str">
            <v>TRADING</v>
          </cell>
          <cell r="X1120" t="str">
            <v>C</v>
          </cell>
          <cell r="AE1120">
            <v>0</v>
          </cell>
          <cell r="AF1120" t="str">
            <v>OPGEM</v>
          </cell>
        </row>
        <row r="1121">
          <cell r="A1121" t="str">
            <v>SBST</v>
          </cell>
          <cell r="B1121" t="str">
            <v>SB_OPG-CF</v>
          </cell>
          <cell r="D1121" t="str">
            <v>B</v>
          </cell>
          <cell r="H1121" t="str">
            <v>I-SWAP</v>
          </cell>
          <cell r="I1121" t="str">
            <v>HOEP</v>
          </cell>
          <cell r="J1121" t="str">
            <v>FIXED SWAP</v>
          </cell>
          <cell r="K1121" t="str">
            <v>SWPFN</v>
          </cell>
          <cell r="T1121">
            <v>0</v>
          </cell>
          <cell r="U1121">
            <v>0</v>
          </cell>
          <cell r="V1121" t="str">
            <v>TRADING</v>
          </cell>
          <cell r="X1121" t="str">
            <v>C</v>
          </cell>
          <cell r="AE1121">
            <v>0</v>
          </cell>
          <cell r="AF1121" t="str">
            <v>OPGET</v>
          </cell>
        </row>
        <row r="1122">
          <cell r="A1122" t="str">
            <v>TROD</v>
          </cell>
          <cell r="B1122" t="str">
            <v>BRUCE-CF</v>
          </cell>
          <cell r="D1122" t="str">
            <v>S</v>
          </cell>
          <cell r="H1122" t="str">
            <v>I-SWAP</v>
          </cell>
          <cell r="I1122" t="str">
            <v>HOEP</v>
          </cell>
          <cell r="J1122" t="str">
            <v>FIXED SWAP</v>
          </cell>
          <cell r="K1122" t="str">
            <v>SWPFN</v>
          </cell>
          <cell r="T1122">
            <v>0</v>
          </cell>
          <cell r="U1122">
            <v>0</v>
          </cell>
          <cell r="V1122" t="str">
            <v>TRADING</v>
          </cell>
          <cell r="X1122" t="str">
            <v>C</v>
          </cell>
          <cell r="AE1122">
            <v>0</v>
          </cell>
          <cell r="AF1122" t="str">
            <v>OPGEM</v>
          </cell>
        </row>
        <row r="1123">
          <cell r="A1123" t="str">
            <v>TROD</v>
          </cell>
          <cell r="B1123" t="str">
            <v>BRUCE-CF</v>
          </cell>
          <cell r="D1123" t="str">
            <v>B</v>
          </cell>
          <cell r="H1123" t="str">
            <v>I-SWAP</v>
          </cell>
          <cell r="I1123" t="str">
            <v>HOEP</v>
          </cell>
          <cell r="J1123" t="str">
            <v>FIXED SWAP</v>
          </cell>
          <cell r="K1123" t="str">
            <v>SWPFN</v>
          </cell>
          <cell r="T1123">
            <v>146000</v>
          </cell>
          <cell r="U1123">
            <v>178952</v>
          </cell>
          <cell r="V1123" t="str">
            <v>TRADING</v>
          </cell>
          <cell r="X1123" t="str">
            <v>C</v>
          </cell>
          <cell r="AE1123">
            <v>179089.55</v>
          </cell>
          <cell r="AF1123" t="str">
            <v>OPGEM</v>
          </cell>
        </row>
        <row r="1124">
          <cell r="A1124" t="str">
            <v>ST</v>
          </cell>
          <cell r="B1124" t="str">
            <v>NGX-CF</v>
          </cell>
          <cell r="D1124" t="str">
            <v>B</v>
          </cell>
          <cell r="H1124" t="str">
            <v>I-SWAP</v>
          </cell>
          <cell r="I1124" t="str">
            <v>HOEP</v>
          </cell>
          <cell r="J1124" t="str">
            <v>FIXED SWAP</v>
          </cell>
          <cell r="K1124" t="str">
            <v>SWPFN3</v>
          </cell>
          <cell r="T1124">
            <v>0</v>
          </cell>
          <cell r="U1124">
            <v>0</v>
          </cell>
          <cell r="V1124" t="str">
            <v>TRADING</v>
          </cell>
          <cell r="X1124" t="str">
            <v>C</v>
          </cell>
          <cell r="AE1124">
            <v>0</v>
          </cell>
          <cell r="AF1124" t="str">
            <v>OPGEM</v>
          </cell>
        </row>
        <row r="1125">
          <cell r="A1125" t="str">
            <v>ST</v>
          </cell>
          <cell r="B1125" t="str">
            <v>NGX-CF</v>
          </cell>
          <cell r="D1125" t="str">
            <v>B</v>
          </cell>
          <cell r="H1125" t="str">
            <v>I-SWAP</v>
          </cell>
          <cell r="I1125" t="str">
            <v>HOEP</v>
          </cell>
          <cell r="J1125" t="str">
            <v>FIXED SWAP</v>
          </cell>
          <cell r="K1125" t="str">
            <v>SWPFA</v>
          </cell>
          <cell r="T1125">
            <v>0</v>
          </cell>
          <cell r="U1125">
            <v>0</v>
          </cell>
          <cell r="V1125" t="str">
            <v>TRADING</v>
          </cell>
          <cell r="X1125" t="str">
            <v>C</v>
          </cell>
          <cell r="AE1125">
            <v>0</v>
          </cell>
          <cell r="AF1125" t="str">
            <v>OPGEM</v>
          </cell>
        </row>
        <row r="1126">
          <cell r="A1126" t="str">
            <v>ST</v>
          </cell>
          <cell r="B1126" t="str">
            <v>OPGET</v>
          </cell>
          <cell r="D1126" t="str">
            <v>S</v>
          </cell>
          <cell r="H1126" t="str">
            <v>OSF</v>
          </cell>
          <cell r="I1126" t="str">
            <v>HOEP</v>
          </cell>
          <cell r="J1126" t="str">
            <v>INDEX PHYSIC</v>
          </cell>
          <cell r="K1126" t="str">
            <v>SFC8-DA</v>
          </cell>
          <cell r="T1126">
            <v>0</v>
          </cell>
          <cell r="U1126">
            <v>0</v>
          </cell>
          <cell r="V1126" t="str">
            <v>TRADING</v>
          </cell>
          <cell r="X1126" t="str">
            <v>C</v>
          </cell>
          <cell r="AE1126">
            <v>0</v>
          </cell>
          <cell r="AF1126" t="str">
            <v>OPGEM</v>
          </cell>
        </row>
        <row r="1127">
          <cell r="A1127" t="str">
            <v>SBST</v>
          </cell>
          <cell r="B1127" t="str">
            <v>SB_OPG</v>
          </cell>
          <cell r="D1127" t="str">
            <v>B</v>
          </cell>
          <cell r="H1127" t="str">
            <v>OSF</v>
          </cell>
          <cell r="I1127" t="str">
            <v>HOEP</v>
          </cell>
          <cell r="J1127" t="str">
            <v>INDEX PHYSIC</v>
          </cell>
          <cell r="K1127" t="str">
            <v>SFC8-DA</v>
          </cell>
          <cell r="T1127">
            <v>0</v>
          </cell>
          <cell r="U1127">
            <v>0</v>
          </cell>
          <cell r="V1127" t="str">
            <v>TRADING</v>
          </cell>
          <cell r="X1127" t="str">
            <v>C</v>
          </cell>
          <cell r="AE1127">
            <v>0</v>
          </cell>
          <cell r="AF1127" t="str">
            <v>OPGET</v>
          </cell>
        </row>
        <row r="1128">
          <cell r="A1128" t="str">
            <v>ST</v>
          </cell>
          <cell r="B1128" t="str">
            <v>BRUCE-CF</v>
          </cell>
          <cell r="D1128" t="str">
            <v>B</v>
          </cell>
          <cell r="H1128" t="str">
            <v>I-SWAP</v>
          </cell>
          <cell r="I1128" t="str">
            <v>HOEP</v>
          </cell>
          <cell r="J1128" t="str">
            <v>FIXED SWAP</v>
          </cell>
          <cell r="K1128" t="str">
            <v>SWPFN</v>
          </cell>
          <cell r="T1128">
            <v>0</v>
          </cell>
          <cell r="U1128">
            <v>0</v>
          </cell>
          <cell r="V1128" t="str">
            <v>TRADING</v>
          </cell>
          <cell r="X1128" t="str">
            <v>C</v>
          </cell>
          <cell r="AE1128">
            <v>0</v>
          </cell>
          <cell r="AF1128" t="str">
            <v>OPGEM</v>
          </cell>
        </row>
        <row r="1129">
          <cell r="A1129" t="str">
            <v>ST</v>
          </cell>
          <cell r="B1129" t="str">
            <v>OPGET</v>
          </cell>
          <cell r="D1129" t="str">
            <v>B</v>
          </cell>
          <cell r="H1129" t="str">
            <v>SFC</v>
          </cell>
          <cell r="I1129" t="str">
            <v>MISI</v>
          </cell>
          <cell r="J1129" t="str">
            <v>PHYSICAL</v>
          </cell>
          <cell r="K1129" t="str">
            <v>CMSC-OFF</v>
          </cell>
          <cell r="T1129">
            <v>0</v>
          </cell>
          <cell r="U1129">
            <v>0</v>
          </cell>
          <cell r="V1129" t="str">
            <v>TRADING</v>
          </cell>
          <cell r="X1129" t="str">
            <v>C</v>
          </cell>
          <cell r="AE1129">
            <v>0</v>
          </cell>
          <cell r="AF1129" t="str">
            <v>OPGEM</v>
          </cell>
        </row>
        <row r="1130">
          <cell r="A1130" t="str">
            <v>SBST</v>
          </cell>
          <cell r="B1130" t="str">
            <v>SB_OPG</v>
          </cell>
          <cell r="D1130" t="str">
            <v>S</v>
          </cell>
          <cell r="H1130" t="str">
            <v>SFC-DA</v>
          </cell>
          <cell r="I1130" t="str">
            <v>MISI</v>
          </cell>
          <cell r="J1130" t="str">
            <v>PHYSICAL</v>
          </cell>
          <cell r="K1130" t="str">
            <v>CMSC-OFF</v>
          </cell>
          <cell r="T1130">
            <v>0</v>
          </cell>
          <cell r="U1130">
            <v>0</v>
          </cell>
          <cell r="V1130" t="str">
            <v>TRADING</v>
          </cell>
          <cell r="X1130" t="str">
            <v>C</v>
          </cell>
          <cell r="AE1130">
            <v>0</v>
          </cell>
          <cell r="AF1130" t="str">
            <v>OPGET</v>
          </cell>
        </row>
        <row r="1131">
          <cell r="A1131" t="str">
            <v>ST</v>
          </cell>
          <cell r="B1131" t="str">
            <v>OPGET</v>
          </cell>
          <cell r="D1131" t="str">
            <v>B</v>
          </cell>
          <cell r="H1131" t="str">
            <v>SFC</v>
          </cell>
          <cell r="I1131" t="str">
            <v>MISI</v>
          </cell>
          <cell r="J1131" t="str">
            <v>PHYSICAL</v>
          </cell>
          <cell r="K1131" t="str">
            <v>CMSC-OFF</v>
          </cell>
          <cell r="T1131">
            <v>0</v>
          </cell>
          <cell r="U1131">
            <v>0</v>
          </cell>
          <cell r="V1131" t="str">
            <v>TRADING</v>
          </cell>
          <cell r="X1131" t="str">
            <v>C</v>
          </cell>
          <cell r="AE1131">
            <v>0</v>
          </cell>
          <cell r="AF1131" t="str">
            <v>OPGEM</v>
          </cell>
        </row>
        <row r="1132">
          <cell r="A1132" t="str">
            <v>ST</v>
          </cell>
          <cell r="B1132" t="str">
            <v>OPGET</v>
          </cell>
          <cell r="D1132" t="str">
            <v>B</v>
          </cell>
          <cell r="H1132" t="str">
            <v>SFC</v>
          </cell>
          <cell r="I1132" t="str">
            <v>MISI</v>
          </cell>
          <cell r="J1132" t="str">
            <v>PHYSICAL</v>
          </cell>
          <cell r="K1132" t="str">
            <v>CMSC-OFF</v>
          </cell>
          <cell r="T1132">
            <v>0</v>
          </cell>
          <cell r="U1132">
            <v>0</v>
          </cell>
          <cell r="V1132" t="str">
            <v>TRADING</v>
          </cell>
          <cell r="X1132" t="str">
            <v>C</v>
          </cell>
          <cell r="AE1132">
            <v>0</v>
          </cell>
          <cell r="AF1132" t="str">
            <v>OPGEM</v>
          </cell>
        </row>
        <row r="1133">
          <cell r="A1133" t="str">
            <v>SBST</v>
          </cell>
          <cell r="B1133" t="str">
            <v>SB_OPG</v>
          </cell>
          <cell r="D1133" t="str">
            <v>S</v>
          </cell>
          <cell r="H1133" t="str">
            <v>SFC-DA</v>
          </cell>
          <cell r="I1133" t="str">
            <v>MISI</v>
          </cell>
          <cell r="J1133" t="str">
            <v>PHYSICAL</v>
          </cell>
          <cell r="K1133" t="str">
            <v>CMSC-OFF</v>
          </cell>
          <cell r="T1133">
            <v>0</v>
          </cell>
          <cell r="U1133">
            <v>0</v>
          </cell>
          <cell r="V1133" t="str">
            <v>TRADING</v>
          </cell>
          <cell r="X1133" t="str">
            <v>C</v>
          </cell>
          <cell r="AE1133">
            <v>0</v>
          </cell>
          <cell r="AF1133" t="str">
            <v>OPGET</v>
          </cell>
        </row>
        <row r="1134">
          <cell r="A1134" t="str">
            <v>SBST</v>
          </cell>
          <cell r="B1134" t="str">
            <v>SB_OPG</v>
          </cell>
          <cell r="D1134" t="str">
            <v>S</v>
          </cell>
          <cell r="H1134" t="str">
            <v>SFC-DA</v>
          </cell>
          <cell r="I1134" t="str">
            <v>MISI</v>
          </cell>
          <cell r="J1134" t="str">
            <v>PHYSICAL</v>
          </cell>
          <cell r="K1134" t="str">
            <v>CMSC-OFF</v>
          </cell>
          <cell r="T1134">
            <v>0</v>
          </cell>
          <cell r="U1134">
            <v>0</v>
          </cell>
          <cell r="V1134" t="str">
            <v>TRADING</v>
          </cell>
          <cell r="X1134" t="str">
            <v>C</v>
          </cell>
          <cell r="AE1134">
            <v>0</v>
          </cell>
          <cell r="AF1134" t="str">
            <v>OPGET</v>
          </cell>
        </row>
        <row r="1135">
          <cell r="A1135" t="str">
            <v>TROD</v>
          </cell>
          <cell r="B1135" t="str">
            <v>OPGET</v>
          </cell>
          <cell r="D1135" t="str">
            <v>B</v>
          </cell>
          <cell r="H1135" t="str">
            <v>SFC</v>
          </cell>
          <cell r="I1135" t="str">
            <v>MISI</v>
          </cell>
          <cell r="J1135" t="str">
            <v>PHYSICAL</v>
          </cell>
          <cell r="K1135" t="str">
            <v>CMSC-OFF</v>
          </cell>
          <cell r="T1135">
            <v>0</v>
          </cell>
          <cell r="U1135">
            <v>0</v>
          </cell>
          <cell r="V1135" t="str">
            <v>TRADING</v>
          </cell>
          <cell r="X1135" t="str">
            <v>C</v>
          </cell>
          <cell r="AE1135">
            <v>0</v>
          </cell>
          <cell r="AF1135" t="str">
            <v>OPGEM</v>
          </cell>
        </row>
        <row r="1136">
          <cell r="A1136" t="str">
            <v>TROD</v>
          </cell>
          <cell r="B1136" t="str">
            <v>OPGET</v>
          </cell>
          <cell r="D1136" t="str">
            <v>B</v>
          </cell>
          <cell r="H1136" t="str">
            <v>SFC</v>
          </cell>
          <cell r="I1136" t="str">
            <v>MISI</v>
          </cell>
          <cell r="J1136" t="str">
            <v>PHYSICAL</v>
          </cell>
          <cell r="K1136" t="str">
            <v>CMSC-OFF</v>
          </cell>
          <cell r="T1136">
            <v>0</v>
          </cell>
          <cell r="U1136">
            <v>0</v>
          </cell>
          <cell r="V1136" t="str">
            <v>TRADING</v>
          </cell>
          <cell r="X1136" t="str">
            <v>C</v>
          </cell>
          <cell r="AE1136">
            <v>0</v>
          </cell>
          <cell r="AF1136" t="str">
            <v>OPGEM</v>
          </cell>
        </row>
        <row r="1137">
          <cell r="A1137" t="str">
            <v>SBLT</v>
          </cell>
          <cell r="B1137" t="str">
            <v>SB_OPG</v>
          </cell>
          <cell r="D1137" t="str">
            <v>S</v>
          </cell>
          <cell r="H1137" t="str">
            <v>SFC</v>
          </cell>
          <cell r="I1137" t="str">
            <v>MISI</v>
          </cell>
          <cell r="J1137" t="str">
            <v>PHYSICAL</v>
          </cell>
          <cell r="K1137" t="str">
            <v>CMSC-OFF</v>
          </cell>
          <cell r="T1137">
            <v>0</v>
          </cell>
          <cell r="U1137">
            <v>0</v>
          </cell>
          <cell r="V1137" t="str">
            <v>TRADING</v>
          </cell>
          <cell r="X1137" t="str">
            <v>C</v>
          </cell>
          <cell r="AE1137">
            <v>0</v>
          </cell>
          <cell r="AF1137" t="str">
            <v>OPGET</v>
          </cell>
        </row>
        <row r="1138">
          <cell r="A1138" t="str">
            <v>SBLT</v>
          </cell>
          <cell r="B1138" t="str">
            <v>SB_OPG</v>
          </cell>
          <cell r="D1138" t="str">
            <v>S</v>
          </cell>
          <cell r="H1138" t="str">
            <v>SFC</v>
          </cell>
          <cell r="I1138" t="str">
            <v>MISI</v>
          </cell>
          <cell r="J1138" t="str">
            <v>PHYSICAL</v>
          </cell>
          <cell r="K1138" t="str">
            <v>CMSC-OFF</v>
          </cell>
          <cell r="T1138">
            <v>0</v>
          </cell>
          <cell r="U1138">
            <v>0</v>
          </cell>
          <cell r="V1138" t="str">
            <v>TRADING</v>
          </cell>
          <cell r="X1138" t="str">
            <v>C</v>
          </cell>
          <cell r="AE1138">
            <v>0</v>
          </cell>
          <cell r="AF1138" t="str">
            <v>OPGET</v>
          </cell>
        </row>
        <row r="1139">
          <cell r="A1139" t="str">
            <v>ST</v>
          </cell>
          <cell r="B1139" t="str">
            <v>OPGET-CF</v>
          </cell>
          <cell r="D1139" t="str">
            <v>S</v>
          </cell>
          <cell r="H1139" t="str">
            <v>I-SWAP</v>
          </cell>
          <cell r="I1139" t="str">
            <v>HOEP</v>
          </cell>
          <cell r="J1139" t="str">
            <v>FIXED SWAP</v>
          </cell>
          <cell r="K1139" t="str">
            <v>SWPFN</v>
          </cell>
          <cell r="T1139">
            <v>0</v>
          </cell>
          <cell r="U1139">
            <v>0</v>
          </cell>
          <cell r="V1139" t="str">
            <v>TRADING</v>
          </cell>
          <cell r="X1139" t="str">
            <v>C</v>
          </cell>
          <cell r="AE1139">
            <v>0</v>
          </cell>
          <cell r="AF1139" t="str">
            <v>OPGEM</v>
          </cell>
        </row>
        <row r="1140">
          <cell r="A1140" t="str">
            <v>SBST</v>
          </cell>
          <cell r="B1140" t="str">
            <v>SB_OPG-CF</v>
          </cell>
          <cell r="D1140" t="str">
            <v>B</v>
          </cell>
          <cell r="H1140" t="str">
            <v>I-SWAP</v>
          </cell>
          <cell r="I1140" t="str">
            <v>HOEP</v>
          </cell>
          <cell r="J1140" t="str">
            <v>FIXED SWAP</v>
          </cell>
          <cell r="K1140" t="str">
            <v>SWPFN</v>
          </cell>
          <cell r="T1140">
            <v>0</v>
          </cell>
          <cell r="U1140">
            <v>0</v>
          </cell>
          <cell r="V1140" t="str">
            <v>TRADING</v>
          </cell>
          <cell r="X1140" t="str">
            <v>C</v>
          </cell>
          <cell r="AE1140">
            <v>0</v>
          </cell>
          <cell r="AF1140" t="str">
            <v>OPGET</v>
          </cell>
        </row>
        <row r="1141">
          <cell r="A1141" t="str">
            <v>TROD</v>
          </cell>
          <cell r="B1141" t="str">
            <v>BRUCE-CF</v>
          </cell>
          <cell r="D1141" t="str">
            <v>B</v>
          </cell>
          <cell r="H1141" t="str">
            <v>I-SWAP</v>
          </cell>
          <cell r="I1141" t="str">
            <v>HOEP</v>
          </cell>
          <cell r="J1141" t="str">
            <v>FIXED SWAP</v>
          </cell>
          <cell r="K1141" t="str">
            <v>SWPFN</v>
          </cell>
          <cell r="T1141">
            <v>234000</v>
          </cell>
          <cell r="U1141">
            <v>-312316</v>
          </cell>
          <cell r="V1141" t="str">
            <v>TRADING</v>
          </cell>
          <cell r="X1141" t="str">
            <v>C</v>
          </cell>
          <cell r="AE1141">
            <v>-307462.09999999998</v>
          </cell>
          <cell r="AF1141" t="str">
            <v>OPGEM</v>
          </cell>
        </row>
        <row r="1142">
          <cell r="A1142" t="str">
            <v>TROD</v>
          </cell>
          <cell r="B1142" t="str">
            <v>BRUCE-CF</v>
          </cell>
          <cell r="D1142" t="str">
            <v>B</v>
          </cell>
          <cell r="H1142" t="str">
            <v>I-SWAP</v>
          </cell>
          <cell r="I1142" t="str">
            <v>HOEP</v>
          </cell>
          <cell r="J1142" t="str">
            <v>FIXED SWAP</v>
          </cell>
          <cell r="K1142" t="str">
            <v>SWPFN</v>
          </cell>
          <cell r="T1142">
            <v>234000</v>
          </cell>
          <cell r="U1142">
            <v>-312316</v>
          </cell>
          <cell r="V1142" t="str">
            <v>TRADING</v>
          </cell>
          <cell r="X1142" t="str">
            <v>C</v>
          </cell>
          <cell r="AE1142">
            <v>-307462.09999999998</v>
          </cell>
          <cell r="AF1142" t="str">
            <v>OPGEM</v>
          </cell>
        </row>
        <row r="1143">
          <cell r="A1143" t="str">
            <v>TROD</v>
          </cell>
          <cell r="B1143" t="str">
            <v>RBC-CF</v>
          </cell>
          <cell r="D1143" t="str">
            <v>B</v>
          </cell>
          <cell r="H1143" t="str">
            <v>I-SWAP</v>
          </cell>
          <cell r="I1143" t="str">
            <v>HOEP</v>
          </cell>
          <cell r="J1143" t="str">
            <v>FIXED SWAP</v>
          </cell>
          <cell r="K1143" t="str">
            <v>SWPFN</v>
          </cell>
          <cell r="T1143">
            <v>0</v>
          </cell>
          <cell r="U1143">
            <v>0</v>
          </cell>
          <cell r="V1143" t="str">
            <v>TRADING</v>
          </cell>
          <cell r="X1143" t="str">
            <v>C</v>
          </cell>
          <cell r="AE1143">
            <v>0</v>
          </cell>
          <cell r="AF1143" t="str">
            <v>OPGEM</v>
          </cell>
        </row>
        <row r="1144">
          <cell r="A1144" t="str">
            <v>TROD</v>
          </cell>
          <cell r="B1144" t="str">
            <v>BRUCE-CF</v>
          </cell>
          <cell r="D1144" t="str">
            <v>S</v>
          </cell>
          <cell r="H1144" t="str">
            <v>I-SWAP</v>
          </cell>
          <cell r="I1144" t="str">
            <v>HOEP</v>
          </cell>
          <cell r="J1144" t="str">
            <v>FIXED SWAP</v>
          </cell>
          <cell r="K1144" t="str">
            <v>SWPFN</v>
          </cell>
          <cell r="T1144">
            <v>0</v>
          </cell>
          <cell r="U1144">
            <v>0</v>
          </cell>
          <cell r="V1144" t="str">
            <v>TRADING</v>
          </cell>
          <cell r="X1144" t="str">
            <v>C</v>
          </cell>
          <cell r="AE1144">
            <v>0</v>
          </cell>
          <cell r="AF1144" t="str">
            <v>OPGEM</v>
          </cell>
        </row>
        <row r="1145">
          <cell r="A1145" t="str">
            <v>TROD</v>
          </cell>
          <cell r="B1145" t="str">
            <v>BRUCE-CF</v>
          </cell>
          <cell r="D1145" t="str">
            <v>B</v>
          </cell>
          <cell r="H1145" t="str">
            <v>I-SWAP</v>
          </cell>
          <cell r="I1145" t="str">
            <v>HOEP</v>
          </cell>
          <cell r="J1145" t="str">
            <v>FIXED SWAP</v>
          </cell>
          <cell r="K1145" t="str">
            <v>SWPFN</v>
          </cell>
          <cell r="T1145">
            <v>0</v>
          </cell>
          <cell r="U1145">
            <v>0</v>
          </cell>
          <cell r="V1145" t="str">
            <v>TRADING</v>
          </cell>
          <cell r="X1145" t="str">
            <v>C</v>
          </cell>
          <cell r="AE1145">
            <v>0</v>
          </cell>
          <cell r="AF1145" t="str">
            <v>OPGEM</v>
          </cell>
        </row>
        <row r="1146">
          <cell r="A1146" t="str">
            <v>ST</v>
          </cell>
          <cell r="B1146" t="str">
            <v>BRUCE-CF</v>
          </cell>
          <cell r="D1146" t="str">
            <v>B</v>
          </cell>
          <cell r="H1146" t="str">
            <v>I-SWAP</v>
          </cell>
          <cell r="I1146" t="str">
            <v>HOEP</v>
          </cell>
          <cell r="J1146" t="str">
            <v>FIXED SWAP</v>
          </cell>
          <cell r="K1146" t="str">
            <v>SWPFN</v>
          </cell>
          <cell r="T1146">
            <v>0</v>
          </cell>
          <cell r="U1146">
            <v>0</v>
          </cell>
          <cell r="V1146" t="str">
            <v>TRADING</v>
          </cell>
          <cell r="X1146" t="str">
            <v>C</v>
          </cell>
          <cell r="AE1146">
            <v>0</v>
          </cell>
          <cell r="AF1146" t="str">
            <v>OPGEM</v>
          </cell>
        </row>
        <row r="1147">
          <cell r="A1147" t="str">
            <v>ST</v>
          </cell>
          <cell r="B1147" t="str">
            <v>OPGET-CF</v>
          </cell>
          <cell r="D1147" t="str">
            <v>S</v>
          </cell>
          <cell r="H1147" t="str">
            <v>I-SWAP</v>
          </cell>
          <cell r="I1147" t="str">
            <v>HOEP</v>
          </cell>
          <cell r="J1147" t="str">
            <v>FIXED SWAP</v>
          </cell>
          <cell r="K1147" t="str">
            <v>SWPFN</v>
          </cell>
          <cell r="T1147">
            <v>0</v>
          </cell>
          <cell r="U1147">
            <v>0</v>
          </cell>
          <cell r="V1147" t="str">
            <v>TRADING</v>
          </cell>
          <cell r="X1147" t="str">
            <v>C</v>
          </cell>
          <cell r="AE1147">
            <v>0</v>
          </cell>
          <cell r="AF1147" t="str">
            <v>OPGEM</v>
          </cell>
        </row>
        <row r="1148">
          <cell r="A1148" t="str">
            <v>SBST</v>
          </cell>
          <cell r="B1148" t="str">
            <v>SB_OPG-CF</v>
          </cell>
          <cell r="D1148" t="str">
            <v>B</v>
          </cell>
          <cell r="H1148" t="str">
            <v>I-SWAP</v>
          </cell>
          <cell r="I1148" t="str">
            <v>HOEP</v>
          </cell>
          <cell r="J1148" t="str">
            <v>FIXED SWAP</v>
          </cell>
          <cell r="K1148" t="str">
            <v>SWPFN</v>
          </cell>
          <cell r="T1148">
            <v>0</v>
          </cell>
          <cell r="U1148">
            <v>0</v>
          </cell>
          <cell r="V1148" t="str">
            <v>TRADING</v>
          </cell>
          <cell r="X1148" t="str">
            <v>C</v>
          </cell>
          <cell r="AE1148">
            <v>0</v>
          </cell>
          <cell r="AF1148" t="str">
            <v>OPGET</v>
          </cell>
        </row>
        <row r="1149">
          <cell r="A1149" t="str">
            <v>TROD</v>
          </cell>
          <cell r="B1149" t="str">
            <v>BRUCE-CF</v>
          </cell>
          <cell r="D1149" t="str">
            <v>B</v>
          </cell>
          <cell r="H1149" t="str">
            <v>I-SWAP</v>
          </cell>
          <cell r="I1149" t="str">
            <v>HOEP</v>
          </cell>
          <cell r="J1149" t="str">
            <v>FIXED SWAP</v>
          </cell>
          <cell r="K1149" t="str">
            <v>SWPFN</v>
          </cell>
          <cell r="T1149">
            <v>0</v>
          </cell>
          <cell r="U1149">
            <v>0</v>
          </cell>
          <cell r="V1149" t="str">
            <v>TRADING</v>
          </cell>
          <cell r="X1149" t="str">
            <v>C</v>
          </cell>
          <cell r="AE1149">
            <v>0</v>
          </cell>
          <cell r="AF1149" t="str">
            <v>OPGEM</v>
          </cell>
        </row>
        <row r="1150">
          <cell r="A1150" t="str">
            <v>ST</v>
          </cell>
          <cell r="B1150" t="str">
            <v>BRUCE-CF</v>
          </cell>
          <cell r="D1150" t="str">
            <v>B</v>
          </cell>
          <cell r="H1150" t="str">
            <v>I-SWAP</v>
          </cell>
          <cell r="I1150" t="str">
            <v>HOEP</v>
          </cell>
          <cell r="J1150" t="str">
            <v>FIXED SWAP</v>
          </cell>
          <cell r="K1150" t="str">
            <v>SWPFN</v>
          </cell>
          <cell r="T1150">
            <v>0</v>
          </cell>
          <cell r="U1150">
            <v>0</v>
          </cell>
          <cell r="V1150" t="str">
            <v>TRADING</v>
          </cell>
          <cell r="X1150" t="str">
            <v>C</v>
          </cell>
          <cell r="AE1150">
            <v>0</v>
          </cell>
          <cell r="AF1150" t="str">
            <v>OPGEM</v>
          </cell>
        </row>
        <row r="1151">
          <cell r="A1151" t="str">
            <v>ST</v>
          </cell>
          <cell r="B1151" t="str">
            <v>BRUCE-CF</v>
          </cell>
          <cell r="D1151" t="str">
            <v>B</v>
          </cell>
          <cell r="H1151" t="str">
            <v>I-SWAP</v>
          </cell>
          <cell r="I1151" t="str">
            <v>HOEP</v>
          </cell>
          <cell r="J1151" t="str">
            <v>FIXED SWAP</v>
          </cell>
          <cell r="K1151" t="str">
            <v>SWPFN</v>
          </cell>
          <cell r="T1151">
            <v>0</v>
          </cell>
          <cell r="U1151">
            <v>0</v>
          </cell>
          <cell r="V1151" t="str">
            <v>TRADING</v>
          </cell>
          <cell r="X1151" t="str">
            <v>C</v>
          </cell>
          <cell r="AE1151">
            <v>0</v>
          </cell>
          <cell r="AF1151" t="str">
            <v>OPGEM</v>
          </cell>
        </row>
        <row r="1152">
          <cell r="A1152" t="str">
            <v>ST</v>
          </cell>
          <cell r="B1152" t="str">
            <v>OPGET-CF</v>
          </cell>
          <cell r="D1152" t="str">
            <v>S</v>
          </cell>
          <cell r="H1152" t="str">
            <v>I-SWAP</v>
          </cell>
          <cell r="I1152" t="str">
            <v>HOEP</v>
          </cell>
          <cell r="J1152" t="str">
            <v>FIXED SWAP</v>
          </cell>
          <cell r="K1152" t="str">
            <v>SWPFN</v>
          </cell>
          <cell r="T1152">
            <v>0</v>
          </cell>
          <cell r="U1152">
            <v>0</v>
          </cell>
          <cell r="V1152" t="str">
            <v>TRADING</v>
          </cell>
          <cell r="X1152" t="str">
            <v>C</v>
          </cell>
          <cell r="AE1152">
            <v>0</v>
          </cell>
          <cell r="AF1152" t="str">
            <v>OPGEM</v>
          </cell>
        </row>
        <row r="1153">
          <cell r="A1153" t="str">
            <v>SBST</v>
          </cell>
          <cell r="B1153" t="str">
            <v>SB_OPG-CF</v>
          </cell>
          <cell r="D1153" t="str">
            <v>B</v>
          </cell>
          <cell r="H1153" t="str">
            <v>I-SWAP</v>
          </cell>
          <cell r="I1153" t="str">
            <v>HOEP</v>
          </cell>
          <cell r="J1153" t="str">
            <v>FIXED SWAP</v>
          </cell>
          <cell r="K1153" t="str">
            <v>SWPFN</v>
          </cell>
          <cell r="T1153">
            <v>0</v>
          </cell>
          <cell r="U1153">
            <v>0</v>
          </cell>
          <cell r="V1153" t="str">
            <v>TRADING</v>
          </cell>
          <cell r="X1153" t="str">
            <v>C</v>
          </cell>
          <cell r="AE1153">
            <v>0</v>
          </cell>
          <cell r="AF1153" t="str">
            <v>OPGET</v>
          </cell>
        </row>
        <row r="1154">
          <cell r="A1154" t="str">
            <v>ST</v>
          </cell>
          <cell r="B1154" t="str">
            <v>BEMI-CF</v>
          </cell>
          <cell r="D1154" t="str">
            <v>B</v>
          </cell>
          <cell r="H1154" t="str">
            <v>I-SWAP</v>
          </cell>
          <cell r="I1154" t="str">
            <v>HOEP</v>
          </cell>
          <cell r="J1154" t="str">
            <v>FIXED SWAP</v>
          </cell>
          <cell r="K1154" t="str">
            <v>SWPFN</v>
          </cell>
          <cell r="T1154">
            <v>0</v>
          </cell>
          <cell r="U1154">
            <v>0</v>
          </cell>
          <cell r="V1154" t="str">
            <v>TRADING</v>
          </cell>
          <cell r="X1154" t="str">
            <v>C</v>
          </cell>
          <cell r="AE1154">
            <v>0</v>
          </cell>
          <cell r="AF1154" t="str">
            <v>OPGEM</v>
          </cell>
        </row>
        <row r="1155">
          <cell r="A1155" t="str">
            <v>ST</v>
          </cell>
          <cell r="B1155" t="str">
            <v>NGX-CF</v>
          </cell>
          <cell r="D1155" t="str">
            <v>B</v>
          </cell>
          <cell r="H1155" t="str">
            <v>I-SWAP</v>
          </cell>
          <cell r="I1155" t="str">
            <v>HOEP</v>
          </cell>
          <cell r="J1155" t="str">
            <v>FIXED SWAP</v>
          </cell>
          <cell r="K1155" t="str">
            <v>SWPFN</v>
          </cell>
          <cell r="T1155">
            <v>0</v>
          </cell>
          <cell r="U1155">
            <v>0</v>
          </cell>
          <cell r="V1155" t="str">
            <v>TRADING</v>
          </cell>
          <cell r="X1155" t="str">
            <v>C</v>
          </cell>
          <cell r="AE1155">
            <v>0</v>
          </cell>
          <cell r="AF1155" t="str">
            <v>OPGEM</v>
          </cell>
        </row>
        <row r="1156">
          <cell r="A1156" t="str">
            <v>ST</v>
          </cell>
          <cell r="B1156" t="str">
            <v>OPGET-CF</v>
          </cell>
          <cell r="D1156" t="str">
            <v>S</v>
          </cell>
          <cell r="H1156" t="str">
            <v>I-SWAP</v>
          </cell>
          <cell r="I1156" t="str">
            <v>HOEP</v>
          </cell>
          <cell r="J1156" t="str">
            <v>FIXED SWAP</v>
          </cell>
          <cell r="K1156" t="str">
            <v>SWPFN</v>
          </cell>
          <cell r="T1156">
            <v>0</v>
          </cell>
          <cell r="U1156">
            <v>0</v>
          </cell>
          <cell r="V1156" t="str">
            <v>TRADING</v>
          </cell>
          <cell r="X1156" t="str">
            <v>C</v>
          </cell>
          <cell r="AE1156">
            <v>0</v>
          </cell>
          <cell r="AF1156" t="str">
            <v>OPGEM</v>
          </cell>
        </row>
        <row r="1157">
          <cell r="A1157" t="str">
            <v>SBST</v>
          </cell>
          <cell r="B1157" t="str">
            <v>SB_OPG-CF</v>
          </cell>
          <cell r="D1157" t="str">
            <v>B</v>
          </cell>
          <cell r="H1157" t="str">
            <v>I-SWAP</v>
          </cell>
          <cell r="I1157" t="str">
            <v>HOEP</v>
          </cell>
          <cell r="J1157" t="str">
            <v>FIXED SWAP</v>
          </cell>
          <cell r="K1157" t="str">
            <v>SWPFN</v>
          </cell>
          <cell r="T1157">
            <v>0</v>
          </cell>
          <cell r="U1157">
            <v>0</v>
          </cell>
          <cell r="V1157" t="str">
            <v>TRADING</v>
          </cell>
          <cell r="X1157" t="str">
            <v>C</v>
          </cell>
          <cell r="AE1157">
            <v>0</v>
          </cell>
          <cell r="AF1157" t="str">
            <v>OPGET</v>
          </cell>
        </row>
        <row r="1158">
          <cell r="A1158" t="str">
            <v>ST</v>
          </cell>
          <cell r="B1158" t="str">
            <v>NGX-CF</v>
          </cell>
          <cell r="D1158" t="str">
            <v>B</v>
          </cell>
          <cell r="H1158" t="str">
            <v>I-SWAP</v>
          </cell>
          <cell r="I1158" t="str">
            <v>HOEP</v>
          </cell>
          <cell r="J1158" t="str">
            <v>FIXED SWAP</v>
          </cell>
          <cell r="K1158" t="str">
            <v>SWPFN</v>
          </cell>
          <cell r="T1158">
            <v>0</v>
          </cell>
          <cell r="U1158">
            <v>0</v>
          </cell>
          <cell r="V1158" t="str">
            <v>TRADING</v>
          </cell>
          <cell r="X1158" t="str">
            <v>C</v>
          </cell>
          <cell r="AE1158">
            <v>0</v>
          </cell>
          <cell r="AF1158" t="str">
            <v>OPGEM</v>
          </cell>
        </row>
        <row r="1159">
          <cell r="A1159" t="str">
            <v>WCNT</v>
          </cell>
          <cell r="B1159" t="str">
            <v>NYPA</v>
          </cell>
          <cell r="D1159" t="str">
            <v>B</v>
          </cell>
          <cell r="H1159" t="str">
            <v>Water Agreement</v>
          </cell>
          <cell r="I1159" t="str">
            <v>HOEP</v>
          </cell>
          <cell r="J1159" t="str">
            <v>INDEX PHYSIC</v>
          </cell>
          <cell r="K1159" t="str">
            <v>WTM-S</v>
          </cell>
          <cell r="T1159">
            <v>0</v>
          </cell>
          <cell r="U1159">
            <v>0</v>
          </cell>
          <cell r="V1159" t="str">
            <v>NON-DERIVATIVE REG OPER</v>
          </cell>
          <cell r="X1159" t="str">
            <v>C</v>
          </cell>
          <cell r="AE1159">
            <v>0</v>
          </cell>
          <cell r="AF1159" t="str">
            <v>OPGEM</v>
          </cell>
        </row>
        <row r="1160">
          <cell r="A1160" t="str">
            <v>WCNT</v>
          </cell>
          <cell r="B1160" t="str">
            <v>NYPA</v>
          </cell>
          <cell r="D1160" t="str">
            <v>B</v>
          </cell>
          <cell r="H1160" t="str">
            <v>Water Agreement</v>
          </cell>
          <cell r="I1160" t="str">
            <v>HOEP</v>
          </cell>
          <cell r="J1160" t="str">
            <v>INDEX PHYSIC</v>
          </cell>
          <cell r="K1160" t="str">
            <v>WTM-S</v>
          </cell>
          <cell r="T1160">
            <v>0</v>
          </cell>
          <cell r="U1160">
            <v>0</v>
          </cell>
          <cell r="V1160" t="str">
            <v>NON-DERIVATIVE REG OPER</v>
          </cell>
          <cell r="X1160" t="str">
            <v>C</v>
          </cell>
          <cell r="AE1160">
            <v>0</v>
          </cell>
          <cell r="AF1160" t="str">
            <v>OPGEM</v>
          </cell>
        </row>
        <row r="1161">
          <cell r="A1161" t="str">
            <v>RT</v>
          </cell>
          <cell r="B1161" t="str">
            <v>OPGET</v>
          </cell>
          <cell r="D1161" t="str">
            <v>S</v>
          </cell>
          <cell r="H1161" t="str">
            <v>SFC</v>
          </cell>
          <cell r="I1161" t="str">
            <v>HOEP</v>
          </cell>
          <cell r="J1161" t="str">
            <v>INDEX PHYSIC</v>
          </cell>
          <cell r="K1161" t="str">
            <v>SFC3-RT</v>
          </cell>
          <cell r="T1161">
            <v>0</v>
          </cell>
          <cell r="U1161">
            <v>0</v>
          </cell>
          <cell r="V1161" t="str">
            <v>TRADING</v>
          </cell>
          <cell r="X1161" t="str">
            <v>C</v>
          </cell>
          <cell r="AE1161">
            <v>0</v>
          </cell>
          <cell r="AF1161" t="str">
            <v>OPGEM</v>
          </cell>
        </row>
        <row r="1162">
          <cell r="A1162" t="str">
            <v>SBRT</v>
          </cell>
          <cell r="B1162" t="str">
            <v>SB_OPG</v>
          </cell>
          <cell r="D1162" t="str">
            <v>B</v>
          </cell>
          <cell r="H1162" t="str">
            <v>SFC-RT</v>
          </cell>
          <cell r="I1162" t="str">
            <v>HOEP</v>
          </cell>
          <cell r="J1162" t="str">
            <v>INDEX PHYSIC</v>
          </cell>
          <cell r="K1162" t="str">
            <v>SFC3-RT</v>
          </cell>
          <cell r="T1162">
            <v>0</v>
          </cell>
          <cell r="U1162">
            <v>0</v>
          </cell>
          <cell r="V1162" t="str">
            <v>TRADING</v>
          </cell>
          <cell r="X1162" t="str">
            <v>C</v>
          </cell>
          <cell r="AE1162">
            <v>0</v>
          </cell>
          <cell r="AF1162" t="str">
            <v>OPGET</v>
          </cell>
        </row>
        <row r="1163">
          <cell r="A1163" t="str">
            <v>TROD</v>
          </cell>
          <cell r="B1163" t="str">
            <v>NGX-CF</v>
          </cell>
          <cell r="D1163" t="str">
            <v>B</v>
          </cell>
          <cell r="H1163" t="str">
            <v>I-SWAP</v>
          </cell>
          <cell r="I1163" t="str">
            <v>HOEP</v>
          </cell>
          <cell r="J1163" t="str">
            <v>FIXED SWAP</v>
          </cell>
          <cell r="K1163" t="str">
            <v>SWPFN</v>
          </cell>
          <cell r="T1163">
            <v>204000</v>
          </cell>
          <cell r="U1163">
            <v>263667.5</v>
          </cell>
          <cell r="V1163" t="str">
            <v>TRADING</v>
          </cell>
          <cell r="X1163" t="str">
            <v>C</v>
          </cell>
          <cell r="AE1163">
            <v>265198.43</v>
          </cell>
          <cell r="AF1163" t="str">
            <v>OPGEM</v>
          </cell>
        </row>
        <row r="1164">
          <cell r="A1164" t="str">
            <v>ST</v>
          </cell>
          <cell r="B1164" t="str">
            <v>TEM-CF</v>
          </cell>
          <cell r="D1164" t="str">
            <v>B</v>
          </cell>
          <cell r="H1164" t="str">
            <v>I-SWAP</v>
          </cell>
          <cell r="I1164" t="str">
            <v>HOEP</v>
          </cell>
          <cell r="J1164" t="str">
            <v>FIXED SWAP</v>
          </cell>
          <cell r="K1164" t="str">
            <v>SWPFN</v>
          </cell>
          <cell r="T1164">
            <v>0</v>
          </cell>
          <cell r="U1164">
            <v>0</v>
          </cell>
          <cell r="V1164" t="str">
            <v>TRADING</v>
          </cell>
          <cell r="X1164" t="str">
            <v>C</v>
          </cell>
          <cell r="AE1164">
            <v>0</v>
          </cell>
          <cell r="AF1164" t="str">
            <v>OPGEM</v>
          </cell>
        </row>
        <row r="1165">
          <cell r="A1165" t="str">
            <v>ST</v>
          </cell>
          <cell r="B1165" t="str">
            <v>BRUCE-CF</v>
          </cell>
          <cell r="D1165" t="str">
            <v>B</v>
          </cell>
          <cell r="H1165" t="str">
            <v>I-SWAP</v>
          </cell>
          <cell r="I1165" t="str">
            <v>HOEP</v>
          </cell>
          <cell r="J1165" t="str">
            <v>FIXED SWAP</v>
          </cell>
          <cell r="K1165" t="str">
            <v>SWPFN</v>
          </cell>
          <cell r="T1165">
            <v>0</v>
          </cell>
          <cell r="U1165">
            <v>0</v>
          </cell>
          <cell r="V1165" t="str">
            <v>TRADING</v>
          </cell>
          <cell r="X1165" t="str">
            <v>C</v>
          </cell>
          <cell r="AE1165">
            <v>0</v>
          </cell>
          <cell r="AF1165" t="str">
            <v>OPGEM</v>
          </cell>
        </row>
        <row r="1166">
          <cell r="A1166" t="str">
            <v>ST</v>
          </cell>
          <cell r="B1166" t="str">
            <v>BEMI-CF</v>
          </cell>
          <cell r="D1166" t="str">
            <v>B</v>
          </cell>
          <cell r="H1166" t="str">
            <v>I-SWAP</v>
          </cell>
          <cell r="I1166" t="str">
            <v>HOEP</v>
          </cell>
          <cell r="J1166" t="str">
            <v>FIXED SWAP</v>
          </cell>
          <cell r="K1166" t="str">
            <v>SWPFN</v>
          </cell>
          <cell r="T1166">
            <v>0</v>
          </cell>
          <cell r="U1166">
            <v>0</v>
          </cell>
          <cell r="V1166" t="str">
            <v>TRADING</v>
          </cell>
          <cell r="X1166" t="str">
            <v>C</v>
          </cell>
          <cell r="AE1166">
            <v>0</v>
          </cell>
          <cell r="AF1166" t="str">
            <v>OPGEM</v>
          </cell>
        </row>
        <row r="1167">
          <cell r="A1167" t="str">
            <v>ST</v>
          </cell>
          <cell r="B1167" t="str">
            <v>OPGET-CF</v>
          </cell>
          <cell r="D1167" t="str">
            <v>S</v>
          </cell>
          <cell r="H1167" t="str">
            <v>I-SWAP</v>
          </cell>
          <cell r="I1167" t="str">
            <v>HOEP</v>
          </cell>
          <cell r="J1167" t="str">
            <v>FIXED SWAP</v>
          </cell>
          <cell r="K1167" t="str">
            <v>SWPFN</v>
          </cell>
          <cell r="T1167">
            <v>0</v>
          </cell>
          <cell r="U1167">
            <v>0</v>
          </cell>
          <cell r="V1167" t="str">
            <v>TRADING</v>
          </cell>
          <cell r="X1167" t="str">
            <v>C</v>
          </cell>
          <cell r="AE1167">
            <v>0</v>
          </cell>
          <cell r="AF1167" t="str">
            <v>OPGEM</v>
          </cell>
        </row>
        <row r="1168">
          <cell r="A1168" t="str">
            <v>SBST</v>
          </cell>
          <cell r="B1168" t="str">
            <v>SB_OPG-CF</v>
          </cell>
          <cell r="D1168" t="str">
            <v>B</v>
          </cell>
          <cell r="H1168" t="str">
            <v>I-SWAP</v>
          </cell>
          <cell r="I1168" t="str">
            <v>HOEP</v>
          </cell>
          <cell r="J1168" t="str">
            <v>FIXED SWAP</v>
          </cell>
          <cell r="K1168" t="str">
            <v>SWPFN</v>
          </cell>
          <cell r="T1168">
            <v>0</v>
          </cell>
          <cell r="U1168">
            <v>0</v>
          </cell>
          <cell r="V1168" t="str">
            <v>TRADING</v>
          </cell>
          <cell r="X1168" t="str">
            <v>C</v>
          </cell>
          <cell r="AE1168">
            <v>0</v>
          </cell>
          <cell r="AF1168" t="str">
            <v>OPGET</v>
          </cell>
        </row>
        <row r="1169">
          <cell r="A1169" t="str">
            <v>ST</v>
          </cell>
          <cell r="B1169" t="str">
            <v>RBC-CF</v>
          </cell>
          <cell r="D1169" t="str">
            <v>B</v>
          </cell>
          <cell r="H1169" t="str">
            <v>I-SWAP</v>
          </cell>
          <cell r="I1169" t="str">
            <v>HOEP</v>
          </cell>
          <cell r="J1169" t="str">
            <v>FIXED SWAP</v>
          </cell>
          <cell r="K1169" t="str">
            <v>SWPFN</v>
          </cell>
          <cell r="T1169">
            <v>0</v>
          </cell>
          <cell r="U1169">
            <v>0</v>
          </cell>
          <cell r="V1169" t="str">
            <v>TRADING</v>
          </cell>
          <cell r="X1169" t="str">
            <v>C</v>
          </cell>
          <cell r="AE1169">
            <v>0</v>
          </cell>
          <cell r="AF1169" t="str">
            <v>OPGEM</v>
          </cell>
        </row>
        <row r="1170">
          <cell r="A1170" t="str">
            <v>RT</v>
          </cell>
          <cell r="B1170" t="str">
            <v>OPGET</v>
          </cell>
          <cell r="D1170" t="str">
            <v>B</v>
          </cell>
          <cell r="H1170" t="str">
            <v>SFC</v>
          </cell>
          <cell r="I1170" t="str">
            <v>MISI</v>
          </cell>
          <cell r="J1170" t="str">
            <v>PHYSICAL</v>
          </cell>
          <cell r="K1170" t="str">
            <v>CMSC-OFF</v>
          </cell>
          <cell r="T1170">
            <v>0</v>
          </cell>
          <cell r="U1170">
            <v>0</v>
          </cell>
          <cell r="V1170" t="str">
            <v>TRADING</v>
          </cell>
          <cell r="X1170" t="str">
            <v>C</v>
          </cell>
          <cell r="AE1170">
            <v>0</v>
          </cell>
          <cell r="AF1170" t="str">
            <v>OPGEM</v>
          </cell>
        </row>
        <row r="1171">
          <cell r="A1171" t="str">
            <v>SBRT</v>
          </cell>
          <cell r="B1171" t="str">
            <v>SB_OPG</v>
          </cell>
          <cell r="D1171" t="str">
            <v>S</v>
          </cell>
          <cell r="H1171" t="str">
            <v>SFC-RT</v>
          </cell>
          <cell r="I1171" t="str">
            <v>MISI</v>
          </cell>
          <cell r="J1171" t="str">
            <v>PHYSICAL</v>
          </cell>
          <cell r="K1171" t="str">
            <v>CMSC-OFF</v>
          </cell>
          <cell r="T1171">
            <v>0</v>
          </cell>
          <cell r="U1171">
            <v>0</v>
          </cell>
          <cell r="V1171" t="str">
            <v>TRADING</v>
          </cell>
          <cell r="X1171" t="str">
            <v>C</v>
          </cell>
          <cell r="AE1171">
            <v>0</v>
          </cell>
          <cell r="AF1171" t="str">
            <v>OPGET</v>
          </cell>
        </row>
        <row r="1172">
          <cell r="A1172" t="str">
            <v>ST</v>
          </cell>
          <cell r="B1172" t="str">
            <v>TEM-CF</v>
          </cell>
          <cell r="D1172" t="str">
            <v>B</v>
          </cell>
          <cell r="H1172" t="str">
            <v>I-SWAP</v>
          </cell>
          <cell r="I1172" t="str">
            <v>HOEP</v>
          </cell>
          <cell r="J1172" t="str">
            <v>FIXED SWAP</v>
          </cell>
          <cell r="K1172" t="str">
            <v>SWPFN</v>
          </cell>
          <cell r="T1172">
            <v>0</v>
          </cell>
          <cell r="U1172">
            <v>0</v>
          </cell>
          <cell r="V1172" t="str">
            <v>TRADING</v>
          </cell>
          <cell r="X1172" t="str">
            <v>C</v>
          </cell>
          <cell r="AE1172">
            <v>0</v>
          </cell>
          <cell r="AF1172" t="str">
            <v>OPGEM</v>
          </cell>
        </row>
        <row r="1173">
          <cell r="A1173" t="str">
            <v>ST</v>
          </cell>
          <cell r="B1173" t="str">
            <v>NGX-CF</v>
          </cell>
          <cell r="D1173" t="str">
            <v>B</v>
          </cell>
          <cell r="H1173" t="str">
            <v>I-SWAP</v>
          </cell>
          <cell r="I1173" t="str">
            <v>HOEP</v>
          </cell>
          <cell r="J1173" t="str">
            <v>FIXED SWAP</v>
          </cell>
          <cell r="K1173" t="str">
            <v>SWPFN</v>
          </cell>
          <cell r="T1173">
            <v>0</v>
          </cell>
          <cell r="U1173">
            <v>0</v>
          </cell>
          <cell r="V1173" t="str">
            <v>TRADING</v>
          </cell>
          <cell r="X1173" t="str">
            <v>C</v>
          </cell>
          <cell r="AE1173">
            <v>0</v>
          </cell>
          <cell r="AF1173" t="str">
            <v>OPGEM</v>
          </cell>
        </row>
        <row r="1174">
          <cell r="A1174" t="str">
            <v>ST</v>
          </cell>
          <cell r="B1174" t="str">
            <v>OPGET</v>
          </cell>
          <cell r="D1174" t="str">
            <v>B</v>
          </cell>
          <cell r="H1174" t="str">
            <v>SFC</v>
          </cell>
          <cell r="I1174" t="str">
            <v>MISI</v>
          </cell>
          <cell r="J1174" t="str">
            <v>PHYSICAL</v>
          </cell>
          <cell r="K1174" t="str">
            <v>CMSC-OFF</v>
          </cell>
          <cell r="T1174">
            <v>0</v>
          </cell>
          <cell r="U1174">
            <v>0</v>
          </cell>
          <cell r="V1174" t="str">
            <v>TRADING</v>
          </cell>
          <cell r="X1174" t="str">
            <v>C</v>
          </cell>
          <cell r="AE1174">
            <v>0</v>
          </cell>
          <cell r="AF1174" t="str">
            <v>OPGEM</v>
          </cell>
        </row>
        <row r="1175">
          <cell r="A1175" t="str">
            <v>SBST</v>
          </cell>
          <cell r="B1175" t="str">
            <v>SB_OPG</v>
          </cell>
          <cell r="D1175" t="str">
            <v>S</v>
          </cell>
          <cell r="H1175" t="str">
            <v>SFC-DA</v>
          </cell>
          <cell r="I1175" t="str">
            <v>MISI</v>
          </cell>
          <cell r="J1175" t="str">
            <v>PHYSICAL</v>
          </cell>
          <cell r="K1175" t="str">
            <v>CMSC-OFF</v>
          </cell>
          <cell r="T1175">
            <v>0</v>
          </cell>
          <cell r="U1175">
            <v>0</v>
          </cell>
          <cell r="V1175" t="str">
            <v>TRADING</v>
          </cell>
          <cell r="X1175" t="str">
            <v>C</v>
          </cell>
          <cell r="AE1175">
            <v>0</v>
          </cell>
          <cell r="AF1175" t="str">
            <v>OPGET</v>
          </cell>
        </row>
        <row r="1176">
          <cell r="A1176" t="str">
            <v>ST</v>
          </cell>
          <cell r="B1176" t="str">
            <v>OPGET-CF</v>
          </cell>
          <cell r="D1176" t="str">
            <v>S</v>
          </cell>
          <cell r="H1176" t="str">
            <v>I-SWAP</v>
          </cell>
          <cell r="I1176" t="str">
            <v>HOEP</v>
          </cell>
          <cell r="J1176" t="str">
            <v>FIXED SWAP</v>
          </cell>
          <cell r="K1176" t="str">
            <v>SWPFN</v>
          </cell>
          <cell r="T1176">
            <v>0</v>
          </cell>
          <cell r="U1176">
            <v>0</v>
          </cell>
          <cell r="V1176" t="str">
            <v>TRADING</v>
          </cell>
          <cell r="X1176" t="str">
            <v>C</v>
          </cell>
          <cell r="AE1176">
            <v>0</v>
          </cell>
          <cell r="AF1176" t="str">
            <v>OPGEM</v>
          </cell>
        </row>
        <row r="1177">
          <cell r="A1177" t="str">
            <v>SBST</v>
          </cell>
          <cell r="B1177" t="str">
            <v>SB_OPG-CF</v>
          </cell>
          <cell r="D1177" t="str">
            <v>B</v>
          </cell>
          <cell r="H1177" t="str">
            <v>I-SWAP</v>
          </cell>
          <cell r="I1177" t="str">
            <v>HOEP</v>
          </cell>
          <cell r="J1177" t="str">
            <v>FIXED SWAP</v>
          </cell>
          <cell r="K1177" t="str">
            <v>SWPFN</v>
          </cell>
          <cell r="T1177">
            <v>0</v>
          </cell>
          <cell r="U1177">
            <v>0</v>
          </cell>
          <cell r="V1177" t="str">
            <v>TRADING</v>
          </cell>
          <cell r="X1177" t="str">
            <v>C</v>
          </cell>
          <cell r="AE1177">
            <v>0</v>
          </cell>
          <cell r="AF1177" t="str">
            <v>OPGET</v>
          </cell>
        </row>
        <row r="1178">
          <cell r="A1178" t="str">
            <v>ST</v>
          </cell>
          <cell r="B1178" t="str">
            <v>TEM-CF</v>
          </cell>
          <cell r="D1178" t="str">
            <v>B</v>
          </cell>
          <cell r="H1178" t="str">
            <v>I-SWAP</v>
          </cell>
          <cell r="I1178" t="str">
            <v>HOEP</v>
          </cell>
          <cell r="J1178" t="str">
            <v>FIXED SWAP</v>
          </cell>
          <cell r="K1178" t="str">
            <v>SWPFN</v>
          </cell>
          <cell r="T1178">
            <v>0</v>
          </cell>
          <cell r="U1178">
            <v>0</v>
          </cell>
          <cell r="V1178" t="str">
            <v>TRADING</v>
          </cell>
          <cell r="X1178" t="str">
            <v>C</v>
          </cell>
          <cell r="AE1178">
            <v>0</v>
          </cell>
          <cell r="AF1178" t="str">
            <v>OPGEM</v>
          </cell>
        </row>
        <row r="1179">
          <cell r="A1179" t="str">
            <v>ST</v>
          </cell>
          <cell r="B1179" t="str">
            <v>BRUCE-CF</v>
          </cell>
          <cell r="D1179" t="str">
            <v>B</v>
          </cell>
          <cell r="H1179" t="str">
            <v>I-SWAP</v>
          </cell>
          <cell r="I1179" t="str">
            <v>HOEP</v>
          </cell>
          <cell r="J1179" t="str">
            <v>FIXED SWAP</v>
          </cell>
          <cell r="K1179" t="str">
            <v>SWPFN</v>
          </cell>
          <cell r="T1179">
            <v>0</v>
          </cell>
          <cell r="U1179">
            <v>0</v>
          </cell>
          <cell r="V1179" t="str">
            <v>TRADING</v>
          </cell>
          <cell r="X1179" t="str">
            <v>C</v>
          </cell>
          <cell r="AE1179">
            <v>0</v>
          </cell>
          <cell r="AF1179" t="str">
            <v>OPGEM</v>
          </cell>
        </row>
        <row r="1180">
          <cell r="A1180" t="str">
            <v>ST</v>
          </cell>
          <cell r="B1180" t="str">
            <v>OPGET-CF</v>
          </cell>
          <cell r="D1180" t="str">
            <v>S</v>
          </cell>
          <cell r="H1180" t="str">
            <v>I-SWAP</v>
          </cell>
          <cell r="I1180" t="str">
            <v>HOEP</v>
          </cell>
          <cell r="J1180" t="str">
            <v>FIXED SWAP</v>
          </cell>
          <cell r="K1180" t="str">
            <v>SWPFN</v>
          </cell>
          <cell r="T1180">
            <v>0</v>
          </cell>
          <cell r="U1180">
            <v>0</v>
          </cell>
          <cell r="V1180" t="str">
            <v>TRADING</v>
          </cell>
          <cell r="X1180" t="str">
            <v>C</v>
          </cell>
          <cell r="AE1180">
            <v>0</v>
          </cell>
          <cell r="AF1180" t="str">
            <v>OPGEM</v>
          </cell>
        </row>
        <row r="1181">
          <cell r="A1181" t="str">
            <v>SBST</v>
          </cell>
          <cell r="B1181" t="str">
            <v>SB_OPG-CF</v>
          </cell>
          <cell r="D1181" t="str">
            <v>B</v>
          </cell>
          <cell r="H1181" t="str">
            <v>I-SWAP</v>
          </cell>
          <cell r="I1181" t="str">
            <v>HOEP</v>
          </cell>
          <cell r="J1181" t="str">
            <v>FIXED SWAP</v>
          </cell>
          <cell r="K1181" t="str">
            <v>SWPFN</v>
          </cell>
          <cell r="T1181">
            <v>0</v>
          </cell>
          <cell r="U1181">
            <v>0</v>
          </cell>
          <cell r="V1181" t="str">
            <v>TRADING</v>
          </cell>
          <cell r="X1181" t="str">
            <v>C</v>
          </cell>
          <cell r="AE1181">
            <v>0</v>
          </cell>
          <cell r="AF1181" t="str">
            <v>OPGET</v>
          </cell>
        </row>
        <row r="1182">
          <cell r="A1182" t="str">
            <v>ST</v>
          </cell>
          <cell r="B1182" t="str">
            <v>BRUCE-CF</v>
          </cell>
          <cell r="D1182" t="str">
            <v>B</v>
          </cell>
          <cell r="H1182" t="str">
            <v>I-SWAP</v>
          </cell>
          <cell r="I1182" t="str">
            <v>HOEP</v>
          </cell>
          <cell r="J1182" t="str">
            <v>FIXED SWAP</v>
          </cell>
          <cell r="K1182" t="str">
            <v>SWPFN</v>
          </cell>
          <cell r="T1182">
            <v>0</v>
          </cell>
          <cell r="U1182">
            <v>0</v>
          </cell>
          <cell r="V1182" t="str">
            <v>TRADING</v>
          </cell>
          <cell r="X1182" t="str">
            <v>C</v>
          </cell>
          <cell r="AE1182">
            <v>0</v>
          </cell>
          <cell r="AF1182" t="str">
            <v>OPGEM</v>
          </cell>
        </row>
        <row r="1183">
          <cell r="A1183" t="str">
            <v>RT</v>
          </cell>
          <cell r="B1183" t="str">
            <v>OPGET</v>
          </cell>
          <cell r="D1183" t="str">
            <v>S</v>
          </cell>
          <cell r="H1183" t="str">
            <v>SFC</v>
          </cell>
          <cell r="I1183" t="str">
            <v>HOEP</v>
          </cell>
          <cell r="J1183" t="str">
            <v>INDEX PHYSIC</v>
          </cell>
          <cell r="K1183" t="str">
            <v>SFC3-RT</v>
          </cell>
          <cell r="T1183">
            <v>0</v>
          </cell>
          <cell r="U1183">
            <v>0</v>
          </cell>
          <cell r="V1183" t="str">
            <v>TRADING</v>
          </cell>
          <cell r="X1183" t="str">
            <v>C</v>
          </cell>
          <cell r="AE1183">
            <v>0</v>
          </cell>
          <cell r="AF1183" t="str">
            <v>OPGEM</v>
          </cell>
        </row>
        <row r="1184">
          <cell r="A1184" t="str">
            <v>SBRT</v>
          </cell>
          <cell r="B1184" t="str">
            <v>SB_OPG</v>
          </cell>
          <cell r="D1184" t="str">
            <v>B</v>
          </cell>
          <cell r="H1184" t="str">
            <v>SFC-RT</v>
          </cell>
          <cell r="I1184" t="str">
            <v>HOEP</v>
          </cell>
          <cell r="J1184" t="str">
            <v>INDEX PHYSIC</v>
          </cell>
          <cell r="K1184" t="str">
            <v>SFC3-RT</v>
          </cell>
          <cell r="T1184">
            <v>0</v>
          </cell>
          <cell r="U1184">
            <v>0</v>
          </cell>
          <cell r="V1184" t="str">
            <v>TRADING</v>
          </cell>
          <cell r="X1184" t="str">
            <v>C</v>
          </cell>
          <cell r="AE1184">
            <v>0</v>
          </cell>
          <cell r="AF1184" t="str">
            <v>OPGET</v>
          </cell>
        </row>
        <row r="1185">
          <cell r="A1185" t="str">
            <v>ST</v>
          </cell>
          <cell r="B1185" t="str">
            <v>TEM-CF</v>
          </cell>
          <cell r="D1185" t="str">
            <v>B</v>
          </cell>
          <cell r="H1185" t="str">
            <v>I-SWAP</v>
          </cell>
          <cell r="I1185" t="str">
            <v>HOEP</v>
          </cell>
          <cell r="J1185" t="str">
            <v>FIXED SWAP</v>
          </cell>
          <cell r="K1185" t="str">
            <v>SWPFN</v>
          </cell>
          <cell r="T1185">
            <v>0</v>
          </cell>
          <cell r="U1185">
            <v>0</v>
          </cell>
          <cell r="V1185" t="str">
            <v>TRADING</v>
          </cell>
          <cell r="X1185" t="str">
            <v>C</v>
          </cell>
          <cell r="AE1185">
            <v>0</v>
          </cell>
          <cell r="AF1185" t="str">
            <v>OPGEM</v>
          </cell>
        </row>
        <row r="1186">
          <cell r="A1186" t="str">
            <v>ST</v>
          </cell>
          <cell r="B1186" t="str">
            <v>OPGET-CF</v>
          </cell>
          <cell r="D1186" t="str">
            <v>S</v>
          </cell>
          <cell r="H1186" t="str">
            <v>I-SWAP</v>
          </cell>
          <cell r="I1186" t="str">
            <v>HOEP</v>
          </cell>
          <cell r="J1186" t="str">
            <v>FIXED SWAP</v>
          </cell>
          <cell r="K1186" t="str">
            <v>SWPFN</v>
          </cell>
          <cell r="T1186">
            <v>0</v>
          </cell>
          <cell r="U1186">
            <v>0</v>
          </cell>
          <cell r="V1186" t="str">
            <v>TRADING</v>
          </cell>
          <cell r="X1186" t="str">
            <v>C</v>
          </cell>
          <cell r="AE1186">
            <v>0</v>
          </cell>
          <cell r="AF1186" t="str">
            <v>OPGEM</v>
          </cell>
        </row>
        <row r="1187">
          <cell r="A1187" t="str">
            <v>SBST</v>
          </cell>
          <cell r="B1187" t="str">
            <v>SB_OPG-CF</v>
          </cell>
          <cell r="D1187" t="str">
            <v>B</v>
          </cell>
          <cell r="H1187" t="str">
            <v>I-SWAP</v>
          </cell>
          <cell r="I1187" t="str">
            <v>HOEP</v>
          </cell>
          <cell r="J1187" t="str">
            <v>FIXED SWAP</v>
          </cell>
          <cell r="K1187" t="str">
            <v>SWPFN</v>
          </cell>
          <cell r="T1187">
            <v>0</v>
          </cell>
          <cell r="U1187">
            <v>0</v>
          </cell>
          <cell r="V1187" t="str">
            <v>TRADING</v>
          </cell>
          <cell r="X1187" t="str">
            <v>C</v>
          </cell>
          <cell r="AE1187">
            <v>0</v>
          </cell>
          <cell r="AF1187" t="str">
            <v>OPGET</v>
          </cell>
        </row>
        <row r="1188">
          <cell r="A1188" t="str">
            <v>ST</v>
          </cell>
          <cell r="B1188" t="str">
            <v>OPGET-CF</v>
          </cell>
          <cell r="D1188" t="str">
            <v>S</v>
          </cell>
          <cell r="H1188" t="str">
            <v>I-SWAP</v>
          </cell>
          <cell r="I1188" t="str">
            <v>HOEP</v>
          </cell>
          <cell r="J1188" t="str">
            <v>FIXED SWAP</v>
          </cell>
          <cell r="K1188" t="str">
            <v>SWPFN</v>
          </cell>
          <cell r="T1188">
            <v>0</v>
          </cell>
          <cell r="U1188">
            <v>0</v>
          </cell>
          <cell r="V1188" t="str">
            <v>TRADING</v>
          </cell>
          <cell r="X1188" t="str">
            <v>C</v>
          </cell>
          <cell r="AE1188">
            <v>0</v>
          </cell>
          <cell r="AF1188" t="str">
            <v>OPGEM</v>
          </cell>
        </row>
        <row r="1189">
          <cell r="A1189" t="str">
            <v>SBST</v>
          </cell>
          <cell r="B1189" t="str">
            <v>SB_OPG-CF</v>
          </cell>
          <cell r="D1189" t="str">
            <v>B</v>
          </cell>
          <cell r="H1189" t="str">
            <v>I-SWAP</v>
          </cell>
          <cell r="I1189" t="str">
            <v>HOEP</v>
          </cell>
          <cell r="J1189" t="str">
            <v>FIXED SWAP</v>
          </cell>
          <cell r="K1189" t="str">
            <v>SWPFN</v>
          </cell>
          <cell r="T1189">
            <v>0</v>
          </cell>
          <cell r="U1189">
            <v>0</v>
          </cell>
          <cell r="V1189" t="str">
            <v>TRADING</v>
          </cell>
          <cell r="X1189" t="str">
            <v>C</v>
          </cell>
          <cell r="AE1189">
            <v>0</v>
          </cell>
          <cell r="AF1189" t="str">
            <v>OPGET</v>
          </cell>
        </row>
        <row r="1190">
          <cell r="A1190" t="str">
            <v>ST</v>
          </cell>
          <cell r="B1190" t="str">
            <v>BRUCE-CF</v>
          </cell>
          <cell r="D1190" t="str">
            <v>B</v>
          </cell>
          <cell r="H1190" t="str">
            <v>I-SWAP</v>
          </cell>
          <cell r="I1190" t="str">
            <v>HOEP</v>
          </cell>
          <cell r="J1190" t="str">
            <v>FIXED SWAP</v>
          </cell>
          <cell r="K1190" t="str">
            <v>SWPFN</v>
          </cell>
          <cell r="T1190">
            <v>0</v>
          </cell>
          <cell r="U1190">
            <v>0</v>
          </cell>
          <cell r="V1190" t="str">
            <v>TRADING</v>
          </cell>
          <cell r="X1190" t="str">
            <v>C</v>
          </cell>
          <cell r="AE1190">
            <v>0</v>
          </cell>
          <cell r="AF1190" t="str">
            <v>OPGEM</v>
          </cell>
        </row>
        <row r="1191">
          <cell r="A1191" t="str">
            <v>ST</v>
          </cell>
          <cell r="B1191" t="str">
            <v>OPGET-CF</v>
          </cell>
          <cell r="D1191" t="str">
            <v>S</v>
          </cell>
          <cell r="H1191" t="str">
            <v>I-SWAP</v>
          </cell>
          <cell r="I1191" t="str">
            <v>HOEP</v>
          </cell>
          <cell r="J1191" t="str">
            <v>FIXED SWAP</v>
          </cell>
          <cell r="K1191" t="str">
            <v>SWPFN</v>
          </cell>
          <cell r="T1191">
            <v>0</v>
          </cell>
          <cell r="U1191">
            <v>0</v>
          </cell>
          <cell r="V1191" t="str">
            <v>TRADING</v>
          </cell>
          <cell r="X1191" t="str">
            <v>C</v>
          </cell>
          <cell r="AE1191">
            <v>0</v>
          </cell>
          <cell r="AF1191" t="str">
            <v>OPGEM</v>
          </cell>
        </row>
        <row r="1192">
          <cell r="A1192" t="str">
            <v>SBST</v>
          </cell>
          <cell r="B1192" t="str">
            <v>SB_OPG-CF</v>
          </cell>
          <cell r="D1192" t="str">
            <v>B</v>
          </cell>
          <cell r="H1192" t="str">
            <v>I-SWAP</v>
          </cell>
          <cell r="I1192" t="str">
            <v>HOEP</v>
          </cell>
          <cell r="J1192" t="str">
            <v>FIXED SWAP</v>
          </cell>
          <cell r="K1192" t="str">
            <v>SWPFN</v>
          </cell>
          <cell r="T1192">
            <v>0</v>
          </cell>
          <cell r="U1192">
            <v>0</v>
          </cell>
          <cell r="V1192" t="str">
            <v>TRADING</v>
          </cell>
          <cell r="X1192" t="str">
            <v>C</v>
          </cell>
          <cell r="AE1192">
            <v>0</v>
          </cell>
          <cell r="AF1192" t="str">
            <v>OPGET</v>
          </cell>
        </row>
        <row r="1193">
          <cell r="A1193" t="str">
            <v>ST</v>
          </cell>
          <cell r="B1193" t="str">
            <v>NGX-CF</v>
          </cell>
          <cell r="D1193" t="str">
            <v>B</v>
          </cell>
          <cell r="H1193" t="str">
            <v>I-SWAP</v>
          </cell>
          <cell r="I1193" t="str">
            <v>HOEP</v>
          </cell>
          <cell r="J1193" t="str">
            <v>FIXED SWAP</v>
          </cell>
          <cell r="K1193" t="str">
            <v>SWPFN</v>
          </cell>
          <cell r="T1193">
            <v>0</v>
          </cell>
          <cell r="U1193">
            <v>0</v>
          </cell>
          <cell r="V1193" t="str">
            <v>TRADING</v>
          </cell>
          <cell r="X1193" t="str">
            <v>C</v>
          </cell>
          <cell r="AE1193">
            <v>0</v>
          </cell>
          <cell r="AF1193" t="str">
            <v>OPGEM</v>
          </cell>
        </row>
        <row r="1194">
          <cell r="A1194" t="str">
            <v>ST</v>
          </cell>
          <cell r="B1194" t="str">
            <v>OPGET-CF</v>
          </cell>
          <cell r="D1194" t="str">
            <v>S</v>
          </cell>
          <cell r="H1194" t="str">
            <v>I-SWAP</v>
          </cell>
          <cell r="I1194" t="str">
            <v>HOEP</v>
          </cell>
          <cell r="J1194" t="str">
            <v>FIXED SWAP</v>
          </cell>
          <cell r="K1194" t="str">
            <v>SWPFN</v>
          </cell>
          <cell r="T1194">
            <v>0</v>
          </cell>
          <cell r="U1194">
            <v>0</v>
          </cell>
          <cell r="V1194" t="str">
            <v>TRADING</v>
          </cell>
          <cell r="X1194" t="str">
            <v>C</v>
          </cell>
          <cell r="AE1194">
            <v>0</v>
          </cell>
          <cell r="AF1194" t="str">
            <v>OPGEM</v>
          </cell>
        </row>
        <row r="1195">
          <cell r="A1195" t="str">
            <v>SBST</v>
          </cell>
          <cell r="B1195" t="str">
            <v>SB_OPG-CF</v>
          </cell>
          <cell r="D1195" t="str">
            <v>B</v>
          </cell>
          <cell r="H1195" t="str">
            <v>I-SWAP</v>
          </cell>
          <cell r="I1195" t="str">
            <v>HOEP</v>
          </cell>
          <cell r="J1195" t="str">
            <v>FIXED SWAP</v>
          </cell>
          <cell r="K1195" t="str">
            <v>SWPFN</v>
          </cell>
          <cell r="T1195">
            <v>0</v>
          </cell>
          <cell r="U1195">
            <v>0</v>
          </cell>
          <cell r="V1195" t="str">
            <v>TRADING</v>
          </cell>
          <cell r="X1195" t="str">
            <v>C</v>
          </cell>
          <cell r="AE1195">
            <v>0</v>
          </cell>
          <cell r="AF1195" t="str">
            <v>OPGET</v>
          </cell>
        </row>
        <row r="1196">
          <cell r="A1196" t="str">
            <v>ST</v>
          </cell>
          <cell r="B1196" t="str">
            <v>RBC-CF</v>
          </cell>
          <cell r="D1196" t="str">
            <v>B</v>
          </cell>
          <cell r="H1196" t="str">
            <v>I-SWAP</v>
          </cell>
          <cell r="I1196" t="str">
            <v>HOEP</v>
          </cell>
          <cell r="J1196" t="str">
            <v>FIXED SWAP</v>
          </cell>
          <cell r="K1196" t="str">
            <v>SWPFN</v>
          </cell>
          <cell r="T1196">
            <v>0</v>
          </cell>
          <cell r="U1196">
            <v>0</v>
          </cell>
          <cell r="V1196" t="str">
            <v>TRADING</v>
          </cell>
          <cell r="X1196" t="str">
            <v>C</v>
          </cell>
          <cell r="AE1196">
            <v>0</v>
          </cell>
          <cell r="AF1196" t="str">
            <v>OPGEM</v>
          </cell>
        </row>
        <row r="1197">
          <cell r="A1197" t="str">
            <v>ST</v>
          </cell>
          <cell r="B1197" t="str">
            <v>RBC-CF</v>
          </cell>
          <cell r="D1197" t="str">
            <v>B</v>
          </cell>
          <cell r="H1197" t="str">
            <v>I-SWAP</v>
          </cell>
          <cell r="I1197" t="str">
            <v>HOEP</v>
          </cell>
          <cell r="J1197" t="str">
            <v>FIXED SWAP</v>
          </cell>
          <cell r="K1197" t="str">
            <v>SWPFN</v>
          </cell>
          <cell r="T1197">
            <v>0</v>
          </cell>
          <cell r="U1197">
            <v>0</v>
          </cell>
          <cell r="V1197" t="str">
            <v>TRADING</v>
          </cell>
          <cell r="X1197" t="str">
            <v>C</v>
          </cell>
          <cell r="AE1197">
            <v>0</v>
          </cell>
          <cell r="AF1197" t="str">
            <v>OPGEM</v>
          </cell>
        </row>
        <row r="1198">
          <cell r="A1198" t="str">
            <v>ST</v>
          </cell>
          <cell r="B1198" t="str">
            <v>NGX-CF</v>
          </cell>
          <cell r="D1198" t="str">
            <v>B</v>
          </cell>
          <cell r="H1198" t="str">
            <v>I-SWAP</v>
          </cell>
          <cell r="I1198" t="str">
            <v>HOEP</v>
          </cell>
          <cell r="J1198" t="str">
            <v>FIXED SWAP</v>
          </cell>
          <cell r="K1198" t="str">
            <v>SWPFN</v>
          </cell>
          <cell r="T1198">
            <v>0</v>
          </cell>
          <cell r="U1198">
            <v>0</v>
          </cell>
          <cell r="V1198" t="str">
            <v>TRADING</v>
          </cell>
          <cell r="X1198" t="str">
            <v>C</v>
          </cell>
          <cell r="AE1198">
            <v>0</v>
          </cell>
          <cell r="AF1198" t="str">
            <v>OPGEM</v>
          </cell>
        </row>
        <row r="1199">
          <cell r="A1199" t="str">
            <v>ST</v>
          </cell>
          <cell r="B1199" t="str">
            <v>OPGET-CF</v>
          </cell>
          <cell r="D1199" t="str">
            <v>S</v>
          </cell>
          <cell r="H1199" t="str">
            <v>I-SWAP</v>
          </cell>
          <cell r="I1199" t="str">
            <v>HOEP</v>
          </cell>
          <cell r="J1199" t="str">
            <v>FIXED SWAP</v>
          </cell>
          <cell r="K1199" t="str">
            <v>SWPFN</v>
          </cell>
          <cell r="T1199">
            <v>0</v>
          </cell>
          <cell r="U1199">
            <v>0</v>
          </cell>
          <cell r="V1199" t="str">
            <v>TRADING</v>
          </cell>
          <cell r="X1199" t="str">
            <v>C</v>
          </cell>
          <cell r="AE1199">
            <v>0</v>
          </cell>
          <cell r="AF1199" t="str">
            <v>OPGEM</v>
          </cell>
        </row>
        <row r="1200">
          <cell r="A1200" t="str">
            <v>SBST</v>
          </cell>
          <cell r="B1200" t="str">
            <v>SB_OPG-CF</v>
          </cell>
          <cell r="D1200" t="str">
            <v>B</v>
          </cell>
          <cell r="H1200" t="str">
            <v>I-SWAP</v>
          </cell>
          <cell r="I1200" t="str">
            <v>HOEP</v>
          </cell>
          <cell r="J1200" t="str">
            <v>FIXED SWAP</v>
          </cell>
          <cell r="K1200" t="str">
            <v>SWPFN</v>
          </cell>
          <cell r="T1200">
            <v>0</v>
          </cell>
          <cell r="U1200">
            <v>0</v>
          </cell>
          <cell r="V1200" t="str">
            <v>TRADING</v>
          </cell>
          <cell r="X1200" t="str">
            <v>C</v>
          </cell>
          <cell r="AE1200">
            <v>0</v>
          </cell>
          <cell r="AF1200" t="str">
            <v>OPGET</v>
          </cell>
        </row>
        <row r="1201">
          <cell r="A1201" t="str">
            <v>TROD</v>
          </cell>
          <cell r="B1201" t="str">
            <v>NGX-CF</v>
          </cell>
          <cell r="D1201" t="str">
            <v>B</v>
          </cell>
          <cell r="H1201" t="str">
            <v>I-SWAP</v>
          </cell>
          <cell r="I1201" t="str">
            <v>HOEP</v>
          </cell>
          <cell r="J1201" t="str">
            <v>FIXED SWAP</v>
          </cell>
          <cell r="K1201" t="str">
            <v>SWPFN</v>
          </cell>
          <cell r="T1201">
            <v>16800</v>
          </cell>
          <cell r="U1201">
            <v>150984</v>
          </cell>
          <cell r="V1201" t="str">
            <v>TRADING</v>
          </cell>
          <cell r="X1201" t="str">
            <v>C</v>
          </cell>
          <cell r="AE1201">
            <v>150890.72</v>
          </cell>
          <cell r="AF1201" t="str">
            <v>OPGEM</v>
          </cell>
        </row>
        <row r="1202">
          <cell r="A1202" t="str">
            <v>TROD</v>
          </cell>
          <cell r="B1202" t="str">
            <v>NGX-CF</v>
          </cell>
          <cell r="D1202" t="str">
            <v>S</v>
          </cell>
          <cell r="H1202" t="str">
            <v>I-SWAP</v>
          </cell>
          <cell r="I1202" t="str">
            <v>HOEP</v>
          </cell>
          <cell r="J1202" t="str">
            <v>FIXED SWAP</v>
          </cell>
          <cell r="K1202" t="str">
            <v>SWPFN</v>
          </cell>
          <cell r="T1202">
            <v>-16800</v>
          </cell>
          <cell r="U1202">
            <v>-146784</v>
          </cell>
          <cell r="V1202" t="str">
            <v>TRADING</v>
          </cell>
          <cell r="X1202" t="str">
            <v>C</v>
          </cell>
          <cell r="AE1202">
            <v>-146694.64000000001</v>
          </cell>
          <cell r="AF1202" t="str">
            <v>OPGEM</v>
          </cell>
        </row>
        <row r="1203">
          <cell r="A1203" t="str">
            <v>ST</v>
          </cell>
          <cell r="B1203" t="str">
            <v>OPGET-CF</v>
          </cell>
          <cell r="D1203" t="str">
            <v>S</v>
          </cell>
          <cell r="H1203" t="str">
            <v>I-SWAP</v>
          </cell>
          <cell r="I1203" t="str">
            <v>HOEP</v>
          </cell>
          <cell r="J1203" t="str">
            <v>FIXED SWAP</v>
          </cell>
          <cell r="K1203" t="str">
            <v>SWPFN</v>
          </cell>
          <cell r="T1203">
            <v>0</v>
          </cell>
          <cell r="U1203">
            <v>0</v>
          </cell>
          <cell r="V1203" t="str">
            <v>TRADING</v>
          </cell>
          <cell r="X1203" t="str">
            <v>C</v>
          </cell>
          <cell r="AE1203">
            <v>0</v>
          </cell>
          <cell r="AF1203" t="str">
            <v>OPGEM</v>
          </cell>
        </row>
        <row r="1204">
          <cell r="A1204" t="str">
            <v>SBST</v>
          </cell>
          <cell r="B1204" t="str">
            <v>SB_OPG-CF</v>
          </cell>
          <cell r="D1204" t="str">
            <v>B</v>
          </cell>
          <cell r="H1204" t="str">
            <v>I-SWAP</v>
          </cell>
          <cell r="I1204" t="str">
            <v>HOEP</v>
          </cell>
          <cell r="J1204" t="str">
            <v>FIXED SWAP</v>
          </cell>
          <cell r="K1204" t="str">
            <v>SWPFN</v>
          </cell>
          <cell r="T1204">
            <v>0</v>
          </cell>
          <cell r="U1204">
            <v>0</v>
          </cell>
          <cell r="V1204" t="str">
            <v>TRADING</v>
          </cell>
          <cell r="X1204" t="str">
            <v>C</v>
          </cell>
          <cell r="AE1204">
            <v>0</v>
          </cell>
          <cell r="AF1204" t="str">
            <v>OPGET</v>
          </cell>
        </row>
        <row r="1205">
          <cell r="A1205" t="str">
            <v>RT</v>
          </cell>
          <cell r="B1205" t="str">
            <v>TEM-CF</v>
          </cell>
          <cell r="D1205" t="str">
            <v>B</v>
          </cell>
          <cell r="H1205" t="str">
            <v>I-SWAP</v>
          </cell>
          <cell r="I1205" t="str">
            <v>HOEP</v>
          </cell>
          <cell r="J1205" t="str">
            <v>FIXED SWAP</v>
          </cell>
          <cell r="K1205" t="str">
            <v>SWPFN</v>
          </cell>
          <cell r="T1205">
            <v>0</v>
          </cell>
          <cell r="U1205">
            <v>0</v>
          </cell>
          <cell r="V1205" t="str">
            <v>TRADING</v>
          </cell>
          <cell r="X1205" t="str">
            <v>C</v>
          </cell>
          <cell r="AE1205">
            <v>0</v>
          </cell>
          <cell r="AF1205" t="str">
            <v>OPGEM</v>
          </cell>
        </row>
        <row r="1206">
          <cell r="A1206" t="str">
            <v>RT</v>
          </cell>
          <cell r="B1206" t="str">
            <v>BEMI-CF</v>
          </cell>
          <cell r="D1206" t="str">
            <v>S</v>
          </cell>
          <cell r="H1206" t="str">
            <v>I-SWAP</v>
          </cell>
          <cell r="I1206" t="str">
            <v>HOEP</v>
          </cell>
          <cell r="J1206" t="str">
            <v>FIXED SWAP</v>
          </cell>
          <cell r="K1206" t="str">
            <v>SWPFN</v>
          </cell>
          <cell r="T1206">
            <v>0</v>
          </cell>
          <cell r="U1206">
            <v>0</v>
          </cell>
          <cell r="V1206" t="str">
            <v>TRADING</v>
          </cell>
          <cell r="X1206" t="str">
            <v>C</v>
          </cell>
          <cell r="AE1206">
            <v>0</v>
          </cell>
          <cell r="AF1206" t="str">
            <v>OPGEM</v>
          </cell>
        </row>
        <row r="1207">
          <cell r="A1207" t="str">
            <v>TROD</v>
          </cell>
          <cell r="B1207" t="str">
            <v>TEM-CF</v>
          </cell>
          <cell r="D1207" t="str">
            <v>B</v>
          </cell>
          <cell r="H1207" t="str">
            <v>I-SWAP</v>
          </cell>
          <cell r="I1207" t="str">
            <v>HOEP</v>
          </cell>
          <cell r="J1207" t="str">
            <v>FIXED SWAP</v>
          </cell>
          <cell r="K1207" t="str">
            <v>SWPFN</v>
          </cell>
          <cell r="T1207">
            <v>0</v>
          </cell>
          <cell r="U1207">
            <v>0</v>
          </cell>
          <cell r="V1207" t="str">
            <v>TRADING</v>
          </cell>
          <cell r="X1207" t="str">
            <v>C</v>
          </cell>
          <cell r="AE1207">
            <v>0</v>
          </cell>
          <cell r="AF1207" t="str">
            <v>OPGEM</v>
          </cell>
        </row>
        <row r="1208">
          <cell r="A1208" t="str">
            <v>TROD</v>
          </cell>
          <cell r="B1208" t="str">
            <v>RBC-CF</v>
          </cell>
          <cell r="D1208" t="str">
            <v>B</v>
          </cell>
          <cell r="H1208" t="str">
            <v>I-SWAP</v>
          </cell>
          <cell r="I1208" t="str">
            <v>HOEP</v>
          </cell>
          <cell r="J1208" t="str">
            <v>FIXED SWAP</v>
          </cell>
          <cell r="K1208" t="str">
            <v>SWPFN</v>
          </cell>
          <cell r="T1208">
            <v>0</v>
          </cell>
          <cell r="U1208">
            <v>0</v>
          </cell>
          <cell r="V1208" t="str">
            <v>TRADING</v>
          </cell>
          <cell r="X1208" t="str">
            <v>C</v>
          </cell>
          <cell r="AE1208">
            <v>0</v>
          </cell>
          <cell r="AF1208" t="str">
            <v>OPGEM</v>
          </cell>
        </row>
        <row r="1209">
          <cell r="A1209" t="str">
            <v>TROD</v>
          </cell>
          <cell r="B1209" t="str">
            <v>BEMI-CF</v>
          </cell>
          <cell r="D1209" t="str">
            <v>B</v>
          </cell>
          <cell r="H1209" t="str">
            <v>I-SWAP</v>
          </cell>
          <cell r="I1209" t="str">
            <v>HOEP</v>
          </cell>
          <cell r="J1209" t="str">
            <v>FIXED SWAP</v>
          </cell>
          <cell r="K1209" t="str">
            <v>SWPFN</v>
          </cell>
          <cell r="T1209">
            <v>0</v>
          </cell>
          <cell r="U1209">
            <v>0</v>
          </cell>
          <cell r="V1209" t="str">
            <v>TRADING</v>
          </cell>
          <cell r="X1209" t="str">
            <v>C</v>
          </cell>
          <cell r="AE1209">
            <v>0</v>
          </cell>
          <cell r="AF1209" t="str">
            <v>OPGEM</v>
          </cell>
        </row>
        <row r="1210">
          <cell r="A1210" t="str">
            <v>ST</v>
          </cell>
          <cell r="B1210" t="str">
            <v>RBC-CF</v>
          </cell>
          <cell r="D1210" t="str">
            <v>B</v>
          </cell>
          <cell r="H1210" t="str">
            <v>I-SWAP</v>
          </cell>
          <cell r="I1210" t="str">
            <v>HOEP</v>
          </cell>
          <cell r="J1210" t="str">
            <v>FIXED SWAP</v>
          </cell>
          <cell r="K1210" t="str">
            <v>SWPFN</v>
          </cell>
          <cell r="T1210">
            <v>0</v>
          </cell>
          <cell r="U1210">
            <v>0</v>
          </cell>
          <cell r="V1210" t="str">
            <v>TRADING</v>
          </cell>
          <cell r="X1210" t="str">
            <v>C</v>
          </cell>
          <cell r="AE1210">
            <v>0</v>
          </cell>
          <cell r="AF1210" t="str">
            <v>OPGEM</v>
          </cell>
        </row>
        <row r="1211">
          <cell r="A1211" t="str">
            <v>RT</v>
          </cell>
          <cell r="B1211" t="str">
            <v>OPGET</v>
          </cell>
          <cell r="D1211" t="str">
            <v>S</v>
          </cell>
          <cell r="H1211" t="str">
            <v>SFC</v>
          </cell>
          <cell r="I1211" t="str">
            <v>HOEP</v>
          </cell>
          <cell r="J1211" t="str">
            <v>INDEX PHYSIC</v>
          </cell>
          <cell r="K1211" t="str">
            <v>SFC3-RT</v>
          </cell>
          <cell r="T1211">
            <v>0</v>
          </cell>
          <cell r="U1211">
            <v>0</v>
          </cell>
          <cell r="V1211" t="str">
            <v>TRADING</v>
          </cell>
          <cell r="X1211" t="str">
            <v>C</v>
          </cell>
          <cell r="AE1211">
            <v>0</v>
          </cell>
          <cell r="AF1211" t="str">
            <v>OPGEM</v>
          </cell>
        </row>
        <row r="1212">
          <cell r="A1212" t="str">
            <v>SBRT</v>
          </cell>
          <cell r="B1212" t="str">
            <v>SB_OPG</v>
          </cell>
          <cell r="D1212" t="str">
            <v>B</v>
          </cell>
          <cell r="H1212" t="str">
            <v>SFC-RT</v>
          </cell>
          <cell r="I1212" t="str">
            <v>HOEP</v>
          </cell>
          <cell r="J1212" t="str">
            <v>INDEX PHYSIC</v>
          </cell>
          <cell r="K1212" t="str">
            <v>SFC3-RT</v>
          </cell>
          <cell r="T1212">
            <v>0</v>
          </cell>
          <cell r="U1212">
            <v>0</v>
          </cell>
          <cell r="V1212" t="str">
            <v>TRADING</v>
          </cell>
          <cell r="X1212" t="str">
            <v>C</v>
          </cell>
          <cell r="AE1212">
            <v>0</v>
          </cell>
          <cell r="AF1212" t="str">
            <v>OPGET</v>
          </cell>
        </row>
        <row r="1213">
          <cell r="A1213" t="str">
            <v>RT</v>
          </cell>
          <cell r="B1213" t="str">
            <v>OPGET</v>
          </cell>
          <cell r="D1213" t="str">
            <v>B</v>
          </cell>
          <cell r="H1213" t="str">
            <v>SFC</v>
          </cell>
          <cell r="I1213" t="str">
            <v>MISI</v>
          </cell>
          <cell r="J1213" t="str">
            <v>PHYSICAL</v>
          </cell>
          <cell r="K1213" t="str">
            <v>CMSC-OFF</v>
          </cell>
          <cell r="T1213">
            <v>0</v>
          </cell>
          <cell r="U1213">
            <v>0</v>
          </cell>
          <cell r="V1213" t="str">
            <v>TRADING</v>
          </cell>
          <cell r="X1213" t="str">
            <v>C</v>
          </cell>
          <cell r="AE1213">
            <v>0</v>
          </cell>
          <cell r="AF1213" t="str">
            <v>OPGEM</v>
          </cell>
        </row>
        <row r="1214">
          <cell r="A1214" t="str">
            <v>SBRT</v>
          </cell>
          <cell r="B1214" t="str">
            <v>SB_OPG</v>
          </cell>
          <cell r="D1214" t="str">
            <v>S</v>
          </cell>
          <cell r="H1214" t="str">
            <v>SFC-RT</v>
          </cell>
          <cell r="I1214" t="str">
            <v>MISI</v>
          </cell>
          <cell r="J1214" t="str">
            <v>PHYSICAL</v>
          </cell>
          <cell r="K1214" t="str">
            <v>CMSC-OFF</v>
          </cell>
          <cell r="T1214">
            <v>0</v>
          </cell>
          <cell r="U1214">
            <v>0</v>
          </cell>
          <cell r="V1214" t="str">
            <v>TRADING</v>
          </cell>
          <cell r="X1214" t="str">
            <v>C</v>
          </cell>
          <cell r="AE1214">
            <v>0</v>
          </cell>
          <cell r="AF1214" t="str">
            <v>OPGET</v>
          </cell>
        </row>
        <row r="1215">
          <cell r="A1215" t="str">
            <v>RT</v>
          </cell>
          <cell r="B1215" t="str">
            <v>OPGET</v>
          </cell>
          <cell r="D1215" t="str">
            <v>S</v>
          </cell>
          <cell r="H1215" t="str">
            <v>SFC</v>
          </cell>
          <cell r="I1215" t="str">
            <v>HOEP</v>
          </cell>
          <cell r="J1215" t="str">
            <v>INDEX PHYSIC</v>
          </cell>
          <cell r="K1215" t="str">
            <v>SFC3-RT</v>
          </cell>
          <cell r="T1215">
            <v>0</v>
          </cell>
          <cell r="U1215">
            <v>0</v>
          </cell>
          <cell r="V1215" t="str">
            <v>TRADING</v>
          </cell>
          <cell r="X1215" t="str">
            <v>C</v>
          </cell>
          <cell r="AE1215">
            <v>0</v>
          </cell>
          <cell r="AF1215" t="str">
            <v>OPGEM</v>
          </cell>
        </row>
        <row r="1216">
          <cell r="A1216" t="str">
            <v>SBRT</v>
          </cell>
          <cell r="B1216" t="str">
            <v>SB_OPG</v>
          </cell>
          <cell r="D1216" t="str">
            <v>B</v>
          </cell>
          <cell r="H1216" t="str">
            <v>SFC-RT</v>
          </cell>
          <cell r="I1216" t="str">
            <v>HOEP</v>
          </cell>
          <cell r="J1216" t="str">
            <v>INDEX PHYSIC</v>
          </cell>
          <cell r="K1216" t="str">
            <v>SFC3-RT</v>
          </cell>
          <cell r="T1216">
            <v>0</v>
          </cell>
          <cell r="U1216">
            <v>0</v>
          </cell>
          <cell r="V1216" t="str">
            <v>TRADING</v>
          </cell>
          <cell r="X1216" t="str">
            <v>C</v>
          </cell>
          <cell r="AE1216">
            <v>0</v>
          </cell>
          <cell r="AF1216" t="str">
            <v>OPGET</v>
          </cell>
        </row>
        <row r="1217">
          <cell r="A1217" t="str">
            <v>ST</v>
          </cell>
          <cell r="B1217" t="str">
            <v>OPGET</v>
          </cell>
          <cell r="D1217" t="str">
            <v>S</v>
          </cell>
          <cell r="H1217" t="str">
            <v>OSF</v>
          </cell>
          <cell r="I1217" t="str">
            <v>HOEP</v>
          </cell>
          <cell r="J1217" t="str">
            <v>INDEX PHYSIC</v>
          </cell>
          <cell r="K1217" t="str">
            <v>SFC-DA</v>
          </cell>
          <cell r="T1217">
            <v>0</v>
          </cell>
          <cell r="U1217">
            <v>0</v>
          </cell>
          <cell r="V1217" t="str">
            <v>TRADING</v>
          </cell>
          <cell r="X1217" t="str">
            <v>C</v>
          </cell>
          <cell r="AE1217">
            <v>0</v>
          </cell>
          <cell r="AF1217" t="str">
            <v>OPGEM</v>
          </cell>
        </row>
        <row r="1218">
          <cell r="A1218" t="str">
            <v>SBST</v>
          </cell>
          <cell r="B1218" t="str">
            <v>SB_OPG</v>
          </cell>
          <cell r="D1218" t="str">
            <v>B</v>
          </cell>
          <cell r="H1218" t="str">
            <v>OSF</v>
          </cell>
          <cell r="I1218" t="str">
            <v>HOEP</v>
          </cell>
          <cell r="J1218" t="str">
            <v>INDEX PHYSIC</v>
          </cell>
          <cell r="K1218" t="str">
            <v>SFC-DA</v>
          </cell>
          <cell r="T1218">
            <v>0</v>
          </cell>
          <cell r="U1218">
            <v>0</v>
          </cell>
          <cell r="V1218" t="str">
            <v>TRADING</v>
          </cell>
          <cell r="X1218" t="str">
            <v>C</v>
          </cell>
          <cell r="AE1218">
            <v>0</v>
          </cell>
          <cell r="AF1218" t="str">
            <v>OPGET</v>
          </cell>
        </row>
        <row r="1219">
          <cell r="A1219" t="str">
            <v>TROD</v>
          </cell>
          <cell r="B1219" t="str">
            <v>OPGET-UF</v>
          </cell>
          <cell r="D1219" t="str">
            <v>S</v>
          </cell>
          <cell r="H1219" t="str">
            <v>I-SWAP</v>
          </cell>
          <cell r="I1219" t="str">
            <v>HOEP</v>
          </cell>
          <cell r="J1219" t="str">
            <v>FIXED SWAP</v>
          </cell>
          <cell r="K1219" t="str">
            <v>SWPFN</v>
          </cell>
          <cell r="T1219">
            <v>0</v>
          </cell>
          <cell r="U1219">
            <v>0</v>
          </cell>
          <cell r="V1219" t="str">
            <v>TRADING</v>
          </cell>
          <cell r="X1219" t="str">
            <v>C</v>
          </cell>
          <cell r="AE1219">
            <v>0</v>
          </cell>
          <cell r="AF1219" t="str">
            <v>OPGEM</v>
          </cell>
        </row>
        <row r="1220">
          <cell r="A1220" t="str">
            <v>SBLT</v>
          </cell>
          <cell r="B1220" t="str">
            <v>SB_OPG-UF</v>
          </cell>
          <cell r="D1220" t="str">
            <v>B</v>
          </cell>
          <cell r="H1220" t="str">
            <v>I-SWAP</v>
          </cell>
          <cell r="I1220" t="str">
            <v>HOEP</v>
          </cell>
          <cell r="J1220" t="str">
            <v>FIXED SWAP</v>
          </cell>
          <cell r="K1220" t="str">
            <v>SWPFN</v>
          </cell>
          <cell r="T1220">
            <v>0</v>
          </cell>
          <cell r="U1220">
            <v>0</v>
          </cell>
          <cell r="V1220" t="str">
            <v>TRADING</v>
          </cell>
          <cell r="X1220" t="str">
            <v>C</v>
          </cell>
          <cell r="AE1220">
            <v>0</v>
          </cell>
          <cell r="AF1220" t="str">
            <v>OPGET</v>
          </cell>
        </row>
        <row r="1221">
          <cell r="A1221" t="str">
            <v>TROD</v>
          </cell>
          <cell r="B1221" t="str">
            <v>OPGET-UF</v>
          </cell>
          <cell r="D1221" t="str">
            <v>S</v>
          </cell>
          <cell r="H1221" t="str">
            <v>I-SWAP</v>
          </cell>
          <cell r="I1221" t="str">
            <v>HOEP</v>
          </cell>
          <cell r="J1221" t="str">
            <v>FIXED SWAP</v>
          </cell>
          <cell r="K1221" t="str">
            <v>SWPFN</v>
          </cell>
          <cell r="T1221">
            <v>0</v>
          </cell>
          <cell r="U1221">
            <v>0</v>
          </cell>
          <cell r="V1221" t="str">
            <v>TRADING</v>
          </cell>
          <cell r="X1221" t="str">
            <v>C</v>
          </cell>
          <cell r="AE1221">
            <v>0</v>
          </cell>
          <cell r="AF1221" t="str">
            <v>OPGEM</v>
          </cell>
        </row>
        <row r="1222">
          <cell r="A1222" t="str">
            <v>SBLT</v>
          </cell>
          <cell r="B1222" t="str">
            <v>SB_OPG-UF</v>
          </cell>
          <cell r="D1222" t="str">
            <v>B</v>
          </cell>
          <cell r="H1222" t="str">
            <v>I-SWAP</v>
          </cell>
          <cell r="I1222" t="str">
            <v>HOEP</v>
          </cell>
          <cell r="J1222" t="str">
            <v>FIXED SWAP</v>
          </cell>
          <cell r="K1222" t="str">
            <v>SWPFN</v>
          </cell>
          <cell r="T1222">
            <v>0</v>
          </cell>
          <cell r="U1222">
            <v>0</v>
          </cell>
          <cell r="V1222" t="str">
            <v>TRADING</v>
          </cell>
          <cell r="X1222" t="str">
            <v>C</v>
          </cell>
          <cell r="AE1222">
            <v>0</v>
          </cell>
          <cell r="AF1222" t="str">
            <v>OPGET</v>
          </cell>
        </row>
        <row r="1223">
          <cell r="A1223" t="str">
            <v>ST</v>
          </cell>
          <cell r="B1223" t="str">
            <v>OPGET</v>
          </cell>
          <cell r="D1223" t="str">
            <v>S</v>
          </cell>
          <cell r="H1223" t="str">
            <v>OSF</v>
          </cell>
          <cell r="I1223" t="str">
            <v>HOEP</v>
          </cell>
          <cell r="J1223" t="str">
            <v>INDEX PHYSIC</v>
          </cell>
          <cell r="K1223" t="str">
            <v>SFC6-DA</v>
          </cell>
          <cell r="T1223">
            <v>0</v>
          </cell>
          <cell r="U1223">
            <v>0</v>
          </cell>
          <cell r="V1223" t="str">
            <v>TRADING</v>
          </cell>
          <cell r="X1223" t="str">
            <v>C</v>
          </cell>
          <cell r="AE1223">
            <v>0</v>
          </cell>
          <cell r="AF1223" t="str">
            <v>OPGEM</v>
          </cell>
        </row>
        <row r="1224">
          <cell r="A1224" t="str">
            <v>SBST</v>
          </cell>
          <cell r="B1224" t="str">
            <v>SB_OPG</v>
          </cell>
          <cell r="D1224" t="str">
            <v>B</v>
          </cell>
          <cell r="H1224" t="str">
            <v>OSF</v>
          </cell>
          <cell r="I1224" t="str">
            <v>HOEP</v>
          </cell>
          <cell r="J1224" t="str">
            <v>INDEX PHYSIC</v>
          </cell>
          <cell r="K1224" t="str">
            <v>SFC6-DA</v>
          </cell>
          <cell r="T1224">
            <v>0</v>
          </cell>
          <cell r="U1224">
            <v>0</v>
          </cell>
          <cell r="V1224" t="str">
            <v>TRADING</v>
          </cell>
          <cell r="X1224" t="str">
            <v>C</v>
          </cell>
          <cell r="AE1224">
            <v>0</v>
          </cell>
          <cell r="AF1224" t="str">
            <v>OPGET</v>
          </cell>
        </row>
        <row r="1225">
          <cell r="A1225" t="str">
            <v>WCNT</v>
          </cell>
          <cell r="B1225" t="str">
            <v>GEN</v>
          </cell>
          <cell r="D1225" t="str">
            <v>B</v>
          </cell>
          <cell r="H1225" t="str">
            <v>ENRS</v>
          </cell>
          <cell r="I1225" t="str">
            <v>HOEP</v>
          </cell>
          <cell r="J1225" t="str">
            <v>INDEX PHYSIC</v>
          </cell>
          <cell r="K1225" t="str">
            <v>CABT1</v>
          </cell>
          <cell r="T1225">
            <v>0</v>
          </cell>
          <cell r="U1225">
            <v>0</v>
          </cell>
          <cell r="V1225" t="str">
            <v>NON-DERIVATIVE REG OPER</v>
          </cell>
          <cell r="X1225" t="str">
            <v>M</v>
          </cell>
          <cell r="AE1225">
            <v>0</v>
          </cell>
          <cell r="AF1225" t="str">
            <v>OPGEM</v>
          </cell>
        </row>
        <row r="1226">
          <cell r="A1226" t="str">
            <v>GEN</v>
          </cell>
          <cell r="B1226" t="str">
            <v>WCNT</v>
          </cell>
          <cell r="D1226" t="str">
            <v>S</v>
          </cell>
          <cell r="H1226" t="str">
            <v>ENRS</v>
          </cell>
          <cell r="I1226" t="str">
            <v>HOEP</v>
          </cell>
          <cell r="J1226" t="str">
            <v>INDEX PHYSIC</v>
          </cell>
          <cell r="K1226" t="str">
            <v>CABT1</v>
          </cell>
          <cell r="T1226">
            <v>0</v>
          </cell>
          <cell r="U1226">
            <v>0</v>
          </cell>
          <cell r="V1226" t="str">
            <v>NON-DERIVATIVE REG OPER</v>
          </cell>
          <cell r="X1226" t="str">
            <v>M</v>
          </cell>
          <cell r="AE1226">
            <v>0</v>
          </cell>
          <cell r="AF1226" t="str">
            <v>OPGEM</v>
          </cell>
        </row>
        <row r="1227">
          <cell r="A1227" t="str">
            <v>TROD</v>
          </cell>
          <cell r="B1227" t="str">
            <v>OPGETUS</v>
          </cell>
          <cell r="D1227" t="str">
            <v>S</v>
          </cell>
          <cell r="H1227" t="str">
            <v>OSF</v>
          </cell>
          <cell r="I1227" t="str">
            <v>HOEP</v>
          </cell>
          <cell r="J1227" t="str">
            <v>INDEX PHYSIC</v>
          </cell>
          <cell r="K1227" t="str">
            <v>SFC7-DA</v>
          </cell>
          <cell r="T1227">
            <v>0</v>
          </cell>
          <cell r="U1227">
            <v>0</v>
          </cell>
          <cell r="V1227" t="str">
            <v>TRADING</v>
          </cell>
          <cell r="X1227" t="str">
            <v>C</v>
          </cell>
          <cell r="AE1227">
            <v>0</v>
          </cell>
          <cell r="AF1227" t="str">
            <v>OPGEM</v>
          </cell>
        </row>
        <row r="1228">
          <cell r="A1228" t="str">
            <v>TROD</v>
          </cell>
          <cell r="B1228" t="str">
            <v>OPGETUS</v>
          </cell>
          <cell r="D1228" t="str">
            <v>S</v>
          </cell>
          <cell r="H1228" t="str">
            <v>OSF</v>
          </cell>
          <cell r="I1228" t="str">
            <v>HOEP</v>
          </cell>
          <cell r="J1228" t="str">
            <v>INDEX PHYSIC</v>
          </cell>
          <cell r="K1228" t="str">
            <v>SFC8-DA</v>
          </cell>
          <cell r="T1228">
            <v>0</v>
          </cell>
          <cell r="U1228">
            <v>0</v>
          </cell>
          <cell r="V1228" t="str">
            <v>TRADING</v>
          </cell>
          <cell r="X1228" t="str">
            <v>C</v>
          </cell>
          <cell r="AE1228">
            <v>0</v>
          </cell>
          <cell r="AF1228" t="str">
            <v>OPGEM</v>
          </cell>
        </row>
        <row r="1229">
          <cell r="A1229" t="str">
            <v>SBLT</v>
          </cell>
          <cell r="B1229" t="str">
            <v>SB_OPGUS</v>
          </cell>
          <cell r="D1229" t="str">
            <v>B</v>
          </cell>
          <cell r="H1229" t="str">
            <v>OSF</v>
          </cell>
          <cell r="I1229" t="str">
            <v>HOEP</v>
          </cell>
          <cell r="J1229" t="str">
            <v>INDEX PHYSIC</v>
          </cell>
          <cell r="K1229" t="str">
            <v>SFC7-DA</v>
          </cell>
          <cell r="T1229">
            <v>0</v>
          </cell>
          <cell r="U1229">
            <v>0</v>
          </cell>
          <cell r="V1229" t="str">
            <v>TRADING</v>
          </cell>
          <cell r="X1229" t="str">
            <v>C</v>
          </cell>
          <cell r="AE1229">
            <v>0</v>
          </cell>
          <cell r="AF1229" t="str">
            <v>OPGET</v>
          </cell>
        </row>
        <row r="1230">
          <cell r="A1230" t="str">
            <v>SBLT</v>
          </cell>
          <cell r="B1230" t="str">
            <v>SB_OPGUS</v>
          </cell>
          <cell r="D1230" t="str">
            <v>B</v>
          </cell>
          <cell r="H1230" t="str">
            <v>OSF</v>
          </cell>
          <cell r="I1230" t="str">
            <v>HOEP</v>
          </cell>
          <cell r="J1230" t="str">
            <v>INDEX PHYSIC</v>
          </cell>
          <cell r="K1230" t="str">
            <v>SFC8-DA</v>
          </cell>
          <cell r="T1230">
            <v>0</v>
          </cell>
          <cell r="U1230">
            <v>0</v>
          </cell>
          <cell r="V1230" t="str">
            <v>TRADING</v>
          </cell>
          <cell r="X1230" t="str">
            <v>C</v>
          </cell>
          <cell r="AE1230">
            <v>0</v>
          </cell>
          <cell r="AF1230" t="str">
            <v>OPGET</v>
          </cell>
        </row>
        <row r="1231">
          <cell r="A1231" t="str">
            <v>TROD</v>
          </cell>
          <cell r="B1231" t="str">
            <v>BRUCE-CF</v>
          </cell>
          <cell r="D1231" t="str">
            <v>S</v>
          </cell>
          <cell r="H1231" t="str">
            <v>I-SWAP</v>
          </cell>
          <cell r="I1231" t="str">
            <v>HOEP</v>
          </cell>
          <cell r="J1231" t="str">
            <v>FIXED SWAP</v>
          </cell>
          <cell r="K1231" t="str">
            <v>SWPFN</v>
          </cell>
          <cell r="T1231">
            <v>0</v>
          </cell>
          <cell r="U1231">
            <v>0</v>
          </cell>
          <cell r="V1231" t="str">
            <v>TRADING</v>
          </cell>
          <cell r="X1231" t="str">
            <v>C</v>
          </cell>
          <cell r="AE1231">
            <v>0</v>
          </cell>
          <cell r="AF1231" t="str">
            <v>OPGEM</v>
          </cell>
        </row>
        <row r="1232">
          <cell r="A1232" t="str">
            <v>TROD</v>
          </cell>
          <cell r="B1232" t="str">
            <v>BRUCE-CF</v>
          </cell>
          <cell r="D1232" t="str">
            <v>B</v>
          </cell>
          <cell r="H1232" t="str">
            <v>I-SWAP</v>
          </cell>
          <cell r="I1232" t="str">
            <v>NYSI</v>
          </cell>
          <cell r="J1232" t="str">
            <v>FIXED SWAP</v>
          </cell>
          <cell r="K1232" t="str">
            <v>SWPFY</v>
          </cell>
          <cell r="T1232">
            <v>0</v>
          </cell>
          <cell r="U1232">
            <v>0</v>
          </cell>
          <cell r="V1232" t="str">
            <v>TRADING</v>
          </cell>
          <cell r="X1232" t="str">
            <v>C</v>
          </cell>
          <cell r="AE1232">
            <v>0</v>
          </cell>
          <cell r="AF1232" t="str">
            <v>OPGEM</v>
          </cell>
        </row>
        <row r="1233">
          <cell r="A1233" t="str">
            <v>ST</v>
          </cell>
          <cell r="B1233" t="str">
            <v>OPGET</v>
          </cell>
          <cell r="D1233" t="str">
            <v>B</v>
          </cell>
          <cell r="H1233" t="str">
            <v>SFC</v>
          </cell>
          <cell r="I1233" t="str">
            <v>MISI</v>
          </cell>
          <cell r="J1233" t="str">
            <v>PHYSICAL</v>
          </cell>
          <cell r="K1233" t="str">
            <v>CMSC-OFF</v>
          </cell>
          <cell r="T1233">
            <v>0</v>
          </cell>
          <cell r="U1233">
            <v>0</v>
          </cell>
          <cell r="V1233" t="str">
            <v>TRADING</v>
          </cell>
          <cell r="X1233" t="str">
            <v>C</v>
          </cell>
          <cell r="AE1233">
            <v>0</v>
          </cell>
          <cell r="AF1233" t="str">
            <v>OPGEM</v>
          </cell>
        </row>
        <row r="1234">
          <cell r="A1234" t="str">
            <v>SBST</v>
          </cell>
          <cell r="B1234" t="str">
            <v>SB_OPG</v>
          </cell>
          <cell r="D1234" t="str">
            <v>S</v>
          </cell>
          <cell r="H1234" t="str">
            <v>SFC-DA</v>
          </cell>
          <cell r="I1234" t="str">
            <v>MISI</v>
          </cell>
          <cell r="J1234" t="str">
            <v>PHYSICAL</v>
          </cell>
          <cell r="K1234" t="str">
            <v>CMSC-OFF</v>
          </cell>
          <cell r="T1234">
            <v>0</v>
          </cell>
          <cell r="U1234">
            <v>0</v>
          </cell>
          <cell r="V1234" t="str">
            <v>TRADING</v>
          </cell>
          <cell r="X1234" t="str">
            <v>C</v>
          </cell>
          <cell r="AE1234">
            <v>0</v>
          </cell>
          <cell r="AF1234" t="str">
            <v>OPGET</v>
          </cell>
        </row>
        <row r="1235">
          <cell r="A1235" t="str">
            <v>ST</v>
          </cell>
          <cell r="B1235" t="str">
            <v>NGX-CF</v>
          </cell>
          <cell r="D1235" t="str">
            <v>B</v>
          </cell>
          <cell r="H1235" t="str">
            <v>I-SWAP</v>
          </cell>
          <cell r="I1235" t="str">
            <v>HOEP</v>
          </cell>
          <cell r="J1235" t="str">
            <v>FIXED SWAP</v>
          </cell>
          <cell r="K1235" t="str">
            <v>SWPFN</v>
          </cell>
          <cell r="T1235">
            <v>0</v>
          </cell>
          <cell r="U1235">
            <v>0</v>
          </cell>
          <cell r="V1235" t="str">
            <v>TRADING</v>
          </cell>
          <cell r="X1235" t="str">
            <v>C</v>
          </cell>
          <cell r="AE1235">
            <v>0</v>
          </cell>
          <cell r="AF1235" t="str">
            <v>OPGEM</v>
          </cell>
        </row>
        <row r="1236">
          <cell r="A1236" t="str">
            <v>ST</v>
          </cell>
          <cell r="B1236" t="str">
            <v>NGX-CF</v>
          </cell>
          <cell r="D1236" t="str">
            <v>B</v>
          </cell>
          <cell r="H1236" t="str">
            <v>I-SWAP</v>
          </cell>
          <cell r="I1236" t="str">
            <v>HOEP</v>
          </cell>
          <cell r="J1236" t="str">
            <v>FIXED SWAP</v>
          </cell>
          <cell r="K1236" t="str">
            <v>SWPFN</v>
          </cell>
          <cell r="T1236">
            <v>0</v>
          </cell>
          <cell r="U1236">
            <v>0</v>
          </cell>
          <cell r="V1236" t="str">
            <v>TRADING</v>
          </cell>
          <cell r="X1236" t="str">
            <v>C</v>
          </cell>
          <cell r="AE1236">
            <v>0</v>
          </cell>
          <cell r="AF1236" t="str">
            <v>OPGEM</v>
          </cell>
        </row>
        <row r="1237">
          <cell r="A1237" t="str">
            <v>ST</v>
          </cell>
          <cell r="B1237" t="str">
            <v>OPGET-CF</v>
          </cell>
          <cell r="D1237" t="str">
            <v>S</v>
          </cell>
          <cell r="H1237" t="str">
            <v>I-SWAP</v>
          </cell>
          <cell r="I1237" t="str">
            <v>HOEP</v>
          </cell>
          <cell r="J1237" t="str">
            <v>FIXED SWAP</v>
          </cell>
          <cell r="K1237" t="str">
            <v>SWPFN</v>
          </cell>
          <cell r="T1237">
            <v>0</v>
          </cell>
          <cell r="U1237">
            <v>0</v>
          </cell>
          <cell r="V1237" t="str">
            <v>TRADING</v>
          </cell>
          <cell r="X1237" t="str">
            <v>C</v>
          </cell>
          <cell r="AE1237">
            <v>0</v>
          </cell>
          <cell r="AF1237" t="str">
            <v>OPGEM</v>
          </cell>
        </row>
        <row r="1238">
          <cell r="A1238" t="str">
            <v>SBST</v>
          </cell>
          <cell r="B1238" t="str">
            <v>SB_OPG-CF</v>
          </cell>
          <cell r="D1238" t="str">
            <v>B</v>
          </cell>
          <cell r="H1238" t="str">
            <v>I-SWAP</v>
          </cell>
          <cell r="I1238" t="str">
            <v>HOEP</v>
          </cell>
          <cell r="J1238" t="str">
            <v>FIXED SWAP</v>
          </cell>
          <cell r="K1238" t="str">
            <v>SWPFN</v>
          </cell>
          <cell r="T1238">
            <v>0</v>
          </cell>
          <cell r="U1238">
            <v>0</v>
          </cell>
          <cell r="V1238" t="str">
            <v>TRADING</v>
          </cell>
          <cell r="X1238" t="str">
            <v>C</v>
          </cell>
          <cell r="AE1238">
            <v>0</v>
          </cell>
          <cell r="AF1238" t="str">
            <v>OPGET</v>
          </cell>
        </row>
        <row r="1239">
          <cell r="A1239" t="str">
            <v>TROD</v>
          </cell>
          <cell r="B1239" t="str">
            <v>OPGET</v>
          </cell>
          <cell r="D1239" t="str">
            <v>B</v>
          </cell>
          <cell r="H1239" t="str">
            <v>SFC</v>
          </cell>
          <cell r="I1239" t="str">
            <v>MISI</v>
          </cell>
          <cell r="J1239" t="str">
            <v>PHYSICAL</v>
          </cell>
          <cell r="K1239" t="str">
            <v>CMSC-OFF</v>
          </cell>
          <cell r="T1239">
            <v>0</v>
          </cell>
          <cell r="U1239">
            <v>0</v>
          </cell>
          <cell r="V1239" t="str">
            <v>TRADING</v>
          </cell>
          <cell r="X1239" t="str">
            <v>C</v>
          </cell>
          <cell r="AE1239">
            <v>0</v>
          </cell>
          <cell r="AF1239" t="str">
            <v>OPGEM</v>
          </cell>
        </row>
        <row r="1240">
          <cell r="A1240" t="str">
            <v>SBLT</v>
          </cell>
          <cell r="B1240" t="str">
            <v>SB_OPG</v>
          </cell>
          <cell r="D1240" t="str">
            <v>S</v>
          </cell>
          <cell r="H1240" t="str">
            <v>SFC</v>
          </cell>
          <cell r="I1240" t="str">
            <v>MISI</v>
          </cell>
          <cell r="J1240" t="str">
            <v>PHYSICAL</v>
          </cell>
          <cell r="K1240" t="str">
            <v>CMSC-OFF</v>
          </cell>
          <cell r="T1240">
            <v>0</v>
          </cell>
          <cell r="U1240">
            <v>0</v>
          </cell>
          <cell r="V1240" t="str">
            <v>TRADING</v>
          </cell>
          <cell r="X1240" t="str">
            <v>C</v>
          </cell>
          <cell r="AE1240">
            <v>0</v>
          </cell>
          <cell r="AF1240" t="str">
            <v>OPGET</v>
          </cell>
        </row>
        <row r="1241">
          <cell r="A1241" t="str">
            <v>TROD</v>
          </cell>
          <cell r="B1241" t="str">
            <v>ST</v>
          </cell>
          <cell r="D1241" t="str">
            <v>S</v>
          </cell>
          <cell r="H1241" t="str">
            <v>I-SWAP</v>
          </cell>
          <cell r="I1241" t="str">
            <v>NYSI</v>
          </cell>
          <cell r="J1241" t="str">
            <v>FIXED SWAP</v>
          </cell>
          <cell r="K1241" t="str">
            <v>SWPFY</v>
          </cell>
          <cell r="T1241">
            <v>0</v>
          </cell>
          <cell r="U1241">
            <v>0</v>
          </cell>
          <cell r="V1241" t="str">
            <v>TRADING</v>
          </cell>
          <cell r="X1241" t="str">
            <v>M</v>
          </cell>
          <cell r="AE1241">
            <v>0</v>
          </cell>
          <cell r="AF1241" t="str">
            <v>OPGEM</v>
          </cell>
        </row>
        <row r="1242">
          <cell r="A1242" t="str">
            <v>ST</v>
          </cell>
          <cell r="B1242" t="str">
            <v>TROD</v>
          </cell>
          <cell r="D1242" t="str">
            <v>B</v>
          </cell>
          <cell r="H1242" t="str">
            <v>I-SWAP</v>
          </cell>
          <cell r="I1242" t="str">
            <v>NYSI</v>
          </cell>
          <cell r="J1242" t="str">
            <v>FIXED SWAP</v>
          </cell>
          <cell r="K1242" t="str">
            <v>SWPFY</v>
          </cell>
          <cell r="T1242">
            <v>0</v>
          </cell>
          <cell r="U1242">
            <v>0</v>
          </cell>
          <cell r="V1242" t="str">
            <v>TRADING</v>
          </cell>
          <cell r="X1242" t="str">
            <v>M</v>
          </cell>
          <cell r="AE1242">
            <v>0</v>
          </cell>
          <cell r="AF1242" t="str">
            <v>OPGEM</v>
          </cell>
        </row>
        <row r="1243">
          <cell r="A1243" t="str">
            <v>TROD</v>
          </cell>
          <cell r="B1243" t="str">
            <v>ST</v>
          </cell>
          <cell r="D1243" t="str">
            <v>B</v>
          </cell>
          <cell r="H1243" t="str">
            <v>I-SWAP</v>
          </cell>
          <cell r="I1243" t="str">
            <v>HOEP</v>
          </cell>
          <cell r="J1243" t="str">
            <v>FIXED SWAP</v>
          </cell>
          <cell r="K1243" t="str">
            <v>SWPFN</v>
          </cell>
          <cell r="T1243">
            <v>0</v>
          </cell>
          <cell r="U1243">
            <v>0</v>
          </cell>
          <cell r="V1243" t="str">
            <v>TRADING</v>
          </cell>
          <cell r="X1243" t="str">
            <v>M</v>
          </cell>
          <cell r="AE1243">
            <v>0</v>
          </cell>
          <cell r="AF1243" t="str">
            <v>OPGEM</v>
          </cell>
        </row>
        <row r="1244">
          <cell r="A1244" t="str">
            <v>ST</v>
          </cell>
          <cell r="B1244" t="str">
            <v>TROD</v>
          </cell>
          <cell r="D1244" t="str">
            <v>S</v>
          </cell>
          <cell r="H1244" t="str">
            <v>I-SWAP</v>
          </cell>
          <cell r="I1244" t="str">
            <v>HOEP</v>
          </cell>
          <cell r="J1244" t="str">
            <v>FIXED SWAP</v>
          </cell>
          <cell r="K1244" t="str">
            <v>SWPFN</v>
          </cell>
          <cell r="T1244">
            <v>0</v>
          </cell>
          <cell r="U1244">
            <v>0</v>
          </cell>
          <cell r="V1244" t="str">
            <v>TRADING</v>
          </cell>
          <cell r="X1244" t="str">
            <v>M</v>
          </cell>
          <cell r="AE1244">
            <v>0</v>
          </cell>
          <cell r="AF1244" t="str">
            <v>OPGEM</v>
          </cell>
        </row>
        <row r="1245">
          <cell r="A1245" t="str">
            <v>ST</v>
          </cell>
          <cell r="B1245" t="str">
            <v>NGX-CF</v>
          </cell>
          <cell r="D1245" t="str">
            <v>B</v>
          </cell>
          <cell r="H1245" t="str">
            <v>I-SWAP</v>
          </cell>
          <cell r="I1245" t="str">
            <v>HOEP</v>
          </cell>
          <cell r="J1245" t="str">
            <v>FIXED SWAP</v>
          </cell>
          <cell r="K1245" t="str">
            <v>SWPFN</v>
          </cell>
          <cell r="T1245">
            <v>0</v>
          </cell>
          <cell r="U1245">
            <v>0</v>
          </cell>
          <cell r="V1245" t="str">
            <v>TRADING</v>
          </cell>
          <cell r="X1245" t="str">
            <v>C</v>
          </cell>
          <cell r="AE1245">
            <v>0</v>
          </cell>
          <cell r="AF1245" t="str">
            <v>OPGEM</v>
          </cell>
        </row>
        <row r="1246">
          <cell r="A1246" t="str">
            <v>ST</v>
          </cell>
          <cell r="B1246" t="str">
            <v>OPGET-CF</v>
          </cell>
          <cell r="D1246" t="str">
            <v>S</v>
          </cell>
          <cell r="H1246" t="str">
            <v>I-SWAP</v>
          </cell>
          <cell r="I1246" t="str">
            <v>HOEP</v>
          </cell>
          <cell r="J1246" t="str">
            <v>FIXED SWAP</v>
          </cell>
          <cell r="K1246" t="str">
            <v>SWPFN</v>
          </cell>
          <cell r="T1246">
            <v>0</v>
          </cell>
          <cell r="U1246">
            <v>0</v>
          </cell>
          <cell r="V1246" t="str">
            <v>TRADING</v>
          </cell>
          <cell r="X1246" t="str">
            <v>C</v>
          </cell>
          <cell r="AE1246">
            <v>0</v>
          </cell>
          <cell r="AF1246" t="str">
            <v>OPGEM</v>
          </cell>
        </row>
        <row r="1247">
          <cell r="A1247" t="str">
            <v>SBST</v>
          </cell>
          <cell r="B1247" t="str">
            <v>SB_OPG-CF</v>
          </cell>
          <cell r="D1247" t="str">
            <v>B</v>
          </cell>
          <cell r="H1247" t="str">
            <v>I-SWAP</v>
          </cell>
          <cell r="I1247" t="str">
            <v>HOEP</v>
          </cell>
          <cell r="J1247" t="str">
            <v>FIXED SWAP</v>
          </cell>
          <cell r="K1247" t="str">
            <v>SWPFN</v>
          </cell>
          <cell r="T1247">
            <v>0</v>
          </cell>
          <cell r="U1247">
            <v>0</v>
          </cell>
          <cell r="V1247" t="str">
            <v>TRADING</v>
          </cell>
          <cell r="X1247" t="str">
            <v>C</v>
          </cell>
          <cell r="AE1247">
            <v>0</v>
          </cell>
          <cell r="AF1247" t="str">
            <v>OPGET</v>
          </cell>
        </row>
        <row r="1248">
          <cell r="A1248" t="str">
            <v>ST</v>
          </cell>
          <cell r="B1248" t="str">
            <v>TEM-CF</v>
          </cell>
          <cell r="D1248" t="str">
            <v>B</v>
          </cell>
          <cell r="H1248" t="str">
            <v>I-SWAP</v>
          </cell>
          <cell r="I1248" t="str">
            <v>HOEP</v>
          </cell>
          <cell r="J1248" t="str">
            <v>FIXED SWAP</v>
          </cell>
          <cell r="K1248" t="str">
            <v>SWPFN</v>
          </cell>
          <cell r="T1248">
            <v>0</v>
          </cell>
          <cell r="U1248">
            <v>0</v>
          </cell>
          <cell r="V1248" t="str">
            <v>TRADING</v>
          </cell>
          <cell r="X1248" t="str">
            <v>C</v>
          </cell>
          <cell r="AE1248">
            <v>0</v>
          </cell>
          <cell r="AF1248" t="str">
            <v>OPGEM</v>
          </cell>
        </row>
        <row r="1249">
          <cell r="A1249" t="str">
            <v>ST</v>
          </cell>
          <cell r="B1249" t="str">
            <v>NGX-CF</v>
          </cell>
          <cell r="D1249" t="str">
            <v>B</v>
          </cell>
          <cell r="H1249" t="str">
            <v>I-SWAP</v>
          </cell>
          <cell r="I1249" t="str">
            <v>HOEP</v>
          </cell>
          <cell r="J1249" t="str">
            <v>FIXED SWAP</v>
          </cell>
          <cell r="K1249" t="str">
            <v>SWPFN</v>
          </cell>
          <cell r="T1249">
            <v>0</v>
          </cell>
          <cell r="U1249">
            <v>0</v>
          </cell>
          <cell r="V1249" t="str">
            <v>TRADING</v>
          </cell>
          <cell r="X1249" t="str">
            <v>C</v>
          </cell>
          <cell r="AE1249">
            <v>0</v>
          </cell>
          <cell r="AF1249" t="str">
            <v>OPGEM</v>
          </cell>
        </row>
        <row r="1250">
          <cell r="A1250" t="str">
            <v>WCNT</v>
          </cell>
          <cell r="B1250" t="str">
            <v>GEN</v>
          </cell>
          <cell r="D1250" t="str">
            <v>B</v>
          </cell>
          <cell r="H1250" t="str">
            <v>ENRS</v>
          </cell>
          <cell r="I1250" t="str">
            <v>HOEP</v>
          </cell>
          <cell r="J1250" t="str">
            <v>INDEX PHYSIC</v>
          </cell>
          <cell r="K1250" t="str">
            <v>CABT</v>
          </cell>
          <cell r="T1250">
            <v>0</v>
          </cell>
          <cell r="U1250">
            <v>0</v>
          </cell>
          <cell r="V1250" t="str">
            <v>NON-DERIVATIVE REG OPER</v>
          </cell>
          <cell r="X1250" t="str">
            <v>M</v>
          </cell>
          <cell r="AE1250">
            <v>0</v>
          </cell>
          <cell r="AF1250" t="str">
            <v>OPGEM</v>
          </cell>
        </row>
        <row r="1251">
          <cell r="A1251" t="str">
            <v>GEN</v>
          </cell>
          <cell r="B1251" t="str">
            <v>WCNT</v>
          </cell>
          <cell r="D1251" t="str">
            <v>S</v>
          </cell>
          <cell r="H1251" t="str">
            <v>ENRS</v>
          </cell>
          <cell r="I1251" t="str">
            <v>HOEP</v>
          </cell>
          <cell r="J1251" t="str">
            <v>INDEX PHYSIC</v>
          </cell>
          <cell r="K1251" t="str">
            <v>CABT</v>
          </cell>
          <cell r="T1251">
            <v>0</v>
          </cell>
          <cell r="U1251">
            <v>0</v>
          </cell>
          <cell r="V1251" t="str">
            <v>NON-DERIVATIVE REG OPER</v>
          </cell>
          <cell r="X1251" t="str">
            <v>M</v>
          </cell>
          <cell r="AE1251">
            <v>0</v>
          </cell>
          <cell r="AF1251" t="str">
            <v>OPGEM</v>
          </cell>
        </row>
        <row r="1252">
          <cell r="A1252" t="str">
            <v>ST</v>
          </cell>
          <cell r="B1252" t="str">
            <v>BEMI-CF</v>
          </cell>
          <cell r="D1252" t="str">
            <v>B</v>
          </cell>
          <cell r="H1252" t="str">
            <v>I-SWAP</v>
          </cell>
          <cell r="I1252" t="str">
            <v>HOEP</v>
          </cell>
          <cell r="J1252" t="str">
            <v>FIXED SWAP</v>
          </cell>
          <cell r="K1252" t="str">
            <v>SWPFN</v>
          </cell>
          <cell r="T1252">
            <v>0</v>
          </cell>
          <cell r="U1252">
            <v>0</v>
          </cell>
          <cell r="V1252" t="str">
            <v>TRADING</v>
          </cell>
          <cell r="X1252" t="str">
            <v>C</v>
          </cell>
          <cell r="AE1252">
            <v>0</v>
          </cell>
          <cell r="AF1252" t="str">
            <v>OPGEM</v>
          </cell>
        </row>
        <row r="1253">
          <cell r="A1253" t="str">
            <v>ST</v>
          </cell>
          <cell r="B1253" t="str">
            <v>BEMI-CF</v>
          </cell>
          <cell r="D1253" t="str">
            <v>B</v>
          </cell>
          <cell r="H1253" t="str">
            <v>I-SWAP</v>
          </cell>
          <cell r="I1253" t="str">
            <v>HOEP</v>
          </cell>
          <cell r="J1253" t="str">
            <v>FIXED SWAP</v>
          </cell>
          <cell r="K1253" t="str">
            <v>SWPFN</v>
          </cell>
          <cell r="T1253">
            <v>0</v>
          </cell>
          <cell r="U1253">
            <v>0</v>
          </cell>
          <cell r="V1253" t="str">
            <v>TRADING</v>
          </cell>
          <cell r="X1253" t="str">
            <v>C</v>
          </cell>
          <cell r="AE1253">
            <v>0</v>
          </cell>
          <cell r="AF1253" t="str">
            <v>OPGEM</v>
          </cell>
        </row>
        <row r="1254">
          <cell r="A1254" t="str">
            <v>ST</v>
          </cell>
          <cell r="B1254" t="str">
            <v>NGX-CF</v>
          </cell>
          <cell r="D1254" t="str">
            <v>B</v>
          </cell>
          <cell r="H1254" t="str">
            <v>I-SWAP</v>
          </cell>
          <cell r="I1254" t="str">
            <v>HOEP</v>
          </cell>
          <cell r="J1254" t="str">
            <v>FIXED SWAP</v>
          </cell>
          <cell r="K1254" t="str">
            <v>SWPFN</v>
          </cell>
          <cell r="T1254">
            <v>0</v>
          </cell>
          <cell r="U1254">
            <v>0</v>
          </cell>
          <cell r="V1254" t="str">
            <v>TRADING</v>
          </cell>
          <cell r="X1254" t="str">
            <v>C</v>
          </cell>
          <cell r="AE1254">
            <v>0</v>
          </cell>
          <cell r="AF1254" t="str">
            <v>OPGEM</v>
          </cell>
        </row>
        <row r="1255">
          <cell r="A1255" t="str">
            <v>ST</v>
          </cell>
          <cell r="B1255" t="str">
            <v>OPGET-CF</v>
          </cell>
          <cell r="D1255" t="str">
            <v>S</v>
          </cell>
          <cell r="H1255" t="str">
            <v>I-SWAP</v>
          </cell>
          <cell r="I1255" t="str">
            <v>HOEP</v>
          </cell>
          <cell r="J1255" t="str">
            <v>FIXED SWAP</v>
          </cell>
          <cell r="K1255" t="str">
            <v>SWPFN</v>
          </cell>
          <cell r="T1255">
            <v>0</v>
          </cell>
          <cell r="U1255">
            <v>0</v>
          </cell>
          <cell r="V1255" t="str">
            <v>TRADING</v>
          </cell>
          <cell r="X1255" t="str">
            <v>C</v>
          </cell>
          <cell r="AE1255">
            <v>0</v>
          </cell>
          <cell r="AF1255" t="str">
            <v>OPGEM</v>
          </cell>
        </row>
        <row r="1256">
          <cell r="A1256" t="str">
            <v>SBST</v>
          </cell>
          <cell r="B1256" t="str">
            <v>SB_OPG-CF</v>
          </cell>
          <cell r="D1256" t="str">
            <v>B</v>
          </cell>
          <cell r="H1256" t="str">
            <v>I-SWAP</v>
          </cell>
          <cell r="I1256" t="str">
            <v>HOEP</v>
          </cell>
          <cell r="J1256" t="str">
            <v>FIXED SWAP</v>
          </cell>
          <cell r="K1256" t="str">
            <v>SWPFN</v>
          </cell>
          <cell r="T1256">
            <v>0</v>
          </cell>
          <cell r="U1256">
            <v>0</v>
          </cell>
          <cell r="V1256" t="str">
            <v>TRADING</v>
          </cell>
          <cell r="X1256" t="str">
            <v>C</v>
          </cell>
          <cell r="AE1256">
            <v>0</v>
          </cell>
          <cell r="AF1256" t="str">
            <v>OPGET</v>
          </cell>
        </row>
        <row r="1257">
          <cell r="A1257" t="str">
            <v>ST</v>
          </cell>
          <cell r="B1257" t="str">
            <v>BEMI-CF</v>
          </cell>
          <cell r="D1257" t="str">
            <v>B</v>
          </cell>
          <cell r="H1257" t="str">
            <v>I-SWAP</v>
          </cell>
          <cell r="I1257" t="str">
            <v>HOEP</v>
          </cell>
          <cell r="J1257" t="str">
            <v>FIXED SWAP</v>
          </cell>
          <cell r="K1257" t="str">
            <v>SWPFN</v>
          </cell>
          <cell r="T1257">
            <v>0</v>
          </cell>
          <cell r="U1257">
            <v>0</v>
          </cell>
          <cell r="V1257" t="str">
            <v>TRADING</v>
          </cell>
          <cell r="X1257" t="str">
            <v>C</v>
          </cell>
          <cell r="AE1257">
            <v>0</v>
          </cell>
          <cell r="AF1257" t="str">
            <v>OPGEM</v>
          </cell>
        </row>
        <row r="1258">
          <cell r="A1258" t="str">
            <v>ST</v>
          </cell>
          <cell r="B1258" t="str">
            <v>OPGET-CF</v>
          </cell>
          <cell r="D1258" t="str">
            <v>S</v>
          </cell>
          <cell r="H1258" t="str">
            <v>I-SWAP</v>
          </cell>
          <cell r="I1258" t="str">
            <v>HOEP</v>
          </cell>
          <cell r="J1258" t="str">
            <v>FIXED SWAP</v>
          </cell>
          <cell r="K1258" t="str">
            <v>SWPFN</v>
          </cell>
          <cell r="T1258">
            <v>0</v>
          </cell>
          <cell r="U1258">
            <v>0</v>
          </cell>
          <cell r="V1258" t="str">
            <v>TRADING</v>
          </cell>
          <cell r="X1258" t="str">
            <v>C</v>
          </cell>
          <cell r="AE1258">
            <v>0</v>
          </cell>
          <cell r="AF1258" t="str">
            <v>OPGEM</v>
          </cell>
        </row>
        <row r="1259">
          <cell r="A1259" t="str">
            <v>SBST</v>
          </cell>
          <cell r="B1259" t="str">
            <v>SB_OPG-CF</v>
          </cell>
          <cell r="D1259" t="str">
            <v>B</v>
          </cell>
          <cell r="H1259" t="str">
            <v>I-SWAP</v>
          </cell>
          <cell r="I1259" t="str">
            <v>HOEP</v>
          </cell>
          <cell r="J1259" t="str">
            <v>FIXED SWAP</v>
          </cell>
          <cell r="K1259" t="str">
            <v>SWPFN</v>
          </cell>
          <cell r="T1259">
            <v>0</v>
          </cell>
          <cell r="U1259">
            <v>0</v>
          </cell>
          <cell r="V1259" t="str">
            <v>TRADING</v>
          </cell>
          <cell r="X1259" t="str">
            <v>C</v>
          </cell>
          <cell r="AE1259">
            <v>0</v>
          </cell>
          <cell r="AF1259" t="str">
            <v>OPGET</v>
          </cell>
        </row>
        <row r="1260">
          <cell r="A1260" t="str">
            <v>ST</v>
          </cell>
          <cell r="B1260" t="str">
            <v>NGX-CF</v>
          </cell>
          <cell r="D1260" t="str">
            <v>B</v>
          </cell>
          <cell r="H1260" t="str">
            <v>I-SWAP</v>
          </cell>
          <cell r="I1260" t="str">
            <v>HOEP</v>
          </cell>
          <cell r="J1260" t="str">
            <v>FIXED SWAP</v>
          </cell>
          <cell r="K1260" t="str">
            <v>SWPFN</v>
          </cell>
          <cell r="T1260">
            <v>0</v>
          </cell>
          <cell r="U1260">
            <v>0</v>
          </cell>
          <cell r="V1260" t="str">
            <v>TRADING</v>
          </cell>
          <cell r="X1260" t="str">
            <v>C</v>
          </cell>
          <cell r="AE1260">
            <v>0</v>
          </cell>
          <cell r="AF1260" t="str">
            <v>OPGEM</v>
          </cell>
        </row>
        <row r="1261">
          <cell r="A1261" t="str">
            <v>ST</v>
          </cell>
          <cell r="B1261" t="str">
            <v>BEMI-CF</v>
          </cell>
          <cell r="D1261" t="str">
            <v>B</v>
          </cell>
          <cell r="H1261" t="str">
            <v>I-SWAP</v>
          </cell>
          <cell r="I1261" t="str">
            <v>HOEP</v>
          </cell>
          <cell r="J1261" t="str">
            <v>FIXED SWAP</v>
          </cell>
          <cell r="K1261" t="str">
            <v>SWPFN</v>
          </cell>
          <cell r="T1261">
            <v>0</v>
          </cell>
          <cell r="U1261">
            <v>0</v>
          </cell>
          <cell r="V1261" t="str">
            <v>TRADING</v>
          </cell>
          <cell r="X1261" t="str">
            <v>C</v>
          </cell>
          <cell r="AE1261">
            <v>0</v>
          </cell>
          <cell r="AF1261" t="str">
            <v>OPGEM</v>
          </cell>
        </row>
        <row r="1262">
          <cell r="A1262" t="str">
            <v>RT</v>
          </cell>
          <cell r="B1262" t="str">
            <v>OPGET</v>
          </cell>
          <cell r="D1262" t="str">
            <v>S</v>
          </cell>
          <cell r="H1262" t="str">
            <v>SFC</v>
          </cell>
          <cell r="I1262" t="str">
            <v>MISI</v>
          </cell>
          <cell r="J1262" t="str">
            <v>INDEX PHYSIC</v>
          </cell>
          <cell r="K1262" t="str">
            <v>SFC3-RT</v>
          </cell>
          <cell r="T1262">
            <v>0</v>
          </cell>
          <cell r="U1262">
            <v>0</v>
          </cell>
          <cell r="V1262" t="str">
            <v>TRADING</v>
          </cell>
          <cell r="X1262" t="str">
            <v>C</v>
          </cell>
          <cell r="AE1262">
            <v>0</v>
          </cell>
          <cell r="AF1262" t="str">
            <v>OPGEM</v>
          </cell>
        </row>
        <row r="1263">
          <cell r="A1263" t="str">
            <v>SBRT</v>
          </cell>
          <cell r="B1263" t="str">
            <v>SB_OPG</v>
          </cell>
          <cell r="D1263" t="str">
            <v>B</v>
          </cell>
          <cell r="H1263" t="str">
            <v>SFC-RT</v>
          </cell>
          <cell r="I1263" t="str">
            <v>MISI</v>
          </cell>
          <cell r="J1263" t="str">
            <v>INDEX PHYSIC</v>
          </cell>
          <cell r="K1263" t="str">
            <v>SFC3-RT</v>
          </cell>
          <cell r="T1263">
            <v>0</v>
          </cell>
          <cell r="U1263">
            <v>0</v>
          </cell>
          <cell r="V1263" t="str">
            <v>TRADING</v>
          </cell>
          <cell r="X1263" t="str">
            <v>C</v>
          </cell>
          <cell r="AE1263">
            <v>0</v>
          </cell>
          <cell r="AF1263" t="str">
            <v>OPGET</v>
          </cell>
        </row>
        <row r="1264">
          <cell r="A1264" t="str">
            <v>ST</v>
          </cell>
          <cell r="B1264" t="str">
            <v>OPGET</v>
          </cell>
          <cell r="D1264" t="str">
            <v>B</v>
          </cell>
          <cell r="H1264" t="str">
            <v>SFC</v>
          </cell>
          <cell r="I1264" t="str">
            <v>MISI</v>
          </cell>
          <cell r="J1264" t="str">
            <v>PHYSICAL</v>
          </cell>
          <cell r="K1264" t="str">
            <v>CMSC-OFF</v>
          </cell>
          <cell r="T1264">
            <v>0</v>
          </cell>
          <cell r="U1264">
            <v>0</v>
          </cell>
          <cell r="V1264" t="str">
            <v>TRADING</v>
          </cell>
          <cell r="X1264" t="str">
            <v>C</v>
          </cell>
          <cell r="AE1264">
            <v>0</v>
          </cell>
          <cell r="AF1264" t="str">
            <v>OPGEM</v>
          </cell>
        </row>
        <row r="1265">
          <cell r="A1265" t="str">
            <v>SBST</v>
          </cell>
          <cell r="B1265" t="str">
            <v>SB_OPG</v>
          </cell>
          <cell r="D1265" t="str">
            <v>S</v>
          </cell>
          <cell r="H1265" t="str">
            <v>SFC-DA</v>
          </cell>
          <cell r="I1265" t="str">
            <v>MISI</v>
          </cell>
          <cell r="J1265" t="str">
            <v>PHYSICAL</v>
          </cell>
          <cell r="K1265" t="str">
            <v>CMSC-OFF</v>
          </cell>
          <cell r="T1265">
            <v>0</v>
          </cell>
          <cell r="U1265">
            <v>0</v>
          </cell>
          <cell r="V1265" t="str">
            <v>TRADING</v>
          </cell>
          <cell r="X1265" t="str">
            <v>C</v>
          </cell>
          <cell r="AE1265">
            <v>0</v>
          </cell>
          <cell r="AF1265" t="str">
            <v>OPGET</v>
          </cell>
        </row>
        <row r="1266">
          <cell r="A1266" t="str">
            <v>WCNT</v>
          </cell>
          <cell r="B1266" t="str">
            <v>GEN</v>
          </cell>
          <cell r="D1266" t="str">
            <v>B</v>
          </cell>
          <cell r="H1266" t="str">
            <v>ENRS</v>
          </cell>
          <cell r="I1266" t="str">
            <v>HOEP</v>
          </cell>
          <cell r="J1266" t="str">
            <v>INDEX PHYSIC</v>
          </cell>
          <cell r="K1266" t="str">
            <v>CABT3</v>
          </cell>
          <cell r="T1266">
            <v>0</v>
          </cell>
          <cell r="U1266">
            <v>0</v>
          </cell>
          <cell r="V1266" t="str">
            <v>NON-DERIVATIVE REG OPER</v>
          </cell>
          <cell r="X1266" t="str">
            <v>M</v>
          </cell>
          <cell r="AE1266">
            <v>0</v>
          </cell>
          <cell r="AF1266" t="str">
            <v>OPGEM</v>
          </cell>
        </row>
        <row r="1267">
          <cell r="A1267" t="str">
            <v>GEN</v>
          </cell>
          <cell r="B1267" t="str">
            <v>WCNT</v>
          </cell>
          <cell r="D1267" t="str">
            <v>S</v>
          </cell>
          <cell r="H1267" t="str">
            <v>ENRS</v>
          </cell>
          <cell r="I1267" t="str">
            <v>HOEP</v>
          </cell>
          <cell r="J1267" t="str">
            <v>INDEX PHYSIC</v>
          </cell>
          <cell r="K1267" t="str">
            <v>CABT3</v>
          </cell>
          <cell r="T1267">
            <v>0</v>
          </cell>
          <cell r="U1267">
            <v>0</v>
          </cell>
          <cell r="V1267" t="str">
            <v>NON-DERIVATIVE REG OPER</v>
          </cell>
          <cell r="X1267" t="str">
            <v>M</v>
          </cell>
          <cell r="AE1267">
            <v>0</v>
          </cell>
          <cell r="AF1267" t="str">
            <v>OPGEM</v>
          </cell>
        </row>
        <row r="1268">
          <cell r="A1268" t="str">
            <v>TROD</v>
          </cell>
          <cell r="B1268" t="str">
            <v>OPGET-CF</v>
          </cell>
          <cell r="D1268" t="str">
            <v>S</v>
          </cell>
          <cell r="H1268" t="str">
            <v>I-SWAP</v>
          </cell>
          <cell r="I1268" t="str">
            <v>HOEP</v>
          </cell>
          <cell r="J1268" t="str">
            <v>FIXED SWAP</v>
          </cell>
          <cell r="K1268" t="str">
            <v>SWPFN</v>
          </cell>
          <cell r="T1268">
            <v>0</v>
          </cell>
          <cell r="U1268">
            <v>0</v>
          </cell>
          <cell r="V1268" t="str">
            <v>TRADING</v>
          </cell>
          <cell r="X1268" t="str">
            <v>C</v>
          </cell>
          <cell r="AE1268">
            <v>0</v>
          </cell>
          <cell r="AF1268" t="str">
            <v>OPGEM</v>
          </cell>
        </row>
        <row r="1269">
          <cell r="A1269" t="str">
            <v>SBST</v>
          </cell>
          <cell r="B1269" t="str">
            <v>SB_OPG-CF</v>
          </cell>
          <cell r="D1269" t="str">
            <v>B</v>
          </cell>
          <cell r="H1269" t="str">
            <v>I-SWAP</v>
          </cell>
          <cell r="I1269" t="str">
            <v>HOEP</v>
          </cell>
          <cell r="J1269" t="str">
            <v>FIXED SWAP</v>
          </cell>
          <cell r="K1269" t="str">
            <v>SWPFN</v>
          </cell>
          <cell r="T1269">
            <v>0</v>
          </cell>
          <cell r="U1269">
            <v>0</v>
          </cell>
          <cell r="V1269" t="str">
            <v>TRADING</v>
          </cell>
          <cell r="X1269" t="str">
            <v>C</v>
          </cell>
          <cell r="AE1269">
            <v>0</v>
          </cell>
          <cell r="AF1269" t="str">
            <v>OPGET</v>
          </cell>
        </row>
        <row r="1270">
          <cell r="A1270" t="str">
            <v>RT</v>
          </cell>
          <cell r="B1270" t="str">
            <v>OPGET</v>
          </cell>
          <cell r="D1270" t="str">
            <v>B</v>
          </cell>
          <cell r="H1270" t="str">
            <v>SFC</v>
          </cell>
          <cell r="I1270" t="str">
            <v>MISI</v>
          </cell>
          <cell r="J1270" t="str">
            <v>PHYSICAL</v>
          </cell>
          <cell r="K1270" t="str">
            <v>CMSC-OFF</v>
          </cell>
          <cell r="T1270">
            <v>0</v>
          </cell>
          <cell r="U1270">
            <v>0</v>
          </cell>
          <cell r="V1270" t="str">
            <v>TRADING</v>
          </cell>
          <cell r="X1270" t="str">
            <v>C</v>
          </cell>
          <cell r="AE1270">
            <v>0</v>
          </cell>
          <cell r="AF1270" t="str">
            <v>OPGEM</v>
          </cell>
        </row>
        <row r="1271">
          <cell r="A1271" t="str">
            <v>SBRT</v>
          </cell>
          <cell r="B1271" t="str">
            <v>SB_OPG</v>
          </cell>
          <cell r="D1271" t="str">
            <v>S</v>
          </cell>
          <cell r="H1271" t="str">
            <v>SFC-RT</v>
          </cell>
          <cell r="I1271" t="str">
            <v>MISI</v>
          </cell>
          <cell r="J1271" t="str">
            <v>PHYSICAL</v>
          </cell>
          <cell r="K1271" t="str">
            <v>CMSC-OFF</v>
          </cell>
          <cell r="T1271">
            <v>0</v>
          </cell>
          <cell r="U1271">
            <v>0</v>
          </cell>
          <cell r="V1271" t="str">
            <v>TRADING</v>
          </cell>
          <cell r="X1271" t="str">
            <v>C</v>
          </cell>
          <cell r="AE1271">
            <v>0</v>
          </cell>
          <cell r="AF1271" t="str">
            <v>OPGET</v>
          </cell>
        </row>
        <row r="1272">
          <cell r="A1272" t="str">
            <v>TROD</v>
          </cell>
          <cell r="B1272" t="str">
            <v>OPGET</v>
          </cell>
          <cell r="D1272" t="str">
            <v>S</v>
          </cell>
          <cell r="H1272" t="str">
            <v>SFC</v>
          </cell>
          <cell r="I1272" t="str">
            <v>MISI</v>
          </cell>
          <cell r="J1272" t="str">
            <v>PHYSICAL</v>
          </cell>
          <cell r="K1272" t="str">
            <v>EFC-RT</v>
          </cell>
          <cell r="T1272">
            <v>0</v>
          </cell>
          <cell r="U1272">
            <v>0</v>
          </cell>
          <cell r="V1272" t="str">
            <v>TRADING</v>
          </cell>
          <cell r="X1272" t="str">
            <v>C</v>
          </cell>
          <cell r="AE1272">
            <v>0</v>
          </cell>
          <cell r="AF1272" t="str">
            <v>OPGEM</v>
          </cell>
        </row>
        <row r="1273">
          <cell r="A1273" t="str">
            <v>SBLT</v>
          </cell>
          <cell r="B1273" t="str">
            <v>SB_OPG</v>
          </cell>
          <cell r="D1273" t="str">
            <v>B</v>
          </cell>
          <cell r="H1273" t="str">
            <v>SFC</v>
          </cell>
          <cell r="I1273" t="str">
            <v>MISI</v>
          </cell>
          <cell r="J1273" t="str">
            <v>PHYSICAL</v>
          </cell>
          <cell r="K1273" t="str">
            <v>EFC-RT</v>
          </cell>
          <cell r="T1273">
            <v>0</v>
          </cell>
          <cell r="U1273">
            <v>0</v>
          </cell>
          <cell r="V1273" t="str">
            <v>TRADING</v>
          </cell>
          <cell r="X1273" t="str">
            <v>C</v>
          </cell>
          <cell r="AE1273">
            <v>0</v>
          </cell>
          <cell r="AF1273" t="str">
            <v>OPGET</v>
          </cell>
        </row>
        <row r="1274">
          <cell r="A1274" t="str">
            <v>TROD</v>
          </cell>
          <cell r="B1274" t="str">
            <v>OPGET-CF</v>
          </cell>
          <cell r="D1274" t="str">
            <v>S</v>
          </cell>
          <cell r="H1274" t="str">
            <v>I-SWAP</v>
          </cell>
          <cell r="I1274" t="str">
            <v>HOEP</v>
          </cell>
          <cell r="J1274" t="str">
            <v>FIXED SWAP</v>
          </cell>
          <cell r="K1274" t="str">
            <v>SWPFN</v>
          </cell>
          <cell r="T1274">
            <v>0</v>
          </cell>
          <cell r="U1274">
            <v>0</v>
          </cell>
          <cell r="V1274" t="str">
            <v>TRADING</v>
          </cell>
          <cell r="X1274" t="str">
            <v>C</v>
          </cell>
          <cell r="AE1274">
            <v>0</v>
          </cell>
          <cell r="AF1274" t="str">
            <v>OPGEM</v>
          </cell>
        </row>
        <row r="1275">
          <cell r="A1275" t="str">
            <v>SBST</v>
          </cell>
          <cell r="B1275" t="str">
            <v>SB_OPG-CF</v>
          </cell>
          <cell r="D1275" t="str">
            <v>B</v>
          </cell>
          <cell r="H1275" t="str">
            <v>I-SWAP</v>
          </cell>
          <cell r="I1275" t="str">
            <v>HOEP</v>
          </cell>
          <cell r="J1275" t="str">
            <v>FIXED SWAP</v>
          </cell>
          <cell r="K1275" t="str">
            <v>SWPFN</v>
          </cell>
          <cell r="T1275">
            <v>0</v>
          </cell>
          <cell r="U1275">
            <v>0</v>
          </cell>
          <cell r="V1275" t="str">
            <v>TRADING</v>
          </cell>
          <cell r="X1275" t="str">
            <v>C</v>
          </cell>
          <cell r="AE1275">
            <v>0</v>
          </cell>
          <cell r="AF1275" t="str">
            <v>OPGET</v>
          </cell>
        </row>
        <row r="1276">
          <cell r="A1276" t="str">
            <v>ST</v>
          </cell>
          <cell r="B1276" t="str">
            <v>BEMI-CF</v>
          </cell>
          <cell r="D1276" t="str">
            <v>B</v>
          </cell>
          <cell r="H1276" t="str">
            <v>I-SWAP</v>
          </cell>
          <cell r="I1276" t="str">
            <v>HOEP</v>
          </cell>
          <cell r="J1276" t="str">
            <v>FIXED SWAP</v>
          </cell>
          <cell r="K1276" t="str">
            <v>SWPFN</v>
          </cell>
          <cell r="T1276">
            <v>0</v>
          </cell>
          <cell r="U1276">
            <v>0</v>
          </cell>
          <cell r="V1276" t="str">
            <v>TRADING</v>
          </cell>
          <cell r="X1276" t="str">
            <v>C</v>
          </cell>
          <cell r="AE1276">
            <v>0</v>
          </cell>
          <cell r="AF1276" t="str">
            <v>OPGEM</v>
          </cell>
        </row>
        <row r="1277">
          <cell r="A1277" t="str">
            <v>ST</v>
          </cell>
          <cell r="B1277" t="str">
            <v>OPGET-CF</v>
          </cell>
          <cell r="D1277" t="str">
            <v>S</v>
          </cell>
          <cell r="H1277" t="str">
            <v>I-SWAP</v>
          </cell>
          <cell r="I1277" t="str">
            <v>HOEP</v>
          </cell>
          <cell r="J1277" t="str">
            <v>FIXED SWAP</v>
          </cell>
          <cell r="K1277" t="str">
            <v>SWPFN</v>
          </cell>
          <cell r="T1277">
            <v>0</v>
          </cell>
          <cell r="U1277">
            <v>0</v>
          </cell>
          <cell r="V1277" t="str">
            <v>TRADING</v>
          </cell>
          <cell r="X1277" t="str">
            <v>C</v>
          </cell>
          <cell r="AE1277">
            <v>0</v>
          </cell>
          <cell r="AF1277" t="str">
            <v>OPGEM</v>
          </cell>
        </row>
        <row r="1278">
          <cell r="A1278" t="str">
            <v>SBST</v>
          </cell>
          <cell r="B1278" t="str">
            <v>SB_OPG-CF</v>
          </cell>
          <cell r="D1278" t="str">
            <v>B</v>
          </cell>
          <cell r="H1278" t="str">
            <v>I-SWAP</v>
          </cell>
          <cell r="I1278" t="str">
            <v>HOEP</v>
          </cell>
          <cell r="J1278" t="str">
            <v>FIXED SWAP</v>
          </cell>
          <cell r="K1278" t="str">
            <v>SWPFN</v>
          </cell>
          <cell r="T1278">
            <v>0</v>
          </cell>
          <cell r="U1278">
            <v>0</v>
          </cell>
          <cell r="V1278" t="str">
            <v>TRADING</v>
          </cell>
          <cell r="X1278" t="str">
            <v>C</v>
          </cell>
          <cell r="AE1278">
            <v>0</v>
          </cell>
          <cell r="AF1278" t="str">
            <v>OPGET</v>
          </cell>
        </row>
        <row r="1279">
          <cell r="A1279" t="str">
            <v>WCNT</v>
          </cell>
          <cell r="B1279" t="str">
            <v>GEN</v>
          </cell>
          <cell r="D1279" t="str">
            <v>B</v>
          </cell>
          <cell r="H1279" t="str">
            <v>ENRS</v>
          </cell>
          <cell r="I1279" t="str">
            <v>HOEP</v>
          </cell>
          <cell r="J1279" t="str">
            <v>INDEX PHYSIC</v>
          </cell>
          <cell r="K1279" t="str">
            <v>CABT</v>
          </cell>
          <cell r="T1279">
            <v>0</v>
          </cell>
          <cell r="U1279">
            <v>0</v>
          </cell>
          <cell r="V1279" t="str">
            <v>NON-DERIVATIVE REG OPER</v>
          </cell>
          <cell r="X1279" t="str">
            <v>M</v>
          </cell>
          <cell r="AE1279">
            <v>0</v>
          </cell>
          <cell r="AF1279" t="str">
            <v>OPGEM</v>
          </cell>
        </row>
        <row r="1280">
          <cell r="A1280" t="str">
            <v>GEN</v>
          </cell>
          <cell r="B1280" t="str">
            <v>WCNT</v>
          </cell>
          <cell r="D1280" t="str">
            <v>S</v>
          </cell>
          <cell r="H1280" t="str">
            <v>ENRS</v>
          </cell>
          <cell r="I1280" t="str">
            <v>HOEP</v>
          </cell>
          <cell r="J1280" t="str">
            <v>INDEX PHYSIC</v>
          </cell>
          <cell r="K1280" t="str">
            <v>CABT</v>
          </cell>
          <cell r="T1280">
            <v>0</v>
          </cell>
          <cell r="U1280">
            <v>0</v>
          </cell>
          <cell r="V1280" t="str">
            <v>NON-DERIVATIVE REG OPER</v>
          </cell>
          <cell r="X1280" t="str">
            <v>M</v>
          </cell>
          <cell r="AE1280">
            <v>0</v>
          </cell>
          <cell r="AF1280" t="str">
            <v>OPGEM</v>
          </cell>
        </row>
        <row r="1281">
          <cell r="A1281" t="str">
            <v>ST</v>
          </cell>
          <cell r="B1281" t="str">
            <v>NGX-CF</v>
          </cell>
          <cell r="D1281" t="str">
            <v>B</v>
          </cell>
          <cell r="H1281" t="str">
            <v>I-SWAP</v>
          </cell>
          <cell r="I1281" t="str">
            <v>HOEP</v>
          </cell>
          <cell r="J1281" t="str">
            <v>FIXED SWAP</v>
          </cell>
          <cell r="K1281" t="str">
            <v>SWPFN</v>
          </cell>
          <cell r="T1281">
            <v>0</v>
          </cell>
          <cell r="U1281">
            <v>0</v>
          </cell>
          <cell r="V1281" t="str">
            <v>TRADING</v>
          </cell>
          <cell r="X1281" t="str">
            <v>C</v>
          </cell>
          <cell r="AE1281">
            <v>0</v>
          </cell>
          <cell r="AF1281" t="str">
            <v>OPGEM</v>
          </cell>
        </row>
        <row r="1282">
          <cell r="A1282" t="str">
            <v>ST</v>
          </cell>
          <cell r="B1282" t="str">
            <v>NGX-CF</v>
          </cell>
          <cell r="D1282" t="str">
            <v>B</v>
          </cell>
          <cell r="H1282" t="str">
            <v>I-SWAP</v>
          </cell>
          <cell r="I1282" t="str">
            <v>HOEP</v>
          </cell>
          <cell r="J1282" t="str">
            <v>FIXED SWAP</v>
          </cell>
          <cell r="K1282" t="str">
            <v>SWPFN</v>
          </cell>
          <cell r="T1282">
            <v>0</v>
          </cell>
          <cell r="U1282">
            <v>0</v>
          </cell>
          <cell r="V1282" t="str">
            <v>TRADING</v>
          </cell>
          <cell r="X1282" t="str">
            <v>C</v>
          </cell>
          <cell r="AE1282">
            <v>0</v>
          </cell>
          <cell r="AF1282" t="str">
            <v>OPGEM</v>
          </cell>
        </row>
        <row r="1283">
          <cell r="A1283" t="str">
            <v>ST</v>
          </cell>
          <cell r="B1283" t="str">
            <v>NGX-CF</v>
          </cell>
          <cell r="D1283" t="str">
            <v>B</v>
          </cell>
          <cell r="H1283" t="str">
            <v>I-SWAP</v>
          </cell>
          <cell r="I1283" t="str">
            <v>HOEP</v>
          </cell>
          <cell r="J1283" t="str">
            <v>FIXED SWAP</v>
          </cell>
          <cell r="K1283" t="str">
            <v>SWPFN</v>
          </cell>
          <cell r="T1283">
            <v>0</v>
          </cell>
          <cell r="U1283">
            <v>0</v>
          </cell>
          <cell r="V1283" t="str">
            <v>TRADING</v>
          </cell>
          <cell r="X1283" t="str">
            <v>C</v>
          </cell>
          <cell r="AE1283">
            <v>0</v>
          </cell>
          <cell r="AF1283" t="str">
            <v>OPGEM</v>
          </cell>
        </row>
        <row r="1284">
          <cell r="A1284" t="str">
            <v>ST</v>
          </cell>
          <cell r="B1284" t="str">
            <v>OPGET</v>
          </cell>
          <cell r="D1284" t="str">
            <v>B</v>
          </cell>
          <cell r="H1284" t="str">
            <v>SFC</v>
          </cell>
          <cell r="I1284" t="str">
            <v>MISI</v>
          </cell>
          <cell r="J1284" t="str">
            <v>PHYSICAL</v>
          </cell>
          <cell r="K1284" t="str">
            <v>CMSC-OFF</v>
          </cell>
          <cell r="T1284">
            <v>0</v>
          </cell>
          <cell r="U1284">
            <v>0</v>
          </cell>
          <cell r="V1284" t="str">
            <v>TRADING</v>
          </cell>
          <cell r="X1284" t="str">
            <v>C</v>
          </cell>
          <cell r="AE1284">
            <v>0</v>
          </cell>
          <cell r="AF1284" t="str">
            <v>OPGEM</v>
          </cell>
        </row>
        <row r="1285">
          <cell r="A1285" t="str">
            <v>SBST</v>
          </cell>
          <cell r="B1285" t="str">
            <v>SB_OPG</v>
          </cell>
          <cell r="D1285" t="str">
            <v>S</v>
          </cell>
          <cell r="H1285" t="str">
            <v>SFC-DA</v>
          </cell>
          <cell r="I1285" t="str">
            <v>MISI</v>
          </cell>
          <cell r="J1285" t="str">
            <v>PHYSICAL</v>
          </cell>
          <cell r="K1285" t="str">
            <v>CMSC-OFF</v>
          </cell>
          <cell r="T1285">
            <v>0</v>
          </cell>
          <cell r="U1285">
            <v>0</v>
          </cell>
          <cell r="V1285" t="str">
            <v>TRADING</v>
          </cell>
          <cell r="X1285" t="str">
            <v>C</v>
          </cell>
          <cell r="AE1285">
            <v>0</v>
          </cell>
          <cell r="AF1285" t="str">
            <v>OPGET</v>
          </cell>
        </row>
        <row r="1286">
          <cell r="A1286" t="str">
            <v>TROD</v>
          </cell>
          <cell r="B1286" t="str">
            <v>BRUCE-CF</v>
          </cell>
          <cell r="D1286" t="str">
            <v>B</v>
          </cell>
          <cell r="H1286" t="str">
            <v>I-SWAP</v>
          </cell>
          <cell r="I1286" t="str">
            <v>MISI</v>
          </cell>
          <cell r="J1286" t="str">
            <v>FIXED SWAP</v>
          </cell>
          <cell r="K1286" t="str">
            <v>SWPFN4</v>
          </cell>
          <cell r="T1286">
            <v>0</v>
          </cell>
          <cell r="U1286">
            <v>0</v>
          </cell>
          <cell r="V1286" t="str">
            <v>TRADING</v>
          </cell>
          <cell r="X1286" t="str">
            <v>C</v>
          </cell>
          <cell r="AE1286">
            <v>0</v>
          </cell>
          <cell r="AF1286" t="str">
            <v>OPGEM</v>
          </cell>
        </row>
        <row r="1287">
          <cell r="A1287" t="str">
            <v>TROD</v>
          </cell>
          <cell r="B1287" t="str">
            <v>REM-CF</v>
          </cell>
          <cell r="D1287" t="str">
            <v>S</v>
          </cell>
          <cell r="H1287" t="str">
            <v>I-SWAP</v>
          </cell>
          <cell r="I1287" t="str">
            <v>MISI</v>
          </cell>
          <cell r="J1287" t="str">
            <v>FIXED SWAP</v>
          </cell>
          <cell r="K1287" t="str">
            <v>SWPFN4</v>
          </cell>
          <cell r="T1287">
            <v>0</v>
          </cell>
          <cell r="U1287">
            <v>0</v>
          </cell>
          <cell r="V1287" t="str">
            <v>TRADING</v>
          </cell>
          <cell r="X1287" t="str">
            <v>C</v>
          </cell>
          <cell r="AE1287">
            <v>0</v>
          </cell>
          <cell r="AF1287" t="str">
            <v>OPGEM</v>
          </cell>
        </row>
        <row r="1288">
          <cell r="A1288" t="str">
            <v>ST</v>
          </cell>
          <cell r="B1288" t="str">
            <v>NGX-CF</v>
          </cell>
          <cell r="D1288" t="str">
            <v>B</v>
          </cell>
          <cell r="H1288" t="str">
            <v>I-SWAP</v>
          </cell>
          <cell r="I1288" t="str">
            <v>HOEP</v>
          </cell>
          <cell r="J1288" t="str">
            <v>FIXED SWAP</v>
          </cell>
          <cell r="K1288" t="str">
            <v>SWPFN</v>
          </cell>
          <cell r="T1288">
            <v>0</v>
          </cell>
          <cell r="U1288">
            <v>0</v>
          </cell>
          <cell r="V1288" t="str">
            <v>TRADING</v>
          </cell>
          <cell r="X1288" t="str">
            <v>C</v>
          </cell>
          <cell r="AE1288">
            <v>0</v>
          </cell>
          <cell r="AF1288" t="str">
            <v>OPGEM</v>
          </cell>
        </row>
        <row r="1289">
          <cell r="A1289" t="str">
            <v>ST</v>
          </cell>
          <cell r="B1289" t="str">
            <v>BEMI-CF</v>
          </cell>
          <cell r="D1289" t="str">
            <v>B</v>
          </cell>
          <cell r="H1289" t="str">
            <v>I-SWAP</v>
          </cell>
          <cell r="I1289" t="str">
            <v>HOEP</v>
          </cell>
          <cell r="J1289" t="str">
            <v>FIXED SWAP</v>
          </cell>
          <cell r="K1289" t="str">
            <v>SWPFN</v>
          </cell>
          <cell r="T1289">
            <v>0</v>
          </cell>
          <cell r="U1289">
            <v>0</v>
          </cell>
          <cell r="V1289" t="str">
            <v>TRADING</v>
          </cell>
          <cell r="X1289" t="str">
            <v>C</v>
          </cell>
          <cell r="AE1289">
            <v>0</v>
          </cell>
          <cell r="AF1289" t="str">
            <v>OPGEM</v>
          </cell>
        </row>
        <row r="1290">
          <cell r="A1290" t="str">
            <v>ST</v>
          </cell>
          <cell r="B1290" t="str">
            <v>OPGET-CF</v>
          </cell>
          <cell r="D1290" t="str">
            <v>S</v>
          </cell>
          <cell r="H1290" t="str">
            <v>I-SWAP</v>
          </cell>
          <cell r="I1290" t="str">
            <v>HOEP</v>
          </cell>
          <cell r="J1290" t="str">
            <v>FIXED SWAP</v>
          </cell>
          <cell r="K1290" t="str">
            <v>SWPFN</v>
          </cell>
          <cell r="T1290">
            <v>0</v>
          </cell>
          <cell r="U1290">
            <v>0</v>
          </cell>
          <cell r="V1290" t="str">
            <v>TRADING</v>
          </cell>
          <cell r="X1290" t="str">
            <v>C</v>
          </cell>
          <cell r="AE1290">
            <v>0</v>
          </cell>
          <cell r="AF1290" t="str">
            <v>OPGEM</v>
          </cell>
        </row>
        <row r="1291">
          <cell r="A1291" t="str">
            <v>SBST</v>
          </cell>
          <cell r="B1291" t="str">
            <v>SB_OPG-CF</v>
          </cell>
          <cell r="D1291" t="str">
            <v>B</v>
          </cell>
          <cell r="H1291" t="str">
            <v>I-SWAP</v>
          </cell>
          <cell r="I1291" t="str">
            <v>HOEP</v>
          </cell>
          <cell r="J1291" t="str">
            <v>FIXED SWAP</v>
          </cell>
          <cell r="K1291" t="str">
            <v>SWPFN</v>
          </cell>
          <cell r="T1291">
            <v>0</v>
          </cell>
          <cell r="U1291">
            <v>0</v>
          </cell>
          <cell r="V1291" t="str">
            <v>TRADING</v>
          </cell>
          <cell r="X1291" t="str">
            <v>C</v>
          </cell>
          <cell r="AE1291">
            <v>0</v>
          </cell>
          <cell r="AF1291" t="str">
            <v>OPGET</v>
          </cell>
        </row>
        <row r="1292">
          <cell r="A1292" t="str">
            <v>WCNT</v>
          </cell>
          <cell r="B1292" t="str">
            <v>GEN</v>
          </cell>
          <cell r="D1292" t="str">
            <v>B</v>
          </cell>
          <cell r="H1292" t="str">
            <v>ENRS</v>
          </cell>
          <cell r="I1292" t="str">
            <v>HOEP</v>
          </cell>
          <cell r="J1292" t="str">
            <v>INDEX PHYSIC</v>
          </cell>
          <cell r="K1292" t="str">
            <v>CABT3</v>
          </cell>
          <cell r="T1292">
            <v>0</v>
          </cell>
          <cell r="U1292">
            <v>0</v>
          </cell>
          <cell r="V1292" t="str">
            <v>NON-DERIVATIVE REG OPER</v>
          </cell>
          <cell r="X1292" t="str">
            <v>M</v>
          </cell>
          <cell r="AE1292">
            <v>0</v>
          </cell>
          <cell r="AF1292" t="str">
            <v>OPGEM</v>
          </cell>
        </row>
        <row r="1293">
          <cell r="A1293" t="str">
            <v>GEN</v>
          </cell>
          <cell r="B1293" t="str">
            <v>WCNT</v>
          </cell>
          <cell r="D1293" t="str">
            <v>S</v>
          </cell>
          <cell r="H1293" t="str">
            <v>ENRS</v>
          </cell>
          <cell r="I1293" t="str">
            <v>HOEP</v>
          </cell>
          <cell r="J1293" t="str">
            <v>INDEX PHYSIC</v>
          </cell>
          <cell r="K1293" t="str">
            <v>CABT3</v>
          </cell>
          <cell r="T1293">
            <v>0</v>
          </cell>
          <cell r="U1293">
            <v>0</v>
          </cell>
          <cell r="V1293" t="str">
            <v>NON-DERIVATIVE REG OPER</v>
          </cell>
          <cell r="X1293" t="str">
            <v>M</v>
          </cell>
          <cell r="AE1293">
            <v>0</v>
          </cell>
          <cell r="AF1293" t="str">
            <v>OPGEM</v>
          </cell>
        </row>
        <row r="1294">
          <cell r="A1294" t="str">
            <v>TROD</v>
          </cell>
          <cell r="B1294" t="str">
            <v>BRUCE-CF</v>
          </cell>
          <cell r="D1294" t="str">
            <v>B</v>
          </cell>
          <cell r="H1294" t="str">
            <v>I-SWAP</v>
          </cell>
          <cell r="I1294" t="str">
            <v>HOEP</v>
          </cell>
          <cell r="J1294" t="str">
            <v>FIXED SWAP</v>
          </cell>
          <cell r="K1294" t="str">
            <v>SWPFA</v>
          </cell>
          <cell r="T1294">
            <v>0</v>
          </cell>
          <cell r="U1294">
            <v>0</v>
          </cell>
          <cell r="V1294" t="str">
            <v>TRADING</v>
          </cell>
          <cell r="X1294" t="str">
            <v>C</v>
          </cell>
          <cell r="AE1294">
            <v>0</v>
          </cell>
          <cell r="AF1294" t="str">
            <v>OPGEM</v>
          </cell>
        </row>
        <row r="1295">
          <cell r="A1295" t="str">
            <v>ST</v>
          </cell>
          <cell r="B1295" t="str">
            <v>NGX-CF</v>
          </cell>
          <cell r="D1295" t="str">
            <v>B</v>
          </cell>
          <cell r="H1295" t="str">
            <v>I-SWAP</v>
          </cell>
          <cell r="I1295" t="str">
            <v>HOEP</v>
          </cell>
          <cell r="J1295" t="str">
            <v>FIXED SWAP</v>
          </cell>
          <cell r="K1295" t="str">
            <v>SWPFN</v>
          </cell>
          <cell r="T1295">
            <v>0</v>
          </cell>
          <cell r="U1295">
            <v>0</v>
          </cell>
          <cell r="V1295" t="str">
            <v>TRADING</v>
          </cell>
          <cell r="X1295" t="str">
            <v>C</v>
          </cell>
          <cell r="AE1295">
            <v>0</v>
          </cell>
          <cell r="AF1295" t="str">
            <v>OPGEM</v>
          </cell>
        </row>
        <row r="1296">
          <cell r="A1296" t="str">
            <v>ST</v>
          </cell>
          <cell r="B1296" t="str">
            <v>TEM-CF</v>
          </cell>
          <cell r="D1296" t="str">
            <v>B</v>
          </cell>
          <cell r="H1296" t="str">
            <v>I-SWAP</v>
          </cell>
          <cell r="I1296" t="str">
            <v>HOEP</v>
          </cell>
          <cell r="J1296" t="str">
            <v>FIXED SWAP</v>
          </cell>
          <cell r="K1296" t="str">
            <v>SWPFN</v>
          </cell>
          <cell r="T1296">
            <v>0</v>
          </cell>
          <cell r="U1296">
            <v>0</v>
          </cell>
          <cell r="V1296" t="str">
            <v>TRADING</v>
          </cell>
          <cell r="X1296" t="str">
            <v>C</v>
          </cell>
          <cell r="AE1296">
            <v>0</v>
          </cell>
          <cell r="AF1296" t="str">
            <v>OPGEM</v>
          </cell>
        </row>
        <row r="1297">
          <cell r="A1297" t="str">
            <v>ST</v>
          </cell>
          <cell r="B1297" t="str">
            <v>TEM-CF</v>
          </cell>
          <cell r="D1297" t="str">
            <v>B</v>
          </cell>
          <cell r="H1297" t="str">
            <v>I-SWAP</v>
          </cell>
          <cell r="I1297" t="str">
            <v>HOEP</v>
          </cell>
          <cell r="J1297" t="str">
            <v>FIXED SWAP</v>
          </cell>
          <cell r="K1297" t="str">
            <v>SWPFN</v>
          </cell>
          <cell r="T1297">
            <v>0</v>
          </cell>
          <cell r="U1297">
            <v>0</v>
          </cell>
          <cell r="V1297" t="str">
            <v>TRADING</v>
          </cell>
          <cell r="X1297" t="str">
            <v>C</v>
          </cell>
          <cell r="AE1297">
            <v>0</v>
          </cell>
          <cell r="AF1297" t="str">
            <v>OPGEM</v>
          </cell>
        </row>
        <row r="1298">
          <cell r="A1298" t="str">
            <v>ST</v>
          </cell>
          <cell r="B1298" t="str">
            <v>OPGET-CF</v>
          </cell>
          <cell r="D1298" t="str">
            <v>S</v>
          </cell>
          <cell r="H1298" t="str">
            <v>I-SWAP</v>
          </cell>
          <cell r="I1298" t="str">
            <v>HOEP</v>
          </cell>
          <cell r="J1298" t="str">
            <v>FIXED SWAP</v>
          </cell>
          <cell r="K1298" t="str">
            <v>SWPFN</v>
          </cell>
          <cell r="T1298">
            <v>0</v>
          </cell>
          <cell r="U1298">
            <v>0</v>
          </cell>
          <cell r="V1298" t="str">
            <v>TRADING</v>
          </cell>
          <cell r="X1298" t="str">
            <v>C</v>
          </cell>
          <cell r="AE1298">
            <v>0</v>
          </cell>
          <cell r="AF1298" t="str">
            <v>OPGEM</v>
          </cell>
        </row>
        <row r="1299">
          <cell r="A1299" t="str">
            <v>SBST</v>
          </cell>
          <cell r="B1299" t="str">
            <v>SB_OPG-CF</v>
          </cell>
          <cell r="D1299" t="str">
            <v>B</v>
          </cell>
          <cell r="H1299" t="str">
            <v>I-SWAP</v>
          </cell>
          <cell r="I1299" t="str">
            <v>HOEP</v>
          </cell>
          <cell r="J1299" t="str">
            <v>FIXED SWAP</v>
          </cell>
          <cell r="K1299" t="str">
            <v>SWPFN</v>
          </cell>
          <cell r="T1299">
            <v>0</v>
          </cell>
          <cell r="U1299">
            <v>0</v>
          </cell>
          <cell r="V1299" t="str">
            <v>TRADING</v>
          </cell>
          <cell r="X1299" t="str">
            <v>C</v>
          </cell>
          <cell r="AE1299">
            <v>0</v>
          </cell>
          <cell r="AF1299" t="str">
            <v>OPGET</v>
          </cell>
        </row>
        <row r="1300">
          <cell r="A1300" t="str">
            <v>ST</v>
          </cell>
          <cell r="B1300" t="str">
            <v>TEM-CF</v>
          </cell>
          <cell r="D1300" t="str">
            <v>B</v>
          </cell>
          <cell r="H1300" t="str">
            <v>I-SWAP</v>
          </cell>
          <cell r="I1300" t="str">
            <v>HOEP</v>
          </cell>
          <cell r="J1300" t="str">
            <v>FIXED SWAP</v>
          </cell>
          <cell r="K1300" t="str">
            <v>SWPFN</v>
          </cell>
          <cell r="T1300">
            <v>0</v>
          </cell>
          <cell r="U1300">
            <v>0</v>
          </cell>
          <cell r="V1300" t="str">
            <v>TRADING</v>
          </cell>
          <cell r="X1300" t="str">
            <v>C</v>
          </cell>
          <cell r="AE1300">
            <v>0</v>
          </cell>
          <cell r="AF1300" t="str">
            <v>OPGEM</v>
          </cell>
        </row>
        <row r="1301">
          <cell r="A1301" t="str">
            <v>ST</v>
          </cell>
          <cell r="B1301" t="str">
            <v>OPGET-CF</v>
          </cell>
          <cell r="D1301" t="str">
            <v>S</v>
          </cell>
          <cell r="H1301" t="str">
            <v>I-SWAP</v>
          </cell>
          <cell r="I1301" t="str">
            <v>HOEP</v>
          </cell>
          <cell r="J1301" t="str">
            <v>FIXED SWAP</v>
          </cell>
          <cell r="K1301" t="str">
            <v>SWPFN</v>
          </cell>
          <cell r="T1301">
            <v>0</v>
          </cell>
          <cell r="U1301">
            <v>0</v>
          </cell>
          <cell r="V1301" t="str">
            <v>TRADING</v>
          </cell>
          <cell r="X1301" t="str">
            <v>C</v>
          </cell>
          <cell r="AE1301">
            <v>0</v>
          </cell>
          <cell r="AF1301" t="str">
            <v>OPGEM</v>
          </cell>
        </row>
        <row r="1302">
          <cell r="A1302" t="str">
            <v>SBST</v>
          </cell>
          <cell r="B1302" t="str">
            <v>SB_OPG-CF</v>
          </cell>
          <cell r="D1302" t="str">
            <v>B</v>
          </cell>
          <cell r="H1302" t="str">
            <v>I-SWAP</v>
          </cell>
          <cell r="I1302" t="str">
            <v>HOEP</v>
          </cell>
          <cell r="J1302" t="str">
            <v>FIXED SWAP</v>
          </cell>
          <cell r="K1302" t="str">
            <v>SWPFN</v>
          </cell>
          <cell r="T1302">
            <v>0</v>
          </cell>
          <cell r="U1302">
            <v>0</v>
          </cell>
          <cell r="V1302" t="str">
            <v>TRADING</v>
          </cell>
          <cell r="X1302" t="str">
            <v>C</v>
          </cell>
          <cell r="AE1302">
            <v>0</v>
          </cell>
          <cell r="AF1302" t="str">
            <v>OPGET</v>
          </cell>
        </row>
        <row r="1303">
          <cell r="A1303" t="str">
            <v>ST</v>
          </cell>
          <cell r="B1303" t="str">
            <v>NGX-CF</v>
          </cell>
          <cell r="D1303" t="str">
            <v>B</v>
          </cell>
          <cell r="H1303" t="str">
            <v>I-SWAP</v>
          </cell>
          <cell r="I1303" t="str">
            <v>HOEP</v>
          </cell>
          <cell r="J1303" t="str">
            <v>FIXED SWAP</v>
          </cell>
          <cell r="K1303" t="str">
            <v>SWPFN</v>
          </cell>
          <cell r="T1303">
            <v>0</v>
          </cell>
          <cell r="U1303">
            <v>0</v>
          </cell>
          <cell r="V1303" t="str">
            <v>TRADING</v>
          </cell>
          <cell r="X1303" t="str">
            <v>C</v>
          </cell>
          <cell r="AE1303">
            <v>0</v>
          </cell>
          <cell r="AF1303" t="str">
            <v>OPGEM</v>
          </cell>
        </row>
        <row r="1304">
          <cell r="A1304" t="str">
            <v>WCNT</v>
          </cell>
          <cell r="B1304" t="str">
            <v>GEN</v>
          </cell>
          <cell r="D1304" t="str">
            <v>B</v>
          </cell>
          <cell r="H1304" t="str">
            <v>ENRS</v>
          </cell>
          <cell r="I1304" t="str">
            <v>HOEP</v>
          </cell>
          <cell r="J1304" t="str">
            <v>INDEX PHYSIC</v>
          </cell>
          <cell r="K1304" t="str">
            <v>CABT3</v>
          </cell>
          <cell r="T1304">
            <v>0</v>
          </cell>
          <cell r="U1304">
            <v>0</v>
          </cell>
          <cell r="V1304" t="str">
            <v>NON-DERIVATIVE REG OPER</v>
          </cell>
          <cell r="X1304" t="str">
            <v>M</v>
          </cell>
          <cell r="AE1304">
            <v>0</v>
          </cell>
          <cell r="AF1304" t="str">
            <v>OPGEM</v>
          </cell>
        </row>
        <row r="1305">
          <cell r="A1305" t="str">
            <v>GEN</v>
          </cell>
          <cell r="B1305" t="str">
            <v>WCNT</v>
          </cell>
          <cell r="D1305" t="str">
            <v>S</v>
          </cell>
          <cell r="H1305" t="str">
            <v>ENRS</v>
          </cell>
          <cell r="I1305" t="str">
            <v>HOEP</v>
          </cell>
          <cell r="J1305" t="str">
            <v>INDEX PHYSIC</v>
          </cell>
          <cell r="K1305" t="str">
            <v>CABT3</v>
          </cell>
          <cell r="T1305">
            <v>0</v>
          </cell>
          <cell r="U1305">
            <v>0</v>
          </cell>
          <cell r="V1305" t="str">
            <v>NON-DERIVATIVE REG OPER</v>
          </cell>
          <cell r="X1305" t="str">
            <v>M</v>
          </cell>
          <cell r="AE1305">
            <v>0</v>
          </cell>
          <cell r="AF1305" t="str">
            <v>OPGEM</v>
          </cell>
        </row>
        <row r="1306">
          <cell r="A1306" t="str">
            <v>ST</v>
          </cell>
          <cell r="B1306" t="str">
            <v>NGX-CF</v>
          </cell>
          <cell r="D1306" t="str">
            <v>S</v>
          </cell>
          <cell r="H1306" t="str">
            <v>I-SWAP</v>
          </cell>
          <cell r="I1306" t="str">
            <v>HOEP</v>
          </cell>
          <cell r="J1306" t="str">
            <v>FIXED SWAP</v>
          </cell>
          <cell r="K1306" t="str">
            <v>SWPFN</v>
          </cell>
          <cell r="T1306">
            <v>0</v>
          </cell>
          <cell r="U1306">
            <v>0</v>
          </cell>
          <cell r="V1306" t="str">
            <v>TRADING</v>
          </cell>
          <cell r="X1306" t="str">
            <v>C</v>
          </cell>
          <cell r="AE1306">
            <v>0</v>
          </cell>
          <cell r="AF1306" t="str">
            <v>OPGEM</v>
          </cell>
        </row>
        <row r="1307">
          <cell r="A1307" t="str">
            <v>TROD</v>
          </cell>
          <cell r="B1307" t="str">
            <v>BRUCE-CF</v>
          </cell>
          <cell r="D1307" t="str">
            <v>B</v>
          </cell>
          <cell r="H1307" t="str">
            <v>I-SWAP</v>
          </cell>
          <cell r="I1307" t="str">
            <v>HOEP</v>
          </cell>
          <cell r="J1307" t="str">
            <v>FIXED SWAP</v>
          </cell>
          <cell r="K1307" t="str">
            <v>SWPFA</v>
          </cell>
          <cell r="T1307">
            <v>0</v>
          </cell>
          <cell r="U1307">
            <v>0</v>
          </cell>
          <cell r="V1307" t="str">
            <v>TRADING</v>
          </cell>
          <cell r="X1307" t="str">
            <v>C</v>
          </cell>
          <cell r="AE1307">
            <v>0</v>
          </cell>
          <cell r="AF1307" t="str">
            <v>OPGEM</v>
          </cell>
        </row>
        <row r="1308">
          <cell r="A1308" t="str">
            <v>ST</v>
          </cell>
          <cell r="B1308" t="str">
            <v>BRUCE-CF</v>
          </cell>
          <cell r="D1308" t="str">
            <v>B</v>
          </cell>
          <cell r="H1308" t="str">
            <v>I-SWAP</v>
          </cell>
          <cell r="I1308" t="str">
            <v>HOEP</v>
          </cell>
          <cell r="J1308" t="str">
            <v>FIXED SWAP</v>
          </cell>
          <cell r="K1308" t="str">
            <v>SWPFN</v>
          </cell>
          <cell r="T1308">
            <v>0</v>
          </cell>
          <cell r="U1308">
            <v>0</v>
          </cell>
          <cell r="V1308" t="str">
            <v>TRADING</v>
          </cell>
          <cell r="X1308" t="str">
            <v>C</v>
          </cell>
          <cell r="AE1308">
            <v>0</v>
          </cell>
          <cell r="AF1308" t="str">
            <v>OPGEM</v>
          </cell>
        </row>
        <row r="1309">
          <cell r="A1309" t="str">
            <v>ST</v>
          </cell>
          <cell r="B1309" t="str">
            <v>BRUCE-CF</v>
          </cell>
          <cell r="D1309" t="str">
            <v>B</v>
          </cell>
          <cell r="H1309" t="str">
            <v>I-SWAP</v>
          </cell>
          <cell r="I1309" t="str">
            <v>HOEP</v>
          </cell>
          <cell r="J1309" t="str">
            <v>FIXED SWAP</v>
          </cell>
          <cell r="K1309" t="str">
            <v>SWPFN</v>
          </cell>
          <cell r="T1309">
            <v>0</v>
          </cell>
          <cell r="U1309">
            <v>0</v>
          </cell>
          <cell r="V1309" t="str">
            <v>TRADING</v>
          </cell>
          <cell r="X1309" t="str">
            <v>C</v>
          </cell>
          <cell r="AE1309">
            <v>0</v>
          </cell>
          <cell r="AF1309" t="str">
            <v>OPGEM</v>
          </cell>
        </row>
        <row r="1310">
          <cell r="A1310" t="str">
            <v>ST</v>
          </cell>
          <cell r="B1310" t="str">
            <v>OPGET-CF</v>
          </cell>
          <cell r="D1310" t="str">
            <v>S</v>
          </cell>
          <cell r="H1310" t="str">
            <v>I-SWAP</v>
          </cell>
          <cell r="I1310" t="str">
            <v>HOEP</v>
          </cell>
          <cell r="J1310" t="str">
            <v>FIXED SWAP</v>
          </cell>
          <cell r="K1310" t="str">
            <v>SWPFN</v>
          </cell>
          <cell r="T1310">
            <v>0</v>
          </cell>
          <cell r="U1310">
            <v>0</v>
          </cell>
          <cell r="V1310" t="str">
            <v>TRADING</v>
          </cell>
          <cell r="X1310" t="str">
            <v>C</v>
          </cell>
          <cell r="AE1310">
            <v>0</v>
          </cell>
          <cell r="AF1310" t="str">
            <v>OPGEM</v>
          </cell>
        </row>
        <row r="1311">
          <cell r="A1311" t="str">
            <v>SBST</v>
          </cell>
          <cell r="B1311" t="str">
            <v>SB_OPG-CF</v>
          </cell>
          <cell r="D1311" t="str">
            <v>B</v>
          </cell>
          <cell r="H1311" t="str">
            <v>I-SWAP</v>
          </cell>
          <cell r="I1311" t="str">
            <v>HOEP</v>
          </cell>
          <cell r="J1311" t="str">
            <v>FIXED SWAP</v>
          </cell>
          <cell r="K1311" t="str">
            <v>SWPFN</v>
          </cell>
          <cell r="T1311">
            <v>0</v>
          </cell>
          <cell r="U1311">
            <v>0</v>
          </cell>
          <cell r="V1311" t="str">
            <v>TRADING</v>
          </cell>
          <cell r="X1311" t="str">
            <v>C</v>
          </cell>
          <cell r="AE1311">
            <v>0</v>
          </cell>
          <cell r="AF1311" t="str">
            <v>OPGET</v>
          </cell>
        </row>
        <row r="1312">
          <cell r="A1312" t="str">
            <v>ST</v>
          </cell>
          <cell r="B1312" t="str">
            <v>OPGET</v>
          </cell>
          <cell r="D1312" t="str">
            <v>B</v>
          </cell>
          <cell r="H1312" t="str">
            <v>SFC</v>
          </cell>
          <cell r="I1312" t="str">
            <v>MISI</v>
          </cell>
          <cell r="J1312" t="str">
            <v>PHYSICAL</v>
          </cell>
          <cell r="K1312" t="str">
            <v>CMSC-OFF</v>
          </cell>
          <cell r="T1312">
            <v>0</v>
          </cell>
          <cell r="U1312">
            <v>0</v>
          </cell>
          <cell r="V1312" t="str">
            <v>TRADING</v>
          </cell>
          <cell r="X1312" t="str">
            <v>C</v>
          </cell>
          <cell r="AE1312">
            <v>0</v>
          </cell>
          <cell r="AF1312" t="str">
            <v>OPGEM</v>
          </cell>
        </row>
        <row r="1313">
          <cell r="A1313" t="str">
            <v>SBST</v>
          </cell>
          <cell r="B1313" t="str">
            <v>SB_OPG</v>
          </cell>
          <cell r="D1313" t="str">
            <v>S</v>
          </cell>
          <cell r="H1313" t="str">
            <v>SFC-DA</v>
          </cell>
          <cell r="I1313" t="str">
            <v>MISI</v>
          </cell>
          <cell r="J1313" t="str">
            <v>PHYSICAL</v>
          </cell>
          <cell r="K1313" t="str">
            <v>CMSC-OFF</v>
          </cell>
          <cell r="T1313">
            <v>0</v>
          </cell>
          <cell r="U1313">
            <v>0</v>
          </cell>
          <cell r="V1313" t="str">
            <v>TRADING</v>
          </cell>
          <cell r="X1313" t="str">
            <v>C</v>
          </cell>
          <cell r="AE1313">
            <v>0</v>
          </cell>
          <cell r="AF1313" t="str">
            <v>OPGET</v>
          </cell>
        </row>
        <row r="1314">
          <cell r="A1314" t="str">
            <v>RT</v>
          </cell>
          <cell r="B1314" t="str">
            <v>OPGET</v>
          </cell>
          <cell r="D1314" t="str">
            <v>S</v>
          </cell>
          <cell r="H1314" t="str">
            <v>SFC</v>
          </cell>
          <cell r="I1314" t="str">
            <v>HOEP</v>
          </cell>
          <cell r="J1314" t="str">
            <v>INDEX PHYSIC</v>
          </cell>
          <cell r="K1314" t="str">
            <v>SFC3-RT</v>
          </cell>
          <cell r="T1314">
            <v>0</v>
          </cell>
          <cell r="U1314">
            <v>0</v>
          </cell>
          <cell r="V1314" t="str">
            <v>TRADING</v>
          </cell>
          <cell r="X1314" t="str">
            <v>C</v>
          </cell>
          <cell r="AE1314">
            <v>0</v>
          </cell>
          <cell r="AF1314" t="str">
            <v>OPGEM</v>
          </cell>
        </row>
        <row r="1315">
          <cell r="A1315" t="str">
            <v>SBRT</v>
          </cell>
          <cell r="B1315" t="str">
            <v>SB_OPG</v>
          </cell>
          <cell r="D1315" t="str">
            <v>B</v>
          </cell>
          <cell r="H1315" t="str">
            <v>SFC-RT</v>
          </cell>
          <cell r="I1315" t="str">
            <v>HOEP</v>
          </cell>
          <cell r="J1315" t="str">
            <v>INDEX PHYSIC</v>
          </cell>
          <cell r="K1315" t="str">
            <v>SFC3-RT</v>
          </cell>
          <cell r="T1315">
            <v>0</v>
          </cell>
          <cell r="U1315">
            <v>0</v>
          </cell>
          <cell r="V1315" t="str">
            <v>TRADING</v>
          </cell>
          <cell r="X1315" t="str">
            <v>C</v>
          </cell>
          <cell r="AE1315">
            <v>0</v>
          </cell>
          <cell r="AF1315" t="str">
            <v>OPGET</v>
          </cell>
        </row>
        <row r="1316">
          <cell r="A1316" t="str">
            <v>WCNT</v>
          </cell>
          <cell r="B1316" t="str">
            <v>GEN</v>
          </cell>
          <cell r="D1316" t="str">
            <v>B</v>
          </cell>
          <cell r="H1316" t="str">
            <v>ENRS</v>
          </cell>
          <cell r="I1316" t="str">
            <v>HOEP</v>
          </cell>
          <cell r="J1316" t="str">
            <v>INDEX PHYSIC</v>
          </cell>
          <cell r="K1316" t="str">
            <v>CABT3</v>
          </cell>
          <cell r="T1316">
            <v>0</v>
          </cell>
          <cell r="U1316">
            <v>0</v>
          </cell>
          <cell r="V1316" t="str">
            <v>NON-DERIVATIVE REG OPER</v>
          </cell>
          <cell r="X1316" t="str">
            <v>M</v>
          </cell>
          <cell r="AE1316">
            <v>0</v>
          </cell>
          <cell r="AF1316" t="str">
            <v>OPGEM</v>
          </cell>
        </row>
        <row r="1317">
          <cell r="A1317" t="str">
            <v>GEN</v>
          </cell>
          <cell r="B1317" t="str">
            <v>WCNT</v>
          </cell>
          <cell r="D1317" t="str">
            <v>S</v>
          </cell>
          <cell r="H1317" t="str">
            <v>ENRS</v>
          </cell>
          <cell r="I1317" t="str">
            <v>HOEP</v>
          </cell>
          <cell r="J1317" t="str">
            <v>INDEX PHYSIC</v>
          </cell>
          <cell r="K1317" t="str">
            <v>CABT3</v>
          </cell>
          <cell r="T1317">
            <v>0</v>
          </cell>
          <cell r="U1317">
            <v>0</v>
          </cell>
          <cell r="V1317" t="str">
            <v>NON-DERIVATIVE REG OPER</v>
          </cell>
          <cell r="X1317" t="str">
            <v>M</v>
          </cell>
          <cell r="AE1317">
            <v>0</v>
          </cell>
          <cell r="AF1317" t="str">
            <v>OPGEM</v>
          </cell>
        </row>
        <row r="1318">
          <cell r="A1318" t="str">
            <v>ST</v>
          </cell>
          <cell r="B1318" t="str">
            <v>NGX-CF</v>
          </cell>
          <cell r="D1318" t="str">
            <v>B</v>
          </cell>
          <cell r="H1318" t="str">
            <v>I-SWAP</v>
          </cell>
          <cell r="I1318" t="str">
            <v>HOEP</v>
          </cell>
          <cell r="J1318" t="str">
            <v>FIXED SWAP</v>
          </cell>
          <cell r="K1318" t="str">
            <v>SWPFN</v>
          </cell>
          <cell r="T1318">
            <v>0</v>
          </cell>
          <cell r="U1318">
            <v>0</v>
          </cell>
          <cell r="V1318" t="str">
            <v>TRADING</v>
          </cell>
          <cell r="X1318" t="str">
            <v>C</v>
          </cell>
          <cell r="AE1318">
            <v>0</v>
          </cell>
          <cell r="AF1318" t="str">
            <v>OPGEM</v>
          </cell>
        </row>
        <row r="1319">
          <cell r="A1319" t="str">
            <v>ST</v>
          </cell>
          <cell r="B1319" t="str">
            <v>RBC-CF</v>
          </cell>
          <cell r="D1319" t="str">
            <v>B</v>
          </cell>
          <cell r="H1319" t="str">
            <v>I-SWAP</v>
          </cell>
          <cell r="I1319" t="str">
            <v>HOEP</v>
          </cell>
          <cell r="J1319" t="str">
            <v>FIXED SWAP</v>
          </cell>
          <cell r="K1319" t="str">
            <v>SWPFN</v>
          </cell>
          <cell r="T1319">
            <v>0</v>
          </cell>
          <cell r="U1319">
            <v>0</v>
          </cell>
          <cell r="V1319" t="str">
            <v>TRADING</v>
          </cell>
          <cell r="X1319" t="str">
            <v>C</v>
          </cell>
          <cell r="AE1319">
            <v>0</v>
          </cell>
          <cell r="AF1319" t="str">
            <v>OPGEM</v>
          </cell>
        </row>
        <row r="1320">
          <cell r="A1320" t="str">
            <v>ST</v>
          </cell>
          <cell r="B1320" t="str">
            <v>OPGET-CF</v>
          </cell>
          <cell r="D1320" t="str">
            <v>S</v>
          </cell>
          <cell r="H1320" t="str">
            <v>I-SWAP</v>
          </cell>
          <cell r="I1320" t="str">
            <v>HOEP</v>
          </cell>
          <cell r="J1320" t="str">
            <v>FIXED SWAP</v>
          </cell>
          <cell r="K1320" t="str">
            <v>SWPFN</v>
          </cell>
          <cell r="T1320">
            <v>0</v>
          </cell>
          <cell r="U1320">
            <v>0</v>
          </cell>
          <cell r="V1320" t="str">
            <v>TRADING</v>
          </cell>
          <cell r="X1320" t="str">
            <v>C</v>
          </cell>
          <cell r="AE1320">
            <v>0</v>
          </cell>
          <cell r="AF1320" t="str">
            <v>OPGEM</v>
          </cell>
        </row>
        <row r="1321">
          <cell r="A1321" t="str">
            <v>SBST</v>
          </cell>
          <cell r="B1321" t="str">
            <v>SB_OPG-CF</v>
          </cell>
          <cell r="D1321" t="str">
            <v>B</v>
          </cell>
          <cell r="H1321" t="str">
            <v>I-SWAP</v>
          </cell>
          <cell r="I1321" t="str">
            <v>HOEP</v>
          </cell>
          <cell r="J1321" t="str">
            <v>FIXED SWAP</v>
          </cell>
          <cell r="K1321" t="str">
            <v>SWPFN</v>
          </cell>
          <cell r="T1321">
            <v>0</v>
          </cell>
          <cell r="U1321">
            <v>0</v>
          </cell>
          <cell r="V1321" t="str">
            <v>TRADING</v>
          </cell>
          <cell r="X1321" t="str">
            <v>C</v>
          </cell>
          <cell r="AE1321">
            <v>0</v>
          </cell>
          <cell r="AF1321" t="str">
            <v>OPGET</v>
          </cell>
        </row>
        <row r="1322">
          <cell r="A1322" t="str">
            <v>ST</v>
          </cell>
          <cell r="B1322" t="str">
            <v>RBC-CF</v>
          </cell>
          <cell r="D1322" t="str">
            <v>B</v>
          </cell>
          <cell r="H1322" t="str">
            <v>I-SWAP</v>
          </cell>
          <cell r="I1322" t="str">
            <v>HOEP</v>
          </cell>
          <cell r="J1322" t="str">
            <v>FIXED SWAP</v>
          </cell>
          <cell r="K1322" t="str">
            <v>SWPFN</v>
          </cell>
          <cell r="T1322">
            <v>0</v>
          </cell>
          <cell r="U1322">
            <v>0</v>
          </cell>
          <cell r="V1322" t="str">
            <v>TRADING</v>
          </cell>
          <cell r="X1322" t="str">
            <v>C</v>
          </cell>
          <cell r="AE1322">
            <v>0</v>
          </cell>
          <cell r="AF1322" t="str">
            <v>OPGEM</v>
          </cell>
        </row>
        <row r="1323">
          <cell r="A1323" t="str">
            <v>WCNT</v>
          </cell>
          <cell r="B1323" t="str">
            <v>GEN</v>
          </cell>
          <cell r="D1323" t="str">
            <v>B</v>
          </cell>
          <cell r="H1323" t="str">
            <v>ENRS</v>
          </cell>
          <cell r="I1323" t="str">
            <v>HOEP</v>
          </cell>
          <cell r="J1323" t="str">
            <v>INDEX PHYSIC</v>
          </cell>
          <cell r="K1323" t="str">
            <v>CABT3</v>
          </cell>
          <cell r="T1323">
            <v>0</v>
          </cell>
          <cell r="U1323">
            <v>0</v>
          </cell>
          <cell r="V1323" t="str">
            <v>NON-DERIVATIVE REG OPER</v>
          </cell>
          <cell r="X1323" t="str">
            <v>M</v>
          </cell>
          <cell r="AE1323">
            <v>0</v>
          </cell>
          <cell r="AF1323" t="str">
            <v>OPGEM</v>
          </cell>
        </row>
        <row r="1324">
          <cell r="A1324" t="str">
            <v>GEN</v>
          </cell>
          <cell r="B1324" t="str">
            <v>WCNT</v>
          </cell>
          <cell r="D1324" t="str">
            <v>S</v>
          </cell>
          <cell r="H1324" t="str">
            <v>ENRS</v>
          </cell>
          <cell r="I1324" t="str">
            <v>HOEP</v>
          </cell>
          <cell r="J1324" t="str">
            <v>INDEX PHYSIC</v>
          </cell>
          <cell r="K1324" t="str">
            <v>CABT3</v>
          </cell>
          <cell r="T1324">
            <v>0</v>
          </cell>
          <cell r="U1324">
            <v>0</v>
          </cell>
          <cell r="V1324" t="str">
            <v>NON-DERIVATIVE REG OPER</v>
          </cell>
          <cell r="X1324" t="str">
            <v>M</v>
          </cell>
          <cell r="AE1324">
            <v>0</v>
          </cell>
          <cell r="AF1324" t="str">
            <v>OPGEM</v>
          </cell>
        </row>
        <row r="1325">
          <cell r="A1325" t="str">
            <v>WCNT</v>
          </cell>
          <cell r="B1325" t="str">
            <v>NYPA</v>
          </cell>
          <cell r="D1325" t="str">
            <v>B</v>
          </cell>
          <cell r="H1325" t="str">
            <v>Water Agreement</v>
          </cell>
          <cell r="I1325" t="str">
            <v>HOEP</v>
          </cell>
          <cell r="J1325" t="str">
            <v>INDEX PHYSIC</v>
          </cell>
          <cell r="K1325" t="str">
            <v>WTM-S</v>
          </cell>
          <cell r="T1325">
            <v>0</v>
          </cell>
          <cell r="U1325">
            <v>0</v>
          </cell>
          <cell r="V1325" t="str">
            <v>NON-DERIVATIVE REG OPER</v>
          </cell>
          <cell r="X1325" t="str">
            <v>C</v>
          </cell>
          <cell r="AE1325">
            <v>0</v>
          </cell>
          <cell r="AF1325" t="str">
            <v>OPGEM</v>
          </cell>
        </row>
        <row r="1326">
          <cell r="A1326" t="str">
            <v>WCNT</v>
          </cell>
          <cell r="B1326" t="str">
            <v>GEN</v>
          </cell>
          <cell r="D1326" t="str">
            <v>B</v>
          </cell>
          <cell r="H1326" t="str">
            <v>ENRS</v>
          </cell>
          <cell r="I1326" t="str">
            <v>HOEP</v>
          </cell>
          <cell r="J1326" t="str">
            <v>INDEX PHYSIC</v>
          </cell>
          <cell r="K1326" t="str">
            <v>CABT3</v>
          </cell>
          <cell r="T1326">
            <v>0</v>
          </cell>
          <cell r="U1326">
            <v>0</v>
          </cell>
          <cell r="V1326" t="str">
            <v>NON-DERIVATIVE REG OPER</v>
          </cell>
          <cell r="X1326" t="str">
            <v>M</v>
          </cell>
          <cell r="AE1326">
            <v>0</v>
          </cell>
          <cell r="AF1326" t="str">
            <v>OPGEM</v>
          </cell>
        </row>
        <row r="1327">
          <cell r="A1327" t="str">
            <v>GEN</v>
          </cell>
          <cell r="B1327" t="str">
            <v>WCNT</v>
          </cell>
          <cell r="D1327" t="str">
            <v>S</v>
          </cell>
          <cell r="H1327" t="str">
            <v>ENRS</v>
          </cell>
          <cell r="I1327" t="str">
            <v>HOEP</v>
          </cell>
          <cell r="J1327" t="str">
            <v>INDEX PHYSIC</v>
          </cell>
          <cell r="K1327" t="str">
            <v>CABT3</v>
          </cell>
          <cell r="T1327">
            <v>0</v>
          </cell>
          <cell r="U1327">
            <v>0</v>
          </cell>
          <cell r="V1327" t="str">
            <v>NON-DERIVATIVE REG OPER</v>
          </cell>
          <cell r="X1327" t="str">
            <v>M</v>
          </cell>
          <cell r="AE1327">
            <v>0</v>
          </cell>
          <cell r="AF1327" t="str">
            <v>OPGEM</v>
          </cell>
        </row>
        <row r="1328">
          <cell r="A1328" t="str">
            <v>TROD</v>
          </cell>
          <cell r="B1328" t="str">
            <v>RBC-CF</v>
          </cell>
          <cell r="D1328" t="str">
            <v>B</v>
          </cell>
          <cell r="H1328" t="str">
            <v>I-SWAP</v>
          </cell>
          <cell r="I1328" t="str">
            <v>HOEP</v>
          </cell>
          <cell r="J1328" t="str">
            <v>FIXED SWAP</v>
          </cell>
          <cell r="K1328" t="str">
            <v>SWPFN</v>
          </cell>
          <cell r="T1328">
            <v>0</v>
          </cell>
          <cell r="U1328">
            <v>0</v>
          </cell>
          <cell r="V1328" t="str">
            <v>TRADING</v>
          </cell>
          <cell r="X1328" t="str">
            <v>C</v>
          </cell>
          <cell r="AE1328">
            <v>0</v>
          </cell>
          <cell r="AF1328" t="str">
            <v>OPGEM</v>
          </cell>
        </row>
        <row r="1329">
          <cell r="A1329" t="str">
            <v>ST</v>
          </cell>
          <cell r="B1329" t="str">
            <v>NGX-CF</v>
          </cell>
          <cell r="D1329" t="str">
            <v>B</v>
          </cell>
          <cell r="H1329" t="str">
            <v>I-SWAP</v>
          </cell>
          <cell r="I1329" t="str">
            <v>HOEP</v>
          </cell>
          <cell r="J1329" t="str">
            <v>FIXED SWAP</v>
          </cell>
          <cell r="K1329" t="str">
            <v>SWPFN</v>
          </cell>
          <cell r="T1329">
            <v>0</v>
          </cell>
          <cell r="U1329">
            <v>0</v>
          </cell>
          <cell r="V1329" t="str">
            <v>TRADING</v>
          </cell>
          <cell r="X1329" t="str">
            <v>C</v>
          </cell>
          <cell r="AE1329">
            <v>0</v>
          </cell>
          <cell r="AF1329" t="str">
            <v>OPGEM</v>
          </cell>
        </row>
        <row r="1330">
          <cell r="A1330" t="str">
            <v>ST</v>
          </cell>
          <cell r="B1330" t="str">
            <v>BRUCE-CF</v>
          </cell>
          <cell r="D1330" t="str">
            <v>B</v>
          </cell>
          <cell r="H1330" t="str">
            <v>I-SWAP</v>
          </cell>
          <cell r="I1330" t="str">
            <v>HOEP</v>
          </cell>
          <cell r="J1330" t="str">
            <v>FIXED SWAP</v>
          </cell>
          <cell r="K1330" t="str">
            <v>SWPFN</v>
          </cell>
          <cell r="T1330">
            <v>0</v>
          </cell>
          <cell r="U1330">
            <v>0</v>
          </cell>
          <cell r="V1330" t="str">
            <v>TRADING</v>
          </cell>
          <cell r="X1330" t="str">
            <v>C</v>
          </cell>
          <cell r="AE1330">
            <v>0</v>
          </cell>
          <cell r="AF1330" t="str">
            <v>OPGEM</v>
          </cell>
        </row>
        <row r="1331">
          <cell r="A1331" t="str">
            <v>ST</v>
          </cell>
          <cell r="B1331" t="str">
            <v>OPGET-CF</v>
          </cell>
          <cell r="D1331" t="str">
            <v>S</v>
          </cell>
          <cell r="H1331" t="str">
            <v>I-SWAP</v>
          </cell>
          <cell r="I1331" t="str">
            <v>HOEP</v>
          </cell>
          <cell r="J1331" t="str">
            <v>FIXED SWAP</v>
          </cell>
          <cell r="K1331" t="str">
            <v>SWPFN</v>
          </cell>
          <cell r="T1331">
            <v>0</v>
          </cell>
          <cell r="U1331">
            <v>0</v>
          </cell>
          <cell r="V1331" t="str">
            <v>TRADING</v>
          </cell>
          <cell r="X1331" t="str">
            <v>C</v>
          </cell>
          <cell r="AE1331">
            <v>0</v>
          </cell>
          <cell r="AF1331" t="str">
            <v>OPGEM</v>
          </cell>
        </row>
        <row r="1332">
          <cell r="A1332" t="str">
            <v>SBST</v>
          </cell>
          <cell r="B1332" t="str">
            <v>SB_OPG-CF</v>
          </cell>
          <cell r="D1332" t="str">
            <v>B</v>
          </cell>
          <cell r="H1332" t="str">
            <v>I-SWAP</v>
          </cell>
          <cell r="I1332" t="str">
            <v>HOEP</v>
          </cell>
          <cell r="J1332" t="str">
            <v>FIXED SWAP</v>
          </cell>
          <cell r="K1332" t="str">
            <v>SWPFN</v>
          </cell>
          <cell r="T1332">
            <v>0</v>
          </cell>
          <cell r="U1332">
            <v>0</v>
          </cell>
          <cell r="V1332" t="str">
            <v>TRADING</v>
          </cell>
          <cell r="X1332" t="str">
            <v>C</v>
          </cell>
          <cell r="AE1332">
            <v>0</v>
          </cell>
          <cell r="AF1332" t="str">
            <v>OPGET</v>
          </cell>
        </row>
        <row r="1333">
          <cell r="A1333" t="str">
            <v>ST</v>
          </cell>
          <cell r="B1333" t="str">
            <v>NGX-CF</v>
          </cell>
          <cell r="D1333" t="str">
            <v>B</v>
          </cell>
          <cell r="H1333" t="str">
            <v>I-SWAP</v>
          </cell>
          <cell r="I1333" t="str">
            <v>HOEP</v>
          </cell>
          <cell r="J1333" t="str">
            <v>FIXED SWAP</v>
          </cell>
          <cell r="K1333" t="str">
            <v>SWPFN</v>
          </cell>
          <cell r="T1333">
            <v>0</v>
          </cell>
          <cell r="U1333">
            <v>0</v>
          </cell>
          <cell r="V1333" t="str">
            <v>TRADING</v>
          </cell>
          <cell r="X1333" t="str">
            <v>C</v>
          </cell>
          <cell r="AE1333">
            <v>0</v>
          </cell>
          <cell r="AF1333" t="str">
            <v>OPGEM</v>
          </cell>
        </row>
        <row r="1334">
          <cell r="A1334" t="str">
            <v>ST</v>
          </cell>
          <cell r="B1334" t="str">
            <v>NGX-CF</v>
          </cell>
          <cell r="D1334" t="str">
            <v>S</v>
          </cell>
          <cell r="H1334" t="str">
            <v>I-SWAP</v>
          </cell>
          <cell r="I1334" t="str">
            <v>HOEP</v>
          </cell>
          <cell r="J1334" t="str">
            <v>FIXED SWAP</v>
          </cell>
          <cell r="K1334" t="str">
            <v>SWPFN</v>
          </cell>
          <cell r="T1334">
            <v>0</v>
          </cell>
          <cell r="U1334">
            <v>0</v>
          </cell>
          <cell r="V1334" t="str">
            <v>TRADING</v>
          </cell>
          <cell r="X1334" t="str">
            <v>C</v>
          </cell>
          <cell r="AE1334">
            <v>0</v>
          </cell>
          <cell r="AF1334" t="str">
            <v>OPGEM</v>
          </cell>
        </row>
        <row r="1335">
          <cell r="A1335" t="str">
            <v>ST</v>
          </cell>
          <cell r="B1335" t="str">
            <v>OPGET-CF</v>
          </cell>
          <cell r="D1335" t="str">
            <v>B</v>
          </cell>
          <cell r="H1335" t="str">
            <v>I-SWAP</v>
          </cell>
          <cell r="I1335" t="str">
            <v>HOEP</v>
          </cell>
          <cell r="J1335" t="str">
            <v>FIXED SWAP</v>
          </cell>
          <cell r="K1335" t="str">
            <v>SWPFN</v>
          </cell>
          <cell r="T1335">
            <v>0</v>
          </cell>
          <cell r="U1335">
            <v>0</v>
          </cell>
          <cell r="V1335" t="str">
            <v>TRADING</v>
          </cell>
          <cell r="X1335" t="str">
            <v>C</v>
          </cell>
          <cell r="AE1335">
            <v>0</v>
          </cell>
          <cell r="AF1335" t="str">
            <v>OPGEM</v>
          </cell>
        </row>
        <row r="1336">
          <cell r="A1336" t="str">
            <v>SBST</v>
          </cell>
          <cell r="B1336" t="str">
            <v>SB_OPG-CF</v>
          </cell>
          <cell r="D1336" t="str">
            <v>S</v>
          </cell>
          <cell r="H1336" t="str">
            <v>I-SWAP</v>
          </cell>
          <cell r="I1336" t="str">
            <v>HOEP</v>
          </cell>
          <cell r="J1336" t="str">
            <v>FIXED SWAP</v>
          </cell>
          <cell r="K1336" t="str">
            <v>SWPFN</v>
          </cell>
          <cell r="T1336">
            <v>0</v>
          </cell>
          <cell r="U1336">
            <v>0</v>
          </cell>
          <cell r="V1336" t="str">
            <v>TRADING</v>
          </cell>
          <cell r="X1336" t="str">
            <v>C</v>
          </cell>
          <cell r="AE1336">
            <v>0</v>
          </cell>
          <cell r="AF1336" t="str">
            <v>OPGET</v>
          </cell>
        </row>
        <row r="1337">
          <cell r="A1337" t="str">
            <v>ST</v>
          </cell>
          <cell r="B1337" t="str">
            <v>NGX-CF</v>
          </cell>
          <cell r="D1337" t="str">
            <v>B</v>
          </cell>
          <cell r="H1337" t="str">
            <v>I-SWAP</v>
          </cell>
          <cell r="I1337" t="str">
            <v>HOEP</v>
          </cell>
          <cell r="J1337" t="str">
            <v>FIXED SWAP</v>
          </cell>
          <cell r="K1337" t="str">
            <v>SWPFA</v>
          </cell>
          <cell r="T1337">
            <v>0</v>
          </cell>
          <cell r="U1337">
            <v>0</v>
          </cell>
          <cell r="V1337" t="str">
            <v>TRADING</v>
          </cell>
          <cell r="X1337" t="str">
            <v>C</v>
          </cell>
          <cell r="AE1337">
            <v>0</v>
          </cell>
          <cell r="AF1337" t="str">
            <v>OPGEM</v>
          </cell>
        </row>
        <row r="1338">
          <cell r="A1338" t="str">
            <v>ST</v>
          </cell>
          <cell r="B1338" t="str">
            <v>BEMI-CF</v>
          </cell>
          <cell r="D1338" t="str">
            <v>S</v>
          </cell>
          <cell r="H1338" t="str">
            <v>I-SWAP</v>
          </cell>
          <cell r="I1338" t="str">
            <v>HOEP</v>
          </cell>
          <cell r="J1338" t="str">
            <v>FIXED SWAP</v>
          </cell>
          <cell r="K1338" t="str">
            <v>SWPFA</v>
          </cell>
          <cell r="T1338">
            <v>0</v>
          </cell>
          <cell r="U1338">
            <v>0</v>
          </cell>
          <cell r="V1338" t="str">
            <v>TRADING</v>
          </cell>
          <cell r="X1338" t="str">
            <v>C</v>
          </cell>
          <cell r="AE1338">
            <v>0</v>
          </cell>
          <cell r="AF1338" t="str">
            <v>OPGEM</v>
          </cell>
        </row>
        <row r="1339">
          <cell r="A1339" t="str">
            <v>ST</v>
          </cell>
          <cell r="B1339" t="str">
            <v>NGX-CF</v>
          </cell>
          <cell r="D1339" t="str">
            <v>B</v>
          </cell>
          <cell r="H1339" t="str">
            <v>I-SWAP</v>
          </cell>
          <cell r="I1339" t="str">
            <v>HOEP</v>
          </cell>
          <cell r="J1339" t="str">
            <v>FIXED SWAP</v>
          </cell>
          <cell r="K1339" t="str">
            <v>SWPFA</v>
          </cell>
          <cell r="T1339">
            <v>0</v>
          </cell>
          <cell r="U1339">
            <v>0</v>
          </cell>
          <cell r="V1339" t="str">
            <v>TRADING</v>
          </cell>
          <cell r="X1339" t="str">
            <v>C</v>
          </cell>
          <cell r="AE1339">
            <v>0</v>
          </cell>
          <cell r="AF1339" t="str">
            <v>OPGEM</v>
          </cell>
        </row>
        <row r="1340">
          <cell r="A1340" t="str">
            <v>ST</v>
          </cell>
          <cell r="B1340" t="str">
            <v>NGX-CF</v>
          </cell>
          <cell r="D1340" t="str">
            <v>B</v>
          </cell>
          <cell r="H1340" t="str">
            <v>I-SWAP</v>
          </cell>
          <cell r="I1340" t="str">
            <v>HOEP</v>
          </cell>
          <cell r="J1340" t="str">
            <v>FIXED SWAP</v>
          </cell>
          <cell r="K1340" t="str">
            <v>SWPFA</v>
          </cell>
          <cell r="T1340">
            <v>0</v>
          </cell>
          <cell r="U1340">
            <v>0</v>
          </cell>
          <cell r="V1340" t="str">
            <v>TRADING</v>
          </cell>
          <cell r="X1340" t="str">
            <v>C</v>
          </cell>
          <cell r="AE1340">
            <v>0</v>
          </cell>
          <cell r="AF1340" t="str">
            <v>OPGEM</v>
          </cell>
        </row>
        <row r="1341">
          <cell r="A1341" t="str">
            <v>ST</v>
          </cell>
          <cell r="B1341" t="str">
            <v>OPGET-CF</v>
          </cell>
          <cell r="D1341" t="str">
            <v>S</v>
          </cell>
          <cell r="H1341" t="str">
            <v>I-SWAP</v>
          </cell>
          <cell r="I1341" t="str">
            <v>HOEP</v>
          </cell>
          <cell r="J1341" t="str">
            <v>FIXED SWAP</v>
          </cell>
          <cell r="K1341" t="str">
            <v>SWPFA</v>
          </cell>
          <cell r="T1341">
            <v>0</v>
          </cell>
          <cell r="U1341">
            <v>0</v>
          </cell>
          <cell r="V1341" t="str">
            <v>TRADING</v>
          </cell>
          <cell r="X1341" t="str">
            <v>C</v>
          </cell>
          <cell r="AE1341">
            <v>0</v>
          </cell>
          <cell r="AF1341" t="str">
            <v>OPGEM</v>
          </cell>
        </row>
        <row r="1342">
          <cell r="A1342" t="str">
            <v>SBST</v>
          </cell>
          <cell r="B1342" t="str">
            <v>SB_OPG-CF</v>
          </cell>
          <cell r="D1342" t="str">
            <v>B</v>
          </cell>
          <cell r="H1342" t="str">
            <v>I-SWAP</v>
          </cell>
          <cell r="I1342" t="str">
            <v>HOEP</v>
          </cell>
          <cell r="J1342" t="str">
            <v>FIXED SWAP</v>
          </cell>
          <cell r="K1342" t="str">
            <v>SWPFA</v>
          </cell>
          <cell r="T1342">
            <v>0</v>
          </cell>
          <cell r="U1342">
            <v>0</v>
          </cell>
          <cell r="V1342" t="str">
            <v>TRADING</v>
          </cell>
          <cell r="X1342" t="str">
            <v>C</v>
          </cell>
          <cell r="AE1342">
            <v>0</v>
          </cell>
          <cell r="AF1342" t="str">
            <v>OPGET</v>
          </cell>
        </row>
        <row r="1343">
          <cell r="A1343" t="str">
            <v>RT</v>
          </cell>
          <cell r="B1343" t="str">
            <v>OPGET</v>
          </cell>
          <cell r="D1343" t="str">
            <v>S</v>
          </cell>
          <cell r="H1343" t="str">
            <v>SFC</v>
          </cell>
          <cell r="I1343" t="str">
            <v>HOEP</v>
          </cell>
          <cell r="J1343" t="str">
            <v>INDEX PHYSIC</v>
          </cell>
          <cell r="K1343" t="str">
            <v>SFC3-RT</v>
          </cell>
          <cell r="T1343">
            <v>0</v>
          </cell>
          <cell r="U1343">
            <v>0</v>
          </cell>
          <cell r="V1343" t="str">
            <v>TRADING</v>
          </cell>
          <cell r="X1343" t="str">
            <v>C</v>
          </cell>
          <cell r="AE1343">
            <v>0</v>
          </cell>
          <cell r="AF1343" t="str">
            <v>OPGEM</v>
          </cell>
        </row>
        <row r="1344">
          <cell r="A1344" t="str">
            <v>SBRT</v>
          </cell>
          <cell r="B1344" t="str">
            <v>SB_OPG</v>
          </cell>
          <cell r="D1344" t="str">
            <v>B</v>
          </cell>
          <cell r="H1344" t="str">
            <v>SFC-RT</v>
          </cell>
          <cell r="I1344" t="str">
            <v>HOEP</v>
          </cell>
          <cell r="J1344" t="str">
            <v>INDEX PHYSIC</v>
          </cell>
          <cell r="K1344" t="str">
            <v>SFC3-RT</v>
          </cell>
          <cell r="T1344">
            <v>0</v>
          </cell>
          <cell r="U1344">
            <v>0</v>
          </cell>
          <cell r="V1344" t="str">
            <v>TRADING</v>
          </cell>
          <cell r="X1344" t="str">
            <v>C</v>
          </cell>
          <cell r="AE1344">
            <v>0</v>
          </cell>
          <cell r="AF1344" t="str">
            <v>OPGET</v>
          </cell>
        </row>
        <row r="1345">
          <cell r="A1345" t="str">
            <v>WCNT</v>
          </cell>
          <cell r="B1345" t="str">
            <v>GEN</v>
          </cell>
          <cell r="D1345" t="str">
            <v>B</v>
          </cell>
          <cell r="H1345" t="str">
            <v>ENRS</v>
          </cell>
          <cell r="I1345" t="str">
            <v>HOEP</v>
          </cell>
          <cell r="J1345" t="str">
            <v>INDEX PHYSIC</v>
          </cell>
          <cell r="K1345" t="str">
            <v>CABT</v>
          </cell>
          <cell r="T1345">
            <v>0</v>
          </cell>
          <cell r="U1345">
            <v>0</v>
          </cell>
          <cell r="V1345" t="str">
            <v>NON-DERIVATIVE REG OPER</v>
          </cell>
          <cell r="X1345" t="str">
            <v>M</v>
          </cell>
          <cell r="AE1345">
            <v>0</v>
          </cell>
          <cell r="AF1345" t="str">
            <v>OPGEM</v>
          </cell>
        </row>
        <row r="1346">
          <cell r="A1346" t="str">
            <v>GEN</v>
          </cell>
          <cell r="B1346" t="str">
            <v>WCNT</v>
          </cell>
          <cell r="D1346" t="str">
            <v>S</v>
          </cell>
          <cell r="H1346" t="str">
            <v>ENRS</v>
          </cell>
          <cell r="I1346" t="str">
            <v>HOEP</v>
          </cell>
          <cell r="J1346" t="str">
            <v>INDEX PHYSIC</v>
          </cell>
          <cell r="K1346" t="str">
            <v>CABT</v>
          </cell>
          <cell r="T1346">
            <v>0</v>
          </cell>
          <cell r="U1346">
            <v>0</v>
          </cell>
          <cell r="V1346" t="str">
            <v>NON-DERIVATIVE REG OPER</v>
          </cell>
          <cell r="X1346" t="str">
            <v>M</v>
          </cell>
          <cell r="AE1346">
            <v>0</v>
          </cell>
          <cell r="AF1346" t="str">
            <v>OPGEM</v>
          </cell>
        </row>
        <row r="1347">
          <cell r="A1347" t="str">
            <v>ST</v>
          </cell>
          <cell r="B1347" t="str">
            <v>OPGET</v>
          </cell>
          <cell r="D1347" t="str">
            <v>B</v>
          </cell>
          <cell r="H1347" t="str">
            <v>SFC</v>
          </cell>
          <cell r="I1347" t="str">
            <v>MISI</v>
          </cell>
          <cell r="J1347" t="str">
            <v>PHYSICAL</v>
          </cell>
          <cell r="K1347" t="str">
            <v>CMSC-OFF</v>
          </cell>
          <cell r="T1347">
            <v>0</v>
          </cell>
          <cell r="U1347">
            <v>0</v>
          </cell>
          <cell r="V1347" t="str">
            <v>TRADING</v>
          </cell>
          <cell r="X1347" t="str">
            <v>C</v>
          </cell>
          <cell r="AE1347">
            <v>0</v>
          </cell>
          <cell r="AF1347" t="str">
            <v>OPGEM</v>
          </cell>
        </row>
        <row r="1348">
          <cell r="A1348" t="str">
            <v>SBST</v>
          </cell>
          <cell r="B1348" t="str">
            <v>SB_OPG</v>
          </cell>
          <cell r="D1348" t="str">
            <v>S</v>
          </cell>
          <cell r="H1348" t="str">
            <v>SFC-DA</v>
          </cell>
          <cell r="I1348" t="str">
            <v>MISI</v>
          </cell>
          <cell r="J1348" t="str">
            <v>PHYSICAL</v>
          </cell>
          <cell r="K1348" t="str">
            <v>CMSC-OFF</v>
          </cell>
          <cell r="T1348">
            <v>0</v>
          </cell>
          <cell r="U1348">
            <v>0</v>
          </cell>
          <cell r="V1348" t="str">
            <v>TRADING</v>
          </cell>
          <cell r="X1348" t="str">
            <v>C</v>
          </cell>
          <cell r="AE1348">
            <v>0</v>
          </cell>
          <cell r="AF1348" t="str">
            <v>OPGET</v>
          </cell>
        </row>
        <row r="1349">
          <cell r="A1349" t="str">
            <v>RT</v>
          </cell>
          <cell r="B1349" t="str">
            <v>OPGET</v>
          </cell>
          <cell r="D1349" t="str">
            <v>S</v>
          </cell>
          <cell r="H1349" t="str">
            <v>SFC</v>
          </cell>
          <cell r="I1349" t="str">
            <v>MISI</v>
          </cell>
          <cell r="J1349" t="str">
            <v>INDEX PHYSIC</v>
          </cell>
          <cell r="K1349" t="str">
            <v>SFC3-RT</v>
          </cell>
          <cell r="T1349">
            <v>0</v>
          </cell>
          <cell r="U1349">
            <v>0</v>
          </cell>
          <cell r="V1349" t="str">
            <v>TRADING</v>
          </cell>
          <cell r="X1349" t="str">
            <v>C</v>
          </cell>
          <cell r="AE1349">
            <v>0</v>
          </cell>
          <cell r="AF1349" t="str">
            <v>OPGEM</v>
          </cell>
        </row>
        <row r="1350">
          <cell r="A1350" t="str">
            <v>SBRT</v>
          </cell>
          <cell r="B1350" t="str">
            <v>SB_OPG</v>
          </cell>
          <cell r="D1350" t="str">
            <v>B</v>
          </cell>
          <cell r="H1350" t="str">
            <v>SFC-RT</v>
          </cell>
          <cell r="I1350" t="str">
            <v>MISI</v>
          </cell>
          <cell r="J1350" t="str">
            <v>INDEX PHYSIC</v>
          </cell>
          <cell r="K1350" t="str">
            <v>SFC3-RT</v>
          </cell>
          <cell r="T1350">
            <v>0</v>
          </cell>
          <cell r="U1350">
            <v>0</v>
          </cell>
          <cell r="V1350" t="str">
            <v>TRADING</v>
          </cell>
          <cell r="X1350" t="str">
            <v>C</v>
          </cell>
          <cell r="AE1350">
            <v>0</v>
          </cell>
          <cell r="AF1350" t="str">
            <v>OPGET</v>
          </cell>
        </row>
        <row r="1351">
          <cell r="A1351" t="str">
            <v>ST</v>
          </cell>
          <cell r="B1351" t="str">
            <v>OPGET</v>
          </cell>
          <cell r="D1351" t="str">
            <v>S</v>
          </cell>
          <cell r="H1351" t="str">
            <v>SFC</v>
          </cell>
          <cell r="I1351" t="str">
            <v>MISI</v>
          </cell>
          <cell r="J1351" t="str">
            <v>PHYSICAL</v>
          </cell>
          <cell r="K1351" t="str">
            <v>EFC-RT</v>
          </cell>
          <cell r="T1351">
            <v>0</v>
          </cell>
          <cell r="U1351">
            <v>0</v>
          </cell>
          <cell r="V1351" t="str">
            <v>TRADING</v>
          </cell>
          <cell r="X1351" t="str">
            <v>C</v>
          </cell>
          <cell r="AE1351">
            <v>0</v>
          </cell>
          <cell r="AF1351" t="str">
            <v>OPGEM</v>
          </cell>
        </row>
        <row r="1352">
          <cell r="A1352" t="str">
            <v>SBST</v>
          </cell>
          <cell r="B1352" t="str">
            <v>SB_OPG</v>
          </cell>
          <cell r="D1352" t="str">
            <v>B</v>
          </cell>
          <cell r="H1352" t="str">
            <v>SFC-DA</v>
          </cell>
          <cell r="I1352" t="str">
            <v>MISI</v>
          </cell>
          <cell r="J1352" t="str">
            <v>PHYSICAL</v>
          </cell>
          <cell r="K1352" t="str">
            <v>EFC-RT</v>
          </cell>
          <cell r="T1352">
            <v>0</v>
          </cell>
          <cell r="U1352">
            <v>0</v>
          </cell>
          <cell r="V1352" t="str">
            <v>TRADING</v>
          </cell>
          <cell r="X1352" t="str">
            <v>C</v>
          </cell>
          <cell r="AE1352">
            <v>0</v>
          </cell>
          <cell r="AF1352" t="str">
            <v>OPGET</v>
          </cell>
        </row>
        <row r="1353">
          <cell r="A1353" t="str">
            <v>RT</v>
          </cell>
          <cell r="B1353" t="str">
            <v>OPGET</v>
          </cell>
          <cell r="D1353" t="str">
            <v>B</v>
          </cell>
          <cell r="H1353" t="str">
            <v>SFC</v>
          </cell>
          <cell r="I1353" t="str">
            <v>MISI</v>
          </cell>
          <cell r="J1353" t="str">
            <v>PHYSICAL</v>
          </cell>
          <cell r="K1353" t="str">
            <v>CMSC-OFF</v>
          </cell>
          <cell r="T1353">
            <v>0</v>
          </cell>
          <cell r="U1353">
            <v>0</v>
          </cell>
          <cell r="V1353" t="str">
            <v>TRADING</v>
          </cell>
          <cell r="X1353" t="str">
            <v>C</v>
          </cell>
          <cell r="AE1353">
            <v>0</v>
          </cell>
          <cell r="AF1353" t="str">
            <v>OPGEM</v>
          </cell>
        </row>
        <row r="1354">
          <cell r="A1354" t="str">
            <v>SBRT</v>
          </cell>
          <cell r="B1354" t="str">
            <v>SB_OPG</v>
          </cell>
          <cell r="D1354" t="str">
            <v>S</v>
          </cell>
          <cell r="H1354" t="str">
            <v>SFC-RT</v>
          </cell>
          <cell r="I1354" t="str">
            <v>MISI</v>
          </cell>
          <cell r="J1354" t="str">
            <v>PHYSICAL</v>
          </cell>
          <cell r="K1354" t="str">
            <v>CMSC-OFF</v>
          </cell>
          <cell r="T1354">
            <v>0</v>
          </cell>
          <cell r="U1354">
            <v>0</v>
          </cell>
          <cell r="V1354" t="str">
            <v>TRADING</v>
          </cell>
          <cell r="X1354" t="str">
            <v>C</v>
          </cell>
          <cell r="AE1354">
            <v>0</v>
          </cell>
          <cell r="AF1354" t="str">
            <v>OPGET</v>
          </cell>
        </row>
        <row r="1355">
          <cell r="A1355" t="str">
            <v>RT</v>
          </cell>
          <cell r="B1355" t="str">
            <v>OPGET</v>
          </cell>
          <cell r="D1355" t="str">
            <v>S</v>
          </cell>
          <cell r="H1355" t="str">
            <v>SFC</v>
          </cell>
          <cell r="I1355" t="str">
            <v>HOEP</v>
          </cell>
          <cell r="J1355" t="str">
            <v>INDEX PHYSIC</v>
          </cell>
          <cell r="K1355" t="str">
            <v>SFC18-RT</v>
          </cell>
          <cell r="T1355">
            <v>0</v>
          </cell>
          <cell r="U1355">
            <v>0</v>
          </cell>
          <cell r="V1355" t="str">
            <v>TRADING</v>
          </cell>
          <cell r="X1355" t="str">
            <v>C</v>
          </cell>
          <cell r="AE1355">
            <v>0</v>
          </cell>
          <cell r="AF1355" t="str">
            <v>OPGEM</v>
          </cell>
        </row>
        <row r="1356">
          <cell r="A1356" t="str">
            <v>SBRT</v>
          </cell>
          <cell r="B1356" t="str">
            <v>SB_OPG</v>
          </cell>
          <cell r="D1356" t="str">
            <v>B</v>
          </cell>
          <cell r="H1356" t="str">
            <v>SFC-RT</v>
          </cell>
          <cell r="I1356" t="str">
            <v>HOEP</v>
          </cell>
          <cell r="J1356" t="str">
            <v>INDEX PHYSIC</v>
          </cell>
          <cell r="K1356" t="str">
            <v>SFC18-RT</v>
          </cell>
          <cell r="T1356">
            <v>0</v>
          </cell>
          <cell r="U1356">
            <v>0</v>
          </cell>
          <cell r="V1356" t="str">
            <v>TRADING</v>
          </cell>
          <cell r="X1356" t="str">
            <v>C</v>
          </cell>
          <cell r="AE1356">
            <v>0</v>
          </cell>
          <cell r="AF1356" t="str">
            <v>OPGET</v>
          </cell>
        </row>
        <row r="1357">
          <cell r="A1357" t="str">
            <v>RT</v>
          </cell>
          <cell r="B1357" t="str">
            <v>OPGET</v>
          </cell>
          <cell r="D1357" t="str">
            <v>B</v>
          </cell>
          <cell r="H1357" t="str">
            <v>SFC</v>
          </cell>
          <cell r="I1357" t="str">
            <v>MISI</v>
          </cell>
          <cell r="J1357" t="str">
            <v>PHYSICAL</v>
          </cell>
          <cell r="K1357" t="str">
            <v>CMSC-OFF</v>
          </cell>
          <cell r="T1357">
            <v>0</v>
          </cell>
          <cell r="U1357">
            <v>0</v>
          </cell>
          <cell r="V1357" t="str">
            <v>TRADING</v>
          </cell>
          <cell r="X1357" t="str">
            <v>C</v>
          </cell>
          <cell r="AE1357">
            <v>0</v>
          </cell>
          <cell r="AF1357" t="str">
            <v>OPGEM</v>
          </cell>
        </row>
        <row r="1358">
          <cell r="A1358" t="str">
            <v>SBRT</v>
          </cell>
          <cell r="B1358" t="str">
            <v>SB_OPG</v>
          </cell>
          <cell r="D1358" t="str">
            <v>S</v>
          </cell>
          <cell r="H1358" t="str">
            <v>SFC-RT</v>
          </cell>
          <cell r="I1358" t="str">
            <v>MISI</v>
          </cell>
          <cell r="J1358" t="str">
            <v>PHYSICAL</v>
          </cell>
          <cell r="K1358" t="str">
            <v>CMSC-OFF</v>
          </cell>
          <cell r="T1358">
            <v>0</v>
          </cell>
          <cell r="U1358">
            <v>0</v>
          </cell>
          <cell r="V1358" t="str">
            <v>TRADING</v>
          </cell>
          <cell r="X1358" t="str">
            <v>C</v>
          </cell>
          <cell r="AE1358">
            <v>0</v>
          </cell>
          <cell r="AF1358" t="str">
            <v>OPGET</v>
          </cell>
        </row>
        <row r="1359">
          <cell r="A1359" t="str">
            <v>ST</v>
          </cell>
          <cell r="B1359" t="str">
            <v>BRUCE-CF</v>
          </cell>
          <cell r="D1359" t="str">
            <v>S</v>
          </cell>
          <cell r="H1359" t="str">
            <v>I-SWAP</v>
          </cell>
          <cell r="I1359" t="str">
            <v>HOEP</v>
          </cell>
          <cell r="J1359" t="str">
            <v>FIXED SWAP</v>
          </cell>
          <cell r="K1359" t="str">
            <v>SWPFN</v>
          </cell>
          <cell r="T1359">
            <v>0</v>
          </cell>
          <cell r="U1359">
            <v>0</v>
          </cell>
          <cell r="V1359" t="str">
            <v>TRADING</v>
          </cell>
          <cell r="X1359" t="str">
            <v>C</v>
          </cell>
          <cell r="AE1359">
            <v>0</v>
          </cell>
          <cell r="AF1359" t="str">
            <v>OPGEM</v>
          </cell>
        </row>
        <row r="1360">
          <cell r="A1360" t="str">
            <v>WCNT</v>
          </cell>
          <cell r="B1360" t="str">
            <v>GEN</v>
          </cell>
          <cell r="D1360" t="str">
            <v>B</v>
          </cell>
          <cell r="H1360" t="str">
            <v>ENRS</v>
          </cell>
          <cell r="I1360" t="str">
            <v>HOEP</v>
          </cell>
          <cell r="J1360" t="str">
            <v>INDEX PHYSIC</v>
          </cell>
          <cell r="K1360" t="str">
            <v>CABT3</v>
          </cell>
          <cell r="T1360">
            <v>0</v>
          </cell>
          <cell r="U1360">
            <v>0</v>
          </cell>
          <cell r="V1360" t="str">
            <v>NON-DERIVATIVE REG OPER</v>
          </cell>
          <cell r="X1360" t="str">
            <v>M</v>
          </cell>
          <cell r="AE1360">
            <v>0</v>
          </cell>
          <cell r="AF1360" t="str">
            <v>OPGEM</v>
          </cell>
        </row>
        <row r="1361">
          <cell r="A1361" t="str">
            <v>GEN</v>
          </cell>
          <cell r="B1361" t="str">
            <v>WCNT</v>
          </cell>
          <cell r="D1361" t="str">
            <v>S</v>
          </cell>
          <cell r="H1361" t="str">
            <v>ENRS</v>
          </cell>
          <cell r="I1361" t="str">
            <v>HOEP</v>
          </cell>
          <cell r="J1361" t="str">
            <v>INDEX PHYSIC</v>
          </cell>
          <cell r="K1361" t="str">
            <v>CABT3</v>
          </cell>
          <cell r="T1361">
            <v>0</v>
          </cell>
          <cell r="U1361">
            <v>0</v>
          </cell>
          <cell r="V1361" t="str">
            <v>NON-DERIVATIVE REG OPER</v>
          </cell>
          <cell r="X1361" t="str">
            <v>M</v>
          </cell>
          <cell r="AE1361">
            <v>0</v>
          </cell>
          <cell r="AF1361" t="str">
            <v>OPGEM</v>
          </cell>
        </row>
        <row r="1362">
          <cell r="A1362" t="str">
            <v>ST</v>
          </cell>
          <cell r="B1362" t="str">
            <v>OPGET</v>
          </cell>
          <cell r="D1362" t="str">
            <v>B</v>
          </cell>
          <cell r="H1362" t="str">
            <v>SFC</v>
          </cell>
          <cell r="I1362" t="str">
            <v>MISI</v>
          </cell>
          <cell r="J1362" t="str">
            <v>PHYSICAL</v>
          </cell>
          <cell r="K1362" t="str">
            <v>CMSC-OFF</v>
          </cell>
          <cell r="T1362">
            <v>0</v>
          </cell>
          <cell r="U1362">
            <v>0</v>
          </cell>
          <cell r="V1362" t="str">
            <v>TRADING</v>
          </cell>
          <cell r="X1362" t="str">
            <v>C</v>
          </cell>
          <cell r="AE1362">
            <v>0</v>
          </cell>
          <cell r="AF1362" t="str">
            <v>OPGEM</v>
          </cell>
        </row>
        <row r="1363">
          <cell r="A1363" t="str">
            <v>SBST</v>
          </cell>
          <cell r="B1363" t="str">
            <v>SB_OPG</v>
          </cell>
          <cell r="D1363" t="str">
            <v>S</v>
          </cell>
          <cell r="H1363" t="str">
            <v>SFC-DA</v>
          </cell>
          <cell r="I1363" t="str">
            <v>MISI</v>
          </cell>
          <cell r="J1363" t="str">
            <v>PHYSICAL</v>
          </cell>
          <cell r="K1363" t="str">
            <v>CMSC-OFF</v>
          </cell>
          <cell r="T1363">
            <v>0</v>
          </cell>
          <cell r="U1363">
            <v>0</v>
          </cell>
          <cell r="V1363" t="str">
            <v>TRADING</v>
          </cell>
          <cell r="X1363" t="str">
            <v>C</v>
          </cell>
          <cell r="AE1363">
            <v>0</v>
          </cell>
          <cell r="AF1363" t="str">
            <v>OPGET</v>
          </cell>
        </row>
        <row r="1364">
          <cell r="A1364" t="str">
            <v>TROD</v>
          </cell>
          <cell r="B1364" t="str">
            <v>OPGET-UF</v>
          </cell>
          <cell r="D1364" t="str">
            <v>S</v>
          </cell>
          <cell r="H1364" t="str">
            <v>I-SWAP</v>
          </cell>
          <cell r="I1364" t="str">
            <v>HOEP</v>
          </cell>
          <cell r="J1364" t="str">
            <v>FIXED SWAP</v>
          </cell>
          <cell r="K1364" t="str">
            <v>SWPFN</v>
          </cell>
          <cell r="T1364">
            <v>0</v>
          </cell>
          <cell r="U1364">
            <v>0</v>
          </cell>
          <cell r="V1364" t="str">
            <v>TRADING</v>
          </cell>
          <cell r="X1364" t="str">
            <v>C</v>
          </cell>
          <cell r="AE1364">
            <v>0</v>
          </cell>
          <cell r="AF1364" t="str">
            <v>OPGEM</v>
          </cell>
        </row>
        <row r="1365">
          <cell r="A1365" t="str">
            <v>SBLT</v>
          </cell>
          <cell r="B1365" t="str">
            <v>SB_OPG-UF</v>
          </cell>
          <cell r="D1365" t="str">
            <v>B</v>
          </cell>
          <cell r="H1365" t="str">
            <v>I-SWAP</v>
          </cell>
          <cell r="I1365" t="str">
            <v>HOEP</v>
          </cell>
          <cell r="J1365" t="str">
            <v>FIXED SWAP</v>
          </cell>
          <cell r="K1365" t="str">
            <v>SWPFN</v>
          </cell>
          <cell r="T1365">
            <v>0</v>
          </cell>
          <cell r="U1365">
            <v>0</v>
          </cell>
          <cell r="V1365" t="str">
            <v>TRADING</v>
          </cell>
          <cell r="X1365" t="str">
            <v>C</v>
          </cell>
          <cell r="AE1365">
            <v>0</v>
          </cell>
          <cell r="AF1365" t="str">
            <v>OPGET</v>
          </cell>
        </row>
        <row r="1366">
          <cell r="A1366" t="str">
            <v>TROD</v>
          </cell>
          <cell r="B1366" t="str">
            <v>OPGETUS</v>
          </cell>
          <cell r="D1366" t="str">
            <v>S</v>
          </cell>
          <cell r="H1366" t="str">
            <v>OSF</v>
          </cell>
          <cell r="I1366" t="str">
            <v>HOEP</v>
          </cell>
          <cell r="J1366" t="str">
            <v>INDEX PHYSIC</v>
          </cell>
          <cell r="K1366" t="str">
            <v>SFC8-DA</v>
          </cell>
          <cell r="T1366">
            <v>0</v>
          </cell>
          <cell r="U1366">
            <v>0</v>
          </cell>
          <cell r="V1366" t="str">
            <v>TRADING</v>
          </cell>
          <cell r="X1366" t="str">
            <v>C</v>
          </cell>
          <cell r="AE1366">
            <v>0</v>
          </cell>
          <cell r="AF1366" t="str">
            <v>OPGEM</v>
          </cell>
        </row>
        <row r="1367">
          <cell r="A1367" t="str">
            <v>SBLT</v>
          </cell>
          <cell r="B1367" t="str">
            <v>SB_OPGUS</v>
          </cell>
          <cell r="D1367" t="str">
            <v>B</v>
          </cell>
          <cell r="H1367" t="str">
            <v>OSF</v>
          </cell>
          <cell r="I1367" t="str">
            <v>HOEP</v>
          </cell>
          <cell r="J1367" t="str">
            <v>INDEX PHYSIC</v>
          </cell>
          <cell r="K1367" t="str">
            <v>SFC8-DA</v>
          </cell>
          <cell r="T1367">
            <v>0</v>
          </cell>
          <cell r="U1367">
            <v>0</v>
          </cell>
          <cell r="V1367" t="str">
            <v>TRADING</v>
          </cell>
          <cell r="X1367" t="str">
            <v>C</v>
          </cell>
          <cell r="AE1367">
            <v>0</v>
          </cell>
          <cell r="AF1367" t="str">
            <v>OPGET</v>
          </cell>
        </row>
        <row r="1368">
          <cell r="A1368" t="str">
            <v>ST</v>
          </cell>
          <cell r="B1368" t="str">
            <v>OPGET</v>
          </cell>
          <cell r="D1368" t="str">
            <v>S</v>
          </cell>
          <cell r="H1368" t="str">
            <v>OSF</v>
          </cell>
          <cell r="I1368" t="str">
            <v>HOEP</v>
          </cell>
          <cell r="J1368" t="str">
            <v>INDEX PHYSIC</v>
          </cell>
          <cell r="K1368" t="str">
            <v>SFC-DA</v>
          </cell>
          <cell r="T1368">
            <v>0</v>
          </cell>
          <cell r="U1368">
            <v>0</v>
          </cell>
          <cell r="V1368" t="str">
            <v>TRADING</v>
          </cell>
          <cell r="X1368" t="str">
            <v>C</v>
          </cell>
          <cell r="AE1368">
            <v>0</v>
          </cell>
          <cell r="AF1368" t="str">
            <v>OPGEM</v>
          </cell>
        </row>
        <row r="1369">
          <cell r="A1369" t="str">
            <v>SBST</v>
          </cell>
          <cell r="B1369" t="str">
            <v>SB_OPG</v>
          </cell>
          <cell r="D1369" t="str">
            <v>B</v>
          </cell>
          <cell r="H1369" t="str">
            <v>OSF</v>
          </cell>
          <cell r="I1369" t="str">
            <v>HOEP</v>
          </cell>
          <cell r="J1369" t="str">
            <v>INDEX PHYSIC</v>
          </cell>
          <cell r="K1369" t="str">
            <v>SFC-DA</v>
          </cell>
          <cell r="T1369">
            <v>0</v>
          </cell>
          <cell r="U1369">
            <v>0</v>
          </cell>
          <cell r="V1369" t="str">
            <v>TRADING</v>
          </cell>
          <cell r="X1369" t="str">
            <v>C</v>
          </cell>
          <cell r="AE1369">
            <v>0</v>
          </cell>
          <cell r="AF1369" t="str">
            <v>OPGET</v>
          </cell>
        </row>
        <row r="1370">
          <cell r="A1370" t="str">
            <v>WCNT</v>
          </cell>
          <cell r="B1370" t="str">
            <v>GEN</v>
          </cell>
          <cell r="D1370" t="str">
            <v>B</v>
          </cell>
          <cell r="H1370" t="str">
            <v>ENRS</v>
          </cell>
          <cell r="I1370" t="str">
            <v>HOEP</v>
          </cell>
          <cell r="J1370" t="str">
            <v>INDEX PHYSIC</v>
          </cell>
          <cell r="K1370" t="str">
            <v>CABT3</v>
          </cell>
          <cell r="T1370">
            <v>0</v>
          </cell>
          <cell r="U1370">
            <v>0</v>
          </cell>
          <cell r="V1370" t="str">
            <v>NON-DERIVATIVE REG OPER</v>
          </cell>
          <cell r="X1370" t="str">
            <v>M</v>
          </cell>
          <cell r="AE1370">
            <v>0</v>
          </cell>
          <cell r="AF1370" t="str">
            <v>OPGEM</v>
          </cell>
        </row>
        <row r="1371">
          <cell r="A1371" t="str">
            <v>GEN</v>
          </cell>
          <cell r="B1371" t="str">
            <v>WCNT</v>
          </cell>
          <cell r="D1371" t="str">
            <v>S</v>
          </cell>
          <cell r="H1371" t="str">
            <v>ENRS</v>
          </cell>
          <cell r="I1371" t="str">
            <v>HOEP</v>
          </cell>
          <cell r="J1371" t="str">
            <v>INDEX PHYSIC</v>
          </cell>
          <cell r="K1371" t="str">
            <v>CABT3</v>
          </cell>
          <cell r="T1371">
            <v>0</v>
          </cell>
          <cell r="U1371">
            <v>0</v>
          </cell>
          <cell r="V1371" t="str">
            <v>NON-DERIVATIVE REG OPER</v>
          </cell>
          <cell r="X1371" t="str">
            <v>M</v>
          </cell>
          <cell r="AE1371">
            <v>0</v>
          </cell>
          <cell r="AF1371" t="str">
            <v>OPGEM</v>
          </cell>
        </row>
        <row r="1372">
          <cell r="A1372" t="str">
            <v>WCNT</v>
          </cell>
          <cell r="B1372" t="str">
            <v>GEN</v>
          </cell>
          <cell r="D1372" t="str">
            <v>B</v>
          </cell>
          <cell r="H1372" t="str">
            <v>ENRS</v>
          </cell>
          <cell r="I1372" t="str">
            <v>HOEP</v>
          </cell>
          <cell r="J1372" t="str">
            <v>INDEX PHYSIC</v>
          </cell>
          <cell r="K1372" t="str">
            <v>CABT</v>
          </cell>
          <cell r="T1372">
            <v>0</v>
          </cell>
          <cell r="U1372">
            <v>0</v>
          </cell>
          <cell r="V1372" t="str">
            <v>NON-DERIVATIVE REG OPER</v>
          </cell>
          <cell r="X1372" t="str">
            <v>M</v>
          </cell>
          <cell r="AE1372">
            <v>0</v>
          </cell>
          <cell r="AF1372" t="str">
            <v>OPGEM</v>
          </cell>
        </row>
        <row r="1373">
          <cell r="A1373" t="str">
            <v>GEN</v>
          </cell>
          <cell r="B1373" t="str">
            <v>WCNT</v>
          </cell>
          <cell r="D1373" t="str">
            <v>S</v>
          </cell>
          <cell r="H1373" t="str">
            <v>ENRS</v>
          </cell>
          <cell r="I1373" t="str">
            <v>HOEP</v>
          </cell>
          <cell r="J1373" t="str">
            <v>INDEX PHYSIC</v>
          </cell>
          <cell r="K1373" t="str">
            <v>CABT</v>
          </cell>
          <cell r="T1373">
            <v>0</v>
          </cell>
          <cell r="U1373">
            <v>0</v>
          </cell>
          <cell r="V1373" t="str">
            <v>NON-DERIVATIVE REG OPER</v>
          </cell>
          <cell r="X1373" t="str">
            <v>M</v>
          </cell>
          <cell r="AE1373">
            <v>0</v>
          </cell>
          <cell r="AF1373" t="str">
            <v>OPGEM</v>
          </cell>
        </row>
        <row r="1374">
          <cell r="A1374" t="str">
            <v>ST</v>
          </cell>
          <cell r="B1374" t="str">
            <v>OPGET</v>
          </cell>
          <cell r="D1374" t="str">
            <v>S</v>
          </cell>
          <cell r="H1374" t="str">
            <v>OSF</v>
          </cell>
          <cell r="I1374" t="str">
            <v>HOEP</v>
          </cell>
          <cell r="J1374" t="str">
            <v>INDEX PHYSIC</v>
          </cell>
          <cell r="K1374" t="str">
            <v>SFC6-DA</v>
          </cell>
          <cell r="T1374">
            <v>0</v>
          </cell>
          <cell r="U1374">
            <v>0</v>
          </cell>
          <cell r="V1374" t="str">
            <v>TRADING</v>
          </cell>
          <cell r="X1374" t="str">
            <v>C</v>
          </cell>
          <cell r="AE1374">
            <v>0</v>
          </cell>
          <cell r="AF1374" t="str">
            <v>OPGEM</v>
          </cell>
        </row>
        <row r="1375">
          <cell r="A1375" t="str">
            <v>SBST</v>
          </cell>
          <cell r="B1375" t="str">
            <v>SB_OPG</v>
          </cell>
          <cell r="D1375" t="str">
            <v>B</v>
          </cell>
          <cell r="H1375" t="str">
            <v>OSF</v>
          </cell>
          <cell r="I1375" t="str">
            <v>HOEP</v>
          </cell>
          <cell r="J1375" t="str">
            <v>INDEX PHYSIC</v>
          </cell>
          <cell r="K1375" t="str">
            <v>SFC6-DA</v>
          </cell>
          <cell r="T1375">
            <v>0</v>
          </cell>
          <cell r="U1375">
            <v>0</v>
          </cell>
          <cell r="V1375" t="str">
            <v>TRADING</v>
          </cell>
          <cell r="X1375" t="str">
            <v>C</v>
          </cell>
          <cell r="AE1375">
            <v>0</v>
          </cell>
          <cell r="AF1375" t="str">
            <v>OPGET</v>
          </cell>
        </row>
        <row r="1376">
          <cell r="A1376" t="str">
            <v>ST</v>
          </cell>
          <cell r="B1376" t="str">
            <v>RBC-CF</v>
          </cell>
          <cell r="D1376" t="str">
            <v>B</v>
          </cell>
          <cell r="H1376" t="str">
            <v>I-SWAP</v>
          </cell>
          <cell r="I1376" t="str">
            <v>HOEP</v>
          </cell>
          <cell r="J1376" t="str">
            <v>FIXED SWAP</v>
          </cell>
          <cell r="K1376" t="str">
            <v>SWPFN</v>
          </cell>
          <cell r="T1376">
            <v>0</v>
          </cell>
          <cell r="U1376">
            <v>0</v>
          </cell>
          <cell r="V1376" t="str">
            <v>TRADING</v>
          </cell>
          <cell r="X1376" t="str">
            <v>C</v>
          </cell>
          <cell r="AE1376">
            <v>0</v>
          </cell>
          <cell r="AF1376" t="str">
            <v>OPGEM</v>
          </cell>
        </row>
        <row r="1377">
          <cell r="A1377" t="str">
            <v>ST</v>
          </cell>
          <cell r="B1377" t="str">
            <v>OPGET-CF</v>
          </cell>
          <cell r="D1377" t="str">
            <v>S</v>
          </cell>
          <cell r="H1377" t="str">
            <v>I-SWAP</v>
          </cell>
          <cell r="I1377" t="str">
            <v>HOEP</v>
          </cell>
          <cell r="J1377" t="str">
            <v>FIXED SWAP</v>
          </cell>
          <cell r="K1377" t="str">
            <v>SWPFN</v>
          </cell>
          <cell r="T1377">
            <v>0</v>
          </cell>
          <cell r="U1377">
            <v>0</v>
          </cell>
          <cell r="V1377" t="str">
            <v>TRADING</v>
          </cell>
          <cell r="X1377" t="str">
            <v>C</v>
          </cell>
          <cell r="AE1377">
            <v>0</v>
          </cell>
          <cell r="AF1377" t="str">
            <v>OPGEM</v>
          </cell>
        </row>
        <row r="1378">
          <cell r="A1378" t="str">
            <v>SBST</v>
          </cell>
          <cell r="B1378" t="str">
            <v>SB_OPG-CF</v>
          </cell>
          <cell r="D1378" t="str">
            <v>B</v>
          </cell>
          <cell r="H1378" t="str">
            <v>I-SWAP</v>
          </cell>
          <cell r="I1378" t="str">
            <v>HOEP</v>
          </cell>
          <cell r="J1378" t="str">
            <v>FIXED SWAP</v>
          </cell>
          <cell r="K1378" t="str">
            <v>SWPFN</v>
          </cell>
          <cell r="T1378">
            <v>0</v>
          </cell>
          <cell r="U1378">
            <v>0</v>
          </cell>
          <cell r="V1378" t="str">
            <v>TRADING</v>
          </cell>
          <cell r="X1378" t="str">
            <v>C</v>
          </cell>
          <cell r="AE1378">
            <v>0</v>
          </cell>
          <cell r="AF1378" t="str">
            <v>OPGET</v>
          </cell>
        </row>
        <row r="1379">
          <cell r="A1379" t="str">
            <v>ST</v>
          </cell>
          <cell r="B1379" t="str">
            <v>REM-CF</v>
          </cell>
          <cell r="D1379" t="str">
            <v>S</v>
          </cell>
          <cell r="H1379" t="str">
            <v>I-SWAP</v>
          </cell>
          <cell r="I1379" t="str">
            <v>HOEP</v>
          </cell>
          <cell r="J1379" t="str">
            <v>FIXED SWAP</v>
          </cell>
          <cell r="K1379" t="str">
            <v>SWPFN</v>
          </cell>
          <cell r="T1379">
            <v>0</v>
          </cell>
          <cell r="U1379">
            <v>0</v>
          </cell>
          <cell r="V1379" t="str">
            <v>TRADING</v>
          </cell>
          <cell r="X1379" t="str">
            <v>C</v>
          </cell>
          <cell r="AE1379">
            <v>0</v>
          </cell>
          <cell r="AF1379" t="str">
            <v>OPGEM</v>
          </cell>
        </row>
        <row r="1380">
          <cell r="A1380" t="str">
            <v>ST</v>
          </cell>
          <cell r="B1380" t="str">
            <v>NGX-CF</v>
          </cell>
          <cell r="D1380" t="str">
            <v>B</v>
          </cell>
          <cell r="H1380" t="str">
            <v>I-SWAP</v>
          </cell>
          <cell r="I1380" t="str">
            <v>HOEP</v>
          </cell>
          <cell r="J1380" t="str">
            <v>FIXED SWAP</v>
          </cell>
          <cell r="K1380" t="str">
            <v>SWPFN</v>
          </cell>
          <cell r="T1380">
            <v>0</v>
          </cell>
          <cell r="U1380">
            <v>0</v>
          </cell>
          <cell r="V1380" t="str">
            <v>TRADING</v>
          </cell>
          <cell r="X1380" t="str">
            <v>C</v>
          </cell>
          <cell r="AE1380">
            <v>0</v>
          </cell>
          <cell r="AF1380" t="str">
            <v>OPGEM</v>
          </cell>
        </row>
        <row r="1381">
          <cell r="A1381" t="str">
            <v>TROD</v>
          </cell>
          <cell r="B1381" t="str">
            <v>OPGETUS</v>
          </cell>
          <cell r="D1381" t="str">
            <v>S</v>
          </cell>
          <cell r="H1381" t="str">
            <v>OSF</v>
          </cell>
          <cell r="I1381" t="str">
            <v>HOEP</v>
          </cell>
          <cell r="J1381" t="str">
            <v>INDEX PHYSIC</v>
          </cell>
          <cell r="K1381" t="str">
            <v>SFC7-DA</v>
          </cell>
          <cell r="T1381">
            <v>0</v>
          </cell>
          <cell r="U1381">
            <v>0</v>
          </cell>
          <cell r="V1381" t="str">
            <v>TRADING</v>
          </cell>
          <cell r="X1381" t="str">
            <v>C</v>
          </cell>
          <cell r="AE1381">
            <v>0</v>
          </cell>
          <cell r="AF1381" t="str">
            <v>OPGEM</v>
          </cell>
        </row>
        <row r="1382">
          <cell r="A1382" t="str">
            <v>SBLT</v>
          </cell>
          <cell r="B1382" t="str">
            <v>SB_OPGUS</v>
          </cell>
          <cell r="D1382" t="str">
            <v>B</v>
          </cell>
          <cell r="H1382" t="str">
            <v>OSF</v>
          </cell>
          <cell r="I1382" t="str">
            <v>HOEP</v>
          </cell>
          <cell r="J1382" t="str">
            <v>INDEX PHYSIC</v>
          </cell>
          <cell r="K1382" t="str">
            <v>SFC7-DA</v>
          </cell>
          <cell r="T1382">
            <v>0</v>
          </cell>
          <cell r="U1382">
            <v>0</v>
          </cell>
          <cell r="V1382" t="str">
            <v>TRADING</v>
          </cell>
          <cell r="X1382" t="str">
            <v>C</v>
          </cell>
          <cell r="AE1382">
            <v>0</v>
          </cell>
          <cell r="AF1382" t="str">
            <v>OPGET</v>
          </cell>
        </row>
        <row r="1383">
          <cell r="A1383" t="str">
            <v>ST</v>
          </cell>
          <cell r="B1383" t="str">
            <v>NGX-CF</v>
          </cell>
          <cell r="D1383" t="str">
            <v>B</v>
          </cell>
          <cell r="H1383" t="str">
            <v>I-SWAP</v>
          </cell>
          <cell r="I1383" t="str">
            <v>HOEP</v>
          </cell>
          <cell r="J1383" t="str">
            <v>FIXED SWAP</v>
          </cell>
          <cell r="K1383" t="str">
            <v>SWPFN</v>
          </cell>
          <cell r="T1383">
            <v>0</v>
          </cell>
          <cell r="U1383">
            <v>0</v>
          </cell>
          <cell r="V1383" t="str">
            <v>TRADING</v>
          </cell>
          <cell r="X1383" t="str">
            <v>C</v>
          </cell>
          <cell r="AE1383">
            <v>0</v>
          </cell>
          <cell r="AF1383" t="str">
            <v>OPGEM</v>
          </cell>
        </row>
        <row r="1384">
          <cell r="A1384" t="str">
            <v>ST</v>
          </cell>
          <cell r="B1384" t="str">
            <v>OPGET-CF</v>
          </cell>
          <cell r="D1384" t="str">
            <v>S</v>
          </cell>
          <cell r="H1384" t="str">
            <v>I-SWAP</v>
          </cell>
          <cell r="I1384" t="str">
            <v>HOEP</v>
          </cell>
          <cell r="J1384" t="str">
            <v>FIXED SWAP</v>
          </cell>
          <cell r="K1384" t="str">
            <v>SWPFN</v>
          </cell>
          <cell r="T1384">
            <v>0</v>
          </cell>
          <cell r="U1384">
            <v>0</v>
          </cell>
          <cell r="V1384" t="str">
            <v>TRADING</v>
          </cell>
          <cell r="X1384" t="str">
            <v>C</v>
          </cell>
          <cell r="AE1384">
            <v>0</v>
          </cell>
          <cell r="AF1384" t="str">
            <v>OPGEM</v>
          </cell>
        </row>
        <row r="1385">
          <cell r="A1385" t="str">
            <v>SBST</v>
          </cell>
          <cell r="B1385" t="str">
            <v>SB_OPG-CF</v>
          </cell>
          <cell r="D1385" t="str">
            <v>B</v>
          </cell>
          <cell r="H1385" t="str">
            <v>I-SWAP</v>
          </cell>
          <cell r="I1385" t="str">
            <v>HOEP</v>
          </cell>
          <cell r="J1385" t="str">
            <v>FIXED SWAP</v>
          </cell>
          <cell r="K1385" t="str">
            <v>SWPFN</v>
          </cell>
          <cell r="T1385">
            <v>0</v>
          </cell>
          <cell r="U1385">
            <v>0</v>
          </cell>
          <cell r="V1385" t="str">
            <v>TRADING</v>
          </cell>
          <cell r="X1385" t="str">
            <v>C</v>
          </cell>
          <cell r="AE1385">
            <v>0</v>
          </cell>
          <cell r="AF1385" t="str">
            <v>OPGET</v>
          </cell>
        </row>
        <row r="1386">
          <cell r="A1386" t="str">
            <v>ST</v>
          </cell>
          <cell r="B1386" t="str">
            <v>BRUCE-CF</v>
          </cell>
          <cell r="D1386" t="str">
            <v>B</v>
          </cell>
          <cell r="H1386" t="str">
            <v>I-SWAP</v>
          </cell>
          <cell r="I1386" t="str">
            <v>HOEP</v>
          </cell>
          <cell r="J1386" t="str">
            <v>FIXED SWAP</v>
          </cell>
          <cell r="K1386" t="str">
            <v>SWPFN</v>
          </cell>
          <cell r="T1386">
            <v>0</v>
          </cell>
          <cell r="U1386">
            <v>0</v>
          </cell>
          <cell r="V1386" t="str">
            <v>TRADING</v>
          </cell>
          <cell r="X1386" t="str">
            <v>C</v>
          </cell>
          <cell r="AE1386">
            <v>0</v>
          </cell>
          <cell r="AF1386" t="str">
            <v>OPGEM</v>
          </cell>
        </row>
        <row r="1387">
          <cell r="A1387" t="str">
            <v>ST</v>
          </cell>
          <cell r="B1387" t="str">
            <v>OPGET-CF</v>
          </cell>
          <cell r="D1387" t="str">
            <v>S</v>
          </cell>
          <cell r="H1387" t="str">
            <v>I-SWAP</v>
          </cell>
          <cell r="I1387" t="str">
            <v>HOEP</v>
          </cell>
          <cell r="J1387" t="str">
            <v>FIXED SWAP</v>
          </cell>
          <cell r="K1387" t="str">
            <v>SWPFN</v>
          </cell>
          <cell r="T1387">
            <v>0</v>
          </cell>
          <cell r="U1387">
            <v>0</v>
          </cell>
          <cell r="V1387" t="str">
            <v>TRADING</v>
          </cell>
          <cell r="X1387" t="str">
            <v>C</v>
          </cell>
          <cell r="AE1387">
            <v>0</v>
          </cell>
          <cell r="AF1387" t="str">
            <v>OPGEM</v>
          </cell>
        </row>
        <row r="1388">
          <cell r="A1388" t="str">
            <v>SBST</v>
          </cell>
          <cell r="B1388" t="str">
            <v>SB_OPG-CF</v>
          </cell>
          <cell r="D1388" t="str">
            <v>B</v>
          </cell>
          <cell r="H1388" t="str">
            <v>I-SWAP</v>
          </cell>
          <cell r="I1388" t="str">
            <v>HOEP</v>
          </cell>
          <cell r="J1388" t="str">
            <v>FIXED SWAP</v>
          </cell>
          <cell r="K1388" t="str">
            <v>SWPFN</v>
          </cell>
          <cell r="T1388">
            <v>0</v>
          </cell>
          <cell r="U1388">
            <v>0</v>
          </cell>
          <cell r="V1388" t="str">
            <v>TRADING</v>
          </cell>
          <cell r="X1388" t="str">
            <v>C</v>
          </cell>
          <cell r="AE1388">
            <v>0</v>
          </cell>
          <cell r="AF1388" t="str">
            <v>OPGET</v>
          </cell>
        </row>
        <row r="1389">
          <cell r="A1389" t="str">
            <v>ST</v>
          </cell>
          <cell r="B1389" t="str">
            <v>NGX-CF</v>
          </cell>
          <cell r="D1389" t="str">
            <v>B</v>
          </cell>
          <cell r="H1389" t="str">
            <v>I-SWAP</v>
          </cell>
          <cell r="I1389" t="str">
            <v>HOEP</v>
          </cell>
          <cell r="J1389" t="str">
            <v>FIXED SWAP</v>
          </cell>
          <cell r="K1389" t="str">
            <v>SWPFN</v>
          </cell>
          <cell r="T1389">
            <v>0</v>
          </cell>
          <cell r="U1389">
            <v>0</v>
          </cell>
          <cell r="V1389" t="str">
            <v>TRADING</v>
          </cell>
          <cell r="X1389" t="str">
            <v>C</v>
          </cell>
          <cell r="AE1389">
            <v>0</v>
          </cell>
          <cell r="AF1389" t="str">
            <v>OPGEM</v>
          </cell>
        </row>
        <row r="1390">
          <cell r="A1390" t="str">
            <v>ST</v>
          </cell>
          <cell r="B1390" t="str">
            <v>NGX-CF</v>
          </cell>
          <cell r="D1390" t="str">
            <v>B</v>
          </cell>
          <cell r="H1390" t="str">
            <v>I-SWAP</v>
          </cell>
          <cell r="I1390" t="str">
            <v>HOEP</v>
          </cell>
          <cell r="J1390" t="str">
            <v>FIXED SWAP</v>
          </cell>
          <cell r="K1390" t="str">
            <v>SWPFN</v>
          </cell>
          <cell r="T1390">
            <v>0</v>
          </cell>
          <cell r="U1390">
            <v>0</v>
          </cell>
          <cell r="V1390" t="str">
            <v>TRADING</v>
          </cell>
          <cell r="X1390" t="str">
            <v>C</v>
          </cell>
          <cell r="AE1390">
            <v>0</v>
          </cell>
          <cell r="AF1390" t="str">
            <v>OPGEM</v>
          </cell>
        </row>
        <row r="1391">
          <cell r="A1391" t="str">
            <v>ST</v>
          </cell>
          <cell r="B1391" t="str">
            <v>OPGET-CF</v>
          </cell>
          <cell r="D1391" t="str">
            <v>S</v>
          </cell>
          <cell r="H1391" t="str">
            <v>I-SWAP</v>
          </cell>
          <cell r="I1391" t="str">
            <v>HOEP</v>
          </cell>
          <cell r="J1391" t="str">
            <v>FIXED SWAP</v>
          </cell>
          <cell r="K1391" t="str">
            <v>SWPFN</v>
          </cell>
          <cell r="T1391">
            <v>0</v>
          </cell>
          <cell r="U1391">
            <v>0</v>
          </cell>
          <cell r="V1391" t="str">
            <v>TRADING</v>
          </cell>
          <cell r="X1391" t="str">
            <v>C</v>
          </cell>
          <cell r="AE1391">
            <v>0</v>
          </cell>
          <cell r="AF1391" t="str">
            <v>OPGEM</v>
          </cell>
        </row>
        <row r="1392">
          <cell r="A1392" t="str">
            <v>SBST</v>
          </cell>
          <cell r="B1392" t="str">
            <v>SB_OPG-CF</v>
          </cell>
          <cell r="D1392" t="str">
            <v>B</v>
          </cell>
          <cell r="H1392" t="str">
            <v>I-SWAP</v>
          </cell>
          <cell r="I1392" t="str">
            <v>HOEP</v>
          </cell>
          <cell r="J1392" t="str">
            <v>FIXED SWAP</v>
          </cell>
          <cell r="K1392" t="str">
            <v>SWPFN</v>
          </cell>
          <cell r="T1392">
            <v>0</v>
          </cell>
          <cell r="U1392">
            <v>0</v>
          </cell>
          <cell r="V1392" t="str">
            <v>TRADING</v>
          </cell>
          <cell r="X1392" t="str">
            <v>C</v>
          </cell>
          <cell r="AE1392">
            <v>0</v>
          </cell>
          <cell r="AF1392" t="str">
            <v>OPGET</v>
          </cell>
        </row>
        <row r="1393">
          <cell r="A1393" t="str">
            <v>ST</v>
          </cell>
          <cell r="B1393" t="str">
            <v>NGX-CF</v>
          </cell>
          <cell r="D1393" t="str">
            <v>B</v>
          </cell>
          <cell r="H1393" t="str">
            <v>I-SWAP</v>
          </cell>
          <cell r="I1393" t="str">
            <v>HOEP</v>
          </cell>
          <cell r="J1393" t="str">
            <v>FIXED SWAP</v>
          </cell>
          <cell r="K1393" t="str">
            <v>SWPFN</v>
          </cell>
          <cell r="T1393">
            <v>0</v>
          </cell>
          <cell r="U1393">
            <v>0</v>
          </cell>
          <cell r="V1393" t="str">
            <v>TRADING</v>
          </cell>
          <cell r="X1393" t="str">
            <v>C</v>
          </cell>
          <cell r="AE1393">
            <v>0</v>
          </cell>
          <cell r="AF1393" t="str">
            <v>OPGEM</v>
          </cell>
        </row>
        <row r="1394">
          <cell r="A1394" t="str">
            <v>ST</v>
          </cell>
          <cell r="B1394" t="str">
            <v>OPGET-CF</v>
          </cell>
          <cell r="D1394" t="str">
            <v>S</v>
          </cell>
          <cell r="H1394" t="str">
            <v>I-SWAP</v>
          </cell>
          <cell r="I1394" t="str">
            <v>HOEP</v>
          </cell>
          <cell r="J1394" t="str">
            <v>FIXED SWAP</v>
          </cell>
          <cell r="K1394" t="str">
            <v>SWPFN</v>
          </cell>
          <cell r="T1394">
            <v>0</v>
          </cell>
          <cell r="U1394">
            <v>0</v>
          </cell>
          <cell r="V1394" t="str">
            <v>TRADING</v>
          </cell>
          <cell r="X1394" t="str">
            <v>C</v>
          </cell>
          <cell r="AE1394">
            <v>0</v>
          </cell>
          <cell r="AF1394" t="str">
            <v>OPGEM</v>
          </cell>
        </row>
        <row r="1395">
          <cell r="A1395" t="str">
            <v>SBST</v>
          </cell>
          <cell r="B1395" t="str">
            <v>SB_OPG-CF</v>
          </cell>
          <cell r="D1395" t="str">
            <v>B</v>
          </cell>
          <cell r="H1395" t="str">
            <v>I-SWAP</v>
          </cell>
          <cell r="I1395" t="str">
            <v>HOEP</v>
          </cell>
          <cell r="J1395" t="str">
            <v>FIXED SWAP</v>
          </cell>
          <cell r="K1395" t="str">
            <v>SWPFN</v>
          </cell>
          <cell r="T1395">
            <v>0</v>
          </cell>
          <cell r="U1395">
            <v>0</v>
          </cell>
          <cell r="V1395" t="str">
            <v>TRADING</v>
          </cell>
          <cell r="X1395" t="str">
            <v>C</v>
          </cell>
          <cell r="AE1395">
            <v>0</v>
          </cell>
          <cell r="AF1395" t="str">
            <v>OPGET</v>
          </cell>
        </row>
        <row r="1396">
          <cell r="A1396" t="str">
            <v>RT</v>
          </cell>
          <cell r="B1396" t="str">
            <v>OPGET</v>
          </cell>
          <cell r="D1396" t="str">
            <v>S</v>
          </cell>
          <cell r="H1396" t="str">
            <v>SFC</v>
          </cell>
          <cell r="I1396" t="str">
            <v>HOEP</v>
          </cell>
          <cell r="J1396" t="str">
            <v>INDEX PHYSIC</v>
          </cell>
          <cell r="K1396" t="str">
            <v>SFC17-RT</v>
          </cell>
          <cell r="T1396">
            <v>0</v>
          </cell>
          <cell r="U1396">
            <v>0</v>
          </cell>
          <cell r="V1396" t="str">
            <v>TRADING</v>
          </cell>
          <cell r="X1396" t="str">
            <v>C</v>
          </cell>
          <cell r="AE1396">
            <v>0</v>
          </cell>
          <cell r="AF1396" t="str">
            <v>OPGEM</v>
          </cell>
        </row>
        <row r="1397">
          <cell r="A1397" t="str">
            <v>SBRT</v>
          </cell>
          <cell r="B1397" t="str">
            <v>SB_OPG</v>
          </cell>
          <cell r="D1397" t="str">
            <v>B</v>
          </cell>
          <cell r="H1397" t="str">
            <v>SFC-RT</v>
          </cell>
          <cell r="I1397" t="str">
            <v>HOEP</v>
          </cell>
          <cell r="J1397" t="str">
            <v>INDEX PHYSIC</v>
          </cell>
          <cell r="K1397" t="str">
            <v>SFC17-RT</v>
          </cell>
          <cell r="T1397">
            <v>0</v>
          </cell>
          <cell r="U1397">
            <v>0</v>
          </cell>
          <cell r="V1397" t="str">
            <v>TRADING</v>
          </cell>
          <cell r="X1397" t="str">
            <v>C</v>
          </cell>
          <cell r="AE1397">
            <v>0</v>
          </cell>
          <cell r="AF1397" t="str">
            <v>OPGET</v>
          </cell>
        </row>
        <row r="1398">
          <cell r="A1398" t="str">
            <v>ST</v>
          </cell>
          <cell r="B1398" t="str">
            <v>TEM-CF</v>
          </cell>
          <cell r="D1398" t="str">
            <v>B</v>
          </cell>
          <cell r="H1398" t="str">
            <v>I-SWAP</v>
          </cell>
          <cell r="I1398" t="str">
            <v>HOEP</v>
          </cell>
          <cell r="J1398" t="str">
            <v>FIXED SWAP</v>
          </cell>
          <cell r="K1398" t="str">
            <v>SWPFN</v>
          </cell>
          <cell r="T1398">
            <v>0</v>
          </cell>
          <cell r="U1398">
            <v>0</v>
          </cell>
          <cell r="V1398" t="str">
            <v>TRADING</v>
          </cell>
          <cell r="X1398" t="str">
            <v>C</v>
          </cell>
          <cell r="AE1398">
            <v>0</v>
          </cell>
          <cell r="AF1398" t="str">
            <v>OPGEM</v>
          </cell>
        </row>
        <row r="1399">
          <cell r="A1399" t="str">
            <v>ST</v>
          </cell>
          <cell r="B1399" t="str">
            <v>BRUCE-CF</v>
          </cell>
          <cell r="D1399" t="str">
            <v>B</v>
          </cell>
          <cell r="H1399" t="str">
            <v>I-SWAP</v>
          </cell>
          <cell r="I1399" t="str">
            <v>HOEP</v>
          </cell>
          <cell r="J1399" t="str">
            <v>FIXED SWAP</v>
          </cell>
          <cell r="K1399" t="str">
            <v>SWPFN</v>
          </cell>
          <cell r="T1399">
            <v>0</v>
          </cell>
          <cell r="U1399">
            <v>0</v>
          </cell>
          <cell r="V1399" t="str">
            <v>TRADING</v>
          </cell>
          <cell r="X1399" t="str">
            <v>C</v>
          </cell>
          <cell r="AE1399">
            <v>0</v>
          </cell>
          <cell r="AF1399" t="str">
            <v>OPGEM</v>
          </cell>
        </row>
        <row r="1400">
          <cell r="A1400" t="str">
            <v>ST</v>
          </cell>
          <cell r="B1400" t="str">
            <v>DTE-CF</v>
          </cell>
          <cell r="D1400" t="str">
            <v>B</v>
          </cell>
          <cell r="H1400" t="str">
            <v>I-SWAP</v>
          </cell>
          <cell r="I1400" t="str">
            <v>HOEP</v>
          </cell>
          <cell r="J1400" t="str">
            <v>FIXED SWAP</v>
          </cell>
          <cell r="K1400" t="str">
            <v>SWPFN</v>
          </cell>
          <cell r="T1400">
            <v>0</v>
          </cell>
          <cell r="U1400">
            <v>0</v>
          </cell>
          <cell r="V1400" t="str">
            <v>TRADING</v>
          </cell>
          <cell r="X1400" t="str">
            <v>C</v>
          </cell>
          <cell r="AE1400">
            <v>0</v>
          </cell>
          <cell r="AF1400" t="str">
            <v>OPGEM</v>
          </cell>
        </row>
        <row r="1401">
          <cell r="A1401" t="str">
            <v>ST</v>
          </cell>
          <cell r="B1401" t="str">
            <v>DTE-CF</v>
          </cell>
          <cell r="D1401" t="str">
            <v>S</v>
          </cell>
          <cell r="H1401" t="str">
            <v>I-SWAP</v>
          </cell>
          <cell r="I1401" t="str">
            <v>NYSI</v>
          </cell>
          <cell r="J1401" t="str">
            <v>FIXED SWAP</v>
          </cell>
          <cell r="K1401" t="str">
            <v>SWPFN</v>
          </cell>
          <cell r="T1401">
            <v>0</v>
          </cell>
          <cell r="U1401">
            <v>0</v>
          </cell>
          <cell r="V1401" t="str">
            <v>TRADING</v>
          </cell>
          <cell r="X1401" t="str">
            <v>C</v>
          </cell>
          <cell r="AE1401">
            <v>0</v>
          </cell>
          <cell r="AF1401" t="str">
            <v>OPGEM</v>
          </cell>
        </row>
        <row r="1402">
          <cell r="A1402" t="str">
            <v>ST</v>
          </cell>
          <cell r="B1402" t="str">
            <v>RBC-CF</v>
          </cell>
          <cell r="D1402" t="str">
            <v>B</v>
          </cell>
          <cell r="H1402" t="str">
            <v>I-SWAP</v>
          </cell>
          <cell r="I1402" t="str">
            <v>HOEP</v>
          </cell>
          <cell r="J1402" t="str">
            <v>FIXED SWAP</v>
          </cell>
          <cell r="K1402" t="str">
            <v>SWPFN</v>
          </cell>
          <cell r="T1402">
            <v>0</v>
          </cell>
          <cell r="U1402">
            <v>0</v>
          </cell>
          <cell r="V1402" t="str">
            <v>TRADING</v>
          </cell>
          <cell r="X1402" t="str">
            <v>C</v>
          </cell>
          <cell r="AE1402">
            <v>0</v>
          </cell>
          <cell r="AF1402" t="str">
            <v>OPGEM</v>
          </cell>
        </row>
        <row r="1403">
          <cell r="A1403" t="str">
            <v>ST</v>
          </cell>
          <cell r="B1403" t="str">
            <v>OPGET-CF</v>
          </cell>
          <cell r="D1403" t="str">
            <v>S</v>
          </cell>
          <cell r="H1403" t="str">
            <v>I-SWAP</v>
          </cell>
          <cell r="I1403" t="str">
            <v>HOEP</v>
          </cell>
          <cell r="J1403" t="str">
            <v>FIXED SWAP</v>
          </cell>
          <cell r="K1403" t="str">
            <v>SWPFN</v>
          </cell>
          <cell r="T1403">
            <v>0</v>
          </cell>
          <cell r="U1403">
            <v>0</v>
          </cell>
          <cell r="V1403" t="str">
            <v>TRADING</v>
          </cell>
          <cell r="X1403" t="str">
            <v>C</v>
          </cell>
          <cell r="AE1403">
            <v>0</v>
          </cell>
          <cell r="AF1403" t="str">
            <v>OPGEM</v>
          </cell>
        </row>
        <row r="1404">
          <cell r="A1404" t="str">
            <v>SBST</v>
          </cell>
          <cell r="B1404" t="str">
            <v>SB_OPG-CF</v>
          </cell>
          <cell r="D1404" t="str">
            <v>B</v>
          </cell>
          <cell r="H1404" t="str">
            <v>I-SWAP</v>
          </cell>
          <cell r="I1404" t="str">
            <v>HOEP</v>
          </cell>
          <cell r="J1404" t="str">
            <v>FIXED SWAP</v>
          </cell>
          <cell r="K1404" t="str">
            <v>SWPFN</v>
          </cell>
          <cell r="T1404">
            <v>0</v>
          </cell>
          <cell r="U1404">
            <v>0</v>
          </cell>
          <cell r="V1404" t="str">
            <v>TRADING</v>
          </cell>
          <cell r="X1404" t="str">
            <v>C</v>
          </cell>
          <cell r="AE1404">
            <v>0</v>
          </cell>
          <cell r="AF1404" t="str">
            <v>OPGET</v>
          </cell>
        </row>
        <row r="1405">
          <cell r="A1405" t="str">
            <v>ST</v>
          </cell>
          <cell r="B1405" t="str">
            <v>NGX-CF</v>
          </cell>
          <cell r="D1405" t="str">
            <v>B</v>
          </cell>
          <cell r="H1405" t="str">
            <v>I-SWAP</v>
          </cell>
          <cell r="I1405" t="str">
            <v>HOEP</v>
          </cell>
          <cell r="J1405" t="str">
            <v>FIXED SWAP</v>
          </cell>
          <cell r="K1405" t="str">
            <v>SWPFN</v>
          </cell>
          <cell r="T1405">
            <v>0</v>
          </cell>
          <cell r="U1405">
            <v>0</v>
          </cell>
          <cell r="V1405" t="str">
            <v>TRADING</v>
          </cell>
          <cell r="X1405" t="str">
            <v>C</v>
          </cell>
          <cell r="AE1405">
            <v>0</v>
          </cell>
          <cell r="AF1405" t="str">
            <v>OPGEM</v>
          </cell>
        </row>
        <row r="1406">
          <cell r="A1406" t="str">
            <v>ST</v>
          </cell>
          <cell r="B1406" t="str">
            <v>OPGET-CF</v>
          </cell>
          <cell r="D1406" t="str">
            <v>S</v>
          </cell>
          <cell r="H1406" t="str">
            <v>I-SWAP</v>
          </cell>
          <cell r="I1406" t="str">
            <v>HOEP</v>
          </cell>
          <cell r="J1406" t="str">
            <v>FIXED SWAP</v>
          </cell>
          <cell r="K1406" t="str">
            <v>SWPFN</v>
          </cell>
          <cell r="T1406">
            <v>0</v>
          </cell>
          <cell r="U1406">
            <v>0</v>
          </cell>
          <cell r="V1406" t="str">
            <v>TRADING</v>
          </cell>
          <cell r="X1406" t="str">
            <v>C</v>
          </cell>
          <cell r="AE1406">
            <v>0</v>
          </cell>
          <cell r="AF1406" t="str">
            <v>OPGEM</v>
          </cell>
        </row>
        <row r="1407">
          <cell r="A1407" t="str">
            <v>SBST</v>
          </cell>
          <cell r="B1407" t="str">
            <v>SB_OPG-CF</v>
          </cell>
          <cell r="D1407" t="str">
            <v>B</v>
          </cell>
          <cell r="H1407" t="str">
            <v>I-SWAP</v>
          </cell>
          <cell r="I1407" t="str">
            <v>HOEP</v>
          </cell>
          <cell r="J1407" t="str">
            <v>FIXED SWAP</v>
          </cell>
          <cell r="K1407" t="str">
            <v>SWPFN</v>
          </cell>
          <cell r="T1407">
            <v>0</v>
          </cell>
          <cell r="U1407">
            <v>0</v>
          </cell>
          <cell r="V1407" t="str">
            <v>TRADING</v>
          </cell>
          <cell r="X1407" t="str">
            <v>C</v>
          </cell>
          <cell r="AE1407">
            <v>0</v>
          </cell>
          <cell r="AF1407" t="str">
            <v>OPGET</v>
          </cell>
        </row>
        <row r="1408">
          <cell r="A1408" t="str">
            <v>RT</v>
          </cell>
          <cell r="B1408" t="str">
            <v>OPGET</v>
          </cell>
          <cell r="D1408" t="str">
            <v>S</v>
          </cell>
          <cell r="H1408" t="str">
            <v>SFC</v>
          </cell>
          <cell r="I1408" t="str">
            <v>MISI</v>
          </cell>
          <cell r="J1408" t="str">
            <v>INDEX PHYSIC</v>
          </cell>
          <cell r="K1408" t="str">
            <v>SFC3-RT</v>
          </cell>
          <cell r="T1408">
            <v>0</v>
          </cell>
          <cell r="U1408">
            <v>0</v>
          </cell>
          <cell r="V1408" t="str">
            <v>TRADING</v>
          </cell>
          <cell r="X1408" t="str">
            <v>C</v>
          </cell>
          <cell r="AE1408">
            <v>0</v>
          </cell>
          <cell r="AF1408" t="str">
            <v>OPGEM</v>
          </cell>
        </row>
        <row r="1409">
          <cell r="A1409" t="str">
            <v>SBRT</v>
          </cell>
          <cell r="B1409" t="str">
            <v>SB_OPG</v>
          </cell>
          <cell r="D1409" t="str">
            <v>B</v>
          </cell>
          <cell r="H1409" t="str">
            <v>SFC-RT</v>
          </cell>
          <cell r="I1409" t="str">
            <v>MISI</v>
          </cell>
          <cell r="J1409" t="str">
            <v>INDEX PHYSIC</v>
          </cell>
          <cell r="K1409" t="str">
            <v>SFC3-RT</v>
          </cell>
          <cell r="T1409">
            <v>0</v>
          </cell>
          <cell r="U1409">
            <v>0</v>
          </cell>
          <cell r="V1409" t="str">
            <v>TRADING</v>
          </cell>
          <cell r="X1409" t="str">
            <v>C</v>
          </cell>
          <cell r="AE1409">
            <v>0</v>
          </cell>
          <cell r="AF1409" t="str">
            <v>OPGET</v>
          </cell>
        </row>
        <row r="1410">
          <cell r="A1410" t="str">
            <v>TROD</v>
          </cell>
          <cell r="B1410" t="str">
            <v>NGX-CF</v>
          </cell>
          <cell r="D1410" t="str">
            <v>S</v>
          </cell>
          <cell r="H1410" t="str">
            <v>I-SWAP</v>
          </cell>
          <cell r="I1410" t="str">
            <v>HOEP</v>
          </cell>
          <cell r="J1410" t="str">
            <v>FIXED SWAP</v>
          </cell>
          <cell r="K1410" t="str">
            <v>SWPFN</v>
          </cell>
          <cell r="T1410">
            <v>-33600</v>
          </cell>
          <cell r="U1410">
            <v>-243168</v>
          </cell>
          <cell r="V1410" t="str">
            <v>TRADING</v>
          </cell>
          <cell r="X1410" t="str">
            <v>C</v>
          </cell>
          <cell r="AE1410">
            <v>-243036.39</v>
          </cell>
          <cell r="AF1410" t="str">
            <v>OPGEM</v>
          </cell>
        </row>
        <row r="1411">
          <cell r="A1411" t="str">
            <v>ST</v>
          </cell>
          <cell r="B1411" t="str">
            <v>BRUCE-CF</v>
          </cell>
          <cell r="D1411" t="str">
            <v>B</v>
          </cell>
          <cell r="H1411" t="str">
            <v>I-SWAP</v>
          </cell>
          <cell r="I1411" t="str">
            <v>HOEP</v>
          </cell>
          <cell r="J1411" t="str">
            <v>FIXED SWAP</v>
          </cell>
          <cell r="K1411" t="str">
            <v>SWPFN</v>
          </cell>
          <cell r="T1411">
            <v>0</v>
          </cell>
          <cell r="U1411">
            <v>0</v>
          </cell>
          <cell r="V1411" t="str">
            <v>TRADING</v>
          </cell>
          <cell r="X1411" t="str">
            <v>C</v>
          </cell>
          <cell r="AE1411">
            <v>0</v>
          </cell>
          <cell r="AF1411" t="str">
            <v>OPGEM</v>
          </cell>
        </row>
        <row r="1412">
          <cell r="A1412" t="str">
            <v>ST</v>
          </cell>
          <cell r="B1412" t="str">
            <v>OPGET-CF</v>
          </cell>
          <cell r="D1412" t="str">
            <v>S</v>
          </cell>
          <cell r="H1412" t="str">
            <v>I-SWAP</v>
          </cell>
          <cell r="I1412" t="str">
            <v>HOEP</v>
          </cell>
          <cell r="J1412" t="str">
            <v>FIXED SWAP</v>
          </cell>
          <cell r="K1412" t="str">
            <v>SWPFN</v>
          </cell>
          <cell r="T1412">
            <v>0</v>
          </cell>
          <cell r="U1412">
            <v>0</v>
          </cell>
          <cell r="V1412" t="str">
            <v>TRADING</v>
          </cell>
          <cell r="X1412" t="str">
            <v>C</v>
          </cell>
          <cell r="AE1412">
            <v>0</v>
          </cell>
          <cell r="AF1412" t="str">
            <v>OPGEM</v>
          </cell>
        </row>
        <row r="1413">
          <cell r="A1413" t="str">
            <v>SBST</v>
          </cell>
          <cell r="B1413" t="str">
            <v>SB_OPG-CF</v>
          </cell>
          <cell r="D1413" t="str">
            <v>B</v>
          </cell>
          <cell r="H1413" t="str">
            <v>I-SWAP</v>
          </cell>
          <cell r="I1413" t="str">
            <v>HOEP</v>
          </cell>
          <cell r="J1413" t="str">
            <v>FIXED SWAP</v>
          </cell>
          <cell r="K1413" t="str">
            <v>SWPFN</v>
          </cell>
          <cell r="T1413">
            <v>0</v>
          </cell>
          <cell r="U1413">
            <v>0</v>
          </cell>
          <cell r="V1413" t="str">
            <v>TRADING</v>
          </cell>
          <cell r="X1413" t="str">
            <v>C</v>
          </cell>
          <cell r="AE1413">
            <v>0</v>
          </cell>
          <cell r="AF1413" t="str">
            <v>OPGET</v>
          </cell>
        </row>
        <row r="1414">
          <cell r="A1414" t="str">
            <v>ST</v>
          </cell>
          <cell r="B1414" t="str">
            <v>BRUCE-CF</v>
          </cell>
          <cell r="D1414" t="str">
            <v>B</v>
          </cell>
          <cell r="H1414" t="str">
            <v>I-SWAP</v>
          </cell>
          <cell r="I1414" t="str">
            <v>HOEP</v>
          </cell>
          <cell r="J1414" t="str">
            <v>FIXED SWAP</v>
          </cell>
          <cell r="K1414" t="str">
            <v>SWPFN</v>
          </cell>
          <cell r="T1414">
            <v>0</v>
          </cell>
          <cell r="U1414">
            <v>0</v>
          </cell>
          <cell r="V1414" t="str">
            <v>TRADING</v>
          </cell>
          <cell r="X1414" t="str">
            <v>C</v>
          </cell>
          <cell r="AE1414">
            <v>0</v>
          </cell>
          <cell r="AF1414" t="str">
            <v>OPGEM</v>
          </cell>
        </row>
        <row r="1415">
          <cell r="A1415" t="str">
            <v>ST</v>
          </cell>
          <cell r="B1415" t="str">
            <v>OPGET-CF</v>
          </cell>
          <cell r="D1415" t="str">
            <v>S</v>
          </cell>
          <cell r="H1415" t="str">
            <v>I-SWAP</v>
          </cell>
          <cell r="I1415" t="str">
            <v>HOEP</v>
          </cell>
          <cell r="J1415" t="str">
            <v>FIXED SWAP</v>
          </cell>
          <cell r="K1415" t="str">
            <v>SWPFN</v>
          </cell>
          <cell r="T1415">
            <v>0</v>
          </cell>
          <cell r="U1415">
            <v>0</v>
          </cell>
          <cell r="V1415" t="str">
            <v>TRADING</v>
          </cell>
          <cell r="X1415" t="str">
            <v>C</v>
          </cell>
          <cell r="AE1415">
            <v>0</v>
          </cell>
          <cell r="AF1415" t="str">
            <v>OPGEM</v>
          </cell>
        </row>
        <row r="1416">
          <cell r="A1416" t="str">
            <v>SBST</v>
          </cell>
          <cell r="B1416" t="str">
            <v>SB_OPG-CF</v>
          </cell>
          <cell r="D1416" t="str">
            <v>B</v>
          </cell>
          <cell r="H1416" t="str">
            <v>I-SWAP</v>
          </cell>
          <cell r="I1416" t="str">
            <v>HOEP</v>
          </cell>
          <cell r="J1416" t="str">
            <v>FIXED SWAP</v>
          </cell>
          <cell r="K1416" t="str">
            <v>SWPFN</v>
          </cell>
          <cell r="T1416">
            <v>0</v>
          </cell>
          <cell r="U1416">
            <v>0</v>
          </cell>
          <cell r="V1416" t="str">
            <v>TRADING</v>
          </cell>
          <cell r="X1416" t="str">
            <v>C</v>
          </cell>
          <cell r="AE1416">
            <v>0</v>
          </cell>
          <cell r="AF1416" t="str">
            <v>OPGET</v>
          </cell>
        </row>
        <row r="1417">
          <cell r="A1417" t="str">
            <v>RT</v>
          </cell>
          <cell r="B1417" t="str">
            <v>POWEREX-CF</v>
          </cell>
          <cell r="D1417" t="str">
            <v>S</v>
          </cell>
          <cell r="H1417" t="str">
            <v>I-SWAP</v>
          </cell>
          <cell r="I1417" t="str">
            <v>HOEP</v>
          </cell>
          <cell r="J1417" t="str">
            <v>FIXED SWAP</v>
          </cell>
          <cell r="K1417" t="str">
            <v>SWPFN</v>
          </cell>
          <cell r="T1417">
            <v>0</v>
          </cell>
          <cell r="U1417">
            <v>0</v>
          </cell>
          <cell r="V1417" t="str">
            <v>TRADING</v>
          </cell>
          <cell r="X1417" t="str">
            <v>C</v>
          </cell>
          <cell r="AE1417">
            <v>0</v>
          </cell>
          <cell r="AF1417" t="str">
            <v>OPGEM</v>
          </cell>
        </row>
        <row r="1418">
          <cell r="A1418" t="str">
            <v>RT</v>
          </cell>
          <cell r="B1418" t="str">
            <v>OPGET</v>
          </cell>
          <cell r="D1418" t="str">
            <v>S</v>
          </cell>
          <cell r="H1418" t="str">
            <v>SFC</v>
          </cell>
          <cell r="I1418" t="str">
            <v>MISI</v>
          </cell>
          <cell r="J1418" t="str">
            <v>INDEX PHYSIC</v>
          </cell>
          <cell r="K1418" t="str">
            <v>SFC3-RT</v>
          </cell>
          <cell r="T1418">
            <v>0</v>
          </cell>
          <cell r="U1418">
            <v>0</v>
          </cell>
          <cell r="V1418" t="str">
            <v>TRADING</v>
          </cell>
          <cell r="X1418" t="str">
            <v>C</v>
          </cell>
          <cell r="AE1418">
            <v>0</v>
          </cell>
          <cell r="AF1418" t="str">
            <v>OPGEM</v>
          </cell>
        </row>
        <row r="1419">
          <cell r="A1419" t="str">
            <v>SBRT</v>
          </cell>
          <cell r="B1419" t="str">
            <v>SB_OPG</v>
          </cell>
          <cell r="D1419" t="str">
            <v>B</v>
          </cell>
          <cell r="H1419" t="str">
            <v>SFC-RT</v>
          </cell>
          <cell r="I1419" t="str">
            <v>MISI</v>
          </cell>
          <cell r="J1419" t="str">
            <v>INDEX PHYSIC</v>
          </cell>
          <cell r="K1419" t="str">
            <v>SFC3-RT</v>
          </cell>
          <cell r="T1419">
            <v>0</v>
          </cell>
          <cell r="U1419">
            <v>0</v>
          </cell>
          <cell r="V1419" t="str">
            <v>TRADING</v>
          </cell>
          <cell r="X1419" t="str">
            <v>C</v>
          </cell>
          <cell r="AE1419">
            <v>0</v>
          </cell>
          <cell r="AF1419" t="str">
            <v>OPGET</v>
          </cell>
        </row>
        <row r="1420">
          <cell r="A1420" t="str">
            <v>ST</v>
          </cell>
          <cell r="B1420" t="str">
            <v>NGX-CF</v>
          </cell>
          <cell r="D1420" t="str">
            <v>B</v>
          </cell>
          <cell r="H1420" t="str">
            <v>I-SWAP</v>
          </cell>
          <cell r="I1420" t="str">
            <v>HOEP</v>
          </cell>
          <cell r="J1420" t="str">
            <v>FIXED SWAP</v>
          </cell>
          <cell r="K1420" t="str">
            <v>SWPFN</v>
          </cell>
          <cell r="T1420">
            <v>0</v>
          </cell>
          <cell r="U1420">
            <v>0</v>
          </cell>
          <cell r="V1420" t="str">
            <v>TRADING</v>
          </cell>
          <cell r="X1420" t="str">
            <v>C</v>
          </cell>
          <cell r="AE1420">
            <v>0</v>
          </cell>
          <cell r="AF1420" t="str">
            <v>OPGEM</v>
          </cell>
        </row>
        <row r="1421">
          <cell r="A1421" t="str">
            <v>ST</v>
          </cell>
          <cell r="B1421" t="str">
            <v>BRUCE-CF</v>
          </cell>
          <cell r="D1421" t="str">
            <v>B</v>
          </cell>
          <cell r="H1421" t="str">
            <v>I-SWAP</v>
          </cell>
          <cell r="I1421" t="str">
            <v>HOEP</v>
          </cell>
          <cell r="J1421" t="str">
            <v>FIXED SWAP</v>
          </cell>
          <cell r="K1421" t="str">
            <v>SWPFN</v>
          </cell>
          <cell r="T1421">
            <v>0</v>
          </cell>
          <cell r="U1421">
            <v>0</v>
          </cell>
          <cell r="V1421" t="str">
            <v>TRADING</v>
          </cell>
          <cell r="X1421" t="str">
            <v>C</v>
          </cell>
          <cell r="AE1421">
            <v>0</v>
          </cell>
          <cell r="AF1421" t="str">
            <v>OPGEM</v>
          </cell>
        </row>
        <row r="1422">
          <cell r="A1422" t="str">
            <v>ST</v>
          </cell>
          <cell r="B1422" t="str">
            <v>BRUCE-CF</v>
          </cell>
          <cell r="D1422" t="str">
            <v>B</v>
          </cell>
          <cell r="H1422" t="str">
            <v>I-SWAP</v>
          </cell>
          <cell r="I1422" t="str">
            <v>HOEP</v>
          </cell>
          <cell r="J1422" t="str">
            <v>FIXED SWAP</v>
          </cell>
          <cell r="K1422" t="str">
            <v>SWPFN</v>
          </cell>
          <cell r="T1422">
            <v>0</v>
          </cell>
          <cell r="U1422">
            <v>0</v>
          </cell>
          <cell r="V1422" t="str">
            <v>TRADING</v>
          </cell>
          <cell r="X1422" t="str">
            <v>C</v>
          </cell>
          <cell r="AE1422">
            <v>0</v>
          </cell>
          <cell r="AF1422" t="str">
            <v>OPGEM</v>
          </cell>
        </row>
        <row r="1423">
          <cell r="A1423" t="str">
            <v>ST</v>
          </cell>
          <cell r="B1423" t="str">
            <v>OPGET-CF</v>
          </cell>
          <cell r="D1423" t="str">
            <v>S</v>
          </cell>
          <cell r="H1423" t="str">
            <v>I-SWAP</v>
          </cell>
          <cell r="I1423" t="str">
            <v>HOEP</v>
          </cell>
          <cell r="J1423" t="str">
            <v>FIXED SWAP</v>
          </cell>
          <cell r="K1423" t="str">
            <v>SWPFN</v>
          </cell>
          <cell r="T1423">
            <v>0</v>
          </cell>
          <cell r="U1423">
            <v>0</v>
          </cell>
          <cell r="V1423" t="str">
            <v>TRADING</v>
          </cell>
          <cell r="X1423" t="str">
            <v>C</v>
          </cell>
          <cell r="AE1423">
            <v>0</v>
          </cell>
          <cell r="AF1423" t="str">
            <v>OPGEM</v>
          </cell>
        </row>
        <row r="1424">
          <cell r="A1424" t="str">
            <v>SBST</v>
          </cell>
          <cell r="B1424" t="str">
            <v>SB_OPG-CF</v>
          </cell>
          <cell r="D1424" t="str">
            <v>B</v>
          </cell>
          <cell r="H1424" t="str">
            <v>I-SWAP</v>
          </cell>
          <cell r="I1424" t="str">
            <v>HOEP</v>
          </cell>
          <cell r="J1424" t="str">
            <v>FIXED SWAP</v>
          </cell>
          <cell r="K1424" t="str">
            <v>SWPFN</v>
          </cell>
          <cell r="T1424">
            <v>0</v>
          </cell>
          <cell r="U1424">
            <v>0</v>
          </cell>
          <cell r="V1424" t="str">
            <v>TRADING</v>
          </cell>
          <cell r="X1424" t="str">
            <v>C</v>
          </cell>
          <cell r="AE1424">
            <v>0</v>
          </cell>
          <cell r="AF1424" t="str">
            <v>OPGET</v>
          </cell>
        </row>
        <row r="1425">
          <cell r="A1425" t="str">
            <v>ST</v>
          </cell>
          <cell r="B1425" t="str">
            <v>OPGET-CF</v>
          </cell>
          <cell r="D1425" t="str">
            <v>S</v>
          </cell>
          <cell r="H1425" t="str">
            <v>I-SWAP</v>
          </cell>
          <cell r="I1425" t="str">
            <v>HOEP</v>
          </cell>
          <cell r="J1425" t="str">
            <v>FIXED SWAP</v>
          </cell>
          <cell r="K1425" t="str">
            <v>SWPFN</v>
          </cell>
          <cell r="T1425">
            <v>0</v>
          </cell>
          <cell r="U1425">
            <v>0</v>
          </cell>
          <cell r="V1425" t="str">
            <v>TRADING</v>
          </cell>
          <cell r="X1425" t="str">
            <v>C</v>
          </cell>
          <cell r="AE1425">
            <v>0</v>
          </cell>
          <cell r="AF1425" t="str">
            <v>OPGEM</v>
          </cell>
        </row>
        <row r="1426">
          <cell r="A1426" t="str">
            <v>SBST</v>
          </cell>
          <cell r="B1426" t="str">
            <v>SB_OPG-CF</v>
          </cell>
          <cell r="D1426" t="str">
            <v>B</v>
          </cell>
          <cell r="H1426" t="str">
            <v>I-SWAP</v>
          </cell>
          <cell r="I1426" t="str">
            <v>HOEP</v>
          </cell>
          <cell r="J1426" t="str">
            <v>FIXED SWAP</v>
          </cell>
          <cell r="K1426" t="str">
            <v>SWPFN</v>
          </cell>
          <cell r="T1426">
            <v>0</v>
          </cell>
          <cell r="U1426">
            <v>0</v>
          </cell>
          <cell r="V1426" t="str">
            <v>TRADING</v>
          </cell>
          <cell r="X1426" t="str">
            <v>C</v>
          </cell>
          <cell r="AE1426">
            <v>0</v>
          </cell>
          <cell r="AF1426" t="str">
            <v>OPGET</v>
          </cell>
        </row>
        <row r="1427">
          <cell r="A1427" t="str">
            <v>ST</v>
          </cell>
          <cell r="B1427" t="str">
            <v>REM-CF</v>
          </cell>
          <cell r="D1427" t="str">
            <v>B</v>
          </cell>
          <cell r="H1427" t="str">
            <v>I-SWAP</v>
          </cell>
          <cell r="I1427" t="str">
            <v>MISI</v>
          </cell>
          <cell r="J1427" t="str">
            <v>FIXED SWAP</v>
          </cell>
          <cell r="K1427" t="str">
            <v>SWPFN</v>
          </cell>
          <cell r="T1427">
            <v>0</v>
          </cell>
          <cell r="U1427">
            <v>0</v>
          </cell>
          <cell r="V1427" t="str">
            <v>TRADING</v>
          </cell>
          <cell r="X1427" t="str">
            <v>C</v>
          </cell>
          <cell r="AE1427">
            <v>0</v>
          </cell>
          <cell r="AF1427" t="str">
            <v>OPGEM</v>
          </cell>
        </row>
        <row r="1428">
          <cell r="A1428" t="str">
            <v>ST</v>
          </cell>
          <cell r="B1428" t="str">
            <v>BRUCE-CF</v>
          </cell>
          <cell r="D1428" t="str">
            <v>S</v>
          </cell>
          <cell r="H1428" t="str">
            <v>I-SWAP</v>
          </cell>
          <cell r="I1428" t="str">
            <v>MISI</v>
          </cell>
          <cell r="J1428" t="str">
            <v>FIXED SWAP</v>
          </cell>
          <cell r="K1428" t="str">
            <v>SWPFN</v>
          </cell>
          <cell r="T1428">
            <v>0</v>
          </cell>
          <cell r="U1428">
            <v>0</v>
          </cell>
          <cell r="V1428" t="str">
            <v>TRADING</v>
          </cell>
          <cell r="X1428" t="str">
            <v>C</v>
          </cell>
          <cell r="AE1428">
            <v>0</v>
          </cell>
          <cell r="AF1428" t="str">
            <v>OPGEM</v>
          </cell>
        </row>
        <row r="1429">
          <cell r="A1429" t="str">
            <v>ST</v>
          </cell>
          <cell r="B1429" t="str">
            <v>REM-CF</v>
          </cell>
          <cell r="D1429" t="str">
            <v>S</v>
          </cell>
          <cell r="H1429" t="str">
            <v>I-SWAP</v>
          </cell>
          <cell r="I1429" t="str">
            <v>HOEP</v>
          </cell>
          <cell r="J1429" t="str">
            <v>FIXED SWAP</v>
          </cell>
          <cell r="K1429" t="str">
            <v>SWPFN</v>
          </cell>
          <cell r="T1429">
            <v>0</v>
          </cell>
          <cell r="U1429">
            <v>0</v>
          </cell>
          <cell r="V1429" t="str">
            <v>TRADING</v>
          </cell>
          <cell r="X1429" t="str">
            <v>C</v>
          </cell>
          <cell r="AE1429">
            <v>0</v>
          </cell>
          <cell r="AF1429" t="str">
            <v>OPGEM</v>
          </cell>
        </row>
        <row r="1430">
          <cell r="A1430" t="str">
            <v>ST</v>
          </cell>
          <cell r="B1430" t="str">
            <v>BRUCE-CF</v>
          </cell>
          <cell r="D1430" t="str">
            <v>B</v>
          </cell>
          <cell r="H1430" t="str">
            <v>I-SWAP</v>
          </cell>
          <cell r="I1430" t="str">
            <v>HOEP</v>
          </cell>
          <cell r="J1430" t="str">
            <v>FIXED SWAP</v>
          </cell>
          <cell r="K1430" t="str">
            <v>SWPFN</v>
          </cell>
          <cell r="T1430">
            <v>0</v>
          </cell>
          <cell r="U1430">
            <v>0</v>
          </cell>
          <cell r="V1430" t="str">
            <v>TRADING</v>
          </cell>
          <cell r="X1430" t="str">
            <v>C</v>
          </cell>
          <cell r="AE1430">
            <v>0</v>
          </cell>
          <cell r="AF1430" t="str">
            <v>OPGEM</v>
          </cell>
        </row>
        <row r="1431">
          <cell r="A1431" t="str">
            <v>ST</v>
          </cell>
          <cell r="B1431" t="str">
            <v>BRUCE-CF</v>
          </cell>
          <cell r="D1431" t="str">
            <v>B</v>
          </cell>
          <cell r="H1431" t="str">
            <v>I-SWAP</v>
          </cell>
          <cell r="I1431" t="str">
            <v>HOEP</v>
          </cell>
          <cell r="J1431" t="str">
            <v>FIXED SWAP</v>
          </cell>
          <cell r="K1431" t="str">
            <v>SWPFN</v>
          </cell>
          <cell r="T1431">
            <v>0</v>
          </cell>
          <cell r="U1431">
            <v>0</v>
          </cell>
          <cell r="V1431" t="str">
            <v>TRADING</v>
          </cell>
          <cell r="X1431" t="str">
            <v>C</v>
          </cell>
          <cell r="AE1431">
            <v>0</v>
          </cell>
          <cell r="AF1431" t="str">
            <v>OPGEM</v>
          </cell>
        </row>
        <row r="1432">
          <cell r="A1432" t="str">
            <v>ST</v>
          </cell>
          <cell r="B1432" t="str">
            <v>OPGET-CF</v>
          </cell>
          <cell r="D1432" t="str">
            <v>S</v>
          </cell>
          <cell r="H1432" t="str">
            <v>I-SWAP</v>
          </cell>
          <cell r="I1432" t="str">
            <v>HOEP</v>
          </cell>
          <cell r="J1432" t="str">
            <v>FIXED SWAP</v>
          </cell>
          <cell r="K1432" t="str">
            <v>SWPFN</v>
          </cell>
          <cell r="T1432">
            <v>0</v>
          </cell>
          <cell r="U1432">
            <v>0</v>
          </cell>
          <cell r="V1432" t="str">
            <v>TRADING</v>
          </cell>
          <cell r="X1432" t="str">
            <v>C</v>
          </cell>
          <cell r="AE1432">
            <v>0</v>
          </cell>
          <cell r="AF1432" t="str">
            <v>OPGEM</v>
          </cell>
        </row>
        <row r="1433">
          <cell r="A1433" t="str">
            <v>SBST</v>
          </cell>
          <cell r="B1433" t="str">
            <v>SB_OPG-CF</v>
          </cell>
          <cell r="D1433" t="str">
            <v>B</v>
          </cell>
          <cell r="H1433" t="str">
            <v>I-SWAP</v>
          </cell>
          <cell r="I1433" t="str">
            <v>HOEP</v>
          </cell>
          <cell r="J1433" t="str">
            <v>FIXED SWAP</v>
          </cell>
          <cell r="K1433" t="str">
            <v>SWPFN</v>
          </cell>
          <cell r="T1433">
            <v>0</v>
          </cell>
          <cell r="U1433">
            <v>0</v>
          </cell>
          <cell r="V1433" t="str">
            <v>TRADING</v>
          </cell>
          <cell r="X1433" t="str">
            <v>C</v>
          </cell>
          <cell r="AE1433">
            <v>0</v>
          </cell>
          <cell r="AF1433" t="str">
            <v>OPGET</v>
          </cell>
        </row>
        <row r="1434">
          <cell r="A1434" t="str">
            <v>RT</v>
          </cell>
          <cell r="B1434" t="str">
            <v>OPGET</v>
          </cell>
          <cell r="D1434" t="str">
            <v>S</v>
          </cell>
          <cell r="H1434" t="str">
            <v>SFC</v>
          </cell>
          <cell r="I1434" t="str">
            <v>MISI</v>
          </cell>
          <cell r="J1434" t="str">
            <v>INDEX PHYSIC</v>
          </cell>
          <cell r="K1434" t="str">
            <v>SFC12-RT</v>
          </cell>
          <cell r="T1434">
            <v>0</v>
          </cell>
          <cell r="U1434">
            <v>0</v>
          </cell>
          <cell r="V1434" t="str">
            <v>TRADING</v>
          </cell>
          <cell r="X1434" t="str">
            <v>C</v>
          </cell>
          <cell r="AE1434">
            <v>0</v>
          </cell>
          <cell r="AF1434" t="str">
            <v>OPGEM</v>
          </cell>
        </row>
        <row r="1435">
          <cell r="A1435" t="str">
            <v>SBRT</v>
          </cell>
          <cell r="B1435" t="str">
            <v>SB_OPG</v>
          </cell>
          <cell r="D1435" t="str">
            <v>B</v>
          </cell>
          <cell r="H1435" t="str">
            <v>SFC-RT</v>
          </cell>
          <cell r="I1435" t="str">
            <v>MISI</v>
          </cell>
          <cell r="J1435" t="str">
            <v>INDEX PHYSIC</v>
          </cell>
          <cell r="K1435" t="str">
            <v>SFC12-RT</v>
          </cell>
          <cell r="T1435">
            <v>0</v>
          </cell>
          <cell r="U1435">
            <v>0</v>
          </cell>
          <cell r="V1435" t="str">
            <v>TRADING</v>
          </cell>
          <cell r="X1435" t="str">
            <v>C</v>
          </cell>
          <cell r="AE1435">
            <v>0</v>
          </cell>
          <cell r="AF1435" t="str">
            <v>OPGET</v>
          </cell>
        </row>
        <row r="1436">
          <cell r="A1436" t="str">
            <v>RT</v>
          </cell>
          <cell r="B1436" t="str">
            <v>OPGET</v>
          </cell>
          <cell r="D1436" t="str">
            <v>S</v>
          </cell>
          <cell r="H1436" t="str">
            <v>SFC</v>
          </cell>
          <cell r="I1436" t="str">
            <v>MISI</v>
          </cell>
          <cell r="J1436" t="str">
            <v>INDEX PHYSIC</v>
          </cell>
          <cell r="K1436" t="str">
            <v>SFC18-RT</v>
          </cell>
          <cell r="T1436">
            <v>0</v>
          </cell>
          <cell r="U1436">
            <v>0</v>
          </cell>
          <cell r="V1436" t="str">
            <v>TRADING</v>
          </cell>
          <cell r="X1436" t="str">
            <v>C</v>
          </cell>
          <cell r="AE1436">
            <v>0</v>
          </cell>
          <cell r="AF1436" t="str">
            <v>OPGEM</v>
          </cell>
        </row>
        <row r="1437">
          <cell r="A1437" t="str">
            <v>SBRT</v>
          </cell>
          <cell r="B1437" t="str">
            <v>SB_OPG</v>
          </cell>
          <cell r="D1437" t="str">
            <v>B</v>
          </cell>
          <cell r="H1437" t="str">
            <v>SFC-RT</v>
          </cell>
          <cell r="I1437" t="str">
            <v>MISI</v>
          </cell>
          <cell r="J1437" t="str">
            <v>INDEX PHYSIC</v>
          </cell>
          <cell r="K1437" t="str">
            <v>SFC18-RT</v>
          </cell>
          <cell r="T1437">
            <v>0</v>
          </cell>
          <cell r="U1437">
            <v>0</v>
          </cell>
          <cell r="V1437" t="str">
            <v>TRADING</v>
          </cell>
          <cell r="X1437" t="str">
            <v>C</v>
          </cell>
          <cell r="AE1437">
            <v>0</v>
          </cell>
          <cell r="AF1437" t="str">
            <v>OPGET</v>
          </cell>
        </row>
        <row r="1438">
          <cell r="A1438" t="str">
            <v>RT</v>
          </cell>
          <cell r="B1438" t="str">
            <v>OPGET</v>
          </cell>
          <cell r="D1438" t="str">
            <v>B</v>
          </cell>
          <cell r="H1438" t="str">
            <v>SFC</v>
          </cell>
          <cell r="I1438" t="str">
            <v>MISI</v>
          </cell>
          <cell r="J1438" t="str">
            <v>PHYSICAL</v>
          </cell>
          <cell r="K1438" t="str">
            <v>CMSC-OFF</v>
          </cell>
          <cell r="T1438">
            <v>0</v>
          </cell>
          <cell r="U1438">
            <v>0</v>
          </cell>
          <cell r="V1438" t="str">
            <v>TRADING</v>
          </cell>
          <cell r="X1438" t="str">
            <v>C</v>
          </cell>
          <cell r="AE1438">
            <v>0</v>
          </cell>
          <cell r="AF1438" t="str">
            <v>OPGEM</v>
          </cell>
        </row>
        <row r="1439">
          <cell r="A1439" t="str">
            <v>SBRT</v>
          </cell>
          <cell r="B1439" t="str">
            <v>SB_OPG</v>
          </cell>
          <cell r="D1439" t="str">
            <v>S</v>
          </cell>
          <cell r="H1439" t="str">
            <v>SFC-RT</v>
          </cell>
          <cell r="I1439" t="str">
            <v>MISI</v>
          </cell>
          <cell r="J1439" t="str">
            <v>PHYSICAL</v>
          </cell>
          <cell r="K1439" t="str">
            <v>CMSC-OFF</v>
          </cell>
          <cell r="T1439">
            <v>0</v>
          </cell>
          <cell r="U1439">
            <v>0</v>
          </cell>
          <cell r="V1439" t="str">
            <v>TRADING</v>
          </cell>
          <cell r="X1439" t="str">
            <v>C</v>
          </cell>
          <cell r="AE1439">
            <v>0</v>
          </cell>
          <cell r="AF1439" t="str">
            <v>OPGET</v>
          </cell>
        </row>
        <row r="1440">
          <cell r="A1440" t="str">
            <v>RT</v>
          </cell>
          <cell r="B1440" t="str">
            <v>OPGET</v>
          </cell>
          <cell r="D1440" t="str">
            <v>B</v>
          </cell>
          <cell r="H1440" t="str">
            <v>SFC</v>
          </cell>
          <cell r="I1440" t="str">
            <v>MISI</v>
          </cell>
          <cell r="J1440" t="str">
            <v>PHYSICAL</v>
          </cell>
          <cell r="K1440" t="str">
            <v>CMSC-OFF</v>
          </cell>
          <cell r="T1440">
            <v>0</v>
          </cell>
          <cell r="U1440">
            <v>0</v>
          </cell>
          <cell r="V1440" t="str">
            <v>TRADING</v>
          </cell>
          <cell r="X1440" t="str">
            <v>C</v>
          </cell>
          <cell r="AE1440">
            <v>0</v>
          </cell>
          <cell r="AF1440" t="str">
            <v>OPGEM</v>
          </cell>
        </row>
        <row r="1441">
          <cell r="A1441" t="str">
            <v>SBRT</v>
          </cell>
          <cell r="B1441" t="str">
            <v>SB_OPG</v>
          </cell>
          <cell r="D1441" t="str">
            <v>S</v>
          </cell>
          <cell r="H1441" t="str">
            <v>SFC-RT</v>
          </cell>
          <cell r="I1441" t="str">
            <v>MISI</v>
          </cell>
          <cell r="J1441" t="str">
            <v>PHYSICAL</v>
          </cell>
          <cell r="K1441" t="str">
            <v>CMSC-OFF</v>
          </cell>
          <cell r="T1441">
            <v>0</v>
          </cell>
          <cell r="U1441">
            <v>0</v>
          </cell>
          <cell r="V1441" t="str">
            <v>TRADING</v>
          </cell>
          <cell r="X1441" t="str">
            <v>C</v>
          </cell>
          <cell r="AE1441">
            <v>0</v>
          </cell>
          <cell r="AF1441" t="str">
            <v>OPGET</v>
          </cell>
        </row>
        <row r="1442">
          <cell r="A1442" t="str">
            <v>RT</v>
          </cell>
          <cell r="B1442" t="str">
            <v>OPGET</v>
          </cell>
          <cell r="D1442" t="str">
            <v>S</v>
          </cell>
          <cell r="H1442" t="str">
            <v>SFC</v>
          </cell>
          <cell r="I1442" t="str">
            <v>MISI</v>
          </cell>
          <cell r="J1442" t="str">
            <v>INDEX PHYSIC</v>
          </cell>
          <cell r="K1442" t="str">
            <v>SFC17-RT</v>
          </cell>
          <cell r="T1442">
            <v>0</v>
          </cell>
          <cell r="U1442">
            <v>0</v>
          </cell>
          <cell r="V1442" t="str">
            <v>TRADING</v>
          </cell>
          <cell r="X1442" t="str">
            <v>C</v>
          </cell>
          <cell r="AE1442">
            <v>0</v>
          </cell>
          <cell r="AF1442" t="str">
            <v>OPGEM</v>
          </cell>
        </row>
        <row r="1443">
          <cell r="A1443" t="str">
            <v>SBRT</v>
          </cell>
          <cell r="B1443" t="str">
            <v>SB_OPG</v>
          </cell>
          <cell r="D1443" t="str">
            <v>B</v>
          </cell>
          <cell r="H1443" t="str">
            <v>SFC-RT</v>
          </cell>
          <cell r="I1443" t="str">
            <v>MISI</v>
          </cell>
          <cell r="J1443" t="str">
            <v>INDEX PHYSIC</v>
          </cell>
          <cell r="K1443" t="str">
            <v>SFC17-RT</v>
          </cell>
          <cell r="T1443">
            <v>0</v>
          </cell>
          <cell r="U1443">
            <v>0</v>
          </cell>
          <cell r="V1443" t="str">
            <v>TRADING</v>
          </cell>
          <cell r="X1443" t="str">
            <v>C</v>
          </cell>
          <cell r="AE1443">
            <v>0</v>
          </cell>
          <cell r="AF1443" t="str">
            <v>OPGET</v>
          </cell>
        </row>
        <row r="1444">
          <cell r="A1444" t="str">
            <v>RT</v>
          </cell>
          <cell r="B1444" t="str">
            <v>OPGET</v>
          </cell>
          <cell r="D1444" t="str">
            <v>S</v>
          </cell>
          <cell r="H1444" t="str">
            <v>SFC</v>
          </cell>
          <cell r="I1444" t="str">
            <v>HOEP</v>
          </cell>
          <cell r="J1444" t="str">
            <v>INDEX PHYSIC</v>
          </cell>
          <cell r="K1444" t="str">
            <v>SFC3-RT</v>
          </cell>
          <cell r="T1444">
            <v>0</v>
          </cell>
          <cell r="U1444">
            <v>0</v>
          </cell>
          <cell r="V1444" t="str">
            <v>TRADING</v>
          </cell>
          <cell r="X1444" t="str">
            <v>C</v>
          </cell>
          <cell r="AE1444">
            <v>0</v>
          </cell>
          <cell r="AF1444" t="str">
            <v>OPGEM</v>
          </cell>
        </row>
        <row r="1445">
          <cell r="A1445" t="str">
            <v>SBRT</v>
          </cell>
          <cell r="B1445" t="str">
            <v>SB_OPG</v>
          </cell>
          <cell r="D1445" t="str">
            <v>B</v>
          </cell>
          <cell r="H1445" t="str">
            <v>SFC-RT</v>
          </cell>
          <cell r="I1445" t="str">
            <v>HOEP</v>
          </cell>
          <cell r="J1445" t="str">
            <v>INDEX PHYSIC</v>
          </cell>
          <cell r="K1445" t="str">
            <v>SFC3-RT</v>
          </cell>
          <cell r="T1445">
            <v>0</v>
          </cell>
          <cell r="U1445">
            <v>0</v>
          </cell>
          <cell r="V1445" t="str">
            <v>TRADING</v>
          </cell>
          <cell r="X1445" t="str">
            <v>C</v>
          </cell>
          <cell r="AE1445">
            <v>0</v>
          </cell>
          <cell r="AF1445" t="str">
            <v>OPGET</v>
          </cell>
        </row>
        <row r="1446">
          <cell r="A1446" t="str">
            <v>ST</v>
          </cell>
          <cell r="B1446" t="str">
            <v>NGX-CF</v>
          </cell>
          <cell r="D1446" t="str">
            <v>B</v>
          </cell>
          <cell r="H1446" t="str">
            <v>I-SWAP</v>
          </cell>
          <cell r="I1446" t="str">
            <v>HOEP</v>
          </cell>
          <cell r="J1446" t="str">
            <v>FIXED SWAP</v>
          </cell>
          <cell r="K1446" t="str">
            <v>SWPFN</v>
          </cell>
          <cell r="T1446">
            <v>0</v>
          </cell>
          <cell r="U1446">
            <v>0</v>
          </cell>
          <cell r="V1446" t="str">
            <v>TRADING</v>
          </cell>
          <cell r="X1446" t="str">
            <v>C</v>
          </cell>
          <cell r="AE1446">
            <v>0</v>
          </cell>
          <cell r="AF1446" t="str">
            <v>OPGEM</v>
          </cell>
        </row>
        <row r="1447">
          <cell r="A1447" t="str">
            <v>ST</v>
          </cell>
          <cell r="B1447" t="str">
            <v>OPGET-CF</v>
          </cell>
          <cell r="D1447" t="str">
            <v>S</v>
          </cell>
          <cell r="H1447" t="str">
            <v>I-SWAP</v>
          </cell>
          <cell r="I1447" t="str">
            <v>HOEP</v>
          </cell>
          <cell r="J1447" t="str">
            <v>FIXED SWAP</v>
          </cell>
          <cell r="K1447" t="str">
            <v>SWPFN</v>
          </cell>
          <cell r="T1447">
            <v>0</v>
          </cell>
          <cell r="U1447">
            <v>0</v>
          </cell>
          <cell r="V1447" t="str">
            <v>TRADING</v>
          </cell>
          <cell r="X1447" t="str">
            <v>C</v>
          </cell>
          <cell r="AE1447">
            <v>0</v>
          </cell>
          <cell r="AF1447" t="str">
            <v>OPGEM</v>
          </cell>
        </row>
        <row r="1448">
          <cell r="A1448" t="str">
            <v>SBST</v>
          </cell>
          <cell r="B1448" t="str">
            <v>SB_OPG-CF</v>
          </cell>
          <cell r="D1448" t="str">
            <v>B</v>
          </cell>
          <cell r="H1448" t="str">
            <v>I-SWAP</v>
          </cell>
          <cell r="I1448" t="str">
            <v>HOEP</v>
          </cell>
          <cell r="J1448" t="str">
            <v>FIXED SWAP</v>
          </cell>
          <cell r="K1448" t="str">
            <v>SWPFN</v>
          </cell>
          <cell r="T1448">
            <v>0</v>
          </cell>
          <cell r="U1448">
            <v>0</v>
          </cell>
          <cell r="V1448" t="str">
            <v>TRADING</v>
          </cell>
          <cell r="X1448" t="str">
            <v>C</v>
          </cell>
          <cell r="AE1448">
            <v>0</v>
          </cell>
          <cell r="AF1448" t="str">
            <v>OPGET</v>
          </cell>
        </row>
        <row r="1449">
          <cell r="A1449" t="str">
            <v>RT</v>
          </cell>
          <cell r="B1449" t="str">
            <v>OPGET</v>
          </cell>
          <cell r="D1449" t="str">
            <v>B</v>
          </cell>
          <cell r="H1449" t="str">
            <v>SFC</v>
          </cell>
          <cell r="I1449" t="str">
            <v>MISI</v>
          </cell>
          <cell r="J1449" t="str">
            <v>PHYSICAL</v>
          </cell>
          <cell r="K1449" t="str">
            <v>CMSC-OFF</v>
          </cell>
          <cell r="T1449">
            <v>0</v>
          </cell>
          <cell r="U1449">
            <v>0</v>
          </cell>
          <cell r="V1449" t="str">
            <v>TRADING</v>
          </cell>
          <cell r="X1449" t="str">
            <v>C</v>
          </cell>
          <cell r="AE1449">
            <v>0</v>
          </cell>
          <cell r="AF1449" t="str">
            <v>OPGEM</v>
          </cell>
        </row>
        <row r="1450">
          <cell r="A1450" t="str">
            <v>SBRT</v>
          </cell>
          <cell r="B1450" t="str">
            <v>SB_OPG</v>
          </cell>
          <cell r="D1450" t="str">
            <v>S</v>
          </cell>
          <cell r="H1450" t="str">
            <v>SFC-RT</v>
          </cell>
          <cell r="I1450" t="str">
            <v>MISI</v>
          </cell>
          <cell r="J1450" t="str">
            <v>PHYSICAL</v>
          </cell>
          <cell r="K1450" t="str">
            <v>CMSC-OFF</v>
          </cell>
          <cell r="T1450">
            <v>0</v>
          </cell>
          <cell r="U1450">
            <v>0</v>
          </cell>
          <cell r="V1450" t="str">
            <v>TRADING</v>
          </cell>
          <cell r="X1450" t="str">
            <v>C</v>
          </cell>
          <cell r="AE1450">
            <v>0</v>
          </cell>
          <cell r="AF1450" t="str">
            <v>OPGET</v>
          </cell>
        </row>
        <row r="1451">
          <cell r="A1451" t="str">
            <v>ST</v>
          </cell>
          <cell r="B1451" t="str">
            <v>NGX-CF</v>
          </cell>
          <cell r="D1451" t="str">
            <v>B</v>
          </cell>
          <cell r="H1451" t="str">
            <v>I-SWAP</v>
          </cell>
          <cell r="I1451" t="str">
            <v>HOEP</v>
          </cell>
          <cell r="J1451" t="str">
            <v>FIXED SWAP</v>
          </cell>
          <cell r="K1451" t="str">
            <v>SWPFN</v>
          </cell>
          <cell r="T1451">
            <v>0</v>
          </cell>
          <cell r="U1451">
            <v>0</v>
          </cell>
          <cell r="V1451" t="str">
            <v>TRADING</v>
          </cell>
          <cell r="X1451" t="str">
            <v>C</v>
          </cell>
          <cell r="AE1451">
            <v>0</v>
          </cell>
          <cell r="AF1451" t="str">
            <v>OPGEM</v>
          </cell>
        </row>
        <row r="1452">
          <cell r="A1452" t="str">
            <v>ST</v>
          </cell>
          <cell r="B1452" t="str">
            <v>OPGET-CF</v>
          </cell>
          <cell r="D1452" t="str">
            <v>S</v>
          </cell>
          <cell r="H1452" t="str">
            <v>I-SWAP</v>
          </cell>
          <cell r="I1452" t="str">
            <v>HOEP</v>
          </cell>
          <cell r="J1452" t="str">
            <v>FIXED SWAP</v>
          </cell>
          <cell r="K1452" t="str">
            <v>SWPFN</v>
          </cell>
          <cell r="T1452">
            <v>0</v>
          </cell>
          <cell r="U1452">
            <v>0</v>
          </cell>
          <cell r="V1452" t="str">
            <v>TRADING</v>
          </cell>
          <cell r="X1452" t="str">
            <v>C</v>
          </cell>
          <cell r="AE1452">
            <v>0</v>
          </cell>
          <cell r="AF1452" t="str">
            <v>OPGEM</v>
          </cell>
        </row>
        <row r="1453">
          <cell r="A1453" t="str">
            <v>SBST</v>
          </cell>
          <cell r="B1453" t="str">
            <v>SB_OPG-CF</v>
          </cell>
          <cell r="D1453" t="str">
            <v>B</v>
          </cell>
          <cell r="H1453" t="str">
            <v>I-SWAP</v>
          </cell>
          <cell r="I1453" t="str">
            <v>HOEP</v>
          </cell>
          <cell r="J1453" t="str">
            <v>FIXED SWAP</v>
          </cell>
          <cell r="K1453" t="str">
            <v>SWPFN</v>
          </cell>
          <cell r="T1453">
            <v>0</v>
          </cell>
          <cell r="U1453">
            <v>0</v>
          </cell>
          <cell r="V1453" t="str">
            <v>TRADING</v>
          </cell>
          <cell r="X1453" t="str">
            <v>C</v>
          </cell>
          <cell r="AE1453">
            <v>0</v>
          </cell>
          <cell r="AF1453" t="str">
            <v>OPGET</v>
          </cell>
        </row>
        <row r="1454">
          <cell r="A1454" t="str">
            <v>RT</v>
          </cell>
          <cell r="B1454" t="str">
            <v>OPGET</v>
          </cell>
          <cell r="D1454" t="str">
            <v>S</v>
          </cell>
          <cell r="H1454" t="str">
            <v>SFC</v>
          </cell>
          <cell r="I1454" t="str">
            <v>HOEP</v>
          </cell>
          <cell r="J1454" t="str">
            <v>INDEX PHYSIC</v>
          </cell>
          <cell r="K1454" t="str">
            <v>SFC3-RT</v>
          </cell>
          <cell r="T1454">
            <v>0</v>
          </cell>
          <cell r="U1454">
            <v>0</v>
          </cell>
          <cell r="V1454" t="str">
            <v>TRADING</v>
          </cell>
          <cell r="X1454" t="str">
            <v>C</v>
          </cell>
          <cell r="AE1454">
            <v>0</v>
          </cell>
          <cell r="AF1454" t="str">
            <v>OPGEM</v>
          </cell>
        </row>
        <row r="1455">
          <cell r="A1455" t="str">
            <v>SBRT</v>
          </cell>
          <cell r="B1455" t="str">
            <v>SB_OPG</v>
          </cell>
          <cell r="D1455" t="str">
            <v>B</v>
          </cell>
          <cell r="H1455" t="str">
            <v>SFC-RT</v>
          </cell>
          <cell r="I1455" t="str">
            <v>HOEP</v>
          </cell>
          <cell r="J1455" t="str">
            <v>INDEX PHYSIC</v>
          </cell>
          <cell r="K1455" t="str">
            <v>SFC3-RT</v>
          </cell>
          <cell r="T1455">
            <v>0</v>
          </cell>
          <cell r="U1455">
            <v>0</v>
          </cell>
          <cell r="V1455" t="str">
            <v>TRADING</v>
          </cell>
          <cell r="X1455" t="str">
            <v>C</v>
          </cell>
          <cell r="AE1455">
            <v>0</v>
          </cell>
          <cell r="AF1455" t="str">
            <v>OPGET</v>
          </cell>
        </row>
        <row r="1456">
          <cell r="A1456" t="str">
            <v>ST</v>
          </cell>
          <cell r="B1456" t="str">
            <v>BRUCE-CF</v>
          </cell>
          <cell r="D1456" t="str">
            <v>B</v>
          </cell>
          <cell r="H1456" t="str">
            <v>I-SWAP</v>
          </cell>
          <cell r="I1456" t="str">
            <v>HOEP</v>
          </cell>
          <cell r="J1456" t="str">
            <v>FIXED SWAP</v>
          </cell>
          <cell r="K1456" t="str">
            <v>SWPFN</v>
          </cell>
          <cell r="T1456">
            <v>0</v>
          </cell>
          <cell r="U1456">
            <v>0</v>
          </cell>
          <cell r="V1456" t="str">
            <v>TRADING</v>
          </cell>
          <cell r="X1456" t="str">
            <v>C</v>
          </cell>
          <cell r="AE1456">
            <v>0</v>
          </cell>
          <cell r="AF1456" t="str">
            <v>OPGEM</v>
          </cell>
        </row>
        <row r="1457">
          <cell r="A1457" t="str">
            <v>ST</v>
          </cell>
          <cell r="B1457" t="str">
            <v>OPGET-CF</v>
          </cell>
          <cell r="D1457" t="str">
            <v>S</v>
          </cell>
          <cell r="H1457" t="str">
            <v>I-SWAP</v>
          </cell>
          <cell r="I1457" t="str">
            <v>HOEP</v>
          </cell>
          <cell r="J1457" t="str">
            <v>FIXED SWAP</v>
          </cell>
          <cell r="K1457" t="str">
            <v>SWPFN</v>
          </cell>
          <cell r="T1457">
            <v>0</v>
          </cell>
          <cell r="U1457">
            <v>0</v>
          </cell>
          <cell r="V1457" t="str">
            <v>TRADING</v>
          </cell>
          <cell r="X1457" t="str">
            <v>C</v>
          </cell>
          <cell r="AE1457">
            <v>0</v>
          </cell>
          <cell r="AF1457" t="str">
            <v>OPGEM</v>
          </cell>
        </row>
        <row r="1458">
          <cell r="A1458" t="str">
            <v>SBST</v>
          </cell>
          <cell r="B1458" t="str">
            <v>SB_OPG-CF</v>
          </cell>
          <cell r="D1458" t="str">
            <v>B</v>
          </cell>
          <cell r="H1458" t="str">
            <v>I-SWAP</v>
          </cell>
          <cell r="I1458" t="str">
            <v>HOEP</v>
          </cell>
          <cell r="J1458" t="str">
            <v>FIXED SWAP</v>
          </cell>
          <cell r="K1458" t="str">
            <v>SWPFN</v>
          </cell>
          <cell r="T1458">
            <v>0</v>
          </cell>
          <cell r="U1458">
            <v>0</v>
          </cell>
          <cell r="V1458" t="str">
            <v>TRADING</v>
          </cell>
          <cell r="X1458" t="str">
            <v>C</v>
          </cell>
          <cell r="AE1458">
            <v>0</v>
          </cell>
          <cell r="AF1458" t="str">
            <v>OPGET</v>
          </cell>
        </row>
        <row r="1459">
          <cell r="A1459" t="str">
            <v>SBST</v>
          </cell>
          <cell r="B1459" t="str">
            <v>SB_OPG-CF</v>
          </cell>
          <cell r="D1459" t="str">
            <v>B</v>
          </cell>
          <cell r="H1459" t="str">
            <v>I-SWAP</v>
          </cell>
          <cell r="I1459" t="str">
            <v>HOEP</v>
          </cell>
          <cell r="J1459" t="str">
            <v>FIXED SWAP</v>
          </cell>
          <cell r="K1459" t="str">
            <v>SWPFN</v>
          </cell>
          <cell r="T1459">
            <v>0</v>
          </cell>
          <cell r="U1459">
            <v>0</v>
          </cell>
          <cell r="V1459" t="str">
            <v>TRADING</v>
          </cell>
          <cell r="X1459" t="str">
            <v>C</v>
          </cell>
          <cell r="AE1459">
            <v>0</v>
          </cell>
          <cell r="AF1459" t="str">
            <v>OPGET</v>
          </cell>
        </row>
        <row r="1460">
          <cell r="A1460" t="str">
            <v>ST</v>
          </cell>
          <cell r="B1460" t="str">
            <v>OPGET-CF</v>
          </cell>
          <cell r="D1460" t="str">
            <v>S</v>
          </cell>
          <cell r="H1460" t="str">
            <v>I-SWAP</v>
          </cell>
          <cell r="I1460" t="str">
            <v>HOEP</v>
          </cell>
          <cell r="J1460" t="str">
            <v>FIXED SWAP</v>
          </cell>
          <cell r="K1460" t="str">
            <v>SWPFN</v>
          </cell>
          <cell r="T1460">
            <v>0</v>
          </cell>
          <cell r="U1460">
            <v>0</v>
          </cell>
          <cell r="V1460" t="str">
            <v>TRADING</v>
          </cell>
          <cell r="X1460" t="str">
            <v>C</v>
          </cell>
          <cell r="AE1460">
            <v>0</v>
          </cell>
          <cell r="AF1460" t="str">
            <v>OPGEM</v>
          </cell>
        </row>
        <row r="1461">
          <cell r="A1461" t="str">
            <v>ST</v>
          </cell>
          <cell r="B1461" t="str">
            <v>BRUCE-CF</v>
          </cell>
          <cell r="D1461" t="str">
            <v>B</v>
          </cell>
          <cell r="H1461" t="str">
            <v>I-SWAP</v>
          </cell>
          <cell r="I1461" t="str">
            <v>HOEP</v>
          </cell>
          <cell r="J1461" t="str">
            <v>FIXED SWAP</v>
          </cell>
          <cell r="K1461" t="str">
            <v>SWPFN</v>
          </cell>
          <cell r="T1461">
            <v>0</v>
          </cell>
          <cell r="U1461">
            <v>0</v>
          </cell>
          <cell r="V1461" t="str">
            <v>TRADING</v>
          </cell>
          <cell r="X1461" t="str">
            <v>C</v>
          </cell>
          <cell r="AE1461">
            <v>0</v>
          </cell>
          <cell r="AF1461" t="str">
            <v>OPGEM</v>
          </cell>
        </row>
        <row r="1462">
          <cell r="A1462" t="str">
            <v>RT</v>
          </cell>
          <cell r="B1462" t="str">
            <v>OPGET</v>
          </cell>
          <cell r="D1462" t="str">
            <v>S</v>
          </cell>
          <cell r="H1462" t="str">
            <v>SFC</v>
          </cell>
          <cell r="I1462" t="str">
            <v>MISI</v>
          </cell>
          <cell r="J1462" t="str">
            <v>INDEX PHYSIC</v>
          </cell>
          <cell r="K1462" t="str">
            <v>SFC3-RT</v>
          </cell>
          <cell r="T1462">
            <v>0</v>
          </cell>
          <cell r="U1462">
            <v>0</v>
          </cell>
          <cell r="V1462" t="str">
            <v>TRADING</v>
          </cell>
          <cell r="X1462" t="str">
            <v>C</v>
          </cell>
          <cell r="AE1462">
            <v>0</v>
          </cell>
          <cell r="AF1462" t="str">
            <v>OPGEM</v>
          </cell>
        </row>
        <row r="1463">
          <cell r="A1463" t="str">
            <v>SBRT</v>
          </cell>
          <cell r="B1463" t="str">
            <v>SB_OPG</v>
          </cell>
          <cell r="D1463" t="str">
            <v>B</v>
          </cell>
          <cell r="H1463" t="str">
            <v>SFC-RT</v>
          </cell>
          <cell r="I1463" t="str">
            <v>MISI</v>
          </cell>
          <cell r="J1463" t="str">
            <v>INDEX PHYSIC</v>
          </cell>
          <cell r="K1463" t="str">
            <v>SFC3-RT</v>
          </cell>
          <cell r="T1463">
            <v>0</v>
          </cell>
          <cell r="U1463">
            <v>0</v>
          </cell>
          <cell r="V1463" t="str">
            <v>TRADING</v>
          </cell>
          <cell r="X1463" t="str">
            <v>C</v>
          </cell>
          <cell r="AE1463">
            <v>0</v>
          </cell>
          <cell r="AF1463" t="str">
            <v>OPGET</v>
          </cell>
        </row>
        <row r="1464">
          <cell r="A1464" t="str">
            <v>RT</v>
          </cell>
          <cell r="B1464" t="str">
            <v>OPGET</v>
          </cell>
          <cell r="D1464" t="str">
            <v>S</v>
          </cell>
          <cell r="H1464" t="str">
            <v>SFC</v>
          </cell>
          <cell r="I1464" t="str">
            <v>MISI</v>
          </cell>
          <cell r="J1464" t="str">
            <v>INDEX PHYSIC</v>
          </cell>
          <cell r="K1464" t="str">
            <v>SFC18-RT</v>
          </cell>
          <cell r="T1464">
            <v>0</v>
          </cell>
          <cell r="U1464">
            <v>0</v>
          </cell>
          <cell r="V1464" t="str">
            <v>TRADING</v>
          </cell>
          <cell r="X1464" t="str">
            <v>C</v>
          </cell>
          <cell r="AE1464">
            <v>0</v>
          </cell>
          <cell r="AF1464" t="str">
            <v>OPGEM</v>
          </cell>
        </row>
        <row r="1465">
          <cell r="A1465" t="str">
            <v>SBRT</v>
          </cell>
          <cell r="B1465" t="str">
            <v>SB_OPG</v>
          </cell>
          <cell r="D1465" t="str">
            <v>B</v>
          </cell>
          <cell r="H1465" t="str">
            <v>SFC-RT</v>
          </cell>
          <cell r="I1465" t="str">
            <v>MISI</v>
          </cell>
          <cell r="J1465" t="str">
            <v>INDEX PHYSIC</v>
          </cell>
          <cell r="K1465" t="str">
            <v>SFC18-RT</v>
          </cell>
          <cell r="T1465">
            <v>0</v>
          </cell>
          <cell r="U1465">
            <v>0</v>
          </cell>
          <cell r="V1465" t="str">
            <v>TRADING</v>
          </cell>
          <cell r="X1465" t="str">
            <v>C</v>
          </cell>
          <cell r="AE1465">
            <v>0</v>
          </cell>
          <cell r="AF1465" t="str">
            <v>OPGET</v>
          </cell>
        </row>
        <row r="1466">
          <cell r="A1466" t="str">
            <v>RT</v>
          </cell>
          <cell r="B1466" t="str">
            <v>OPGET</v>
          </cell>
          <cell r="D1466" t="str">
            <v>S</v>
          </cell>
          <cell r="H1466" t="str">
            <v>SFC</v>
          </cell>
          <cell r="I1466" t="str">
            <v>MISI</v>
          </cell>
          <cell r="J1466" t="str">
            <v>PHYSICAL</v>
          </cell>
          <cell r="K1466" t="str">
            <v>EFC-RT</v>
          </cell>
          <cell r="T1466">
            <v>0</v>
          </cell>
          <cell r="U1466">
            <v>0</v>
          </cell>
          <cell r="V1466" t="str">
            <v>TRADING</v>
          </cell>
          <cell r="X1466" t="str">
            <v>C</v>
          </cell>
          <cell r="AE1466">
            <v>0</v>
          </cell>
          <cell r="AF1466" t="str">
            <v>OPGEM</v>
          </cell>
        </row>
        <row r="1467">
          <cell r="A1467" t="str">
            <v>SBRT</v>
          </cell>
          <cell r="B1467" t="str">
            <v>SB_OPG</v>
          </cell>
          <cell r="D1467" t="str">
            <v>B</v>
          </cell>
          <cell r="H1467" t="str">
            <v>SFC-RT</v>
          </cell>
          <cell r="I1467" t="str">
            <v>MISI</v>
          </cell>
          <cell r="J1467" t="str">
            <v>PHYSICAL</v>
          </cell>
          <cell r="K1467" t="str">
            <v>EFC-RT</v>
          </cell>
          <cell r="T1467">
            <v>0</v>
          </cell>
          <cell r="U1467">
            <v>0</v>
          </cell>
          <cell r="V1467" t="str">
            <v>TRADING</v>
          </cell>
          <cell r="X1467" t="str">
            <v>C</v>
          </cell>
          <cell r="AE1467">
            <v>0</v>
          </cell>
          <cell r="AF1467" t="str">
            <v>OPGET</v>
          </cell>
        </row>
        <row r="1468">
          <cell r="A1468" t="str">
            <v>ST</v>
          </cell>
          <cell r="B1468" t="str">
            <v>OPGET-CF</v>
          </cell>
          <cell r="D1468" t="str">
            <v>B</v>
          </cell>
          <cell r="H1468" t="str">
            <v>I-SWAP</v>
          </cell>
          <cell r="I1468" t="str">
            <v>HOEP</v>
          </cell>
          <cell r="J1468" t="str">
            <v>FIXED SWAP</v>
          </cell>
          <cell r="K1468" t="str">
            <v>SWPFN</v>
          </cell>
          <cell r="T1468">
            <v>0</v>
          </cell>
          <cell r="U1468">
            <v>0</v>
          </cell>
          <cell r="V1468" t="str">
            <v>TRADING</v>
          </cell>
          <cell r="X1468" t="str">
            <v>C</v>
          </cell>
          <cell r="AE1468">
            <v>0</v>
          </cell>
          <cell r="AF1468" t="str">
            <v>OPGEM</v>
          </cell>
        </row>
        <row r="1469">
          <cell r="A1469" t="str">
            <v>SBST</v>
          </cell>
          <cell r="B1469" t="str">
            <v>SB_OPG-CF</v>
          </cell>
          <cell r="D1469" t="str">
            <v>S</v>
          </cell>
          <cell r="H1469" t="str">
            <v>I-SWAP</v>
          </cell>
          <cell r="I1469" t="str">
            <v>HOEP</v>
          </cell>
          <cell r="J1469" t="str">
            <v>FIXED SWAP</v>
          </cell>
          <cell r="K1469" t="str">
            <v>SWPFN</v>
          </cell>
          <cell r="T1469">
            <v>0</v>
          </cell>
          <cell r="U1469">
            <v>0</v>
          </cell>
          <cell r="V1469" t="str">
            <v>TRADING</v>
          </cell>
          <cell r="X1469" t="str">
            <v>C</v>
          </cell>
          <cell r="AE1469">
            <v>0</v>
          </cell>
          <cell r="AF1469" t="str">
            <v>OPGET</v>
          </cell>
        </row>
        <row r="1470">
          <cell r="A1470" t="str">
            <v>RT</v>
          </cell>
          <cell r="B1470" t="str">
            <v>OPGET</v>
          </cell>
          <cell r="D1470" t="str">
            <v>S</v>
          </cell>
          <cell r="H1470" t="str">
            <v>SFC</v>
          </cell>
          <cell r="I1470" t="str">
            <v>MISI</v>
          </cell>
          <cell r="J1470" t="str">
            <v>INDEX PHYSIC</v>
          </cell>
          <cell r="K1470" t="str">
            <v>SFC13-RT</v>
          </cell>
          <cell r="T1470">
            <v>0</v>
          </cell>
          <cell r="U1470">
            <v>0</v>
          </cell>
          <cell r="V1470" t="str">
            <v>TRADING</v>
          </cell>
          <cell r="X1470" t="str">
            <v>C</v>
          </cell>
          <cell r="AE1470">
            <v>0</v>
          </cell>
          <cell r="AF1470" t="str">
            <v>OPGEM</v>
          </cell>
        </row>
        <row r="1471">
          <cell r="A1471" t="str">
            <v>SBRT</v>
          </cell>
          <cell r="B1471" t="str">
            <v>SB_OPG</v>
          </cell>
          <cell r="D1471" t="str">
            <v>B</v>
          </cell>
          <cell r="H1471" t="str">
            <v>SFC-RT</v>
          </cell>
          <cell r="I1471" t="str">
            <v>MISI</v>
          </cell>
          <cell r="J1471" t="str">
            <v>INDEX PHYSIC</v>
          </cell>
          <cell r="K1471" t="str">
            <v>SFC13-RT</v>
          </cell>
          <cell r="T1471">
            <v>0</v>
          </cell>
          <cell r="U1471">
            <v>0</v>
          </cell>
          <cell r="V1471" t="str">
            <v>TRADING</v>
          </cell>
          <cell r="X1471" t="str">
            <v>C</v>
          </cell>
          <cell r="AE1471">
            <v>0</v>
          </cell>
          <cell r="AF1471" t="str">
            <v>OPGET</v>
          </cell>
        </row>
        <row r="1472">
          <cell r="A1472" t="str">
            <v>RT</v>
          </cell>
          <cell r="B1472" t="str">
            <v>OPGET</v>
          </cell>
          <cell r="D1472" t="str">
            <v>S</v>
          </cell>
          <cell r="H1472" t="str">
            <v>SFC</v>
          </cell>
          <cell r="I1472" t="str">
            <v>MISI</v>
          </cell>
          <cell r="J1472" t="str">
            <v>INDEX PHYSIC</v>
          </cell>
          <cell r="K1472" t="str">
            <v>SFC18-RT</v>
          </cell>
          <cell r="T1472">
            <v>0</v>
          </cell>
          <cell r="U1472">
            <v>0</v>
          </cell>
          <cell r="V1472" t="str">
            <v>TRADING</v>
          </cell>
          <cell r="X1472" t="str">
            <v>C</v>
          </cell>
          <cell r="AE1472">
            <v>0</v>
          </cell>
          <cell r="AF1472" t="str">
            <v>OPGEM</v>
          </cell>
        </row>
        <row r="1473">
          <cell r="A1473" t="str">
            <v>SBRT</v>
          </cell>
          <cell r="B1473" t="str">
            <v>SB_OPG</v>
          </cell>
          <cell r="D1473" t="str">
            <v>B</v>
          </cell>
          <cell r="H1473" t="str">
            <v>SFC-RT</v>
          </cell>
          <cell r="I1473" t="str">
            <v>MISI</v>
          </cell>
          <cell r="J1473" t="str">
            <v>INDEX PHYSIC</v>
          </cell>
          <cell r="K1473" t="str">
            <v>SFC18-RT</v>
          </cell>
          <cell r="T1473">
            <v>0</v>
          </cell>
          <cell r="U1473">
            <v>0</v>
          </cell>
          <cell r="V1473" t="str">
            <v>TRADING</v>
          </cell>
          <cell r="X1473" t="str">
            <v>C</v>
          </cell>
          <cell r="AE1473">
            <v>0</v>
          </cell>
          <cell r="AF1473" t="str">
            <v>OPGET</v>
          </cell>
        </row>
        <row r="1474">
          <cell r="A1474" t="str">
            <v>SBRT</v>
          </cell>
          <cell r="B1474" t="str">
            <v>SB_OPG</v>
          </cell>
          <cell r="D1474" t="str">
            <v>B</v>
          </cell>
          <cell r="H1474" t="str">
            <v>SFC-RT</v>
          </cell>
          <cell r="I1474" t="str">
            <v>MISI</v>
          </cell>
          <cell r="J1474" t="str">
            <v>INDEX PHYSIC</v>
          </cell>
          <cell r="K1474" t="str">
            <v>SFC7-RT</v>
          </cell>
          <cell r="T1474">
            <v>0</v>
          </cell>
          <cell r="U1474">
            <v>0</v>
          </cell>
          <cell r="V1474" t="str">
            <v>TRADING</v>
          </cell>
          <cell r="X1474" t="str">
            <v>C</v>
          </cell>
          <cell r="AE1474">
            <v>0</v>
          </cell>
          <cell r="AF1474" t="str">
            <v>OPGET</v>
          </cell>
        </row>
        <row r="1475">
          <cell r="A1475" t="str">
            <v>RT</v>
          </cell>
          <cell r="B1475" t="str">
            <v>OPGET</v>
          </cell>
          <cell r="D1475" t="str">
            <v>S</v>
          </cell>
          <cell r="H1475" t="str">
            <v>SFC</v>
          </cell>
          <cell r="I1475" t="str">
            <v>MISI</v>
          </cell>
          <cell r="J1475" t="str">
            <v>INDEX PHYSIC</v>
          </cell>
          <cell r="K1475" t="str">
            <v>SFC7-RT</v>
          </cell>
          <cell r="T1475">
            <v>0</v>
          </cell>
          <cell r="U1475">
            <v>0</v>
          </cell>
          <cell r="V1475" t="str">
            <v>TRADING</v>
          </cell>
          <cell r="X1475" t="str">
            <v>C</v>
          </cell>
          <cell r="AE1475">
            <v>0</v>
          </cell>
          <cell r="AF1475" t="str">
            <v>OPGEM</v>
          </cell>
        </row>
        <row r="1476">
          <cell r="A1476" t="str">
            <v>RT</v>
          </cell>
          <cell r="B1476" t="str">
            <v>OPGET</v>
          </cell>
          <cell r="D1476" t="str">
            <v>S</v>
          </cell>
          <cell r="H1476" t="str">
            <v>SFC</v>
          </cell>
          <cell r="I1476" t="str">
            <v>MISI</v>
          </cell>
          <cell r="J1476" t="str">
            <v>INDEX PHYSIC</v>
          </cell>
          <cell r="K1476" t="str">
            <v>SFC18-RT</v>
          </cell>
          <cell r="T1476">
            <v>0</v>
          </cell>
          <cell r="U1476">
            <v>0</v>
          </cell>
          <cell r="V1476" t="str">
            <v>TRADING</v>
          </cell>
          <cell r="X1476" t="str">
            <v>C</v>
          </cell>
          <cell r="AE1476">
            <v>0</v>
          </cell>
          <cell r="AF1476" t="str">
            <v>OPGEM</v>
          </cell>
        </row>
        <row r="1477">
          <cell r="A1477" t="str">
            <v>SBRT</v>
          </cell>
          <cell r="B1477" t="str">
            <v>SB_OPG</v>
          </cell>
          <cell r="D1477" t="str">
            <v>B</v>
          </cell>
          <cell r="H1477" t="str">
            <v>SFC-RT</v>
          </cell>
          <cell r="I1477" t="str">
            <v>MISI</v>
          </cell>
          <cell r="J1477" t="str">
            <v>INDEX PHYSIC</v>
          </cell>
          <cell r="K1477" t="str">
            <v>SFC18-RT</v>
          </cell>
          <cell r="T1477">
            <v>0</v>
          </cell>
          <cell r="U1477">
            <v>0</v>
          </cell>
          <cell r="V1477" t="str">
            <v>TRADING</v>
          </cell>
          <cell r="X1477" t="str">
            <v>C</v>
          </cell>
          <cell r="AE1477">
            <v>0</v>
          </cell>
          <cell r="AF1477" t="str">
            <v>OPGET</v>
          </cell>
        </row>
        <row r="1478">
          <cell r="A1478" t="str">
            <v>RT</v>
          </cell>
          <cell r="B1478" t="str">
            <v>OPGET</v>
          </cell>
          <cell r="D1478" t="str">
            <v>B</v>
          </cell>
          <cell r="H1478" t="str">
            <v>SFC</v>
          </cell>
          <cell r="I1478" t="str">
            <v>MISI</v>
          </cell>
          <cell r="J1478" t="str">
            <v>PHYSICAL</v>
          </cell>
          <cell r="K1478" t="str">
            <v>CMSC-OFF</v>
          </cell>
          <cell r="T1478">
            <v>0</v>
          </cell>
          <cell r="U1478">
            <v>0</v>
          </cell>
          <cell r="V1478" t="str">
            <v>TRADING</v>
          </cell>
          <cell r="X1478" t="str">
            <v>C</v>
          </cell>
          <cell r="AE1478">
            <v>0</v>
          </cell>
          <cell r="AF1478" t="str">
            <v>OPGEM</v>
          </cell>
        </row>
        <row r="1479">
          <cell r="A1479" t="str">
            <v>RT</v>
          </cell>
          <cell r="B1479" t="str">
            <v>OPGET</v>
          </cell>
          <cell r="D1479" t="str">
            <v>B</v>
          </cell>
          <cell r="H1479" t="str">
            <v>SFC</v>
          </cell>
          <cell r="I1479" t="str">
            <v>MISI</v>
          </cell>
          <cell r="J1479" t="str">
            <v>PHYSICAL</v>
          </cell>
          <cell r="K1479" t="str">
            <v>CMSC-OFF</v>
          </cell>
          <cell r="T1479">
            <v>0</v>
          </cell>
          <cell r="U1479">
            <v>0</v>
          </cell>
          <cell r="V1479" t="str">
            <v>TRADING</v>
          </cell>
          <cell r="X1479" t="str">
            <v>C</v>
          </cell>
          <cell r="AE1479">
            <v>0</v>
          </cell>
          <cell r="AF1479" t="str">
            <v>OPGEM</v>
          </cell>
        </row>
        <row r="1480">
          <cell r="A1480" t="str">
            <v>SBRT</v>
          </cell>
          <cell r="B1480" t="str">
            <v>SB_OPG</v>
          </cell>
          <cell r="D1480" t="str">
            <v>S</v>
          </cell>
          <cell r="H1480" t="str">
            <v>SFC-RT</v>
          </cell>
          <cell r="I1480" t="str">
            <v>MISI</v>
          </cell>
          <cell r="J1480" t="str">
            <v>PHYSICAL</v>
          </cell>
          <cell r="K1480" t="str">
            <v>CMSC-OFF</v>
          </cell>
          <cell r="T1480">
            <v>0</v>
          </cell>
          <cell r="U1480">
            <v>0</v>
          </cell>
          <cell r="V1480" t="str">
            <v>TRADING</v>
          </cell>
          <cell r="X1480" t="str">
            <v>C</v>
          </cell>
          <cell r="AE1480">
            <v>0</v>
          </cell>
          <cell r="AF1480" t="str">
            <v>OPGET</v>
          </cell>
        </row>
        <row r="1481">
          <cell r="A1481" t="str">
            <v>SBRT</v>
          </cell>
          <cell r="B1481" t="str">
            <v>SB_OPG</v>
          </cell>
          <cell r="D1481" t="str">
            <v>S</v>
          </cell>
          <cell r="H1481" t="str">
            <v>SFC-RT</v>
          </cell>
          <cell r="I1481" t="str">
            <v>MISI</v>
          </cell>
          <cell r="J1481" t="str">
            <v>PHYSICAL</v>
          </cell>
          <cell r="K1481" t="str">
            <v>CMSC-OFF</v>
          </cell>
          <cell r="T1481">
            <v>0</v>
          </cell>
          <cell r="U1481">
            <v>0</v>
          </cell>
          <cell r="V1481" t="str">
            <v>TRADING</v>
          </cell>
          <cell r="X1481" t="str">
            <v>C</v>
          </cell>
          <cell r="AE1481">
            <v>0</v>
          </cell>
          <cell r="AF1481" t="str">
            <v>OPGET</v>
          </cell>
        </row>
        <row r="1482">
          <cell r="A1482" t="str">
            <v>RT</v>
          </cell>
          <cell r="B1482" t="str">
            <v>OPGET</v>
          </cell>
          <cell r="D1482" t="str">
            <v>B</v>
          </cell>
          <cell r="H1482" t="str">
            <v>SFC</v>
          </cell>
          <cell r="I1482" t="str">
            <v>MISI</v>
          </cell>
          <cell r="J1482" t="str">
            <v>PHYSICAL</v>
          </cell>
          <cell r="K1482" t="str">
            <v>CMSC-OFF</v>
          </cell>
          <cell r="T1482">
            <v>0</v>
          </cell>
          <cell r="U1482">
            <v>0</v>
          </cell>
          <cell r="V1482" t="str">
            <v>TRADING</v>
          </cell>
          <cell r="X1482" t="str">
            <v>C</v>
          </cell>
          <cell r="AE1482">
            <v>0</v>
          </cell>
          <cell r="AF1482" t="str">
            <v>OPGEM</v>
          </cell>
        </row>
        <row r="1483">
          <cell r="A1483" t="str">
            <v>SBRT</v>
          </cell>
          <cell r="B1483" t="str">
            <v>SB_OPG</v>
          </cell>
          <cell r="D1483" t="str">
            <v>S</v>
          </cell>
          <cell r="H1483" t="str">
            <v>SFC-RT</v>
          </cell>
          <cell r="I1483" t="str">
            <v>MISI</v>
          </cell>
          <cell r="J1483" t="str">
            <v>PHYSICAL</v>
          </cell>
          <cell r="K1483" t="str">
            <v>CMSC-OFF</v>
          </cell>
          <cell r="T1483">
            <v>0</v>
          </cell>
          <cell r="U1483">
            <v>0</v>
          </cell>
          <cell r="V1483" t="str">
            <v>TRADING</v>
          </cell>
          <cell r="X1483" t="str">
            <v>C</v>
          </cell>
          <cell r="AE1483">
            <v>0</v>
          </cell>
          <cell r="AF1483" t="str">
            <v>OPGET</v>
          </cell>
        </row>
        <row r="1484">
          <cell r="A1484" t="str">
            <v>SBRT</v>
          </cell>
          <cell r="B1484" t="str">
            <v>SB_OPG</v>
          </cell>
          <cell r="D1484" t="str">
            <v>B</v>
          </cell>
          <cell r="H1484" t="str">
            <v>SFC-RT</v>
          </cell>
          <cell r="I1484" t="str">
            <v>MISI</v>
          </cell>
          <cell r="J1484" t="str">
            <v>INDEX PHYSIC</v>
          </cell>
          <cell r="K1484" t="str">
            <v>SFC17-RT</v>
          </cell>
          <cell r="T1484">
            <v>0</v>
          </cell>
          <cell r="U1484">
            <v>0</v>
          </cell>
          <cell r="V1484" t="str">
            <v>TRADING</v>
          </cell>
          <cell r="X1484" t="str">
            <v>C</v>
          </cell>
          <cell r="AE1484">
            <v>0</v>
          </cell>
          <cell r="AF1484" t="str">
            <v>OPGET</v>
          </cell>
        </row>
        <row r="1485">
          <cell r="A1485" t="str">
            <v>RT</v>
          </cell>
          <cell r="B1485" t="str">
            <v>OPGET</v>
          </cell>
          <cell r="D1485" t="str">
            <v>S</v>
          </cell>
          <cell r="H1485" t="str">
            <v>SFC</v>
          </cell>
          <cell r="I1485" t="str">
            <v>MISI</v>
          </cell>
          <cell r="J1485" t="str">
            <v>INDEX PHYSIC</v>
          </cell>
          <cell r="K1485" t="str">
            <v>SFC17-RT</v>
          </cell>
          <cell r="T1485">
            <v>0</v>
          </cell>
          <cell r="U1485">
            <v>0</v>
          </cell>
          <cell r="V1485" t="str">
            <v>TRADING</v>
          </cell>
          <cell r="X1485" t="str">
            <v>C</v>
          </cell>
          <cell r="AE1485">
            <v>0</v>
          </cell>
          <cell r="AF1485" t="str">
            <v>OPGEM</v>
          </cell>
        </row>
        <row r="1486">
          <cell r="A1486" t="str">
            <v>SBRT</v>
          </cell>
          <cell r="B1486" t="str">
            <v>SB_OPG</v>
          </cell>
          <cell r="D1486" t="str">
            <v>B</v>
          </cell>
          <cell r="H1486" t="str">
            <v>SFC-RT</v>
          </cell>
          <cell r="I1486" t="str">
            <v>MISI</v>
          </cell>
          <cell r="J1486" t="str">
            <v>INDEX PHYSIC</v>
          </cell>
          <cell r="K1486" t="str">
            <v>SFC7-RT</v>
          </cell>
          <cell r="T1486">
            <v>0</v>
          </cell>
          <cell r="U1486">
            <v>0</v>
          </cell>
          <cell r="V1486" t="str">
            <v>TRADING</v>
          </cell>
          <cell r="X1486" t="str">
            <v>C</v>
          </cell>
          <cell r="AE1486">
            <v>0</v>
          </cell>
          <cell r="AF1486" t="str">
            <v>OPGET</v>
          </cell>
        </row>
        <row r="1487">
          <cell r="A1487" t="str">
            <v>RT</v>
          </cell>
          <cell r="B1487" t="str">
            <v>OPGET</v>
          </cell>
          <cell r="D1487" t="str">
            <v>S</v>
          </cell>
          <cell r="H1487" t="str">
            <v>SFC</v>
          </cell>
          <cell r="I1487" t="str">
            <v>MISI</v>
          </cell>
          <cell r="J1487" t="str">
            <v>INDEX PHYSIC</v>
          </cell>
          <cell r="K1487" t="str">
            <v>SFC7-RT</v>
          </cell>
          <cell r="T1487">
            <v>0</v>
          </cell>
          <cell r="U1487">
            <v>0</v>
          </cell>
          <cell r="V1487" t="str">
            <v>TRADING</v>
          </cell>
          <cell r="X1487" t="str">
            <v>C</v>
          </cell>
          <cell r="AE1487">
            <v>0</v>
          </cell>
          <cell r="AF1487" t="str">
            <v>OPGEM</v>
          </cell>
        </row>
        <row r="1488">
          <cell r="A1488" t="str">
            <v>RT</v>
          </cell>
          <cell r="B1488" t="str">
            <v>OPGET</v>
          </cell>
          <cell r="D1488" t="str">
            <v>B</v>
          </cell>
          <cell r="H1488" t="str">
            <v>SFC</v>
          </cell>
          <cell r="I1488" t="str">
            <v>MISI</v>
          </cell>
          <cell r="J1488" t="str">
            <v>PHYSICAL</v>
          </cell>
          <cell r="K1488" t="str">
            <v>CMSC-OFF</v>
          </cell>
          <cell r="T1488">
            <v>0</v>
          </cell>
          <cell r="U1488">
            <v>0</v>
          </cell>
          <cell r="V1488" t="str">
            <v>TRADING</v>
          </cell>
          <cell r="X1488" t="str">
            <v>C</v>
          </cell>
          <cell r="AE1488">
            <v>0</v>
          </cell>
          <cell r="AF1488" t="str">
            <v>OPGEM</v>
          </cell>
        </row>
        <row r="1489">
          <cell r="A1489" t="str">
            <v>SBRT</v>
          </cell>
          <cell r="B1489" t="str">
            <v>SB_OPG</v>
          </cell>
          <cell r="D1489" t="str">
            <v>S</v>
          </cell>
          <cell r="H1489" t="str">
            <v>SFC-RT</v>
          </cell>
          <cell r="I1489" t="str">
            <v>MISI</v>
          </cell>
          <cell r="J1489" t="str">
            <v>PHYSICAL</v>
          </cell>
          <cell r="K1489" t="str">
            <v>CMSC-OFF</v>
          </cell>
          <cell r="T1489">
            <v>0</v>
          </cell>
          <cell r="U1489">
            <v>0</v>
          </cell>
          <cell r="V1489" t="str">
            <v>TRADING</v>
          </cell>
          <cell r="X1489" t="str">
            <v>C</v>
          </cell>
          <cell r="AE1489">
            <v>0</v>
          </cell>
          <cell r="AF1489" t="str">
            <v>OPGET</v>
          </cell>
        </row>
        <row r="1490">
          <cell r="A1490" t="str">
            <v>RT</v>
          </cell>
          <cell r="B1490" t="str">
            <v>OPGET</v>
          </cell>
          <cell r="D1490" t="str">
            <v>S</v>
          </cell>
          <cell r="H1490" t="str">
            <v>SFC</v>
          </cell>
          <cell r="I1490" t="str">
            <v>MISI</v>
          </cell>
          <cell r="J1490" t="str">
            <v>INDEX PHYSIC</v>
          </cell>
          <cell r="K1490" t="str">
            <v>SFC14-RT</v>
          </cell>
          <cell r="T1490">
            <v>0</v>
          </cell>
          <cell r="U1490">
            <v>0</v>
          </cell>
          <cell r="V1490" t="str">
            <v>TRADING</v>
          </cell>
          <cell r="X1490" t="str">
            <v>C</v>
          </cell>
          <cell r="AE1490">
            <v>0</v>
          </cell>
          <cell r="AF1490" t="str">
            <v>OPGEM</v>
          </cell>
        </row>
        <row r="1491">
          <cell r="A1491" t="str">
            <v>SBRT</v>
          </cell>
          <cell r="B1491" t="str">
            <v>SB_OPG</v>
          </cell>
          <cell r="D1491" t="str">
            <v>B</v>
          </cell>
          <cell r="H1491" t="str">
            <v>SFC-RT</v>
          </cell>
          <cell r="I1491" t="str">
            <v>MISI</v>
          </cell>
          <cell r="J1491" t="str">
            <v>INDEX PHYSIC</v>
          </cell>
          <cell r="K1491" t="str">
            <v>SFC14-RT</v>
          </cell>
          <cell r="T1491">
            <v>0</v>
          </cell>
          <cell r="U1491">
            <v>0</v>
          </cell>
          <cell r="V1491" t="str">
            <v>TRADING</v>
          </cell>
          <cell r="X1491" t="str">
            <v>C</v>
          </cell>
          <cell r="AE1491">
            <v>0</v>
          </cell>
          <cell r="AF1491" t="str">
            <v>OPGET</v>
          </cell>
        </row>
        <row r="1492">
          <cell r="A1492" t="str">
            <v>RT</v>
          </cell>
          <cell r="B1492" t="str">
            <v>OPGET</v>
          </cell>
          <cell r="D1492" t="str">
            <v>B</v>
          </cell>
          <cell r="H1492" t="str">
            <v>SFC</v>
          </cell>
          <cell r="I1492" t="str">
            <v>MISI</v>
          </cell>
          <cell r="J1492" t="str">
            <v>PHYSICAL</v>
          </cell>
          <cell r="K1492" t="str">
            <v>CMSC-OFF</v>
          </cell>
          <cell r="T1492">
            <v>0</v>
          </cell>
          <cell r="U1492">
            <v>0</v>
          </cell>
          <cell r="V1492" t="str">
            <v>TRADING</v>
          </cell>
          <cell r="X1492" t="str">
            <v>C</v>
          </cell>
          <cell r="AE1492">
            <v>0</v>
          </cell>
          <cell r="AF1492" t="str">
            <v>OPGEM</v>
          </cell>
        </row>
        <row r="1493">
          <cell r="A1493" t="str">
            <v>SBRT</v>
          </cell>
          <cell r="B1493" t="str">
            <v>SB_OPG</v>
          </cell>
          <cell r="D1493" t="str">
            <v>S</v>
          </cell>
          <cell r="H1493" t="str">
            <v>SFC-RT</v>
          </cell>
          <cell r="I1493" t="str">
            <v>MISI</v>
          </cell>
          <cell r="J1493" t="str">
            <v>PHYSICAL</v>
          </cell>
          <cell r="K1493" t="str">
            <v>CMSC-OFF</v>
          </cell>
          <cell r="T1493">
            <v>0</v>
          </cell>
          <cell r="U1493">
            <v>0</v>
          </cell>
          <cell r="V1493" t="str">
            <v>TRADING</v>
          </cell>
          <cell r="X1493" t="str">
            <v>C</v>
          </cell>
          <cell r="AE1493">
            <v>0</v>
          </cell>
          <cell r="AF1493" t="str">
            <v>OPGET</v>
          </cell>
        </row>
        <row r="1494">
          <cell r="A1494" t="str">
            <v>RT</v>
          </cell>
          <cell r="B1494" t="str">
            <v>OPGET</v>
          </cell>
          <cell r="D1494" t="str">
            <v>B</v>
          </cell>
          <cell r="H1494" t="str">
            <v>SFC</v>
          </cell>
          <cell r="I1494" t="str">
            <v>MISI</v>
          </cell>
          <cell r="J1494" t="str">
            <v>PHYSICAL</v>
          </cell>
          <cell r="K1494" t="str">
            <v>CMSC-OFF</v>
          </cell>
          <cell r="T1494">
            <v>0</v>
          </cell>
          <cell r="U1494">
            <v>0</v>
          </cell>
          <cell r="V1494" t="str">
            <v>TRADING</v>
          </cell>
          <cell r="X1494" t="str">
            <v>C</v>
          </cell>
          <cell r="AE1494">
            <v>0</v>
          </cell>
          <cell r="AF1494" t="str">
            <v>OPGEM</v>
          </cell>
        </row>
        <row r="1495">
          <cell r="A1495" t="str">
            <v>SBRT</v>
          </cell>
          <cell r="B1495" t="str">
            <v>SB_OPG</v>
          </cell>
          <cell r="D1495" t="str">
            <v>S</v>
          </cell>
          <cell r="H1495" t="str">
            <v>SFC-RT</v>
          </cell>
          <cell r="I1495" t="str">
            <v>MISI</v>
          </cell>
          <cell r="J1495" t="str">
            <v>PHYSICAL</v>
          </cell>
          <cell r="K1495" t="str">
            <v>CMSC-OFF</v>
          </cell>
          <cell r="T1495">
            <v>0</v>
          </cell>
          <cell r="U1495">
            <v>0</v>
          </cell>
          <cell r="V1495" t="str">
            <v>TRADING</v>
          </cell>
          <cell r="X1495" t="str">
            <v>C</v>
          </cell>
          <cell r="AE1495">
            <v>0</v>
          </cell>
          <cell r="AF1495" t="str">
            <v>OPGET</v>
          </cell>
        </row>
        <row r="1496">
          <cell r="A1496" t="str">
            <v>SBRT</v>
          </cell>
          <cell r="B1496" t="str">
            <v>SB_OPG</v>
          </cell>
          <cell r="D1496" t="str">
            <v>B</v>
          </cell>
          <cell r="H1496" t="str">
            <v>SFC-RT</v>
          </cell>
          <cell r="I1496" t="str">
            <v>MISI</v>
          </cell>
          <cell r="J1496" t="str">
            <v>INDEX PHYSIC</v>
          </cell>
          <cell r="K1496" t="str">
            <v>SFC14-RT</v>
          </cell>
          <cell r="T1496">
            <v>0</v>
          </cell>
          <cell r="U1496">
            <v>0</v>
          </cell>
          <cell r="V1496" t="str">
            <v>TRADING</v>
          </cell>
          <cell r="X1496" t="str">
            <v>C</v>
          </cell>
          <cell r="AE1496">
            <v>0</v>
          </cell>
          <cell r="AF1496" t="str">
            <v>OPGET</v>
          </cell>
        </row>
        <row r="1497">
          <cell r="A1497" t="str">
            <v>RT</v>
          </cell>
          <cell r="B1497" t="str">
            <v>OPGET</v>
          </cell>
          <cell r="D1497" t="str">
            <v>S</v>
          </cell>
          <cell r="H1497" t="str">
            <v>SFC</v>
          </cell>
          <cell r="I1497" t="str">
            <v>MISI</v>
          </cell>
          <cell r="J1497" t="str">
            <v>INDEX PHYSIC</v>
          </cell>
          <cell r="K1497" t="str">
            <v>SFC14-RT</v>
          </cell>
          <cell r="T1497">
            <v>0</v>
          </cell>
          <cell r="U1497">
            <v>0</v>
          </cell>
          <cell r="V1497" t="str">
            <v>TRADING</v>
          </cell>
          <cell r="X1497" t="str">
            <v>C</v>
          </cell>
          <cell r="AE1497">
            <v>0</v>
          </cell>
          <cell r="AF1497" t="str">
            <v>OPGEM</v>
          </cell>
        </row>
        <row r="1498">
          <cell r="A1498" t="str">
            <v>ST</v>
          </cell>
          <cell r="B1498" t="str">
            <v>OPGET</v>
          </cell>
          <cell r="D1498" t="str">
            <v>B</v>
          </cell>
          <cell r="H1498" t="str">
            <v>SFC</v>
          </cell>
          <cell r="I1498" t="str">
            <v>MISI</v>
          </cell>
          <cell r="J1498" t="str">
            <v>PHYSICAL</v>
          </cell>
          <cell r="K1498" t="str">
            <v>CMSC-OFF</v>
          </cell>
          <cell r="T1498">
            <v>0</v>
          </cell>
          <cell r="U1498">
            <v>0</v>
          </cell>
          <cell r="V1498" t="str">
            <v>TRADING</v>
          </cell>
          <cell r="X1498" t="str">
            <v>C</v>
          </cell>
          <cell r="AE1498">
            <v>0</v>
          </cell>
          <cell r="AF1498" t="str">
            <v>OPGEM</v>
          </cell>
        </row>
        <row r="1499">
          <cell r="A1499" t="str">
            <v>ST</v>
          </cell>
          <cell r="B1499" t="str">
            <v>OPGET</v>
          </cell>
          <cell r="D1499" t="str">
            <v>B</v>
          </cell>
          <cell r="H1499" t="str">
            <v>SFC</v>
          </cell>
          <cell r="I1499" t="str">
            <v>MISI</v>
          </cell>
          <cell r="J1499" t="str">
            <v>PHYSICAL</v>
          </cell>
          <cell r="K1499" t="str">
            <v>CMSC-OFF</v>
          </cell>
          <cell r="T1499">
            <v>0</v>
          </cell>
          <cell r="U1499">
            <v>0</v>
          </cell>
          <cell r="V1499" t="str">
            <v>TRADING</v>
          </cell>
          <cell r="X1499" t="str">
            <v>C</v>
          </cell>
          <cell r="AE1499">
            <v>0</v>
          </cell>
          <cell r="AF1499" t="str">
            <v>OPGEM</v>
          </cell>
        </row>
        <row r="1500">
          <cell r="A1500" t="str">
            <v>SBST</v>
          </cell>
          <cell r="B1500" t="str">
            <v>SB_OPG</v>
          </cell>
          <cell r="D1500" t="str">
            <v>S</v>
          </cell>
          <cell r="H1500" t="str">
            <v>SFC-DA</v>
          </cell>
          <cell r="I1500" t="str">
            <v>MISI</v>
          </cell>
          <cell r="J1500" t="str">
            <v>PHYSICAL</v>
          </cell>
          <cell r="K1500" t="str">
            <v>CMSC-OFF</v>
          </cell>
          <cell r="T1500">
            <v>0</v>
          </cell>
          <cell r="U1500">
            <v>0</v>
          </cell>
          <cell r="V1500" t="str">
            <v>TRADING</v>
          </cell>
          <cell r="X1500" t="str">
            <v>C</v>
          </cell>
          <cell r="AE1500">
            <v>0</v>
          </cell>
          <cell r="AF1500" t="str">
            <v>OPGET</v>
          </cell>
        </row>
        <row r="1501">
          <cell r="A1501" t="str">
            <v>SBST</v>
          </cell>
          <cell r="B1501" t="str">
            <v>SB_OPG</v>
          </cell>
          <cell r="D1501" t="str">
            <v>S</v>
          </cell>
          <cell r="H1501" t="str">
            <v>SFC-DA</v>
          </cell>
          <cell r="I1501" t="str">
            <v>MISI</v>
          </cell>
          <cell r="J1501" t="str">
            <v>PHYSICAL</v>
          </cell>
          <cell r="K1501" t="str">
            <v>CMSC-OFF</v>
          </cell>
          <cell r="T1501">
            <v>0</v>
          </cell>
          <cell r="U1501">
            <v>0</v>
          </cell>
          <cell r="V1501" t="str">
            <v>TRADING</v>
          </cell>
          <cell r="X1501" t="str">
            <v>C</v>
          </cell>
          <cell r="AE1501">
            <v>0</v>
          </cell>
          <cell r="AF1501" t="str">
            <v>OPGET</v>
          </cell>
        </row>
        <row r="1502">
          <cell r="A1502" t="str">
            <v>RT</v>
          </cell>
          <cell r="B1502" t="str">
            <v>OPGET</v>
          </cell>
          <cell r="D1502" t="str">
            <v>B</v>
          </cell>
          <cell r="H1502" t="str">
            <v>SFC</v>
          </cell>
          <cell r="I1502" t="str">
            <v>MISI</v>
          </cell>
          <cell r="J1502" t="str">
            <v>PHYSICAL</v>
          </cell>
          <cell r="K1502" t="str">
            <v>CMSC-OFF</v>
          </cell>
          <cell r="T1502">
            <v>0</v>
          </cell>
          <cell r="U1502">
            <v>0</v>
          </cell>
          <cell r="V1502" t="str">
            <v>TRADING</v>
          </cell>
          <cell r="X1502" t="str">
            <v>C</v>
          </cell>
          <cell r="AE1502">
            <v>0</v>
          </cell>
          <cell r="AF1502" t="str">
            <v>OPGEM</v>
          </cell>
        </row>
        <row r="1503">
          <cell r="A1503" t="str">
            <v>SBRT</v>
          </cell>
          <cell r="B1503" t="str">
            <v>SB_OPG</v>
          </cell>
          <cell r="D1503" t="str">
            <v>S</v>
          </cell>
          <cell r="H1503" t="str">
            <v>SFC-RT</v>
          </cell>
          <cell r="I1503" t="str">
            <v>MISI</v>
          </cell>
          <cell r="J1503" t="str">
            <v>PHYSICAL</v>
          </cell>
          <cell r="K1503" t="str">
            <v>CMSC-OFF</v>
          </cell>
          <cell r="T1503">
            <v>0</v>
          </cell>
          <cell r="U1503">
            <v>0</v>
          </cell>
          <cell r="V1503" t="str">
            <v>TRADING</v>
          </cell>
          <cell r="X1503" t="str">
            <v>C</v>
          </cell>
          <cell r="AE1503">
            <v>0</v>
          </cell>
          <cell r="AF1503" t="str">
            <v>OPGET</v>
          </cell>
        </row>
        <row r="1504">
          <cell r="A1504" t="str">
            <v>ST</v>
          </cell>
          <cell r="B1504" t="str">
            <v>BRUCE-CF</v>
          </cell>
          <cell r="D1504" t="str">
            <v>B</v>
          </cell>
          <cell r="H1504" t="str">
            <v>I-SWAP</v>
          </cell>
          <cell r="I1504" t="str">
            <v>HOEP</v>
          </cell>
          <cell r="J1504" t="str">
            <v>FIXED SWAP</v>
          </cell>
          <cell r="K1504" t="str">
            <v>SWPFN</v>
          </cell>
          <cell r="T1504">
            <v>0</v>
          </cell>
          <cell r="U1504">
            <v>0</v>
          </cell>
          <cell r="V1504" t="str">
            <v>TRADING</v>
          </cell>
          <cell r="X1504" t="str">
            <v>C</v>
          </cell>
          <cell r="AE1504">
            <v>0</v>
          </cell>
          <cell r="AF1504" t="str">
            <v>OPGEM</v>
          </cell>
        </row>
        <row r="1505">
          <cell r="A1505" t="str">
            <v>ST</v>
          </cell>
          <cell r="B1505" t="str">
            <v>REM-CF</v>
          </cell>
          <cell r="D1505" t="str">
            <v>S</v>
          </cell>
          <cell r="H1505" t="str">
            <v>I-SWAP</v>
          </cell>
          <cell r="I1505" t="str">
            <v>HOEP</v>
          </cell>
          <cell r="J1505" t="str">
            <v>FIXED SWAP</v>
          </cell>
          <cell r="K1505" t="str">
            <v>SWPFN</v>
          </cell>
          <cell r="T1505">
            <v>0</v>
          </cell>
          <cell r="U1505">
            <v>0</v>
          </cell>
          <cell r="V1505" t="str">
            <v>TRADING</v>
          </cell>
          <cell r="X1505" t="str">
            <v>C</v>
          </cell>
          <cell r="AE1505">
            <v>0</v>
          </cell>
          <cell r="AF1505" t="str">
            <v>OPGEM</v>
          </cell>
        </row>
        <row r="1506">
          <cell r="A1506" t="str">
            <v>TROD</v>
          </cell>
          <cell r="B1506" t="str">
            <v>OPGET-UF</v>
          </cell>
          <cell r="D1506" t="str">
            <v>S</v>
          </cell>
          <cell r="H1506" t="str">
            <v>I-SWAP</v>
          </cell>
          <cell r="I1506" t="str">
            <v>HOEP</v>
          </cell>
          <cell r="J1506" t="str">
            <v>FIXED SWAP</v>
          </cell>
          <cell r="K1506" t="str">
            <v>SWPFN</v>
          </cell>
          <cell r="T1506">
            <v>0</v>
          </cell>
          <cell r="U1506">
            <v>0</v>
          </cell>
          <cell r="V1506" t="str">
            <v>TRADING</v>
          </cell>
          <cell r="X1506" t="str">
            <v>C</v>
          </cell>
          <cell r="AE1506">
            <v>0</v>
          </cell>
          <cell r="AF1506" t="str">
            <v>OPGEM</v>
          </cell>
        </row>
        <row r="1507">
          <cell r="A1507" t="str">
            <v>SBLT</v>
          </cell>
          <cell r="B1507" t="str">
            <v>SB_OPG-UF</v>
          </cell>
          <cell r="D1507" t="str">
            <v>B</v>
          </cell>
          <cell r="H1507" t="str">
            <v>I-SWAP</v>
          </cell>
          <cell r="I1507" t="str">
            <v>HOEP</v>
          </cell>
          <cell r="J1507" t="str">
            <v>FIXED SWAP</v>
          </cell>
          <cell r="K1507" t="str">
            <v>SWPFN</v>
          </cell>
          <cell r="T1507">
            <v>0</v>
          </cell>
          <cell r="U1507">
            <v>0</v>
          </cell>
          <cell r="V1507" t="str">
            <v>TRADING</v>
          </cell>
          <cell r="X1507" t="str">
            <v>C</v>
          </cell>
          <cell r="AE1507">
            <v>0</v>
          </cell>
          <cell r="AF1507" t="str">
            <v>OPGET</v>
          </cell>
        </row>
        <row r="1508">
          <cell r="A1508" t="str">
            <v>RT</v>
          </cell>
          <cell r="B1508" t="str">
            <v>OPGET</v>
          </cell>
          <cell r="D1508" t="str">
            <v>S</v>
          </cell>
          <cell r="H1508" t="str">
            <v>SFC</v>
          </cell>
          <cell r="I1508" t="str">
            <v>MISI</v>
          </cell>
          <cell r="J1508" t="str">
            <v>INDEX PHYSIC</v>
          </cell>
          <cell r="K1508" t="str">
            <v>SFC3-RT</v>
          </cell>
          <cell r="T1508">
            <v>0</v>
          </cell>
          <cell r="U1508">
            <v>0</v>
          </cell>
          <cell r="V1508" t="str">
            <v>TRADING</v>
          </cell>
          <cell r="X1508" t="str">
            <v>C</v>
          </cell>
          <cell r="AE1508">
            <v>0</v>
          </cell>
          <cell r="AF1508" t="str">
            <v>OPGEM</v>
          </cell>
        </row>
        <row r="1509">
          <cell r="A1509" t="str">
            <v>SBRT</v>
          </cell>
          <cell r="B1509" t="str">
            <v>SB_OPG</v>
          </cell>
          <cell r="D1509" t="str">
            <v>B</v>
          </cell>
          <cell r="H1509" t="str">
            <v>SFC-RT</v>
          </cell>
          <cell r="I1509" t="str">
            <v>MISI</v>
          </cell>
          <cell r="J1509" t="str">
            <v>INDEX PHYSIC</v>
          </cell>
          <cell r="K1509" t="str">
            <v>SFC3-RT</v>
          </cell>
          <cell r="T1509">
            <v>0</v>
          </cell>
          <cell r="U1509">
            <v>0</v>
          </cell>
          <cell r="V1509" t="str">
            <v>TRADING</v>
          </cell>
          <cell r="X1509" t="str">
            <v>C</v>
          </cell>
          <cell r="AE1509">
            <v>0</v>
          </cell>
          <cell r="AF1509" t="str">
            <v>OPGET</v>
          </cell>
        </row>
        <row r="1510">
          <cell r="A1510" t="str">
            <v>RT</v>
          </cell>
          <cell r="B1510" t="str">
            <v>OPGET</v>
          </cell>
          <cell r="D1510" t="str">
            <v>S</v>
          </cell>
          <cell r="H1510" t="str">
            <v>SFC</v>
          </cell>
          <cell r="I1510" t="str">
            <v>HOEP</v>
          </cell>
          <cell r="J1510" t="str">
            <v>INDEX PHYSIC</v>
          </cell>
          <cell r="K1510" t="str">
            <v>SFC3-RT</v>
          </cell>
          <cell r="T1510">
            <v>0</v>
          </cell>
          <cell r="U1510">
            <v>0</v>
          </cell>
          <cell r="V1510" t="str">
            <v>TRADING</v>
          </cell>
          <cell r="X1510" t="str">
            <v>C</v>
          </cell>
          <cell r="AE1510">
            <v>0</v>
          </cell>
          <cell r="AF1510" t="str">
            <v>OPGEM</v>
          </cell>
        </row>
        <row r="1511">
          <cell r="A1511" t="str">
            <v>SBRT</v>
          </cell>
          <cell r="B1511" t="str">
            <v>SB_OPG</v>
          </cell>
          <cell r="D1511" t="str">
            <v>B</v>
          </cell>
          <cell r="H1511" t="str">
            <v>SFC-RT</v>
          </cell>
          <cell r="I1511" t="str">
            <v>HOEP</v>
          </cell>
          <cell r="J1511" t="str">
            <v>INDEX PHYSIC</v>
          </cell>
          <cell r="K1511" t="str">
            <v>SFC3-RT</v>
          </cell>
          <cell r="T1511">
            <v>0</v>
          </cell>
          <cell r="U1511">
            <v>0</v>
          </cell>
          <cell r="V1511" t="str">
            <v>TRADING</v>
          </cell>
          <cell r="X1511" t="str">
            <v>C</v>
          </cell>
          <cell r="AE1511">
            <v>0</v>
          </cell>
          <cell r="AF1511" t="str">
            <v>OPGET</v>
          </cell>
        </row>
        <row r="1512">
          <cell r="A1512" t="str">
            <v>RT</v>
          </cell>
          <cell r="B1512" t="str">
            <v>OPGET</v>
          </cell>
          <cell r="D1512" t="str">
            <v>B</v>
          </cell>
          <cell r="H1512" t="str">
            <v>SFC</v>
          </cell>
          <cell r="I1512" t="str">
            <v>MISI</v>
          </cell>
          <cell r="J1512" t="str">
            <v>PHYSICAL</v>
          </cell>
          <cell r="K1512" t="str">
            <v>CMSC-OFF</v>
          </cell>
          <cell r="T1512">
            <v>0</v>
          </cell>
          <cell r="U1512">
            <v>0</v>
          </cell>
          <cell r="V1512" t="str">
            <v>TRADING</v>
          </cell>
          <cell r="X1512" t="str">
            <v>C</v>
          </cell>
          <cell r="AE1512">
            <v>0</v>
          </cell>
          <cell r="AF1512" t="str">
            <v>OPGEM</v>
          </cell>
        </row>
        <row r="1513">
          <cell r="A1513" t="str">
            <v>SBRT</v>
          </cell>
          <cell r="B1513" t="str">
            <v>SB_OPG</v>
          </cell>
          <cell r="D1513" t="str">
            <v>S</v>
          </cell>
          <cell r="H1513" t="str">
            <v>SFC-RT</v>
          </cell>
          <cell r="I1513" t="str">
            <v>MISI</v>
          </cell>
          <cell r="J1513" t="str">
            <v>PHYSICAL</v>
          </cell>
          <cell r="K1513" t="str">
            <v>CMSC-OFF</v>
          </cell>
          <cell r="T1513">
            <v>0</v>
          </cell>
          <cell r="U1513">
            <v>0</v>
          </cell>
          <cell r="V1513" t="str">
            <v>TRADING</v>
          </cell>
          <cell r="X1513" t="str">
            <v>C</v>
          </cell>
          <cell r="AE1513">
            <v>0</v>
          </cell>
          <cell r="AF1513" t="str">
            <v>OPGET</v>
          </cell>
        </row>
        <row r="1514">
          <cell r="A1514" t="str">
            <v>RT</v>
          </cell>
          <cell r="B1514" t="str">
            <v>OPGET</v>
          </cell>
          <cell r="D1514" t="str">
            <v>S</v>
          </cell>
          <cell r="H1514" t="str">
            <v>SFC</v>
          </cell>
          <cell r="I1514" t="str">
            <v>MISI</v>
          </cell>
          <cell r="J1514" t="str">
            <v>INDEX PHYSIC</v>
          </cell>
          <cell r="K1514" t="str">
            <v>SFC16-RT</v>
          </cell>
          <cell r="T1514">
            <v>0</v>
          </cell>
          <cell r="U1514">
            <v>0</v>
          </cell>
          <cell r="V1514" t="str">
            <v>TRADING</v>
          </cell>
          <cell r="X1514" t="str">
            <v>C</v>
          </cell>
          <cell r="AE1514">
            <v>0</v>
          </cell>
          <cell r="AF1514" t="str">
            <v>OPGEM</v>
          </cell>
        </row>
        <row r="1515">
          <cell r="A1515" t="str">
            <v>SBRT</v>
          </cell>
          <cell r="B1515" t="str">
            <v>SB_OPG</v>
          </cell>
          <cell r="D1515" t="str">
            <v>B</v>
          </cell>
          <cell r="H1515" t="str">
            <v>SFC-RT</v>
          </cell>
          <cell r="I1515" t="str">
            <v>MISI</v>
          </cell>
          <cell r="J1515" t="str">
            <v>INDEX PHYSIC</v>
          </cell>
          <cell r="K1515" t="str">
            <v>SFC16-RT</v>
          </cell>
          <cell r="T1515">
            <v>0</v>
          </cell>
          <cell r="U1515">
            <v>0</v>
          </cell>
          <cell r="V1515" t="str">
            <v>TRADING</v>
          </cell>
          <cell r="X1515" t="str">
            <v>C</v>
          </cell>
          <cell r="AE1515">
            <v>0</v>
          </cell>
          <cell r="AF1515" t="str">
            <v>OPGET</v>
          </cell>
        </row>
        <row r="1516">
          <cell r="A1516" t="str">
            <v>RT</v>
          </cell>
          <cell r="B1516" t="str">
            <v>OPGET</v>
          </cell>
          <cell r="D1516" t="str">
            <v>S</v>
          </cell>
          <cell r="H1516" t="str">
            <v>SFC</v>
          </cell>
          <cell r="I1516" t="str">
            <v>HOEP</v>
          </cell>
          <cell r="J1516" t="str">
            <v>INDEX PHYSIC</v>
          </cell>
          <cell r="K1516" t="str">
            <v>SFC10-RT</v>
          </cell>
          <cell r="T1516">
            <v>0</v>
          </cell>
          <cell r="U1516">
            <v>0</v>
          </cell>
          <cell r="V1516" t="str">
            <v>TRADING</v>
          </cell>
          <cell r="X1516" t="str">
            <v>C</v>
          </cell>
          <cell r="AE1516">
            <v>0</v>
          </cell>
          <cell r="AF1516" t="str">
            <v>OPGEM</v>
          </cell>
        </row>
        <row r="1517">
          <cell r="A1517" t="str">
            <v>SBRT</v>
          </cell>
          <cell r="B1517" t="str">
            <v>SB_OPG</v>
          </cell>
          <cell r="D1517" t="str">
            <v>B</v>
          </cell>
          <cell r="H1517" t="str">
            <v>SFC-RT</v>
          </cell>
          <cell r="I1517" t="str">
            <v>HOEP</v>
          </cell>
          <cell r="J1517" t="str">
            <v>INDEX PHYSIC</v>
          </cell>
          <cell r="K1517" t="str">
            <v>SFC10-RT</v>
          </cell>
          <cell r="T1517">
            <v>0</v>
          </cell>
          <cell r="U1517">
            <v>0</v>
          </cell>
          <cell r="V1517" t="str">
            <v>TRADING</v>
          </cell>
          <cell r="X1517" t="str">
            <v>C</v>
          </cell>
          <cell r="AE1517">
            <v>0</v>
          </cell>
          <cell r="AF1517" t="str">
            <v>OPGET</v>
          </cell>
        </row>
        <row r="1518">
          <cell r="A1518" t="str">
            <v>RT</v>
          </cell>
          <cell r="B1518" t="str">
            <v>OPGET</v>
          </cell>
          <cell r="D1518" t="str">
            <v>S</v>
          </cell>
          <cell r="H1518" t="str">
            <v>SFC</v>
          </cell>
          <cell r="I1518" t="str">
            <v>MISI</v>
          </cell>
          <cell r="J1518" t="str">
            <v>INDEX PHYSIC</v>
          </cell>
          <cell r="K1518" t="str">
            <v>SFC3-RT</v>
          </cell>
          <cell r="T1518">
            <v>0</v>
          </cell>
          <cell r="U1518">
            <v>0</v>
          </cell>
          <cell r="V1518" t="str">
            <v>TRADING</v>
          </cell>
          <cell r="X1518" t="str">
            <v>C</v>
          </cell>
          <cell r="AE1518">
            <v>0</v>
          </cell>
          <cell r="AF1518" t="str">
            <v>OPGEM</v>
          </cell>
        </row>
        <row r="1519">
          <cell r="A1519" t="str">
            <v>SBRT</v>
          </cell>
          <cell r="B1519" t="str">
            <v>SB_OPG</v>
          </cell>
          <cell r="D1519" t="str">
            <v>B</v>
          </cell>
          <cell r="H1519" t="str">
            <v>SFC-RT</v>
          </cell>
          <cell r="I1519" t="str">
            <v>MISI</v>
          </cell>
          <cell r="J1519" t="str">
            <v>INDEX PHYSIC</v>
          </cell>
          <cell r="K1519" t="str">
            <v>SFC3-RT</v>
          </cell>
          <cell r="T1519">
            <v>0</v>
          </cell>
          <cell r="U1519">
            <v>0</v>
          </cell>
          <cell r="V1519" t="str">
            <v>TRADING</v>
          </cell>
          <cell r="X1519" t="str">
            <v>C</v>
          </cell>
          <cell r="AE1519">
            <v>0</v>
          </cell>
          <cell r="AF1519" t="str">
            <v>OPGET</v>
          </cell>
        </row>
        <row r="1520">
          <cell r="A1520" t="str">
            <v>RT</v>
          </cell>
          <cell r="B1520" t="str">
            <v>OPGET</v>
          </cell>
          <cell r="D1520" t="str">
            <v>B</v>
          </cell>
          <cell r="H1520" t="str">
            <v>SFC</v>
          </cell>
          <cell r="I1520" t="str">
            <v>MISI</v>
          </cell>
          <cell r="J1520" t="str">
            <v>PHYSICAL</v>
          </cell>
          <cell r="K1520" t="str">
            <v>CMSC-OFF</v>
          </cell>
          <cell r="T1520">
            <v>0</v>
          </cell>
          <cell r="U1520">
            <v>0</v>
          </cell>
          <cell r="V1520" t="str">
            <v>TRADING</v>
          </cell>
          <cell r="X1520" t="str">
            <v>C</v>
          </cell>
          <cell r="AE1520">
            <v>0</v>
          </cell>
          <cell r="AF1520" t="str">
            <v>OPGEM</v>
          </cell>
        </row>
        <row r="1521">
          <cell r="A1521" t="str">
            <v>SBRT</v>
          </cell>
          <cell r="B1521" t="str">
            <v>SB_OPG</v>
          </cell>
          <cell r="D1521" t="str">
            <v>S</v>
          </cell>
          <cell r="H1521" t="str">
            <v>SFC-RT</v>
          </cell>
          <cell r="I1521" t="str">
            <v>MISI</v>
          </cell>
          <cell r="J1521" t="str">
            <v>PHYSICAL</v>
          </cell>
          <cell r="K1521" t="str">
            <v>CMSC-OFF</v>
          </cell>
          <cell r="T1521">
            <v>0</v>
          </cell>
          <cell r="U1521">
            <v>0</v>
          </cell>
          <cell r="V1521" t="str">
            <v>TRADING</v>
          </cell>
          <cell r="X1521" t="str">
            <v>C</v>
          </cell>
          <cell r="AE1521">
            <v>0</v>
          </cell>
          <cell r="AF1521" t="str">
            <v>OPGET</v>
          </cell>
        </row>
        <row r="1522">
          <cell r="A1522" t="str">
            <v>RT</v>
          </cell>
          <cell r="B1522" t="str">
            <v>OPGET</v>
          </cell>
          <cell r="D1522" t="str">
            <v>S</v>
          </cell>
          <cell r="H1522" t="str">
            <v>SFC</v>
          </cell>
          <cell r="I1522" t="str">
            <v>MISI</v>
          </cell>
          <cell r="J1522" t="str">
            <v>INDEX PHYSIC</v>
          </cell>
          <cell r="K1522" t="str">
            <v>SFC16-RT</v>
          </cell>
          <cell r="T1522">
            <v>0</v>
          </cell>
          <cell r="U1522">
            <v>0</v>
          </cell>
          <cell r="V1522" t="str">
            <v>TRADING</v>
          </cell>
          <cell r="X1522" t="str">
            <v>C</v>
          </cell>
          <cell r="AE1522">
            <v>0</v>
          </cell>
          <cell r="AF1522" t="str">
            <v>OPGEM</v>
          </cell>
        </row>
        <row r="1523">
          <cell r="A1523" t="str">
            <v>SBRT</v>
          </cell>
          <cell r="B1523" t="str">
            <v>SB_OPG</v>
          </cell>
          <cell r="D1523" t="str">
            <v>B</v>
          </cell>
          <cell r="H1523" t="str">
            <v>SFC-RT</v>
          </cell>
          <cell r="I1523" t="str">
            <v>MISI</v>
          </cell>
          <cell r="J1523" t="str">
            <v>INDEX PHYSIC</v>
          </cell>
          <cell r="K1523" t="str">
            <v>SFC16-RT</v>
          </cell>
          <cell r="T1523">
            <v>0</v>
          </cell>
          <cell r="U1523">
            <v>0</v>
          </cell>
          <cell r="V1523" t="str">
            <v>TRADING</v>
          </cell>
          <cell r="X1523" t="str">
            <v>C</v>
          </cell>
          <cell r="AE1523">
            <v>0</v>
          </cell>
          <cell r="AF1523" t="str">
            <v>OPGET</v>
          </cell>
        </row>
        <row r="1524">
          <cell r="A1524" t="str">
            <v>ST</v>
          </cell>
          <cell r="B1524" t="str">
            <v>OPGET</v>
          </cell>
          <cell r="D1524" t="str">
            <v>B</v>
          </cell>
          <cell r="H1524" t="str">
            <v>SFC</v>
          </cell>
          <cell r="I1524" t="str">
            <v>MISI</v>
          </cell>
          <cell r="J1524" t="str">
            <v>PHYSICAL</v>
          </cell>
          <cell r="K1524" t="str">
            <v>CMSC-OFF</v>
          </cell>
          <cell r="T1524">
            <v>0</v>
          </cell>
          <cell r="U1524">
            <v>0</v>
          </cell>
          <cell r="V1524" t="str">
            <v>TRADING</v>
          </cell>
          <cell r="X1524" t="str">
            <v>C</v>
          </cell>
          <cell r="AE1524">
            <v>0</v>
          </cell>
          <cell r="AF1524" t="str">
            <v>OPGEM</v>
          </cell>
        </row>
        <row r="1525">
          <cell r="A1525" t="str">
            <v>SBST</v>
          </cell>
          <cell r="B1525" t="str">
            <v>SB_OPG</v>
          </cell>
          <cell r="D1525" t="str">
            <v>S</v>
          </cell>
          <cell r="H1525" t="str">
            <v>SFC-DA</v>
          </cell>
          <cell r="I1525" t="str">
            <v>MISI</v>
          </cell>
          <cell r="J1525" t="str">
            <v>PHYSICAL</v>
          </cell>
          <cell r="K1525" t="str">
            <v>CMSC-OFF</v>
          </cell>
          <cell r="T1525">
            <v>0</v>
          </cell>
          <cell r="U1525">
            <v>0</v>
          </cell>
          <cell r="V1525" t="str">
            <v>TRADING</v>
          </cell>
          <cell r="X1525" t="str">
            <v>C</v>
          </cell>
          <cell r="AE1525">
            <v>0</v>
          </cell>
          <cell r="AF1525" t="str">
            <v>OPGET</v>
          </cell>
        </row>
        <row r="1526">
          <cell r="A1526" t="str">
            <v>RT</v>
          </cell>
          <cell r="B1526" t="str">
            <v>OPGET</v>
          </cell>
          <cell r="D1526" t="str">
            <v>S</v>
          </cell>
          <cell r="H1526" t="str">
            <v>SFC</v>
          </cell>
          <cell r="I1526" t="str">
            <v>MISI</v>
          </cell>
          <cell r="J1526" t="str">
            <v>PHYSICAL</v>
          </cell>
          <cell r="K1526" t="str">
            <v>EFC-RT</v>
          </cell>
          <cell r="T1526">
            <v>0</v>
          </cell>
          <cell r="U1526">
            <v>0</v>
          </cell>
          <cell r="V1526" t="str">
            <v>TRADING</v>
          </cell>
          <cell r="X1526" t="str">
            <v>C</v>
          </cell>
          <cell r="AE1526">
            <v>0</v>
          </cell>
          <cell r="AF1526" t="str">
            <v>OPGEM</v>
          </cell>
        </row>
        <row r="1527">
          <cell r="A1527" t="str">
            <v>SBRT</v>
          </cell>
          <cell r="B1527" t="str">
            <v>SB_OPG</v>
          </cell>
          <cell r="D1527" t="str">
            <v>B</v>
          </cell>
          <cell r="H1527" t="str">
            <v>SFC-RT</v>
          </cell>
          <cell r="I1527" t="str">
            <v>MISI</v>
          </cell>
          <cell r="J1527" t="str">
            <v>PHYSICAL</v>
          </cell>
          <cell r="K1527" t="str">
            <v>EFC-RT</v>
          </cell>
          <cell r="T1527">
            <v>0</v>
          </cell>
          <cell r="U1527">
            <v>0</v>
          </cell>
          <cell r="V1527" t="str">
            <v>TRADING</v>
          </cell>
          <cell r="X1527" t="str">
            <v>C</v>
          </cell>
          <cell r="AE1527">
            <v>0</v>
          </cell>
          <cell r="AF1527" t="str">
            <v>OPGET</v>
          </cell>
        </row>
        <row r="1528">
          <cell r="A1528" t="str">
            <v>ST</v>
          </cell>
          <cell r="B1528" t="str">
            <v>OPGET</v>
          </cell>
          <cell r="D1528" t="str">
            <v>S</v>
          </cell>
          <cell r="H1528" t="str">
            <v>SFC</v>
          </cell>
          <cell r="I1528" t="str">
            <v>MISI</v>
          </cell>
          <cell r="J1528" t="str">
            <v>PHYSICAL</v>
          </cell>
          <cell r="K1528" t="str">
            <v>EFC-RT</v>
          </cell>
          <cell r="T1528">
            <v>0</v>
          </cell>
          <cell r="U1528">
            <v>0</v>
          </cell>
          <cell r="V1528" t="str">
            <v>TRADING</v>
          </cell>
          <cell r="X1528" t="str">
            <v>C</v>
          </cell>
          <cell r="AE1528">
            <v>0</v>
          </cell>
          <cell r="AF1528" t="str">
            <v>OPGEM</v>
          </cell>
        </row>
        <row r="1529">
          <cell r="A1529" t="str">
            <v>TROD</v>
          </cell>
          <cell r="B1529" t="str">
            <v>OPGET</v>
          </cell>
          <cell r="D1529" t="str">
            <v>S</v>
          </cell>
          <cell r="H1529" t="str">
            <v>SFC</v>
          </cell>
          <cell r="I1529" t="str">
            <v>MISI</v>
          </cell>
          <cell r="J1529" t="str">
            <v>PHYSICAL</v>
          </cell>
          <cell r="K1529" t="str">
            <v>EFC-RT</v>
          </cell>
          <cell r="T1529">
            <v>0</v>
          </cell>
          <cell r="U1529">
            <v>0</v>
          </cell>
          <cell r="V1529" t="str">
            <v>TRADING</v>
          </cell>
          <cell r="X1529" t="str">
            <v>C</v>
          </cell>
          <cell r="AE1529">
            <v>0</v>
          </cell>
          <cell r="AF1529" t="str">
            <v>OPGEM</v>
          </cell>
        </row>
        <row r="1530">
          <cell r="A1530" t="str">
            <v>SBST</v>
          </cell>
          <cell r="B1530" t="str">
            <v>SB_OPG</v>
          </cell>
          <cell r="D1530" t="str">
            <v>B</v>
          </cell>
          <cell r="H1530" t="str">
            <v>SFC-DA</v>
          </cell>
          <cell r="I1530" t="str">
            <v>MISI</v>
          </cell>
          <cell r="J1530" t="str">
            <v>PHYSICAL</v>
          </cell>
          <cell r="K1530" t="str">
            <v>EFC-RT</v>
          </cell>
          <cell r="T1530">
            <v>0</v>
          </cell>
          <cell r="U1530">
            <v>0</v>
          </cell>
          <cell r="V1530" t="str">
            <v>TRADING</v>
          </cell>
          <cell r="X1530" t="str">
            <v>C</v>
          </cell>
          <cell r="AE1530">
            <v>0</v>
          </cell>
          <cell r="AF1530" t="str">
            <v>OPGET</v>
          </cell>
        </row>
        <row r="1531">
          <cell r="A1531" t="str">
            <v>SBLT</v>
          </cell>
          <cell r="B1531" t="str">
            <v>SB_OPG</v>
          </cell>
          <cell r="D1531" t="str">
            <v>B</v>
          </cell>
          <cell r="H1531" t="str">
            <v>SFC-DA</v>
          </cell>
          <cell r="I1531" t="str">
            <v>MISI</v>
          </cell>
          <cell r="J1531" t="str">
            <v>PHYSICAL</v>
          </cell>
          <cell r="K1531" t="str">
            <v>EFC-RT</v>
          </cell>
          <cell r="T1531">
            <v>0</v>
          </cell>
          <cell r="U1531">
            <v>0</v>
          </cell>
          <cell r="V1531" t="str">
            <v>TRADING</v>
          </cell>
          <cell r="X1531" t="str">
            <v>C</v>
          </cell>
          <cell r="AE1531">
            <v>0</v>
          </cell>
          <cell r="AF1531" t="str">
            <v>OPGET</v>
          </cell>
        </row>
        <row r="1532">
          <cell r="A1532" t="str">
            <v>RT</v>
          </cell>
          <cell r="B1532" t="str">
            <v>OPGET</v>
          </cell>
          <cell r="D1532" t="str">
            <v>B</v>
          </cell>
          <cell r="H1532" t="str">
            <v>SFC</v>
          </cell>
          <cell r="I1532" t="str">
            <v>MISI</v>
          </cell>
          <cell r="J1532" t="str">
            <v>PHYSICAL</v>
          </cell>
          <cell r="K1532" t="str">
            <v>CMSC-OFF</v>
          </cell>
          <cell r="T1532">
            <v>0</v>
          </cell>
          <cell r="U1532">
            <v>0</v>
          </cell>
          <cell r="V1532" t="str">
            <v>TRADING</v>
          </cell>
          <cell r="X1532" t="str">
            <v>C</v>
          </cell>
          <cell r="AE1532">
            <v>0</v>
          </cell>
          <cell r="AF1532" t="str">
            <v>OPGEM</v>
          </cell>
        </row>
        <row r="1533">
          <cell r="A1533" t="str">
            <v>SBRT</v>
          </cell>
          <cell r="B1533" t="str">
            <v>SB_OPG</v>
          </cell>
          <cell r="D1533" t="str">
            <v>S</v>
          </cell>
          <cell r="H1533" t="str">
            <v>SFC-RT</v>
          </cell>
          <cell r="I1533" t="str">
            <v>MISI</v>
          </cell>
          <cell r="J1533" t="str">
            <v>PHYSICAL</v>
          </cell>
          <cell r="K1533" t="str">
            <v>CMSC-OFF</v>
          </cell>
          <cell r="T1533">
            <v>0</v>
          </cell>
          <cell r="U1533">
            <v>0</v>
          </cell>
          <cell r="V1533" t="str">
            <v>TRADING</v>
          </cell>
          <cell r="X1533" t="str">
            <v>C</v>
          </cell>
          <cell r="AE1533">
            <v>0</v>
          </cell>
          <cell r="AF1533" t="str">
            <v>OPGET</v>
          </cell>
        </row>
        <row r="1534">
          <cell r="A1534" t="str">
            <v>RT</v>
          </cell>
          <cell r="B1534" t="str">
            <v>OPGET</v>
          </cell>
          <cell r="D1534" t="str">
            <v>S</v>
          </cell>
          <cell r="H1534" t="str">
            <v>SFC</v>
          </cell>
          <cell r="I1534" t="str">
            <v>HOEP</v>
          </cell>
          <cell r="J1534" t="str">
            <v>INDEX PHYSIC</v>
          </cell>
          <cell r="K1534" t="str">
            <v>SFC17-RT</v>
          </cell>
          <cell r="T1534">
            <v>0</v>
          </cell>
          <cell r="U1534">
            <v>0</v>
          </cell>
          <cell r="V1534" t="str">
            <v>TRADING</v>
          </cell>
          <cell r="X1534" t="str">
            <v>C</v>
          </cell>
          <cell r="AE1534">
            <v>0</v>
          </cell>
          <cell r="AF1534" t="str">
            <v>OPGEM</v>
          </cell>
        </row>
        <row r="1535">
          <cell r="A1535" t="str">
            <v>SBRT</v>
          </cell>
          <cell r="B1535" t="str">
            <v>SB_OPG</v>
          </cell>
          <cell r="D1535" t="str">
            <v>B</v>
          </cell>
          <cell r="H1535" t="str">
            <v>SFC-RT</v>
          </cell>
          <cell r="I1535" t="str">
            <v>HOEP</v>
          </cell>
          <cell r="J1535" t="str">
            <v>INDEX PHYSIC</v>
          </cell>
          <cell r="K1535" t="str">
            <v>SFC17-RT</v>
          </cell>
          <cell r="T1535">
            <v>0</v>
          </cell>
          <cell r="U1535">
            <v>0</v>
          </cell>
          <cell r="V1535" t="str">
            <v>TRADING</v>
          </cell>
          <cell r="X1535" t="str">
            <v>C</v>
          </cell>
          <cell r="AE1535">
            <v>0</v>
          </cell>
          <cell r="AF1535" t="str">
            <v>OPGET</v>
          </cell>
        </row>
        <row r="1536">
          <cell r="A1536" t="str">
            <v>SBST</v>
          </cell>
          <cell r="B1536" t="str">
            <v>SB_OPG</v>
          </cell>
          <cell r="D1536" t="str">
            <v>B</v>
          </cell>
          <cell r="H1536" t="str">
            <v>OSF</v>
          </cell>
          <cell r="I1536" t="str">
            <v>HOEP</v>
          </cell>
          <cell r="J1536" t="str">
            <v>INDEX PHYSIC</v>
          </cell>
          <cell r="K1536" t="str">
            <v>SFC-DA</v>
          </cell>
          <cell r="T1536">
            <v>0</v>
          </cell>
          <cell r="U1536">
            <v>0</v>
          </cell>
          <cell r="V1536" t="str">
            <v>TRADING</v>
          </cell>
          <cell r="X1536" t="str">
            <v>C</v>
          </cell>
          <cell r="AE1536">
            <v>0</v>
          </cell>
          <cell r="AF1536" t="str">
            <v>OPGET</v>
          </cell>
        </row>
        <row r="1537">
          <cell r="A1537" t="str">
            <v>ST</v>
          </cell>
          <cell r="B1537" t="str">
            <v>OPGET</v>
          </cell>
          <cell r="D1537" t="str">
            <v>S</v>
          </cell>
          <cell r="H1537" t="str">
            <v>OSF</v>
          </cell>
          <cell r="I1537" t="str">
            <v>HOEP</v>
          </cell>
          <cell r="J1537" t="str">
            <v>INDEX PHYSIC</v>
          </cell>
          <cell r="K1537" t="str">
            <v>SFC-DA</v>
          </cell>
          <cell r="T1537">
            <v>0</v>
          </cell>
          <cell r="U1537">
            <v>0</v>
          </cell>
          <cell r="V1537" t="str">
            <v>TRADING</v>
          </cell>
          <cell r="X1537" t="str">
            <v>C</v>
          </cell>
          <cell r="AE1537">
            <v>0</v>
          </cell>
          <cell r="AF1537" t="str">
            <v>OPGEM</v>
          </cell>
        </row>
        <row r="1538">
          <cell r="A1538" t="str">
            <v>ST</v>
          </cell>
          <cell r="B1538" t="str">
            <v>OPGET</v>
          </cell>
          <cell r="D1538" t="str">
            <v>S</v>
          </cell>
          <cell r="H1538" t="str">
            <v>OSF</v>
          </cell>
          <cell r="I1538" t="str">
            <v>HOEP</v>
          </cell>
          <cell r="J1538" t="str">
            <v>INDEX PHYSIC</v>
          </cell>
          <cell r="K1538" t="str">
            <v>SFC6-DA</v>
          </cell>
          <cell r="T1538">
            <v>0</v>
          </cell>
          <cell r="U1538">
            <v>0</v>
          </cell>
          <cell r="V1538" t="str">
            <v>TRADING</v>
          </cell>
          <cell r="X1538" t="str">
            <v>C</v>
          </cell>
          <cell r="AE1538">
            <v>0</v>
          </cell>
          <cell r="AF1538" t="str">
            <v>OPGEM</v>
          </cell>
        </row>
        <row r="1539">
          <cell r="A1539" t="str">
            <v>SBST</v>
          </cell>
          <cell r="B1539" t="str">
            <v>SB_OPG</v>
          </cell>
          <cell r="D1539" t="str">
            <v>B</v>
          </cell>
          <cell r="H1539" t="str">
            <v>OSF</v>
          </cell>
          <cell r="I1539" t="str">
            <v>HOEP</v>
          </cell>
          <cell r="J1539" t="str">
            <v>INDEX PHYSIC</v>
          </cell>
          <cell r="K1539" t="str">
            <v>SFC6-DA</v>
          </cell>
          <cell r="T1539">
            <v>0</v>
          </cell>
          <cell r="U1539">
            <v>0</v>
          </cell>
          <cell r="V1539" t="str">
            <v>TRADING</v>
          </cell>
          <cell r="X1539" t="str">
            <v>C</v>
          </cell>
          <cell r="AE1539">
            <v>0</v>
          </cell>
          <cell r="AF1539" t="str">
            <v>OPGET</v>
          </cell>
        </row>
        <row r="1540">
          <cell r="A1540" t="str">
            <v>SBLT</v>
          </cell>
          <cell r="B1540" t="str">
            <v>SB_OPGUS</v>
          </cell>
          <cell r="D1540" t="str">
            <v>B</v>
          </cell>
          <cell r="H1540" t="str">
            <v>OSF</v>
          </cell>
          <cell r="I1540" t="str">
            <v>HOEP</v>
          </cell>
          <cell r="J1540" t="str">
            <v>INDEX PHYSIC</v>
          </cell>
          <cell r="K1540" t="str">
            <v>SFC8-DA</v>
          </cell>
          <cell r="T1540">
            <v>0</v>
          </cell>
          <cell r="U1540">
            <v>0</v>
          </cell>
          <cell r="V1540" t="str">
            <v>TRADING</v>
          </cell>
          <cell r="X1540" t="str">
            <v>C</v>
          </cell>
          <cell r="AE1540">
            <v>0</v>
          </cell>
          <cell r="AF1540" t="str">
            <v>OPGET</v>
          </cell>
        </row>
        <row r="1541">
          <cell r="A1541" t="str">
            <v>TROD</v>
          </cell>
          <cell r="B1541" t="str">
            <v>OPGETUS</v>
          </cell>
          <cell r="D1541" t="str">
            <v>S</v>
          </cell>
          <cell r="H1541" t="str">
            <v>OSF</v>
          </cell>
          <cell r="I1541" t="str">
            <v>HOEP</v>
          </cell>
          <cell r="J1541" t="str">
            <v>INDEX PHYSIC</v>
          </cell>
          <cell r="K1541" t="str">
            <v>SFC8-DA</v>
          </cell>
          <cell r="T1541">
            <v>0</v>
          </cell>
          <cell r="U1541">
            <v>0</v>
          </cell>
          <cell r="V1541" t="str">
            <v>TRADING</v>
          </cell>
          <cell r="X1541" t="str">
            <v>C</v>
          </cell>
          <cell r="AE1541">
            <v>0</v>
          </cell>
          <cell r="AF1541" t="str">
            <v>OPGEM</v>
          </cell>
        </row>
        <row r="1542">
          <cell r="A1542" t="str">
            <v>RT</v>
          </cell>
          <cell r="B1542" t="str">
            <v>OPGET</v>
          </cell>
          <cell r="D1542" t="str">
            <v>S</v>
          </cell>
          <cell r="H1542" t="str">
            <v>SFC</v>
          </cell>
          <cell r="I1542" t="str">
            <v>MISI</v>
          </cell>
          <cell r="J1542" t="str">
            <v>INDEX PHYSIC</v>
          </cell>
          <cell r="K1542" t="str">
            <v>SFC17-RT</v>
          </cell>
          <cell r="T1542">
            <v>0</v>
          </cell>
          <cell r="U1542">
            <v>0</v>
          </cell>
          <cell r="V1542" t="str">
            <v>TRADING</v>
          </cell>
          <cell r="X1542" t="str">
            <v>C</v>
          </cell>
          <cell r="AE1542">
            <v>0</v>
          </cell>
          <cell r="AF1542" t="str">
            <v>OPGEM</v>
          </cell>
        </row>
        <row r="1543">
          <cell r="A1543" t="str">
            <v>SBRT</v>
          </cell>
          <cell r="B1543" t="str">
            <v>SB_OPG</v>
          </cell>
          <cell r="D1543" t="str">
            <v>B</v>
          </cell>
          <cell r="H1543" t="str">
            <v>SFC-RT</v>
          </cell>
          <cell r="I1543" t="str">
            <v>MISI</v>
          </cell>
          <cell r="J1543" t="str">
            <v>INDEX PHYSIC</v>
          </cell>
          <cell r="K1543" t="str">
            <v>SFC17-RT</v>
          </cell>
          <cell r="T1543">
            <v>0</v>
          </cell>
          <cell r="U1543">
            <v>0</v>
          </cell>
          <cell r="V1543" t="str">
            <v>TRADING</v>
          </cell>
          <cell r="X1543" t="str">
            <v>C</v>
          </cell>
          <cell r="AE1543">
            <v>0</v>
          </cell>
          <cell r="AF1543" t="str">
            <v>OPGET</v>
          </cell>
        </row>
        <row r="1544">
          <cell r="A1544" t="str">
            <v>RT</v>
          </cell>
          <cell r="B1544" t="str">
            <v>OPGET</v>
          </cell>
          <cell r="D1544" t="str">
            <v>S</v>
          </cell>
          <cell r="H1544" t="str">
            <v>SFC</v>
          </cell>
          <cell r="I1544" t="str">
            <v>MISI</v>
          </cell>
          <cell r="J1544" t="str">
            <v>INDEX PHYSIC</v>
          </cell>
          <cell r="K1544" t="str">
            <v>SFC16-RT</v>
          </cell>
          <cell r="T1544">
            <v>0</v>
          </cell>
          <cell r="U1544">
            <v>0</v>
          </cell>
          <cell r="V1544" t="str">
            <v>TRADING</v>
          </cell>
          <cell r="X1544" t="str">
            <v>C</v>
          </cell>
          <cell r="AE1544">
            <v>0</v>
          </cell>
          <cell r="AF1544" t="str">
            <v>OPGEM</v>
          </cell>
        </row>
        <row r="1545">
          <cell r="A1545" t="str">
            <v>SBRT</v>
          </cell>
          <cell r="B1545" t="str">
            <v>SB_OPG</v>
          </cell>
          <cell r="D1545" t="str">
            <v>B</v>
          </cell>
          <cell r="H1545" t="str">
            <v>SFC-RT</v>
          </cell>
          <cell r="I1545" t="str">
            <v>MISI</v>
          </cell>
          <cell r="J1545" t="str">
            <v>INDEX PHYSIC</v>
          </cell>
          <cell r="K1545" t="str">
            <v>SFC16-RT</v>
          </cell>
          <cell r="T1545">
            <v>0</v>
          </cell>
          <cell r="U1545">
            <v>0</v>
          </cell>
          <cell r="V1545" t="str">
            <v>TRADING</v>
          </cell>
          <cell r="X1545" t="str">
            <v>C</v>
          </cell>
          <cell r="AE1545">
            <v>0</v>
          </cell>
          <cell r="AF1545" t="str">
            <v>OPGET</v>
          </cell>
        </row>
        <row r="1546">
          <cell r="A1546" t="str">
            <v>ST</v>
          </cell>
          <cell r="B1546" t="str">
            <v>TEM-CF</v>
          </cell>
          <cell r="D1546" t="str">
            <v>B</v>
          </cell>
          <cell r="H1546" t="str">
            <v>I-SWAP</v>
          </cell>
          <cell r="I1546" t="str">
            <v>HOEP</v>
          </cell>
          <cell r="J1546" t="str">
            <v>FIXED SWAP</v>
          </cell>
          <cell r="K1546" t="str">
            <v>SWPFN</v>
          </cell>
          <cell r="T1546">
            <v>0</v>
          </cell>
          <cell r="U1546">
            <v>0</v>
          </cell>
          <cell r="V1546" t="str">
            <v>TRADING</v>
          </cell>
          <cell r="X1546" t="str">
            <v>C</v>
          </cell>
          <cell r="AE1546">
            <v>0</v>
          </cell>
          <cell r="AF1546" t="str">
            <v>OPGEM</v>
          </cell>
        </row>
        <row r="1547">
          <cell r="A1547" t="str">
            <v>ST</v>
          </cell>
          <cell r="B1547" t="str">
            <v>OPGET-CF</v>
          </cell>
          <cell r="D1547" t="str">
            <v>S</v>
          </cell>
          <cell r="H1547" t="str">
            <v>I-SWAP</v>
          </cell>
          <cell r="I1547" t="str">
            <v>HOEP</v>
          </cell>
          <cell r="J1547" t="str">
            <v>FIXED SWAP</v>
          </cell>
          <cell r="K1547" t="str">
            <v>SWPFN</v>
          </cell>
          <cell r="T1547">
            <v>0</v>
          </cell>
          <cell r="U1547">
            <v>0</v>
          </cell>
          <cell r="V1547" t="str">
            <v>TRADING</v>
          </cell>
          <cell r="X1547" t="str">
            <v>C</v>
          </cell>
          <cell r="AE1547">
            <v>0</v>
          </cell>
          <cell r="AF1547" t="str">
            <v>OPGEM</v>
          </cell>
        </row>
        <row r="1548">
          <cell r="A1548" t="str">
            <v>SBST</v>
          </cell>
          <cell r="B1548" t="str">
            <v>SB_OPG-CF</v>
          </cell>
          <cell r="D1548" t="str">
            <v>B</v>
          </cell>
          <cell r="H1548" t="str">
            <v>I-SWAP</v>
          </cell>
          <cell r="I1548" t="str">
            <v>HOEP</v>
          </cell>
          <cell r="J1548" t="str">
            <v>FIXED SWAP</v>
          </cell>
          <cell r="K1548" t="str">
            <v>SWPFN</v>
          </cell>
          <cell r="T1548">
            <v>0</v>
          </cell>
          <cell r="U1548">
            <v>0</v>
          </cell>
          <cell r="V1548" t="str">
            <v>TRADING</v>
          </cell>
          <cell r="X1548" t="str">
            <v>C</v>
          </cell>
          <cell r="AE1548">
            <v>0</v>
          </cell>
          <cell r="AF1548" t="str">
            <v>OPGET</v>
          </cell>
        </row>
        <row r="1549">
          <cell r="A1549" t="str">
            <v>SPED</v>
          </cell>
          <cell r="B1549" t="str">
            <v>GEN</v>
          </cell>
          <cell r="D1549" t="str">
            <v>B</v>
          </cell>
          <cell r="H1549" t="str">
            <v>UF</v>
          </cell>
          <cell r="I1549" t="str">
            <v>HOEP</v>
          </cell>
          <cell r="J1549" t="str">
            <v>INDEX PHYSIC</v>
          </cell>
          <cell r="K1549" t="str">
            <v>UF1</v>
          </cell>
          <cell r="T1549">
            <v>0</v>
          </cell>
          <cell r="U1549">
            <v>0</v>
          </cell>
          <cell r="V1549" t="str">
            <v>TRADING</v>
          </cell>
          <cell r="X1549" t="str">
            <v>M</v>
          </cell>
          <cell r="AE1549">
            <v>0</v>
          </cell>
          <cell r="AF1549" t="str">
            <v>OPGEM</v>
          </cell>
        </row>
        <row r="1550">
          <cell r="A1550" t="str">
            <v>GEN</v>
          </cell>
          <cell r="B1550" t="str">
            <v>SPED</v>
          </cell>
          <cell r="D1550" t="str">
            <v>S</v>
          </cell>
          <cell r="H1550" t="str">
            <v>UF</v>
          </cell>
          <cell r="I1550" t="str">
            <v>HOEP</v>
          </cell>
          <cell r="J1550" t="str">
            <v>INDEX PHYSIC</v>
          </cell>
          <cell r="K1550" t="str">
            <v>UF1</v>
          </cell>
          <cell r="T1550">
            <v>0</v>
          </cell>
          <cell r="U1550">
            <v>0</v>
          </cell>
          <cell r="V1550" t="str">
            <v>TRADING</v>
          </cell>
          <cell r="X1550" t="str">
            <v>M</v>
          </cell>
          <cell r="AE1550">
            <v>0</v>
          </cell>
          <cell r="AF1550" t="str">
            <v>OPGEM</v>
          </cell>
        </row>
        <row r="1551">
          <cell r="A1551" t="str">
            <v>SPED</v>
          </cell>
          <cell r="B1551" t="str">
            <v>BEMI-CF</v>
          </cell>
          <cell r="D1551" t="str">
            <v>B</v>
          </cell>
          <cell r="H1551" t="str">
            <v>I-SWAP</v>
          </cell>
          <cell r="I1551" t="str">
            <v>HOEP</v>
          </cell>
          <cell r="J1551" t="str">
            <v>FIXED SWAP</v>
          </cell>
          <cell r="K1551" t="str">
            <v>FIRM</v>
          </cell>
          <cell r="T1551">
            <v>0</v>
          </cell>
          <cell r="U1551">
            <v>0</v>
          </cell>
          <cell r="V1551" t="str">
            <v>TRADING</v>
          </cell>
          <cell r="X1551" t="str">
            <v>C</v>
          </cell>
          <cell r="AE1551">
            <v>0</v>
          </cell>
          <cell r="AF1551" t="str">
            <v>OPGEM</v>
          </cell>
        </row>
        <row r="1552">
          <cell r="A1552" t="str">
            <v>SPED</v>
          </cell>
          <cell r="B1552" t="str">
            <v>BRUCE-CF</v>
          </cell>
          <cell r="D1552" t="str">
            <v>B</v>
          </cell>
          <cell r="H1552" t="str">
            <v>I-SWAP</v>
          </cell>
          <cell r="I1552" t="str">
            <v>HOEP</v>
          </cell>
          <cell r="J1552" t="str">
            <v>FIXED SWAP</v>
          </cell>
          <cell r="K1552" t="str">
            <v>FIRM</v>
          </cell>
          <cell r="T1552">
            <v>0</v>
          </cell>
          <cell r="U1552">
            <v>0</v>
          </cell>
          <cell r="V1552" t="str">
            <v>TRADING</v>
          </cell>
          <cell r="X1552" t="str">
            <v>C</v>
          </cell>
          <cell r="AE1552">
            <v>0</v>
          </cell>
          <cell r="AF1552" t="str">
            <v>OPGEM</v>
          </cell>
        </row>
        <row r="1553">
          <cell r="A1553" t="str">
            <v>SPED</v>
          </cell>
          <cell r="B1553" t="str">
            <v>RBC-CF</v>
          </cell>
          <cell r="D1553" t="str">
            <v>B</v>
          </cell>
          <cell r="H1553" t="str">
            <v>I-SWAP</v>
          </cell>
          <cell r="I1553" t="str">
            <v>HOEP</v>
          </cell>
          <cell r="J1553" t="str">
            <v>FIXED SWAP</v>
          </cell>
          <cell r="K1553" t="str">
            <v>FIRM</v>
          </cell>
          <cell r="T1553">
            <v>0</v>
          </cell>
          <cell r="U1553">
            <v>0</v>
          </cell>
          <cell r="V1553" t="str">
            <v>TRADING</v>
          </cell>
          <cell r="X1553" t="str">
            <v>C</v>
          </cell>
          <cell r="AE1553">
            <v>0</v>
          </cell>
          <cell r="AF1553" t="str">
            <v>OPGEM</v>
          </cell>
        </row>
        <row r="1554">
          <cell r="A1554" t="str">
            <v>RT</v>
          </cell>
          <cell r="B1554" t="str">
            <v>OPGET</v>
          </cell>
          <cell r="D1554" t="str">
            <v>S</v>
          </cell>
          <cell r="H1554" t="str">
            <v>SFC</v>
          </cell>
          <cell r="I1554" t="str">
            <v>HOEP</v>
          </cell>
          <cell r="J1554" t="str">
            <v>INDEX PHYSIC</v>
          </cell>
          <cell r="K1554" t="str">
            <v>SFC3-RT</v>
          </cell>
          <cell r="T1554">
            <v>0</v>
          </cell>
          <cell r="U1554">
            <v>0</v>
          </cell>
          <cell r="V1554" t="str">
            <v>TRADING</v>
          </cell>
          <cell r="X1554" t="str">
            <v>C</v>
          </cell>
          <cell r="AE1554">
            <v>0</v>
          </cell>
          <cell r="AF1554" t="str">
            <v>OPGEM</v>
          </cell>
        </row>
        <row r="1555">
          <cell r="A1555" t="str">
            <v>SBRT</v>
          </cell>
          <cell r="B1555" t="str">
            <v>SB_OPG</v>
          </cell>
          <cell r="D1555" t="str">
            <v>B</v>
          </cell>
          <cell r="H1555" t="str">
            <v>SFC-RT</v>
          </cell>
          <cell r="I1555" t="str">
            <v>HOEP</v>
          </cell>
          <cell r="J1555" t="str">
            <v>INDEX PHYSIC</v>
          </cell>
          <cell r="K1555" t="str">
            <v>SFC3-RT</v>
          </cell>
          <cell r="T1555">
            <v>0</v>
          </cell>
          <cell r="U1555">
            <v>0</v>
          </cell>
          <cell r="V1555" t="str">
            <v>TRADING</v>
          </cell>
          <cell r="X1555" t="str">
            <v>C</v>
          </cell>
          <cell r="AE1555">
            <v>0</v>
          </cell>
          <cell r="AF1555" t="str">
            <v>OPGET</v>
          </cell>
        </row>
        <row r="1556">
          <cell r="A1556" t="str">
            <v>RT</v>
          </cell>
          <cell r="B1556" t="str">
            <v>OPGET</v>
          </cell>
          <cell r="D1556" t="str">
            <v>S</v>
          </cell>
          <cell r="H1556" t="str">
            <v>SFC</v>
          </cell>
          <cell r="I1556" t="str">
            <v>MISI</v>
          </cell>
          <cell r="J1556" t="str">
            <v>INDEX PHYSIC</v>
          </cell>
          <cell r="K1556" t="str">
            <v>SFC13-RT</v>
          </cell>
          <cell r="T1556">
            <v>0</v>
          </cell>
          <cell r="U1556">
            <v>0</v>
          </cell>
          <cell r="V1556" t="str">
            <v>TRADING</v>
          </cell>
          <cell r="X1556" t="str">
            <v>C</v>
          </cell>
          <cell r="AE1556">
            <v>0</v>
          </cell>
          <cell r="AF1556" t="str">
            <v>OPGEM</v>
          </cell>
        </row>
        <row r="1557">
          <cell r="A1557" t="str">
            <v>SBRT</v>
          </cell>
          <cell r="B1557" t="str">
            <v>SB_OPG</v>
          </cell>
          <cell r="D1557" t="str">
            <v>B</v>
          </cell>
          <cell r="H1557" t="str">
            <v>SFC-RT</v>
          </cell>
          <cell r="I1557" t="str">
            <v>MISI</v>
          </cell>
          <cell r="J1557" t="str">
            <v>INDEX PHYSIC</v>
          </cell>
          <cell r="K1557" t="str">
            <v>SFC13-RT</v>
          </cell>
          <cell r="T1557">
            <v>0</v>
          </cell>
          <cell r="U1557">
            <v>0</v>
          </cell>
          <cell r="V1557" t="str">
            <v>TRADING</v>
          </cell>
          <cell r="X1557" t="str">
            <v>C</v>
          </cell>
          <cell r="AE1557">
            <v>0</v>
          </cell>
          <cell r="AF1557" t="str">
            <v>OPGET</v>
          </cell>
        </row>
        <row r="1558">
          <cell r="A1558" t="str">
            <v>SPED</v>
          </cell>
          <cell r="B1558" t="str">
            <v>NGX-CF</v>
          </cell>
          <cell r="D1558" t="str">
            <v>B</v>
          </cell>
          <cell r="H1558" t="str">
            <v>I-SWAP</v>
          </cell>
          <cell r="I1558" t="str">
            <v>HOEP</v>
          </cell>
          <cell r="J1558" t="str">
            <v>FIXED SWAP</v>
          </cell>
          <cell r="K1558" t="str">
            <v>FIRM</v>
          </cell>
          <cell r="T1558">
            <v>0</v>
          </cell>
          <cell r="U1558">
            <v>0</v>
          </cell>
          <cell r="V1558" t="str">
            <v>TRADING</v>
          </cell>
          <cell r="X1558" t="str">
            <v>C</v>
          </cell>
          <cell r="AE1558">
            <v>0</v>
          </cell>
          <cell r="AF1558" t="str">
            <v>OPGEM</v>
          </cell>
        </row>
        <row r="1559">
          <cell r="A1559" t="str">
            <v>SPED</v>
          </cell>
          <cell r="B1559" t="str">
            <v>BRUCE-CF</v>
          </cell>
          <cell r="D1559" t="str">
            <v>B</v>
          </cell>
          <cell r="H1559" t="str">
            <v>I-SWAP</v>
          </cell>
          <cell r="I1559" t="str">
            <v>HOEP</v>
          </cell>
          <cell r="J1559" t="str">
            <v>FIXED SWAP</v>
          </cell>
          <cell r="K1559" t="str">
            <v>FIRM</v>
          </cell>
          <cell r="T1559">
            <v>0</v>
          </cell>
          <cell r="U1559">
            <v>0</v>
          </cell>
          <cell r="V1559" t="str">
            <v>TRADING</v>
          </cell>
          <cell r="X1559" t="str">
            <v>C</v>
          </cell>
          <cell r="AE1559">
            <v>0</v>
          </cell>
          <cell r="AF1559" t="str">
            <v>OPGEM</v>
          </cell>
        </row>
        <row r="1560">
          <cell r="A1560" t="str">
            <v>SPED</v>
          </cell>
          <cell r="B1560" t="str">
            <v>ST</v>
          </cell>
          <cell r="D1560" t="str">
            <v>S</v>
          </cell>
          <cell r="H1560" t="str">
            <v>I-SWAP</v>
          </cell>
          <cell r="I1560" t="str">
            <v>HOEP</v>
          </cell>
          <cell r="J1560" t="str">
            <v>FIXED SWAP</v>
          </cell>
          <cell r="K1560" t="str">
            <v>FIRM</v>
          </cell>
          <cell r="T1560">
            <v>0</v>
          </cell>
          <cell r="U1560">
            <v>0</v>
          </cell>
          <cell r="V1560" t="str">
            <v>TRADING</v>
          </cell>
          <cell r="X1560" t="str">
            <v>M</v>
          </cell>
          <cell r="AE1560">
            <v>0</v>
          </cell>
          <cell r="AF1560" t="str">
            <v>OPGEM</v>
          </cell>
        </row>
        <row r="1561">
          <cell r="A1561" t="str">
            <v>ST</v>
          </cell>
          <cell r="B1561" t="str">
            <v>SPED</v>
          </cell>
          <cell r="D1561" t="str">
            <v>B</v>
          </cell>
          <cell r="H1561" t="str">
            <v>I-SWAP</v>
          </cell>
          <cell r="I1561" t="str">
            <v>HOEP</v>
          </cell>
          <cell r="J1561" t="str">
            <v>FIXED SWAP</v>
          </cell>
          <cell r="K1561" t="str">
            <v>FIRM</v>
          </cell>
          <cell r="T1561">
            <v>0</v>
          </cell>
          <cell r="U1561">
            <v>0</v>
          </cell>
          <cell r="V1561" t="str">
            <v>TRADING</v>
          </cell>
          <cell r="X1561" t="str">
            <v>M</v>
          </cell>
          <cell r="AE1561">
            <v>0</v>
          </cell>
          <cell r="AF1561" t="str">
            <v>OPGEM</v>
          </cell>
        </row>
        <row r="1562">
          <cell r="A1562" t="str">
            <v>SPED</v>
          </cell>
          <cell r="B1562" t="str">
            <v>ST</v>
          </cell>
          <cell r="D1562" t="str">
            <v>S</v>
          </cell>
          <cell r="H1562" t="str">
            <v>I-SWAP</v>
          </cell>
          <cell r="I1562" t="str">
            <v>HOEP</v>
          </cell>
          <cell r="J1562" t="str">
            <v>FIXED SWAP</v>
          </cell>
          <cell r="K1562" t="str">
            <v>FIRM</v>
          </cell>
          <cell r="T1562">
            <v>0</v>
          </cell>
          <cell r="U1562">
            <v>0</v>
          </cell>
          <cell r="V1562" t="str">
            <v>TRADING</v>
          </cell>
          <cell r="X1562" t="str">
            <v>M</v>
          </cell>
          <cell r="AE1562">
            <v>0</v>
          </cell>
          <cell r="AF1562" t="str">
            <v>OPGEM</v>
          </cell>
        </row>
        <row r="1563">
          <cell r="A1563" t="str">
            <v>ST</v>
          </cell>
          <cell r="B1563" t="str">
            <v>SPED</v>
          </cell>
          <cell r="D1563" t="str">
            <v>B</v>
          </cell>
          <cell r="H1563" t="str">
            <v>I-SWAP</v>
          </cell>
          <cell r="I1563" t="str">
            <v>HOEP</v>
          </cell>
          <cell r="J1563" t="str">
            <v>FIXED SWAP</v>
          </cell>
          <cell r="K1563" t="str">
            <v>FIRM</v>
          </cell>
          <cell r="T1563">
            <v>0</v>
          </cell>
          <cell r="U1563">
            <v>0</v>
          </cell>
          <cell r="V1563" t="str">
            <v>TRADING</v>
          </cell>
          <cell r="X1563" t="str">
            <v>M</v>
          </cell>
          <cell r="AE1563">
            <v>0</v>
          </cell>
          <cell r="AF1563" t="str">
            <v>OPGEM</v>
          </cell>
        </row>
        <row r="1564">
          <cell r="A1564" t="str">
            <v>SPED</v>
          </cell>
          <cell r="B1564" t="str">
            <v>ST</v>
          </cell>
          <cell r="D1564" t="str">
            <v>S</v>
          </cell>
          <cell r="H1564" t="str">
            <v>I-SWAP</v>
          </cell>
          <cell r="I1564" t="str">
            <v>HOEP</v>
          </cell>
          <cell r="J1564" t="str">
            <v>FIXED SWAP</v>
          </cell>
          <cell r="K1564" t="str">
            <v>FIRM</v>
          </cell>
          <cell r="T1564">
            <v>0</v>
          </cell>
          <cell r="U1564">
            <v>0</v>
          </cell>
          <cell r="V1564" t="str">
            <v>TRADING</v>
          </cell>
          <cell r="X1564" t="str">
            <v>M</v>
          </cell>
          <cell r="AE1564">
            <v>0</v>
          </cell>
          <cell r="AF1564" t="str">
            <v>OPGEM</v>
          </cell>
        </row>
        <row r="1565">
          <cell r="A1565" t="str">
            <v>ST</v>
          </cell>
          <cell r="B1565" t="str">
            <v>SPED</v>
          </cell>
          <cell r="D1565" t="str">
            <v>B</v>
          </cell>
          <cell r="H1565" t="str">
            <v>I-SWAP</v>
          </cell>
          <cell r="I1565" t="str">
            <v>HOEP</v>
          </cell>
          <cell r="J1565" t="str">
            <v>FIXED SWAP</v>
          </cell>
          <cell r="K1565" t="str">
            <v>FIRM</v>
          </cell>
          <cell r="T1565">
            <v>0</v>
          </cell>
          <cell r="U1565">
            <v>0</v>
          </cell>
          <cell r="V1565" t="str">
            <v>TRADING</v>
          </cell>
          <cell r="X1565" t="str">
            <v>M</v>
          </cell>
          <cell r="AE1565">
            <v>0</v>
          </cell>
          <cell r="AF1565" t="str">
            <v>OPGEM</v>
          </cell>
        </row>
        <row r="1566">
          <cell r="A1566" t="str">
            <v>SPED</v>
          </cell>
          <cell r="B1566" t="str">
            <v>ST</v>
          </cell>
          <cell r="D1566" t="str">
            <v>S</v>
          </cell>
          <cell r="H1566" t="str">
            <v>I-SWAP</v>
          </cell>
          <cell r="I1566" t="str">
            <v>HOEP</v>
          </cell>
          <cell r="J1566" t="str">
            <v>FIXED SWAP</v>
          </cell>
          <cell r="K1566" t="str">
            <v>FIRM</v>
          </cell>
          <cell r="T1566">
            <v>0</v>
          </cell>
          <cell r="U1566">
            <v>0</v>
          </cell>
          <cell r="V1566" t="str">
            <v>TRADING</v>
          </cell>
          <cell r="X1566" t="str">
            <v>M</v>
          </cell>
          <cell r="AE1566">
            <v>0</v>
          </cell>
          <cell r="AF1566" t="str">
            <v>OPGEM</v>
          </cell>
        </row>
        <row r="1567">
          <cell r="A1567" t="str">
            <v>ST</v>
          </cell>
          <cell r="B1567" t="str">
            <v>SPED</v>
          </cell>
          <cell r="D1567" t="str">
            <v>B</v>
          </cell>
          <cell r="H1567" t="str">
            <v>I-SWAP</v>
          </cell>
          <cell r="I1567" t="str">
            <v>HOEP</v>
          </cell>
          <cell r="J1567" t="str">
            <v>FIXED SWAP</v>
          </cell>
          <cell r="K1567" t="str">
            <v>FIRM</v>
          </cell>
          <cell r="T1567">
            <v>0</v>
          </cell>
          <cell r="U1567">
            <v>0</v>
          </cell>
          <cell r="V1567" t="str">
            <v>TRADING</v>
          </cell>
          <cell r="X1567" t="str">
            <v>M</v>
          </cell>
          <cell r="AE1567">
            <v>0</v>
          </cell>
          <cell r="AF1567" t="str">
            <v>OPGEM</v>
          </cell>
        </row>
        <row r="1568">
          <cell r="A1568" t="str">
            <v>ST</v>
          </cell>
          <cell r="B1568" t="str">
            <v>OPGET-CF</v>
          </cell>
          <cell r="D1568" t="str">
            <v>S</v>
          </cell>
          <cell r="H1568" t="str">
            <v>I-SWAP</v>
          </cell>
          <cell r="I1568" t="str">
            <v>HOEP</v>
          </cell>
          <cell r="J1568" t="str">
            <v>FIXED SWAP</v>
          </cell>
          <cell r="K1568" t="str">
            <v>FIRM</v>
          </cell>
          <cell r="T1568">
            <v>0</v>
          </cell>
          <cell r="U1568">
            <v>0</v>
          </cell>
          <cell r="V1568" t="str">
            <v>TRADING</v>
          </cell>
          <cell r="X1568" t="str">
            <v>C</v>
          </cell>
          <cell r="AE1568">
            <v>0</v>
          </cell>
          <cell r="AF1568" t="str">
            <v>OPGEM</v>
          </cell>
        </row>
        <row r="1569">
          <cell r="A1569" t="str">
            <v>SBST</v>
          </cell>
          <cell r="B1569" t="str">
            <v>SB_OPG-CF</v>
          </cell>
          <cell r="D1569" t="str">
            <v>B</v>
          </cell>
          <cell r="H1569" t="str">
            <v>I-SWAP</v>
          </cell>
          <cell r="I1569" t="str">
            <v>HOEP</v>
          </cell>
          <cell r="J1569" t="str">
            <v>FIXED SWAP</v>
          </cell>
          <cell r="K1569" t="str">
            <v>FIRM</v>
          </cell>
          <cell r="T1569">
            <v>0</v>
          </cell>
          <cell r="U1569">
            <v>0</v>
          </cell>
          <cell r="V1569" t="str">
            <v>TRADING</v>
          </cell>
          <cell r="X1569" t="str">
            <v>C</v>
          </cell>
          <cell r="AE1569">
            <v>0</v>
          </cell>
          <cell r="AF1569" t="str">
            <v>OPGET</v>
          </cell>
        </row>
        <row r="1570">
          <cell r="A1570" t="str">
            <v>RT</v>
          </cell>
          <cell r="B1570" t="str">
            <v>OPGET</v>
          </cell>
          <cell r="D1570" t="str">
            <v>S</v>
          </cell>
          <cell r="H1570" t="str">
            <v>SFC</v>
          </cell>
          <cell r="I1570" t="str">
            <v>MISI</v>
          </cell>
          <cell r="J1570" t="str">
            <v>INDEX PHYSIC</v>
          </cell>
          <cell r="K1570" t="str">
            <v>SFC3-RT</v>
          </cell>
          <cell r="T1570">
            <v>0</v>
          </cell>
          <cell r="U1570">
            <v>0</v>
          </cell>
          <cell r="V1570" t="str">
            <v>TRADING</v>
          </cell>
          <cell r="X1570" t="str">
            <v>C</v>
          </cell>
          <cell r="AE1570">
            <v>0</v>
          </cell>
          <cell r="AF1570" t="str">
            <v>OPGEM</v>
          </cell>
        </row>
        <row r="1571">
          <cell r="A1571" t="str">
            <v>SBRT</v>
          </cell>
          <cell r="B1571" t="str">
            <v>SB_OPG</v>
          </cell>
          <cell r="D1571" t="str">
            <v>B</v>
          </cell>
          <cell r="H1571" t="str">
            <v>SFC-RT</v>
          </cell>
          <cell r="I1571" t="str">
            <v>MISI</v>
          </cell>
          <cell r="J1571" t="str">
            <v>INDEX PHYSIC</v>
          </cell>
          <cell r="K1571" t="str">
            <v>SFC3-RT</v>
          </cell>
          <cell r="T1571">
            <v>0</v>
          </cell>
          <cell r="U1571">
            <v>0</v>
          </cell>
          <cell r="V1571" t="str">
            <v>TRADING</v>
          </cell>
          <cell r="X1571" t="str">
            <v>C</v>
          </cell>
          <cell r="AE1571">
            <v>0</v>
          </cell>
          <cell r="AF1571" t="str">
            <v>OPGET</v>
          </cell>
        </row>
        <row r="1572">
          <cell r="A1572" t="str">
            <v>RT</v>
          </cell>
          <cell r="B1572" t="str">
            <v>OPGET</v>
          </cell>
          <cell r="D1572" t="str">
            <v>S</v>
          </cell>
          <cell r="H1572" t="str">
            <v>SFC</v>
          </cell>
          <cell r="I1572" t="str">
            <v>MISI</v>
          </cell>
          <cell r="J1572" t="str">
            <v>PHYSICAL</v>
          </cell>
          <cell r="K1572" t="str">
            <v>EFC-RT</v>
          </cell>
          <cell r="T1572">
            <v>0</v>
          </cell>
          <cell r="U1572">
            <v>0</v>
          </cell>
          <cell r="V1572" t="str">
            <v>TRADING</v>
          </cell>
          <cell r="X1572" t="str">
            <v>C</v>
          </cell>
          <cell r="AE1572">
            <v>0</v>
          </cell>
          <cell r="AF1572" t="str">
            <v>OPGEM</v>
          </cell>
        </row>
        <row r="1573">
          <cell r="A1573" t="str">
            <v>SBRT</v>
          </cell>
          <cell r="B1573" t="str">
            <v>SB_OPG</v>
          </cell>
          <cell r="D1573" t="str">
            <v>B</v>
          </cell>
          <cell r="H1573" t="str">
            <v>SFC-RT</v>
          </cell>
          <cell r="I1573" t="str">
            <v>MISI</v>
          </cell>
          <cell r="J1573" t="str">
            <v>PHYSICAL</v>
          </cell>
          <cell r="K1573" t="str">
            <v>EFC-RT</v>
          </cell>
          <cell r="T1573">
            <v>0</v>
          </cell>
          <cell r="U1573">
            <v>0</v>
          </cell>
          <cell r="V1573" t="str">
            <v>TRADING</v>
          </cell>
          <cell r="X1573" t="str">
            <v>C</v>
          </cell>
          <cell r="AE1573">
            <v>0</v>
          </cell>
          <cell r="AF1573" t="str">
            <v>OPGET</v>
          </cell>
        </row>
        <row r="1574">
          <cell r="A1574" t="str">
            <v>RT</v>
          </cell>
          <cell r="B1574" t="str">
            <v>OPGET</v>
          </cell>
          <cell r="D1574" t="str">
            <v>S</v>
          </cell>
          <cell r="H1574" t="str">
            <v>SFC</v>
          </cell>
          <cell r="I1574" t="str">
            <v>MISI</v>
          </cell>
          <cell r="J1574" t="str">
            <v>INDEX PHYSIC</v>
          </cell>
          <cell r="K1574" t="str">
            <v>SFC16-RT</v>
          </cell>
          <cell r="T1574">
            <v>0</v>
          </cell>
          <cell r="U1574">
            <v>0</v>
          </cell>
          <cell r="V1574" t="str">
            <v>TRADING</v>
          </cell>
          <cell r="X1574" t="str">
            <v>C</v>
          </cell>
          <cell r="AE1574">
            <v>0</v>
          </cell>
          <cell r="AF1574" t="str">
            <v>OPGEM</v>
          </cell>
        </row>
        <row r="1575">
          <cell r="A1575" t="str">
            <v>SBRT</v>
          </cell>
          <cell r="B1575" t="str">
            <v>SB_OPG</v>
          </cell>
          <cell r="D1575" t="str">
            <v>B</v>
          </cell>
          <cell r="H1575" t="str">
            <v>SFC-RT</v>
          </cell>
          <cell r="I1575" t="str">
            <v>MISI</v>
          </cell>
          <cell r="J1575" t="str">
            <v>INDEX PHYSIC</v>
          </cell>
          <cell r="K1575" t="str">
            <v>SFC16-RT</v>
          </cell>
          <cell r="T1575">
            <v>0</v>
          </cell>
          <cell r="U1575">
            <v>0</v>
          </cell>
          <cell r="V1575" t="str">
            <v>TRADING</v>
          </cell>
          <cell r="X1575" t="str">
            <v>C</v>
          </cell>
          <cell r="AE1575">
            <v>0</v>
          </cell>
          <cell r="AF1575" t="str">
            <v>OPGET</v>
          </cell>
        </row>
        <row r="1576">
          <cell r="A1576" t="str">
            <v>ST</v>
          </cell>
          <cell r="B1576" t="str">
            <v>BRUCE-CF</v>
          </cell>
          <cell r="D1576" t="str">
            <v>B</v>
          </cell>
          <cell r="H1576" t="str">
            <v>I-SWAP</v>
          </cell>
          <cell r="I1576" t="str">
            <v>HOEP</v>
          </cell>
          <cell r="J1576" t="str">
            <v>FIXED SWAP</v>
          </cell>
          <cell r="K1576" t="str">
            <v>FIRM</v>
          </cell>
          <cell r="T1576">
            <v>0</v>
          </cell>
          <cell r="U1576">
            <v>0</v>
          </cell>
          <cell r="V1576" t="str">
            <v>TRADING</v>
          </cell>
          <cell r="X1576" t="str">
            <v>C</v>
          </cell>
          <cell r="AE1576">
            <v>0</v>
          </cell>
          <cell r="AF1576" t="str">
            <v>OPGEM</v>
          </cell>
        </row>
        <row r="1577">
          <cell r="A1577" t="str">
            <v>ST</v>
          </cell>
          <cell r="B1577" t="str">
            <v>OPGET-CF</v>
          </cell>
          <cell r="D1577" t="str">
            <v>S</v>
          </cell>
          <cell r="H1577" t="str">
            <v>I-SWAP</v>
          </cell>
          <cell r="I1577" t="str">
            <v>HOEP</v>
          </cell>
          <cell r="J1577" t="str">
            <v>FIXED SWAP</v>
          </cell>
          <cell r="K1577" t="str">
            <v>FIRM</v>
          </cell>
          <cell r="T1577">
            <v>0</v>
          </cell>
          <cell r="U1577">
            <v>0</v>
          </cell>
          <cell r="V1577" t="str">
            <v>TRADING</v>
          </cell>
          <cell r="X1577" t="str">
            <v>C</v>
          </cell>
          <cell r="AE1577">
            <v>0</v>
          </cell>
          <cell r="AF1577" t="str">
            <v>OPGEM</v>
          </cell>
        </row>
        <row r="1578">
          <cell r="A1578" t="str">
            <v>SBST</v>
          </cell>
          <cell r="B1578" t="str">
            <v>SB_OPG-CF</v>
          </cell>
          <cell r="D1578" t="str">
            <v>B</v>
          </cell>
          <cell r="H1578" t="str">
            <v>I-SWAP</v>
          </cell>
          <cell r="I1578" t="str">
            <v>HOEP</v>
          </cell>
          <cell r="J1578" t="str">
            <v>FIXED SWAP</v>
          </cell>
          <cell r="K1578" t="str">
            <v>FIRM</v>
          </cell>
          <cell r="T1578">
            <v>0</v>
          </cell>
          <cell r="U1578">
            <v>0</v>
          </cell>
          <cell r="V1578" t="str">
            <v>TRADING</v>
          </cell>
          <cell r="X1578" t="str">
            <v>C</v>
          </cell>
          <cell r="AE1578">
            <v>0</v>
          </cell>
          <cell r="AF1578" t="str">
            <v>OPGET</v>
          </cell>
        </row>
        <row r="1579">
          <cell r="A1579" t="str">
            <v>ST</v>
          </cell>
          <cell r="B1579" t="str">
            <v>BRUCE-CF</v>
          </cell>
          <cell r="D1579" t="str">
            <v>B</v>
          </cell>
          <cell r="H1579" t="str">
            <v>I-SWAP</v>
          </cell>
          <cell r="I1579" t="str">
            <v>HOEP</v>
          </cell>
          <cell r="J1579" t="str">
            <v>FIXED SWAP</v>
          </cell>
          <cell r="K1579" t="str">
            <v>FIRM</v>
          </cell>
          <cell r="T1579">
            <v>0</v>
          </cell>
          <cell r="U1579">
            <v>0</v>
          </cell>
          <cell r="V1579" t="str">
            <v>TRADING</v>
          </cell>
          <cell r="X1579" t="str">
            <v>C</v>
          </cell>
          <cell r="AE1579">
            <v>0</v>
          </cell>
          <cell r="AF1579" t="str">
            <v>OPGEM</v>
          </cell>
        </row>
        <row r="1580">
          <cell r="A1580" t="str">
            <v>SPED</v>
          </cell>
          <cell r="B1580" t="str">
            <v>GEN</v>
          </cell>
          <cell r="D1580" t="str">
            <v>B</v>
          </cell>
          <cell r="H1580" t="str">
            <v>UF</v>
          </cell>
          <cell r="I1580" t="str">
            <v>HOEP</v>
          </cell>
          <cell r="J1580" t="str">
            <v>INDEX PHYSIC</v>
          </cell>
          <cell r="K1580" t="str">
            <v>UF1</v>
          </cell>
          <cell r="T1580">
            <v>0</v>
          </cell>
          <cell r="U1580">
            <v>0</v>
          </cell>
          <cell r="V1580" t="str">
            <v>TRADING</v>
          </cell>
          <cell r="X1580" t="str">
            <v>M</v>
          </cell>
          <cell r="AE1580">
            <v>0</v>
          </cell>
          <cell r="AF1580" t="str">
            <v>OPGEM</v>
          </cell>
        </row>
        <row r="1581">
          <cell r="A1581" t="str">
            <v>GEN</v>
          </cell>
          <cell r="B1581" t="str">
            <v>SPED</v>
          </cell>
          <cell r="D1581" t="str">
            <v>S</v>
          </cell>
          <cell r="H1581" t="str">
            <v>UF</v>
          </cell>
          <cell r="I1581" t="str">
            <v>HOEP</v>
          </cell>
          <cell r="J1581" t="str">
            <v>INDEX PHYSIC</v>
          </cell>
          <cell r="K1581" t="str">
            <v>UF1</v>
          </cell>
          <cell r="T1581">
            <v>0</v>
          </cell>
          <cell r="U1581">
            <v>0</v>
          </cell>
          <cell r="V1581" t="str">
            <v>TRADING</v>
          </cell>
          <cell r="X1581" t="str">
            <v>M</v>
          </cell>
          <cell r="AE1581">
            <v>0</v>
          </cell>
          <cell r="AF1581" t="str">
            <v>OPGEM</v>
          </cell>
        </row>
        <row r="1582">
          <cell r="A1582" t="str">
            <v>RT</v>
          </cell>
          <cell r="B1582" t="str">
            <v>OPGET</v>
          </cell>
          <cell r="D1582" t="str">
            <v>S</v>
          </cell>
          <cell r="H1582" t="str">
            <v>SFC</v>
          </cell>
          <cell r="I1582" t="str">
            <v>HOEP</v>
          </cell>
          <cell r="J1582" t="str">
            <v>INDEX PHYSIC</v>
          </cell>
          <cell r="K1582" t="str">
            <v>SFC15-RT</v>
          </cell>
          <cell r="T1582">
            <v>0</v>
          </cell>
          <cell r="U1582">
            <v>0</v>
          </cell>
          <cell r="V1582" t="str">
            <v>TRADING</v>
          </cell>
          <cell r="X1582" t="str">
            <v>C</v>
          </cell>
          <cell r="AE1582">
            <v>0</v>
          </cell>
          <cell r="AF1582" t="str">
            <v>OPGEM</v>
          </cell>
        </row>
        <row r="1583">
          <cell r="A1583" t="str">
            <v>SBRT</v>
          </cell>
          <cell r="B1583" t="str">
            <v>SB_OPG</v>
          </cell>
          <cell r="D1583" t="str">
            <v>B</v>
          </cell>
          <cell r="H1583" t="str">
            <v>SFC-RT</v>
          </cell>
          <cell r="I1583" t="str">
            <v>HOEP</v>
          </cell>
          <cell r="J1583" t="str">
            <v>INDEX PHYSIC</v>
          </cell>
          <cell r="K1583" t="str">
            <v>SFC15-RT</v>
          </cell>
          <cell r="T1583">
            <v>0</v>
          </cell>
          <cell r="U1583">
            <v>0</v>
          </cell>
          <cell r="V1583" t="str">
            <v>TRADING</v>
          </cell>
          <cell r="X1583" t="str">
            <v>C</v>
          </cell>
          <cell r="AE1583">
            <v>0</v>
          </cell>
          <cell r="AF1583" t="str">
            <v>OPGET</v>
          </cell>
        </row>
        <row r="1584">
          <cell r="A1584" t="str">
            <v>ST</v>
          </cell>
          <cell r="B1584" t="str">
            <v>OPGET</v>
          </cell>
          <cell r="D1584" t="str">
            <v>B</v>
          </cell>
          <cell r="H1584" t="str">
            <v>SFC</v>
          </cell>
          <cell r="I1584" t="str">
            <v>MISI</v>
          </cell>
          <cell r="J1584" t="str">
            <v>PHYSICAL</v>
          </cell>
          <cell r="K1584" t="str">
            <v>CMSC-OFF</v>
          </cell>
          <cell r="T1584">
            <v>0</v>
          </cell>
          <cell r="U1584">
            <v>0</v>
          </cell>
          <cell r="V1584" t="str">
            <v>TRADING</v>
          </cell>
          <cell r="X1584" t="str">
            <v>C</v>
          </cell>
          <cell r="AE1584">
            <v>0</v>
          </cell>
          <cell r="AF1584" t="str">
            <v>OPGEM</v>
          </cell>
        </row>
        <row r="1585">
          <cell r="A1585" t="str">
            <v>SBST</v>
          </cell>
          <cell r="B1585" t="str">
            <v>SB_OPG</v>
          </cell>
          <cell r="D1585" t="str">
            <v>S</v>
          </cell>
          <cell r="H1585" t="str">
            <v>SFC-DA</v>
          </cell>
          <cell r="I1585" t="str">
            <v>MISI</v>
          </cell>
          <cell r="J1585" t="str">
            <v>PHYSICAL</v>
          </cell>
          <cell r="K1585" t="str">
            <v>CMSC-OFF</v>
          </cell>
          <cell r="T1585">
            <v>0</v>
          </cell>
          <cell r="U1585">
            <v>0</v>
          </cell>
          <cell r="V1585" t="str">
            <v>TRADING</v>
          </cell>
          <cell r="X1585" t="str">
            <v>C</v>
          </cell>
          <cell r="AE1585">
            <v>0</v>
          </cell>
          <cell r="AF1585" t="str">
            <v>OPGET</v>
          </cell>
        </row>
        <row r="1586">
          <cell r="A1586" t="str">
            <v>SPED</v>
          </cell>
          <cell r="B1586" t="str">
            <v>GEN</v>
          </cell>
          <cell r="D1586" t="str">
            <v>B</v>
          </cell>
          <cell r="H1586" t="str">
            <v>UF</v>
          </cell>
          <cell r="I1586" t="str">
            <v>HOEP</v>
          </cell>
          <cell r="J1586" t="str">
            <v>INDEX PHYSIC</v>
          </cell>
          <cell r="K1586" t="str">
            <v>UF1</v>
          </cell>
          <cell r="T1586">
            <v>0</v>
          </cell>
          <cell r="U1586">
            <v>0</v>
          </cell>
          <cell r="V1586" t="str">
            <v>TRADING</v>
          </cell>
          <cell r="X1586" t="str">
            <v>M</v>
          </cell>
          <cell r="AE1586">
            <v>0</v>
          </cell>
          <cell r="AF1586" t="str">
            <v>OPGEM</v>
          </cell>
        </row>
        <row r="1587">
          <cell r="A1587" t="str">
            <v>GEN</v>
          </cell>
          <cell r="B1587" t="str">
            <v>SPED</v>
          </cell>
          <cell r="D1587" t="str">
            <v>S</v>
          </cell>
          <cell r="H1587" t="str">
            <v>UF</v>
          </cell>
          <cell r="I1587" t="str">
            <v>HOEP</v>
          </cell>
          <cell r="J1587" t="str">
            <v>INDEX PHYSIC</v>
          </cell>
          <cell r="K1587" t="str">
            <v>UF1</v>
          </cell>
          <cell r="T1587">
            <v>0</v>
          </cell>
          <cell r="U1587">
            <v>0</v>
          </cell>
          <cell r="V1587" t="str">
            <v>TRADING</v>
          </cell>
          <cell r="X1587" t="str">
            <v>M</v>
          </cell>
          <cell r="AE1587">
            <v>0</v>
          </cell>
          <cell r="AF1587" t="str">
            <v>OPGEM</v>
          </cell>
        </row>
        <row r="1588">
          <cell r="A1588" t="str">
            <v>SPED</v>
          </cell>
          <cell r="B1588" t="str">
            <v>OPGET-CF</v>
          </cell>
          <cell r="D1588" t="str">
            <v>B</v>
          </cell>
          <cell r="H1588" t="str">
            <v>I-SWAP</v>
          </cell>
          <cell r="I1588" t="str">
            <v>HOEP</v>
          </cell>
          <cell r="J1588" t="str">
            <v>FIXED SWAP</v>
          </cell>
          <cell r="K1588" t="str">
            <v>FIRM</v>
          </cell>
          <cell r="T1588">
            <v>0</v>
          </cell>
          <cell r="U1588">
            <v>0</v>
          </cell>
          <cell r="V1588" t="str">
            <v>TRADING</v>
          </cell>
          <cell r="X1588" t="str">
            <v>C</v>
          </cell>
          <cell r="AE1588">
            <v>0</v>
          </cell>
          <cell r="AF1588" t="str">
            <v>OPGEM</v>
          </cell>
        </row>
        <row r="1589">
          <cell r="A1589" t="str">
            <v>SBST</v>
          </cell>
          <cell r="B1589" t="str">
            <v>SB_OPG-CF</v>
          </cell>
          <cell r="D1589" t="str">
            <v>S</v>
          </cell>
          <cell r="H1589" t="str">
            <v>I-SWAP</v>
          </cell>
          <cell r="I1589" t="str">
            <v>HOEP</v>
          </cell>
          <cell r="J1589" t="str">
            <v>FIXED SWAP</v>
          </cell>
          <cell r="K1589" t="str">
            <v>FIRM</v>
          </cell>
          <cell r="T1589">
            <v>0</v>
          </cell>
          <cell r="U1589">
            <v>0</v>
          </cell>
          <cell r="V1589" t="str">
            <v>TRADING</v>
          </cell>
          <cell r="X1589" t="str">
            <v>C</v>
          </cell>
          <cell r="AE1589">
            <v>0</v>
          </cell>
          <cell r="AF1589" t="str">
            <v>OPGET</v>
          </cell>
        </row>
        <row r="1590">
          <cell r="A1590" t="str">
            <v>ST</v>
          </cell>
          <cell r="B1590" t="str">
            <v>OPGET-CF</v>
          </cell>
          <cell r="D1590" t="str">
            <v>B</v>
          </cell>
          <cell r="H1590" t="str">
            <v>I-SWAP</v>
          </cell>
          <cell r="I1590" t="str">
            <v>HOEP</v>
          </cell>
          <cell r="J1590" t="str">
            <v>FIXED SWAP</v>
          </cell>
          <cell r="K1590" t="str">
            <v>FIRM</v>
          </cell>
          <cell r="T1590">
            <v>0</v>
          </cell>
          <cell r="U1590">
            <v>0</v>
          </cell>
          <cell r="V1590" t="str">
            <v>TRADING</v>
          </cell>
          <cell r="X1590" t="str">
            <v>C</v>
          </cell>
          <cell r="AE1590">
            <v>0</v>
          </cell>
          <cell r="AF1590" t="str">
            <v>OPGEM</v>
          </cell>
        </row>
        <row r="1591">
          <cell r="A1591" t="str">
            <v>SBLT</v>
          </cell>
          <cell r="B1591" t="str">
            <v>SB_OPG-CF</v>
          </cell>
          <cell r="D1591" t="str">
            <v>S</v>
          </cell>
          <cell r="H1591" t="str">
            <v>I-SWAP</v>
          </cell>
          <cell r="I1591" t="str">
            <v>HOEP</v>
          </cell>
          <cell r="J1591" t="str">
            <v>FIXED SWAP</v>
          </cell>
          <cell r="K1591" t="str">
            <v>FIRM</v>
          </cell>
          <cell r="T1591">
            <v>0</v>
          </cell>
          <cell r="U1591">
            <v>0</v>
          </cell>
          <cell r="V1591" t="str">
            <v>TRADING</v>
          </cell>
          <cell r="X1591" t="str">
            <v>C</v>
          </cell>
          <cell r="AE1591">
            <v>0</v>
          </cell>
          <cell r="AF1591" t="str">
            <v>OPGET</v>
          </cell>
        </row>
        <row r="1592">
          <cell r="A1592" t="str">
            <v>SPED</v>
          </cell>
          <cell r="B1592" t="str">
            <v>GEN</v>
          </cell>
          <cell r="D1592" t="str">
            <v>B</v>
          </cell>
          <cell r="H1592" t="str">
            <v>UF</v>
          </cell>
          <cell r="I1592" t="str">
            <v>HOEP</v>
          </cell>
          <cell r="J1592" t="str">
            <v>INDEX PHYSIC</v>
          </cell>
          <cell r="K1592" t="str">
            <v>UF1</v>
          </cell>
          <cell r="T1592">
            <v>0</v>
          </cell>
          <cell r="U1592">
            <v>0</v>
          </cell>
          <cell r="V1592" t="str">
            <v>TRADING</v>
          </cell>
          <cell r="X1592" t="str">
            <v>M</v>
          </cell>
          <cell r="AE1592">
            <v>0</v>
          </cell>
          <cell r="AF1592" t="str">
            <v>OPGEM</v>
          </cell>
        </row>
        <row r="1593">
          <cell r="A1593" t="str">
            <v>GEN</v>
          </cell>
          <cell r="B1593" t="str">
            <v>SPED</v>
          </cell>
          <cell r="D1593" t="str">
            <v>S</v>
          </cell>
          <cell r="H1593" t="str">
            <v>UF</v>
          </cell>
          <cell r="I1593" t="str">
            <v>HOEP</v>
          </cell>
          <cell r="J1593" t="str">
            <v>INDEX PHYSIC</v>
          </cell>
          <cell r="K1593" t="str">
            <v>UF1</v>
          </cell>
          <cell r="T1593">
            <v>0</v>
          </cell>
          <cell r="U1593">
            <v>0</v>
          </cell>
          <cell r="V1593" t="str">
            <v>TRADING</v>
          </cell>
          <cell r="X1593" t="str">
            <v>M</v>
          </cell>
          <cell r="AE1593">
            <v>0</v>
          </cell>
          <cell r="AF1593" t="str">
            <v>OPGEM</v>
          </cell>
        </row>
        <row r="1594">
          <cell r="A1594" t="str">
            <v>ST</v>
          </cell>
          <cell r="B1594" t="str">
            <v>OPGET</v>
          </cell>
          <cell r="D1594" t="str">
            <v>B</v>
          </cell>
          <cell r="H1594" t="str">
            <v>SFC</v>
          </cell>
          <cell r="I1594" t="str">
            <v>MISI</v>
          </cell>
          <cell r="J1594" t="str">
            <v>PHYSICAL</v>
          </cell>
          <cell r="K1594" t="str">
            <v>CMSC-OFF</v>
          </cell>
          <cell r="T1594">
            <v>0</v>
          </cell>
          <cell r="U1594">
            <v>0</v>
          </cell>
          <cell r="V1594" t="str">
            <v>TRADING</v>
          </cell>
          <cell r="X1594" t="str">
            <v>C</v>
          </cell>
          <cell r="AE1594">
            <v>0</v>
          </cell>
          <cell r="AF1594" t="str">
            <v>OPGEM</v>
          </cell>
        </row>
        <row r="1595">
          <cell r="A1595" t="str">
            <v>ST</v>
          </cell>
          <cell r="B1595" t="str">
            <v>OPGET</v>
          </cell>
          <cell r="D1595" t="str">
            <v>B</v>
          </cell>
          <cell r="H1595" t="str">
            <v>SFC</v>
          </cell>
          <cell r="I1595" t="str">
            <v>MISI</v>
          </cell>
          <cell r="J1595" t="str">
            <v>PHYSICAL</v>
          </cell>
          <cell r="K1595" t="str">
            <v>CMSC-OFF</v>
          </cell>
          <cell r="T1595">
            <v>0</v>
          </cell>
          <cell r="U1595">
            <v>0</v>
          </cell>
          <cell r="V1595" t="str">
            <v>TRADING</v>
          </cell>
          <cell r="X1595" t="str">
            <v>C</v>
          </cell>
          <cell r="AE1595">
            <v>0</v>
          </cell>
          <cell r="AF1595" t="str">
            <v>OPGEM</v>
          </cell>
        </row>
        <row r="1596">
          <cell r="A1596" t="str">
            <v>SBST</v>
          </cell>
          <cell r="B1596" t="str">
            <v>SB_OPG</v>
          </cell>
          <cell r="D1596" t="str">
            <v>S</v>
          </cell>
          <cell r="H1596" t="str">
            <v>SFC-DA</v>
          </cell>
          <cell r="I1596" t="str">
            <v>MISI</v>
          </cell>
          <cell r="J1596" t="str">
            <v>PHYSICAL</v>
          </cell>
          <cell r="K1596" t="str">
            <v>CMSC-OFF</v>
          </cell>
          <cell r="T1596">
            <v>0</v>
          </cell>
          <cell r="U1596">
            <v>0</v>
          </cell>
          <cell r="V1596" t="str">
            <v>TRADING</v>
          </cell>
          <cell r="X1596" t="str">
            <v>C</v>
          </cell>
          <cell r="AE1596">
            <v>0</v>
          </cell>
          <cell r="AF1596" t="str">
            <v>OPGET</v>
          </cell>
        </row>
        <row r="1597">
          <cell r="A1597" t="str">
            <v>SBST</v>
          </cell>
          <cell r="B1597" t="str">
            <v>SB_OPG</v>
          </cell>
          <cell r="D1597" t="str">
            <v>S</v>
          </cell>
          <cell r="H1597" t="str">
            <v>SFC-DA</v>
          </cell>
          <cell r="I1597" t="str">
            <v>MISI</v>
          </cell>
          <cell r="J1597" t="str">
            <v>PHYSICAL</v>
          </cell>
          <cell r="K1597" t="str">
            <v>CMSC-OFF</v>
          </cell>
          <cell r="T1597">
            <v>0</v>
          </cell>
          <cell r="U1597">
            <v>0</v>
          </cell>
          <cell r="V1597" t="str">
            <v>TRADING</v>
          </cell>
          <cell r="X1597" t="str">
            <v>C</v>
          </cell>
          <cell r="AE1597">
            <v>0</v>
          </cell>
          <cell r="AF1597" t="str">
            <v>OPGET</v>
          </cell>
        </row>
        <row r="1598">
          <cell r="A1598" t="str">
            <v>RT</v>
          </cell>
          <cell r="B1598" t="str">
            <v>OPGET</v>
          </cell>
          <cell r="D1598" t="str">
            <v>S</v>
          </cell>
          <cell r="H1598" t="str">
            <v>SFC</v>
          </cell>
          <cell r="I1598" t="str">
            <v>HOEP</v>
          </cell>
          <cell r="J1598" t="str">
            <v>INDEX PHYSIC</v>
          </cell>
          <cell r="K1598" t="str">
            <v>SFC3-RT</v>
          </cell>
          <cell r="T1598">
            <v>0</v>
          </cell>
          <cell r="U1598">
            <v>0</v>
          </cell>
          <cell r="V1598" t="str">
            <v>TRADING</v>
          </cell>
          <cell r="X1598" t="str">
            <v>C</v>
          </cell>
          <cell r="AE1598">
            <v>0</v>
          </cell>
          <cell r="AF1598" t="str">
            <v>OPGEM</v>
          </cell>
        </row>
        <row r="1599">
          <cell r="A1599" t="str">
            <v>SBRT</v>
          </cell>
          <cell r="B1599" t="str">
            <v>SB_OPG</v>
          </cell>
          <cell r="D1599" t="str">
            <v>B</v>
          </cell>
          <cell r="H1599" t="str">
            <v>SFC-RT</v>
          </cell>
          <cell r="I1599" t="str">
            <v>HOEP</v>
          </cell>
          <cell r="J1599" t="str">
            <v>INDEX PHYSIC</v>
          </cell>
          <cell r="K1599" t="str">
            <v>SFC3-RT</v>
          </cell>
          <cell r="T1599">
            <v>0</v>
          </cell>
          <cell r="U1599">
            <v>0</v>
          </cell>
          <cell r="V1599" t="str">
            <v>TRADING</v>
          </cell>
          <cell r="X1599" t="str">
            <v>C</v>
          </cell>
          <cell r="AE1599">
            <v>0</v>
          </cell>
          <cell r="AF1599" t="str">
            <v>OPGET</v>
          </cell>
        </row>
        <row r="1600">
          <cell r="A1600" t="str">
            <v>RT</v>
          </cell>
          <cell r="B1600" t="str">
            <v>OPGET</v>
          </cell>
          <cell r="D1600" t="str">
            <v>B</v>
          </cell>
          <cell r="H1600" t="str">
            <v>SFC</v>
          </cell>
          <cell r="I1600" t="str">
            <v>MISI</v>
          </cell>
          <cell r="J1600" t="str">
            <v>PHYSICAL</v>
          </cell>
          <cell r="K1600" t="str">
            <v>CMSC-ON</v>
          </cell>
          <cell r="T1600">
            <v>0</v>
          </cell>
          <cell r="U1600">
            <v>0</v>
          </cell>
          <cell r="V1600" t="str">
            <v>TRADING</v>
          </cell>
          <cell r="X1600" t="str">
            <v>C</v>
          </cell>
          <cell r="AE1600">
            <v>0</v>
          </cell>
          <cell r="AF1600" t="str">
            <v>OPGEM</v>
          </cell>
        </row>
        <row r="1601">
          <cell r="A1601" t="str">
            <v>SBRT</v>
          </cell>
          <cell r="B1601" t="str">
            <v>SB_OPG</v>
          </cell>
          <cell r="D1601" t="str">
            <v>S</v>
          </cell>
          <cell r="H1601" t="str">
            <v>SFC-RT</v>
          </cell>
          <cell r="I1601" t="str">
            <v>MISI</v>
          </cell>
          <cell r="J1601" t="str">
            <v>PHYSICAL</v>
          </cell>
          <cell r="K1601" t="str">
            <v>CMSC-ON</v>
          </cell>
          <cell r="T1601">
            <v>0</v>
          </cell>
          <cell r="U1601">
            <v>0</v>
          </cell>
          <cell r="V1601" t="str">
            <v>TRADING</v>
          </cell>
          <cell r="X1601" t="str">
            <v>C</v>
          </cell>
          <cell r="AE1601">
            <v>0</v>
          </cell>
          <cell r="AF1601" t="str">
            <v>OPGET</v>
          </cell>
        </row>
        <row r="1602">
          <cell r="A1602" t="str">
            <v>RT</v>
          </cell>
          <cell r="B1602" t="str">
            <v>OPGET</v>
          </cell>
          <cell r="D1602" t="str">
            <v>B</v>
          </cell>
          <cell r="H1602" t="str">
            <v>SFC</v>
          </cell>
          <cell r="I1602" t="str">
            <v>MISI</v>
          </cell>
          <cell r="J1602" t="str">
            <v>PHYSICAL</v>
          </cell>
          <cell r="K1602" t="str">
            <v>CMSC-OFF</v>
          </cell>
          <cell r="T1602">
            <v>0</v>
          </cell>
          <cell r="U1602">
            <v>0</v>
          </cell>
          <cell r="V1602" t="str">
            <v>TRADING</v>
          </cell>
          <cell r="X1602" t="str">
            <v>C</v>
          </cell>
          <cell r="AE1602">
            <v>0</v>
          </cell>
          <cell r="AF1602" t="str">
            <v>OPGEM</v>
          </cell>
        </row>
        <row r="1603">
          <cell r="A1603" t="str">
            <v>SBRT</v>
          </cell>
          <cell r="B1603" t="str">
            <v>SB_OPG</v>
          </cell>
          <cell r="D1603" t="str">
            <v>S</v>
          </cell>
          <cell r="H1603" t="str">
            <v>SFC-RT</v>
          </cell>
          <cell r="I1603" t="str">
            <v>MISI</v>
          </cell>
          <cell r="J1603" t="str">
            <v>PHYSICAL</v>
          </cell>
          <cell r="K1603" t="str">
            <v>CMSC-OFF</v>
          </cell>
          <cell r="T1603">
            <v>0</v>
          </cell>
          <cell r="U1603">
            <v>0</v>
          </cell>
          <cell r="V1603" t="str">
            <v>TRADING</v>
          </cell>
          <cell r="X1603" t="str">
            <v>C</v>
          </cell>
          <cell r="AE1603">
            <v>0</v>
          </cell>
          <cell r="AF1603" t="str">
            <v>OPGET</v>
          </cell>
        </row>
        <row r="1604">
          <cell r="A1604" t="str">
            <v>TROD</v>
          </cell>
          <cell r="B1604" t="str">
            <v>BRUCE-CF</v>
          </cell>
          <cell r="D1604" t="str">
            <v>B</v>
          </cell>
          <cell r="H1604" t="str">
            <v>I-SWAP</v>
          </cell>
          <cell r="I1604" t="str">
            <v>HOEP</v>
          </cell>
          <cell r="J1604" t="str">
            <v>FIXED SWAP</v>
          </cell>
          <cell r="K1604" t="str">
            <v>SWPFN</v>
          </cell>
          <cell r="T1604">
            <v>29625</v>
          </cell>
          <cell r="U1604">
            <v>13179</v>
          </cell>
          <cell r="V1604" t="str">
            <v>TRADING</v>
          </cell>
          <cell r="X1604" t="str">
            <v>C</v>
          </cell>
          <cell r="AE1604">
            <v>12933.83</v>
          </cell>
          <cell r="AF1604" t="str">
            <v>OPGEM</v>
          </cell>
        </row>
        <row r="1605">
          <cell r="A1605" t="str">
            <v>ST</v>
          </cell>
          <cell r="B1605" t="str">
            <v>BEMI-CF</v>
          </cell>
          <cell r="D1605" t="str">
            <v>B</v>
          </cell>
          <cell r="H1605" t="str">
            <v>I-SWAP</v>
          </cell>
          <cell r="I1605" t="str">
            <v>HOEP</v>
          </cell>
          <cell r="J1605" t="str">
            <v>FIXED SWAP</v>
          </cell>
          <cell r="K1605" t="str">
            <v>FIRM</v>
          </cell>
          <cell r="T1605">
            <v>0</v>
          </cell>
          <cell r="U1605">
            <v>0</v>
          </cell>
          <cell r="V1605" t="str">
            <v>TRADING</v>
          </cell>
          <cell r="X1605" t="str">
            <v>C</v>
          </cell>
          <cell r="AE1605">
            <v>0</v>
          </cell>
          <cell r="AF1605" t="str">
            <v>OPGEM</v>
          </cell>
        </row>
        <row r="1606">
          <cell r="A1606" t="str">
            <v>SPED</v>
          </cell>
          <cell r="B1606" t="str">
            <v>REM-CF</v>
          </cell>
          <cell r="D1606" t="str">
            <v>B</v>
          </cell>
          <cell r="H1606" t="str">
            <v>I-SWAP</v>
          </cell>
          <cell r="I1606" t="str">
            <v>HOEP</v>
          </cell>
          <cell r="J1606" t="str">
            <v>FIXED SWAP</v>
          </cell>
          <cell r="K1606" t="str">
            <v>FIRM</v>
          </cell>
          <cell r="T1606">
            <v>0</v>
          </cell>
          <cell r="U1606">
            <v>0</v>
          </cell>
          <cell r="V1606" t="str">
            <v>TRADING</v>
          </cell>
          <cell r="X1606" t="str">
            <v>C</v>
          </cell>
          <cell r="AE1606">
            <v>0</v>
          </cell>
          <cell r="AF1606" t="str">
            <v>OPGEM</v>
          </cell>
        </row>
        <row r="1607">
          <cell r="A1607" t="str">
            <v>SPED</v>
          </cell>
          <cell r="B1607" t="str">
            <v>BEMI-CF</v>
          </cell>
          <cell r="D1607" t="str">
            <v>B</v>
          </cell>
          <cell r="H1607" t="str">
            <v>I-SWAP</v>
          </cell>
          <cell r="I1607" t="str">
            <v>HOEP</v>
          </cell>
          <cell r="J1607" t="str">
            <v>FIXED SWAP</v>
          </cell>
          <cell r="K1607" t="str">
            <v>FIRM</v>
          </cell>
          <cell r="T1607">
            <v>0</v>
          </cell>
          <cell r="U1607">
            <v>0</v>
          </cell>
          <cell r="V1607" t="str">
            <v>TRADING</v>
          </cell>
          <cell r="X1607" t="str">
            <v>C</v>
          </cell>
          <cell r="AE1607">
            <v>0</v>
          </cell>
          <cell r="AF1607" t="str">
            <v>OPGEM</v>
          </cell>
        </row>
        <row r="1608">
          <cell r="A1608" t="str">
            <v>SPED</v>
          </cell>
          <cell r="B1608" t="str">
            <v>TEM-CF</v>
          </cell>
          <cell r="D1608" t="str">
            <v>B</v>
          </cell>
          <cell r="H1608" t="str">
            <v>I-SWAP</v>
          </cell>
          <cell r="I1608" t="str">
            <v>HOEP</v>
          </cell>
          <cell r="J1608" t="str">
            <v>FIXED SWAP</v>
          </cell>
          <cell r="K1608" t="str">
            <v>FIRM</v>
          </cell>
          <cell r="T1608">
            <v>0</v>
          </cell>
          <cell r="U1608">
            <v>0</v>
          </cell>
          <cell r="V1608" t="str">
            <v>TRADING</v>
          </cell>
          <cell r="X1608" t="str">
            <v>C</v>
          </cell>
          <cell r="AE1608">
            <v>0</v>
          </cell>
          <cell r="AF1608" t="str">
            <v>OPGEM</v>
          </cell>
        </row>
        <row r="1609">
          <cell r="A1609" t="str">
            <v>SPED</v>
          </cell>
          <cell r="B1609" t="str">
            <v>GEN</v>
          </cell>
          <cell r="D1609" t="str">
            <v>B</v>
          </cell>
          <cell r="H1609" t="str">
            <v>UF</v>
          </cell>
          <cell r="I1609" t="str">
            <v>HOEP</v>
          </cell>
          <cell r="J1609" t="str">
            <v>INDEX PHYSIC</v>
          </cell>
          <cell r="K1609" t="str">
            <v>UF2</v>
          </cell>
          <cell r="T1609">
            <v>0</v>
          </cell>
          <cell r="U1609">
            <v>0</v>
          </cell>
          <cell r="V1609" t="str">
            <v>TRADING</v>
          </cell>
          <cell r="X1609" t="str">
            <v>M</v>
          </cell>
          <cell r="AE1609">
            <v>0</v>
          </cell>
          <cell r="AF1609" t="str">
            <v>OPGEM</v>
          </cell>
        </row>
        <row r="1610">
          <cell r="A1610" t="str">
            <v>GEN</v>
          </cell>
          <cell r="B1610" t="str">
            <v>SPED</v>
          </cell>
          <cell r="D1610" t="str">
            <v>S</v>
          </cell>
          <cell r="H1610" t="str">
            <v>UF</v>
          </cell>
          <cell r="I1610" t="str">
            <v>HOEP</v>
          </cell>
          <cell r="J1610" t="str">
            <v>INDEX PHYSIC</v>
          </cell>
          <cell r="K1610" t="str">
            <v>UF2</v>
          </cell>
          <cell r="T1610">
            <v>0</v>
          </cell>
          <cell r="U1610">
            <v>0</v>
          </cell>
          <cell r="V1610" t="str">
            <v>TRADING</v>
          </cell>
          <cell r="X1610" t="str">
            <v>M</v>
          </cell>
          <cell r="AE1610">
            <v>0</v>
          </cell>
          <cell r="AF1610" t="str">
            <v>OPGEM</v>
          </cell>
        </row>
        <row r="1611">
          <cell r="A1611" t="str">
            <v>SPED</v>
          </cell>
          <cell r="B1611" t="str">
            <v>BEMI-CF</v>
          </cell>
          <cell r="D1611" t="str">
            <v>B</v>
          </cell>
          <cell r="H1611" t="str">
            <v>I-SWAP</v>
          </cell>
          <cell r="I1611" t="str">
            <v>HOEP</v>
          </cell>
          <cell r="J1611" t="str">
            <v>FIXED SWAP</v>
          </cell>
          <cell r="K1611" t="str">
            <v>FIRM</v>
          </cell>
          <cell r="T1611">
            <v>0</v>
          </cell>
          <cell r="U1611">
            <v>0</v>
          </cell>
          <cell r="V1611" t="str">
            <v>TRADING</v>
          </cell>
          <cell r="X1611" t="str">
            <v>C</v>
          </cell>
          <cell r="AE1611">
            <v>0</v>
          </cell>
          <cell r="AF1611" t="str">
            <v>OPGEM</v>
          </cell>
        </row>
        <row r="1612">
          <cell r="A1612" t="str">
            <v>SPED</v>
          </cell>
          <cell r="B1612" t="str">
            <v>REM-CF</v>
          </cell>
          <cell r="D1612" t="str">
            <v>B</v>
          </cell>
          <cell r="H1612" t="str">
            <v>I-SWAP</v>
          </cell>
          <cell r="I1612" t="str">
            <v>HOEP</v>
          </cell>
          <cell r="J1612" t="str">
            <v>FIXED SWAP</v>
          </cell>
          <cell r="K1612" t="str">
            <v>FIRM</v>
          </cell>
          <cell r="T1612">
            <v>0</v>
          </cell>
          <cell r="U1612">
            <v>0</v>
          </cell>
          <cell r="V1612" t="str">
            <v>TRADING</v>
          </cell>
          <cell r="X1612" t="str">
            <v>C</v>
          </cell>
          <cell r="AE1612">
            <v>0</v>
          </cell>
          <cell r="AF1612" t="str">
            <v>OPGEM</v>
          </cell>
        </row>
        <row r="1613">
          <cell r="A1613" t="str">
            <v>SPED</v>
          </cell>
          <cell r="B1613" t="str">
            <v>BEMI-CF</v>
          </cell>
          <cell r="D1613" t="str">
            <v>B</v>
          </cell>
          <cell r="H1613" t="str">
            <v>I-SWAP</v>
          </cell>
          <cell r="I1613" t="str">
            <v>HOEP</v>
          </cell>
          <cell r="J1613" t="str">
            <v>FIXED SWAP</v>
          </cell>
          <cell r="K1613" t="str">
            <v>FIRM</v>
          </cell>
          <cell r="T1613">
            <v>0</v>
          </cell>
          <cell r="U1613">
            <v>0</v>
          </cell>
          <cell r="V1613" t="str">
            <v>TRADING</v>
          </cell>
          <cell r="X1613" t="str">
            <v>C</v>
          </cell>
          <cell r="AE1613">
            <v>0</v>
          </cell>
          <cell r="AF1613" t="str">
            <v>OPGEM</v>
          </cell>
        </row>
        <row r="1614">
          <cell r="A1614" t="str">
            <v>SPED</v>
          </cell>
          <cell r="B1614" t="str">
            <v>NGX-CF</v>
          </cell>
          <cell r="D1614" t="str">
            <v>B</v>
          </cell>
          <cell r="H1614" t="str">
            <v>I-SWAP</v>
          </cell>
          <cell r="I1614" t="str">
            <v>HOEP</v>
          </cell>
          <cell r="J1614" t="str">
            <v>FIXED SWAP</v>
          </cell>
          <cell r="K1614" t="str">
            <v>FIRM</v>
          </cell>
          <cell r="T1614">
            <v>0</v>
          </cell>
          <cell r="U1614">
            <v>0</v>
          </cell>
          <cell r="V1614" t="str">
            <v>TRADING</v>
          </cell>
          <cell r="X1614" t="str">
            <v>C</v>
          </cell>
          <cell r="AE1614">
            <v>0</v>
          </cell>
          <cell r="AF1614" t="str">
            <v>OPGEM</v>
          </cell>
        </row>
        <row r="1615">
          <cell r="A1615" t="str">
            <v>SPED</v>
          </cell>
          <cell r="B1615" t="str">
            <v>NGX-CF</v>
          </cell>
          <cell r="D1615" t="str">
            <v>B</v>
          </cell>
          <cell r="H1615" t="str">
            <v>I-SWAP</v>
          </cell>
          <cell r="I1615" t="str">
            <v>HOEP</v>
          </cell>
          <cell r="J1615" t="str">
            <v>FIXED SWAP</v>
          </cell>
          <cell r="K1615" t="str">
            <v>FIRM</v>
          </cell>
          <cell r="T1615">
            <v>0</v>
          </cell>
          <cell r="U1615">
            <v>0</v>
          </cell>
          <cell r="V1615" t="str">
            <v>TRADING</v>
          </cell>
          <cell r="X1615" t="str">
            <v>C</v>
          </cell>
          <cell r="AE1615">
            <v>0</v>
          </cell>
          <cell r="AF1615" t="str">
            <v>OPGEM</v>
          </cell>
        </row>
        <row r="1616">
          <cell r="A1616" t="str">
            <v>SPED</v>
          </cell>
          <cell r="B1616" t="str">
            <v>BRUCE-CF</v>
          </cell>
          <cell r="D1616" t="str">
            <v>B</v>
          </cell>
          <cell r="H1616" t="str">
            <v>I-SWAP</v>
          </cell>
          <cell r="I1616" t="str">
            <v>HOEP</v>
          </cell>
          <cell r="J1616" t="str">
            <v>FIXED SWAP</v>
          </cell>
          <cell r="K1616" t="str">
            <v>FIRM</v>
          </cell>
          <cell r="T1616">
            <v>0</v>
          </cell>
          <cell r="U1616">
            <v>0</v>
          </cell>
          <cell r="V1616" t="str">
            <v>TRADING</v>
          </cell>
          <cell r="X1616" t="str">
            <v>C</v>
          </cell>
          <cell r="AE1616">
            <v>0</v>
          </cell>
          <cell r="AF1616" t="str">
            <v>OPGEM</v>
          </cell>
        </row>
        <row r="1617">
          <cell r="A1617" t="str">
            <v>SPED</v>
          </cell>
          <cell r="B1617" t="str">
            <v>BEMI-CF</v>
          </cell>
          <cell r="D1617" t="str">
            <v>B</v>
          </cell>
          <cell r="H1617" t="str">
            <v>I-SWAP</v>
          </cell>
          <cell r="I1617" t="str">
            <v>HOEP</v>
          </cell>
          <cell r="J1617" t="str">
            <v>FIXED SWAP</v>
          </cell>
          <cell r="K1617" t="str">
            <v>FIRM</v>
          </cell>
          <cell r="T1617">
            <v>0</v>
          </cell>
          <cell r="U1617">
            <v>0</v>
          </cell>
          <cell r="V1617" t="str">
            <v>TRADING</v>
          </cell>
          <cell r="X1617" t="str">
            <v>C</v>
          </cell>
          <cell r="AE1617">
            <v>0</v>
          </cell>
          <cell r="AF1617" t="str">
            <v>OPGEM</v>
          </cell>
        </row>
        <row r="1618">
          <cell r="A1618" t="str">
            <v>ST</v>
          </cell>
          <cell r="B1618" t="str">
            <v>BRUCE-CF</v>
          </cell>
          <cell r="D1618" t="str">
            <v>B</v>
          </cell>
          <cell r="H1618" t="str">
            <v>I-SWAP</v>
          </cell>
          <cell r="I1618" t="str">
            <v>HOEP</v>
          </cell>
          <cell r="J1618" t="str">
            <v>FIXED SWAP</v>
          </cell>
          <cell r="K1618" t="str">
            <v>FIRM</v>
          </cell>
          <cell r="T1618">
            <v>0</v>
          </cell>
          <cell r="U1618">
            <v>0</v>
          </cell>
          <cell r="V1618" t="str">
            <v>TRADING</v>
          </cell>
          <cell r="X1618" t="str">
            <v>C</v>
          </cell>
          <cell r="AE1618">
            <v>0</v>
          </cell>
          <cell r="AF1618" t="str">
            <v>OPGEM</v>
          </cell>
        </row>
        <row r="1619">
          <cell r="A1619" t="str">
            <v>SPED</v>
          </cell>
          <cell r="B1619" t="str">
            <v>GEN</v>
          </cell>
          <cell r="D1619" t="str">
            <v>B</v>
          </cell>
          <cell r="H1619" t="str">
            <v>UF</v>
          </cell>
          <cell r="I1619" t="str">
            <v>HOEP</v>
          </cell>
          <cell r="J1619" t="str">
            <v>INDEX PHYSIC</v>
          </cell>
          <cell r="K1619" t="str">
            <v>UF1</v>
          </cell>
          <cell r="T1619">
            <v>0</v>
          </cell>
          <cell r="U1619">
            <v>0</v>
          </cell>
          <cell r="V1619" t="str">
            <v>TRADING</v>
          </cell>
          <cell r="X1619" t="str">
            <v>M</v>
          </cell>
          <cell r="AE1619">
            <v>0</v>
          </cell>
          <cell r="AF1619" t="str">
            <v>OPGEM</v>
          </cell>
        </row>
        <row r="1620">
          <cell r="A1620" t="str">
            <v>GEN</v>
          </cell>
          <cell r="B1620" t="str">
            <v>SPED</v>
          </cell>
          <cell r="D1620" t="str">
            <v>S</v>
          </cell>
          <cell r="H1620" t="str">
            <v>UF</v>
          </cell>
          <cell r="I1620" t="str">
            <v>HOEP</v>
          </cell>
          <cell r="J1620" t="str">
            <v>INDEX PHYSIC</v>
          </cell>
          <cell r="K1620" t="str">
            <v>UF1</v>
          </cell>
          <cell r="T1620">
            <v>0</v>
          </cell>
          <cell r="U1620">
            <v>0</v>
          </cell>
          <cell r="V1620" t="str">
            <v>TRADING</v>
          </cell>
          <cell r="X1620" t="str">
            <v>M</v>
          </cell>
          <cell r="AE1620">
            <v>0</v>
          </cell>
          <cell r="AF1620" t="str">
            <v>OPGEM</v>
          </cell>
        </row>
        <row r="1621">
          <cell r="A1621" t="str">
            <v>SPED</v>
          </cell>
          <cell r="B1621" t="str">
            <v>NGX-CF</v>
          </cell>
          <cell r="D1621" t="str">
            <v>B</v>
          </cell>
          <cell r="H1621" t="str">
            <v>I-SWAP</v>
          </cell>
          <cell r="I1621" t="str">
            <v>HOEP</v>
          </cell>
          <cell r="J1621" t="str">
            <v>FIXED SWAP</v>
          </cell>
          <cell r="K1621" t="str">
            <v>FIRM</v>
          </cell>
          <cell r="T1621">
            <v>0</v>
          </cell>
          <cell r="U1621">
            <v>0</v>
          </cell>
          <cell r="V1621" t="str">
            <v>TRADING</v>
          </cell>
          <cell r="X1621" t="str">
            <v>C</v>
          </cell>
          <cell r="AE1621">
            <v>0</v>
          </cell>
          <cell r="AF1621" t="str">
            <v>OPGEM</v>
          </cell>
        </row>
        <row r="1622">
          <cell r="A1622" t="str">
            <v>SPED</v>
          </cell>
          <cell r="B1622" t="str">
            <v>ST</v>
          </cell>
          <cell r="D1622" t="str">
            <v>B</v>
          </cell>
          <cell r="H1622" t="str">
            <v>I-SWAP</v>
          </cell>
          <cell r="I1622" t="str">
            <v>HOEP</v>
          </cell>
          <cell r="J1622" t="str">
            <v>FIXED SWAP</v>
          </cell>
          <cell r="K1622" t="str">
            <v>FIRM</v>
          </cell>
          <cell r="T1622">
            <v>0</v>
          </cell>
          <cell r="U1622">
            <v>0</v>
          </cell>
          <cell r="V1622" t="str">
            <v>TRADING</v>
          </cell>
          <cell r="X1622" t="str">
            <v>M</v>
          </cell>
          <cell r="AE1622">
            <v>0</v>
          </cell>
          <cell r="AF1622" t="str">
            <v>OPGEM</v>
          </cell>
        </row>
        <row r="1623">
          <cell r="A1623" t="str">
            <v>ST</v>
          </cell>
          <cell r="B1623" t="str">
            <v>SPED</v>
          </cell>
          <cell r="D1623" t="str">
            <v>S</v>
          </cell>
          <cell r="H1623" t="str">
            <v>I-SWAP</v>
          </cell>
          <cell r="I1623" t="str">
            <v>HOEP</v>
          </cell>
          <cell r="J1623" t="str">
            <v>FIXED SWAP</v>
          </cell>
          <cell r="K1623" t="str">
            <v>FIRM</v>
          </cell>
          <cell r="T1623">
            <v>0</v>
          </cell>
          <cell r="U1623">
            <v>0</v>
          </cell>
          <cell r="V1623" t="str">
            <v>TRADING</v>
          </cell>
          <cell r="X1623" t="str">
            <v>M</v>
          </cell>
          <cell r="AE1623">
            <v>0</v>
          </cell>
          <cell r="AF1623" t="str">
            <v>OPGEM</v>
          </cell>
        </row>
        <row r="1624">
          <cell r="A1624" t="str">
            <v>SPED</v>
          </cell>
          <cell r="B1624" t="str">
            <v>BRUCE-CF</v>
          </cell>
          <cell r="D1624" t="str">
            <v>B</v>
          </cell>
          <cell r="H1624" t="str">
            <v>I-SWAP</v>
          </cell>
          <cell r="I1624" t="str">
            <v>HOEP</v>
          </cell>
          <cell r="J1624" t="str">
            <v>FIXED SWAP</v>
          </cell>
          <cell r="K1624" t="str">
            <v>FIRM</v>
          </cell>
          <cell r="T1624">
            <v>0</v>
          </cell>
          <cell r="U1624">
            <v>0</v>
          </cell>
          <cell r="V1624" t="str">
            <v>TRADING</v>
          </cell>
          <cell r="X1624" t="str">
            <v>C</v>
          </cell>
          <cell r="AE1624">
            <v>0</v>
          </cell>
          <cell r="AF1624" t="str">
            <v>OPGEM</v>
          </cell>
        </row>
        <row r="1625">
          <cell r="A1625" t="str">
            <v>SPED</v>
          </cell>
          <cell r="B1625" t="str">
            <v>ST</v>
          </cell>
          <cell r="D1625" t="str">
            <v>S</v>
          </cell>
          <cell r="H1625" t="str">
            <v>I-SWAP</v>
          </cell>
          <cell r="I1625" t="str">
            <v>HOEP</v>
          </cell>
          <cell r="J1625" t="str">
            <v>FIXED SWAP</v>
          </cell>
          <cell r="K1625" t="str">
            <v>FIRM</v>
          </cell>
          <cell r="T1625">
            <v>0</v>
          </cell>
          <cell r="U1625">
            <v>0</v>
          </cell>
          <cell r="V1625" t="str">
            <v>TRADING</v>
          </cell>
          <cell r="X1625" t="str">
            <v>M</v>
          </cell>
          <cell r="AE1625">
            <v>0</v>
          </cell>
          <cell r="AF1625" t="str">
            <v>OPGEM</v>
          </cell>
        </row>
        <row r="1626">
          <cell r="A1626" t="str">
            <v>ST</v>
          </cell>
          <cell r="B1626" t="str">
            <v>SPED</v>
          </cell>
          <cell r="D1626" t="str">
            <v>B</v>
          </cell>
          <cell r="H1626" t="str">
            <v>I-SWAP</v>
          </cell>
          <cell r="I1626" t="str">
            <v>HOEP</v>
          </cell>
          <cell r="J1626" t="str">
            <v>FIXED SWAP</v>
          </cell>
          <cell r="K1626" t="str">
            <v>FIRM</v>
          </cell>
          <cell r="T1626">
            <v>0</v>
          </cell>
          <cell r="U1626">
            <v>0</v>
          </cell>
          <cell r="V1626" t="str">
            <v>TRADING</v>
          </cell>
          <cell r="X1626" t="str">
            <v>M</v>
          </cell>
          <cell r="AE1626">
            <v>0</v>
          </cell>
          <cell r="AF1626" t="str">
            <v>OPGEM</v>
          </cell>
        </row>
        <row r="1627">
          <cell r="A1627" t="str">
            <v>SPED</v>
          </cell>
          <cell r="B1627" t="str">
            <v>BEMI-CF</v>
          </cell>
          <cell r="D1627" t="str">
            <v>B</v>
          </cell>
          <cell r="H1627" t="str">
            <v>I-SWAP</v>
          </cell>
          <cell r="I1627" t="str">
            <v>HOEP</v>
          </cell>
          <cell r="J1627" t="str">
            <v>FIXED SWAP</v>
          </cell>
          <cell r="K1627" t="str">
            <v>FIRM</v>
          </cell>
          <cell r="T1627">
            <v>0</v>
          </cell>
          <cell r="U1627">
            <v>0</v>
          </cell>
          <cell r="V1627" t="str">
            <v>TRADING</v>
          </cell>
          <cell r="X1627" t="str">
            <v>C</v>
          </cell>
          <cell r="AE1627">
            <v>0</v>
          </cell>
          <cell r="AF1627" t="str">
            <v>OPGEM</v>
          </cell>
        </row>
        <row r="1628">
          <cell r="A1628" t="str">
            <v>ST</v>
          </cell>
          <cell r="B1628" t="str">
            <v>RBC-CF</v>
          </cell>
          <cell r="D1628" t="str">
            <v>B</v>
          </cell>
          <cell r="H1628" t="str">
            <v>I-SWAP</v>
          </cell>
          <cell r="I1628" t="str">
            <v>HOEP</v>
          </cell>
          <cell r="J1628" t="str">
            <v>FIXED SWAP</v>
          </cell>
          <cell r="K1628" t="str">
            <v>FIRM</v>
          </cell>
          <cell r="T1628">
            <v>0</v>
          </cell>
          <cell r="U1628">
            <v>0</v>
          </cell>
          <cell r="V1628" t="str">
            <v>TRADING</v>
          </cell>
          <cell r="X1628" t="str">
            <v>C</v>
          </cell>
          <cell r="AE1628">
            <v>0</v>
          </cell>
          <cell r="AF1628" t="str">
            <v>OPGEM</v>
          </cell>
        </row>
        <row r="1629">
          <cell r="A1629" t="str">
            <v>SPED</v>
          </cell>
          <cell r="B1629" t="str">
            <v>BEMI-CF</v>
          </cell>
          <cell r="D1629" t="str">
            <v>B</v>
          </cell>
          <cell r="H1629" t="str">
            <v>I-SWAP</v>
          </cell>
          <cell r="I1629" t="str">
            <v>HOEP</v>
          </cell>
          <cell r="J1629" t="str">
            <v>FIXED SWAP</v>
          </cell>
          <cell r="K1629" t="str">
            <v>FIRM</v>
          </cell>
          <cell r="T1629">
            <v>0</v>
          </cell>
          <cell r="U1629">
            <v>0</v>
          </cell>
          <cell r="V1629" t="str">
            <v>TRADING</v>
          </cell>
          <cell r="X1629" t="str">
            <v>C</v>
          </cell>
          <cell r="AE1629">
            <v>0</v>
          </cell>
          <cell r="AF1629" t="str">
            <v>OPGEM</v>
          </cell>
        </row>
        <row r="1630">
          <cell r="A1630" t="str">
            <v>SPED</v>
          </cell>
          <cell r="B1630" t="str">
            <v>OPGET-CF</v>
          </cell>
          <cell r="D1630" t="str">
            <v>B</v>
          </cell>
          <cell r="H1630" t="str">
            <v>I-SWAP</v>
          </cell>
          <cell r="I1630" t="str">
            <v>HOEP</v>
          </cell>
          <cell r="J1630" t="str">
            <v>FIXED SWAP</v>
          </cell>
          <cell r="K1630" t="str">
            <v>FIRM</v>
          </cell>
          <cell r="T1630">
            <v>0</v>
          </cell>
          <cell r="U1630">
            <v>0</v>
          </cell>
          <cell r="V1630" t="str">
            <v>TRADING</v>
          </cell>
          <cell r="X1630" t="str">
            <v>C</v>
          </cell>
          <cell r="AE1630">
            <v>0</v>
          </cell>
          <cell r="AF1630" t="str">
            <v>OPGEM</v>
          </cell>
        </row>
        <row r="1631">
          <cell r="A1631" t="str">
            <v>SBLT</v>
          </cell>
          <cell r="B1631" t="str">
            <v>SB_OPG-CF</v>
          </cell>
          <cell r="D1631" t="str">
            <v>S</v>
          </cell>
          <cell r="H1631" t="str">
            <v>I-SWAP</v>
          </cell>
          <cell r="I1631" t="str">
            <v>HOEP</v>
          </cell>
          <cell r="J1631" t="str">
            <v>FIXED SWAP</v>
          </cell>
          <cell r="K1631" t="str">
            <v>FIRM</v>
          </cell>
          <cell r="T1631">
            <v>0</v>
          </cell>
          <cell r="U1631">
            <v>0</v>
          </cell>
          <cell r="V1631" t="str">
            <v>TRADING</v>
          </cell>
          <cell r="X1631" t="str">
            <v>C</v>
          </cell>
          <cell r="AE1631">
            <v>0</v>
          </cell>
          <cell r="AF1631" t="str">
            <v>OPGET</v>
          </cell>
        </row>
        <row r="1632">
          <cell r="A1632" t="str">
            <v>SPED</v>
          </cell>
          <cell r="B1632" t="str">
            <v>BRUCE-CF</v>
          </cell>
          <cell r="D1632" t="str">
            <v>B</v>
          </cell>
          <cell r="H1632" t="str">
            <v>I-SWAP</v>
          </cell>
          <cell r="I1632" t="str">
            <v>HOEP</v>
          </cell>
          <cell r="J1632" t="str">
            <v>FIXED SWAP</v>
          </cell>
          <cell r="K1632" t="str">
            <v>FIRM</v>
          </cell>
          <cell r="T1632">
            <v>0</v>
          </cell>
          <cell r="U1632">
            <v>0</v>
          </cell>
          <cell r="V1632" t="str">
            <v>TRADING</v>
          </cell>
          <cell r="X1632" t="str">
            <v>C</v>
          </cell>
          <cell r="AE1632">
            <v>0</v>
          </cell>
          <cell r="AF1632" t="str">
            <v>OPGEM</v>
          </cell>
        </row>
        <row r="1633">
          <cell r="A1633" t="str">
            <v>ST</v>
          </cell>
          <cell r="B1633" t="str">
            <v>BEMI-CF</v>
          </cell>
          <cell r="D1633" t="str">
            <v>B</v>
          </cell>
          <cell r="H1633" t="str">
            <v>I-SWAP</v>
          </cell>
          <cell r="I1633" t="str">
            <v>HOEP</v>
          </cell>
          <cell r="J1633" t="str">
            <v>FIXED SWAP</v>
          </cell>
          <cell r="K1633" t="str">
            <v>FIRM</v>
          </cell>
          <cell r="T1633">
            <v>0</v>
          </cell>
          <cell r="U1633">
            <v>0</v>
          </cell>
          <cell r="V1633" t="str">
            <v>TRADING</v>
          </cell>
          <cell r="X1633" t="str">
            <v>C</v>
          </cell>
          <cell r="AE1633">
            <v>0</v>
          </cell>
          <cell r="AF1633" t="str">
            <v>OPGEM</v>
          </cell>
        </row>
        <row r="1634">
          <cell r="A1634" t="str">
            <v>ST</v>
          </cell>
          <cell r="B1634" t="str">
            <v>BEMI-CF</v>
          </cell>
          <cell r="D1634" t="str">
            <v>B</v>
          </cell>
          <cell r="H1634" t="str">
            <v>I-SWAP</v>
          </cell>
          <cell r="I1634" t="str">
            <v>HOEP</v>
          </cell>
          <cell r="J1634" t="str">
            <v>FIXED SWAP</v>
          </cell>
          <cell r="K1634" t="str">
            <v>FIRM</v>
          </cell>
          <cell r="T1634">
            <v>0</v>
          </cell>
          <cell r="U1634">
            <v>0</v>
          </cell>
          <cell r="V1634" t="str">
            <v>TRADING</v>
          </cell>
          <cell r="X1634" t="str">
            <v>C</v>
          </cell>
          <cell r="AE1634">
            <v>0</v>
          </cell>
          <cell r="AF1634" t="str">
            <v>OPGEM</v>
          </cell>
        </row>
        <row r="1635">
          <cell r="A1635" t="str">
            <v>SPED</v>
          </cell>
          <cell r="B1635" t="str">
            <v>BRUCE-CF</v>
          </cell>
          <cell r="D1635" t="str">
            <v>B</v>
          </cell>
          <cell r="H1635" t="str">
            <v>I-SWAP</v>
          </cell>
          <cell r="I1635" t="str">
            <v>HOEP</v>
          </cell>
          <cell r="J1635" t="str">
            <v>FIXED SWAP</v>
          </cell>
          <cell r="K1635" t="str">
            <v>FIRM</v>
          </cell>
          <cell r="T1635">
            <v>0</v>
          </cell>
          <cell r="U1635">
            <v>0</v>
          </cell>
          <cell r="V1635" t="str">
            <v>TRADING</v>
          </cell>
          <cell r="X1635" t="str">
            <v>C</v>
          </cell>
          <cell r="AE1635">
            <v>0</v>
          </cell>
          <cell r="AF1635" t="str">
            <v>OPGEM</v>
          </cell>
        </row>
        <row r="1636">
          <cell r="A1636" t="str">
            <v>ST</v>
          </cell>
          <cell r="B1636" t="str">
            <v>BRUCE-CF</v>
          </cell>
          <cell r="D1636" t="str">
            <v>B</v>
          </cell>
          <cell r="H1636" t="str">
            <v>I-SWAP</v>
          </cell>
          <cell r="I1636" t="str">
            <v>HOEP</v>
          </cell>
          <cell r="J1636" t="str">
            <v>FIXED SWAP</v>
          </cell>
          <cell r="K1636" t="str">
            <v>FIRM</v>
          </cell>
          <cell r="T1636">
            <v>0</v>
          </cell>
          <cell r="U1636">
            <v>0</v>
          </cell>
          <cell r="V1636" t="str">
            <v>TRADING</v>
          </cell>
          <cell r="X1636" t="str">
            <v>C</v>
          </cell>
          <cell r="AE1636">
            <v>0</v>
          </cell>
          <cell r="AF1636" t="str">
            <v>OPGEM</v>
          </cell>
        </row>
        <row r="1637">
          <cell r="A1637" t="str">
            <v>ST</v>
          </cell>
          <cell r="B1637" t="str">
            <v>OPGET-CF</v>
          </cell>
          <cell r="D1637" t="str">
            <v>S</v>
          </cell>
          <cell r="H1637" t="str">
            <v>I-SWAP</v>
          </cell>
          <cell r="I1637" t="str">
            <v>HOEP</v>
          </cell>
          <cell r="J1637" t="str">
            <v>FIXED SWAP</v>
          </cell>
          <cell r="K1637" t="str">
            <v>FIRM</v>
          </cell>
          <cell r="T1637">
            <v>0</v>
          </cell>
          <cell r="U1637">
            <v>0</v>
          </cell>
          <cell r="V1637" t="str">
            <v>TRADING</v>
          </cell>
          <cell r="X1637" t="str">
            <v>C</v>
          </cell>
          <cell r="AE1637">
            <v>0</v>
          </cell>
          <cell r="AF1637" t="str">
            <v>OPGEM</v>
          </cell>
        </row>
        <row r="1638">
          <cell r="A1638" t="str">
            <v>SBST</v>
          </cell>
          <cell r="B1638" t="str">
            <v>SB_OPG-CF</v>
          </cell>
          <cell r="D1638" t="str">
            <v>B</v>
          </cell>
          <cell r="H1638" t="str">
            <v>I-SWAP</v>
          </cell>
          <cell r="I1638" t="str">
            <v>HOEP</v>
          </cell>
          <cell r="J1638" t="str">
            <v>FIXED SWAP</v>
          </cell>
          <cell r="K1638" t="str">
            <v>FIRM</v>
          </cell>
          <cell r="T1638">
            <v>0</v>
          </cell>
          <cell r="U1638">
            <v>0</v>
          </cell>
          <cell r="V1638" t="str">
            <v>TRADING</v>
          </cell>
          <cell r="X1638" t="str">
            <v>C</v>
          </cell>
          <cell r="AE1638">
            <v>0</v>
          </cell>
          <cell r="AF1638" t="str">
            <v>OPGET</v>
          </cell>
        </row>
        <row r="1639">
          <cell r="A1639" t="str">
            <v>SPED</v>
          </cell>
          <cell r="B1639" t="str">
            <v>OPGET-CF</v>
          </cell>
          <cell r="D1639" t="str">
            <v>B</v>
          </cell>
          <cell r="H1639" t="str">
            <v>I-SWAP</v>
          </cell>
          <cell r="I1639" t="str">
            <v>HOEP</v>
          </cell>
          <cell r="J1639" t="str">
            <v>FIXED SWAP</v>
          </cell>
          <cell r="K1639" t="str">
            <v>FIRM</v>
          </cell>
          <cell r="T1639">
            <v>0</v>
          </cell>
          <cell r="U1639">
            <v>0</v>
          </cell>
          <cell r="V1639" t="str">
            <v>TRADING</v>
          </cell>
          <cell r="X1639" t="str">
            <v>C</v>
          </cell>
          <cell r="AE1639">
            <v>0</v>
          </cell>
          <cell r="AF1639" t="str">
            <v>OPGEM</v>
          </cell>
        </row>
        <row r="1640">
          <cell r="A1640" t="str">
            <v>SBST</v>
          </cell>
          <cell r="B1640" t="str">
            <v>SB_OPG-CF</v>
          </cell>
          <cell r="D1640" t="str">
            <v>S</v>
          </cell>
          <cell r="H1640" t="str">
            <v>I-SWAP</v>
          </cell>
          <cell r="I1640" t="str">
            <v>HOEP</v>
          </cell>
          <cell r="J1640" t="str">
            <v>FIXED SWAP</v>
          </cell>
          <cell r="K1640" t="str">
            <v>FIRM</v>
          </cell>
          <cell r="T1640">
            <v>0</v>
          </cell>
          <cell r="U1640">
            <v>0</v>
          </cell>
          <cell r="V1640" t="str">
            <v>TRADING</v>
          </cell>
          <cell r="X1640" t="str">
            <v>C</v>
          </cell>
          <cell r="AE1640">
            <v>0</v>
          </cell>
          <cell r="AF1640" t="str">
            <v>OPGET</v>
          </cell>
        </row>
        <row r="1641">
          <cell r="A1641" t="str">
            <v>ST</v>
          </cell>
          <cell r="B1641" t="str">
            <v>TEM-CF</v>
          </cell>
          <cell r="D1641" t="str">
            <v>S</v>
          </cell>
          <cell r="H1641" t="str">
            <v>I-SWAP</v>
          </cell>
          <cell r="I1641" t="str">
            <v>HOEP</v>
          </cell>
          <cell r="J1641" t="str">
            <v>FIXED SWAP</v>
          </cell>
          <cell r="K1641" t="str">
            <v>FIRM</v>
          </cell>
          <cell r="T1641">
            <v>0</v>
          </cell>
          <cell r="U1641">
            <v>0</v>
          </cell>
          <cell r="V1641" t="str">
            <v>TRADING</v>
          </cell>
          <cell r="X1641" t="str">
            <v>C</v>
          </cell>
          <cell r="AE1641">
            <v>0</v>
          </cell>
          <cell r="AF1641" t="str">
            <v>OPGEM</v>
          </cell>
        </row>
        <row r="1642">
          <cell r="A1642" t="str">
            <v>RT</v>
          </cell>
          <cell r="B1642" t="str">
            <v>OPGET</v>
          </cell>
          <cell r="D1642" t="str">
            <v>S</v>
          </cell>
          <cell r="H1642" t="str">
            <v>SFC</v>
          </cell>
          <cell r="I1642" t="str">
            <v>HOEP</v>
          </cell>
          <cell r="J1642" t="str">
            <v>INDEX PHYSIC</v>
          </cell>
          <cell r="K1642" t="str">
            <v>SFC17-RT</v>
          </cell>
          <cell r="T1642">
            <v>0</v>
          </cell>
          <cell r="U1642">
            <v>0</v>
          </cell>
          <cell r="V1642" t="str">
            <v>TRADING</v>
          </cell>
          <cell r="X1642" t="str">
            <v>C</v>
          </cell>
          <cell r="AE1642">
            <v>0</v>
          </cell>
          <cell r="AF1642" t="str">
            <v>OPGEM</v>
          </cell>
        </row>
        <row r="1643">
          <cell r="A1643" t="str">
            <v>SBRT</v>
          </cell>
          <cell r="B1643" t="str">
            <v>SB_OPG</v>
          </cell>
          <cell r="D1643" t="str">
            <v>B</v>
          </cell>
          <cell r="H1643" t="str">
            <v>SFC-RT</v>
          </cell>
          <cell r="I1643" t="str">
            <v>HOEP</v>
          </cell>
          <cell r="J1643" t="str">
            <v>INDEX PHYSIC</v>
          </cell>
          <cell r="K1643" t="str">
            <v>SFC17-RT</v>
          </cell>
          <cell r="T1643">
            <v>0</v>
          </cell>
          <cell r="U1643">
            <v>0</v>
          </cell>
          <cell r="V1643" t="str">
            <v>TRADING</v>
          </cell>
          <cell r="X1643" t="str">
            <v>C</v>
          </cell>
          <cell r="AE1643">
            <v>0</v>
          </cell>
          <cell r="AF1643" t="str">
            <v>OPGET</v>
          </cell>
        </row>
        <row r="1644">
          <cell r="A1644" t="str">
            <v>RT</v>
          </cell>
          <cell r="B1644" t="str">
            <v>OPGET</v>
          </cell>
          <cell r="D1644" t="str">
            <v>S</v>
          </cell>
          <cell r="H1644" t="str">
            <v>SFC</v>
          </cell>
          <cell r="I1644" t="str">
            <v>MISI</v>
          </cell>
          <cell r="J1644" t="str">
            <v>INDEX PHYSIC</v>
          </cell>
          <cell r="K1644" t="str">
            <v>SFC16-RT</v>
          </cell>
          <cell r="T1644">
            <v>0</v>
          </cell>
          <cell r="U1644">
            <v>0</v>
          </cell>
          <cell r="V1644" t="str">
            <v>TRADING</v>
          </cell>
          <cell r="X1644" t="str">
            <v>C</v>
          </cell>
          <cell r="AE1644">
            <v>0</v>
          </cell>
          <cell r="AF1644" t="str">
            <v>OPGEM</v>
          </cell>
        </row>
        <row r="1645">
          <cell r="A1645" t="str">
            <v>RT</v>
          </cell>
          <cell r="B1645" t="str">
            <v>OPGET</v>
          </cell>
          <cell r="D1645" t="str">
            <v>S</v>
          </cell>
          <cell r="H1645" t="str">
            <v>SFC</v>
          </cell>
          <cell r="I1645" t="str">
            <v>MISI</v>
          </cell>
          <cell r="J1645" t="str">
            <v>INDEX PHYSIC</v>
          </cell>
          <cell r="K1645" t="str">
            <v>SFC18-RT</v>
          </cell>
          <cell r="T1645">
            <v>0</v>
          </cell>
          <cell r="U1645">
            <v>0</v>
          </cell>
          <cell r="V1645" t="str">
            <v>TRADING</v>
          </cell>
          <cell r="X1645" t="str">
            <v>C</v>
          </cell>
          <cell r="AE1645">
            <v>0</v>
          </cell>
          <cell r="AF1645" t="str">
            <v>OPGEM</v>
          </cell>
        </row>
        <row r="1646">
          <cell r="A1646" t="str">
            <v>SBRT</v>
          </cell>
          <cell r="B1646" t="str">
            <v>SB_OPG</v>
          </cell>
          <cell r="D1646" t="str">
            <v>B</v>
          </cell>
          <cell r="H1646" t="str">
            <v>SFC-RT</v>
          </cell>
          <cell r="I1646" t="str">
            <v>MISI</v>
          </cell>
          <cell r="J1646" t="str">
            <v>INDEX PHYSIC</v>
          </cell>
          <cell r="K1646" t="str">
            <v>SFC16-RT</v>
          </cell>
          <cell r="T1646">
            <v>0</v>
          </cell>
          <cell r="U1646">
            <v>0</v>
          </cell>
          <cell r="V1646" t="str">
            <v>TRADING</v>
          </cell>
          <cell r="X1646" t="str">
            <v>C</v>
          </cell>
          <cell r="AE1646">
            <v>0</v>
          </cell>
          <cell r="AF1646" t="str">
            <v>OPGET</v>
          </cell>
        </row>
        <row r="1647">
          <cell r="A1647" t="str">
            <v>SBRT</v>
          </cell>
          <cell r="B1647" t="str">
            <v>SB_OPG</v>
          </cell>
          <cell r="D1647" t="str">
            <v>B</v>
          </cell>
          <cell r="H1647" t="str">
            <v>SFC-RT</v>
          </cell>
          <cell r="I1647" t="str">
            <v>MISI</v>
          </cell>
          <cell r="J1647" t="str">
            <v>INDEX PHYSIC</v>
          </cell>
          <cell r="K1647" t="str">
            <v>SFC18-RT</v>
          </cell>
          <cell r="T1647">
            <v>0</v>
          </cell>
          <cell r="U1647">
            <v>0</v>
          </cell>
          <cell r="V1647" t="str">
            <v>TRADING</v>
          </cell>
          <cell r="X1647" t="str">
            <v>C</v>
          </cell>
          <cell r="AE1647">
            <v>0</v>
          </cell>
          <cell r="AF1647" t="str">
            <v>OPGET</v>
          </cell>
        </row>
        <row r="1648">
          <cell r="A1648" t="str">
            <v>SBRT</v>
          </cell>
          <cell r="B1648" t="str">
            <v>SB_OPG</v>
          </cell>
          <cell r="D1648" t="str">
            <v>B</v>
          </cell>
          <cell r="H1648" t="str">
            <v>SFC-RT</v>
          </cell>
          <cell r="I1648" t="str">
            <v>MISI</v>
          </cell>
          <cell r="J1648" t="str">
            <v>INDEX PHYSIC</v>
          </cell>
          <cell r="K1648" t="str">
            <v>SFC3-RT</v>
          </cell>
          <cell r="T1648">
            <v>0</v>
          </cell>
          <cell r="U1648">
            <v>0</v>
          </cell>
          <cell r="V1648" t="str">
            <v>TRADING</v>
          </cell>
          <cell r="X1648" t="str">
            <v>C</v>
          </cell>
          <cell r="AE1648">
            <v>0</v>
          </cell>
          <cell r="AF1648" t="str">
            <v>OPGET</v>
          </cell>
        </row>
        <row r="1649">
          <cell r="A1649" t="str">
            <v>RT</v>
          </cell>
          <cell r="B1649" t="str">
            <v>OPGET</v>
          </cell>
          <cell r="D1649" t="str">
            <v>S</v>
          </cell>
          <cell r="H1649" t="str">
            <v>SFC</v>
          </cell>
          <cell r="I1649" t="str">
            <v>MISI</v>
          </cell>
          <cell r="J1649" t="str">
            <v>INDEX PHYSIC</v>
          </cell>
          <cell r="K1649" t="str">
            <v>SFC3-RT</v>
          </cell>
          <cell r="T1649">
            <v>0</v>
          </cell>
          <cell r="U1649">
            <v>0</v>
          </cell>
          <cell r="V1649" t="str">
            <v>TRADING</v>
          </cell>
          <cell r="X1649" t="str">
            <v>C</v>
          </cell>
          <cell r="AE1649">
            <v>0</v>
          </cell>
          <cell r="AF1649" t="str">
            <v>OPGEM</v>
          </cell>
        </row>
        <row r="1650">
          <cell r="A1650" t="str">
            <v>TROD</v>
          </cell>
          <cell r="B1650" t="str">
            <v>BEMI-CF</v>
          </cell>
          <cell r="D1650" t="str">
            <v>S</v>
          </cell>
          <cell r="H1650" t="str">
            <v>I-SWAP</v>
          </cell>
          <cell r="I1650" t="str">
            <v>HOEP</v>
          </cell>
          <cell r="J1650" t="str">
            <v>FIXED SWAP</v>
          </cell>
          <cell r="K1650" t="str">
            <v>SWPFN</v>
          </cell>
          <cell r="T1650">
            <v>-23400</v>
          </cell>
          <cell r="U1650">
            <v>-3868.4</v>
          </cell>
          <cell r="V1650" t="str">
            <v>TRADING</v>
          </cell>
          <cell r="X1650" t="str">
            <v>C</v>
          </cell>
          <cell r="AE1650">
            <v>-4054.15</v>
          </cell>
          <cell r="AF1650" t="str">
            <v>OPGEM</v>
          </cell>
        </row>
        <row r="1651">
          <cell r="A1651" t="str">
            <v>RT</v>
          </cell>
          <cell r="B1651" t="str">
            <v>OPGET</v>
          </cell>
          <cell r="D1651" t="str">
            <v>S</v>
          </cell>
          <cell r="H1651" t="str">
            <v>SFC</v>
          </cell>
          <cell r="I1651" t="str">
            <v>HOEP</v>
          </cell>
          <cell r="J1651" t="str">
            <v>INDEX PHYSIC</v>
          </cell>
          <cell r="K1651" t="str">
            <v>SFC16-RT</v>
          </cell>
          <cell r="T1651">
            <v>0</v>
          </cell>
          <cell r="U1651">
            <v>0</v>
          </cell>
          <cell r="V1651" t="str">
            <v>TRADING</v>
          </cell>
          <cell r="X1651" t="str">
            <v>C</v>
          </cell>
          <cell r="AE1651">
            <v>0</v>
          </cell>
          <cell r="AF1651" t="str">
            <v>OPGEM</v>
          </cell>
        </row>
        <row r="1652">
          <cell r="A1652" t="str">
            <v>SBRT</v>
          </cell>
          <cell r="B1652" t="str">
            <v>SB_OPG</v>
          </cell>
          <cell r="D1652" t="str">
            <v>B</v>
          </cell>
          <cell r="H1652" t="str">
            <v>SFC-RT</v>
          </cell>
          <cell r="I1652" t="str">
            <v>HOEP</v>
          </cell>
          <cell r="J1652" t="str">
            <v>INDEX PHYSIC</v>
          </cell>
          <cell r="K1652" t="str">
            <v>SFC16-RT</v>
          </cell>
          <cell r="T1652">
            <v>0</v>
          </cell>
          <cell r="U1652">
            <v>0</v>
          </cell>
          <cell r="V1652" t="str">
            <v>TRADING</v>
          </cell>
          <cell r="X1652" t="str">
            <v>C</v>
          </cell>
          <cell r="AE1652">
            <v>0</v>
          </cell>
          <cell r="AF1652" t="str">
            <v>OPGET</v>
          </cell>
        </row>
        <row r="1653">
          <cell r="A1653" t="str">
            <v>RT</v>
          </cell>
          <cell r="B1653" t="str">
            <v>OPGET</v>
          </cell>
          <cell r="D1653" t="str">
            <v>S</v>
          </cell>
          <cell r="H1653" t="str">
            <v>SFC</v>
          </cell>
          <cell r="I1653" t="str">
            <v>HOEP</v>
          </cell>
          <cell r="J1653" t="str">
            <v>INDEX PHYSIC</v>
          </cell>
          <cell r="K1653" t="str">
            <v>SFC16-RT</v>
          </cell>
          <cell r="T1653">
            <v>0</v>
          </cell>
          <cell r="U1653">
            <v>0</v>
          </cell>
          <cell r="V1653" t="str">
            <v>TRADING</v>
          </cell>
          <cell r="X1653" t="str">
            <v>C</v>
          </cell>
          <cell r="AE1653">
            <v>0</v>
          </cell>
          <cell r="AF1653" t="str">
            <v>OPGEM</v>
          </cell>
        </row>
        <row r="1654">
          <cell r="A1654" t="str">
            <v>SBRT</v>
          </cell>
          <cell r="B1654" t="str">
            <v>SB_OPG</v>
          </cell>
          <cell r="D1654" t="str">
            <v>B</v>
          </cell>
          <cell r="H1654" t="str">
            <v>SFC-RT</v>
          </cell>
          <cell r="I1654" t="str">
            <v>HOEP</v>
          </cell>
          <cell r="J1654" t="str">
            <v>INDEX PHYSIC</v>
          </cell>
          <cell r="K1654" t="str">
            <v>SFC16-RT</v>
          </cell>
          <cell r="T1654">
            <v>0</v>
          </cell>
          <cell r="U1654">
            <v>0</v>
          </cell>
          <cell r="V1654" t="str">
            <v>TRADING</v>
          </cell>
          <cell r="X1654" t="str">
            <v>C</v>
          </cell>
          <cell r="AE1654">
            <v>0</v>
          </cell>
          <cell r="AF1654" t="str">
            <v>OPGET</v>
          </cell>
        </row>
        <row r="1655">
          <cell r="A1655" t="str">
            <v>SPED</v>
          </cell>
          <cell r="B1655" t="str">
            <v>GEN</v>
          </cell>
          <cell r="D1655" t="str">
            <v>B</v>
          </cell>
          <cell r="H1655" t="str">
            <v>UF</v>
          </cell>
          <cell r="I1655" t="str">
            <v>HOEP</v>
          </cell>
          <cell r="J1655" t="str">
            <v>INDEX PHYSIC</v>
          </cell>
          <cell r="K1655" t="str">
            <v>UF1</v>
          </cell>
          <cell r="T1655">
            <v>18000</v>
          </cell>
          <cell r="U1655">
            <v>0</v>
          </cell>
          <cell r="V1655" t="str">
            <v>TRADING</v>
          </cell>
          <cell r="X1655" t="str">
            <v>M</v>
          </cell>
          <cell r="AE1655">
            <v>0</v>
          </cell>
          <cell r="AF1655" t="str">
            <v>OPGEM</v>
          </cell>
        </row>
        <row r="1656">
          <cell r="A1656" t="str">
            <v>GEN</v>
          </cell>
          <cell r="B1656" t="str">
            <v>SPED</v>
          </cell>
          <cell r="D1656" t="str">
            <v>S</v>
          </cell>
          <cell r="H1656" t="str">
            <v>UF</v>
          </cell>
          <cell r="I1656" t="str">
            <v>HOEP</v>
          </cell>
          <cell r="J1656" t="str">
            <v>INDEX PHYSIC</v>
          </cell>
          <cell r="K1656" t="str">
            <v>UF1</v>
          </cell>
          <cell r="T1656">
            <v>-18000</v>
          </cell>
          <cell r="U1656">
            <v>0</v>
          </cell>
          <cell r="V1656" t="str">
            <v>TRADING</v>
          </cell>
          <cell r="X1656" t="str">
            <v>M</v>
          </cell>
          <cell r="AE1656">
            <v>0</v>
          </cell>
          <cell r="AF1656" t="str">
            <v>OPGEM</v>
          </cell>
        </row>
        <row r="1657">
          <cell r="A1657" t="str">
            <v>ST</v>
          </cell>
          <cell r="B1657" t="str">
            <v>OPGET</v>
          </cell>
          <cell r="D1657" t="str">
            <v>S</v>
          </cell>
          <cell r="H1657" t="str">
            <v>OSF</v>
          </cell>
          <cell r="I1657" t="str">
            <v>HOEP</v>
          </cell>
          <cell r="J1657" t="str">
            <v>INDEX PHYSIC</v>
          </cell>
          <cell r="K1657" t="str">
            <v>SFC-DA</v>
          </cell>
          <cell r="T1657">
            <v>-69600</v>
          </cell>
          <cell r="U1657">
            <v>571416</v>
          </cell>
          <cell r="V1657" t="str">
            <v>TRADING</v>
          </cell>
          <cell r="X1657" t="str">
            <v>C</v>
          </cell>
          <cell r="AE1657">
            <v>571129.19999999995</v>
          </cell>
          <cell r="AF1657" t="str">
            <v>OPGEM</v>
          </cell>
        </row>
        <row r="1658">
          <cell r="A1658" t="str">
            <v>ST</v>
          </cell>
          <cell r="B1658" t="str">
            <v>OPGET</v>
          </cell>
          <cell r="D1658" t="str">
            <v>S</v>
          </cell>
          <cell r="H1658" t="str">
            <v>OSF</v>
          </cell>
          <cell r="I1658" t="str">
            <v>HOEP</v>
          </cell>
          <cell r="J1658" t="str">
            <v>INDEX PHYSIC</v>
          </cell>
          <cell r="K1658" t="str">
            <v>SFC6-DA</v>
          </cell>
          <cell r="T1658">
            <v>-34800</v>
          </cell>
          <cell r="U1658">
            <v>285708</v>
          </cell>
          <cell r="V1658" t="str">
            <v>TRADING</v>
          </cell>
          <cell r="X1658" t="str">
            <v>C</v>
          </cell>
          <cell r="AE1658">
            <v>285564.59999999998</v>
          </cell>
          <cell r="AF1658" t="str">
            <v>OPGEM</v>
          </cell>
        </row>
        <row r="1659">
          <cell r="A1659" t="str">
            <v>SBST</v>
          </cell>
          <cell r="B1659" t="str">
            <v>SB_OPG</v>
          </cell>
          <cell r="D1659" t="str">
            <v>B</v>
          </cell>
          <cell r="H1659" t="str">
            <v>OSF</v>
          </cell>
          <cell r="I1659" t="str">
            <v>HOEP</v>
          </cell>
          <cell r="J1659" t="str">
            <v>INDEX PHYSIC</v>
          </cell>
          <cell r="K1659" t="str">
            <v>SFC-DA</v>
          </cell>
          <cell r="T1659">
            <v>69600</v>
          </cell>
          <cell r="U1659">
            <v>-571416</v>
          </cell>
          <cell r="V1659" t="str">
            <v>TRADING</v>
          </cell>
          <cell r="X1659" t="str">
            <v>C</v>
          </cell>
          <cell r="AE1659">
            <v>-571129.19999999995</v>
          </cell>
          <cell r="AF1659" t="str">
            <v>OPGET</v>
          </cell>
        </row>
        <row r="1660">
          <cell r="A1660" t="str">
            <v>SBST</v>
          </cell>
          <cell r="B1660" t="str">
            <v>SB_OPG</v>
          </cell>
          <cell r="D1660" t="str">
            <v>B</v>
          </cell>
          <cell r="H1660" t="str">
            <v>OSF</v>
          </cell>
          <cell r="I1660" t="str">
            <v>HOEP</v>
          </cell>
          <cell r="J1660" t="str">
            <v>INDEX PHYSIC</v>
          </cell>
          <cell r="K1660" t="str">
            <v>SFC6-DA</v>
          </cell>
          <cell r="T1660">
            <v>34800</v>
          </cell>
          <cell r="U1660">
            <v>-285708</v>
          </cell>
          <cell r="V1660" t="str">
            <v>TRADING</v>
          </cell>
          <cell r="X1660" t="str">
            <v>C</v>
          </cell>
          <cell r="AE1660">
            <v>-285564.59999999998</v>
          </cell>
          <cell r="AF1660" t="str">
            <v>OPGET</v>
          </cell>
        </row>
      </sheetData>
      <sheetData sheetId="64"/>
      <sheetData sheetId="65"/>
      <sheetData sheetId="66"/>
      <sheetData sheetId="67"/>
      <sheetData sheetId="68">
        <row r="6">
          <cell r="A6">
            <v>5020000000</v>
          </cell>
        </row>
        <row r="34">
          <cell r="A34" t="str">
            <v>5020000000</v>
          </cell>
          <cell r="B34" t="str">
            <v>INTC000000</v>
          </cell>
          <cell r="C34" t="str">
            <v>Interconnect Forward Sales</v>
          </cell>
          <cell r="D34">
            <v>2.9103830456733704E-11</v>
          </cell>
          <cell r="E34">
            <v>2.9103830456733704E-11</v>
          </cell>
          <cell r="F34">
            <v>0</v>
          </cell>
          <cell r="H34">
            <v>0</v>
          </cell>
          <cell r="I34">
            <v>0</v>
          </cell>
          <cell r="J34">
            <v>-47147.418999999936</v>
          </cell>
        </row>
        <row r="35">
          <cell r="A35" t="str">
            <v>5020100000</v>
          </cell>
          <cell r="B35" t="str">
            <v>INTC000000</v>
          </cell>
          <cell r="C35" t="str">
            <v>Energy Intertie Scheduled Injections</v>
          </cell>
          <cell r="D35">
            <v>-158206.62000000002</v>
          </cell>
          <cell r="E35">
            <v>-167377.15000000002</v>
          </cell>
          <cell r="F35">
            <v>-9170.5299999999988</v>
          </cell>
          <cell r="H35">
            <v>9520.8799999999992</v>
          </cell>
          <cell r="I35">
            <v>9520.8799999999992</v>
          </cell>
        </row>
        <row r="36">
          <cell r="A36" t="str">
            <v>5020200000</v>
          </cell>
          <cell r="B36" t="str">
            <v>INTC000000</v>
          </cell>
          <cell r="C36" t="str">
            <v>ISO Market Outside Ontario</v>
          </cell>
          <cell r="D36">
            <v>0</v>
          </cell>
          <cell r="E36">
            <v>0</v>
          </cell>
          <cell r="F36">
            <v>0</v>
          </cell>
          <cell r="I36">
            <v>0</v>
          </cell>
        </row>
        <row r="37">
          <cell r="A37" t="str">
            <v>5012000000</v>
          </cell>
          <cell r="B37" t="str">
            <v>INTC000000</v>
          </cell>
          <cell r="C37" t="str">
            <v>Swaps - Sales</v>
          </cell>
          <cell r="D37">
            <v>137745</v>
          </cell>
          <cell r="E37">
            <v>137745</v>
          </cell>
          <cell r="F37">
            <v>0</v>
          </cell>
          <cell r="H37">
            <v>-14364</v>
          </cell>
          <cell r="I37">
            <v>-14364</v>
          </cell>
        </row>
        <row r="38">
          <cell r="A38" t="str">
            <v>5022000000</v>
          </cell>
          <cell r="B38" t="str">
            <v>INTC000000</v>
          </cell>
          <cell r="C38" t="str">
            <v>Swap Sales - Interconnect</v>
          </cell>
          <cell r="D38">
            <v>-211191.32999999993</v>
          </cell>
          <cell r="E38">
            <v>-211227.44999999995</v>
          </cell>
          <cell r="F38">
            <v>-36.120000000024447</v>
          </cell>
          <cell r="H38">
            <v>44521.881000000001</v>
          </cell>
          <cell r="I38">
            <v>44521.881000000001</v>
          </cell>
        </row>
        <row r="39">
          <cell r="A39" t="str">
            <v>5035000000</v>
          </cell>
          <cell r="B39" t="str">
            <v>INTC000000</v>
          </cell>
          <cell r="C39" t="str">
            <v>NT TCC Contracts</v>
          </cell>
          <cell r="D39">
            <v>154033.42000000001</v>
          </cell>
          <cell r="E39">
            <v>154033.42000000001</v>
          </cell>
          <cell r="F39">
            <v>0</v>
          </cell>
          <cell r="I39">
            <v>0</v>
          </cell>
        </row>
        <row r="40">
          <cell r="A40" t="str">
            <v>6020200000</v>
          </cell>
          <cell r="B40" t="str">
            <v>INTC000000</v>
          </cell>
          <cell r="C40" t="str">
            <v>I/C ISO market purchases</v>
          </cell>
          <cell r="D40">
            <v>0</v>
          </cell>
          <cell r="E40">
            <v>0</v>
          </cell>
          <cell r="F40">
            <v>0</v>
          </cell>
          <cell r="H40">
            <v>0</v>
          </cell>
          <cell r="I40">
            <v>0</v>
          </cell>
          <cell r="J40">
            <v>41185577.682099998</v>
          </cell>
        </row>
        <row r="41">
          <cell r="A41" t="str">
            <v>6020400000</v>
          </cell>
          <cell r="B41" t="str">
            <v>INTC000000</v>
          </cell>
          <cell r="C41" t="str">
            <v>I/C Purchases</v>
          </cell>
          <cell r="D41">
            <v>38002068.849999994</v>
          </cell>
          <cell r="E41">
            <v>37926031.18</v>
          </cell>
          <cell r="F41">
            <v>-76037.669999994338</v>
          </cell>
          <cell r="H41">
            <v>2198184.2469000001</v>
          </cell>
          <cell r="I41">
            <v>2198184.2469000001</v>
          </cell>
        </row>
        <row r="42">
          <cell r="A42" t="str">
            <v>6022000000</v>
          </cell>
          <cell r="B42" t="str">
            <v>INTC000000</v>
          </cell>
          <cell r="C42" t="str">
            <v>I/C Swap purchases</v>
          </cell>
          <cell r="D42">
            <v>-414992.74000000017</v>
          </cell>
          <cell r="E42">
            <v>-414810.49000000017</v>
          </cell>
          <cell r="F42">
            <v>182.25</v>
          </cell>
          <cell r="H42">
            <v>-20.202999999999999</v>
          </cell>
          <cell r="I42">
            <v>-20.202999999999999</v>
          </cell>
        </row>
        <row r="43">
          <cell r="A43" t="str">
            <v>6024000000</v>
          </cell>
          <cell r="B43" t="str">
            <v>INTC000000</v>
          </cell>
          <cell r="C43" t="str">
            <v>I/C transmission charges</v>
          </cell>
          <cell r="D43">
            <v>0</v>
          </cell>
          <cell r="E43">
            <v>0</v>
          </cell>
          <cell r="F43">
            <v>0</v>
          </cell>
          <cell r="I43">
            <v>0</v>
          </cell>
        </row>
        <row r="44">
          <cell r="A44" t="str">
            <v>6012000000</v>
          </cell>
          <cell r="B44" t="str">
            <v>INTC000000</v>
          </cell>
          <cell r="C44" t="str">
            <v>Swaps - purchases</v>
          </cell>
          <cell r="D44">
            <v>1645540.63</v>
          </cell>
          <cell r="E44">
            <v>1646738.42</v>
          </cell>
          <cell r="F44">
            <v>1197.7900000000373</v>
          </cell>
          <cell r="H44">
            <v>-170545.4718</v>
          </cell>
          <cell r="I44">
            <v>-170545.4718</v>
          </cell>
        </row>
        <row r="45">
          <cell r="A45" t="str">
            <v>6020600000</v>
          </cell>
          <cell r="B45" t="str">
            <v>INTC000000</v>
          </cell>
          <cell r="C45" t="str">
            <v>Swaps - purchases</v>
          </cell>
          <cell r="D45">
            <v>0</v>
          </cell>
          <cell r="E45">
            <v>0</v>
          </cell>
          <cell r="F45">
            <v>0</v>
          </cell>
          <cell r="I45">
            <v>0</v>
          </cell>
        </row>
        <row r="46">
          <cell r="A46" t="str">
            <v>5050000000</v>
          </cell>
          <cell r="B46" t="str">
            <v>INTC000000</v>
          </cell>
          <cell r="C46" t="str">
            <v>MtM of Interconnect Transactions</v>
          </cell>
          <cell r="D46">
            <v>-3471.4400000000387</v>
          </cell>
          <cell r="E46">
            <v>20163.349999999962</v>
          </cell>
          <cell r="F46">
            <v>23634.79</v>
          </cell>
          <cell r="H46">
            <v>0</v>
          </cell>
          <cell r="I46">
            <v>0</v>
          </cell>
          <cell r="J46">
            <v>20163.349999999962</v>
          </cell>
        </row>
        <row r="47">
          <cell r="A47">
            <v>5062200000</v>
          </cell>
          <cell r="B47" t="str">
            <v>INTC000000</v>
          </cell>
          <cell r="C47" t="str">
            <v>Liquidity Reserve Charge - Interconnect</v>
          </cell>
          <cell r="D47">
            <v>0</v>
          </cell>
          <cell r="E47">
            <v>0</v>
          </cell>
          <cell r="F47">
            <v>0</v>
          </cell>
          <cell r="I47">
            <v>0</v>
          </cell>
          <cell r="J47">
            <v>0</v>
          </cell>
        </row>
        <row r="48">
          <cell r="D48">
            <v>39151525.769999996</v>
          </cell>
          <cell r="E48">
            <v>39091296.280000001</v>
          </cell>
          <cell r="I48">
            <v>2067297.3330999999</v>
          </cell>
          <cell r="J48">
            <v>41158593.6131</v>
          </cell>
        </row>
        <row r="50">
          <cell r="A50" t="str">
            <v>Total OPGET</v>
          </cell>
          <cell r="D50">
            <v>-9834348.4100000113</v>
          </cell>
          <cell r="E50">
            <v>-11073890.809999995</v>
          </cell>
          <cell r="I50">
            <v>1420146.0630000001</v>
          </cell>
          <cell r="J50">
            <v>-9653744.7470000014</v>
          </cell>
        </row>
      </sheetData>
      <sheetData sheetId="69">
        <row r="9">
          <cell r="E9" t="str">
            <v>Statement of Operations</v>
          </cell>
        </row>
      </sheetData>
      <sheetData sheetId="70"/>
      <sheetData sheetId="71">
        <row r="1112">
          <cell r="D1112" t="str">
            <v>CONED -NY Transm</v>
          </cell>
        </row>
      </sheetData>
      <sheetData sheetId="72">
        <row r="11">
          <cell r="B11" t="str">
            <v>Jan13</v>
          </cell>
        </row>
      </sheetData>
      <sheetData sheetId="73"/>
      <sheetData sheetId="74"/>
      <sheetData sheetId="75">
        <row r="3">
          <cell r="C3">
            <v>41305</v>
          </cell>
        </row>
      </sheetData>
      <sheetData sheetId="76"/>
      <sheetData sheetId="77"/>
      <sheetData sheetId="78"/>
      <sheetData sheetId="79"/>
      <sheetData sheetId="80"/>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reductions"/>
      <sheetName val="Guideline vs Submission 2012-16"/>
      <sheetName val="2012-16 Perf Sum (Hydro)"/>
      <sheetName val="Coal Closure &amp; IMT"/>
      <sheetName val="PG-Div Sub Sum"/>
      <sheetName val="POP Details"/>
      <sheetName val=" YOY 11-12 "/>
      <sheetName val="Hydro Long Term Planning"/>
      <sheetName val="Hydro Allocations"/>
      <sheetName val="Coal Closure allocations"/>
      <sheetName val="HESA CO Allocations"/>
      <sheetName val="2012 Alloc Detail"/>
      <sheetName val="2013 Alloc Detail"/>
      <sheetName val="2014-2016 Alloc Detail"/>
      <sheetName val="2012 Eng Work Plan "/>
      <sheetName val="Future state graphs "/>
      <sheetName val="Staffing trend graph"/>
      <sheetName val="BP Trending OMA, Cap, Staff"/>
      <sheetName val="Graphs CM &amp; Staff-MWh"/>
      <sheetName val="Internal Benchmarking Graphs"/>
      <sheetName val="Internal Benchmarking Data"/>
      <sheetName val="HD Capital List 2011 (old)"/>
      <sheetName val="HD Capital List 2012"/>
      <sheetName val="HD OM&amp;A List 2012"/>
      <sheetName val="Revenue (from EM)"/>
      <sheetName val="HESA Revenues"/>
      <sheetName val="Hydro Total incl Coal Clos IMT"/>
      <sheetName val="Hydro (Oper+HD+CO)Total"/>
      <sheetName val="Hydro (Oper+CO)"/>
      <sheetName val="Hydro (Oper+HD)"/>
      <sheetName val="Hydro PG's (Operations)"/>
      <sheetName val="Regulated Hydro (Allocated)"/>
      <sheetName val="HESA - Total (Allocated)"/>
      <sheetName val="Unregulated Hydro (Allocated)"/>
      <sheetName val="CO(no HD)"/>
      <sheetName val="Nia"/>
      <sheetName val="OSPG"/>
      <sheetName val="Ott-Mad "/>
      <sheetName val="Saunders no support"/>
      <sheetName val="(Saun+OttMad) Support"/>
      <sheetName val="NEPG"/>
      <sheetName val="NWPG"/>
      <sheetName val="CHPG"/>
      <sheetName val="Eng Serv"/>
      <sheetName val="DSafety"/>
      <sheetName val="BS&amp;WR"/>
      <sheetName val="Aboriginal Rel"/>
      <sheetName val="Environ"/>
      <sheetName val="Supply Chain"/>
      <sheetName val="Hydro Development"/>
      <sheetName val="HD -VP Office"/>
      <sheetName val="NTP"/>
      <sheetName val="LMD"/>
      <sheetName val="LTP"/>
      <sheetName val="Business Development"/>
      <sheetName val="EVP"/>
      <sheetName val="EVP Adjustments"/>
      <sheetName val="HESA - NEPG (LMAT)"/>
      <sheetName val="HESA - NEPG (UMAT)"/>
      <sheetName val="HESA - CHPG (Healey)"/>
      <sheetName val="HESA - NWPG (LacSeul-Ear Falls)"/>
      <sheetName val="BusPlanEnergySummaryNotforGRC "/>
      <sheetName val="Forecast Energy 2011"/>
      <sheetName val="2012 GRC&amp; Water Rental Summary "/>
      <sheetName val="CO Labour and Burden Impact"/>
      <sheetName val="Hydro Energy &amp; EFOR Sum"/>
      <sheetName val="OM&amp;A Sub"/>
      <sheetName val="Capital Sub"/>
      <sheetName val="Staff Sub"/>
      <sheetName val="Sheet1"/>
      <sheetName val="IMO_Final_Invoice"/>
      <sheetName val="DataSource"/>
      <sheetName val="Journal_Gen"/>
    </sheetNames>
    <sheetDataSet>
      <sheetData sheetId="0"/>
      <sheetData sheetId="1"/>
      <sheetData sheetId="2"/>
      <sheetData sheetId="3"/>
      <sheetData sheetId="4"/>
      <sheetData sheetId="5"/>
      <sheetData sheetId="6"/>
      <sheetData sheetId="7">
        <row r="126">
          <cell r="C126">
            <v>1.02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
          <cell r="B6" t="str">
            <v>Projects In-Progress</v>
          </cell>
        </row>
      </sheetData>
      <sheetData sheetId="23">
        <row r="7">
          <cell r="B7" t="str">
            <v>Lake Gibson</v>
          </cell>
          <cell r="C7">
            <v>5</v>
          </cell>
          <cell r="D7">
            <v>6.0888190000000002E-2</v>
          </cell>
          <cell r="E7">
            <v>0.20396881319999999</v>
          </cell>
          <cell r="F7">
            <v>0.64397462314999998</v>
          </cell>
          <cell r="G7">
            <v>0</v>
          </cell>
          <cell r="H7">
            <v>0</v>
          </cell>
          <cell r="I7">
            <v>0</v>
          </cell>
          <cell r="J7">
            <v>0</v>
          </cell>
          <cell r="K7">
            <v>0</v>
          </cell>
          <cell r="L7">
            <v>0.90883162635000003</v>
          </cell>
        </row>
        <row r="8">
          <cell r="B8" t="str">
            <v>Lower Notch</v>
          </cell>
          <cell r="C8">
            <v>300</v>
          </cell>
          <cell r="D8">
            <v>0.29424789499999998</v>
          </cell>
          <cell r="E8">
            <v>0.13416240099999999</v>
          </cell>
          <cell r="F8">
            <v>0.10018666112500001</v>
          </cell>
          <cell r="G8">
            <v>0.29407114999999989</v>
          </cell>
          <cell r="H8">
            <v>0.27986582250000003</v>
          </cell>
          <cell r="I8">
            <v>0.3953153385</v>
          </cell>
          <cell r="J8">
            <v>0.46333122599999998</v>
          </cell>
          <cell r="K8">
            <v>0</v>
          </cell>
          <cell r="L8">
            <v>1.961180494125</v>
          </cell>
        </row>
        <row r="9">
          <cell r="B9" t="str">
            <v>SAB PGS</v>
          </cell>
          <cell r="C9">
            <v>0</v>
          </cell>
          <cell r="D9">
            <v>0.29424789499999998</v>
          </cell>
          <cell r="E9">
            <v>1.996</v>
          </cell>
          <cell r="F9">
            <v>0.6147999999999999</v>
          </cell>
          <cell r="G9">
            <v>0</v>
          </cell>
          <cell r="H9">
            <v>0</v>
          </cell>
          <cell r="I9">
            <v>0</v>
          </cell>
          <cell r="J9">
            <v>0</v>
          </cell>
          <cell r="K9">
            <v>0</v>
          </cell>
          <cell r="L9">
            <v>2.9050478949999996</v>
          </cell>
        </row>
        <row r="10">
          <cell r="B10" t="str">
            <v>Miscellaneous Pumped Storage Opportunities</v>
          </cell>
          <cell r="C10">
            <v>0</v>
          </cell>
          <cell r="D10">
            <v>0</v>
          </cell>
          <cell r="E10">
            <v>0.166672019</v>
          </cell>
          <cell r="F10">
            <v>0.14237105475</v>
          </cell>
          <cell r="G10">
            <v>0.21763579999999999</v>
          </cell>
          <cell r="H10">
            <v>0.21814940399999999</v>
          </cell>
          <cell r="I10">
            <v>0.29562007000000001</v>
          </cell>
          <cell r="J10">
            <v>0.55193059999999994</v>
          </cell>
          <cell r="K10">
            <v>0</v>
          </cell>
          <cell r="L10">
            <v>1.61737894775</v>
          </cell>
        </row>
        <row r="11">
          <cell r="B11" t="str">
            <v>Albany River (Hat &amp; Chard)</v>
          </cell>
          <cell r="C11">
            <v>1000</v>
          </cell>
          <cell r="D11">
            <v>1.5921395599999999</v>
          </cell>
          <cell r="E11">
            <v>6.6688075999999999E-2</v>
          </cell>
          <cell r="F11">
            <v>0.34135105712500002</v>
          </cell>
          <cell r="G11">
            <v>0.94542920200000002</v>
          </cell>
          <cell r="H11">
            <v>0.9503650602</v>
          </cell>
          <cell r="I11">
            <v>0.96209077874999993</v>
          </cell>
          <cell r="J11">
            <v>0.82486795987499995</v>
          </cell>
          <cell r="K11">
            <v>0</v>
          </cell>
          <cell r="L11">
            <v>5.6829316939499996</v>
          </cell>
        </row>
        <row r="12">
          <cell r="B12" t="str">
            <v>Northern Rivers</v>
          </cell>
          <cell r="C12">
            <v>200</v>
          </cell>
          <cell r="D12">
            <v>0</v>
          </cell>
          <cell r="E12">
            <v>0</v>
          </cell>
          <cell r="F12">
            <v>0</v>
          </cell>
          <cell r="G12">
            <v>0</v>
          </cell>
          <cell r="H12">
            <v>0</v>
          </cell>
          <cell r="I12">
            <v>0.1</v>
          </cell>
          <cell r="J12">
            <v>0.1</v>
          </cell>
          <cell r="K12">
            <v>0</v>
          </cell>
          <cell r="L12">
            <v>0.2</v>
          </cell>
        </row>
        <row r="13">
          <cell r="B13" t="str">
            <v>Long Lake Dam</v>
          </cell>
          <cell r="C13">
            <v>8.5</v>
          </cell>
          <cell r="D13">
            <v>0.245</v>
          </cell>
          <cell r="E13">
            <v>0</v>
          </cell>
          <cell r="F13">
            <v>0.79134023646874996</v>
          </cell>
          <cell r="G13">
            <v>0</v>
          </cell>
          <cell r="H13">
            <v>0</v>
          </cell>
          <cell r="I13">
            <v>0</v>
          </cell>
          <cell r="J13">
            <v>0</v>
          </cell>
          <cell r="K13">
            <v>0</v>
          </cell>
          <cell r="L13">
            <v>1.03634023646875</v>
          </cell>
        </row>
        <row r="14">
          <cell r="B14" t="str">
            <v>Other Control Dams</v>
          </cell>
          <cell r="C14">
            <v>10</v>
          </cell>
          <cell r="D14">
            <v>0.18099999999999999</v>
          </cell>
          <cell r="E14">
            <v>3.0502199000000001E-2</v>
          </cell>
          <cell r="F14">
            <v>0.53191972700000001</v>
          </cell>
          <cell r="G14">
            <v>0.53254888</v>
          </cell>
          <cell r="H14">
            <v>0.33364725000000001</v>
          </cell>
          <cell r="I14">
            <v>0.334813688</v>
          </cell>
          <cell r="J14">
            <v>0.23654767745999999</v>
          </cell>
          <cell r="K14">
            <v>0</v>
          </cell>
          <cell r="L14">
            <v>2.18097942146</v>
          </cell>
        </row>
        <row r="15">
          <cell r="B15" t="str">
            <v>Ranney Falls</v>
          </cell>
          <cell r="C15">
            <v>9</v>
          </cell>
          <cell r="D15">
            <v>0.58431274</v>
          </cell>
          <cell r="E15">
            <v>0.87296485662500001</v>
          </cell>
          <cell r="F15">
            <v>0</v>
          </cell>
          <cell r="G15">
            <v>0</v>
          </cell>
          <cell r="H15">
            <v>0</v>
          </cell>
          <cell r="I15">
            <v>0</v>
          </cell>
          <cell r="J15">
            <v>0</v>
          </cell>
          <cell r="K15">
            <v>0</v>
          </cell>
          <cell r="L15">
            <v>1.457277596625</v>
          </cell>
        </row>
        <row r="16">
          <cell r="B16" t="str">
            <v>South Falls</v>
          </cell>
          <cell r="C16">
            <v>2</v>
          </cell>
          <cell r="D16">
            <v>2.2774934E-2</v>
          </cell>
          <cell r="E16">
            <v>2.2774934E-2</v>
          </cell>
          <cell r="F16">
            <v>0.33715675225000002</v>
          </cell>
          <cell r="G16">
            <v>0.34043666</v>
          </cell>
          <cell r="H16">
            <v>0.3</v>
          </cell>
          <cell r="I16">
            <v>0</v>
          </cell>
          <cell r="J16">
            <v>0</v>
          </cell>
          <cell r="K16">
            <v>0</v>
          </cell>
          <cell r="L16">
            <v>1.02314328025</v>
          </cell>
        </row>
        <row r="17">
          <cell r="B17" t="str">
            <v>Newpost Creek</v>
          </cell>
          <cell r="C17">
            <v>25</v>
          </cell>
          <cell r="D17">
            <v>3.8370000000000002</v>
          </cell>
          <cell r="E17">
            <v>0.13100000000000001</v>
          </cell>
          <cell r="F17">
            <v>0</v>
          </cell>
          <cell r="G17">
            <v>0</v>
          </cell>
          <cell r="H17">
            <v>0</v>
          </cell>
          <cell r="I17">
            <v>0</v>
          </cell>
          <cell r="J17">
            <v>0</v>
          </cell>
          <cell r="K17">
            <v>0</v>
          </cell>
          <cell r="L17">
            <v>3.968</v>
          </cell>
        </row>
        <row r="18">
          <cell r="B18" t="str">
            <v>Moose River Basin Greenfield</v>
          </cell>
          <cell r="C18">
            <v>200</v>
          </cell>
          <cell r="D18">
            <v>0</v>
          </cell>
          <cell r="E18">
            <v>1.4029743000000001E-2</v>
          </cell>
          <cell r="F18">
            <v>0.60368093847499993</v>
          </cell>
          <cell r="G18">
            <v>1.2115482278</v>
          </cell>
          <cell r="H18">
            <v>1.0197434603000002</v>
          </cell>
          <cell r="I18">
            <v>1.0297957116000003</v>
          </cell>
          <cell r="J18">
            <v>0.76175878250000006</v>
          </cell>
          <cell r="K18">
            <v>0</v>
          </cell>
          <cell r="L18">
            <v>4.640556863675001</v>
          </cell>
        </row>
        <row r="19">
          <cell r="B19" t="str">
            <v>Calabogie</v>
          </cell>
          <cell r="C19">
            <v>15</v>
          </cell>
          <cell r="D19">
            <v>0</v>
          </cell>
          <cell r="E19">
            <v>0</v>
          </cell>
          <cell r="F19">
            <v>0</v>
          </cell>
          <cell r="G19">
            <v>0.2</v>
          </cell>
          <cell r="H19">
            <v>0.2</v>
          </cell>
          <cell r="I19">
            <v>0.2</v>
          </cell>
          <cell r="J19">
            <v>0.2</v>
          </cell>
          <cell r="K19">
            <v>0</v>
          </cell>
          <cell r="L19">
            <v>0.8</v>
          </cell>
        </row>
        <row r="20">
          <cell r="B20" t="str">
            <v>Maynard Falls</v>
          </cell>
          <cell r="C20">
            <v>47</v>
          </cell>
          <cell r="D20">
            <v>0</v>
          </cell>
          <cell r="E20">
            <v>0</v>
          </cell>
          <cell r="F20">
            <v>0</v>
          </cell>
          <cell r="G20">
            <v>0.2</v>
          </cell>
          <cell r="H20">
            <v>0.2</v>
          </cell>
          <cell r="I20">
            <v>0.2</v>
          </cell>
          <cell r="J20">
            <v>0.2</v>
          </cell>
          <cell r="K20">
            <v>0</v>
          </cell>
          <cell r="L20">
            <v>0.8</v>
          </cell>
        </row>
        <row r="21">
          <cell r="B21" t="str">
            <v>Other</v>
          </cell>
          <cell r="C21">
            <v>0</v>
          </cell>
          <cell r="D21">
            <v>0</v>
          </cell>
          <cell r="E21">
            <v>0</v>
          </cell>
          <cell r="F21">
            <v>0.1</v>
          </cell>
          <cell r="G21">
            <v>0.4</v>
          </cell>
          <cell r="H21">
            <v>0.59574692399999996</v>
          </cell>
          <cell r="I21">
            <v>0.60881288600000005</v>
          </cell>
          <cell r="J21">
            <v>1.2889462721250002</v>
          </cell>
          <cell r="K21">
            <v>0</v>
          </cell>
          <cell r="L21">
            <v>2.9935060821250001</v>
          </cell>
        </row>
      </sheetData>
      <sheetData sheetId="24"/>
      <sheetData sheetId="25">
        <row r="4">
          <cell r="D4">
            <v>8</v>
          </cell>
        </row>
      </sheetData>
      <sheetData sheetId="26"/>
      <sheetData sheetId="27"/>
      <sheetData sheetId="28"/>
      <sheetData sheetId="29"/>
      <sheetData sheetId="30"/>
      <sheetData sheetId="31"/>
      <sheetData sheetId="32"/>
      <sheetData sheetId="33"/>
      <sheetData sheetId="34">
        <row r="1">
          <cell r="D1">
            <v>2012</v>
          </cell>
        </row>
      </sheetData>
      <sheetData sheetId="35">
        <row r="1">
          <cell r="D1">
            <v>2012</v>
          </cell>
        </row>
      </sheetData>
      <sheetData sheetId="36">
        <row r="1">
          <cell r="D1">
            <v>2012</v>
          </cell>
        </row>
      </sheetData>
      <sheetData sheetId="37"/>
      <sheetData sheetId="38">
        <row r="1">
          <cell r="D1">
            <v>2012</v>
          </cell>
        </row>
      </sheetData>
      <sheetData sheetId="39"/>
      <sheetData sheetId="40">
        <row r="1">
          <cell r="D1">
            <v>2012</v>
          </cell>
        </row>
      </sheetData>
      <sheetData sheetId="41">
        <row r="1">
          <cell r="D1">
            <v>2012</v>
          </cell>
        </row>
      </sheetData>
      <sheetData sheetId="42">
        <row r="1">
          <cell r="D1">
            <v>2012</v>
          </cell>
        </row>
      </sheetData>
      <sheetData sheetId="43"/>
      <sheetData sheetId="44"/>
      <sheetData sheetId="45"/>
      <sheetData sheetId="46"/>
      <sheetData sheetId="47"/>
      <sheetData sheetId="48"/>
      <sheetData sheetId="49">
        <row r="1">
          <cell r="D1">
            <v>2012</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egory"/>
      <sheetName val="Discipline"/>
      <sheetName val="Programs"/>
      <sheetName val="Trades"/>
      <sheetName val="2013 Top 10"/>
      <sheetName val="2013 - 2015 Top 10"/>
      <sheetName val="5-10% Reduction Eligible"/>
      <sheetName val="PG Project Listing"/>
      <sheetName val="HD Project Listing"/>
      <sheetName val="HD Capitalization"/>
      <sheetName val="In-Service Additions"/>
      <sheetName val="Interest Capitalization"/>
      <sheetName val="Reg IS Pivot"/>
      <sheetName val="PG Cash Flow Pivot"/>
      <sheetName val="PG Project Lisiting by Facility"/>
      <sheetName val="5 &amp; 10 % reductions in 2013"/>
    </sheetNames>
    <sheetDataSet>
      <sheetData sheetId="0"/>
      <sheetData sheetId="1"/>
      <sheetData sheetId="2"/>
      <sheetData sheetId="3"/>
      <sheetData sheetId="4"/>
      <sheetData sheetId="5"/>
      <sheetData sheetId="6"/>
      <sheetData sheetId="7">
        <row r="2">
          <cell r="H2" t="str">
            <v>ARPR0009</v>
          </cell>
          <cell r="I2">
            <v>10</v>
          </cell>
          <cell r="J2" t="str">
            <v>Sustaining</v>
          </cell>
          <cell r="K2">
            <v>41217</v>
          </cell>
          <cell r="L2">
            <v>41977</v>
          </cell>
          <cell r="M2">
            <v>0</v>
          </cell>
          <cell r="N2">
            <v>0</v>
          </cell>
          <cell r="O2">
            <v>25</v>
          </cell>
          <cell r="P2">
            <v>400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425</v>
          </cell>
          <cell r="AT2">
            <v>0</v>
          </cell>
          <cell r="AU2">
            <v>425</v>
          </cell>
        </row>
        <row r="3">
          <cell r="H3" t="str">
            <v>ARPR0017</v>
          </cell>
          <cell r="I3">
            <v>10</v>
          </cell>
          <cell r="J3" t="str">
            <v>Sustaining</v>
          </cell>
          <cell r="K3">
            <v>42678</v>
          </cell>
          <cell r="L3">
            <v>43073</v>
          </cell>
          <cell r="M3">
            <v>0</v>
          </cell>
          <cell r="N3">
            <v>0</v>
          </cell>
          <cell r="O3">
            <v>0</v>
          </cell>
          <cell r="P3">
            <v>0</v>
          </cell>
          <cell r="Q3">
            <v>0</v>
          </cell>
          <cell r="R3">
            <v>0</v>
          </cell>
          <cell r="S3">
            <v>300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300</v>
          </cell>
          <cell r="AU3">
            <v>300</v>
          </cell>
        </row>
        <row r="4">
          <cell r="H4" t="str">
            <v>ARPR0020</v>
          </cell>
          <cell r="I4">
            <v>5</v>
          </cell>
          <cell r="J4" t="str">
            <v>Sustaining</v>
          </cell>
          <cell r="K4">
            <v>40881</v>
          </cell>
          <cell r="L4">
            <v>41247</v>
          </cell>
          <cell r="M4">
            <v>16</v>
          </cell>
          <cell r="N4">
            <v>250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266</v>
          </cell>
        </row>
        <row r="5">
          <cell r="H5" t="str">
            <v>ARPR0023</v>
          </cell>
          <cell r="I5">
            <v>10</v>
          </cell>
          <cell r="J5" t="str">
            <v>Sustaining</v>
          </cell>
          <cell r="K5">
            <v>41582</v>
          </cell>
          <cell r="L5">
            <v>43073</v>
          </cell>
          <cell r="M5">
            <v>0</v>
          </cell>
          <cell r="N5">
            <v>0</v>
          </cell>
          <cell r="O5">
            <v>0</v>
          </cell>
          <cell r="P5">
            <v>20</v>
          </cell>
          <cell r="Q5">
            <v>180</v>
          </cell>
          <cell r="R5">
            <v>50</v>
          </cell>
          <cell r="S5">
            <v>50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200</v>
          </cell>
          <cell r="AT5">
            <v>100</v>
          </cell>
          <cell r="AU5">
            <v>300</v>
          </cell>
        </row>
        <row r="6">
          <cell r="H6" t="str">
            <v>ARPR0025</v>
          </cell>
          <cell r="I6">
            <v>10</v>
          </cell>
          <cell r="J6" t="str">
            <v>Sustaining</v>
          </cell>
          <cell r="K6">
            <v>41003</v>
          </cell>
          <cell r="L6">
            <v>41217</v>
          </cell>
          <cell r="M6">
            <v>0</v>
          </cell>
          <cell r="N6">
            <v>150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150</v>
          </cell>
        </row>
        <row r="7">
          <cell r="H7" t="str">
            <v>New</v>
          </cell>
          <cell r="I7">
            <v>10</v>
          </cell>
          <cell r="J7" t="str">
            <v>Sustaining</v>
          </cell>
          <cell r="K7">
            <v>41582</v>
          </cell>
          <cell r="L7">
            <v>42708</v>
          </cell>
          <cell r="M7">
            <v>0</v>
          </cell>
          <cell r="N7">
            <v>0</v>
          </cell>
          <cell r="O7">
            <v>0</v>
          </cell>
          <cell r="P7">
            <v>50</v>
          </cell>
          <cell r="Q7">
            <v>110</v>
          </cell>
          <cell r="R7">
            <v>1000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160</v>
          </cell>
          <cell r="AT7">
            <v>1000</v>
          </cell>
          <cell r="AU7">
            <v>1160</v>
          </cell>
        </row>
        <row r="8">
          <cell r="H8" t="str">
            <v>New</v>
          </cell>
          <cell r="I8">
            <v>5</v>
          </cell>
          <cell r="J8" t="str">
            <v>Sustaining</v>
          </cell>
          <cell r="K8">
            <v>42678</v>
          </cell>
          <cell r="L8">
            <v>43803</v>
          </cell>
          <cell r="M8">
            <v>0</v>
          </cell>
          <cell r="N8">
            <v>0</v>
          </cell>
          <cell r="O8">
            <v>0</v>
          </cell>
          <cell r="P8">
            <v>0</v>
          </cell>
          <cell r="Q8">
            <v>0</v>
          </cell>
          <cell r="R8">
            <v>0</v>
          </cell>
          <cell r="S8">
            <v>50</v>
          </cell>
          <cell r="T8">
            <v>1500</v>
          </cell>
          <cell r="U8">
            <v>1500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3050</v>
          </cell>
          <cell r="AU8">
            <v>3050</v>
          </cell>
        </row>
        <row r="9">
          <cell r="H9" t="str">
            <v>New</v>
          </cell>
          <cell r="I9">
            <v>10</v>
          </cell>
          <cell r="J9" t="str">
            <v>Sustaining</v>
          </cell>
          <cell r="K9">
            <v>42678</v>
          </cell>
          <cell r="L9">
            <v>43073</v>
          </cell>
          <cell r="M9">
            <v>0</v>
          </cell>
          <cell r="N9">
            <v>0</v>
          </cell>
          <cell r="O9">
            <v>0</v>
          </cell>
          <cell r="P9">
            <v>0</v>
          </cell>
          <cell r="Q9">
            <v>0</v>
          </cell>
          <cell r="R9">
            <v>0</v>
          </cell>
          <cell r="S9">
            <v>2000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2000</v>
          </cell>
          <cell r="AU9">
            <v>2000</v>
          </cell>
        </row>
        <row r="10">
          <cell r="H10" t="str">
            <v>New</v>
          </cell>
          <cell r="I10">
            <v>5</v>
          </cell>
          <cell r="J10" t="str">
            <v>Sustaining</v>
          </cell>
          <cell r="K10">
            <v>43073</v>
          </cell>
          <cell r="L10">
            <v>43803</v>
          </cell>
          <cell r="M10">
            <v>0</v>
          </cell>
          <cell r="N10">
            <v>0</v>
          </cell>
          <cell r="O10">
            <v>0</v>
          </cell>
          <cell r="P10">
            <v>0</v>
          </cell>
          <cell r="Q10">
            <v>0</v>
          </cell>
          <cell r="R10">
            <v>0</v>
          </cell>
          <cell r="S10">
            <v>0</v>
          </cell>
          <cell r="T10">
            <v>150</v>
          </cell>
          <cell r="U10">
            <v>150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300</v>
          </cell>
          <cell r="AU10">
            <v>300</v>
          </cell>
        </row>
        <row r="11">
          <cell r="H11" t="str">
            <v>New</v>
          </cell>
          <cell r="I11">
            <v>5</v>
          </cell>
          <cell r="J11" t="str">
            <v>Sustaining</v>
          </cell>
          <cell r="K11">
            <v>42678</v>
          </cell>
          <cell r="L11">
            <v>43803</v>
          </cell>
          <cell r="M11">
            <v>0</v>
          </cell>
          <cell r="N11">
            <v>0</v>
          </cell>
          <cell r="O11">
            <v>0</v>
          </cell>
          <cell r="P11">
            <v>0</v>
          </cell>
          <cell r="Q11">
            <v>0</v>
          </cell>
          <cell r="R11">
            <v>0</v>
          </cell>
          <cell r="S11">
            <v>50</v>
          </cell>
          <cell r="T11">
            <v>100</v>
          </cell>
          <cell r="U11">
            <v>100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250</v>
          </cell>
          <cell r="AU11">
            <v>250</v>
          </cell>
        </row>
        <row r="12">
          <cell r="H12" t="str">
            <v>New</v>
          </cell>
          <cell r="I12">
            <v>5</v>
          </cell>
          <cell r="J12" t="str">
            <v>Sustaining</v>
          </cell>
          <cell r="K12">
            <v>42678</v>
          </cell>
          <cell r="L12">
            <v>43803</v>
          </cell>
          <cell r="M12">
            <v>0</v>
          </cell>
          <cell r="N12">
            <v>0</v>
          </cell>
          <cell r="O12">
            <v>0</v>
          </cell>
          <cell r="P12">
            <v>0</v>
          </cell>
          <cell r="Q12">
            <v>0</v>
          </cell>
          <cell r="R12">
            <v>0</v>
          </cell>
          <cell r="S12">
            <v>25</v>
          </cell>
          <cell r="T12">
            <v>100</v>
          </cell>
          <cell r="U12">
            <v>100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225</v>
          </cell>
          <cell r="AU12">
            <v>225</v>
          </cell>
        </row>
        <row r="13">
          <cell r="H13" t="str">
            <v>New</v>
          </cell>
          <cell r="I13">
            <v>5</v>
          </cell>
          <cell r="J13" t="str">
            <v>Sustaining</v>
          </cell>
          <cell r="K13">
            <v>41094</v>
          </cell>
          <cell r="L13">
            <v>41247</v>
          </cell>
          <cell r="M13">
            <v>0</v>
          </cell>
          <cell r="N13">
            <v>50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50</v>
          </cell>
        </row>
        <row r="14">
          <cell r="H14" t="str">
            <v>New</v>
          </cell>
          <cell r="I14">
            <v>5</v>
          </cell>
          <cell r="J14" t="str">
            <v>Sustaining</v>
          </cell>
          <cell r="K14">
            <v>42312</v>
          </cell>
          <cell r="L14">
            <v>43073</v>
          </cell>
          <cell r="M14">
            <v>0</v>
          </cell>
          <cell r="N14">
            <v>0</v>
          </cell>
          <cell r="O14">
            <v>0</v>
          </cell>
          <cell r="P14">
            <v>0</v>
          </cell>
          <cell r="Q14">
            <v>0</v>
          </cell>
          <cell r="R14">
            <v>25</v>
          </cell>
          <cell r="S14">
            <v>300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325</v>
          </cell>
          <cell r="AU14">
            <v>325</v>
          </cell>
        </row>
        <row r="15">
          <cell r="H15" t="str">
            <v>New</v>
          </cell>
          <cell r="I15">
            <v>5</v>
          </cell>
          <cell r="J15" t="str">
            <v>Sustaining</v>
          </cell>
          <cell r="K15">
            <v>42678</v>
          </cell>
          <cell r="L15">
            <v>43803</v>
          </cell>
          <cell r="M15">
            <v>0</v>
          </cell>
          <cell r="N15">
            <v>0</v>
          </cell>
          <cell r="O15">
            <v>0</v>
          </cell>
          <cell r="P15">
            <v>0</v>
          </cell>
          <cell r="Q15">
            <v>0</v>
          </cell>
          <cell r="R15">
            <v>0</v>
          </cell>
          <cell r="S15">
            <v>100</v>
          </cell>
          <cell r="T15">
            <v>1000</v>
          </cell>
          <cell r="U15">
            <v>1000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2100</v>
          </cell>
          <cell r="AU15">
            <v>2100</v>
          </cell>
        </row>
        <row r="16">
          <cell r="H16" t="str">
            <v>New</v>
          </cell>
          <cell r="I16">
            <v>10</v>
          </cell>
          <cell r="J16" t="str">
            <v>Sustaining</v>
          </cell>
          <cell r="K16">
            <v>42312</v>
          </cell>
          <cell r="L16">
            <v>43073</v>
          </cell>
          <cell r="M16">
            <v>0</v>
          </cell>
          <cell r="N16">
            <v>0</v>
          </cell>
          <cell r="O16">
            <v>0</v>
          </cell>
          <cell r="P16">
            <v>0</v>
          </cell>
          <cell r="Q16">
            <v>0</v>
          </cell>
          <cell r="R16">
            <v>25</v>
          </cell>
          <cell r="S16">
            <v>300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325</v>
          </cell>
          <cell r="AU16">
            <v>325</v>
          </cell>
        </row>
        <row r="17">
          <cell r="H17" t="str">
            <v>New</v>
          </cell>
          <cell r="I17">
            <v>5</v>
          </cell>
          <cell r="J17" t="str">
            <v>Sustaining</v>
          </cell>
          <cell r="K17">
            <v>42678</v>
          </cell>
          <cell r="L17">
            <v>43438</v>
          </cell>
          <cell r="M17">
            <v>0</v>
          </cell>
          <cell r="N17">
            <v>0</v>
          </cell>
          <cell r="O17">
            <v>0</v>
          </cell>
          <cell r="P17">
            <v>0</v>
          </cell>
          <cell r="Q17">
            <v>0</v>
          </cell>
          <cell r="R17">
            <v>0</v>
          </cell>
          <cell r="S17">
            <v>25</v>
          </cell>
          <cell r="T17">
            <v>200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225</v>
          </cell>
          <cell r="AU17">
            <v>225</v>
          </cell>
        </row>
        <row r="18">
          <cell r="H18" t="str">
            <v>New</v>
          </cell>
          <cell r="I18">
            <v>5</v>
          </cell>
          <cell r="J18" t="str">
            <v>Sustaining</v>
          </cell>
          <cell r="K18">
            <v>44139</v>
          </cell>
          <cell r="L18">
            <v>44899</v>
          </cell>
          <cell r="M18">
            <v>0</v>
          </cell>
          <cell r="N18">
            <v>0</v>
          </cell>
          <cell r="O18">
            <v>0</v>
          </cell>
          <cell r="P18">
            <v>0</v>
          </cell>
          <cell r="Q18">
            <v>0</v>
          </cell>
          <cell r="R18">
            <v>0</v>
          </cell>
          <cell r="S18">
            <v>0</v>
          </cell>
          <cell r="T18">
            <v>0</v>
          </cell>
          <cell r="U18">
            <v>0</v>
          </cell>
          <cell r="V18">
            <v>0</v>
          </cell>
          <cell r="W18">
            <v>50</v>
          </cell>
          <cell r="X18">
            <v>500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550</v>
          </cell>
          <cell r="AU18">
            <v>550</v>
          </cell>
        </row>
        <row r="19">
          <cell r="H19" t="str">
            <v>BARC0007</v>
          </cell>
          <cell r="I19">
            <v>1</v>
          </cell>
          <cell r="J19" t="str">
            <v>Regulatory</v>
          </cell>
          <cell r="K19">
            <v>41094</v>
          </cell>
          <cell r="L19">
            <v>41247</v>
          </cell>
          <cell r="M19">
            <v>0</v>
          </cell>
          <cell r="N19">
            <v>127</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127</v>
          </cell>
        </row>
        <row r="20">
          <cell r="H20" t="str">
            <v>BARC0014</v>
          </cell>
          <cell r="I20">
            <v>10</v>
          </cell>
          <cell r="J20" t="str">
            <v>Sustaining</v>
          </cell>
          <cell r="K20">
            <v>41582</v>
          </cell>
          <cell r="L20">
            <v>42342</v>
          </cell>
          <cell r="M20">
            <v>0</v>
          </cell>
          <cell r="N20">
            <v>0</v>
          </cell>
          <cell r="O20">
            <v>0</v>
          </cell>
          <cell r="P20">
            <v>10</v>
          </cell>
          <cell r="Q20">
            <v>200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210</v>
          </cell>
          <cell r="AT20">
            <v>0</v>
          </cell>
          <cell r="AU20">
            <v>210</v>
          </cell>
        </row>
        <row r="21">
          <cell r="H21" t="str">
            <v>BARC0016</v>
          </cell>
          <cell r="I21">
            <v>5</v>
          </cell>
          <cell r="J21" t="str">
            <v>Sustaining</v>
          </cell>
          <cell r="K21">
            <v>41947</v>
          </cell>
          <cell r="L21">
            <v>43438</v>
          </cell>
          <cell r="M21">
            <v>0</v>
          </cell>
          <cell r="N21">
            <v>0</v>
          </cell>
          <cell r="O21">
            <v>0</v>
          </cell>
          <cell r="P21">
            <v>0</v>
          </cell>
          <cell r="Q21">
            <v>50</v>
          </cell>
          <cell r="R21">
            <v>963</v>
          </cell>
          <cell r="S21">
            <v>2600</v>
          </cell>
          <cell r="T21">
            <v>2127</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50</v>
          </cell>
          <cell r="AT21">
            <v>5690</v>
          </cell>
          <cell r="AU21">
            <v>5740</v>
          </cell>
        </row>
        <row r="22">
          <cell r="H22" t="str">
            <v>BARC0031</v>
          </cell>
          <cell r="I22">
            <v>10</v>
          </cell>
          <cell r="J22" t="str">
            <v>Sustaining</v>
          </cell>
          <cell r="K22">
            <v>41094</v>
          </cell>
          <cell r="L22">
            <v>41247</v>
          </cell>
          <cell r="M22">
            <v>1</v>
          </cell>
          <cell r="N22">
            <v>500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501</v>
          </cell>
        </row>
        <row r="23">
          <cell r="H23" t="str">
            <v>BARC0032</v>
          </cell>
          <cell r="I23">
            <v>1</v>
          </cell>
          <cell r="J23" t="str">
            <v>Regulatory</v>
          </cell>
          <cell r="K23">
            <v>41003</v>
          </cell>
          <cell r="L23">
            <v>41247</v>
          </cell>
          <cell r="M23">
            <v>0</v>
          </cell>
          <cell r="N23">
            <v>296</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296</v>
          </cell>
        </row>
        <row r="24">
          <cell r="H24" t="str">
            <v>BARC0033</v>
          </cell>
          <cell r="I24">
            <v>10</v>
          </cell>
          <cell r="J24" t="str">
            <v>Sustaining</v>
          </cell>
          <cell r="K24">
            <v>41003</v>
          </cell>
          <cell r="L24">
            <v>41247</v>
          </cell>
          <cell r="M24">
            <v>0</v>
          </cell>
          <cell r="N24">
            <v>254</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254</v>
          </cell>
        </row>
        <row r="25">
          <cell r="H25" t="str">
            <v>BARC0034</v>
          </cell>
          <cell r="I25">
            <v>5</v>
          </cell>
          <cell r="J25" t="str">
            <v>Sustaining</v>
          </cell>
          <cell r="K25">
            <v>41094</v>
          </cell>
          <cell r="L25">
            <v>41247</v>
          </cell>
          <cell r="M25">
            <v>0</v>
          </cell>
          <cell r="N25">
            <v>111</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111</v>
          </cell>
        </row>
        <row r="26">
          <cell r="H26" t="str">
            <v>BARC0035</v>
          </cell>
          <cell r="I26">
            <v>10</v>
          </cell>
          <cell r="J26" t="str">
            <v>Sustaining</v>
          </cell>
          <cell r="K26">
            <v>41003</v>
          </cell>
          <cell r="L26">
            <v>41247</v>
          </cell>
          <cell r="M26">
            <v>0</v>
          </cell>
          <cell r="N26">
            <v>186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186</v>
          </cell>
        </row>
        <row r="27">
          <cell r="H27" t="str">
            <v>BARC0037</v>
          </cell>
          <cell r="I27">
            <v>10</v>
          </cell>
          <cell r="J27" t="str">
            <v>Sustaining</v>
          </cell>
          <cell r="K27">
            <v>41582</v>
          </cell>
          <cell r="L27">
            <v>43073</v>
          </cell>
          <cell r="M27">
            <v>0</v>
          </cell>
          <cell r="N27">
            <v>0</v>
          </cell>
          <cell r="O27">
            <v>0</v>
          </cell>
          <cell r="P27">
            <v>50</v>
          </cell>
          <cell r="Q27">
            <v>541</v>
          </cell>
          <cell r="R27">
            <v>600</v>
          </cell>
          <cell r="S27">
            <v>600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591</v>
          </cell>
          <cell r="AT27">
            <v>1200</v>
          </cell>
          <cell r="AU27">
            <v>1791</v>
          </cell>
        </row>
        <row r="28">
          <cell r="H28" t="str">
            <v>BARC0038</v>
          </cell>
          <cell r="I28">
            <v>5</v>
          </cell>
          <cell r="J28" t="str">
            <v>Sustaining</v>
          </cell>
          <cell r="K28">
            <v>41947</v>
          </cell>
          <cell r="L28">
            <v>43803</v>
          </cell>
          <cell r="M28">
            <v>0</v>
          </cell>
          <cell r="N28">
            <v>0</v>
          </cell>
          <cell r="O28">
            <v>0</v>
          </cell>
          <cell r="P28">
            <v>0</v>
          </cell>
          <cell r="Q28">
            <v>200</v>
          </cell>
          <cell r="R28">
            <v>1200</v>
          </cell>
          <cell r="S28">
            <v>1200</v>
          </cell>
          <cell r="T28">
            <v>1200</v>
          </cell>
          <cell r="U28">
            <v>1200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200</v>
          </cell>
          <cell r="AT28">
            <v>4800</v>
          </cell>
          <cell r="AU28">
            <v>5000</v>
          </cell>
        </row>
        <row r="29">
          <cell r="H29" t="str">
            <v>BARC0045</v>
          </cell>
          <cell r="I29">
            <v>1</v>
          </cell>
          <cell r="J29" t="str">
            <v>Regulatory</v>
          </cell>
          <cell r="K29">
            <v>41003</v>
          </cell>
          <cell r="L29">
            <v>41247</v>
          </cell>
          <cell r="M29">
            <v>0</v>
          </cell>
          <cell r="N29">
            <v>142</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142</v>
          </cell>
        </row>
        <row r="30">
          <cell r="H30" t="str">
            <v>BARC0046</v>
          </cell>
          <cell r="I30">
            <v>1</v>
          </cell>
          <cell r="J30" t="str">
            <v>Regulatory</v>
          </cell>
          <cell r="K30">
            <v>41003</v>
          </cell>
          <cell r="L30">
            <v>41247</v>
          </cell>
          <cell r="M30">
            <v>0</v>
          </cell>
          <cell r="N30">
            <v>150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150</v>
          </cell>
        </row>
        <row r="31">
          <cell r="H31" t="str">
            <v>New</v>
          </cell>
          <cell r="I31">
            <v>5</v>
          </cell>
          <cell r="J31" t="str">
            <v>Sustaining</v>
          </cell>
          <cell r="K31">
            <v>41947</v>
          </cell>
          <cell r="L31">
            <v>43803</v>
          </cell>
          <cell r="M31">
            <v>0</v>
          </cell>
          <cell r="N31">
            <v>0</v>
          </cell>
          <cell r="O31">
            <v>0</v>
          </cell>
          <cell r="P31">
            <v>0</v>
          </cell>
          <cell r="Q31">
            <v>50</v>
          </cell>
          <cell r="R31">
            <v>320</v>
          </cell>
          <cell r="S31">
            <v>320</v>
          </cell>
          <cell r="T31">
            <v>320</v>
          </cell>
          <cell r="U31">
            <v>320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50</v>
          </cell>
          <cell r="AT31">
            <v>1280</v>
          </cell>
          <cell r="AU31">
            <v>1330</v>
          </cell>
        </row>
        <row r="32">
          <cell r="H32" t="str">
            <v>New</v>
          </cell>
          <cell r="I32">
            <v>10</v>
          </cell>
          <cell r="J32" t="str">
            <v>Sustaining</v>
          </cell>
          <cell r="K32">
            <v>41582</v>
          </cell>
          <cell r="L32">
            <v>42342</v>
          </cell>
          <cell r="M32">
            <v>0</v>
          </cell>
          <cell r="N32">
            <v>0</v>
          </cell>
          <cell r="O32">
            <v>0</v>
          </cell>
          <cell r="P32">
            <v>50</v>
          </cell>
          <cell r="Q32">
            <v>200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250</v>
          </cell>
          <cell r="AT32">
            <v>0</v>
          </cell>
          <cell r="AU32">
            <v>250</v>
          </cell>
        </row>
        <row r="33">
          <cell r="H33" t="str">
            <v>CALB0007</v>
          </cell>
          <cell r="I33">
            <v>1</v>
          </cell>
          <cell r="J33" t="str">
            <v>Sustaining</v>
          </cell>
          <cell r="K33">
            <v>41582</v>
          </cell>
          <cell r="L33">
            <v>42342</v>
          </cell>
          <cell r="M33">
            <v>0</v>
          </cell>
          <cell r="N33">
            <v>0</v>
          </cell>
          <cell r="O33">
            <v>0</v>
          </cell>
          <cell r="P33">
            <v>100</v>
          </cell>
          <cell r="Q33">
            <v>400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500</v>
          </cell>
          <cell r="AT33">
            <v>0</v>
          </cell>
          <cell r="AU33">
            <v>500</v>
          </cell>
        </row>
        <row r="34">
          <cell r="H34" t="str">
            <v>CALB0011</v>
          </cell>
          <cell r="I34">
            <v>12</v>
          </cell>
          <cell r="J34" t="str">
            <v>Sustaining</v>
          </cell>
          <cell r="K34">
            <v>41365</v>
          </cell>
          <cell r="L34">
            <v>42342</v>
          </cell>
          <cell r="M34">
            <v>0</v>
          </cell>
          <cell r="N34">
            <v>159</v>
          </cell>
          <cell r="O34">
            <v>200</v>
          </cell>
          <cell r="P34">
            <v>500</v>
          </cell>
          <cell r="Q34">
            <v>700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1400</v>
          </cell>
          <cell r="AT34">
            <v>0</v>
          </cell>
          <cell r="AU34">
            <v>1559</v>
          </cell>
        </row>
        <row r="35">
          <cell r="H35" t="str">
            <v>CALB0015</v>
          </cell>
          <cell r="I35">
            <v>1</v>
          </cell>
          <cell r="J35" t="str">
            <v>Regulatory</v>
          </cell>
          <cell r="K35">
            <v>41582</v>
          </cell>
          <cell r="L35">
            <v>42708</v>
          </cell>
          <cell r="M35">
            <v>0</v>
          </cell>
          <cell r="N35">
            <v>0</v>
          </cell>
          <cell r="O35">
            <v>0</v>
          </cell>
          <cell r="P35">
            <v>100</v>
          </cell>
          <cell r="Q35">
            <v>1200</v>
          </cell>
          <cell r="R35">
            <v>500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1300</v>
          </cell>
          <cell r="AT35">
            <v>500</v>
          </cell>
          <cell r="AU35">
            <v>1800</v>
          </cell>
        </row>
        <row r="36">
          <cell r="H36" t="str">
            <v>CALB0017</v>
          </cell>
          <cell r="I36">
            <v>14</v>
          </cell>
          <cell r="J36" t="str">
            <v>Sustaining</v>
          </cell>
          <cell r="K36">
            <v>41094</v>
          </cell>
          <cell r="L36">
            <v>41247</v>
          </cell>
          <cell r="M36">
            <v>0</v>
          </cell>
          <cell r="N36">
            <v>120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120</v>
          </cell>
        </row>
        <row r="37">
          <cell r="H37" t="str">
            <v>CALB0019</v>
          </cell>
          <cell r="I37">
            <v>14</v>
          </cell>
          <cell r="J37" t="str">
            <v>Sustaining</v>
          </cell>
          <cell r="K37">
            <v>41094</v>
          </cell>
          <cell r="L37">
            <v>41247</v>
          </cell>
          <cell r="M37">
            <v>0</v>
          </cell>
          <cell r="N37">
            <v>300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300</v>
          </cell>
        </row>
        <row r="38">
          <cell r="H38" t="str">
            <v>CALB0020</v>
          </cell>
          <cell r="I38">
            <v>1</v>
          </cell>
          <cell r="J38" t="str">
            <v>Regulatory</v>
          </cell>
          <cell r="K38">
            <v>41003</v>
          </cell>
          <cell r="L38">
            <v>41247</v>
          </cell>
          <cell r="M38">
            <v>0</v>
          </cell>
          <cell r="N38">
            <v>150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150</v>
          </cell>
        </row>
        <row r="39">
          <cell r="H39" t="str">
            <v>New</v>
          </cell>
          <cell r="I39">
            <v>14</v>
          </cell>
          <cell r="J39" t="str">
            <v>Sustaining</v>
          </cell>
          <cell r="K39">
            <v>42678</v>
          </cell>
          <cell r="L39">
            <v>43073</v>
          </cell>
          <cell r="M39">
            <v>0</v>
          </cell>
          <cell r="N39">
            <v>0</v>
          </cell>
          <cell r="O39">
            <v>0</v>
          </cell>
          <cell r="P39">
            <v>0</v>
          </cell>
          <cell r="Q39">
            <v>0</v>
          </cell>
          <cell r="R39">
            <v>0</v>
          </cell>
          <cell r="S39">
            <v>250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250</v>
          </cell>
          <cell r="AU39">
            <v>250</v>
          </cell>
        </row>
        <row r="40">
          <cell r="H40" t="str">
            <v>New</v>
          </cell>
          <cell r="I40">
            <v>14</v>
          </cell>
          <cell r="J40" t="str">
            <v>Sustaining</v>
          </cell>
          <cell r="K40">
            <v>43043</v>
          </cell>
          <cell r="L40">
            <v>43438</v>
          </cell>
          <cell r="M40">
            <v>0</v>
          </cell>
          <cell r="N40">
            <v>0</v>
          </cell>
          <cell r="O40">
            <v>0</v>
          </cell>
          <cell r="P40">
            <v>0</v>
          </cell>
          <cell r="Q40">
            <v>0</v>
          </cell>
          <cell r="R40">
            <v>0</v>
          </cell>
          <cell r="S40">
            <v>0</v>
          </cell>
          <cell r="T40">
            <v>250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250</v>
          </cell>
          <cell r="AU40">
            <v>250</v>
          </cell>
        </row>
        <row r="41">
          <cell r="H41" t="str">
            <v>CHAF0005</v>
          </cell>
          <cell r="I41">
            <v>2</v>
          </cell>
          <cell r="J41" t="str">
            <v>Regulatory</v>
          </cell>
          <cell r="K41">
            <v>42678</v>
          </cell>
          <cell r="L41">
            <v>43438</v>
          </cell>
          <cell r="M41">
            <v>0</v>
          </cell>
          <cell r="N41">
            <v>0</v>
          </cell>
          <cell r="O41">
            <v>0</v>
          </cell>
          <cell r="P41">
            <v>0</v>
          </cell>
          <cell r="Q41">
            <v>0</v>
          </cell>
          <cell r="R41">
            <v>0</v>
          </cell>
          <cell r="S41">
            <v>20</v>
          </cell>
          <cell r="T41">
            <v>100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120</v>
          </cell>
          <cell r="AU41">
            <v>120</v>
          </cell>
        </row>
        <row r="42">
          <cell r="H42" t="str">
            <v>CHAF0015</v>
          </cell>
          <cell r="I42">
            <v>5</v>
          </cell>
          <cell r="J42" t="str">
            <v>Sustaining</v>
          </cell>
          <cell r="K42">
            <v>40881</v>
          </cell>
          <cell r="L42">
            <v>43073</v>
          </cell>
          <cell r="M42">
            <v>1157</v>
          </cell>
          <cell r="N42">
            <v>400</v>
          </cell>
          <cell r="O42">
            <v>443</v>
          </cell>
          <cell r="P42">
            <v>494</v>
          </cell>
          <cell r="Q42">
            <v>355</v>
          </cell>
          <cell r="R42">
            <v>472</v>
          </cell>
          <cell r="S42">
            <v>20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1292</v>
          </cell>
          <cell r="AT42">
            <v>492</v>
          </cell>
          <cell r="AU42">
            <v>3341</v>
          </cell>
        </row>
        <row r="43">
          <cell r="H43" t="str">
            <v>CHAF0026</v>
          </cell>
          <cell r="I43">
            <v>10</v>
          </cell>
          <cell r="J43" t="str">
            <v>Sustaining</v>
          </cell>
          <cell r="K43">
            <v>40943</v>
          </cell>
          <cell r="L43">
            <v>42342</v>
          </cell>
          <cell r="M43">
            <v>0</v>
          </cell>
          <cell r="N43">
            <v>50</v>
          </cell>
          <cell r="O43">
            <v>243</v>
          </cell>
          <cell r="P43">
            <v>300</v>
          </cell>
          <cell r="Q43">
            <v>500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1043</v>
          </cell>
          <cell r="AT43">
            <v>0</v>
          </cell>
          <cell r="AU43">
            <v>1093</v>
          </cell>
        </row>
        <row r="44">
          <cell r="H44" t="str">
            <v>CHAF0030</v>
          </cell>
          <cell r="I44">
            <v>10</v>
          </cell>
          <cell r="J44" t="str">
            <v>Sustaining</v>
          </cell>
          <cell r="K44">
            <v>41003</v>
          </cell>
          <cell r="L44">
            <v>41612</v>
          </cell>
          <cell r="M44">
            <v>0</v>
          </cell>
          <cell r="N44">
            <v>30</v>
          </cell>
          <cell r="O44">
            <v>300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300</v>
          </cell>
          <cell r="AT44">
            <v>0</v>
          </cell>
          <cell r="AU44">
            <v>330</v>
          </cell>
        </row>
        <row r="45">
          <cell r="H45" t="str">
            <v>CHAF0035</v>
          </cell>
          <cell r="I45">
            <v>10</v>
          </cell>
          <cell r="J45" t="str">
            <v>Sustaining</v>
          </cell>
          <cell r="K45">
            <v>40972</v>
          </cell>
          <cell r="L45">
            <v>42708</v>
          </cell>
          <cell r="M45">
            <v>81</v>
          </cell>
          <cell r="N45">
            <v>3600</v>
          </cell>
          <cell r="O45">
            <v>3558</v>
          </cell>
          <cell r="P45">
            <v>3577</v>
          </cell>
          <cell r="Q45">
            <v>4100</v>
          </cell>
          <cell r="R45">
            <v>3765</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11235</v>
          </cell>
          <cell r="AT45">
            <v>3765</v>
          </cell>
          <cell r="AU45">
            <v>18681</v>
          </cell>
        </row>
        <row r="46">
          <cell r="H46" t="str">
            <v>CHAF0036</v>
          </cell>
          <cell r="I46">
            <v>10</v>
          </cell>
          <cell r="J46" t="str">
            <v>Sustaining</v>
          </cell>
          <cell r="K46">
            <v>40272</v>
          </cell>
          <cell r="L46">
            <v>41247</v>
          </cell>
          <cell r="M46">
            <v>110</v>
          </cell>
          <cell r="N46">
            <v>20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130</v>
          </cell>
        </row>
        <row r="47">
          <cell r="H47" t="str">
            <v>CHAF0041</v>
          </cell>
          <cell r="I47">
            <v>5</v>
          </cell>
          <cell r="J47" t="str">
            <v>Sustaining</v>
          </cell>
          <cell r="K47">
            <v>40486</v>
          </cell>
          <cell r="L47">
            <v>41247</v>
          </cell>
          <cell r="M47">
            <v>21</v>
          </cell>
          <cell r="N47">
            <v>45</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66</v>
          </cell>
        </row>
        <row r="48">
          <cell r="H48" t="str">
            <v>CHAF0043</v>
          </cell>
          <cell r="I48">
            <v>10</v>
          </cell>
          <cell r="J48" t="str">
            <v>Sustaining</v>
          </cell>
          <cell r="K48">
            <v>40637</v>
          </cell>
          <cell r="L48">
            <v>41247</v>
          </cell>
          <cell r="M48">
            <v>0</v>
          </cell>
          <cell r="N48">
            <v>280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280</v>
          </cell>
        </row>
        <row r="49">
          <cell r="H49" t="str">
            <v>CHAF0049</v>
          </cell>
          <cell r="I49">
            <v>1</v>
          </cell>
          <cell r="J49" t="str">
            <v>Regulatory</v>
          </cell>
          <cell r="K49">
            <v>41033</v>
          </cell>
          <cell r="L49">
            <v>41247</v>
          </cell>
          <cell r="M49">
            <v>0</v>
          </cell>
          <cell r="N49">
            <v>100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100</v>
          </cell>
        </row>
        <row r="50">
          <cell r="H50" t="str">
            <v>New</v>
          </cell>
          <cell r="I50">
            <v>5</v>
          </cell>
          <cell r="J50" t="str">
            <v>Sustaining</v>
          </cell>
          <cell r="K50">
            <v>47791</v>
          </cell>
          <cell r="L50">
            <v>51108</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200</v>
          </cell>
          <cell r="AH50">
            <v>1500</v>
          </cell>
          <cell r="AI50">
            <v>1500</v>
          </cell>
          <cell r="AJ50">
            <v>1500</v>
          </cell>
          <cell r="AK50">
            <v>1500</v>
          </cell>
          <cell r="AL50">
            <v>1500</v>
          </cell>
          <cell r="AM50">
            <v>1500</v>
          </cell>
          <cell r="AN50">
            <v>1500</v>
          </cell>
          <cell r="AO50">
            <v>1500</v>
          </cell>
          <cell r="AP50">
            <v>0</v>
          </cell>
          <cell r="AQ50">
            <v>0</v>
          </cell>
          <cell r="AR50">
            <v>0</v>
          </cell>
          <cell r="AS50">
            <v>0</v>
          </cell>
          <cell r="AT50">
            <v>12200</v>
          </cell>
          <cell r="AU50">
            <v>12200</v>
          </cell>
        </row>
        <row r="51">
          <cell r="H51" t="str">
            <v>CHEN0034</v>
          </cell>
          <cell r="I51">
            <v>9</v>
          </cell>
          <cell r="J51" t="str">
            <v>Sustaining</v>
          </cell>
          <cell r="K51">
            <v>41033</v>
          </cell>
          <cell r="L51">
            <v>41247</v>
          </cell>
          <cell r="M51">
            <v>0</v>
          </cell>
          <cell r="N51">
            <v>200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200</v>
          </cell>
        </row>
        <row r="52">
          <cell r="H52" t="str">
            <v>CHEN0039</v>
          </cell>
          <cell r="I52">
            <v>9</v>
          </cell>
          <cell r="J52" t="str">
            <v>Sustaining</v>
          </cell>
          <cell r="K52">
            <v>41947</v>
          </cell>
          <cell r="L52">
            <v>42678</v>
          </cell>
          <cell r="M52">
            <v>0</v>
          </cell>
          <cell r="N52">
            <v>0</v>
          </cell>
          <cell r="O52">
            <v>0</v>
          </cell>
          <cell r="P52">
            <v>0</v>
          </cell>
          <cell r="Q52">
            <v>120</v>
          </cell>
          <cell r="R52">
            <v>180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120</v>
          </cell>
          <cell r="AT52">
            <v>180</v>
          </cell>
          <cell r="AU52">
            <v>300</v>
          </cell>
        </row>
        <row r="53">
          <cell r="H53" t="str">
            <v>CHEN0050</v>
          </cell>
          <cell r="I53">
            <v>4</v>
          </cell>
          <cell r="J53" t="str">
            <v>Sustaining</v>
          </cell>
          <cell r="K53">
            <v>40759</v>
          </cell>
          <cell r="L53">
            <v>41247</v>
          </cell>
          <cell r="M53">
            <v>7</v>
          </cell>
          <cell r="N53">
            <v>370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377</v>
          </cell>
        </row>
        <row r="54">
          <cell r="H54" t="str">
            <v>CHEN0051</v>
          </cell>
          <cell r="I54">
            <v>4</v>
          </cell>
          <cell r="J54" t="str">
            <v>Sustaining</v>
          </cell>
          <cell r="K54">
            <v>40943</v>
          </cell>
          <cell r="L54">
            <v>41612</v>
          </cell>
          <cell r="M54">
            <v>0</v>
          </cell>
          <cell r="N54">
            <v>462</v>
          </cell>
          <cell r="O54">
            <v>311</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311</v>
          </cell>
          <cell r="AT54">
            <v>0</v>
          </cell>
          <cell r="AU54">
            <v>773</v>
          </cell>
        </row>
        <row r="55">
          <cell r="H55" t="str">
            <v>CHEN0053</v>
          </cell>
          <cell r="I55">
            <v>9</v>
          </cell>
          <cell r="J55" t="str">
            <v>Sustaining</v>
          </cell>
          <cell r="K55">
            <v>40637</v>
          </cell>
          <cell r="L55">
            <v>41612</v>
          </cell>
          <cell r="M55">
            <v>62</v>
          </cell>
          <cell r="N55">
            <v>520</v>
          </cell>
          <cell r="O55">
            <v>100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100</v>
          </cell>
          <cell r="AT55">
            <v>0</v>
          </cell>
          <cell r="AU55">
            <v>682</v>
          </cell>
        </row>
        <row r="56">
          <cell r="H56" t="str">
            <v>New</v>
          </cell>
          <cell r="I56">
            <v>9</v>
          </cell>
          <cell r="J56" t="str">
            <v>Sustaining</v>
          </cell>
          <cell r="K56">
            <v>42678</v>
          </cell>
          <cell r="L56">
            <v>43073</v>
          </cell>
          <cell r="M56">
            <v>0</v>
          </cell>
          <cell r="N56">
            <v>0</v>
          </cell>
          <cell r="O56">
            <v>0</v>
          </cell>
          <cell r="P56">
            <v>0</v>
          </cell>
          <cell r="Q56">
            <v>0</v>
          </cell>
          <cell r="R56">
            <v>0</v>
          </cell>
          <cell r="S56">
            <v>260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260</v>
          </cell>
          <cell r="AU56">
            <v>260</v>
          </cell>
        </row>
        <row r="57">
          <cell r="H57" t="str">
            <v>New</v>
          </cell>
          <cell r="I57">
            <v>9</v>
          </cell>
          <cell r="J57" t="str">
            <v>Sustaining</v>
          </cell>
          <cell r="K57">
            <v>43773</v>
          </cell>
          <cell r="L57">
            <v>44534</v>
          </cell>
          <cell r="M57">
            <v>0</v>
          </cell>
          <cell r="N57">
            <v>0</v>
          </cell>
          <cell r="O57">
            <v>0</v>
          </cell>
          <cell r="P57">
            <v>0</v>
          </cell>
          <cell r="Q57">
            <v>0</v>
          </cell>
          <cell r="R57">
            <v>0</v>
          </cell>
          <cell r="S57">
            <v>0</v>
          </cell>
          <cell r="T57">
            <v>0</v>
          </cell>
          <cell r="U57">
            <v>0</v>
          </cell>
          <cell r="V57">
            <v>400</v>
          </cell>
          <cell r="W57">
            <v>200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600</v>
          </cell>
          <cell r="AU57">
            <v>600</v>
          </cell>
        </row>
        <row r="58">
          <cell r="H58" t="str">
            <v>New</v>
          </cell>
          <cell r="I58">
            <v>9</v>
          </cell>
          <cell r="J58" t="str">
            <v>Sustaining</v>
          </cell>
          <cell r="K58">
            <v>43773</v>
          </cell>
          <cell r="L58">
            <v>44169</v>
          </cell>
          <cell r="M58">
            <v>0</v>
          </cell>
          <cell r="N58">
            <v>0</v>
          </cell>
          <cell r="O58">
            <v>0</v>
          </cell>
          <cell r="P58">
            <v>0</v>
          </cell>
          <cell r="Q58">
            <v>0</v>
          </cell>
          <cell r="R58">
            <v>0</v>
          </cell>
          <cell r="S58">
            <v>0</v>
          </cell>
          <cell r="T58">
            <v>0</v>
          </cell>
          <cell r="U58">
            <v>0</v>
          </cell>
          <cell r="V58">
            <v>625</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625</v>
          </cell>
          <cell r="AU58">
            <v>625</v>
          </cell>
        </row>
        <row r="59">
          <cell r="H59" t="str">
            <v>New</v>
          </cell>
          <cell r="I59">
            <v>9</v>
          </cell>
          <cell r="J59" t="str">
            <v>Sustaining</v>
          </cell>
          <cell r="K59">
            <v>42312</v>
          </cell>
          <cell r="L59">
            <v>43073</v>
          </cell>
          <cell r="M59">
            <v>0</v>
          </cell>
          <cell r="N59">
            <v>0</v>
          </cell>
          <cell r="O59">
            <v>0</v>
          </cell>
          <cell r="P59">
            <v>0</v>
          </cell>
          <cell r="Q59">
            <v>0</v>
          </cell>
          <cell r="R59">
            <v>100</v>
          </cell>
          <cell r="S59">
            <v>700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800</v>
          </cell>
          <cell r="AU59">
            <v>800</v>
          </cell>
        </row>
        <row r="60">
          <cell r="H60" t="str">
            <v>DESJ0008</v>
          </cell>
          <cell r="I60">
            <v>3</v>
          </cell>
          <cell r="J60" t="str">
            <v>Sustaining</v>
          </cell>
          <cell r="K60">
            <v>39511</v>
          </cell>
          <cell r="L60">
            <v>42342</v>
          </cell>
          <cell r="M60">
            <v>8929</v>
          </cell>
          <cell r="N60">
            <v>1500</v>
          </cell>
          <cell r="O60">
            <v>1550</v>
          </cell>
          <cell r="P60">
            <v>1538</v>
          </cell>
          <cell r="Q60">
            <v>1597</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4685</v>
          </cell>
          <cell r="AT60">
            <v>0</v>
          </cell>
          <cell r="AU60">
            <v>15114</v>
          </cell>
        </row>
        <row r="61">
          <cell r="H61" t="str">
            <v>DESJ0019</v>
          </cell>
          <cell r="I61">
            <v>8</v>
          </cell>
          <cell r="J61" t="str">
            <v>Sustaining</v>
          </cell>
          <cell r="K61">
            <v>41947</v>
          </cell>
          <cell r="L61">
            <v>42342</v>
          </cell>
          <cell r="M61">
            <v>0</v>
          </cell>
          <cell r="N61">
            <v>0</v>
          </cell>
          <cell r="O61">
            <v>0</v>
          </cell>
          <cell r="P61">
            <v>0</v>
          </cell>
          <cell r="Q61">
            <v>250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250</v>
          </cell>
          <cell r="AT61">
            <v>0</v>
          </cell>
          <cell r="AU61">
            <v>250</v>
          </cell>
        </row>
        <row r="62">
          <cell r="H62" t="str">
            <v>DESJ0021</v>
          </cell>
          <cell r="I62">
            <v>8</v>
          </cell>
          <cell r="J62" t="str">
            <v>Sustaining</v>
          </cell>
          <cell r="K62">
            <v>40394</v>
          </cell>
          <cell r="L62">
            <v>41247</v>
          </cell>
          <cell r="M62">
            <v>735</v>
          </cell>
          <cell r="N62">
            <v>11</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746</v>
          </cell>
        </row>
        <row r="63">
          <cell r="H63" t="str">
            <v>DESJ0026</v>
          </cell>
          <cell r="I63">
            <v>8</v>
          </cell>
          <cell r="J63" t="str">
            <v>Sustaining</v>
          </cell>
          <cell r="K63">
            <v>41582</v>
          </cell>
          <cell r="L63">
            <v>42342</v>
          </cell>
          <cell r="M63">
            <v>0</v>
          </cell>
          <cell r="N63">
            <v>0</v>
          </cell>
          <cell r="O63">
            <v>0</v>
          </cell>
          <cell r="P63">
            <v>50</v>
          </cell>
          <cell r="Q63">
            <v>700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750</v>
          </cell>
          <cell r="AT63">
            <v>0</v>
          </cell>
          <cell r="AU63">
            <v>750</v>
          </cell>
        </row>
        <row r="64">
          <cell r="H64" t="str">
            <v>DESJ0028</v>
          </cell>
          <cell r="I64">
            <v>8</v>
          </cell>
          <cell r="J64" t="str">
            <v>Sustaining</v>
          </cell>
          <cell r="K64">
            <v>41582</v>
          </cell>
          <cell r="L64">
            <v>42342</v>
          </cell>
          <cell r="M64">
            <v>0</v>
          </cell>
          <cell r="N64">
            <v>0</v>
          </cell>
          <cell r="O64">
            <v>0</v>
          </cell>
          <cell r="P64">
            <v>420</v>
          </cell>
          <cell r="Q64">
            <v>140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560</v>
          </cell>
          <cell r="AT64">
            <v>0</v>
          </cell>
          <cell r="AU64">
            <v>560</v>
          </cell>
        </row>
        <row r="65">
          <cell r="H65" t="str">
            <v>DESJ0032</v>
          </cell>
          <cell r="I65">
            <v>8</v>
          </cell>
          <cell r="J65" t="str">
            <v>Sustaining</v>
          </cell>
          <cell r="K65">
            <v>42678</v>
          </cell>
          <cell r="L65">
            <v>43438</v>
          </cell>
          <cell r="M65">
            <v>0</v>
          </cell>
          <cell r="N65">
            <v>0</v>
          </cell>
          <cell r="O65">
            <v>0</v>
          </cell>
          <cell r="P65">
            <v>0</v>
          </cell>
          <cell r="Q65">
            <v>0</v>
          </cell>
          <cell r="R65">
            <v>0</v>
          </cell>
          <cell r="S65">
            <v>200</v>
          </cell>
          <cell r="T65">
            <v>1967</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2167</v>
          </cell>
          <cell r="AU65">
            <v>2167</v>
          </cell>
        </row>
        <row r="66">
          <cell r="H66" t="str">
            <v>DESJ0033</v>
          </cell>
          <cell r="I66">
            <v>8</v>
          </cell>
          <cell r="J66" t="str">
            <v>Sustaining</v>
          </cell>
          <cell r="K66">
            <v>41947</v>
          </cell>
          <cell r="L66">
            <v>44534</v>
          </cell>
          <cell r="M66">
            <v>0</v>
          </cell>
          <cell r="N66">
            <v>0</v>
          </cell>
          <cell r="O66">
            <v>0</v>
          </cell>
          <cell r="P66">
            <v>0</v>
          </cell>
          <cell r="Q66">
            <v>50</v>
          </cell>
          <cell r="R66">
            <v>200</v>
          </cell>
          <cell r="S66">
            <v>500</v>
          </cell>
          <cell r="T66">
            <v>540</v>
          </cell>
          <cell r="U66">
            <v>1260</v>
          </cell>
          <cell r="V66">
            <v>1500</v>
          </cell>
          <cell r="W66">
            <v>1500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50</v>
          </cell>
          <cell r="AT66">
            <v>5500</v>
          </cell>
          <cell r="AU66">
            <v>5550</v>
          </cell>
        </row>
        <row r="67">
          <cell r="H67" t="str">
            <v>DESJ0039</v>
          </cell>
          <cell r="I67">
            <v>8</v>
          </cell>
          <cell r="J67" t="str">
            <v>Sustaining</v>
          </cell>
          <cell r="K67">
            <v>40820</v>
          </cell>
          <cell r="L67">
            <v>41247</v>
          </cell>
          <cell r="M67">
            <v>0</v>
          </cell>
          <cell r="N67">
            <v>200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200</v>
          </cell>
        </row>
        <row r="68">
          <cell r="H68" t="str">
            <v>DESJ0040</v>
          </cell>
          <cell r="I68">
            <v>8</v>
          </cell>
          <cell r="J68" t="str">
            <v>Sustaining</v>
          </cell>
          <cell r="K68">
            <v>42312</v>
          </cell>
          <cell r="L68">
            <v>42708</v>
          </cell>
          <cell r="M68">
            <v>0</v>
          </cell>
          <cell r="N68">
            <v>0</v>
          </cell>
          <cell r="O68">
            <v>0</v>
          </cell>
          <cell r="P68">
            <v>0</v>
          </cell>
          <cell r="Q68">
            <v>0</v>
          </cell>
          <cell r="R68">
            <v>300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300</v>
          </cell>
          <cell r="AU68">
            <v>300</v>
          </cell>
        </row>
        <row r="69">
          <cell r="H69" t="str">
            <v>DESJ0041</v>
          </cell>
          <cell r="I69">
            <v>8</v>
          </cell>
          <cell r="J69" t="str">
            <v>Sustaining</v>
          </cell>
          <cell r="K69">
            <v>41582</v>
          </cell>
          <cell r="L69">
            <v>42708</v>
          </cell>
          <cell r="M69">
            <v>0</v>
          </cell>
          <cell r="N69">
            <v>0</v>
          </cell>
          <cell r="O69">
            <v>0</v>
          </cell>
          <cell r="P69">
            <v>43</v>
          </cell>
          <cell r="Q69">
            <v>250</v>
          </cell>
          <cell r="R69">
            <v>250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293</v>
          </cell>
          <cell r="AT69">
            <v>250</v>
          </cell>
          <cell r="AU69">
            <v>543</v>
          </cell>
        </row>
        <row r="70">
          <cell r="H70" t="str">
            <v>DESJ0047</v>
          </cell>
          <cell r="I70">
            <v>3</v>
          </cell>
          <cell r="J70" t="str">
            <v>Sustaining</v>
          </cell>
          <cell r="K70">
            <v>40912</v>
          </cell>
          <cell r="L70">
            <v>44534</v>
          </cell>
          <cell r="M70">
            <v>0</v>
          </cell>
          <cell r="N70">
            <v>1108</v>
          </cell>
          <cell r="O70">
            <v>645</v>
          </cell>
          <cell r="P70">
            <v>715</v>
          </cell>
          <cell r="Q70">
            <v>9</v>
          </cell>
          <cell r="R70">
            <v>9</v>
          </cell>
          <cell r="S70">
            <v>1789</v>
          </cell>
          <cell r="T70">
            <v>1439</v>
          </cell>
          <cell r="U70">
            <v>1511</v>
          </cell>
          <cell r="V70">
            <v>1585</v>
          </cell>
          <cell r="W70">
            <v>1662</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1369</v>
          </cell>
          <cell r="AT70">
            <v>7995</v>
          </cell>
          <cell r="AU70">
            <v>10472</v>
          </cell>
        </row>
        <row r="71">
          <cell r="H71" t="str">
            <v>DESJ0048</v>
          </cell>
          <cell r="I71">
            <v>8</v>
          </cell>
          <cell r="J71" t="str">
            <v>Sustaining</v>
          </cell>
          <cell r="K71">
            <v>41947</v>
          </cell>
          <cell r="L71">
            <v>43438</v>
          </cell>
          <cell r="M71">
            <v>0</v>
          </cell>
          <cell r="N71">
            <v>0</v>
          </cell>
          <cell r="O71">
            <v>0</v>
          </cell>
          <cell r="P71">
            <v>0</v>
          </cell>
          <cell r="Q71">
            <v>50</v>
          </cell>
          <cell r="R71">
            <v>250</v>
          </cell>
          <cell r="S71">
            <v>1208</v>
          </cell>
          <cell r="T71">
            <v>1125</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50</v>
          </cell>
          <cell r="AT71">
            <v>2583</v>
          </cell>
          <cell r="AU71">
            <v>2633</v>
          </cell>
        </row>
        <row r="72">
          <cell r="H72" t="str">
            <v>New</v>
          </cell>
          <cell r="I72">
            <v>8</v>
          </cell>
          <cell r="J72" t="str">
            <v>Sustaining</v>
          </cell>
          <cell r="K72">
            <v>42312</v>
          </cell>
          <cell r="L72">
            <v>43438</v>
          </cell>
          <cell r="M72">
            <v>0</v>
          </cell>
          <cell r="N72">
            <v>0</v>
          </cell>
          <cell r="O72">
            <v>0</v>
          </cell>
          <cell r="P72">
            <v>0</v>
          </cell>
          <cell r="Q72">
            <v>0</v>
          </cell>
          <cell r="R72">
            <v>50</v>
          </cell>
          <cell r="S72">
            <v>500</v>
          </cell>
          <cell r="T72">
            <v>500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1050</v>
          </cell>
          <cell r="AU72">
            <v>1050</v>
          </cell>
        </row>
        <row r="73">
          <cell r="H73" t="str">
            <v>New</v>
          </cell>
          <cell r="I73">
            <v>8</v>
          </cell>
          <cell r="J73" t="str">
            <v>Sustaining</v>
          </cell>
          <cell r="K73">
            <v>41947</v>
          </cell>
          <cell r="L73">
            <v>43073</v>
          </cell>
          <cell r="M73">
            <v>0</v>
          </cell>
          <cell r="N73">
            <v>0</v>
          </cell>
          <cell r="O73">
            <v>0</v>
          </cell>
          <cell r="P73">
            <v>0</v>
          </cell>
          <cell r="Q73">
            <v>50</v>
          </cell>
          <cell r="R73">
            <v>100</v>
          </cell>
          <cell r="S73">
            <v>200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50</v>
          </cell>
          <cell r="AT73">
            <v>300</v>
          </cell>
          <cell r="AU73">
            <v>350</v>
          </cell>
        </row>
        <row r="74">
          <cell r="H74" t="str">
            <v>New</v>
          </cell>
          <cell r="I74">
            <v>8</v>
          </cell>
          <cell r="J74" t="str">
            <v>Sustaining</v>
          </cell>
          <cell r="K74">
            <v>42678</v>
          </cell>
          <cell r="L74">
            <v>43073</v>
          </cell>
          <cell r="M74">
            <v>0</v>
          </cell>
          <cell r="N74">
            <v>0</v>
          </cell>
          <cell r="O74">
            <v>0</v>
          </cell>
          <cell r="P74">
            <v>0</v>
          </cell>
          <cell r="Q74">
            <v>0</v>
          </cell>
          <cell r="R74">
            <v>0</v>
          </cell>
          <cell r="S74">
            <v>225</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225</v>
          </cell>
          <cell r="AU74">
            <v>225</v>
          </cell>
        </row>
        <row r="75">
          <cell r="H75" t="str">
            <v>New</v>
          </cell>
          <cell r="I75">
            <v>8</v>
          </cell>
          <cell r="J75" t="str">
            <v>Sustaining</v>
          </cell>
          <cell r="K75">
            <v>46695</v>
          </cell>
          <cell r="L75">
            <v>47091</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700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700</v>
          </cell>
          <cell r="AU75">
            <v>700</v>
          </cell>
        </row>
        <row r="76">
          <cell r="H76" t="str">
            <v>New</v>
          </cell>
          <cell r="I76">
            <v>8</v>
          </cell>
          <cell r="J76" t="str">
            <v>Sustaining</v>
          </cell>
          <cell r="K76">
            <v>41582</v>
          </cell>
          <cell r="L76">
            <v>42342</v>
          </cell>
          <cell r="M76">
            <v>0</v>
          </cell>
          <cell r="N76">
            <v>0</v>
          </cell>
          <cell r="O76">
            <v>0</v>
          </cell>
          <cell r="P76">
            <v>50</v>
          </cell>
          <cell r="Q76">
            <v>250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300</v>
          </cell>
          <cell r="AT76">
            <v>0</v>
          </cell>
          <cell r="AU76">
            <v>300</v>
          </cell>
        </row>
        <row r="77">
          <cell r="H77" t="str">
            <v>New</v>
          </cell>
          <cell r="I77">
            <v>8</v>
          </cell>
          <cell r="J77" t="str">
            <v>Sustaining</v>
          </cell>
          <cell r="K77">
            <v>42312</v>
          </cell>
          <cell r="L77">
            <v>42708</v>
          </cell>
          <cell r="M77">
            <v>0</v>
          </cell>
          <cell r="N77">
            <v>0</v>
          </cell>
          <cell r="O77">
            <v>0</v>
          </cell>
          <cell r="P77">
            <v>0</v>
          </cell>
          <cell r="Q77">
            <v>0</v>
          </cell>
          <cell r="R77">
            <v>300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300</v>
          </cell>
          <cell r="AU77">
            <v>300</v>
          </cell>
        </row>
        <row r="78">
          <cell r="H78" t="str">
            <v>New</v>
          </cell>
          <cell r="I78">
            <v>8</v>
          </cell>
          <cell r="J78" t="str">
            <v>Sustaining</v>
          </cell>
          <cell r="K78">
            <v>43773</v>
          </cell>
          <cell r="L78">
            <v>44169</v>
          </cell>
          <cell r="M78">
            <v>0</v>
          </cell>
          <cell r="N78">
            <v>0</v>
          </cell>
          <cell r="O78">
            <v>0</v>
          </cell>
          <cell r="P78">
            <v>0</v>
          </cell>
          <cell r="Q78">
            <v>0</v>
          </cell>
          <cell r="R78">
            <v>0</v>
          </cell>
          <cell r="S78">
            <v>0</v>
          </cell>
          <cell r="T78">
            <v>0</v>
          </cell>
          <cell r="U78">
            <v>0</v>
          </cell>
          <cell r="V78">
            <v>560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560</v>
          </cell>
          <cell r="AU78">
            <v>560</v>
          </cell>
        </row>
        <row r="79">
          <cell r="H79" t="str">
            <v>New</v>
          </cell>
          <cell r="I79">
            <v>8</v>
          </cell>
          <cell r="J79" t="str">
            <v>Sustaining</v>
          </cell>
          <cell r="K79">
            <v>45965</v>
          </cell>
          <cell r="L79">
            <v>46360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560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560</v>
          </cell>
          <cell r="AU79">
            <v>560</v>
          </cell>
        </row>
        <row r="80">
          <cell r="H80" t="str">
            <v>New</v>
          </cell>
          <cell r="I80">
            <v>8</v>
          </cell>
          <cell r="J80" t="str">
            <v>Sustaining</v>
          </cell>
          <cell r="K80">
            <v>48156</v>
          </cell>
          <cell r="L80">
            <v>48552</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560</v>
          </cell>
          <cell r="AI80">
            <v>0</v>
          </cell>
          <cell r="AJ80">
            <v>0</v>
          </cell>
          <cell r="AK80">
            <v>0</v>
          </cell>
          <cell r="AL80">
            <v>0</v>
          </cell>
          <cell r="AM80">
            <v>0</v>
          </cell>
          <cell r="AN80">
            <v>0</v>
          </cell>
          <cell r="AO80">
            <v>0</v>
          </cell>
          <cell r="AP80">
            <v>0</v>
          </cell>
          <cell r="AQ80">
            <v>0</v>
          </cell>
          <cell r="AR80">
            <v>0</v>
          </cell>
          <cell r="AS80">
            <v>0</v>
          </cell>
          <cell r="AT80">
            <v>560</v>
          </cell>
          <cell r="AU80">
            <v>560</v>
          </cell>
        </row>
        <row r="81">
          <cell r="H81" t="str">
            <v>New</v>
          </cell>
          <cell r="I81">
            <v>8</v>
          </cell>
          <cell r="J81" t="str">
            <v>Sustaining</v>
          </cell>
          <cell r="K81">
            <v>50348</v>
          </cell>
          <cell r="L81">
            <v>50743</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560</v>
          </cell>
          <cell r="AO81">
            <v>0</v>
          </cell>
          <cell r="AP81">
            <v>0</v>
          </cell>
          <cell r="AQ81">
            <v>0</v>
          </cell>
          <cell r="AR81">
            <v>0</v>
          </cell>
          <cell r="AS81">
            <v>0</v>
          </cell>
          <cell r="AT81">
            <v>560</v>
          </cell>
          <cell r="AU81">
            <v>560</v>
          </cell>
        </row>
        <row r="82">
          <cell r="H82" t="str">
            <v>MTNC0013</v>
          </cell>
          <cell r="I82">
            <v>9</v>
          </cell>
          <cell r="J82" t="str">
            <v>Sustaining</v>
          </cell>
          <cell r="K82">
            <v>42678</v>
          </cell>
          <cell r="L82">
            <v>43803</v>
          </cell>
          <cell r="M82">
            <v>0</v>
          </cell>
          <cell r="N82">
            <v>0</v>
          </cell>
          <cell r="O82">
            <v>0</v>
          </cell>
          <cell r="P82">
            <v>0</v>
          </cell>
          <cell r="Q82">
            <v>0</v>
          </cell>
          <cell r="R82">
            <v>0</v>
          </cell>
          <cell r="S82">
            <v>30</v>
          </cell>
          <cell r="T82">
            <v>200</v>
          </cell>
          <cell r="U82">
            <v>200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430</v>
          </cell>
          <cell r="AU82">
            <v>430</v>
          </cell>
        </row>
        <row r="83">
          <cell r="H83" t="str">
            <v>MTNC0014</v>
          </cell>
          <cell r="I83">
            <v>4</v>
          </cell>
          <cell r="J83" t="str">
            <v>Sustaining</v>
          </cell>
          <cell r="K83">
            <v>41947</v>
          </cell>
          <cell r="L83">
            <v>43073</v>
          </cell>
          <cell r="M83">
            <v>0</v>
          </cell>
          <cell r="N83">
            <v>0</v>
          </cell>
          <cell r="O83">
            <v>0</v>
          </cell>
          <cell r="P83">
            <v>0</v>
          </cell>
          <cell r="Q83">
            <v>20</v>
          </cell>
          <cell r="R83">
            <v>288</v>
          </cell>
          <cell r="S83">
            <v>800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20</v>
          </cell>
          <cell r="AT83">
            <v>1088</v>
          </cell>
          <cell r="AU83">
            <v>1108</v>
          </cell>
        </row>
        <row r="84">
          <cell r="H84" t="str">
            <v>MTNC0021</v>
          </cell>
          <cell r="I84">
            <v>4</v>
          </cell>
          <cell r="J84" t="str">
            <v>Sustaining</v>
          </cell>
          <cell r="K84">
            <v>39695</v>
          </cell>
          <cell r="L84">
            <v>41003</v>
          </cell>
          <cell r="M84">
            <v>0</v>
          </cell>
          <cell r="N84">
            <v>1253</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1253</v>
          </cell>
        </row>
        <row r="85">
          <cell r="H85" t="str">
            <v>MTNC0035</v>
          </cell>
          <cell r="I85">
            <v>4</v>
          </cell>
          <cell r="J85" t="str">
            <v>Sustaining</v>
          </cell>
          <cell r="K85">
            <v>41094</v>
          </cell>
          <cell r="L85">
            <v>41247</v>
          </cell>
          <cell r="M85">
            <v>0</v>
          </cell>
          <cell r="N85">
            <v>127</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127</v>
          </cell>
        </row>
        <row r="86">
          <cell r="H86" t="str">
            <v>MTNC0036</v>
          </cell>
          <cell r="I86">
            <v>4</v>
          </cell>
          <cell r="J86" t="str">
            <v>Sustaining</v>
          </cell>
          <cell r="K86">
            <v>41094</v>
          </cell>
          <cell r="L86">
            <v>41247</v>
          </cell>
          <cell r="M86">
            <v>0</v>
          </cell>
          <cell r="N86">
            <v>131</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131</v>
          </cell>
        </row>
        <row r="87">
          <cell r="H87" t="str">
            <v>New</v>
          </cell>
          <cell r="I87">
            <v>9</v>
          </cell>
          <cell r="J87" t="str">
            <v>Sustaining</v>
          </cell>
          <cell r="K87">
            <v>45965</v>
          </cell>
          <cell r="L87">
            <v>46360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500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500</v>
          </cell>
          <cell r="AU87">
            <v>500</v>
          </cell>
        </row>
        <row r="88">
          <cell r="H88" t="str">
            <v>New</v>
          </cell>
          <cell r="I88">
            <v>9</v>
          </cell>
          <cell r="J88" t="str">
            <v>Sustaining</v>
          </cell>
          <cell r="K88">
            <v>45965</v>
          </cell>
          <cell r="L88">
            <v>46360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100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100</v>
          </cell>
          <cell r="AU88">
            <v>100</v>
          </cell>
        </row>
        <row r="89">
          <cell r="H89" t="str">
            <v>New</v>
          </cell>
          <cell r="I89">
            <v>9</v>
          </cell>
          <cell r="J89" t="str">
            <v>Sustaining</v>
          </cell>
          <cell r="K89">
            <v>44504</v>
          </cell>
          <cell r="L89">
            <v>44899</v>
          </cell>
          <cell r="M89">
            <v>0</v>
          </cell>
          <cell r="N89">
            <v>0</v>
          </cell>
          <cell r="O89">
            <v>0</v>
          </cell>
          <cell r="P89">
            <v>0</v>
          </cell>
          <cell r="Q89">
            <v>0</v>
          </cell>
          <cell r="R89">
            <v>0</v>
          </cell>
          <cell r="S89">
            <v>0</v>
          </cell>
          <cell r="T89">
            <v>0</v>
          </cell>
          <cell r="U89">
            <v>0</v>
          </cell>
          <cell r="V89">
            <v>0</v>
          </cell>
          <cell r="W89">
            <v>0</v>
          </cell>
          <cell r="X89">
            <v>250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250</v>
          </cell>
          <cell r="AU89">
            <v>250</v>
          </cell>
        </row>
        <row r="90">
          <cell r="H90" t="str">
            <v>New</v>
          </cell>
          <cell r="I90">
            <v>9</v>
          </cell>
          <cell r="J90" t="str">
            <v>Sustaining</v>
          </cell>
          <cell r="K90">
            <v>43043</v>
          </cell>
          <cell r="L90">
            <v>43438</v>
          </cell>
          <cell r="M90">
            <v>0</v>
          </cell>
          <cell r="N90">
            <v>0</v>
          </cell>
          <cell r="O90">
            <v>0</v>
          </cell>
          <cell r="P90">
            <v>0</v>
          </cell>
          <cell r="Q90">
            <v>0</v>
          </cell>
          <cell r="R90">
            <v>0</v>
          </cell>
          <cell r="S90">
            <v>0</v>
          </cell>
          <cell r="T90">
            <v>225</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225</v>
          </cell>
          <cell r="AU90">
            <v>225</v>
          </cell>
        </row>
        <row r="91">
          <cell r="H91" t="str">
            <v>OTTO0028</v>
          </cell>
          <cell r="I91">
            <v>9</v>
          </cell>
          <cell r="J91" t="str">
            <v>Sustaining</v>
          </cell>
          <cell r="K91">
            <v>41582</v>
          </cell>
          <cell r="L91">
            <v>44899</v>
          </cell>
          <cell r="M91">
            <v>0</v>
          </cell>
          <cell r="N91">
            <v>0</v>
          </cell>
          <cell r="O91">
            <v>0</v>
          </cell>
          <cell r="P91">
            <v>20</v>
          </cell>
          <cell r="Q91">
            <v>100</v>
          </cell>
          <cell r="R91">
            <v>100</v>
          </cell>
          <cell r="S91">
            <v>100</v>
          </cell>
          <cell r="T91">
            <v>120</v>
          </cell>
          <cell r="U91">
            <v>120</v>
          </cell>
          <cell r="V91">
            <v>120</v>
          </cell>
          <cell r="W91">
            <v>120</v>
          </cell>
          <cell r="X91">
            <v>120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120</v>
          </cell>
          <cell r="AT91">
            <v>800</v>
          </cell>
          <cell r="AU91">
            <v>920</v>
          </cell>
        </row>
        <row r="92">
          <cell r="H92" t="str">
            <v>OTTO0030</v>
          </cell>
          <cell r="I92">
            <v>4</v>
          </cell>
          <cell r="J92" t="str">
            <v>Sustaining</v>
          </cell>
          <cell r="K92">
            <v>40578</v>
          </cell>
          <cell r="L92">
            <v>41247</v>
          </cell>
          <cell r="M92">
            <v>0</v>
          </cell>
          <cell r="N92">
            <v>450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450</v>
          </cell>
        </row>
        <row r="93">
          <cell r="H93" t="str">
            <v>OTTO0036</v>
          </cell>
          <cell r="I93">
            <v>4</v>
          </cell>
          <cell r="J93" t="str">
            <v>Sustaining</v>
          </cell>
          <cell r="K93">
            <v>41398</v>
          </cell>
          <cell r="L93">
            <v>45264</v>
          </cell>
          <cell r="M93">
            <v>0</v>
          </cell>
          <cell r="N93">
            <v>0</v>
          </cell>
          <cell r="O93">
            <v>50</v>
          </cell>
          <cell r="P93">
            <v>400</v>
          </cell>
          <cell r="Q93">
            <v>4319</v>
          </cell>
          <cell r="R93">
            <v>4500</v>
          </cell>
          <cell r="S93">
            <v>4500</v>
          </cell>
          <cell r="T93">
            <v>4500</v>
          </cell>
          <cell r="U93">
            <v>4500</v>
          </cell>
          <cell r="V93">
            <v>4500</v>
          </cell>
          <cell r="W93">
            <v>4500</v>
          </cell>
          <cell r="X93">
            <v>4500</v>
          </cell>
          <cell r="Y93">
            <v>250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4769</v>
          </cell>
          <cell r="AT93">
            <v>31750</v>
          </cell>
          <cell r="AU93">
            <v>36519</v>
          </cell>
        </row>
        <row r="94">
          <cell r="H94" t="str">
            <v>OTTO0038</v>
          </cell>
          <cell r="I94">
            <v>1</v>
          </cell>
          <cell r="J94" t="str">
            <v>Sustaining</v>
          </cell>
          <cell r="K94">
            <v>41003</v>
          </cell>
          <cell r="L94">
            <v>41247</v>
          </cell>
          <cell r="M94">
            <v>0</v>
          </cell>
          <cell r="N94">
            <v>71</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71</v>
          </cell>
        </row>
        <row r="95">
          <cell r="H95" t="str">
            <v>OTTO0043</v>
          </cell>
          <cell r="I95">
            <v>9</v>
          </cell>
          <cell r="J95" t="str">
            <v>Sustaining</v>
          </cell>
          <cell r="K95">
            <v>41582</v>
          </cell>
          <cell r="L95">
            <v>42342</v>
          </cell>
          <cell r="M95">
            <v>0</v>
          </cell>
          <cell r="N95">
            <v>0</v>
          </cell>
          <cell r="O95">
            <v>0</v>
          </cell>
          <cell r="P95">
            <v>50</v>
          </cell>
          <cell r="Q95">
            <v>300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350</v>
          </cell>
          <cell r="AT95">
            <v>0</v>
          </cell>
          <cell r="AU95">
            <v>350</v>
          </cell>
        </row>
        <row r="96">
          <cell r="H96" t="str">
            <v xml:space="preserve">New </v>
          </cell>
          <cell r="I96">
            <v>9</v>
          </cell>
          <cell r="J96" t="str">
            <v>Sustaining</v>
          </cell>
          <cell r="K96">
            <v>42309</v>
          </cell>
          <cell r="L96">
            <v>44899</v>
          </cell>
          <cell r="M96">
            <v>0</v>
          </cell>
          <cell r="N96">
            <v>0</v>
          </cell>
          <cell r="O96">
            <v>0</v>
          </cell>
          <cell r="P96">
            <v>50</v>
          </cell>
          <cell r="Q96">
            <v>100</v>
          </cell>
          <cell r="R96">
            <v>1319</v>
          </cell>
          <cell r="S96">
            <v>1427</v>
          </cell>
          <cell r="T96">
            <v>1617</v>
          </cell>
          <cell r="U96">
            <v>1687</v>
          </cell>
          <cell r="V96">
            <v>1759</v>
          </cell>
          <cell r="W96">
            <v>1835</v>
          </cell>
          <cell r="X96">
            <v>4405</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150</v>
          </cell>
          <cell r="AT96">
            <v>14049</v>
          </cell>
          <cell r="AU96">
            <v>14199</v>
          </cell>
        </row>
        <row r="97">
          <cell r="H97" t="str">
            <v xml:space="preserve">New </v>
          </cell>
          <cell r="I97">
            <v>9</v>
          </cell>
          <cell r="J97" t="str">
            <v>Sustaining</v>
          </cell>
          <cell r="K97">
            <v>42678</v>
          </cell>
          <cell r="L97">
            <v>43073</v>
          </cell>
          <cell r="M97">
            <v>0</v>
          </cell>
          <cell r="N97">
            <v>0</v>
          </cell>
          <cell r="O97">
            <v>0</v>
          </cell>
          <cell r="P97">
            <v>0</v>
          </cell>
          <cell r="Q97">
            <v>0</v>
          </cell>
          <cell r="R97">
            <v>0</v>
          </cell>
          <cell r="S97">
            <v>600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600</v>
          </cell>
          <cell r="AU97">
            <v>600</v>
          </cell>
        </row>
        <row r="98">
          <cell r="H98" t="str">
            <v xml:space="preserve">New </v>
          </cell>
          <cell r="I98">
            <v>9</v>
          </cell>
          <cell r="J98" t="str">
            <v>Sustaining</v>
          </cell>
          <cell r="K98">
            <v>41947</v>
          </cell>
          <cell r="L98">
            <v>43438</v>
          </cell>
          <cell r="M98">
            <v>0</v>
          </cell>
          <cell r="N98">
            <v>0</v>
          </cell>
          <cell r="O98">
            <v>0</v>
          </cell>
          <cell r="P98">
            <v>0</v>
          </cell>
          <cell r="Q98">
            <v>50</v>
          </cell>
          <cell r="R98">
            <v>50</v>
          </cell>
          <cell r="S98">
            <v>4000</v>
          </cell>
          <cell r="T98">
            <v>4000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50</v>
          </cell>
          <cell r="AT98">
            <v>8050</v>
          </cell>
          <cell r="AU98">
            <v>8100</v>
          </cell>
        </row>
        <row r="99">
          <cell r="H99" t="str">
            <v>SAUN0017</v>
          </cell>
          <cell r="I99">
            <v>1</v>
          </cell>
          <cell r="J99" t="str">
            <v>Sustaining</v>
          </cell>
          <cell r="K99">
            <v>39907</v>
          </cell>
          <cell r="L99">
            <v>42708</v>
          </cell>
          <cell r="M99">
            <v>619</v>
          </cell>
          <cell r="N99">
            <v>77</v>
          </cell>
          <cell r="O99">
            <v>79</v>
          </cell>
          <cell r="P99">
            <v>82</v>
          </cell>
          <cell r="Q99">
            <v>86</v>
          </cell>
          <cell r="R99">
            <v>92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247</v>
          </cell>
          <cell r="AT99">
            <v>92</v>
          </cell>
          <cell r="AU99">
            <v>1035</v>
          </cell>
        </row>
        <row r="100">
          <cell r="H100" t="str">
            <v>SAUN0033</v>
          </cell>
          <cell r="I100">
            <v>1</v>
          </cell>
          <cell r="J100" t="str">
            <v>Sustaining</v>
          </cell>
          <cell r="K100">
            <v>41582</v>
          </cell>
          <cell r="L100">
            <v>42342</v>
          </cell>
          <cell r="M100">
            <v>0</v>
          </cell>
          <cell r="N100">
            <v>0</v>
          </cell>
          <cell r="O100">
            <v>0</v>
          </cell>
          <cell r="P100">
            <v>456</v>
          </cell>
          <cell r="Q100">
            <v>456</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912</v>
          </cell>
          <cell r="AT100">
            <v>0</v>
          </cell>
          <cell r="AU100">
            <v>912</v>
          </cell>
        </row>
        <row r="101">
          <cell r="H101" t="str">
            <v>SAUN0050</v>
          </cell>
          <cell r="I101">
            <v>8</v>
          </cell>
          <cell r="J101" t="str">
            <v>Sustaining</v>
          </cell>
          <cell r="K101">
            <v>41947</v>
          </cell>
          <cell r="L101">
            <v>42708</v>
          </cell>
          <cell r="M101">
            <v>0</v>
          </cell>
          <cell r="N101">
            <v>0</v>
          </cell>
          <cell r="O101">
            <v>0</v>
          </cell>
          <cell r="P101">
            <v>0</v>
          </cell>
          <cell r="Q101">
            <v>20</v>
          </cell>
          <cell r="R101">
            <v>1200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20</v>
          </cell>
          <cell r="AT101">
            <v>1200</v>
          </cell>
          <cell r="AU101">
            <v>1220</v>
          </cell>
        </row>
        <row r="102">
          <cell r="H102" t="str">
            <v>SAUN0051</v>
          </cell>
          <cell r="I102">
            <v>8</v>
          </cell>
          <cell r="J102" t="str">
            <v>Sustaining</v>
          </cell>
          <cell r="K102">
            <v>41947</v>
          </cell>
          <cell r="L102">
            <v>43073</v>
          </cell>
          <cell r="M102">
            <v>0</v>
          </cell>
          <cell r="N102">
            <v>0</v>
          </cell>
          <cell r="O102">
            <v>0</v>
          </cell>
          <cell r="P102">
            <v>0</v>
          </cell>
          <cell r="Q102">
            <v>50</v>
          </cell>
          <cell r="R102">
            <v>400</v>
          </cell>
          <cell r="S102">
            <v>400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50</v>
          </cell>
          <cell r="AT102">
            <v>800</v>
          </cell>
          <cell r="AU102">
            <v>850</v>
          </cell>
        </row>
        <row r="103">
          <cell r="H103" t="str">
            <v>SAUN0082</v>
          </cell>
          <cell r="I103">
            <v>1</v>
          </cell>
          <cell r="J103" t="str">
            <v>Sustaining</v>
          </cell>
          <cell r="K103">
            <v>41334</v>
          </cell>
          <cell r="L103">
            <v>41977</v>
          </cell>
          <cell r="M103">
            <v>10</v>
          </cell>
          <cell r="N103">
            <v>20</v>
          </cell>
          <cell r="O103">
            <v>2235</v>
          </cell>
          <cell r="P103">
            <v>2550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4785</v>
          </cell>
          <cell r="AT103">
            <v>0</v>
          </cell>
          <cell r="AU103">
            <v>4815</v>
          </cell>
        </row>
        <row r="104">
          <cell r="H104" t="str">
            <v>SAUN0085</v>
          </cell>
          <cell r="I104">
            <v>3</v>
          </cell>
          <cell r="J104" t="str">
            <v>Sustaining</v>
          </cell>
          <cell r="K104">
            <v>40578</v>
          </cell>
          <cell r="L104">
            <v>42708</v>
          </cell>
          <cell r="M104">
            <v>10</v>
          </cell>
          <cell r="N104">
            <v>45</v>
          </cell>
          <cell r="O104">
            <v>100</v>
          </cell>
          <cell r="P104">
            <v>100</v>
          </cell>
          <cell r="Q104">
            <v>100</v>
          </cell>
          <cell r="R104">
            <v>100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300</v>
          </cell>
          <cell r="AT104">
            <v>100</v>
          </cell>
          <cell r="AU104">
            <v>455</v>
          </cell>
        </row>
        <row r="105">
          <cell r="H105" t="str">
            <v>SAUN0089</v>
          </cell>
          <cell r="I105">
            <v>8</v>
          </cell>
          <cell r="J105" t="str">
            <v>Regulatory</v>
          </cell>
          <cell r="K105">
            <v>40972</v>
          </cell>
          <cell r="L105">
            <v>41247</v>
          </cell>
          <cell r="M105">
            <v>0</v>
          </cell>
          <cell r="N105">
            <v>500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500</v>
          </cell>
        </row>
        <row r="106">
          <cell r="H106" t="str">
            <v>SAUN0092</v>
          </cell>
          <cell r="I106">
            <v>8</v>
          </cell>
          <cell r="J106" t="str">
            <v>Sustaining</v>
          </cell>
          <cell r="K106">
            <v>40881</v>
          </cell>
          <cell r="L106">
            <v>41247</v>
          </cell>
          <cell r="M106">
            <v>0</v>
          </cell>
          <cell r="N106">
            <v>185</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185</v>
          </cell>
        </row>
        <row r="107">
          <cell r="H107" t="str">
            <v>SAUN0093</v>
          </cell>
          <cell r="I107">
            <v>3</v>
          </cell>
          <cell r="J107" t="str">
            <v>Sustaining</v>
          </cell>
          <cell r="K107">
            <v>40972</v>
          </cell>
          <cell r="L107">
            <v>42342</v>
          </cell>
          <cell r="M107">
            <v>0</v>
          </cell>
          <cell r="N107">
            <v>100</v>
          </cell>
          <cell r="O107">
            <v>100</v>
          </cell>
          <cell r="P107">
            <v>100</v>
          </cell>
          <cell r="Q107">
            <v>100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300</v>
          </cell>
          <cell r="AT107">
            <v>0</v>
          </cell>
          <cell r="AU107">
            <v>400</v>
          </cell>
        </row>
        <row r="108">
          <cell r="H108" t="str">
            <v>SAUN0094</v>
          </cell>
          <cell r="I108">
            <v>8</v>
          </cell>
          <cell r="J108" t="str">
            <v>Sustaining</v>
          </cell>
          <cell r="K108">
            <v>41094</v>
          </cell>
          <cell r="L108">
            <v>41247</v>
          </cell>
          <cell r="M108">
            <v>0</v>
          </cell>
          <cell r="N108">
            <v>600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600</v>
          </cell>
        </row>
        <row r="109">
          <cell r="H109" t="str">
            <v>SAUN0095</v>
          </cell>
          <cell r="I109">
            <v>3</v>
          </cell>
          <cell r="J109" t="str">
            <v>Sustaining</v>
          </cell>
          <cell r="K109">
            <v>40943</v>
          </cell>
          <cell r="L109">
            <v>41247</v>
          </cell>
          <cell r="M109">
            <v>0</v>
          </cell>
          <cell r="N109">
            <v>382</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382</v>
          </cell>
        </row>
        <row r="110">
          <cell r="H110" t="str">
            <v>SAUN0096</v>
          </cell>
          <cell r="I110">
            <v>3</v>
          </cell>
          <cell r="J110" t="str">
            <v>Sustaining</v>
          </cell>
          <cell r="K110">
            <v>41365</v>
          </cell>
          <cell r="L110">
            <v>43438</v>
          </cell>
          <cell r="M110">
            <v>0</v>
          </cell>
          <cell r="N110">
            <v>100</v>
          </cell>
          <cell r="O110">
            <v>100</v>
          </cell>
          <cell r="P110">
            <v>200</v>
          </cell>
          <cell r="Q110">
            <v>900</v>
          </cell>
          <cell r="R110">
            <v>2500</v>
          </cell>
          <cell r="S110">
            <v>7000</v>
          </cell>
          <cell r="T110">
            <v>7000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1200</v>
          </cell>
          <cell r="AT110">
            <v>16500</v>
          </cell>
          <cell r="AU110">
            <v>17800</v>
          </cell>
        </row>
        <row r="111">
          <cell r="H111" t="str">
            <v>SAUN0097</v>
          </cell>
          <cell r="I111">
            <v>3</v>
          </cell>
          <cell r="J111" t="str">
            <v>Sustaining</v>
          </cell>
          <cell r="K111">
            <v>41064</v>
          </cell>
          <cell r="L111">
            <v>41247</v>
          </cell>
          <cell r="M111">
            <v>0</v>
          </cell>
          <cell r="N111">
            <v>90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90</v>
          </cell>
        </row>
        <row r="112">
          <cell r="H112" t="str">
            <v>SAUN0099</v>
          </cell>
          <cell r="I112">
            <v>1</v>
          </cell>
          <cell r="J112" t="str">
            <v>Sustaining</v>
          </cell>
          <cell r="K112">
            <v>41064</v>
          </cell>
          <cell r="L112">
            <v>41612</v>
          </cell>
          <cell r="M112">
            <v>0</v>
          </cell>
          <cell r="N112">
            <v>36</v>
          </cell>
          <cell r="O112">
            <v>240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240</v>
          </cell>
          <cell r="AT112">
            <v>0</v>
          </cell>
          <cell r="AU112">
            <v>276</v>
          </cell>
        </row>
        <row r="113">
          <cell r="H113" t="str">
            <v>SAUN0101</v>
          </cell>
          <cell r="I113">
            <v>8</v>
          </cell>
          <cell r="J113" t="str">
            <v>Sustaining</v>
          </cell>
          <cell r="K113">
            <v>41548</v>
          </cell>
          <cell r="L113">
            <v>42708</v>
          </cell>
          <cell r="M113">
            <v>0</v>
          </cell>
          <cell r="N113">
            <v>165</v>
          </cell>
          <cell r="O113">
            <v>375</v>
          </cell>
          <cell r="P113">
            <v>500</v>
          </cell>
          <cell r="Q113">
            <v>3500</v>
          </cell>
          <cell r="R113">
            <v>3000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4375</v>
          </cell>
          <cell r="AT113">
            <v>3000</v>
          </cell>
          <cell r="AU113">
            <v>7540</v>
          </cell>
        </row>
        <row r="114">
          <cell r="H114" t="str">
            <v>SAUN0102</v>
          </cell>
          <cell r="I114">
            <v>1</v>
          </cell>
          <cell r="J114" t="str">
            <v>Regulatory</v>
          </cell>
          <cell r="K114">
            <v>40972</v>
          </cell>
          <cell r="L114">
            <v>41247</v>
          </cell>
          <cell r="M114">
            <v>0</v>
          </cell>
          <cell r="N114">
            <v>160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160</v>
          </cell>
        </row>
        <row r="115">
          <cell r="H115" t="str">
            <v>New</v>
          </cell>
          <cell r="I115">
            <v>8</v>
          </cell>
          <cell r="J115" t="str">
            <v>Sustaining</v>
          </cell>
          <cell r="K115">
            <v>41947</v>
          </cell>
          <cell r="L115">
            <v>43073</v>
          </cell>
          <cell r="M115">
            <v>0</v>
          </cell>
          <cell r="N115">
            <v>0</v>
          </cell>
          <cell r="O115">
            <v>0</v>
          </cell>
          <cell r="P115">
            <v>0</v>
          </cell>
          <cell r="Q115">
            <v>50</v>
          </cell>
          <cell r="R115">
            <v>1465</v>
          </cell>
          <cell r="S115">
            <v>1500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50</v>
          </cell>
          <cell r="AT115">
            <v>2965</v>
          </cell>
          <cell r="AU115">
            <v>3015</v>
          </cell>
        </row>
        <row r="116">
          <cell r="H116" t="str">
            <v>New</v>
          </cell>
          <cell r="I116">
            <v>1</v>
          </cell>
          <cell r="J116" t="str">
            <v>Sustaining</v>
          </cell>
          <cell r="K116">
            <v>41217</v>
          </cell>
          <cell r="L116">
            <v>42342</v>
          </cell>
          <cell r="M116">
            <v>0</v>
          </cell>
          <cell r="N116">
            <v>0</v>
          </cell>
          <cell r="O116">
            <v>79</v>
          </cell>
          <cell r="P116">
            <v>86</v>
          </cell>
          <cell r="Q116">
            <v>727</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892</v>
          </cell>
          <cell r="AT116">
            <v>0</v>
          </cell>
          <cell r="AU116">
            <v>892</v>
          </cell>
        </row>
        <row r="117">
          <cell r="H117" t="str">
            <v>New</v>
          </cell>
          <cell r="I117">
            <v>3</v>
          </cell>
          <cell r="J117" t="str">
            <v>Sustaining</v>
          </cell>
          <cell r="K117">
            <v>41582</v>
          </cell>
          <cell r="L117">
            <v>44534</v>
          </cell>
          <cell r="M117">
            <v>0</v>
          </cell>
          <cell r="N117">
            <v>0</v>
          </cell>
          <cell r="O117">
            <v>0</v>
          </cell>
          <cell r="P117">
            <v>250</v>
          </cell>
          <cell r="Q117">
            <v>250</v>
          </cell>
          <cell r="R117">
            <v>250</v>
          </cell>
          <cell r="S117">
            <v>250</v>
          </cell>
          <cell r="T117">
            <v>250</v>
          </cell>
          <cell r="U117">
            <v>250</v>
          </cell>
          <cell r="V117">
            <v>250</v>
          </cell>
          <cell r="W117">
            <v>250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500</v>
          </cell>
          <cell r="AT117">
            <v>1500</v>
          </cell>
          <cell r="AU117">
            <v>2000</v>
          </cell>
        </row>
        <row r="118">
          <cell r="H118" t="str">
            <v>New</v>
          </cell>
          <cell r="I118">
            <v>3</v>
          </cell>
          <cell r="J118" t="str">
            <v>Sustaining</v>
          </cell>
          <cell r="K118">
            <v>43773</v>
          </cell>
          <cell r="L118">
            <v>47091</v>
          </cell>
          <cell r="M118">
            <v>0</v>
          </cell>
          <cell r="N118">
            <v>0</v>
          </cell>
          <cell r="O118">
            <v>0</v>
          </cell>
          <cell r="P118">
            <v>0</v>
          </cell>
          <cell r="Q118">
            <v>0</v>
          </cell>
          <cell r="R118">
            <v>0</v>
          </cell>
          <cell r="S118">
            <v>0</v>
          </cell>
          <cell r="T118">
            <v>0</v>
          </cell>
          <cell r="U118">
            <v>0</v>
          </cell>
          <cell r="V118">
            <v>100</v>
          </cell>
          <cell r="W118">
            <v>6000</v>
          </cell>
          <cell r="X118">
            <v>6000</v>
          </cell>
          <cell r="Y118">
            <v>6000</v>
          </cell>
          <cell r="Z118">
            <v>6000</v>
          </cell>
          <cell r="AA118">
            <v>6000</v>
          </cell>
          <cell r="AB118">
            <v>6000</v>
          </cell>
          <cell r="AC118">
            <v>6000</v>
          </cell>
          <cell r="AD118">
            <v>6000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48100</v>
          </cell>
          <cell r="AU118">
            <v>48100</v>
          </cell>
        </row>
        <row r="119">
          <cell r="H119" t="str">
            <v>New</v>
          </cell>
          <cell r="I119">
            <v>2</v>
          </cell>
          <cell r="J119" t="str">
            <v>Sustaining</v>
          </cell>
          <cell r="K119">
            <v>41947</v>
          </cell>
          <cell r="L119">
            <v>43438</v>
          </cell>
          <cell r="M119">
            <v>0</v>
          </cell>
          <cell r="N119">
            <v>0</v>
          </cell>
          <cell r="O119">
            <v>0</v>
          </cell>
          <cell r="P119">
            <v>0</v>
          </cell>
          <cell r="Q119">
            <v>100</v>
          </cell>
          <cell r="R119">
            <v>100</v>
          </cell>
          <cell r="S119">
            <v>100</v>
          </cell>
          <cell r="T119">
            <v>100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100</v>
          </cell>
          <cell r="AT119">
            <v>300</v>
          </cell>
          <cell r="AU119">
            <v>400</v>
          </cell>
        </row>
        <row r="120">
          <cell r="H120" t="str">
            <v>New</v>
          </cell>
          <cell r="I120">
            <v>8</v>
          </cell>
          <cell r="J120" t="str">
            <v>Sustaining</v>
          </cell>
          <cell r="K120">
            <v>43408</v>
          </cell>
          <cell r="L120">
            <v>44899</v>
          </cell>
          <cell r="M120">
            <v>0</v>
          </cell>
          <cell r="N120">
            <v>0</v>
          </cell>
          <cell r="O120">
            <v>0</v>
          </cell>
          <cell r="P120">
            <v>0</v>
          </cell>
          <cell r="Q120">
            <v>0</v>
          </cell>
          <cell r="R120">
            <v>0</v>
          </cell>
          <cell r="S120">
            <v>0</v>
          </cell>
          <cell r="T120">
            <v>0</v>
          </cell>
          <cell r="U120">
            <v>50</v>
          </cell>
          <cell r="V120">
            <v>500</v>
          </cell>
          <cell r="W120">
            <v>3500</v>
          </cell>
          <cell r="X120">
            <v>3500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7550</v>
          </cell>
          <cell r="AU120">
            <v>7550</v>
          </cell>
        </row>
        <row r="121">
          <cell r="H121" t="str">
            <v>New</v>
          </cell>
          <cell r="I121">
            <v>1</v>
          </cell>
          <cell r="J121" t="str">
            <v>Sustaining</v>
          </cell>
          <cell r="K121">
            <v>41947</v>
          </cell>
          <cell r="L121">
            <v>42342</v>
          </cell>
          <cell r="M121">
            <v>0</v>
          </cell>
          <cell r="N121">
            <v>0</v>
          </cell>
          <cell r="O121">
            <v>0</v>
          </cell>
          <cell r="P121">
            <v>0</v>
          </cell>
          <cell r="Q121">
            <v>250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250</v>
          </cell>
          <cell r="AT121">
            <v>0</v>
          </cell>
          <cell r="AU121">
            <v>250</v>
          </cell>
        </row>
        <row r="122">
          <cell r="H122" t="str">
            <v>New</v>
          </cell>
          <cell r="I122">
            <v>8</v>
          </cell>
          <cell r="J122" t="str">
            <v>Sustaining</v>
          </cell>
          <cell r="K122">
            <v>42312</v>
          </cell>
          <cell r="L122">
            <v>43438</v>
          </cell>
          <cell r="M122">
            <v>0</v>
          </cell>
          <cell r="N122">
            <v>0</v>
          </cell>
          <cell r="O122">
            <v>0</v>
          </cell>
          <cell r="P122">
            <v>0</v>
          </cell>
          <cell r="Q122">
            <v>0</v>
          </cell>
          <cell r="R122">
            <v>50</v>
          </cell>
          <cell r="S122">
            <v>1000</v>
          </cell>
          <cell r="T122">
            <v>1000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2050</v>
          </cell>
          <cell r="AU122">
            <v>2050</v>
          </cell>
        </row>
        <row r="123">
          <cell r="H123" t="str">
            <v>New</v>
          </cell>
          <cell r="I123">
            <v>8</v>
          </cell>
          <cell r="J123" t="str">
            <v>Sustaining</v>
          </cell>
          <cell r="K123">
            <v>45234</v>
          </cell>
          <cell r="L123">
            <v>45995</v>
          </cell>
          <cell r="M123">
            <v>0</v>
          </cell>
          <cell r="N123">
            <v>0</v>
          </cell>
          <cell r="O123">
            <v>0</v>
          </cell>
          <cell r="P123">
            <v>0</v>
          </cell>
          <cell r="Q123">
            <v>0</v>
          </cell>
          <cell r="R123">
            <v>0</v>
          </cell>
          <cell r="S123">
            <v>0</v>
          </cell>
          <cell r="T123">
            <v>0</v>
          </cell>
          <cell r="U123">
            <v>0</v>
          </cell>
          <cell r="V123">
            <v>0</v>
          </cell>
          <cell r="W123">
            <v>0</v>
          </cell>
          <cell r="X123">
            <v>0</v>
          </cell>
          <cell r="Y123">
            <v>0</v>
          </cell>
          <cell r="Z123">
            <v>50</v>
          </cell>
          <cell r="AA123">
            <v>1500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1550</v>
          </cell>
          <cell r="AU123">
            <v>1550</v>
          </cell>
        </row>
        <row r="124">
          <cell r="H124" t="str">
            <v>New</v>
          </cell>
          <cell r="I124">
            <v>8</v>
          </cell>
          <cell r="J124" t="str">
            <v>Sustaining</v>
          </cell>
          <cell r="K124">
            <v>45234</v>
          </cell>
          <cell r="L124">
            <v>45995</v>
          </cell>
          <cell r="M124">
            <v>0</v>
          </cell>
          <cell r="N124">
            <v>0</v>
          </cell>
          <cell r="O124">
            <v>0</v>
          </cell>
          <cell r="P124">
            <v>0</v>
          </cell>
          <cell r="Q124">
            <v>0</v>
          </cell>
          <cell r="R124">
            <v>0</v>
          </cell>
          <cell r="S124">
            <v>0</v>
          </cell>
          <cell r="T124">
            <v>0</v>
          </cell>
          <cell r="U124">
            <v>0</v>
          </cell>
          <cell r="V124">
            <v>0</v>
          </cell>
          <cell r="W124">
            <v>0</v>
          </cell>
          <cell r="X124">
            <v>0</v>
          </cell>
          <cell r="Y124">
            <v>0</v>
          </cell>
          <cell r="Z124">
            <v>50</v>
          </cell>
          <cell r="AA124">
            <v>300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350</v>
          </cell>
          <cell r="AU124">
            <v>350</v>
          </cell>
        </row>
        <row r="125">
          <cell r="H125" t="str">
            <v>New</v>
          </cell>
          <cell r="I125">
            <v>8</v>
          </cell>
          <cell r="J125" t="str">
            <v>Sustaining</v>
          </cell>
          <cell r="K125">
            <v>45234</v>
          </cell>
          <cell r="L125">
            <v>45995</v>
          </cell>
          <cell r="M125">
            <v>0</v>
          </cell>
          <cell r="N125">
            <v>0</v>
          </cell>
          <cell r="O125">
            <v>0</v>
          </cell>
          <cell r="P125">
            <v>0</v>
          </cell>
          <cell r="Q125">
            <v>0</v>
          </cell>
          <cell r="R125">
            <v>0</v>
          </cell>
          <cell r="S125">
            <v>0</v>
          </cell>
          <cell r="T125">
            <v>0</v>
          </cell>
          <cell r="U125">
            <v>0</v>
          </cell>
          <cell r="V125">
            <v>0</v>
          </cell>
          <cell r="W125">
            <v>0</v>
          </cell>
          <cell r="X125">
            <v>0</v>
          </cell>
          <cell r="Y125">
            <v>0</v>
          </cell>
          <cell r="Z125">
            <v>50</v>
          </cell>
          <cell r="AA125">
            <v>1000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1050</v>
          </cell>
          <cell r="AU125">
            <v>1050</v>
          </cell>
        </row>
        <row r="126">
          <cell r="H126" t="str">
            <v>New</v>
          </cell>
          <cell r="I126">
            <v>8</v>
          </cell>
          <cell r="J126" t="str">
            <v>Sustaining</v>
          </cell>
          <cell r="K126">
            <v>41947</v>
          </cell>
          <cell r="L126">
            <v>42342</v>
          </cell>
          <cell r="M126">
            <v>0</v>
          </cell>
          <cell r="N126">
            <v>0</v>
          </cell>
          <cell r="O126">
            <v>0</v>
          </cell>
          <cell r="P126">
            <v>0</v>
          </cell>
          <cell r="Q126">
            <v>250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250</v>
          </cell>
          <cell r="AT126">
            <v>0</v>
          </cell>
          <cell r="AU126">
            <v>250</v>
          </cell>
        </row>
        <row r="127">
          <cell r="H127" t="str">
            <v>New</v>
          </cell>
          <cell r="I127">
            <v>3</v>
          </cell>
          <cell r="J127" t="str">
            <v>Sustaining</v>
          </cell>
          <cell r="K127">
            <v>42678</v>
          </cell>
          <cell r="L127">
            <v>45630</v>
          </cell>
          <cell r="M127">
            <v>0</v>
          </cell>
          <cell r="N127">
            <v>0</v>
          </cell>
          <cell r="O127">
            <v>0</v>
          </cell>
          <cell r="P127">
            <v>0</v>
          </cell>
          <cell r="Q127">
            <v>0</v>
          </cell>
          <cell r="R127">
            <v>0</v>
          </cell>
          <cell r="S127">
            <v>3000</v>
          </cell>
          <cell r="T127">
            <v>3000</v>
          </cell>
          <cell r="U127">
            <v>3000</v>
          </cell>
          <cell r="V127">
            <v>3000</v>
          </cell>
          <cell r="W127">
            <v>3000</v>
          </cell>
          <cell r="X127">
            <v>3000</v>
          </cell>
          <cell r="Y127">
            <v>3000</v>
          </cell>
          <cell r="Z127">
            <v>3000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24000</v>
          </cell>
          <cell r="AU127">
            <v>24000</v>
          </cell>
        </row>
        <row r="128">
          <cell r="H128" t="str">
            <v>New</v>
          </cell>
          <cell r="I128">
            <v>8</v>
          </cell>
          <cell r="J128" t="str">
            <v>Sustaining</v>
          </cell>
          <cell r="K128">
            <v>41217</v>
          </cell>
          <cell r="L128">
            <v>42342</v>
          </cell>
          <cell r="M128">
            <v>0</v>
          </cell>
          <cell r="N128">
            <v>0</v>
          </cell>
          <cell r="O128">
            <v>38</v>
          </cell>
          <cell r="P128">
            <v>96</v>
          </cell>
          <cell r="Q128">
            <v>391</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525</v>
          </cell>
          <cell r="AT128">
            <v>0</v>
          </cell>
          <cell r="AU128">
            <v>525</v>
          </cell>
        </row>
        <row r="129">
          <cell r="H129" t="str">
            <v>SAUN0090</v>
          </cell>
          <cell r="I129">
            <v>0</v>
          </cell>
          <cell r="J129" t="str">
            <v>Sustaining</v>
          </cell>
          <cell r="K129" t="str">
            <v>N/A</v>
          </cell>
          <cell r="L129" t="str">
            <v>N/A</v>
          </cell>
          <cell r="M129">
            <v>0</v>
          </cell>
          <cell r="N129">
            <v>0</v>
          </cell>
          <cell r="O129">
            <v>0</v>
          </cell>
          <cell r="P129">
            <v>-113</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-113</v>
          </cell>
          <cell r="AT129">
            <v>0</v>
          </cell>
          <cell r="AU129">
            <v>-113</v>
          </cell>
        </row>
        <row r="130">
          <cell r="H130" t="str">
            <v>STEW0011</v>
          </cell>
          <cell r="I130">
            <v>9</v>
          </cell>
          <cell r="J130" t="str">
            <v>Sustaining</v>
          </cell>
          <cell r="K130">
            <v>41582</v>
          </cell>
          <cell r="L130">
            <v>42708</v>
          </cell>
          <cell r="M130">
            <v>0</v>
          </cell>
          <cell r="N130">
            <v>0</v>
          </cell>
          <cell r="O130">
            <v>0</v>
          </cell>
          <cell r="P130">
            <v>75</v>
          </cell>
          <cell r="Q130">
            <v>1270</v>
          </cell>
          <cell r="R130">
            <v>250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1345</v>
          </cell>
          <cell r="AT130">
            <v>250</v>
          </cell>
          <cell r="AU130">
            <v>1595</v>
          </cell>
        </row>
        <row r="131">
          <cell r="H131" t="str">
            <v>STEW0013</v>
          </cell>
          <cell r="I131">
            <v>9</v>
          </cell>
          <cell r="J131" t="str">
            <v>Sustaining</v>
          </cell>
          <cell r="K131">
            <v>41217</v>
          </cell>
          <cell r="L131">
            <v>41612</v>
          </cell>
          <cell r="M131">
            <v>0</v>
          </cell>
          <cell r="N131">
            <v>70</v>
          </cell>
          <cell r="O131">
            <v>400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400</v>
          </cell>
          <cell r="AT131">
            <v>0</v>
          </cell>
          <cell r="AU131">
            <v>470</v>
          </cell>
        </row>
        <row r="132">
          <cell r="H132" t="str">
            <v>STEW0025</v>
          </cell>
          <cell r="I132">
            <v>8</v>
          </cell>
          <cell r="J132" t="str">
            <v>Sustaining</v>
          </cell>
          <cell r="K132">
            <v>41003</v>
          </cell>
          <cell r="L132">
            <v>41247</v>
          </cell>
          <cell r="M132">
            <v>0</v>
          </cell>
          <cell r="N132">
            <v>470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470</v>
          </cell>
        </row>
        <row r="133">
          <cell r="H133" t="str">
            <v>STEW0033</v>
          </cell>
          <cell r="I133">
            <v>4</v>
          </cell>
          <cell r="J133" t="str">
            <v>Sustaining</v>
          </cell>
          <cell r="K133">
            <v>41094</v>
          </cell>
          <cell r="L133">
            <v>41247</v>
          </cell>
          <cell r="M133">
            <v>0</v>
          </cell>
          <cell r="N133">
            <v>50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50</v>
          </cell>
        </row>
        <row r="134">
          <cell r="H134" t="str">
            <v>STEW0034</v>
          </cell>
          <cell r="I134">
            <v>9</v>
          </cell>
          <cell r="J134" t="str">
            <v>Sustaining</v>
          </cell>
          <cell r="K134">
            <v>41064</v>
          </cell>
          <cell r="L134">
            <v>41247</v>
          </cell>
          <cell r="M134">
            <v>0</v>
          </cell>
          <cell r="N134">
            <v>50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50</v>
          </cell>
        </row>
        <row r="135">
          <cell r="H135" t="str">
            <v>STEW0036</v>
          </cell>
          <cell r="I135">
            <v>9</v>
          </cell>
          <cell r="J135" t="str">
            <v>Sustaining</v>
          </cell>
          <cell r="K135">
            <v>40972</v>
          </cell>
          <cell r="L135">
            <v>41247</v>
          </cell>
          <cell r="M135">
            <v>0</v>
          </cell>
          <cell r="N135">
            <v>370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370</v>
          </cell>
        </row>
        <row r="136">
          <cell r="H136" t="str">
            <v>STEW0039</v>
          </cell>
          <cell r="I136">
            <v>4</v>
          </cell>
          <cell r="J136" t="str">
            <v>Sustaining</v>
          </cell>
          <cell r="K136">
            <v>41582</v>
          </cell>
          <cell r="L136">
            <v>42708</v>
          </cell>
          <cell r="M136">
            <v>0</v>
          </cell>
          <cell r="N136">
            <v>0</v>
          </cell>
          <cell r="O136">
            <v>0</v>
          </cell>
          <cell r="P136">
            <v>30</v>
          </cell>
          <cell r="Q136">
            <v>200</v>
          </cell>
          <cell r="R136">
            <v>100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230</v>
          </cell>
          <cell r="AT136">
            <v>100</v>
          </cell>
          <cell r="AU136">
            <v>330</v>
          </cell>
        </row>
        <row r="137">
          <cell r="H137" t="str">
            <v>STEW0041</v>
          </cell>
          <cell r="I137">
            <v>9</v>
          </cell>
          <cell r="J137" t="str">
            <v>Sustaining</v>
          </cell>
          <cell r="K137">
            <v>41094</v>
          </cell>
          <cell r="L137">
            <v>41612</v>
          </cell>
          <cell r="M137">
            <v>0</v>
          </cell>
          <cell r="N137">
            <v>50</v>
          </cell>
          <cell r="O137">
            <v>200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200</v>
          </cell>
          <cell r="AT137">
            <v>0</v>
          </cell>
          <cell r="AU137">
            <v>250</v>
          </cell>
        </row>
        <row r="138">
          <cell r="H138" t="str">
            <v>New</v>
          </cell>
          <cell r="I138">
            <v>9</v>
          </cell>
          <cell r="J138" t="str">
            <v>Sustaining</v>
          </cell>
          <cell r="K138">
            <v>43043</v>
          </cell>
          <cell r="L138">
            <v>43438</v>
          </cell>
          <cell r="M138">
            <v>0</v>
          </cell>
          <cell r="N138">
            <v>0</v>
          </cell>
          <cell r="O138">
            <v>0</v>
          </cell>
          <cell r="P138">
            <v>0</v>
          </cell>
          <cell r="Q138">
            <v>0</v>
          </cell>
          <cell r="R138">
            <v>0</v>
          </cell>
          <cell r="S138">
            <v>0</v>
          </cell>
          <cell r="T138">
            <v>300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300</v>
          </cell>
          <cell r="AU138">
            <v>300</v>
          </cell>
        </row>
        <row r="139">
          <cell r="H139" t="str">
            <v>New</v>
          </cell>
          <cell r="I139">
            <v>9</v>
          </cell>
          <cell r="J139" t="str">
            <v>Sustaining</v>
          </cell>
          <cell r="K139">
            <v>42678</v>
          </cell>
          <cell r="L139">
            <v>43073</v>
          </cell>
          <cell r="M139">
            <v>0</v>
          </cell>
          <cell r="N139">
            <v>0</v>
          </cell>
          <cell r="O139">
            <v>0</v>
          </cell>
          <cell r="P139">
            <v>0</v>
          </cell>
          <cell r="Q139">
            <v>0</v>
          </cell>
          <cell r="R139">
            <v>0</v>
          </cell>
          <cell r="S139">
            <v>250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250</v>
          </cell>
          <cell r="AU139">
            <v>250</v>
          </cell>
        </row>
        <row r="140">
          <cell r="H140" t="str">
            <v>New</v>
          </cell>
          <cell r="I140">
            <v>9</v>
          </cell>
          <cell r="J140" t="str">
            <v>Sustaining</v>
          </cell>
          <cell r="K140">
            <v>46330</v>
          </cell>
          <cell r="L140">
            <v>47091</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600</v>
          </cell>
          <cell r="AD140">
            <v>900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1500</v>
          </cell>
          <cell r="AU140">
            <v>1500</v>
          </cell>
        </row>
        <row r="141">
          <cell r="H141" t="str">
            <v>New</v>
          </cell>
          <cell r="I141">
            <v>9</v>
          </cell>
          <cell r="J141" t="str">
            <v>Sustaining</v>
          </cell>
          <cell r="K141">
            <v>46695</v>
          </cell>
          <cell r="L141">
            <v>47456</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100</v>
          </cell>
          <cell r="AE141">
            <v>750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850</v>
          </cell>
          <cell r="AU141">
            <v>850</v>
          </cell>
        </row>
        <row r="142">
          <cell r="H142" t="str">
            <v>New</v>
          </cell>
          <cell r="I142">
            <v>9</v>
          </cell>
          <cell r="J142" t="str">
            <v>Sustaining</v>
          </cell>
          <cell r="K142">
            <v>43773</v>
          </cell>
          <cell r="L142">
            <v>44534</v>
          </cell>
          <cell r="M142">
            <v>0</v>
          </cell>
          <cell r="N142">
            <v>0</v>
          </cell>
          <cell r="O142">
            <v>0</v>
          </cell>
          <cell r="P142">
            <v>0</v>
          </cell>
          <cell r="Q142">
            <v>0</v>
          </cell>
          <cell r="R142">
            <v>0</v>
          </cell>
          <cell r="S142">
            <v>0</v>
          </cell>
          <cell r="T142">
            <v>0</v>
          </cell>
          <cell r="U142">
            <v>0</v>
          </cell>
          <cell r="V142">
            <v>100</v>
          </cell>
          <cell r="W142">
            <v>350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450</v>
          </cell>
          <cell r="AU142">
            <v>450</v>
          </cell>
        </row>
        <row r="143">
          <cell r="H143" t="str">
            <v>New</v>
          </cell>
          <cell r="I143">
            <v>9</v>
          </cell>
          <cell r="J143" t="str">
            <v>Regulatory</v>
          </cell>
          <cell r="K143">
            <v>41094</v>
          </cell>
          <cell r="L143">
            <v>41247</v>
          </cell>
          <cell r="M143">
            <v>0</v>
          </cell>
          <cell r="N143">
            <v>100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100</v>
          </cell>
        </row>
        <row r="144">
          <cell r="H144" t="str">
            <v>New</v>
          </cell>
          <cell r="I144">
            <v>4</v>
          </cell>
          <cell r="J144" t="str">
            <v>Sustaining</v>
          </cell>
          <cell r="K144">
            <v>42312</v>
          </cell>
          <cell r="L144">
            <v>43438</v>
          </cell>
          <cell r="M144">
            <v>0</v>
          </cell>
          <cell r="N144">
            <v>0</v>
          </cell>
          <cell r="O144">
            <v>0</v>
          </cell>
          <cell r="P144">
            <v>0</v>
          </cell>
          <cell r="Q144">
            <v>0</v>
          </cell>
          <cell r="R144">
            <v>200</v>
          </cell>
          <cell r="S144">
            <v>2150</v>
          </cell>
          <cell r="T144">
            <v>1500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3850</v>
          </cell>
          <cell r="AU144">
            <v>3850</v>
          </cell>
        </row>
        <row r="145">
          <cell r="H145" t="str">
            <v>New</v>
          </cell>
          <cell r="I145">
            <v>4</v>
          </cell>
          <cell r="J145" t="str">
            <v>Sustaining</v>
          </cell>
          <cell r="K145">
            <v>42312</v>
          </cell>
          <cell r="L145">
            <v>44534</v>
          </cell>
          <cell r="M145">
            <v>0</v>
          </cell>
          <cell r="N145">
            <v>0</v>
          </cell>
          <cell r="O145">
            <v>0</v>
          </cell>
          <cell r="P145">
            <v>0</v>
          </cell>
          <cell r="Q145">
            <v>0</v>
          </cell>
          <cell r="R145">
            <v>200</v>
          </cell>
          <cell r="S145">
            <v>1950</v>
          </cell>
          <cell r="T145">
            <v>1500</v>
          </cell>
          <cell r="U145">
            <v>1300</v>
          </cell>
          <cell r="V145">
            <v>1300</v>
          </cell>
          <cell r="W145">
            <v>1300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7550</v>
          </cell>
          <cell r="AU145">
            <v>7550</v>
          </cell>
        </row>
        <row r="146">
          <cell r="H146" t="str">
            <v>HOSL0006</v>
          </cell>
          <cell r="I146">
            <v>0</v>
          </cell>
          <cell r="J146" t="str">
            <v>Sustaining</v>
          </cell>
          <cell r="K146" t="str">
            <v>N/A</v>
          </cell>
          <cell r="L146" t="str">
            <v>N/A</v>
          </cell>
          <cell r="M146">
            <v>0</v>
          </cell>
          <cell r="N146">
            <v>0</v>
          </cell>
          <cell r="O146">
            <v>0</v>
          </cell>
          <cell r="P146">
            <v>-287</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-287</v>
          </cell>
          <cell r="AT146">
            <v>0</v>
          </cell>
          <cell r="AU146">
            <v>-287</v>
          </cell>
        </row>
        <row r="147">
          <cell r="H147" t="str">
            <v>ARPR0001</v>
          </cell>
          <cell r="I147">
            <v>1</v>
          </cell>
          <cell r="J147" t="str">
            <v>Sustaining</v>
          </cell>
          <cell r="K147">
            <v>41183</v>
          </cell>
          <cell r="L147">
            <v>41612</v>
          </cell>
          <cell r="M147">
            <v>30</v>
          </cell>
          <cell r="N147">
            <v>165</v>
          </cell>
          <cell r="O147">
            <v>1305</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1305</v>
          </cell>
          <cell r="AT147">
            <v>0</v>
          </cell>
          <cell r="AU147">
            <v>1500</v>
          </cell>
        </row>
        <row r="148">
          <cell r="H148" t="str">
            <v>ARPR0015</v>
          </cell>
          <cell r="I148">
            <v>5</v>
          </cell>
          <cell r="J148" t="str">
            <v>Sustaining</v>
          </cell>
          <cell r="K148">
            <v>41947</v>
          </cell>
          <cell r="L148">
            <v>43073</v>
          </cell>
          <cell r="M148">
            <v>0</v>
          </cell>
          <cell r="N148">
            <v>0</v>
          </cell>
          <cell r="O148">
            <v>0</v>
          </cell>
          <cell r="P148">
            <v>0</v>
          </cell>
          <cell r="Q148">
            <v>70</v>
          </cell>
          <cell r="R148">
            <v>1500</v>
          </cell>
          <cell r="S148">
            <v>800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70</v>
          </cell>
          <cell r="AT148">
            <v>2300</v>
          </cell>
          <cell r="AU148">
            <v>2370</v>
          </cell>
        </row>
        <row r="149">
          <cell r="H149" t="str">
            <v>ARPR0024</v>
          </cell>
          <cell r="I149">
            <v>5</v>
          </cell>
          <cell r="J149" t="str">
            <v>Sustaining</v>
          </cell>
          <cell r="K149">
            <v>40972</v>
          </cell>
          <cell r="L149">
            <v>41612</v>
          </cell>
          <cell r="M149">
            <v>0</v>
          </cell>
          <cell r="N149">
            <v>100</v>
          </cell>
          <cell r="O149">
            <v>550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550</v>
          </cell>
          <cell r="AT149">
            <v>0</v>
          </cell>
          <cell r="AU149">
            <v>650</v>
          </cell>
        </row>
        <row r="150">
          <cell r="H150" t="str">
            <v>New</v>
          </cell>
          <cell r="I150">
            <v>5</v>
          </cell>
          <cell r="J150" t="str">
            <v>Sustaining</v>
          </cell>
          <cell r="K150">
            <v>42312</v>
          </cell>
          <cell r="L150">
            <v>43803</v>
          </cell>
          <cell r="M150">
            <v>0</v>
          </cell>
          <cell r="N150">
            <v>0</v>
          </cell>
          <cell r="O150">
            <v>0</v>
          </cell>
          <cell r="P150">
            <v>0</v>
          </cell>
          <cell r="Q150">
            <v>0</v>
          </cell>
          <cell r="R150">
            <v>200</v>
          </cell>
          <cell r="S150">
            <v>500</v>
          </cell>
          <cell r="T150">
            <v>2500</v>
          </cell>
          <cell r="U150">
            <v>2500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5700</v>
          </cell>
          <cell r="AU150">
            <v>5700</v>
          </cell>
        </row>
        <row r="151">
          <cell r="H151" t="str">
            <v>New</v>
          </cell>
          <cell r="I151">
            <v>2</v>
          </cell>
          <cell r="J151" t="str">
            <v>Sustaining</v>
          </cell>
          <cell r="K151">
            <v>41947</v>
          </cell>
          <cell r="L151">
            <v>43073</v>
          </cell>
          <cell r="M151">
            <v>0</v>
          </cell>
          <cell r="N151">
            <v>0</v>
          </cell>
          <cell r="O151">
            <v>0</v>
          </cell>
          <cell r="P151">
            <v>0</v>
          </cell>
          <cell r="Q151">
            <v>100</v>
          </cell>
          <cell r="R151">
            <v>500</v>
          </cell>
          <cell r="S151">
            <v>2000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100</v>
          </cell>
          <cell r="AT151">
            <v>2500</v>
          </cell>
          <cell r="AU151">
            <v>2600</v>
          </cell>
        </row>
        <row r="152">
          <cell r="H152" t="str">
            <v>New</v>
          </cell>
          <cell r="I152">
            <v>5</v>
          </cell>
          <cell r="J152" t="str">
            <v>Sustaining</v>
          </cell>
          <cell r="K152">
            <v>42678</v>
          </cell>
          <cell r="L152">
            <v>43438</v>
          </cell>
          <cell r="M152">
            <v>0</v>
          </cell>
          <cell r="N152">
            <v>0</v>
          </cell>
          <cell r="O152">
            <v>0</v>
          </cell>
          <cell r="P152">
            <v>0</v>
          </cell>
          <cell r="Q152">
            <v>0</v>
          </cell>
          <cell r="R152">
            <v>0</v>
          </cell>
          <cell r="S152">
            <v>100</v>
          </cell>
          <cell r="T152">
            <v>800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900</v>
          </cell>
          <cell r="AU152">
            <v>900</v>
          </cell>
        </row>
        <row r="153">
          <cell r="H153" t="str">
            <v>New</v>
          </cell>
          <cell r="I153">
            <v>5</v>
          </cell>
          <cell r="J153" t="str">
            <v>Sustaining</v>
          </cell>
          <cell r="K153">
            <v>42678</v>
          </cell>
          <cell r="L153">
            <v>43803</v>
          </cell>
          <cell r="M153">
            <v>0</v>
          </cell>
          <cell r="N153">
            <v>0</v>
          </cell>
          <cell r="O153">
            <v>0</v>
          </cell>
          <cell r="P153">
            <v>0</v>
          </cell>
          <cell r="Q153">
            <v>0</v>
          </cell>
          <cell r="R153">
            <v>0</v>
          </cell>
          <cell r="S153">
            <v>200</v>
          </cell>
          <cell r="T153">
            <v>1000</v>
          </cell>
          <cell r="U153">
            <v>1000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2200</v>
          </cell>
          <cell r="AU153">
            <v>2200</v>
          </cell>
        </row>
        <row r="154">
          <cell r="H154" t="str">
            <v>New</v>
          </cell>
          <cell r="I154">
            <v>10</v>
          </cell>
          <cell r="J154" t="str">
            <v>Sustaining</v>
          </cell>
          <cell r="K154">
            <v>41582</v>
          </cell>
          <cell r="L154">
            <v>42342</v>
          </cell>
          <cell r="M154">
            <v>0</v>
          </cell>
          <cell r="N154">
            <v>0</v>
          </cell>
          <cell r="O154">
            <v>0</v>
          </cell>
          <cell r="P154">
            <v>25</v>
          </cell>
          <cell r="Q154">
            <v>200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225</v>
          </cell>
          <cell r="AT154">
            <v>0</v>
          </cell>
          <cell r="AU154">
            <v>225</v>
          </cell>
        </row>
        <row r="155">
          <cell r="H155" t="str">
            <v>New</v>
          </cell>
          <cell r="I155">
            <v>5</v>
          </cell>
          <cell r="J155" t="str">
            <v>Sustaining</v>
          </cell>
          <cell r="K155">
            <v>42312</v>
          </cell>
          <cell r="L155">
            <v>43073</v>
          </cell>
          <cell r="M155">
            <v>0</v>
          </cell>
          <cell r="N155">
            <v>0</v>
          </cell>
          <cell r="O155">
            <v>0</v>
          </cell>
          <cell r="P155">
            <v>0</v>
          </cell>
          <cell r="Q155">
            <v>0</v>
          </cell>
          <cell r="R155">
            <v>100</v>
          </cell>
          <cell r="S155">
            <v>1700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1800</v>
          </cell>
          <cell r="AU155">
            <v>1800</v>
          </cell>
        </row>
        <row r="156">
          <cell r="H156" t="str">
            <v>New</v>
          </cell>
          <cell r="I156">
            <v>5</v>
          </cell>
          <cell r="J156" t="str">
            <v>Sustaining</v>
          </cell>
          <cell r="K156">
            <v>42312</v>
          </cell>
          <cell r="L156">
            <v>43073</v>
          </cell>
          <cell r="M156">
            <v>0</v>
          </cell>
          <cell r="N156">
            <v>0</v>
          </cell>
          <cell r="O156">
            <v>0</v>
          </cell>
          <cell r="P156">
            <v>0</v>
          </cell>
          <cell r="Q156">
            <v>0</v>
          </cell>
          <cell r="R156">
            <v>100</v>
          </cell>
          <cell r="S156">
            <v>1000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1100</v>
          </cell>
          <cell r="AU156">
            <v>1100</v>
          </cell>
        </row>
        <row r="157">
          <cell r="H157" t="str">
            <v>BARC0005</v>
          </cell>
          <cell r="I157">
            <v>2</v>
          </cell>
          <cell r="J157" t="str">
            <v>Sustaining</v>
          </cell>
          <cell r="K157">
            <v>40363</v>
          </cell>
          <cell r="L157">
            <v>41612</v>
          </cell>
          <cell r="M157">
            <v>22</v>
          </cell>
          <cell r="N157">
            <v>2448</v>
          </cell>
          <cell r="O157">
            <v>2337</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2337</v>
          </cell>
          <cell r="AT157">
            <v>0</v>
          </cell>
          <cell r="AU157">
            <v>4807</v>
          </cell>
        </row>
        <row r="158">
          <cell r="H158" t="str">
            <v>BARC0015</v>
          </cell>
          <cell r="I158">
            <v>5</v>
          </cell>
          <cell r="J158" t="str">
            <v>Sustaining</v>
          </cell>
          <cell r="K158">
            <v>41947</v>
          </cell>
          <cell r="L158">
            <v>43073</v>
          </cell>
          <cell r="M158">
            <v>0</v>
          </cell>
          <cell r="N158">
            <v>0</v>
          </cell>
          <cell r="O158">
            <v>0</v>
          </cell>
          <cell r="P158">
            <v>0</v>
          </cell>
          <cell r="Q158">
            <v>200</v>
          </cell>
          <cell r="R158">
            <v>1000</v>
          </cell>
          <cell r="S158">
            <v>2100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200</v>
          </cell>
          <cell r="AT158">
            <v>3100</v>
          </cell>
          <cell r="AU158">
            <v>3300</v>
          </cell>
        </row>
        <row r="159">
          <cell r="H159" t="str">
            <v>BARC0020</v>
          </cell>
          <cell r="I159">
            <v>2</v>
          </cell>
          <cell r="J159" t="str">
            <v>Sustaining</v>
          </cell>
          <cell r="K159">
            <v>41609</v>
          </cell>
          <cell r="L159">
            <v>43073</v>
          </cell>
          <cell r="M159">
            <v>0</v>
          </cell>
          <cell r="N159">
            <v>0</v>
          </cell>
          <cell r="O159">
            <v>50</v>
          </cell>
          <cell r="P159">
            <v>500</v>
          </cell>
          <cell r="Q159">
            <v>1000</v>
          </cell>
          <cell r="R159">
            <v>4264</v>
          </cell>
          <cell r="S159">
            <v>50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1550</v>
          </cell>
          <cell r="AT159">
            <v>4314</v>
          </cell>
          <cell r="AU159">
            <v>5864</v>
          </cell>
        </row>
        <row r="160">
          <cell r="H160" t="str">
            <v>BARC0023</v>
          </cell>
          <cell r="I160">
            <v>5</v>
          </cell>
          <cell r="J160" t="str">
            <v>Sustaining</v>
          </cell>
          <cell r="K160">
            <v>41582</v>
          </cell>
          <cell r="L160">
            <v>43073</v>
          </cell>
          <cell r="M160">
            <v>0</v>
          </cell>
          <cell r="N160">
            <v>0</v>
          </cell>
          <cell r="O160">
            <v>0</v>
          </cell>
          <cell r="P160">
            <v>50</v>
          </cell>
          <cell r="Q160">
            <v>450</v>
          </cell>
          <cell r="R160">
            <v>500</v>
          </cell>
          <cell r="S160">
            <v>500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500</v>
          </cell>
          <cell r="AT160">
            <v>1000</v>
          </cell>
          <cell r="AU160">
            <v>1500</v>
          </cell>
        </row>
        <row r="161">
          <cell r="H161" t="str">
            <v>BARC0036</v>
          </cell>
          <cell r="I161">
            <v>10</v>
          </cell>
          <cell r="J161" t="str">
            <v>Sustaining</v>
          </cell>
          <cell r="K161">
            <v>41582</v>
          </cell>
          <cell r="L161">
            <v>42342</v>
          </cell>
          <cell r="M161">
            <v>0</v>
          </cell>
          <cell r="N161">
            <v>0</v>
          </cell>
          <cell r="O161">
            <v>0</v>
          </cell>
          <cell r="P161">
            <v>10</v>
          </cell>
          <cell r="Q161">
            <v>450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460</v>
          </cell>
          <cell r="AT161">
            <v>0</v>
          </cell>
          <cell r="AU161">
            <v>460</v>
          </cell>
        </row>
        <row r="162">
          <cell r="H162" t="str">
            <v>BARC0043</v>
          </cell>
          <cell r="I162">
            <v>10</v>
          </cell>
          <cell r="J162" t="str">
            <v>Sustaining</v>
          </cell>
          <cell r="K162">
            <v>41217</v>
          </cell>
          <cell r="L162">
            <v>41977</v>
          </cell>
          <cell r="M162">
            <v>0</v>
          </cell>
          <cell r="N162">
            <v>0</v>
          </cell>
          <cell r="O162">
            <v>100</v>
          </cell>
          <cell r="P162">
            <v>200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300</v>
          </cell>
          <cell r="AT162">
            <v>0</v>
          </cell>
          <cell r="AU162">
            <v>300</v>
          </cell>
        </row>
        <row r="163">
          <cell r="H163" t="str">
            <v>BARC0044</v>
          </cell>
          <cell r="I163">
            <v>10</v>
          </cell>
          <cell r="J163" t="str">
            <v>Sustaining</v>
          </cell>
          <cell r="K163">
            <v>41217</v>
          </cell>
          <cell r="L163">
            <v>41977</v>
          </cell>
          <cell r="M163">
            <v>0</v>
          </cell>
          <cell r="N163">
            <v>0</v>
          </cell>
          <cell r="O163">
            <v>25</v>
          </cell>
          <cell r="P163">
            <v>500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525</v>
          </cell>
          <cell r="AT163">
            <v>0</v>
          </cell>
          <cell r="AU163">
            <v>525</v>
          </cell>
        </row>
        <row r="164">
          <cell r="H164" t="str">
            <v>New</v>
          </cell>
          <cell r="I164">
            <v>5</v>
          </cell>
          <cell r="J164" t="str">
            <v>Sustaining</v>
          </cell>
          <cell r="K164">
            <v>41582</v>
          </cell>
          <cell r="L164">
            <v>42342</v>
          </cell>
          <cell r="M164">
            <v>0</v>
          </cell>
          <cell r="N164">
            <v>0</v>
          </cell>
          <cell r="O164">
            <v>0</v>
          </cell>
          <cell r="P164">
            <v>100</v>
          </cell>
          <cell r="Q164">
            <v>700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800</v>
          </cell>
          <cell r="AT164">
            <v>0</v>
          </cell>
          <cell r="AU164">
            <v>800</v>
          </cell>
        </row>
        <row r="165">
          <cell r="H165" t="str">
            <v>New</v>
          </cell>
          <cell r="I165">
            <v>5</v>
          </cell>
          <cell r="J165" t="str">
            <v>Sustaining</v>
          </cell>
          <cell r="K165">
            <v>41947</v>
          </cell>
          <cell r="L165">
            <v>43438</v>
          </cell>
          <cell r="M165">
            <v>0</v>
          </cell>
          <cell r="N165">
            <v>0</v>
          </cell>
          <cell r="O165">
            <v>0</v>
          </cell>
          <cell r="P165">
            <v>0</v>
          </cell>
          <cell r="Q165">
            <v>100</v>
          </cell>
          <cell r="R165">
            <v>800</v>
          </cell>
          <cell r="S165">
            <v>1000</v>
          </cell>
          <cell r="T165">
            <v>500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100</v>
          </cell>
          <cell r="AT165">
            <v>2300</v>
          </cell>
          <cell r="AU165">
            <v>2400</v>
          </cell>
        </row>
        <row r="166">
          <cell r="H166" t="str">
            <v>New</v>
          </cell>
          <cell r="I166">
            <v>5</v>
          </cell>
          <cell r="J166" t="str">
            <v>Sustaining</v>
          </cell>
          <cell r="K166">
            <v>42312</v>
          </cell>
          <cell r="L166">
            <v>44169</v>
          </cell>
          <cell r="M166">
            <v>0</v>
          </cell>
          <cell r="N166">
            <v>0</v>
          </cell>
          <cell r="O166">
            <v>0</v>
          </cell>
          <cell r="P166">
            <v>0</v>
          </cell>
          <cell r="Q166">
            <v>0</v>
          </cell>
          <cell r="R166">
            <v>200</v>
          </cell>
          <cell r="S166">
            <v>350</v>
          </cell>
          <cell r="T166">
            <v>350</v>
          </cell>
          <cell r="U166">
            <v>2000</v>
          </cell>
          <cell r="V166">
            <v>3000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5900</v>
          </cell>
          <cell r="AU166">
            <v>5900</v>
          </cell>
        </row>
        <row r="167">
          <cell r="H167" t="str">
            <v>CALB0010</v>
          </cell>
          <cell r="I167">
            <v>14</v>
          </cell>
          <cell r="J167" t="str">
            <v>Sustaining</v>
          </cell>
          <cell r="K167">
            <v>41217</v>
          </cell>
          <cell r="L167">
            <v>42342</v>
          </cell>
          <cell r="M167">
            <v>0</v>
          </cell>
          <cell r="N167">
            <v>0</v>
          </cell>
          <cell r="O167">
            <v>25</v>
          </cell>
          <cell r="P167">
            <v>500</v>
          </cell>
          <cell r="Q167">
            <v>700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1225</v>
          </cell>
          <cell r="AT167">
            <v>0</v>
          </cell>
          <cell r="AU167">
            <v>1225</v>
          </cell>
        </row>
        <row r="168">
          <cell r="H168" t="str">
            <v>New</v>
          </cell>
          <cell r="I168">
            <v>11</v>
          </cell>
          <cell r="J168" t="str">
            <v>Sustaining</v>
          </cell>
          <cell r="K168">
            <v>42678</v>
          </cell>
          <cell r="L168">
            <v>43073</v>
          </cell>
          <cell r="M168">
            <v>0</v>
          </cell>
          <cell r="N168">
            <v>0</v>
          </cell>
          <cell r="O168">
            <v>0</v>
          </cell>
          <cell r="P168">
            <v>0</v>
          </cell>
          <cell r="Q168">
            <v>0</v>
          </cell>
          <cell r="R168">
            <v>0</v>
          </cell>
          <cell r="S168">
            <v>1200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1200</v>
          </cell>
          <cell r="AU168">
            <v>1200</v>
          </cell>
        </row>
        <row r="169">
          <cell r="H169" t="str">
            <v>New</v>
          </cell>
          <cell r="I169">
            <v>12</v>
          </cell>
          <cell r="J169" t="str">
            <v>Sustaining</v>
          </cell>
          <cell r="K169">
            <v>42678</v>
          </cell>
          <cell r="L169">
            <v>43438</v>
          </cell>
          <cell r="M169">
            <v>0</v>
          </cell>
          <cell r="N169">
            <v>0</v>
          </cell>
          <cell r="O169">
            <v>0</v>
          </cell>
          <cell r="P169">
            <v>0</v>
          </cell>
          <cell r="Q169">
            <v>0</v>
          </cell>
          <cell r="R169">
            <v>0</v>
          </cell>
          <cell r="S169">
            <v>100</v>
          </cell>
          <cell r="T169">
            <v>300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400</v>
          </cell>
          <cell r="AU169">
            <v>400</v>
          </cell>
        </row>
        <row r="170">
          <cell r="H170" t="str">
            <v>New</v>
          </cell>
          <cell r="I170">
            <v>11</v>
          </cell>
          <cell r="J170" t="str">
            <v>Sustaining</v>
          </cell>
          <cell r="K170">
            <v>41582</v>
          </cell>
          <cell r="L170">
            <v>42342</v>
          </cell>
          <cell r="M170">
            <v>0</v>
          </cell>
          <cell r="N170">
            <v>0</v>
          </cell>
          <cell r="O170">
            <v>0</v>
          </cell>
          <cell r="P170">
            <v>50</v>
          </cell>
          <cell r="Q170">
            <v>650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700</v>
          </cell>
          <cell r="AT170">
            <v>0</v>
          </cell>
          <cell r="AU170">
            <v>700</v>
          </cell>
        </row>
        <row r="171">
          <cell r="H171" t="str">
            <v>CHAF0044</v>
          </cell>
          <cell r="I171">
            <v>10</v>
          </cell>
          <cell r="J171" t="str">
            <v>Sustaining</v>
          </cell>
          <cell r="K171">
            <v>41003</v>
          </cell>
          <cell r="L171">
            <v>41612</v>
          </cell>
          <cell r="M171">
            <v>0</v>
          </cell>
          <cell r="N171">
            <v>30</v>
          </cell>
          <cell r="O171">
            <v>200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200</v>
          </cell>
          <cell r="AT171">
            <v>0</v>
          </cell>
          <cell r="AU171">
            <v>230</v>
          </cell>
        </row>
        <row r="172">
          <cell r="H172" t="str">
            <v>CHAF0045</v>
          </cell>
          <cell r="I172">
            <v>1</v>
          </cell>
          <cell r="J172" t="str">
            <v>Regulatory</v>
          </cell>
          <cell r="K172">
            <v>40455</v>
          </cell>
          <cell r="L172">
            <v>41612</v>
          </cell>
          <cell r="M172">
            <v>45</v>
          </cell>
          <cell r="N172">
            <v>80</v>
          </cell>
          <cell r="O172">
            <v>800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800</v>
          </cell>
          <cell r="AT172">
            <v>0</v>
          </cell>
          <cell r="AU172">
            <v>925</v>
          </cell>
        </row>
        <row r="173">
          <cell r="H173" t="str">
            <v>CHAF0048</v>
          </cell>
          <cell r="I173">
            <v>5</v>
          </cell>
          <cell r="J173" t="str">
            <v>Sustaining</v>
          </cell>
          <cell r="K173">
            <v>41217</v>
          </cell>
          <cell r="L173">
            <v>42342</v>
          </cell>
          <cell r="M173">
            <v>0</v>
          </cell>
          <cell r="N173">
            <v>0</v>
          </cell>
          <cell r="O173">
            <v>25</v>
          </cell>
          <cell r="P173">
            <v>900</v>
          </cell>
          <cell r="Q173">
            <v>900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1825</v>
          </cell>
          <cell r="AT173">
            <v>0</v>
          </cell>
          <cell r="AU173">
            <v>1825</v>
          </cell>
        </row>
        <row r="174">
          <cell r="H174" t="str">
            <v>New</v>
          </cell>
          <cell r="I174">
            <v>10</v>
          </cell>
          <cell r="J174" t="str">
            <v>Sustaining</v>
          </cell>
          <cell r="K174">
            <v>41582</v>
          </cell>
          <cell r="L174">
            <v>41977</v>
          </cell>
          <cell r="M174">
            <v>0</v>
          </cell>
          <cell r="N174">
            <v>0</v>
          </cell>
          <cell r="O174">
            <v>0</v>
          </cell>
          <cell r="P174">
            <v>400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400</v>
          </cell>
          <cell r="AT174">
            <v>0</v>
          </cell>
          <cell r="AU174">
            <v>400</v>
          </cell>
        </row>
        <row r="175">
          <cell r="H175" t="str">
            <v>New</v>
          </cell>
          <cell r="I175">
            <v>5</v>
          </cell>
          <cell r="J175" t="str">
            <v>Sustaining</v>
          </cell>
          <cell r="K175">
            <v>42678</v>
          </cell>
          <cell r="L175">
            <v>44534</v>
          </cell>
          <cell r="M175">
            <v>0</v>
          </cell>
          <cell r="N175">
            <v>0</v>
          </cell>
          <cell r="O175">
            <v>0</v>
          </cell>
          <cell r="P175">
            <v>0</v>
          </cell>
          <cell r="Q175">
            <v>0</v>
          </cell>
          <cell r="R175">
            <v>0</v>
          </cell>
          <cell r="S175">
            <v>100</v>
          </cell>
          <cell r="T175">
            <v>350</v>
          </cell>
          <cell r="U175">
            <v>350</v>
          </cell>
          <cell r="V175">
            <v>2000</v>
          </cell>
          <cell r="W175">
            <v>500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3300</v>
          </cell>
          <cell r="AU175">
            <v>3300</v>
          </cell>
        </row>
        <row r="176">
          <cell r="H176" t="str">
            <v>New</v>
          </cell>
          <cell r="I176">
            <v>5</v>
          </cell>
          <cell r="J176" t="str">
            <v>Sustaining</v>
          </cell>
          <cell r="K176">
            <v>41582</v>
          </cell>
          <cell r="L176">
            <v>42342</v>
          </cell>
          <cell r="M176">
            <v>0</v>
          </cell>
          <cell r="N176">
            <v>0</v>
          </cell>
          <cell r="O176">
            <v>0</v>
          </cell>
          <cell r="P176">
            <v>25</v>
          </cell>
          <cell r="Q176">
            <v>200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225</v>
          </cell>
          <cell r="AT176">
            <v>0</v>
          </cell>
          <cell r="AU176">
            <v>225</v>
          </cell>
        </row>
        <row r="177">
          <cell r="H177" t="str">
            <v>CHEN0009</v>
          </cell>
          <cell r="I177">
            <v>2</v>
          </cell>
          <cell r="J177" t="str">
            <v>Sustaining</v>
          </cell>
          <cell r="K177">
            <v>41365</v>
          </cell>
          <cell r="L177">
            <v>42708</v>
          </cell>
          <cell r="M177">
            <v>0</v>
          </cell>
          <cell r="N177">
            <v>160</v>
          </cell>
          <cell r="O177">
            <v>175</v>
          </cell>
          <cell r="P177">
            <v>4021</v>
          </cell>
          <cell r="Q177">
            <v>6914</v>
          </cell>
          <cell r="R177">
            <v>1000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11110</v>
          </cell>
          <cell r="AT177">
            <v>1000</v>
          </cell>
          <cell r="AU177">
            <v>12270</v>
          </cell>
        </row>
        <row r="178">
          <cell r="H178" t="str">
            <v>CHEN0049</v>
          </cell>
          <cell r="I178">
            <v>9</v>
          </cell>
          <cell r="J178" t="str">
            <v>Sustaining</v>
          </cell>
          <cell r="K178">
            <v>40790</v>
          </cell>
          <cell r="L178">
            <v>41612</v>
          </cell>
          <cell r="M178">
            <v>70</v>
          </cell>
          <cell r="N178">
            <v>1159</v>
          </cell>
          <cell r="O178">
            <v>670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670</v>
          </cell>
          <cell r="AT178">
            <v>0</v>
          </cell>
          <cell r="AU178">
            <v>1899</v>
          </cell>
        </row>
        <row r="179">
          <cell r="H179" t="str">
            <v>CHEN0056</v>
          </cell>
          <cell r="I179">
            <v>9</v>
          </cell>
          <cell r="J179" t="str">
            <v>Sustaining</v>
          </cell>
          <cell r="K179">
            <v>41947</v>
          </cell>
          <cell r="L179">
            <v>42708</v>
          </cell>
          <cell r="M179">
            <v>0</v>
          </cell>
          <cell r="N179">
            <v>0</v>
          </cell>
          <cell r="O179">
            <v>0</v>
          </cell>
          <cell r="P179">
            <v>0</v>
          </cell>
          <cell r="Q179">
            <v>100</v>
          </cell>
          <cell r="R179">
            <v>2000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100</v>
          </cell>
          <cell r="AT179">
            <v>2000</v>
          </cell>
          <cell r="AU179">
            <v>2100</v>
          </cell>
        </row>
        <row r="180">
          <cell r="H180" t="str">
            <v>CHEN0058</v>
          </cell>
          <cell r="I180">
            <v>4</v>
          </cell>
          <cell r="J180" t="str">
            <v>Sustaining</v>
          </cell>
          <cell r="K180">
            <v>41217</v>
          </cell>
          <cell r="L180">
            <v>44169</v>
          </cell>
          <cell r="M180">
            <v>0</v>
          </cell>
          <cell r="N180">
            <v>0</v>
          </cell>
          <cell r="O180">
            <v>150</v>
          </cell>
          <cell r="P180">
            <v>150</v>
          </cell>
          <cell r="Q180">
            <v>150</v>
          </cell>
          <cell r="R180">
            <v>150</v>
          </cell>
          <cell r="S180">
            <v>150</v>
          </cell>
          <cell r="T180">
            <v>150</v>
          </cell>
          <cell r="U180">
            <v>150</v>
          </cell>
          <cell r="V180">
            <v>150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450</v>
          </cell>
          <cell r="AT180">
            <v>750</v>
          </cell>
          <cell r="AU180">
            <v>1200</v>
          </cell>
        </row>
        <row r="181">
          <cell r="H181" t="str">
            <v>H-97-0121</v>
          </cell>
          <cell r="I181">
            <v>2</v>
          </cell>
          <cell r="J181" t="str">
            <v>Sustaining</v>
          </cell>
          <cell r="K181">
            <v>35585</v>
          </cell>
          <cell r="L181">
            <v>41247</v>
          </cell>
          <cell r="M181">
            <v>12740</v>
          </cell>
          <cell r="N181">
            <v>1970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14710</v>
          </cell>
        </row>
        <row r="182">
          <cell r="H182" t="str">
            <v>New</v>
          </cell>
          <cell r="I182">
            <v>4</v>
          </cell>
          <cell r="J182" t="str">
            <v>Sustaining</v>
          </cell>
          <cell r="K182">
            <v>41582</v>
          </cell>
          <cell r="L182">
            <v>43803</v>
          </cell>
          <cell r="M182">
            <v>0</v>
          </cell>
          <cell r="N182">
            <v>0</v>
          </cell>
          <cell r="O182">
            <v>0</v>
          </cell>
          <cell r="P182">
            <v>100</v>
          </cell>
          <cell r="Q182">
            <v>400</v>
          </cell>
          <cell r="R182">
            <v>450</v>
          </cell>
          <cell r="S182">
            <v>475</v>
          </cell>
          <cell r="T182">
            <v>500</v>
          </cell>
          <cell r="U182">
            <v>200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500</v>
          </cell>
          <cell r="AT182">
            <v>1625</v>
          </cell>
          <cell r="AU182">
            <v>2125</v>
          </cell>
        </row>
        <row r="183">
          <cell r="H183" t="str">
            <v>New</v>
          </cell>
          <cell r="I183">
            <v>9</v>
          </cell>
          <cell r="J183" t="str">
            <v>Sustaining</v>
          </cell>
          <cell r="K183">
            <v>42312</v>
          </cell>
          <cell r="L183">
            <v>43073</v>
          </cell>
          <cell r="M183">
            <v>0</v>
          </cell>
          <cell r="N183">
            <v>0</v>
          </cell>
          <cell r="O183">
            <v>0</v>
          </cell>
          <cell r="P183">
            <v>0</v>
          </cell>
          <cell r="Q183">
            <v>0</v>
          </cell>
          <cell r="R183">
            <v>200</v>
          </cell>
          <cell r="S183">
            <v>500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700</v>
          </cell>
          <cell r="AU183">
            <v>700</v>
          </cell>
        </row>
        <row r="184">
          <cell r="H184" t="str">
            <v>DESJ0016</v>
          </cell>
          <cell r="I184">
            <v>3</v>
          </cell>
          <cell r="J184" t="str">
            <v>Value Enhancing</v>
          </cell>
          <cell r="K184">
            <v>38081</v>
          </cell>
          <cell r="L184">
            <v>42342</v>
          </cell>
          <cell r="M184">
            <v>14113</v>
          </cell>
          <cell r="N184">
            <v>2506</v>
          </cell>
          <cell r="O184">
            <v>2993</v>
          </cell>
          <cell r="P184">
            <v>2405</v>
          </cell>
          <cell r="Q184">
            <v>335</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5733</v>
          </cell>
          <cell r="AT184">
            <v>0</v>
          </cell>
          <cell r="AU184">
            <v>22352</v>
          </cell>
        </row>
        <row r="185">
          <cell r="H185" t="str">
            <v>DESJ0023</v>
          </cell>
          <cell r="I185">
            <v>3</v>
          </cell>
          <cell r="J185" t="str">
            <v>Sustaining</v>
          </cell>
          <cell r="K185">
            <v>39907</v>
          </cell>
          <cell r="L185">
            <v>42342</v>
          </cell>
          <cell r="M185">
            <v>214</v>
          </cell>
          <cell r="N185">
            <v>3445</v>
          </cell>
          <cell r="O185">
            <v>3916</v>
          </cell>
          <cell r="P185">
            <v>668</v>
          </cell>
          <cell r="Q185">
            <v>1159</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5743</v>
          </cell>
          <cell r="AT185">
            <v>0</v>
          </cell>
          <cell r="AU185">
            <v>9402</v>
          </cell>
        </row>
        <row r="186">
          <cell r="H186" t="str">
            <v>DESJ0024</v>
          </cell>
          <cell r="I186">
            <v>2</v>
          </cell>
          <cell r="J186" t="str">
            <v>Sustaining</v>
          </cell>
          <cell r="K186">
            <v>41944</v>
          </cell>
          <cell r="L186">
            <v>43438</v>
          </cell>
          <cell r="M186">
            <v>0</v>
          </cell>
          <cell r="N186">
            <v>0</v>
          </cell>
          <cell r="O186">
            <v>0</v>
          </cell>
          <cell r="P186">
            <v>75</v>
          </cell>
          <cell r="Q186">
            <v>1000</v>
          </cell>
          <cell r="R186">
            <v>4186</v>
          </cell>
          <cell r="S186">
            <v>4236</v>
          </cell>
          <cell r="T186">
            <v>50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1075</v>
          </cell>
          <cell r="AT186">
            <v>8472</v>
          </cell>
          <cell r="AU186">
            <v>9547</v>
          </cell>
        </row>
        <row r="187">
          <cell r="H187" t="str">
            <v>DESJ0031</v>
          </cell>
          <cell r="I187">
            <v>3</v>
          </cell>
          <cell r="J187" t="str">
            <v>Sustaining</v>
          </cell>
          <cell r="K187">
            <v>39055</v>
          </cell>
          <cell r="L187">
            <v>41612</v>
          </cell>
          <cell r="M187">
            <v>17804</v>
          </cell>
          <cell r="N187">
            <v>4840</v>
          </cell>
          <cell r="O187">
            <v>3878</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3878</v>
          </cell>
          <cell r="AT187">
            <v>0</v>
          </cell>
          <cell r="AU187">
            <v>26522</v>
          </cell>
        </row>
        <row r="188">
          <cell r="H188" t="str">
            <v>DESJ0038</v>
          </cell>
          <cell r="I188">
            <v>3</v>
          </cell>
          <cell r="J188" t="str">
            <v>Sustaining</v>
          </cell>
          <cell r="K188">
            <v>40394</v>
          </cell>
          <cell r="L188">
            <v>42342</v>
          </cell>
          <cell r="M188">
            <v>25</v>
          </cell>
          <cell r="N188">
            <v>3956</v>
          </cell>
          <cell r="O188">
            <v>2710</v>
          </cell>
          <cell r="P188">
            <v>2773</v>
          </cell>
          <cell r="Q188">
            <v>811</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6294</v>
          </cell>
          <cell r="AT188">
            <v>0</v>
          </cell>
          <cell r="AU188">
            <v>10275</v>
          </cell>
        </row>
        <row r="189">
          <cell r="H189" t="str">
            <v>H-97-0197</v>
          </cell>
          <cell r="I189">
            <v>3</v>
          </cell>
          <cell r="J189" t="str">
            <v>Sustaining</v>
          </cell>
          <cell r="K189">
            <v>40394</v>
          </cell>
          <cell r="L189">
            <v>42342</v>
          </cell>
          <cell r="M189">
            <v>218</v>
          </cell>
          <cell r="N189">
            <v>325</v>
          </cell>
          <cell r="O189">
            <v>1000</v>
          </cell>
          <cell r="P189">
            <v>1000</v>
          </cell>
          <cell r="Q189">
            <v>5186</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7186</v>
          </cell>
          <cell r="AT189">
            <v>0</v>
          </cell>
          <cell r="AU189">
            <v>7729</v>
          </cell>
        </row>
        <row r="190">
          <cell r="H190" t="str">
            <v>DESJ0049</v>
          </cell>
          <cell r="I190">
            <v>2</v>
          </cell>
          <cell r="J190" t="str">
            <v>Sustaining</v>
          </cell>
          <cell r="K190">
            <v>41582</v>
          </cell>
          <cell r="L190">
            <v>43438</v>
          </cell>
          <cell r="M190">
            <v>0</v>
          </cell>
          <cell r="N190">
            <v>0</v>
          </cell>
          <cell r="O190">
            <v>0</v>
          </cell>
          <cell r="P190">
            <v>75</v>
          </cell>
          <cell r="Q190">
            <v>500</v>
          </cell>
          <cell r="R190">
            <v>3000</v>
          </cell>
          <cell r="S190">
            <v>4950</v>
          </cell>
          <cell r="T190">
            <v>50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575</v>
          </cell>
          <cell r="AT190">
            <v>8000</v>
          </cell>
          <cell r="AU190">
            <v>8575</v>
          </cell>
        </row>
        <row r="191">
          <cell r="H191" t="str">
            <v>MTNC0019</v>
          </cell>
          <cell r="I191">
            <v>1</v>
          </cell>
          <cell r="J191" t="str">
            <v>Sustaining</v>
          </cell>
          <cell r="K191">
            <v>40943</v>
          </cell>
          <cell r="L191">
            <v>41977</v>
          </cell>
          <cell r="M191">
            <v>0</v>
          </cell>
          <cell r="N191">
            <v>181</v>
          </cell>
          <cell r="O191">
            <v>700</v>
          </cell>
          <cell r="P191">
            <v>100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800</v>
          </cell>
          <cell r="AT191">
            <v>0</v>
          </cell>
          <cell r="AU191">
            <v>981</v>
          </cell>
        </row>
        <row r="192">
          <cell r="H192" t="str">
            <v>MTNC0025</v>
          </cell>
          <cell r="I192">
            <v>9</v>
          </cell>
          <cell r="J192" t="str">
            <v>Sustaining</v>
          </cell>
          <cell r="K192">
            <v>39482</v>
          </cell>
          <cell r="L192">
            <v>41977</v>
          </cell>
          <cell r="M192">
            <v>10</v>
          </cell>
          <cell r="N192">
            <v>0</v>
          </cell>
          <cell r="O192">
            <v>0</v>
          </cell>
          <cell r="P192">
            <v>457</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457</v>
          </cell>
          <cell r="AT192">
            <v>0</v>
          </cell>
          <cell r="AU192">
            <v>467</v>
          </cell>
        </row>
        <row r="193">
          <cell r="H193" t="str">
            <v>MTNC0030</v>
          </cell>
          <cell r="I193">
            <v>4</v>
          </cell>
          <cell r="J193" t="str">
            <v>Sustaining</v>
          </cell>
          <cell r="K193">
            <v>41153</v>
          </cell>
          <cell r="L193">
            <v>41977</v>
          </cell>
          <cell r="M193">
            <v>50</v>
          </cell>
          <cell r="N193">
            <v>296</v>
          </cell>
          <cell r="O193">
            <v>1500</v>
          </cell>
          <cell r="P193">
            <v>500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2000</v>
          </cell>
          <cell r="AT193">
            <v>0</v>
          </cell>
          <cell r="AU193">
            <v>2346</v>
          </cell>
        </row>
        <row r="194">
          <cell r="H194" t="str">
            <v>MTNC0032</v>
          </cell>
          <cell r="I194">
            <v>9</v>
          </cell>
          <cell r="J194" t="str">
            <v>Sustaining</v>
          </cell>
          <cell r="K194">
            <v>40851</v>
          </cell>
          <cell r="L194">
            <v>41977</v>
          </cell>
          <cell r="M194">
            <v>0</v>
          </cell>
          <cell r="N194">
            <v>227</v>
          </cell>
          <cell r="O194">
            <v>500</v>
          </cell>
          <cell r="P194">
            <v>500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1000</v>
          </cell>
          <cell r="AT194">
            <v>0</v>
          </cell>
          <cell r="AU194">
            <v>1227</v>
          </cell>
        </row>
        <row r="195">
          <cell r="H195" t="str">
            <v>MTNC0033</v>
          </cell>
          <cell r="I195">
            <v>4</v>
          </cell>
          <cell r="J195" t="str">
            <v>Sustaining</v>
          </cell>
          <cell r="K195">
            <v>41217</v>
          </cell>
          <cell r="L195">
            <v>41977</v>
          </cell>
          <cell r="M195">
            <v>0</v>
          </cell>
          <cell r="N195">
            <v>0</v>
          </cell>
          <cell r="O195">
            <v>50</v>
          </cell>
          <cell r="P195">
            <v>200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250</v>
          </cell>
          <cell r="AT195">
            <v>0</v>
          </cell>
          <cell r="AU195">
            <v>250</v>
          </cell>
        </row>
        <row r="196">
          <cell r="H196" t="str">
            <v>MTNC0034</v>
          </cell>
          <cell r="I196">
            <v>9</v>
          </cell>
          <cell r="J196" t="str">
            <v>Sustaining</v>
          </cell>
          <cell r="K196">
            <v>41217</v>
          </cell>
          <cell r="L196">
            <v>41977</v>
          </cell>
          <cell r="M196">
            <v>0</v>
          </cell>
          <cell r="N196">
            <v>0</v>
          </cell>
          <cell r="O196">
            <v>100</v>
          </cell>
          <cell r="P196">
            <v>200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300</v>
          </cell>
          <cell r="AT196">
            <v>0</v>
          </cell>
          <cell r="AU196">
            <v>300</v>
          </cell>
        </row>
        <row r="197">
          <cell r="H197" t="str">
            <v>New</v>
          </cell>
          <cell r="I197">
            <v>4</v>
          </cell>
          <cell r="J197" t="str">
            <v>Sustaining</v>
          </cell>
          <cell r="K197">
            <v>42312</v>
          </cell>
          <cell r="L197">
            <v>43438</v>
          </cell>
          <cell r="M197">
            <v>0</v>
          </cell>
          <cell r="N197">
            <v>0</v>
          </cell>
          <cell r="O197">
            <v>0</v>
          </cell>
          <cell r="P197">
            <v>0</v>
          </cell>
          <cell r="Q197">
            <v>0</v>
          </cell>
          <cell r="R197">
            <v>200</v>
          </cell>
          <cell r="S197">
            <v>2400</v>
          </cell>
          <cell r="T197">
            <v>1000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3600</v>
          </cell>
          <cell r="AU197">
            <v>3600</v>
          </cell>
        </row>
        <row r="198">
          <cell r="H198" t="str">
            <v>New</v>
          </cell>
          <cell r="I198">
            <v>9</v>
          </cell>
          <cell r="J198" t="str">
            <v>Sustaining</v>
          </cell>
          <cell r="K198">
            <v>41947</v>
          </cell>
          <cell r="L198">
            <v>43073</v>
          </cell>
          <cell r="M198">
            <v>0</v>
          </cell>
          <cell r="N198">
            <v>0</v>
          </cell>
          <cell r="O198">
            <v>0</v>
          </cell>
          <cell r="P198">
            <v>0</v>
          </cell>
          <cell r="Q198">
            <v>100</v>
          </cell>
          <cell r="R198">
            <v>1150</v>
          </cell>
          <cell r="S198">
            <v>500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100</v>
          </cell>
          <cell r="AT198">
            <v>1650</v>
          </cell>
          <cell r="AU198">
            <v>1750</v>
          </cell>
        </row>
        <row r="199">
          <cell r="H199" t="str">
            <v>New</v>
          </cell>
          <cell r="I199">
            <v>4</v>
          </cell>
          <cell r="J199" t="str">
            <v>Sustaining</v>
          </cell>
          <cell r="K199">
            <v>42312</v>
          </cell>
          <cell r="L199">
            <v>44169</v>
          </cell>
          <cell r="M199">
            <v>0</v>
          </cell>
          <cell r="N199">
            <v>0</v>
          </cell>
          <cell r="O199">
            <v>0</v>
          </cell>
          <cell r="P199">
            <v>0</v>
          </cell>
          <cell r="Q199">
            <v>0</v>
          </cell>
          <cell r="R199">
            <v>200</v>
          </cell>
          <cell r="S199">
            <v>350</v>
          </cell>
          <cell r="T199">
            <v>350</v>
          </cell>
          <cell r="U199">
            <v>2000</v>
          </cell>
          <cell r="V199">
            <v>3000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5900</v>
          </cell>
          <cell r="AU199">
            <v>5900</v>
          </cell>
        </row>
        <row r="200">
          <cell r="H200" t="str">
            <v>OTTO0021</v>
          </cell>
          <cell r="I200">
            <v>1</v>
          </cell>
          <cell r="J200" t="str">
            <v>Sustaining</v>
          </cell>
          <cell r="K200">
            <v>38811</v>
          </cell>
          <cell r="L200">
            <v>42342</v>
          </cell>
          <cell r="M200">
            <v>9468</v>
          </cell>
          <cell r="N200">
            <v>3613</v>
          </cell>
          <cell r="O200">
            <v>1819</v>
          </cell>
          <cell r="P200">
            <v>2390</v>
          </cell>
          <cell r="Q200">
            <v>2480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6689</v>
          </cell>
          <cell r="AT200">
            <v>0</v>
          </cell>
          <cell r="AU200">
            <v>19770</v>
          </cell>
        </row>
        <row r="201">
          <cell r="H201" t="str">
            <v>OTTO0033</v>
          </cell>
          <cell r="I201">
            <v>9</v>
          </cell>
          <cell r="J201" t="str">
            <v>Regulatory</v>
          </cell>
          <cell r="K201">
            <v>41947</v>
          </cell>
          <cell r="L201">
            <v>43073</v>
          </cell>
          <cell r="M201">
            <v>0</v>
          </cell>
          <cell r="N201">
            <v>0</v>
          </cell>
          <cell r="O201">
            <v>0</v>
          </cell>
          <cell r="P201">
            <v>0</v>
          </cell>
          <cell r="Q201">
            <v>100</v>
          </cell>
          <cell r="R201">
            <v>1500</v>
          </cell>
          <cell r="S201">
            <v>500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100</v>
          </cell>
          <cell r="AT201">
            <v>2000</v>
          </cell>
          <cell r="AU201">
            <v>2100</v>
          </cell>
        </row>
        <row r="202">
          <cell r="H202" t="str">
            <v>OTTO0035</v>
          </cell>
          <cell r="I202">
            <v>4</v>
          </cell>
          <cell r="J202" t="str">
            <v>Sustaining</v>
          </cell>
          <cell r="K202">
            <v>41094</v>
          </cell>
          <cell r="L202">
            <v>41612</v>
          </cell>
          <cell r="M202">
            <v>0</v>
          </cell>
          <cell r="N202">
            <v>150</v>
          </cell>
          <cell r="O202">
            <v>400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400</v>
          </cell>
          <cell r="AT202">
            <v>0</v>
          </cell>
          <cell r="AU202">
            <v>550</v>
          </cell>
        </row>
        <row r="203">
          <cell r="H203" t="str">
            <v>OTTO0039</v>
          </cell>
          <cell r="I203">
            <v>2</v>
          </cell>
          <cell r="J203" t="str">
            <v>Sustaining</v>
          </cell>
          <cell r="K203">
            <v>41156</v>
          </cell>
          <cell r="L203">
            <v>44534</v>
          </cell>
          <cell r="M203">
            <v>0</v>
          </cell>
          <cell r="N203">
            <v>817</v>
          </cell>
          <cell r="O203">
            <v>773</v>
          </cell>
          <cell r="P203">
            <v>1806</v>
          </cell>
          <cell r="Q203">
            <v>1913</v>
          </cell>
          <cell r="R203">
            <v>2000</v>
          </cell>
          <cell r="S203">
            <v>2323</v>
          </cell>
          <cell r="T203">
            <v>2444</v>
          </cell>
          <cell r="U203">
            <v>2570</v>
          </cell>
          <cell r="V203">
            <v>2702</v>
          </cell>
          <cell r="W203">
            <v>2851</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4492</v>
          </cell>
          <cell r="AT203">
            <v>14890</v>
          </cell>
          <cell r="AU203">
            <v>20199</v>
          </cell>
        </row>
        <row r="204">
          <cell r="H204" t="str">
            <v>OTTO0041</v>
          </cell>
          <cell r="I204">
            <v>4</v>
          </cell>
          <cell r="J204" t="str">
            <v>Sustaining</v>
          </cell>
          <cell r="K204">
            <v>41217</v>
          </cell>
          <cell r="L204">
            <v>45264</v>
          </cell>
          <cell r="M204">
            <v>0</v>
          </cell>
          <cell r="N204">
            <v>0</v>
          </cell>
          <cell r="O204">
            <v>25</v>
          </cell>
          <cell r="P204">
            <v>200</v>
          </cell>
          <cell r="Q204">
            <v>500</v>
          </cell>
          <cell r="R204">
            <v>500</v>
          </cell>
          <cell r="S204">
            <v>500</v>
          </cell>
          <cell r="T204">
            <v>500</v>
          </cell>
          <cell r="U204">
            <v>500</v>
          </cell>
          <cell r="V204">
            <v>500</v>
          </cell>
          <cell r="W204">
            <v>500</v>
          </cell>
          <cell r="X204">
            <v>500</v>
          </cell>
          <cell r="Y204">
            <v>200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725</v>
          </cell>
          <cell r="AT204">
            <v>3700</v>
          </cell>
          <cell r="AU204">
            <v>4425</v>
          </cell>
        </row>
        <row r="205">
          <cell r="H205" t="str">
            <v>OTTO0042</v>
          </cell>
          <cell r="I205">
            <v>9</v>
          </cell>
          <cell r="J205" t="str">
            <v>Sustaining</v>
          </cell>
          <cell r="K205">
            <v>41003</v>
          </cell>
          <cell r="L205">
            <v>41977</v>
          </cell>
          <cell r="M205">
            <v>0</v>
          </cell>
          <cell r="N205">
            <v>166</v>
          </cell>
          <cell r="O205">
            <v>45</v>
          </cell>
          <cell r="P205">
            <v>650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695</v>
          </cell>
          <cell r="AT205">
            <v>0</v>
          </cell>
          <cell r="AU205">
            <v>861</v>
          </cell>
        </row>
        <row r="206">
          <cell r="H206" t="str">
            <v>OTTO0044</v>
          </cell>
          <cell r="I206">
            <v>4</v>
          </cell>
          <cell r="J206" t="str">
            <v>Sustaining</v>
          </cell>
          <cell r="K206">
            <v>41217</v>
          </cell>
          <cell r="L206">
            <v>44899</v>
          </cell>
          <cell r="M206">
            <v>0</v>
          </cell>
          <cell r="N206">
            <v>0</v>
          </cell>
          <cell r="O206">
            <v>52</v>
          </cell>
          <cell r="P206">
            <v>200</v>
          </cell>
          <cell r="Q206">
            <v>200</v>
          </cell>
          <cell r="R206">
            <v>200</v>
          </cell>
          <cell r="S206">
            <v>200</v>
          </cell>
          <cell r="T206">
            <v>200</v>
          </cell>
          <cell r="U206">
            <v>200</v>
          </cell>
          <cell r="V206">
            <v>200</v>
          </cell>
          <cell r="W206">
            <v>200</v>
          </cell>
          <cell r="X206">
            <v>100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452</v>
          </cell>
          <cell r="AT206">
            <v>1300</v>
          </cell>
          <cell r="AU206">
            <v>1752</v>
          </cell>
        </row>
        <row r="207">
          <cell r="H207" t="str">
            <v>OTTO0047</v>
          </cell>
          <cell r="I207">
            <v>4</v>
          </cell>
          <cell r="J207" t="str">
            <v>Sustaining</v>
          </cell>
          <cell r="K207">
            <v>41094</v>
          </cell>
          <cell r="L207">
            <v>41612</v>
          </cell>
          <cell r="M207">
            <v>0</v>
          </cell>
          <cell r="N207">
            <v>100</v>
          </cell>
          <cell r="O207">
            <v>150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150</v>
          </cell>
          <cell r="AT207">
            <v>0</v>
          </cell>
          <cell r="AU207">
            <v>250</v>
          </cell>
        </row>
        <row r="208">
          <cell r="H208" t="str">
            <v>New</v>
          </cell>
          <cell r="I208">
            <v>4</v>
          </cell>
          <cell r="J208" t="str">
            <v>Sustaining</v>
          </cell>
          <cell r="K208">
            <v>41947</v>
          </cell>
          <cell r="L208">
            <v>44169</v>
          </cell>
          <cell r="M208">
            <v>0</v>
          </cell>
          <cell r="N208">
            <v>0</v>
          </cell>
          <cell r="O208">
            <v>0</v>
          </cell>
          <cell r="P208">
            <v>0</v>
          </cell>
          <cell r="Q208">
            <v>100</v>
          </cell>
          <cell r="R208">
            <v>600</v>
          </cell>
          <cell r="S208">
            <v>600</v>
          </cell>
          <cell r="T208">
            <v>600</v>
          </cell>
          <cell r="U208">
            <v>600</v>
          </cell>
          <cell r="V208">
            <v>600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100</v>
          </cell>
          <cell r="AT208">
            <v>3000</v>
          </cell>
          <cell r="AU208">
            <v>3100</v>
          </cell>
        </row>
        <row r="209">
          <cell r="H209" t="str">
            <v>New</v>
          </cell>
          <cell r="I209">
            <v>9</v>
          </cell>
          <cell r="J209" t="str">
            <v>Sustaining</v>
          </cell>
          <cell r="K209">
            <v>42312</v>
          </cell>
          <cell r="L209">
            <v>43073</v>
          </cell>
          <cell r="M209">
            <v>0</v>
          </cell>
          <cell r="N209">
            <v>0</v>
          </cell>
          <cell r="O209">
            <v>0</v>
          </cell>
          <cell r="P209">
            <v>0</v>
          </cell>
          <cell r="Q209">
            <v>0</v>
          </cell>
          <cell r="R209">
            <v>264</v>
          </cell>
          <cell r="S209">
            <v>1300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1564</v>
          </cell>
          <cell r="AU209">
            <v>1564</v>
          </cell>
        </row>
        <row r="210">
          <cell r="H210" t="str">
            <v>New</v>
          </cell>
          <cell r="I210">
            <v>4</v>
          </cell>
          <cell r="J210" t="str">
            <v>Sustaining</v>
          </cell>
          <cell r="K210">
            <v>41947</v>
          </cell>
          <cell r="L210">
            <v>44899</v>
          </cell>
          <cell r="M210">
            <v>0</v>
          </cell>
          <cell r="N210">
            <v>0</v>
          </cell>
          <cell r="O210">
            <v>0</v>
          </cell>
          <cell r="P210">
            <v>0</v>
          </cell>
          <cell r="Q210">
            <v>225</v>
          </cell>
          <cell r="R210">
            <v>225</v>
          </cell>
          <cell r="S210">
            <v>225</v>
          </cell>
          <cell r="T210">
            <v>225</v>
          </cell>
          <cell r="U210">
            <v>225</v>
          </cell>
          <cell r="V210">
            <v>225</v>
          </cell>
          <cell r="W210">
            <v>225</v>
          </cell>
          <cell r="X210">
            <v>225</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225</v>
          </cell>
          <cell r="AT210">
            <v>1575</v>
          </cell>
          <cell r="AU210">
            <v>1800</v>
          </cell>
        </row>
        <row r="211">
          <cell r="H211" t="str">
            <v>New</v>
          </cell>
          <cell r="I211">
            <v>4</v>
          </cell>
          <cell r="J211" t="str">
            <v>Value Enhancing</v>
          </cell>
          <cell r="K211">
            <v>42312</v>
          </cell>
          <cell r="L211">
            <v>44899</v>
          </cell>
          <cell r="M211">
            <v>0</v>
          </cell>
          <cell r="N211">
            <v>0</v>
          </cell>
          <cell r="O211">
            <v>0</v>
          </cell>
          <cell r="P211">
            <v>0</v>
          </cell>
          <cell r="Q211">
            <v>0</v>
          </cell>
          <cell r="R211">
            <v>100</v>
          </cell>
          <cell r="S211">
            <v>500</v>
          </cell>
          <cell r="T211">
            <v>1500</v>
          </cell>
          <cell r="U211">
            <v>2000</v>
          </cell>
          <cell r="V211">
            <v>2000</v>
          </cell>
          <cell r="W211">
            <v>2000</v>
          </cell>
          <cell r="X211">
            <v>2000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10100</v>
          </cell>
          <cell r="AU211">
            <v>10100</v>
          </cell>
        </row>
        <row r="212">
          <cell r="H212" t="str">
            <v>SAUN0048</v>
          </cell>
          <cell r="I212">
            <v>3</v>
          </cell>
          <cell r="J212" t="str">
            <v>Sustaining</v>
          </cell>
          <cell r="K212">
            <v>42312</v>
          </cell>
          <cell r="L212">
            <v>43073</v>
          </cell>
          <cell r="M212">
            <v>0</v>
          </cell>
          <cell r="N212">
            <v>0</v>
          </cell>
          <cell r="O212">
            <v>0</v>
          </cell>
          <cell r="P212">
            <v>0</v>
          </cell>
          <cell r="Q212">
            <v>0</v>
          </cell>
          <cell r="R212">
            <v>50</v>
          </cell>
          <cell r="S212">
            <v>484</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534</v>
          </cell>
          <cell r="AU212">
            <v>534</v>
          </cell>
        </row>
        <row r="213">
          <cell r="H213" t="str">
            <v>SAUN0067</v>
          </cell>
          <cell r="I213">
            <v>8</v>
          </cell>
          <cell r="J213" t="str">
            <v>Sustaining</v>
          </cell>
          <cell r="K213">
            <v>41003</v>
          </cell>
          <cell r="L213">
            <v>42342</v>
          </cell>
          <cell r="M213">
            <v>77</v>
          </cell>
          <cell r="N213">
            <v>1061</v>
          </cell>
          <cell r="O213">
            <v>2500</v>
          </cell>
          <cell r="P213">
            <v>6500</v>
          </cell>
          <cell r="Q213">
            <v>1000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10000</v>
          </cell>
          <cell r="AT213">
            <v>0</v>
          </cell>
          <cell r="AU213">
            <v>11138</v>
          </cell>
        </row>
        <row r="214">
          <cell r="H214" t="str">
            <v>SAUN0068</v>
          </cell>
          <cell r="I214">
            <v>1</v>
          </cell>
          <cell r="J214" t="str">
            <v>Regulatory</v>
          </cell>
          <cell r="K214">
            <v>39451</v>
          </cell>
          <cell r="L214">
            <v>41612</v>
          </cell>
          <cell r="M214">
            <v>1310</v>
          </cell>
          <cell r="N214">
            <v>25</v>
          </cell>
          <cell r="O214">
            <v>50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50</v>
          </cell>
          <cell r="AT214">
            <v>0</v>
          </cell>
          <cell r="AU214">
            <v>1385</v>
          </cell>
        </row>
        <row r="215">
          <cell r="H215" t="str">
            <v>SAUN0077</v>
          </cell>
          <cell r="I215">
            <v>8</v>
          </cell>
          <cell r="J215" t="str">
            <v>Sustaining</v>
          </cell>
          <cell r="K215">
            <v>41094</v>
          </cell>
          <cell r="L215">
            <v>42708</v>
          </cell>
          <cell r="M215">
            <v>0</v>
          </cell>
          <cell r="N215">
            <v>141</v>
          </cell>
          <cell r="O215">
            <v>561</v>
          </cell>
          <cell r="P215">
            <v>561</v>
          </cell>
          <cell r="Q215">
            <v>500</v>
          </cell>
          <cell r="R215">
            <v>500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1622</v>
          </cell>
          <cell r="AT215">
            <v>500</v>
          </cell>
          <cell r="AU215">
            <v>2263</v>
          </cell>
        </row>
        <row r="216">
          <cell r="H216" t="str">
            <v>SAUN0079</v>
          </cell>
          <cell r="I216">
            <v>3</v>
          </cell>
          <cell r="J216" t="str">
            <v>Sustaining</v>
          </cell>
          <cell r="K216">
            <v>42312</v>
          </cell>
          <cell r="L216">
            <v>43438</v>
          </cell>
          <cell r="M216">
            <v>0</v>
          </cell>
          <cell r="N216">
            <v>0</v>
          </cell>
          <cell r="O216">
            <v>0</v>
          </cell>
          <cell r="P216">
            <v>0</v>
          </cell>
          <cell r="Q216">
            <v>0</v>
          </cell>
          <cell r="R216">
            <v>200</v>
          </cell>
          <cell r="S216">
            <v>1500</v>
          </cell>
          <cell r="T216">
            <v>1500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3200</v>
          </cell>
          <cell r="AU216">
            <v>3200</v>
          </cell>
        </row>
        <row r="217">
          <cell r="H217" t="str">
            <v>SAUN0080</v>
          </cell>
          <cell r="I217">
            <v>3</v>
          </cell>
          <cell r="J217" t="str">
            <v>Sustaining</v>
          </cell>
          <cell r="K217">
            <v>41760</v>
          </cell>
          <cell r="L217">
            <v>43073</v>
          </cell>
          <cell r="M217">
            <v>0</v>
          </cell>
          <cell r="N217">
            <v>315</v>
          </cell>
          <cell r="O217">
            <v>507</v>
          </cell>
          <cell r="P217">
            <v>1300</v>
          </cell>
          <cell r="Q217">
            <v>2561</v>
          </cell>
          <cell r="R217">
            <v>3061</v>
          </cell>
          <cell r="S217">
            <v>3621</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4368</v>
          </cell>
          <cell r="AT217">
            <v>6682</v>
          </cell>
          <cell r="AU217">
            <v>11365</v>
          </cell>
        </row>
        <row r="218">
          <cell r="H218" t="str">
            <v>SAUN0081</v>
          </cell>
          <cell r="I218">
            <v>8</v>
          </cell>
          <cell r="J218" t="str">
            <v>Sustaining</v>
          </cell>
          <cell r="K218">
            <v>41275</v>
          </cell>
          <cell r="L218">
            <v>41977</v>
          </cell>
          <cell r="M218">
            <v>0</v>
          </cell>
          <cell r="N218">
            <v>90.29</v>
          </cell>
          <cell r="O218">
            <v>334</v>
          </cell>
          <cell r="P218">
            <v>1500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1834</v>
          </cell>
          <cell r="AT218">
            <v>0</v>
          </cell>
          <cell r="AU218">
            <v>1924.29</v>
          </cell>
        </row>
        <row r="219">
          <cell r="H219" t="str">
            <v>SAUN0084</v>
          </cell>
          <cell r="I219">
            <v>0</v>
          </cell>
          <cell r="J219" t="str">
            <v>Sustaining</v>
          </cell>
          <cell r="K219" t="str">
            <v>N/A</v>
          </cell>
          <cell r="L219" t="str">
            <v>N/A</v>
          </cell>
          <cell r="M219">
            <v>0</v>
          </cell>
          <cell r="N219">
            <v>-160</v>
          </cell>
          <cell r="O219">
            <v>-160</v>
          </cell>
          <cell r="P219">
            <v>-160</v>
          </cell>
          <cell r="Q219">
            <v>-160</v>
          </cell>
          <cell r="R219">
            <v>-160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-480</v>
          </cell>
          <cell r="AT219">
            <v>-160</v>
          </cell>
          <cell r="AU219">
            <v>-800</v>
          </cell>
        </row>
        <row r="220">
          <cell r="H220" t="str">
            <v>SAUN0098</v>
          </cell>
          <cell r="I220">
            <v>2</v>
          </cell>
          <cell r="J220" t="str">
            <v>Sustaining</v>
          </cell>
          <cell r="K220">
            <v>41094</v>
          </cell>
          <cell r="L220">
            <v>41977</v>
          </cell>
          <cell r="M220">
            <v>0</v>
          </cell>
          <cell r="N220">
            <v>950</v>
          </cell>
          <cell r="O220">
            <v>500</v>
          </cell>
          <cell r="P220">
            <v>200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700</v>
          </cell>
          <cell r="AT220">
            <v>0</v>
          </cell>
          <cell r="AU220">
            <v>1650</v>
          </cell>
        </row>
        <row r="221">
          <cell r="H221" t="str">
            <v>New</v>
          </cell>
          <cell r="I221">
            <v>8</v>
          </cell>
          <cell r="J221" t="str">
            <v>Sustaining</v>
          </cell>
          <cell r="K221">
            <v>42312</v>
          </cell>
          <cell r="L221">
            <v>44169</v>
          </cell>
          <cell r="M221">
            <v>0</v>
          </cell>
          <cell r="N221">
            <v>0</v>
          </cell>
          <cell r="O221">
            <v>0</v>
          </cell>
          <cell r="P221">
            <v>0</v>
          </cell>
          <cell r="Q221">
            <v>0</v>
          </cell>
          <cell r="R221">
            <v>100</v>
          </cell>
          <cell r="S221">
            <v>1500</v>
          </cell>
          <cell r="T221">
            <v>1500</v>
          </cell>
          <cell r="U221">
            <v>1500</v>
          </cell>
          <cell r="V221">
            <v>1500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6100</v>
          </cell>
          <cell r="AU221">
            <v>6100</v>
          </cell>
        </row>
        <row r="222">
          <cell r="H222" t="str">
            <v>New</v>
          </cell>
          <cell r="I222">
            <v>3</v>
          </cell>
          <cell r="J222" t="str">
            <v>Sustaining</v>
          </cell>
          <cell r="K222">
            <v>45965</v>
          </cell>
          <cell r="L222">
            <v>47091</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50</v>
          </cell>
          <cell r="AC222">
            <v>500</v>
          </cell>
          <cell r="AD222">
            <v>500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1050</v>
          </cell>
          <cell r="AU222">
            <v>1050</v>
          </cell>
        </row>
        <row r="223">
          <cell r="H223" t="str">
            <v>STEW0004</v>
          </cell>
          <cell r="I223">
            <v>2</v>
          </cell>
          <cell r="J223" t="str">
            <v>Sustaining</v>
          </cell>
          <cell r="K223">
            <v>41003</v>
          </cell>
          <cell r="L223">
            <v>42342</v>
          </cell>
          <cell r="M223">
            <v>39</v>
          </cell>
          <cell r="N223">
            <v>1377</v>
          </cell>
          <cell r="O223">
            <v>4500</v>
          </cell>
          <cell r="P223">
            <v>2709</v>
          </cell>
          <cell r="Q223">
            <v>46</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7255</v>
          </cell>
          <cell r="AT223">
            <v>0</v>
          </cell>
          <cell r="AU223">
            <v>8671</v>
          </cell>
        </row>
        <row r="224">
          <cell r="H224" t="str">
            <v>STEW0009</v>
          </cell>
          <cell r="I224">
            <v>4</v>
          </cell>
          <cell r="J224" t="str">
            <v>Sustaining</v>
          </cell>
          <cell r="K224">
            <v>41217</v>
          </cell>
          <cell r="L224">
            <v>43438</v>
          </cell>
          <cell r="M224">
            <v>0</v>
          </cell>
          <cell r="N224">
            <v>0</v>
          </cell>
          <cell r="O224">
            <v>50</v>
          </cell>
          <cell r="P224">
            <v>100</v>
          </cell>
          <cell r="Q224">
            <v>1000</v>
          </cell>
          <cell r="R224">
            <v>1800</v>
          </cell>
          <cell r="S224">
            <v>2000</v>
          </cell>
          <cell r="T224">
            <v>200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1150</v>
          </cell>
          <cell r="AT224">
            <v>4000</v>
          </cell>
          <cell r="AU224">
            <v>5150</v>
          </cell>
        </row>
        <row r="225">
          <cell r="H225" t="str">
            <v>STEW0010</v>
          </cell>
          <cell r="I225">
            <v>4</v>
          </cell>
          <cell r="J225" t="str">
            <v>Sustaining</v>
          </cell>
          <cell r="K225">
            <v>42312</v>
          </cell>
          <cell r="L225">
            <v>43803</v>
          </cell>
          <cell r="M225">
            <v>0</v>
          </cell>
          <cell r="N225">
            <v>0</v>
          </cell>
          <cell r="O225">
            <v>0</v>
          </cell>
          <cell r="P225">
            <v>0</v>
          </cell>
          <cell r="Q225">
            <v>0</v>
          </cell>
          <cell r="R225">
            <v>450</v>
          </cell>
          <cell r="S225">
            <v>450</v>
          </cell>
          <cell r="T225">
            <v>450</v>
          </cell>
          <cell r="U225">
            <v>100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1450</v>
          </cell>
          <cell r="AU225">
            <v>1450</v>
          </cell>
        </row>
        <row r="226">
          <cell r="H226" t="str">
            <v>STEW0032</v>
          </cell>
          <cell r="I226">
            <v>4</v>
          </cell>
          <cell r="J226" t="str">
            <v>Sustaining</v>
          </cell>
          <cell r="K226">
            <v>41582</v>
          </cell>
          <cell r="L226">
            <v>43073</v>
          </cell>
          <cell r="M226">
            <v>0</v>
          </cell>
          <cell r="N226">
            <v>0</v>
          </cell>
          <cell r="O226">
            <v>0</v>
          </cell>
          <cell r="P226">
            <v>100</v>
          </cell>
          <cell r="Q226">
            <v>800</v>
          </cell>
          <cell r="R226">
            <v>850</v>
          </cell>
          <cell r="S226">
            <v>900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900</v>
          </cell>
          <cell r="AT226">
            <v>1750</v>
          </cell>
          <cell r="AU226">
            <v>2650</v>
          </cell>
        </row>
        <row r="227">
          <cell r="H227" t="str">
            <v>STEW0037</v>
          </cell>
          <cell r="I227">
            <v>4</v>
          </cell>
          <cell r="J227" t="str">
            <v>Sustaining</v>
          </cell>
          <cell r="K227">
            <v>41217</v>
          </cell>
          <cell r="L227">
            <v>41977</v>
          </cell>
          <cell r="M227">
            <v>0</v>
          </cell>
          <cell r="N227">
            <v>0</v>
          </cell>
          <cell r="O227">
            <v>100</v>
          </cell>
          <cell r="P227">
            <v>1000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1100</v>
          </cell>
          <cell r="AT227">
            <v>0</v>
          </cell>
          <cell r="AU227">
            <v>1100</v>
          </cell>
        </row>
        <row r="228">
          <cell r="H228" t="str">
            <v>STEW0038</v>
          </cell>
          <cell r="I228">
            <v>4</v>
          </cell>
          <cell r="J228" t="str">
            <v>Sustaining</v>
          </cell>
          <cell r="K228">
            <v>41582</v>
          </cell>
          <cell r="L228">
            <v>42342</v>
          </cell>
          <cell r="M228">
            <v>0</v>
          </cell>
          <cell r="N228">
            <v>0</v>
          </cell>
          <cell r="O228">
            <v>0</v>
          </cell>
          <cell r="P228">
            <v>100</v>
          </cell>
          <cell r="Q228">
            <v>1400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1500</v>
          </cell>
          <cell r="AT228">
            <v>0</v>
          </cell>
          <cell r="AU228">
            <v>1500</v>
          </cell>
        </row>
        <row r="229">
          <cell r="H229" t="str">
            <v>New</v>
          </cell>
          <cell r="I229">
            <v>4</v>
          </cell>
          <cell r="J229" t="str">
            <v>Sustaining</v>
          </cell>
          <cell r="K229">
            <v>42678</v>
          </cell>
          <cell r="L229">
            <v>44534</v>
          </cell>
          <cell r="M229">
            <v>0</v>
          </cell>
          <cell r="N229">
            <v>0</v>
          </cell>
          <cell r="O229">
            <v>0</v>
          </cell>
          <cell r="P229">
            <v>0</v>
          </cell>
          <cell r="Q229">
            <v>0</v>
          </cell>
          <cell r="R229">
            <v>0</v>
          </cell>
          <cell r="S229">
            <v>100</v>
          </cell>
          <cell r="T229">
            <v>350</v>
          </cell>
          <cell r="U229">
            <v>350</v>
          </cell>
          <cell r="V229">
            <v>2000</v>
          </cell>
          <cell r="W229">
            <v>3000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5800</v>
          </cell>
          <cell r="AU229">
            <v>5800</v>
          </cell>
        </row>
        <row r="230">
          <cell r="H230" t="str">
            <v>New</v>
          </cell>
          <cell r="I230">
            <v>9</v>
          </cell>
          <cell r="J230" t="str">
            <v>Regulatory</v>
          </cell>
          <cell r="K230">
            <v>42312</v>
          </cell>
          <cell r="L230">
            <v>43438</v>
          </cell>
          <cell r="M230">
            <v>0</v>
          </cell>
          <cell r="N230">
            <v>0</v>
          </cell>
          <cell r="O230">
            <v>0</v>
          </cell>
          <cell r="P230">
            <v>0</v>
          </cell>
          <cell r="Q230">
            <v>0</v>
          </cell>
          <cell r="R230">
            <v>200</v>
          </cell>
          <cell r="S230">
            <v>300</v>
          </cell>
          <cell r="T230">
            <v>1300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1800</v>
          </cell>
          <cell r="AU230">
            <v>1800</v>
          </cell>
        </row>
        <row r="231">
          <cell r="H231" t="str">
            <v>New</v>
          </cell>
          <cell r="I231">
            <v>4</v>
          </cell>
          <cell r="J231" t="str">
            <v>Sustaining</v>
          </cell>
          <cell r="K231">
            <v>41217</v>
          </cell>
          <cell r="L231">
            <v>42708</v>
          </cell>
          <cell r="M231">
            <v>0</v>
          </cell>
          <cell r="N231">
            <v>0</v>
          </cell>
          <cell r="O231">
            <v>200</v>
          </cell>
          <cell r="P231">
            <v>500</v>
          </cell>
          <cell r="Q231">
            <v>1500</v>
          </cell>
          <cell r="R231">
            <v>1500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2200</v>
          </cell>
          <cell r="AT231">
            <v>1500</v>
          </cell>
          <cell r="AU231">
            <v>3700</v>
          </cell>
        </row>
        <row r="232">
          <cell r="H232" t="str">
            <v>HOSL0010</v>
          </cell>
          <cell r="I232">
            <v>0</v>
          </cell>
          <cell r="J232" t="str">
            <v>Sustaining</v>
          </cell>
          <cell r="K232" t="str">
            <v>N/A</v>
          </cell>
          <cell r="L232" t="str">
            <v>N/A</v>
          </cell>
          <cell r="M232">
            <v>0</v>
          </cell>
          <cell r="N232">
            <v>0</v>
          </cell>
          <cell r="O232">
            <v>-640</v>
          </cell>
          <cell r="P232">
            <v>-640</v>
          </cell>
          <cell r="Q232">
            <v>-640</v>
          </cell>
          <cell r="R232">
            <v>-640</v>
          </cell>
          <cell r="S232">
            <v>-640</v>
          </cell>
          <cell r="T232">
            <v>-640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-1920</v>
          </cell>
          <cell r="AT232">
            <v>-1920</v>
          </cell>
          <cell r="AU232">
            <v>-3840</v>
          </cell>
        </row>
        <row r="233">
          <cell r="H233" t="str">
            <v>HOSL0009</v>
          </cell>
          <cell r="I233">
            <v>4</v>
          </cell>
          <cell r="J233" t="str">
            <v>Sustaining</v>
          </cell>
          <cell r="K233">
            <v>41217</v>
          </cell>
          <cell r="L233">
            <v>42342</v>
          </cell>
          <cell r="M233">
            <v>0</v>
          </cell>
          <cell r="N233">
            <v>0</v>
          </cell>
          <cell r="O233">
            <v>1227</v>
          </cell>
          <cell r="P233">
            <v>6400</v>
          </cell>
          <cell r="Q233">
            <v>7000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14627</v>
          </cell>
          <cell r="AT233">
            <v>0</v>
          </cell>
          <cell r="AU233">
            <v>14627</v>
          </cell>
        </row>
        <row r="234">
          <cell r="H234" t="str">
            <v>AGUA0033</v>
          </cell>
          <cell r="I234">
            <v>0</v>
          </cell>
          <cell r="J234" t="str">
            <v>Sustaining</v>
          </cell>
          <cell r="K234">
            <v>41255</v>
          </cell>
          <cell r="L234" t="str">
            <v>13/12</v>
          </cell>
          <cell r="M234">
            <v>0</v>
          </cell>
          <cell r="N234">
            <v>10</v>
          </cell>
          <cell r="O234">
            <v>100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100</v>
          </cell>
          <cell r="AT234">
            <v>0</v>
          </cell>
          <cell r="AU234">
            <v>110</v>
          </cell>
        </row>
        <row r="235">
          <cell r="H235" t="str">
            <v>AGUA0038</v>
          </cell>
          <cell r="I235">
            <v>0</v>
          </cell>
          <cell r="J235" t="str">
            <v>Sustaining</v>
          </cell>
          <cell r="K235">
            <v>42887</v>
          </cell>
          <cell r="L235">
            <v>43009</v>
          </cell>
          <cell r="M235">
            <v>0</v>
          </cell>
          <cell r="N235">
            <v>0</v>
          </cell>
          <cell r="O235">
            <v>0</v>
          </cell>
          <cell r="P235">
            <v>0</v>
          </cell>
          <cell r="Q235">
            <v>0</v>
          </cell>
          <cell r="R235">
            <v>20</v>
          </cell>
          <cell r="S235">
            <v>250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270</v>
          </cell>
          <cell r="AU235">
            <v>270</v>
          </cell>
        </row>
        <row r="236">
          <cell r="H236" t="str">
            <v>AGUA0050</v>
          </cell>
          <cell r="I236">
            <v>0</v>
          </cell>
          <cell r="J236" t="str">
            <v>Sustaining</v>
          </cell>
          <cell r="K236">
            <v>41334</v>
          </cell>
          <cell r="L236">
            <v>41548</v>
          </cell>
          <cell r="M236">
            <v>0</v>
          </cell>
          <cell r="N236">
            <v>0</v>
          </cell>
          <cell r="O236">
            <v>300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300</v>
          </cell>
          <cell r="AT236">
            <v>0</v>
          </cell>
          <cell r="AU236">
            <v>300</v>
          </cell>
        </row>
        <row r="237">
          <cell r="H237" t="str">
            <v>AGUA0032</v>
          </cell>
          <cell r="I237">
            <v>0</v>
          </cell>
          <cell r="J237" t="str">
            <v>Sustaining</v>
          </cell>
          <cell r="K237">
            <v>42156</v>
          </cell>
          <cell r="L237">
            <v>42278</v>
          </cell>
          <cell r="M237">
            <v>0</v>
          </cell>
          <cell r="N237">
            <v>0</v>
          </cell>
          <cell r="O237">
            <v>0</v>
          </cell>
          <cell r="P237">
            <v>15</v>
          </cell>
          <cell r="Q237">
            <v>320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335</v>
          </cell>
          <cell r="AT237">
            <v>0</v>
          </cell>
          <cell r="AU237">
            <v>335</v>
          </cell>
        </row>
        <row r="238">
          <cell r="H238" t="str">
            <v>AGUA0026</v>
          </cell>
          <cell r="I238">
            <v>0</v>
          </cell>
          <cell r="J238" t="str">
            <v>Sustaining</v>
          </cell>
          <cell r="K238">
            <v>41334</v>
          </cell>
          <cell r="L238">
            <v>41548</v>
          </cell>
          <cell r="M238">
            <v>0</v>
          </cell>
          <cell r="N238">
            <v>5</v>
          </cell>
          <cell r="O238">
            <v>400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400</v>
          </cell>
          <cell r="AT238">
            <v>0</v>
          </cell>
          <cell r="AU238">
            <v>405</v>
          </cell>
        </row>
        <row r="239">
          <cell r="H239" t="str">
            <v>AGUA0049</v>
          </cell>
          <cell r="I239">
            <v>0</v>
          </cell>
          <cell r="J239" t="str">
            <v>Sustaining</v>
          </cell>
          <cell r="K239">
            <v>47362</v>
          </cell>
          <cell r="L239">
            <v>47453</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400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400</v>
          </cell>
          <cell r="AU239">
            <v>400</v>
          </cell>
        </row>
        <row r="240">
          <cell r="H240" t="str">
            <v>H-97-1463</v>
          </cell>
          <cell r="I240">
            <v>0</v>
          </cell>
          <cell r="J240" t="str">
            <v>Sustaining</v>
          </cell>
          <cell r="K240">
            <v>42522</v>
          </cell>
          <cell r="L240">
            <v>42644</v>
          </cell>
          <cell r="M240">
            <v>0</v>
          </cell>
          <cell r="N240">
            <v>0</v>
          </cell>
          <cell r="O240">
            <v>0</v>
          </cell>
          <cell r="P240">
            <v>0</v>
          </cell>
          <cell r="Q240">
            <v>20</v>
          </cell>
          <cell r="R240">
            <v>600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20</v>
          </cell>
          <cell r="AT240">
            <v>600</v>
          </cell>
          <cell r="AU240">
            <v>620</v>
          </cell>
        </row>
        <row r="241">
          <cell r="H241" t="str">
            <v>H-97-1587</v>
          </cell>
          <cell r="I241">
            <v>0</v>
          </cell>
          <cell r="J241" t="str">
            <v>Sustaining</v>
          </cell>
          <cell r="K241">
            <v>42887</v>
          </cell>
          <cell r="L241">
            <v>43009</v>
          </cell>
          <cell r="M241">
            <v>0</v>
          </cell>
          <cell r="N241">
            <v>0</v>
          </cell>
          <cell r="O241">
            <v>0</v>
          </cell>
          <cell r="P241">
            <v>0</v>
          </cell>
          <cell r="Q241">
            <v>0</v>
          </cell>
          <cell r="R241">
            <v>5</v>
          </cell>
          <cell r="S241">
            <v>660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665</v>
          </cell>
          <cell r="AU241">
            <v>665</v>
          </cell>
        </row>
        <row r="242">
          <cell r="H242" t="str">
            <v>H-97-1588</v>
          </cell>
          <cell r="I242">
            <v>0</v>
          </cell>
          <cell r="J242" t="str">
            <v>Sustaining</v>
          </cell>
          <cell r="K242">
            <v>42887</v>
          </cell>
          <cell r="L242">
            <v>43009</v>
          </cell>
          <cell r="M242">
            <v>0</v>
          </cell>
          <cell r="N242">
            <v>0</v>
          </cell>
          <cell r="O242">
            <v>0</v>
          </cell>
          <cell r="P242">
            <v>0</v>
          </cell>
          <cell r="Q242">
            <v>0</v>
          </cell>
          <cell r="R242">
            <v>5</v>
          </cell>
          <cell r="S242">
            <v>660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665</v>
          </cell>
          <cell r="AU242">
            <v>665</v>
          </cell>
        </row>
        <row r="243">
          <cell r="H243" t="str">
            <v>H-97-1586</v>
          </cell>
          <cell r="I243">
            <v>0</v>
          </cell>
          <cell r="J243" t="str">
            <v>Sustaining</v>
          </cell>
          <cell r="K243">
            <v>42522</v>
          </cell>
          <cell r="L243">
            <v>42644</v>
          </cell>
          <cell r="M243">
            <v>0</v>
          </cell>
          <cell r="N243">
            <v>0</v>
          </cell>
          <cell r="O243">
            <v>0</v>
          </cell>
          <cell r="P243">
            <v>0</v>
          </cell>
          <cell r="Q243">
            <v>40</v>
          </cell>
          <cell r="R243">
            <v>660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40</v>
          </cell>
          <cell r="AT243">
            <v>660</v>
          </cell>
          <cell r="AU243">
            <v>700</v>
          </cell>
        </row>
        <row r="244">
          <cell r="H244" t="str">
            <v>AGUA0052</v>
          </cell>
          <cell r="I244">
            <v>0</v>
          </cell>
          <cell r="J244" t="str">
            <v>Sustaining</v>
          </cell>
          <cell r="K244">
            <v>43344</v>
          </cell>
          <cell r="L244">
            <v>43374</v>
          </cell>
          <cell r="M244">
            <v>0</v>
          </cell>
          <cell r="N244">
            <v>0</v>
          </cell>
          <cell r="O244">
            <v>0</v>
          </cell>
          <cell r="P244">
            <v>0</v>
          </cell>
          <cell r="Q244">
            <v>0</v>
          </cell>
          <cell r="R244">
            <v>0</v>
          </cell>
          <cell r="S244">
            <v>20</v>
          </cell>
          <cell r="T244">
            <v>700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720</v>
          </cell>
          <cell r="AU244">
            <v>720</v>
          </cell>
        </row>
        <row r="245">
          <cell r="H245" t="str">
            <v>AGUA0045</v>
          </cell>
          <cell r="I245">
            <v>0</v>
          </cell>
          <cell r="J245" t="str">
            <v>Sustaining</v>
          </cell>
          <cell r="K245">
            <v>47727</v>
          </cell>
          <cell r="L245">
            <v>47908</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800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800</v>
          </cell>
          <cell r="AU245">
            <v>800</v>
          </cell>
        </row>
        <row r="246">
          <cell r="H246" t="str">
            <v>AGUA0046</v>
          </cell>
          <cell r="I246">
            <v>0</v>
          </cell>
          <cell r="J246" t="str">
            <v>Sustaining</v>
          </cell>
          <cell r="K246">
            <v>47362</v>
          </cell>
          <cell r="L246">
            <v>47543</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800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800</v>
          </cell>
          <cell r="AU246">
            <v>800</v>
          </cell>
        </row>
        <row r="247">
          <cell r="H247" t="str">
            <v>AGUA0037</v>
          </cell>
          <cell r="I247">
            <v>0</v>
          </cell>
          <cell r="J247" t="str">
            <v>Sustaining</v>
          </cell>
          <cell r="K247">
            <v>41244</v>
          </cell>
          <cell r="L247">
            <v>41548</v>
          </cell>
          <cell r="M247">
            <v>0</v>
          </cell>
          <cell r="N247">
            <v>7</v>
          </cell>
          <cell r="O247">
            <v>1500</v>
          </cell>
          <cell r="P247">
            <v>500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2000</v>
          </cell>
          <cell r="AT247">
            <v>0</v>
          </cell>
          <cell r="AU247">
            <v>2007</v>
          </cell>
        </row>
        <row r="248">
          <cell r="H248" t="str">
            <v>AGUA0051</v>
          </cell>
          <cell r="I248">
            <v>0</v>
          </cell>
          <cell r="J248" t="str">
            <v>Sustaining</v>
          </cell>
          <cell r="K248">
            <v>42887</v>
          </cell>
          <cell r="L248">
            <v>43009</v>
          </cell>
          <cell r="M248">
            <v>0</v>
          </cell>
          <cell r="N248">
            <v>0</v>
          </cell>
          <cell r="O248">
            <v>0</v>
          </cell>
          <cell r="P248">
            <v>0</v>
          </cell>
          <cell r="Q248">
            <v>0</v>
          </cell>
          <cell r="R248">
            <v>0</v>
          </cell>
          <cell r="S248">
            <v>1500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1500</v>
          </cell>
          <cell r="AU248">
            <v>1500</v>
          </cell>
        </row>
        <row r="249">
          <cell r="H249" t="str">
            <v>AGUA0042</v>
          </cell>
          <cell r="I249">
            <v>0</v>
          </cell>
          <cell r="J249" t="str">
            <v>Sustaining</v>
          </cell>
          <cell r="K249">
            <v>41487</v>
          </cell>
          <cell r="L249" t="str">
            <v>N/A</v>
          </cell>
          <cell r="M249">
            <v>0</v>
          </cell>
          <cell r="N249">
            <v>0</v>
          </cell>
          <cell r="O249">
            <v>600</v>
          </cell>
          <cell r="P249">
            <v>750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1350</v>
          </cell>
          <cell r="AT249">
            <v>0</v>
          </cell>
          <cell r="AU249">
            <v>1350</v>
          </cell>
        </row>
        <row r="250">
          <cell r="H250" t="str">
            <v>ALEX0056</v>
          </cell>
          <cell r="I250">
            <v>0</v>
          </cell>
          <cell r="J250" t="str">
            <v>Sustaining</v>
          </cell>
          <cell r="K250">
            <v>43160</v>
          </cell>
          <cell r="L250">
            <v>43374</v>
          </cell>
          <cell r="M250">
            <v>0</v>
          </cell>
          <cell r="N250">
            <v>0</v>
          </cell>
          <cell r="O250">
            <v>0</v>
          </cell>
          <cell r="P250">
            <v>0</v>
          </cell>
          <cell r="Q250">
            <v>0</v>
          </cell>
          <cell r="R250">
            <v>0</v>
          </cell>
          <cell r="S250">
            <v>20</v>
          </cell>
          <cell r="T250">
            <v>200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220</v>
          </cell>
          <cell r="AU250">
            <v>220</v>
          </cell>
        </row>
        <row r="251">
          <cell r="H251" t="str">
            <v>ALEX0050</v>
          </cell>
          <cell r="I251">
            <v>0</v>
          </cell>
          <cell r="J251" t="str">
            <v>Sustaining</v>
          </cell>
          <cell r="K251">
            <v>41699</v>
          </cell>
          <cell r="L251">
            <v>41913</v>
          </cell>
          <cell r="M251">
            <v>0</v>
          </cell>
          <cell r="N251">
            <v>5</v>
          </cell>
          <cell r="O251">
            <v>10</v>
          </cell>
          <cell r="P251">
            <v>300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310</v>
          </cell>
          <cell r="AT251">
            <v>0</v>
          </cell>
          <cell r="AU251">
            <v>315</v>
          </cell>
        </row>
        <row r="252">
          <cell r="H252" t="str">
            <v>ALEX0055</v>
          </cell>
          <cell r="I252">
            <v>0</v>
          </cell>
          <cell r="J252" t="str">
            <v>Sustaining</v>
          </cell>
          <cell r="K252">
            <v>43525</v>
          </cell>
          <cell r="L252">
            <v>43739</v>
          </cell>
          <cell r="M252">
            <v>0</v>
          </cell>
          <cell r="N252">
            <v>0</v>
          </cell>
          <cell r="O252">
            <v>0</v>
          </cell>
          <cell r="P252">
            <v>0</v>
          </cell>
          <cell r="Q252">
            <v>0</v>
          </cell>
          <cell r="R252">
            <v>0</v>
          </cell>
          <cell r="S252">
            <v>0</v>
          </cell>
          <cell r="T252">
            <v>0</v>
          </cell>
          <cell r="U252">
            <v>400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400</v>
          </cell>
          <cell r="AU252">
            <v>400</v>
          </cell>
        </row>
        <row r="253">
          <cell r="H253" t="str">
            <v>ALEX0051</v>
          </cell>
          <cell r="I253">
            <v>0</v>
          </cell>
          <cell r="J253" t="str">
            <v>Sustaining</v>
          </cell>
          <cell r="K253">
            <v>51196</v>
          </cell>
          <cell r="L253">
            <v>51561</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800</v>
          </cell>
          <cell r="AQ253">
            <v>0</v>
          </cell>
          <cell r="AR253">
            <v>0</v>
          </cell>
          <cell r="AS253">
            <v>0</v>
          </cell>
          <cell r="AT253">
            <v>800</v>
          </cell>
          <cell r="AU253">
            <v>800</v>
          </cell>
        </row>
        <row r="254">
          <cell r="H254" t="str">
            <v>ALEX0052</v>
          </cell>
          <cell r="I254">
            <v>0</v>
          </cell>
          <cell r="J254" t="str">
            <v>Sustaining</v>
          </cell>
          <cell r="K254">
            <v>50830</v>
          </cell>
          <cell r="L254">
            <v>50830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800</v>
          </cell>
          <cell r="AP254">
            <v>0</v>
          </cell>
          <cell r="AQ254">
            <v>0</v>
          </cell>
          <cell r="AR254">
            <v>0</v>
          </cell>
          <cell r="AS254">
            <v>0</v>
          </cell>
          <cell r="AT254">
            <v>800</v>
          </cell>
          <cell r="AU254">
            <v>800</v>
          </cell>
        </row>
        <row r="255">
          <cell r="H255" t="str">
            <v>ALEX0053</v>
          </cell>
          <cell r="I255">
            <v>0</v>
          </cell>
          <cell r="J255" t="str">
            <v>Sustaining</v>
          </cell>
          <cell r="K255">
            <v>51561</v>
          </cell>
          <cell r="L255">
            <v>51561</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800</v>
          </cell>
          <cell r="AR255">
            <v>0</v>
          </cell>
          <cell r="AS255">
            <v>0</v>
          </cell>
          <cell r="AT255">
            <v>800</v>
          </cell>
          <cell r="AU255">
            <v>800</v>
          </cell>
        </row>
        <row r="256">
          <cell r="H256" t="str">
            <v>ALEX0006</v>
          </cell>
          <cell r="I256">
            <v>0</v>
          </cell>
          <cell r="J256" t="str">
            <v>Sustaining</v>
          </cell>
          <cell r="K256">
            <v>43344</v>
          </cell>
          <cell r="L256">
            <v>43525</v>
          </cell>
          <cell r="M256">
            <v>0</v>
          </cell>
          <cell r="N256">
            <v>0</v>
          </cell>
          <cell r="O256">
            <v>0</v>
          </cell>
          <cell r="P256">
            <v>0</v>
          </cell>
          <cell r="Q256">
            <v>0</v>
          </cell>
          <cell r="R256">
            <v>0</v>
          </cell>
          <cell r="S256">
            <v>20</v>
          </cell>
          <cell r="T256">
            <v>900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920</v>
          </cell>
          <cell r="AU256">
            <v>920</v>
          </cell>
        </row>
        <row r="257">
          <cell r="H257" t="str">
            <v>ALEX0048</v>
          </cell>
          <cell r="I257">
            <v>0</v>
          </cell>
          <cell r="J257" t="str">
            <v>Sustaining</v>
          </cell>
          <cell r="K257">
            <v>42979</v>
          </cell>
          <cell r="L257">
            <v>42795</v>
          </cell>
          <cell r="M257">
            <v>0</v>
          </cell>
          <cell r="N257">
            <v>0</v>
          </cell>
          <cell r="O257">
            <v>0</v>
          </cell>
          <cell r="P257">
            <v>0</v>
          </cell>
          <cell r="Q257">
            <v>0</v>
          </cell>
          <cell r="R257">
            <v>40</v>
          </cell>
          <cell r="S257">
            <v>890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930</v>
          </cell>
          <cell r="AU257">
            <v>930</v>
          </cell>
        </row>
        <row r="258">
          <cell r="H258" t="str">
            <v>ALEX0049</v>
          </cell>
          <cell r="I258">
            <v>0</v>
          </cell>
          <cell r="J258" t="str">
            <v>Sustaining</v>
          </cell>
          <cell r="K258">
            <v>43709</v>
          </cell>
          <cell r="L258">
            <v>43891</v>
          </cell>
          <cell r="M258">
            <v>0</v>
          </cell>
          <cell r="N258">
            <v>0</v>
          </cell>
          <cell r="O258">
            <v>0</v>
          </cell>
          <cell r="P258">
            <v>0</v>
          </cell>
          <cell r="Q258">
            <v>0</v>
          </cell>
          <cell r="R258">
            <v>0</v>
          </cell>
          <cell r="S258">
            <v>0</v>
          </cell>
          <cell r="T258">
            <v>25</v>
          </cell>
          <cell r="U258">
            <v>910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935</v>
          </cell>
          <cell r="AU258">
            <v>935</v>
          </cell>
        </row>
        <row r="259">
          <cell r="H259" t="str">
            <v>ALEX0054</v>
          </cell>
          <cell r="I259">
            <v>0</v>
          </cell>
          <cell r="J259" t="str">
            <v>Sustaining</v>
          </cell>
          <cell r="K259">
            <v>43983</v>
          </cell>
          <cell r="L259">
            <v>44105</v>
          </cell>
          <cell r="M259">
            <v>0</v>
          </cell>
          <cell r="N259">
            <v>0</v>
          </cell>
          <cell r="O259">
            <v>0</v>
          </cell>
          <cell r="P259">
            <v>0</v>
          </cell>
          <cell r="Q259">
            <v>0</v>
          </cell>
          <cell r="R259">
            <v>0</v>
          </cell>
          <cell r="S259">
            <v>0</v>
          </cell>
          <cell r="T259">
            <v>0</v>
          </cell>
          <cell r="U259">
            <v>0</v>
          </cell>
          <cell r="V259">
            <v>1000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1000</v>
          </cell>
          <cell r="AU259">
            <v>1000</v>
          </cell>
        </row>
        <row r="260">
          <cell r="H260" t="str">
            <v>ALEX0032</v>
          </cell>
          <cell r="I260">
            <v>0</v>
          </cell>
          <cell r="J260" t="str">
            <v>Sustaining</v>
          </cell>
          <cell r="K260">
            <v>41153</v>
          </cell>
          <cell r="L260">
            <v>41548</v>
          </cell>
          <cell r="M260">
            <v>0</v>
          </cell>
          <cell r="N260">
            <v>5</v>
          </cell>
          <cell r="O260">
            <v>1200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1200</v>
          </cell>
          <cell r="AT260">
            <v>0</v>
          </cell>
          <cell r="AU260">
            <v>1205</v>
          </cell>
        </row>
        <row r="261">
          <cell r="H261" t="str">
            <v>ALEX0057</v>
          </cell>
          <cell r="I261">
            <v>0</v>
          </cell>
          <cell r="J261" t="str">
            <v>Sustaining</v>
          </cell>
          <cell r="K261">
            <v>43160</v>
          </cell>
          <cell r="L261">
            <v>43374</v>
          </cell>
          <cell r="M261">
            <v>0</v>
          </cell>
          <cell r="N261">
            <v>0</v>
          </cell>
          <cell r="O261">
            <v>0</v>
          </cell>
          <cell r="P261">
            <v>0</v>
          </cell>
          <cell r="Q261">
            <v>0</v>
          </cell>
          <cell r="R261">
            <v>0</v>
          </cell>
          <cell r="S261">
            <v>0</v>
          </cell>
          <cell r="T261">
            <v>1000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1000</v>
          </cell>
          <cell r="AU261">
            <v>1000</v>
          </cell>
        </row>
        <row r="262">
          <cell r="H262" t="str">
            <v>ALEX0045</v>
          </cell>
          <cell r="I262">
            <v>0</v>
          </cell>
          <cell r="J262" t="str">
            <v>Sustaining</v>
          </cell>
          <cell r="K262">
            <v>43252</v>
          </cell>
          <cell r="L262">
            <v>44621</v>
          </cell>
          <cell r="M262">
            <v>0</v>
          </cell>
          <cell r="N262">
            <v>0</v>
          </cell>
          <cell r="O262">
            <v>0</v>
          </cell>
          <cell r="P262">
            <v>0</v>
          </cell>
          <cell r="Q262">
            <v>0</v>
          </cell>
          <cell r="R262">
            <v>0</v>
          </cell>
          <cell r="S262">
            <v>50</v>
          </cell>
          <cell r="T262">
            <v>475</v>
          </cell>
          <cell r="U262">
            <v>1250</v>
          </cell>
          <cell r="V262">
            <v>1675</v>
          </cell>
          <cell r="W262">
            <v>1206</v>
          </cell>
          <cell r="X262">
            <v>390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5046</v>
          </cell>
          <cell r="AU262">
            <v>5046</v>
          </cell>
        </row>
        <row r="263">
          <cell r="H263" t="str">
            <v>ALEX0031</v>
          </cell>
          <cell r="I263">
            <v>0</v>
          </cell>
          <cell r="J263" t="str">
            <v>Sustaining</v>
          </cell>
          <cell r="K263">
            <v>41244</v>
          </cell>
          <cell r="L263">
            <v>43739</v>
          </cell>
          <cell r="M263">
            <v>0</v>
          </cell>
          <cell r="N263">
            <v>200</v>
          </cell>
          <cell r="O263">
            <v>1400</v>
          </cell>
          <cell r="P263">
            <v>0</v>
          </cell>
          <cell r="Q263">
            <v>0</v>
          </cell>
          <cell r="R263">
            <v>1650</v>
          </cell>
          <cell r="S263">
            <v>1700</v>
          </cell>
          <cell r="T263">
            <v>1750</v>
          </cell>
          <cell r="U263">
            <v>600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1400</v>
          </cell>
          <cell r="AT263">
            <v>5700</v>
          </cell>
          <cell r="AU263">
            <v>7300</v>
          </cell>
        </row>
        <row r="264">
          <cell r="H264" t="str">
            <v>CAMF0058</v>
          </cell>
          <cell r="I264">
            <v>0</v>
          </cell>
          <cell r="J264" t="str">
            <v>Sustaining</v>
          </cell>
          <cell r="K264">
            <v>41334</v>
          </cell>
          <cell r="L264">
            <v>41791</v>
          </cell>
          <cell r="M264">
            <v>0</v>
          </cell>
          <cell r="N264">
            <v>0</v>
          </cell>
          <cell r="O264">
            <v>15</v>
          </cell>
          <cell r="P264">
            <v>100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115</v>
          </cell>
          <cell r="AT264">
            <v>0</v>
          </cell>
          <cell r="AU264">
            <v>115</v>
          </cell>
        </row>
        <row r="265">
          <cell r="H265" t="str">
            <v>CAMF0019</v>
          </cell>
          <cell r="I265">
            <v>0</v>
          </cell>
          <cell r="J265" t="str">
            <v>Sustaining</v>
          </cell>
          <cell r="K265">
            <v>44075</v>
          </cell>
          <cell r="L265">
            <v>43983</v>
          </cell>
          <cell r="M265">
            <v>0</v>
          </cell>
          <cell r="N265">
            <v>0</v>
          </cell>
          <cell r="O265">
            <v>0</v>
          </cell>
          <cell r="P265">
            <v>0</v>
          </cell>
          <cell r="Q265">
            <v>0</v>
          </cell>
          <cell r="R265">
            <v>0</v>
          </cell>
          <cell r="S265">
            <v>0</v>
          </cell>
          <cell r="T265">
            <v>0</v>
          </cell>
          <cell r="U265">
            <v>0</v>
          </cell>
          <cell r="V265">
            <v>200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200</v>
          </cell>
          <cell r="AU265">
            <v>200</v>
          </cell>
        </row>
        <row r="266">
          <cell r="H266" t="str">
            <v>CAMF0049</v>
          </cell>
          <cell r="I266">
            <v>0</v>
          </cell>
          <cell r="J266" t="str">
            <v>Sustaining</v>
          </cell>
          <cell r="K266">
            <v>41699</v>
          </cell>
          <cell r="L266">
            <v>41913</v>
          </cell>
          <cell r="M266">
            <v>0</v>
          </cell>
          <cell r="N266">
            <v>0</v>
          </cell>
          <cell r="O266">
            <v>0</v>
          </cell>
          <cell r="P266">
            <v>200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200</v>
          </cell>
          <cell r="AT266">
            <v>0</v>
          </cell>
          <cell r="AU266">
            <v>200</v>
          </cell>
        </row>
        <row r="267">
          <cell r="H267" t="str">
            <v>CAMF0059</v>
          </cell>
          <cell r="I267">
            <v>0</v>
          </cell>
          <cell r="J267" t="str">
            <v>Sustaining</v>
          </cell>
          <cell r="K267">
            <v>42795</v>
          </cell>
          <cell r="L267">
            <v>43009</v>
          </cell>
          <cell r="M267">
            <v>0</v>
          </cell>
          <cell r="N267">
            <v>10</v>
          </cell>
          <cell r="O267">
            <v>0</v>
          </cell>
          <cell r="P267">
            <v>0</v>
          </cell>
          <cell r="Q267">
            <v>0</v>
          </cell>
          <cell r="R267">
            <v>0</v>
          </cell>
          <cell r="S267">
            <v>200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200</v>
          </cell>
          <cell r="AU267">
            <v>210</v>
          </cell>
        </row>
        <row r="268">
          <cell r="H268" t="str">
            <v>CAMF0065</v>
          </cell>
          <cell r="I268">
            <v>0</v>
          </cell>
          <cell r="J268" t="str">
            <v>Sustaining</v>
          </cell>
          <cell r="K268">
            <v>41334</v>
          </cell>
          <cell r="L268">
            <v>41426</v>
          </cell>
          <cell r="M268">
            <v>0</v>
          </cell>
          <cell r="N268">
            <v>0</v>
          </cell>
          <cell r="O268">
            <v>200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200</v>
          </cell>
          <cell r="AT268">
            <v>0</v>
          </cell>
          <cell r="AU268">
            <v>200</v>
          </cell>
        </row>
        <row r="269">
          <cell r="H269" t="str">
            <v>CAMF0062</v>
          </cell>
          <cell r="I269">
            <v>0</v>
          </cell>
          <cell r="J269" t="str">
            <v>Sustaining</v>
          </cell>
          <cell r="K269">
            <v>42887</v>
          </cell>
          <cell r="L269">
            <v>43070</v>
          </cell>
          <cell r="M269">
            <v>0</v>
          </cell>
          <cell r="N269">
            <v>0</v>
          </cell>
          <cell r="O269">
            <v>0</v>
          </cell>
          <cell r="P269">
            <v>0</v>
          </cell>
          <cell r="Q269">
            <v>0</v>
          </cell>
          <cell r="R269">
            <v>0</v>
          </cell>
          <cell r="S269">
            <v>300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300</v>
          </cell>
          <cell r="AU269">
            <v>300</v>
          </cell>
        </row>
        <row r="270">
          <cell r="H270" t="str">
            <v>CAMF0061</v>
          </cell>
          <cell r="I270">
            <v>0</v>
          </cell>
          <cell r="J270" t="str">
            <v>Sustaining</v>
          </cell>
          <cell r="K270">
            <v>42522</v>
          </cell>
          <cell r="L270">
            <v>42705</v>
          </cell>
          <cell r="M270">
            <v>0</v>
          </cell>
          <cell r="N270">
            <v>0</v>
          </cell>
          <cell r="O270">
            <v>0</v>
          </cell>
          <cell r="P270">
            <v>0</v>
          </cell>
          <cell r="Q270">
            <v>15</v>
          </cell>
          <cell r="R270">
            <v>300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15</v>
          </cell>
          <cell r="AT270">
            <v>300</v>
          </cell>
          <cell r="AU270">
            <v>315</v>
          </cell>
        </row>
        <row r="271">
          <cell r="H271" t="str">
            <v>CAMF0031</v>
          </cell>
          <cell r="I271">
            <v>0</v>
          </cell>
          <cell r="J271" t="str">
            <v>Sustaining</v>
          </cell>
          <cell r="K271">
            <v>41334</v>
          </cell>
          <cell r="L271">
            <v>42339</v>
          </cell>
          <cell r="M271">
            <v>0</v>
          </cell>
          <cell r="N271">
            <v>5</v>
          </cell>
          <cell r="O271">
            <v>0</v>
          </cell>
          <cell r="P271">
            <v>0</v>
          </cell>
          <cell r="Q271">
            <v>800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800</v>
          </cell>
          <cell r="AT271">
            <v>0</v>
          </cell>
          <cell r="AU271">
            <v>805</v>
          </cell>
        </row>
        <row r="272">
          <cell r="H272" t="str">
            <v>CAMF0053</v>
          </cell>
          <cell r="I272">
            <v>0</v>
          </cell>
          <cell r="J272" t="str">
            <v>Sustaining</v>
          </cell>
          <cell r="K272">
            <v>51653</v>
          </cell>
          <cell r="L272">
            <v>51926</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800</v>
          </cell>
          <cell r="AR272">
            <v>0</v>
          </cell>
          <cell r="AS272">
            <v>0</v>
          </cell>
          <cell r="AT272">
            <v>800</v>
          </cell>
          <cell r="AU272">
            <v>800</v>
          </cell>
        </row>
        <row r="273">
          <cell r="H273" t="str">
            <v>CAMF0054</v>
          </cell>
          <cell r="I273">
            <v>0</v>
          </cell>
          <cell r="J273" t="str">
            <v>Sustaining</v>
          </cell>
          <cell r="K273">
            <v>50922</v>
          </cell>
          <cell r="L273">
            <v>51196</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800</v>
          </cell>
          <cell r="AP273">
            <v>0</v>
          </cell>
          <cell r="AQ273">
            <v>0</v>
          </cell>
          <cell r="AR273">
            <v>0</v>
          </cell>
          <cell r="AS273">
            <v>0</v>
          </cell>
          <cell r="AT273">
            <v>800</v>
          </cell>
          <cell r="AU273">
            <v>800</v>
          </cell>
        </row>
        <row r="274">
          <cell r="H274" t="str">
            <v>CAMF0055</v>
          </cell>
          <cell r="I274">
            <v>0</v>
          </cell>
          <cell r="J274" t="str">
            <v>Sustaining</v>
          </cell>
          <cell r="K274">
            <v>50557</v>
          </cell>
          <cell r="L274">
            <v>50830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800</v>
          </cell>
          <cell r="AR274">
            <v>0</v>
          </cell>
          <cell r="AS274">
            <v>0</v>
          </cell>
          <cell r="AT274">
            <v>800</v>
          </cell>
          <cell r="AU274">
            <v>800</v>
          </cell>
        </row>
        <row r="275">
          <cell r="H275" t="str">
            <v>CAMF0056</v>
          </cell>
          <cell r="I275">
            <v>0</v>
          </cell>
          <cell r="J275" t="str">
            <v>Sustaining</v>
          </cell>
          <cell r="K275">
            <v>51288</v>
          </cell>
          <cell r="L275">
            <v>51561</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800</v>
          </cell>
          <cell r="AO275">
            <v>0</v>
          </cell>
          <cell r="AP275">
            <v>0</v>
          </cell>
          <cell r="AQ275">
            <v>0</v>
          </cell>
          <cell r="AR275">
            <v>0</v>
          </cell>
          <cell r="AS275">
            <v>0</v>
          </cell>
          <cell r="AT275">
            <v>800</v>
          </cell>
          <cell r="AU275">
            <v>800</v>
          </cell>
        </row>
        <row r="276">
          <cell r="H276" t="str">
            <v>CAMF0051</v>
          </cell>
          <cell r="I276">
            <v>0</v>
          </cell>
          <cell r="J276" t="str">
            <v>Sustaining</v>
          </cell>
          <cell r="K276">
            <v>50922</v>
          </cell>
          <cell r="L276">
            <v>51196</v>
          </cell>
          <cell r="M276">
            <v>0</v>
          </cell>
          <cell r="N276">
            <v>0</v>
          </cell>
          <cell r="O276">
            <v>0</v>
          </cell>
          <cell r="P276">
            <v>0</v>
          </cell>
          <cell r="Q276">
            <v>0</v>
          </cell>
          <cell r="R276">
            <v>0</v>
          </cell>
          <cell r="S276">
            <v>0</v>
          </cell>
          <cell r="T276">
            <v>0</v>
          </cell>
          <cell r="U276">
            <v>0</v>
          </cell>
          <cell r="V276">
            <v>0</v>
          </cell>
          <cell r="W276">
            <v>930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930</v>
          </cell>
          <cell r="AU276">
            <v>930</v>
          </cell>
        </row>
        <row r="277">
          <cell r="H277" t="str">
            <v>CAMF0050</v>
          </cell>
          <cell r="I277">
            <v>0</v>
          </cell>
          <cell r="J277" t="str">
            <v>Sustaining</v>
          </cell>
          <cell r="K277">
            <v>51653</v>
          </cell>
          <cell r="L277">
            <v>51926</v>
          </cell>
          <cell r="M277">
            <v>0</v>
          </cell>
          <cell r="N277">
            <v>0</v>
          </cell>
          <cell r="O277">
            <v>0</v>
          </cell>
          <cell r="P277">
            <v>0</v>
          </cell>
          <cell r="Q277">
            <v>0</v>
          </cell>
          <cell r="R277">
            <v>0</v>
          </cell>
          <cell r="S277">
            <v>0</v>
          </cell>
          <cell r="T277">
            <v>0</v>
          </cell>
          <cell r="U277">
            <v>40</v>
          </cell>
          <cell r="V277">
            <v>920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960</v>
          </cell>
          <cell r="AU277">
            <v>960</v>
          </cell>
        </row>
        <row r="278">
          <cell r="H278" t="str">
            <v>CAMF0036</v>
          </cell>
          <cell r="I278">
            <v>0</v>
          </cell>
          <cell r="J278" t="str">
            <v>Sustaining</v>
          </cell>
          <cell r="K278">
            <v>41244</v>
          </cell>
          <cell r="L278" t="str">
            <v>N/A</v>
          </cell>
          <cell r="M278">
            <v>0</v>
          </cell>
          <cell r="N278">
            <v>5</v>
          </cell>
          <cell r="O278">
            <v>1200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1200</v>
          </cell>
          <cell r="AT278">
            <v>0</v>
          </cell>
          <cell r="AU278">
            <v>1205</v>
          </cell>
        </row>
        <row r="279">
          <cell r="H279" t="str">
            <v>CAMF0007</v>
          </cell>
          <cell r="I279">
            <v>0</v>
          </cell>
          <cell r="J279" t="str">
            <v>Sustaining</v>
          </cell>
          <cell r="K279">
            <v>42887</v>
          </cell>
          <cell r="L279">
            <v>42979</v>
          </cell>
          <cell r="M279">
            <v>0</v>
          </cell>
          <cell r="N279">
            <v>0</v>
          </cell>
          <cell r="O279">
            <v>25</v>
          </cell>
          <cell r="P279">
            <v>0</v>
          </cell>
          <cell r="Q279">
            <v>0</v>
          </cell>
          <cell r="R279">
            <v>0</v>
          </cell>
          <cell r="S279">
            <v>1200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25</v>
          </cell>
          <cell r="AT279">
            <v>1200</v>
          </cell>
          <cell r="AU279">
            <v>1225</v>
          </cell>
        </row>
        <row r="280">
          <cell r="H280" t="str">
            <v>CAMF0034</v>
          </cell>
          <cell r="I280">
            <v>0</v>
          </cell>
          <cell r="J280" t="str">
            <v>Sustaining</v>
          </cell>
          <cell r="K280">
            <v>41334</v>
          </cell>
          <cell r="L280">
            <v>41791</v>
          </cell>
          <cell r="M280">
            <v>0</v>
          </cell>
          <cell r="N280">
            <v>12</v>
          </cell>
          <cell r="O280">
            <v>1000</v>
          </cell>
          <cell r="P280">
            <v>1400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2400</v>
          </cell>
          <cell r="AT280">
            <v>0</v>
          </cell>
          <cell r="AU280">
            <v>2412</v>
          </cell>
        </row>
        <row r="281">
          <cell r="H281" t="str">
            <v>CAMF0044</v>
          </cell>
          <cell r="I281">
            <v>0</v>
          </cell>
          <cell r="J281" t="str">
            <v>Sustaining</v>
          </cell>
          <cell r="K281">
            <v>42522</v>
          </cell>
          <cell r="L281">
            <v>42644</v>
          </cell>
          <cell r="M281">
            <v>0</v>
          </cell>
          <cell r="N281">
            <v>0</v>
          </cell>
          <cell r="O281">
            <v>0</v>
          </cell>
          <cell r="P281">
            <v>0</v>
          </cell>
          <cell r="Q281">
            <v>0</v>
          </cell>
          <cell r="R281">
            <v>2700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2700</v>
          </cell>
          <cell r="AU281">
            <v>2700</v>
          </cell>
        </row>
        <row r="282">
          <cell r="H282" t="str">
            <v>CAMF0043</v>
          </cell>
          <cell r="I282">
            <v>0</v>
          </cell>
          <cell r="J282" t="str">
            <v>Sustaining</v>
          </cell>
          <cell r="K282">
            <v>42156</v>
          </cell>
          <cell r="L282">
            <v>42278</v>
          </cell>
          <cell r="M282">
            <v>0</v>
          </cell>
          <cell r="N282">
            <v>0</v>
          </cell>
          <cell r="O282">
            <v>0</v>
          </cell>
          <cell r="P282">
            <v>20</v>
          </cell>
          <cell r="Q282">
            <v>2700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2720</v>
          </cell>
          <cell r="AT282">
            <v>0</v>
          </cell>
          <cell r="AU282">
            <v>2720</v>
          </cell>
        </row>
        <row r="283">
          <cell r="H283" t="str">
            <v>CAMF0046</v>
          </cell>
          <cell r="I283">
            <v>0</v>
          </cell>
          <cell r="J283" t="str">
            <v>Sustaining</v>
          </cell>
          <cell r="K283">
            <v>43617</v>
          </cell>
          <cell r="L283">
            <v>44621</v>
          </cell>
          <cell r="M283">
            <v>0</v>
          </cell>
          <cell r="N283">
            <v>0</v>
          </cell>
          <cell r="O283">
            <v>0</v>
          </cell>
          <cell r="P283">
            <v>0</v>
          </cell>
          <cell r="Q283">
            <v>20</v>
          </cell>
          <cell r="R283">
            <v>0</v>
          </cell>
          <cell r="S283">
            <v>0</v>
          </cell>
          <cell r="T283">
            <v>0</v>
          </cell>
          <cell r="U283">
            <v>1423</v>
          </cell>
          <cell r="V283">
            <v>2395</v>
          </cell>
          <cell r="W283">
            <v>1052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20</v>
          </cell>
          <cell r="AT283">
            <v>4870</v>
          </cell>
          <cell r="AU283">
            <v>4890</v>
          </cell>
        </row>
        <row r="284">
          <cell r="H284" t="str">
            <v>CARF0067</v>
          </cell>
          <cell r="I284">
            <v>0</v>
          </cell>
          <cell r="J284" t="str">
            <v>Sustaining</v>
          </cell>
          <cell r="K284">
            <v>42064</v>
          </cell>
          <cell r="L284">
            <v>42278</v>
          </cell>
          <cell r="M284">
            <v>0</v>
          </cell>
          <cell r="N284">
            <v>0</v>
          </cell>
          <cell r="O284">
            <v>0</v>
          </cell>
          <cell r="P284">
            <v>0</v>
          </cell>
          <cell r="Q284">
            <v>220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220</v>
          </cell>
          <cell r="AT284">
            <v>0</v>
          </cell>
          <cell r="AU284">
            <v>220</v>
          </cell>
        </row>
        <row r="285">
          <cell r="H285" t="str">
            <v>CARF0066</v>
          </cell>
          <cell r="I285">
            <v>0</v>
          </cell>
          <cell r="J285" t="str">
            <v>Sustaining</v>
          </cell>
          <cell r="K285">
            <v>41153</v>
          </cell>
          <cell r="L285">
            <v>41426</v>
          </cell>
          <cell r="M285">
            <v>0</v>
          </cell>
          <cell r="N285">
            <v>100</v>
          </cell>
          <cell r="O285">
            <v>75</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75</v>
          </cell>
          <cell r="AT285">
            <v>0</v>
          </cell>
          <cell r="AU285">
            <v>175</v>
          </cell>
        </row>
        <row r="286">
          <cell r="H286" t="str">
            <v>CARF0065</v>
          </cell>
          <cell r="I286">
            <v>0</v>
          </cell>
          <cell r="J286" t="str">
            <v>Sustaining</v>
          </cell>
          <cell r="K286">
            <v>41699</v>
          </cell>
          <cell r="L286">
            <v>41913</v>
          </cell>
          <cell r="M286">
            <v>0</v>
          </cell>
          <cell r="N286">
            <v>0</v>
          </cell>
          <cell r="O286">
            <v>15</v>
          </cell>
          <cell r="P286">
            <v>200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215</v>
          </cell>
          <cell r="AT286">
            <v>0</v>
          </cell>
          <cell r="AU286">
            <v>215</v>
          </cell>
        </row>
        <row r="287">
          <cell r="H287" t="str">
            <v>CARF0057</v>
          </cell>
          <cell r="I287">
            <v>0</v>
          </cell>
          <cell r="J287" t="str">
            <v>Sustaining</v>
          </cell>
          <cell r="K287">
            <v>42979</v>
          </cell>
          <cell r="L287">
            <v>43070</v>
          </cell>
          <cell r="M287">
            <v>0</v>
          </cell>
          <cell r="N287">
            <v>0</v>
          </cell>
          <cell r="O287">
            <v>0</v>
          </cell>
          <cell r="P287">
            <v>0</v>
          </cell>
          <cell r="Q287">
            <v>0</v>
          </cell>
          <cell r="R287">
            <v>15</v>
          </cell>
          <cell r="S287">
            <v>250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265</v>
          </cell>
          <cell r="AU287">
            <v>265</v>
          </cell>
        </row>
        <row r="288">
          <cell r="H288" t="str">
            <v>H-97-1256</v>
          </cell>
          <cell r="I288">
            <v>0</v>
          </cell>
          <cell r="J288" t="str">
            <v>Sustaining</v>
          </cell>
          <cell r="K288">
            <v>43252</v>
          </cell>
          <cell r="L288">
            <v>43374</v>
          </cell>
          <cell r="M288">
            <v>3</v>
          </cell>
          <cell r="N288">
            <v>0</v>
          </cell>
          <cell r="O288">
            <v>0</v>
          </cell>
          <cell r="P288">
            <v>0</v>
          </cell>
          <cell r="Q288">
            <v>25</v>
          </cell>
          <cell r="R288">
            <v>0</v>
          </cell>
          <cell r="S288">
            <v>0</v>
          </cell>
          <cell r="T288">
            <v>500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25</v>
          </cell>
          <cell r="AT288">
            <v>500</v>
          </cell>
          <cell r="AU288">
            <v>528</v>
          </cell>
        </row>
        <row r="289">
          <cell r="H289" t="str">
            <v>CARF0068</v>
          </cell>
          <cell r="I289">
            <v>0</v>
          </cell>
          <cell r="J289" t="str">
            <v>Sustaining</v>
          </cell>
          <cell r="K289">
            <v>43617</v>
          </cell>
          <cell r="L289">
            <v>43800</v>
          </cell>
          <cell r="M289">
            <v>0</v>
          </cell>
          <cell r="N289">
            <v>0</v>
          </cell>
          <cell r="O289">
            <v>0</v>
          </cell>
          <cell r="P289">
            <v>0</v>
          </cell>
          <cell r="Q289">
            <v>0</v>
          </cell>
          <cell r="R289">
            <v>0</v>
          </cell>
          <cell r="S289">
            <v>0</v>
          </cell>
          <cell r="T289">
            <v>20</v>
          </cell>
          <cell r="U289">
            <v>2000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2020</v>
          </cell>
          <cell r="AU289">
            <v>2020</v>
          </cell>
        </row>
        <row r="290">
          <cell r="H290" t="str">
            <v>EARF0068</v>
          </cell>
          <cell r="I290">
            <v>0</v>
          </cell>
          <cell r="J290" t="str">
            <v>Sustaining</v>
          </cell>
          <cell r="K290">
            <v>42887</v>
          </cell>
          <cell r="L290">
            <v>43009</v>
          </cell>
          <cell r="M290">
            <v>0</v>
          </cell>
          <cell r="N290">
            <v>0</v>
          </cell>
          <cell r="O290">
            <v>0</v>
          </cell>
          <cell r="P290">
            <v>0</v>
          </cell>
          <cell r="Q290">
            <v>0</v>
          </cell>
          <cell r="R290">
            <v>0</v>
          </cell>
          <cell r="S290">
            <v>100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100</v>
          </cell>
          <cell r="AU290">
            <v>100</v>
          </cell>
        </row>
        <row r="291">
          <cell r="H291" t="str">
            <v>EARF0064</v>
          </cell>
          <cell r="I291">
            <v>0</v>
          </cell>
          <cell r="J291" t="str">
            <v>Sustaining</v>
          </cell>
          <cell r="K291">
            <v>45352</v>
          </cell>
          <cell r="L291">
            <v>45627</v>
          </cell>
          <cell r="M291">
            <v>0</v>
          </cell>
          <cell r="N291">
            <v>0</v>
          </cell>
          <cell r="O291">
            <v>0</v>
          </cell>
          <cell r="P291">
            <v>0</v>
          </cell>
          <cell r="Q291">
            <v>0</v>
          </cell>
          <cell r="R291">
            <v>0</v>
          </cell>
          <cell r="S291">
            <v>0</v>
          </cell>
          <cell r="T291">
            <v>0</v>
          </cell>
          <cell r="U291">
            <v>0</v>
          </cell>
          <cell r="V291">
            <v>0</v>
          </cell>
          <cell r="W291">
            <v>0</v>
          </cell>
          <cell r="X291">
            <v>0</v>
          </cell>
          <cell r="Y291">
            <v>0</v>
          </cell>
          <cell r="Z291">
            <v>200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200</v>
          </cell>
          <cell r="AU291">
            <v>200</v>
          </cell>
        </row>
        <row r="292">
          <cell r="H292" t="str">
            <v>EARF0065</v>
          </cell>
          <cell r="I292">
            <v>0</v>
          </cell>
          <cell r="J292" t="str">
            <v>Sustaining</v>
          </cell>
          <cell r="K292">
            <v>43617</v>
          </cell>
          <cell r="L292">
            <v>43617</v>
          </cell>
          <cell r="M292">
            <v>0</v>
          </cell>
          <cell r="N292">
            <v>0</v>
          </cell>
          <cell r="O292">
            <v>0</v>
          </cell>
          <cell r="P292">
            <v>0</v>
          </cell>
          <cell r="Q292">
            <v>0</v>
          </cell>
          <cell r="R292">
            <v>0</v>
          </cell>
          <cell r="S292">
            <v>0</v>
          </cell>
          <cell r="T292">
            <v>15</v>
          </cell>
          <cell r="U292">
            <v>200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215</v>
          </cell>
          <cell r="AU292">
            <v>215</v>
          </cell>
        </row>
        <row r="293">
          <cell r="H293" t="str">
            <v>EARF0053</v>
          </cell>
          <cell r="I293">
            <v>0</v>
          </cell>
          <cell r="J293" t="str">
            <v>Sustaining</v>
          </cell>
          <cell r="K293">
            <v>42522</v>
          </cell>
          <cell r="L293">
            <v>42644</v>
          </cell>
          <cell r="M293">
            <v>0</v>
          </cell>
          <cell r="N293">
            <v>0</v>
          </cell>
          <cell r="O293">
            <v>0</v>
          </cell>
          <cell r="P293">
            <v>0</v>
          </cell>
          <cell r="Q293">
            <v>10</v>
          </cell>
          <cell r="R293">
            <v>250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10</v>
          </cell>
          <cell r="AT293">
            <v>250</v>
          </cell>
          <cell r="AU293">
            <v>260</v>
          </cell>
        </row>
        <row r="294">
          <cell r="H294" t="str">
            <v>EARF0067</v>
          </cell>
          <cell r="I294">
            <v>0</v>
          </cell>
          <cell r="J294" t="str">
            <v>Sustaining</v>
          </cell>
          <cell r="K294">
            <v>43252</v>
          </cell>
          <cell r="L294">
            <v>43252</v>
          </cell>
          <cell r="M294">
            <v>0</v>
          </cell>
          <cell r="N294">
            <v>0</v>
          </cell>
          <cell r="O294">
            <v>0</v>
          </cell>
          <cell r="P294">
            <v>0</v>
          </cell>
          <cell r="Q294">
            <v>0</v>
          </cell>
          <cell r="R294">
            <v>0</v>
          </cell>
          <cell r="S294">
            <v>20</v>
          </cell>
          <cell r="T294">
            <v>300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320</v>
          </cell>
          <cell r="AU294">
            <v>320</v>
          </cell>
        </row>
        <row r="295">
          <cell r="H295" t="str">
            <v>EARF0063</v>
          </cell>
          <cell r="I295">
            <v>0</v>
          </cell>
          <cell r="J295" t="str">
            <v>Sustaining</v>
          </cell>
          <cell r="K295">
            <v>44256</v>
          </cell>
          <cell r="L295">
            <v>44470</v>
          </cell>
          <cell r="M295">
            <v>0</v>
          </cell>
          <cell r="N295">
            <v>0</v>
          </cell>
          <cell r="O295">
            <v>0</v>
          </cell>
          <cell r="P295">
            <v>0</v>
          </cell>
          <cell r="Q295">
            <v>0</v>
          </cell>
          <cell r="R295">
            <v>0</v>
          </cell>
          <cell r="S295">
            <v>0</v>
          </cell>
          <cell r="T295">
            <v>0</v>
          </cell>
          <cell r="U295">
            <v>0</v>
          </cell>
          <cell r="V295">
            <v>0</v>
          </cell>
          <cell r="W295">
            <v>600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600</v>
          </cell>
          <cell r="AU295">
            <v>600</v>
          </cell>
        </row>
        <row r="296">
          <cell r="H296" t="str">
            <v>EARF0013</v>
          </cell>
          <cell r="I296">
            <v>0</v>
          </cell>
          <cell r="J296" t="str">
            <v>Sustaining</v>
          </cell>
          <cell r="K296">
            <v>43252</v>
          </cell>
          <cell r="L296">
            <v>43374</v>
          </cell>
          <cell r="M296">
            <v>2</v>
          </cell>
          <cell r="N296">
            <v>0</v>
          </cell>
          <cell r="O296">
            <v>0</v>
          </cell>
          <cell r="P296">
            <v>0</v>
          </cell>
          <cell r="Q296">
            <v>0</v>
          </cell>
          <cell r="R296">
            <v>0</v>
          </cell>
          <cell r="S296">
            <v>20</v>
          </cell>
          <cell r="T296">
            <v>650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670</v>
          </cell>
          <cell r="AU296">
            <v>672</v>
          </cell>
        </row>
        <row r="297">
          <cell r="H297" t="str">
            <v>EARF0057</v>
          </cell>
          <cell r="I297">
            <v>0</v>
          </cell>
          <cell r="J297" t="str">
            <v>Sustaining</v>
          </cell>
          <cell r="K297">
            <v>46997</v>
          </cell>
          <cell r="L297">
            <v>47178</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800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800</v>
          </cell>
          <cell r="AU297">
            <v>800</v>
          </cell>
        </row>
        <row r="298">
          <cell r="H298" t="str">
            <v>EARF0058</v>
          </cell>
          <cell r="I298">
            <v>0</v>
          </cell>
          <cell r="J298" t="str">
            <v>Sustaining</v>
          </cell>
          <cell r="K298">
            <v>46631</v>
          </cell>
          <cell r="L298">
            <v>46813</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800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800</v>
          </cell>
          <cell r="AU298">
            <v>800</v>
          </cell>
        </row>
        <row r="299">
          <cell r="H299" t="str">
            <v>EARF0061</v>
          </cell>
          <cell r="I299">
            <v>0</v>
          </cell>
          <cell r="J299" t="str">
            <v>Sustaining</v>
          </cell>
          <cell r="K299">
            <v>50649</v>
          </cell>
          <cell r="L299">
            <v>50830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800</v>
          </cell>
          <cell r="AO299">
            <v>0</v>
          </cell>
          <cell r="AP299">
            <v>0</v>
          </cell>
          <cell r="AQ299">
            <v>0</v>
          </cell>
          <cell r="AR299">
            <v>0</v>
          </cell>
          <cell r="AS299">
            <v>0</v>
          </cell>
          <cell r="AT299">
            <v>800</v>
          </cell>
          <cell r="AU299">
            <v>800</v>
          </cell>
        </row>
        <row r="300">
          <cell r="H300" t="str">
            <v>EARF0062</v>
          </cell>
          <cell r="I300">
            <v>0</v>
          </cell>
          <cell r="J300" t="str">
            <v>Sustaining</v>
          </cell>
          <cell r="K300">
            <v>49553</v>
          </cell>
          <cell r="L300">
            <v>49735</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800</v>
          </cell>
          <cell r="AL300">
            <v>0</v>
          </cell>
          <cell r="AM300">
            <v>0</v>
          </cell>
          <cell r="AN300">
            <v>0</v>
          </cell>
          <cell r="AO300">
            <v>0</v>
          </cell>
          <cell r="AP300">
            <v>0</v>
          </cell>
          <cell r="AQ300">
            <v>0</v>
          </cell>
          <cell r="AR300">
            <v>0</v>
          </cell>
          <cell r="AS300">
            <v>0</v>
          </cell>
          <cell r="AT300">
            <v>800</v>
          </cell>
          <cell r="AU300">
            <v>800</v>
          </cell>
        </row>
        <row r="301">
          <cell r="H301" t="str">
            <v>EARF0052</v>
          </cell>
          <cell r="I301">
            <v>0</v>
          </cell>
          <cell r="J301" t="str">
            <v>Sustaining</v>
          </cell>
          <cell r="K301">
            <v>41699</v>
          </cell>
          <cell r="L301">
            <v>42156</v>
          </cell>
          <cell r="M301">
            <v>0</v>
          </cell>
          <cell r="N301">
            <v>0</v>
          </cell>
          <cell r="O301">
            <v>15</v>
          </cell>
          <cell r="P301">
            <v>400</v>
          </cell>
          <cell r="Q301">
            <v>400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815</v>
          </cell>
          <cell r="AT301">
            <v>0</v>
          </cell>
          <cell r="AU301">
            <v>815</v>
          </cell>
        </row>
        <row r="302">
          <cell r="H302" t="str">
            <v>H-97-1319</v>
          </cell>
          <cell r="I302">
            <v>0</v>
          </cell>
          <cell r="J302" t="str">
            <v>Sustaining</v>
          </cell>
          <cell r="K302">
            <v>42614</v>
          </cell>
          <cell r="L302">
            <v>42795</v>
          </cell>
          <cell r="M302">
            <v>0</v>
          </cell>
          <cell r="N302">
            <v>0</v>
          </cell>
          <cell r="O302">
            <v>0</v>
          </cell>
          <cell r="P302">
            <v>0</v>
          </cell>
          <cell r="Q302">
            <v>20</v>
          </cell>
          <cell r="R302">
            <v>850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20</v>
          </cell>
          <cell r="AT302">
            <v>850</v>
          </cell>
          <cell r="AU302">
            <v>870</v>
          </cell>
        </row>
        <row r="303">
          <cell r="H303" t="str">
            <v>EARF0009</v>
          </cell>
          <cell r="I303">
            <v>0</v>
          </cell>
          <cell r="J303" t="str">
            <v>Sustaining</v>
          </cell>
          <cell r="K303">
            <v>43252</v>
          </cell>
          <cell r="L303">
            <v>43374</v>
          </cell>
          <cell r="M303">
            <v>0</v>
          </cell>
          <cell r="N303">
            <v>0</v>
          </cell>
          <cell r="O303">
            <v>0</v>
          </cell>
          <cell r="P303">
            <v>0</v>
          </cell>
          <cell r="Q303">
            <v>0</v>
          </cell>
          <cell r="R303">
            <v>0</v>
          </cell>
          <cell r="S303">
            <v>20</v>
          </cell>
          <cell r="T303">
            <v>970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990</v>
          </cell>
          <cell r="AU303">
            <v>990</v>
          </cell>
        </row>
        <row r="304">
          <cell r="H304" t="str">
            <v>H-97-1300</v>
          </cell>
          <cell r="I304">
            <v>0</v>
          </cell>
          <cell r="J304" t="str">
            <v>Sustaining</v>
          </cell>
          <cell r="K304">
            <v>43252</v>
          </cell>
          <cell r="L304">
            <v>43374</v>
          </cell>
          <cell r="M304">
            <v>0</v>
          </cell>
          <cell r="N304">
            <v>0</v>
          </cell>
          <cell r="O304">
            <v>0</v>
          </cell>
          <cell r="P304">
            <v>0</v>
          </cell>
          <cell r="Q304">
            <v>0</v>
          </cell>
          <cell r="R304">
            <v>0</v>
          </cell>
          <cell r="S304">
            <v>20</v>
          </cell>
          <cell r="T304">
            <v>970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990</v>
          </cell>
          <cell r="AU304">
            <v>990</v>
          </cell>
        </row>
        <row r="305">
          <cell r="H305" t="str">
            <v>EARF0048</v>
          </cell>
          <cell r="I305">
            <v>0</v>
          </cell>
          <cell r="J305" t="str">
            <v>Sustaining</v>
          </cell>
          <cell r="K305">
            <v>41791</v>
          </cell>
          <cell r="L305">
            <v>42278</v>
          </cell>
          <cell r="M305">
            <v>0</v>
          </cell>
          <cell r="N305">
            <v>0</v>
          </cell>
          <cell r="O305">
            <v>10</v>
          </cell>
          <cell r="P305">
            <v>600</v>
          </cell>
          <cell r="Q305">
            <v>600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1210</v>
          </cell>
          <cell r="AT305">
            <v>0</v>
          </cell>
          <cell r="AU305">
            <v>1210</v>
          </cell>
        </row>
        <row r="306">
          <cell r="H306" t="str">
            <v>EARF0054</v>
          </cell>
          <cell r="I306">
            <v>0</v>
          </cell>
          <cell r="J306" t="str">
            <v>Sustaining</v>
          </cell>
          <cell r="K306">
            <v>42430</v>
          </cell>
          <cell r="L306">
            <v>42705</v>
          </cell>
          <cell r="M306">
            <v>0</v>
          </cell>
          <cell r="N306">
            <v>0</v>
          </cell>
          <cell r="O306">
            <v>25</v>
          </cell>
          <cell r="P306">
            <v>0</v>
          </cell>
          <cell r="Q306">
            <v>0</v>
          </cell>
          <cell r="R306">
            <v>9000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25</v>
          </cell>
          <cell r="AT306">
            <v>9000</v>
          </cell>
          <cell r="AU306">
            <v>9025</v>
          </cell>
        </row>
        <row r="307">
          <cell r="H307" t="str">
            <v>H-97-1543</v>
          </cell>
          <cell r="I307">
            <v>0</v>
          </cell>
          <cell r="J307" t="str">
            <v>Sustaining</v>
          </cell>
          <cell r="K307">
            <v>42795</v>
          </cell>
          <cell r="L307">
            <v>43070</v>
          </cell>
          <cell r="M307">
            <v>0</v>
          </cell>
          <cell r="N307">
            <v>0</v>
          </cell>
          <cell r="O307">
            <v>0</v>
          </cell>
          <cell r="P307">
            <v>0</v>
          </cell>
          <cell r="Q307">
            <v>10</v>
          </cell>
          <cell r="R307">
            <v>0</v>
          </cell>
          <cell r="S307">
            <v>300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10</v>
          </cell>
          <cell r="AT307">
            <v>300</v>
          </cell>
          <cell r="AU307">
            <v>310</v>
          </cell>
        </row>
        <row r="308">
          <cell r="H308" t="str">
            <v>KAKA0061</v>
          </cell>
          <cell r="I308">
            <v>0</v>
          </cell>
          <cell r="J308" t="str">
            <v>Sustaining</v>
          </cell>
          <cell r="K308">
            <v>44075</v>
          </cell>
          <cell r="L308">
            <v>44166</v>
          </cell>
          <cell r="M308">
            <v>0</v>
          </cell>
          <cell r="N308">
            <v>0</v>
          </cell>
          <cell r="O308">
            <v>0</v>
          </cell>
          <cell r="P308">
            <v>0</v>
          </cell>
          <cell r="Q308">
            <v>0</v>
          </cell>
          <cell r="R308">
            <v>0</v>
          </cell>
          <cell r="S308">
            <v>0</v>
          </cell>
          <cell r="T308">
            <v>0</v>
          </cell>
          <cell r="U308">
            <v>0</v>
          </cell>
          <cell r="V308">
            <v>350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350</v>
          </cell>
          <cell r="AU308">
            <v>350</v>
          </cell>
        </row>
        <row r="309">
          <cell r="H309" t="str">
            <v>KAKA0032</v>
          </cell>
          <cell r="I309">
            <v>0</v>
          </cell>
          <cell r="J309" t="str">
            <v>Sustaining</v>
          </cell>
          <cell r="K309">
            <v>42795</v>
          </cell>
          <cell r="L309">
            <v>43009</v>
          </cell>
          <cell r="M309">
            <v>0</v>
          </cell>
          <cell r="N309">
            <v>0</v>
          </cell>
          <cell r="O309">
            <v>0</v>
          </cell>
          <cell r="P309">
            <v>0</v>
          </cell>
          <cell r="Q309">
            <v>0</v>
          </cell>
          <cell r="R309">
            <v>40</v>
          </cell>
          <cell r="S309">
            <v>400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440</v>
          </cell>
          <cell r="AU309">
            <v>440</v>
          </cell>
        </row>
        <row r="310">
          <cell r="H310" t="str">
            <v>KAKA0060</v>
          </cell>
          <cell r="I310">
            <v>0</v>
          </cell>
          <cell r="J310" t="str">
            <v>Sustaining</v>
          </cell>
          <cell r="K310">
            <v>41791</v>
          </cell>
          <cell r="L310">
            <v>41913</v>
          </cell>
          <cell r="M310">
            <v>0</v>
          </cell>
          <cell r="N310">
            <v>0</v>
          </cell>
          <cell r="O310">
            <v>0</v>
          </cell>
          <cell r="P310">
            <v>600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600</v>
          </cell>
          <cell r="AT310">
            <v>0</v>
          </cell>
          <cell r="AU310">
            <v>600</v>
          </cell>
        </row>
        <row r="311">
          <cell r="H311" t="str">
            <v>KAKA0027</v>
          </cell>
          <cell r="I311">
            <v>0</v>
          </cell>
          <cell r="J311" t="str">
            <v>Sustaining</v>
          </cell>
          <cell r="K311">
            <v>42522</v>
          </cell>
          <cell r="L311">
            <v>42644</v>
          </cell>
          <cell r="M311">
            <v>0</v>
          </cell>
          <cell r="N311">
            <v>0</v>
          </cell>
          <cell r="O311">
            <v>20</v>
          </cell>
          <cell r="P311">
            <v>0</v>
          </cell>
          <cell r="Q311">
            <v>0</v>
          </cell>
          <cell r="R311">
            <v>600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20</v>
          </cell>
          <cell r="AT311">
            <v>600</v>
          </cell>
          <cell r="AU311">
            <v>620</v>
          </cell>
        </row>
        <row r="312">
          <cell r="H312" t="str">
            <v>KAKA0064</v>
          </cell>
          <cell r="I312">
            <v>0</v>
          </cell>
          <cell r="J312" t="str">
            <v>Sustaining</v>
          </cell>
          <cell r="K312">
            <v>41426</v>
          </cell>
          <cell r="L312">
            <v>41548</v>
          </cell>
          <cell r="M312">
            <v>0</v>
          </cell>
          <cell r="N312">
            <v>0</v>
          </cell>
          <cell r="O312">
            <v>100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100</v>
          </cell>
          <cell r="AT312">
            <v>0</v>
          </cell>
          <cell r="AU312">
            <v>100</v>
          </cell>
        </row>
        <row r="313">
          <cell r="H313" t="str">
            <v>KAKA0063</v>
          </cell>
          <cell r="I313">
            <v>0</v>
          </cell>
          <cell r="J313" t="str">
            <v>Sustaining</v>
          </cell>
          <cell r="K313">
            <v>43160</v>
          </cell>
          <cell r="L313">
            <v>43374</v>
          </cell>
          <cell r="M313">
            <v>0</v>
          </cell>
          <cell r="N313">
            <v>0</v>
          </cell>
          <cell r="O313">
            <v>0</v>
          </cell>
          <cell r="P313">
            <v>0</v>
          </cell>
          <cell r="Q313">
            <v>0</v>
          </cell>
          <cell r="R313">
            <v>0</v>
          </cell>
          <cell r="S313">
            <v>20</v>
          </cell>
          <cell r="T313">
            <v>1000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1020</v>
          </cell>
          <cell r="AU313">
            <v>1020</v>
          </cell>
        </row>
        <row r="314">
          <cell r="H314" t="str">
            <v>KAKA0026</v>
          </cell>
          <cell r="I314">
            <v>0</v>
          </cell>
          <cell r="J314" t="str">
            <v>Sustaining</v>
          </cell>
          <cell r="K314">
            <v>41609</v>
          </cell>
          <cell r="L314">
            <v>41974</v>
          </cell>
          <cell r="M314">
            <v>15</v>
          </cell>
          <cell r="N314">
            <v>166</v>
          </cell>
          <cell r="O314">
            <v>20</v>
          </cell>
          <cell r="P314">
            <v>1000</v>
          </cell>
          <cell r="Q314">
            <v>2000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3020</v>
          </cell>
          <cell r="AT314">
            <v>0</v>
          </cell>
          <cell r="AU314">
            <v>3201</v>
          </cell>
        </row>
        <row r="315">
          <cell r="H315" t="str">
            <v>KAKA0065</v>
          </cell>
          <cell r="I315">
            <v>0</v>
          </cell>
          <cell r="J315" t="str">
            <v>Sustaining</v>
          </cell>
          <cell r="K315">
            <v>41671</v>
          </cell>
          <cell r="L315">
            <v>41913</v>
          </cell>
          <cell r="M315">
            <v>0</v>
          </cell>
          <cell r="N315">
            <v>0</v>
          </cell>
          <cell r="O315">
            <v>0</v>
          </cell>
          <cell r="P315">
            <v>900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900</v>
          </cell>
          <cell r="AT315">
            <v>0</v>
          </cell>
          <cell r="AU315">
            <v>900</v>
          </cell>
        </row>
        <row r="316">
          <cell r="H316" t="str">
            <v>LSUL0006</v>
          </cell>
          <cell r="I316">
            <v>0</v>
          </cell>
          <cell r="J316" t="str">
            <v>Sustaining</v>
          </cell>
          <cell r="K316">
            <v>44075</v>
          </cell>
          <cell r="L316">
            <v>44166</v>
          </cell>
          <cell r="M316">
            <v>0</v>
          </cell>
          <cell r="N316">
            <v>0</v>
          </cell>
          <cell r="O316">
            <v>0</v>
          </cell>
          <cell r="P316">
            <v>0</v>
          </cell>
          <cell r="Q316">
            <v>0</v>
          </cell>
          <cell r="R316">
            <v>0</v>
          </cell>
          <cell r="S316">
            <v>0</v>
          </cell>
          <cell r="T316">
            <v>0</v>
          </cell>
          <cell r="U316">
            <v>0</v>
          </cell>
          <cell r="V316">
            <v>350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350</v>
          </cell>
          <cell r="AU316">
            <v>350</v>
          </cell>
        </row>
        <row r="317">
          <cell r="H317" t="str">
            <v>LSUL0005</v>
          </cell>
          <cell r="I317">
            <v>0</v>
          </cell>
          <cell r="J317" t="str">
            <v>Sustaining</v>
          </cell>
          <cell r="K317">
            <v>51288</v>
          </cell>
          <cell r="L317">
            <v>51561</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1300</v>
          </cell>
          <cell r="AQ317">
            <v>0</v>
          </cell>
          <cell r="AR317">
            <v>0</v>
          </cell>
          <cell r="AS317">
            <v>0</v>
          </cell>
          <cell r="AT317">
            <v>1300</v>
          </cell>
          <cell r="AU317">
            <v>1300</v>
          </cell>
        </row>
        <row r="318">
          <cell r="H318" t="str">
            <v>LSUL0004</v>
          </cell>
          <cell r="I318">
            <v>0</v>
          </cell>
          <cell r="J318" t="str">
            <v>Sustaining</v>
          </cell>
          <cell r="K318">
            <v>51380</v>
          </cell>
          <cell r="L318">
            <v>51561</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2000</v>
          </cell>
          <cell r="AQ318">
            <v>0</v>
          </cell>
          <cell r="AR318">
            <v>0</v>
          </cell>
          <cell r="AS318">
            <v>0</v>
          </cell>
          <cell r="AT318">
            <v>2000</v>
          </cell>
          <cell r="AU318">
            <v>2000</v>
          </cell>
        </row>
        <row r="319">
          <cell r="H319" t="str">
            <v>MANF0039</v>
          </cell>
          <cell r="I319">
            <v>0</v>
          </cell>
          <cell r="J319" t="str">
            <v>Sustaining</v>
          </cell>
          <cell r="K319">
            <v>43160</v>
          </cell>
          <cell r="L319">
            <v>43252</v>
          </cell>
          <cell r="M319">
            <v>0</v>
          </cell>
          <cell r="N319">
            <v>10</v>
          </cell>
          <cell r="O319">
            <v>0</v>
          </cell>
          <cell r="P319">
            <v>0</v>
          </cell>
          <cell r="Q319">
            <v>0</v>
          </cell>
          <cell r="R319">
            <v>0</v>
          </cell>
          <cell r="S319">
            <v>0</v>
          </cell>
          <cell r="T319">
            <v>100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100</v>
          </cell>
          <cell r="AU319">
            <v>110</v>
          </cell>
        </row>
        <row r="320">
          <cell r="H320" t="str">
            <v>MANF0056</v>
          </cell>
          <cell r="I320">
            <v>0</v>
          </cell>
          <cell r="J320" t="str">
            <v>Sustaining</v>
          </cell>
          <cell r="K320">
            <v>43252</v>
          </cell>
          <cell r="L320">
            <v>43252</v>
          </cell>
          <cell r="M320">
            <v>0</v>
          </cell>
          <cell r="N320">
            <v>0</v>
          </cell>
          <cell r="O320">
            <v>0</v>
          </cell>
          <cell r="P320">
            <v>0</v>
          </cell>
          <cell r="Q320">
            <v>0</v>
          </cell>
          <cell r="R320">
            <v>0</v>
          </cell>
          <cell r="S320">
            <v>0</v>
          </cell>
          <cell r="T320">
            <v>150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150</v>
          </cell>
          <cell r="AU320">
            <v>150</v>
          </cell>
        </row>
        <row r="321">
          <cell r="H321" t="str">
            <v>H-97-1356</v>
          </cell>
          <cell r="I321">
            <v>0</v>
          </cell>
          <cell r="J321" t="str">
            <v>Sustaining</v>
          </cell>
          <cell r="K321">
            <v>43252</v>
          </cell>
          <cell r="L321">
            <v>43617</v>
          </cell>
          <cell r="M321">
            <v>0</v>
          </cell>
          <cell r="N321">
            <v>0</v>
          </cell>
          <cell r="O321">
            <v>0</v>
          </cell>
          <cell r="P321">
            <v>0</v>
          </cell>
          <cell r="Q321">
            <v>0</v>
          </cell>
          <cell r="R321">
            <v>0</v>
          </cell>
          <cell r="S321">
            <v>0</v>
          </cell>
          <cell r="T321">
            <v>20</v>
          </cell>
          <cell r="U321">
            <v>280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300</v>
          </cell>
          <cell r="AU321">
            <v>300</v>
          </cell>
        </row>
        <row r="322">
          <cell r="H322" t="str">
            <v>MANF0040</v>
          </cell>
          <cell r="I322">
            <v>0</v>
          </cell>
          <cell r="J322" t="str">
            <v>Sustaining</v>
          </cell>
          <cell r="K322">
            <v>41791</v>
          </cell>
          <cell r="L322">
            <v>41791</v>
          </cell>
          <cell r="M322">
            <v>0</v>
          </cell>
          <cell r="N322">
            <v>0</v>
          </cell>
          <cell r="O322">
            <v>0</v>
          </cell>
          <cell r="P322">
            <v>300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300</v>
          </cell>
          <cell r="AT322">
            <v>0</v>
          </cell>
          <cell r="AU322">
            <v>300</v>
          </cell>
        </row>
        <row r="323">
          <cell r="H323" t="str">
            <v>MANF0038</v>
          </cell>
          <cell r="I323">
            <v>0</v>
          </cell>
          <cell r="J323" t="str">
            <v>Sustaining</v>
          </cell>
          <cell r="K323">
            <v>41791</v>
          </cell>
          <cell r="L323">
            <v>41791</v>
          </cell>
          <cell r="M323">
            <v>0</v>
          </cell>
          <cell r="N323">
            <v>0</v>
          </cell>
          <cell r="O323">
            <v>10</v>
          </cell>
          <cell r="P323">
            <v>300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310</v>
          </cell>
          <cell r="AT323">
            <v>0</v>
          </cell>
          <cell r="AU323">
            <v>310</v>
          </cell>
        </row>
        <row r="324">
          <cell r="H324" t="str">
            <v>MANF0053</v>
          </cell>
          <cell r="I324">
            <v>0</v>
          </cell>
          <cell r="J324" t="str">
            <v>Sustaining</v>
          </cell>
          <cell r="K324">
            <v>42887</v>
          </cell>
          <cell r="L324">
            <v>43252</v>
          </cell>
          <cell r="M324">
            <v>0</v>
          </cell>
          <cell r="N324">
            <v>0</v>
          </cell>
          <cell r="O324">
            <v>0</v>
          </cell>
          <cell r="P324">
            <v>0</v>
          </cell>
          <cell r="Q324">
            <v>0</v>
          </cell>
          <cell r="R324">
            <v>0</v>
          </cell>
          <cell r="S324">
            <v>15</v>
          </cell>
          <cell r="T324">
            <v>300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315</v>
          </cell>
          <cell r="AU324">
            <v>315</v>
          </cell>
        </row>
        <row r="325">
          <cell r="H325" t="str">
            <v>MANF0046</v>
          </cell>
          <cell r="I325">
            <v>0</v>
          </cell>
          <cell r="J325" t="str">
            <v>Sustaining</v>
          </cell>
          <cell r="K325">
            <v>50557</v>
          </cell>
          <cell r="L325">
            <v>50830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800</v>
          </cell>
          <cell r="AO325">
            <v>0</v>
          </cell>
          <cell r="AP325">
            <v>0</v>
          </cell>
          <cell r="AQ325">
            <v>0</v>
          </cell>
          <cell r="AR325">
            <v>0</v>
          </cell>
          <cell r="AS325">
            <v>0</v>
          </cell>
          <cell r="AT325">
            <v>800</v>
          </cell>
          <cell r="AU325">
            <v>800</v>
          </cell>
        </row>
        <row r="326">
          <cell r="H326" t="str">
            <v>MANF0048</v>
          </cell>
          <cell r="I326">
            <v>0</v>
          </cell>
          <cell r="J326" t="str">
            <v>Sustaining</v>
          </cell>
          <cell r="K326">
            <v>50922</v>
          </cell>
          <cell r="L326">
            <v>51196</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800</v>
          </cell>
          <cell r="AP326">
            <v>0</v>
          </cell>
          <cell r="AQ326">
            <v>0</v>
          </cell>
          <cell r="AR326">
            <v>0</v>
          </cell>
          <cell r="AS326">
            <v>0</v>
          </cell>
          <cell r="AT326">
            <v>800</v>
          </cell>
          <cell r="AU326">
            <v>800</v>
          </cell>
        </row>
        <row r="327">
          <cell r="H327" t="str">
            <v>MANF0050</v>
          </cell>
          <cell r="I327">
            <v>0</v>
          </cell>
          <cell r="J327" t="str">
            <v>Sustaining</v>
          </cell>
          <cell r="K327">
            <v>51288</v>
          </cell>
          <cell r="L327">
            <v>51561</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800</v>
          </cell>
          <cell r="AQ327">
            <v>0</v>
          </cell>
          <cell r="AR327">
            <v>0</v>
          </cell>
          <cell r="AS327">
            <v>0</v>
          </cell>
          <cell r="AT327">
            <v>800</v>
          </cell>
          <cell r="AU327">
            <v>800</v>
          </cell>
        </row>
        <row r="328">
          <cell r="H328" t="str">
            <v>MANF0052</v>
          </cell>
          <cell r="I328">
            <v>0</v>
          </cell>
          <cell r="J328" t="str">
            <v>Sustaining</v>
          </cell>
          <cell r="K328">
            <v>51653</v>
          </cell>
          <cell r="L328">
            <v>51926</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800</v>
          </cell>
          <cell r="AR328">
            <v>0</v>
          </cell>
          <cell r="AS328">
            <v>0</v>
          </cell>
          <cell r="AT328">
            <v>800</v>
          </cell>
          <cell r="AU328">
            <v>800</v>
          </cell>
        </row>
        <row r="329">
          <cell r="H329" t="str">
            <v>MANF0042</v>
          </cell>
          <cell r="I329">
            <v>0</v>
          </cell>
          <cell r="J329" t="str">
            <v>Sustaining</v>
          </cell>
          <cell r="K329">
            <v>43160</v>
          </cell>
          <cell r="L329">
            <v>43252</v>
          </cell>
          <cell r="M329">
            <v>0</v>
          </cell>
          <cell r="N329">
            <v>0</v>
          </cell>
          <cell r="O329">
            <v>0</v>
          </cell>
          <cell r="P329">
            <v>0</v>
          </cell>
          <cell r="Q329">
            <v>0</v>
          </cell>
          <cell r="R329">
            <v>0</v>
          </cell>
          <cell r="S329">
            <v>20</v>
          </cell>
          <cell r="T329">
            <v>900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920</v>
          </cell>
          <cell r="AU329">
            <v>920</v>
          </cell>
        </row>
        <row r="330">
          <cell r="H330" t="str">
            <v>MANF0045</v>
          </cell>
          <cell r="I330">
            <v>0</v>
          </cell>
          <cell r="J330" t="str">
            <v>Sustaining</v>
          </cell>
          <cell r="K330">
            <v>50649</v>
          </cell>
          <cell r="L330">
            <v>50830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1000</v>
          </cell>
          <cell r="AO330">
            <v>0</v>
          </cell>
          <cell r="AP330">
            <v>0</v>
          </cell>
          <cell r="AQ330">
            <v>0</v>
          </cell>
          <cell r="AR330">
            <v>0</v>
          </cell>
          <cell r="AS330">
            <v>0</v>
          </cell>
          <cell r="AT330">
            <v>1000</v>
          </cell>
          <cell r="AU330">
            <v>1000</v>
          </cell>
        </row>
        <row r="331">
          <cell r="H331" t="str">
            <v>MANF0047</v>
          </cell>
          <cell r="I331">
            <v>0</v>
          </cell>
          <cell r="J331" t="str">
            <v>Sustaining</v>
          </cell>
          <cell r="K331">
            <v>51014</v>
          </cell>
          <cell r="L331">
            <v>51196</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1000</v>
          </cell>
          <cell r="AP331">
            <v>0</v>
          </cell>
          <cell r="AQ331">
            <v>0</v>
          </cell>
          <cell r="AR331">
            <v>0</v>
          </cell>
          <cell r="AS331">
            <v>0</v>
          </cell>
          <cell r="AT331">
            <v>1000</v>
          </cell>
          <cell r="AU331">
            <v>1000</v>
          </cell>
        </row>
        <row r="332">
          <cell r="H332" t="str">
            <v>MANF0049</v>
          </cell>
          <cell r="I332">
            <v>0</v>
          </cell>
          <cell r="J332" t="str">
            <v>Sustaining</v>
          </cell>
          <cell r="K332">
            <v>51380</v>
          </cell>
          <cell r="L332">
            <v>51561</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1000</v>
          </cell>
          <cell r="AQ332">
            <v>0</v>
          </cell>
          <cell r="AR332">
            <v>0</v>
          </cell>
          <cell r="AS332">
            <v>0</v>
          </cell>
          <cell r="AT332">
            <v>1000</v>
          </cell>
          <cell r="AU332">
            <v>1000</v>
          </cell>
        </row>
        <row r="333">
          <cell r="H333" t="str">
            <v>MANF0051</v>
          </cell>
          <cell r="I333">
            <v>0</v>
          </cell>
          <cell r="J333" t="str">
            <v>Sustaining</v>
          </cell>
          <cell r="K333">
            <v>51745</v>
          </cell>
          <cell r="L333">
            <v>51926</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1000</v>
          </cell>
          <cell r="AR333">
            <v>0</v>
          </cell>
          <cell r="AS333">
            <v>0</v>
          </cell>
          <cell r="AT333">
            <v>1000</v>
          </cell>
          <cell r="AU333">
            <v>1000</v>
          </cell>
        </row>
        <row r="334">
          <cell r="H334" t="str">
            <v>MANF0032</v>
          </cell>
          <cell r="I334">
            <v>0</v>
          </cell>
          <cell r="J334" t="str">
            <v>Value Enhancing</v>
          </cell>
          <cell r="K334">
            <v>42887</v>
          </cell>
          <cell r="L334">
            <v>43009</v>
          </cell>
          <cell r="M334">
            <v>0</v>
          </cell>
          <cell r="N334">
            <v>0</v>
          </cell>
          <cell r="O334">
            <v>0</v>
          </cell>
          <cell r="P334">
            <v>0</v>
          </cell>
          <cell r="Q334">
            <v>0</v>
          </cell>
          <cell r="R334">
            <v>0</v>
          </cell>
          <cell r="S334">
            <v>1500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1500</v>
          </cell>
          <cell r="AU334">
            <v>1500</v>
          </cell>
        </row>
        <row r="335">
          <cell r="H335" t="str">
            <v>MANF0043</v>
          </cell>
          <cell r="I335">
            <v>0</v>
          </cell>
          <cell r="J335" t="str">
            <v>Sustaining</v>
          </cell>
          <cell r="K335">
            <v>43252</v>
          </cell>
          <cell r="L335">
            <v>42887</v>
          </cell>
          <cell r="M335">
            <v>0</v>
          </cell>
          <cell r="N335">
            <v>0</v>
          </cell>
          <cell r="O335">
            <v>0</v>
          </cell>
          <cell r="P335">
            <v>0</v>
          </cell>
          <cell r="Q335">
            <v>0</v>
          </cell>
          <cell r="R335">
            <v>0</v>
          </cell>
          <cell r="S335">
            <v>0</v>
          </cell>
          <cell r="T335">
            <v>2100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2100</v>
          </cell>
          <cell r="AU335">
            <v>2100</v>
          </cell>
        </row>
        <row r="336">
          <cell r="H336" t="str">
            <v>HNWP0090</v>
          </cell>
          <cell r="I336">
            <v>0</v>
          </cell>
          <cell r="J336" t="str">
            <v>Sustaining</v>
          </cell>
          <cell r="K336" t="str">
            <v>N/A</v>
          </cell>
          <cell r="L336" t="str">
            <v>N/A</v>
          </cell>
          <cell r="M336">
            <v>0</v>
          </cell>
          <cell r="N336">
            <v>0</v>
          </cell>
          <cell r="O336">
            <v>-280</v>
          </cell>
          <cell r="P336">
            <v>-292</v>
          </cell>
          <cell r="Q336">
            <v>-679</v>
          </cell>
          <cell r="R336">
            <v>-300</v>
          </cell>
          <cell r="S336">
            <v>-300</v>
          </cell>
          <cell r="T336">
            <v>-300</v>
          </cell>
          <cell r="U336">
            <v>-300</v>
          </cell>
          <cell r="V336">
            <v>-300</v>
          </cell>
          <cell r="W336">
            <v>-300</v>
          </cell>
          <cell r="X336">
            <v>-300</v>
          </cell>
          <cell r="Y336">
            <v>-300</v>
          </cell>
          <cell r="Z336">
            <v>-300</v>
          </cell>
          <cell r="AA336">
            <v>-300</v>
          </cell>
          <cell r="AB336">
            <v>-300</v>
          </cell>
          <cell r="AC336">
            <v>-300</v>
          </cell>
          <cell r="AD336">
            <v>-300</v>
          </cell>
          <cell r="AE336">
            <v>-300</v>
          </cell>
          <cell r="AF336">
            <v>-300</v>
          </cell>
          <cell r="AG336">
            <v>-300</v>
          </cell>
          <cell r="AH336">
            <v>-300</v>
          </cell>
          <cell r="AI336">
            <v>-300</v>
          </cell>
          <cell r="AJ336">
            <v>-300</v>
          </cell>
          <cell r="AK336">
            <v>-300</v>
          </cell>
          <cell r="AL336">
            <v>-300</v>
          </cell>
          <cell r="AM336">
            <v>-300</v>
          </cell>
          <cell r="AN336">
            <v>-300</v>
          </cell>
          <cell r="AO336">
            <v>-300</v>
          </cell>
          <cell r="AP336">
            <v>-300</v>
          </cell>
          <cell r="AQ336">
            <v>-300</v>
          </cell>
          <cell r="AR336">
            <v>-300</v>
          </cell>
          <cell r="AS336">
            <v>-1251</v>
          </cell>
          <cell r="AT336">
            <v>-8100</v>
          </cell>
          <cell r="AU336">
            <v>-9351</v>
          </cell>
        </row>
        <row r="337">
          <cell r="H337" t="str">
            <v>HNWP0036</v>
          </cell>
          <cell r="I337">
            <v>0</v>
          </cell>
          <cell r="J337" t="str">
            <v>Sustaining</v>
          </cell>
          <cell r="K337">
            <v>46813</v>
          </cell>
          <cell r="L337">
            <v>47088</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500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500</v>
          </cell>
          <cell r="AU337">
            <v>500</v>
          </cell>
        </row>
        <row r="338">
          <cell r="H338" t="str">
            <v>HNWP0037</v>
          </cell>
          <cell r="I338">
            <v>0</v>
          </cell>
          <cell r="J338" t="str">
            <v>Sustaining</v>
          </cell>
          <cell r="K338">
            <v>47178</v>
          </cell>
          <cell r="L338">
            <v>47453</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500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500</v>
          </cell>
          <cell r="AU338">
            <v>500</v>
          </cell>
        </row>
        <row r="339">
          <cell r="H339" t="str">
            <v>HNWP0038</v>
          </cell>
          <cell r="I339">
            <v>0</v>
          </cell>
          <cell r="J339" t="str">
            <v>Sustaining</v>
          </cell>
          <cell r="K339">
            <v>47543</v>
          </cell>
          <cell r="L339">
            <v>47818</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500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500</v>
          </cell>
          <cell r="AU339">
            <v>500</v>
          </cell>
        </row>
        <row r="340">
          <cell r="H340" t="str">
            <v>HNWP0039</v>
          </cell>
          <cell r="I340">
            <v>0</v>
          </cell>
          <cell r="J340" t="str">
            <v>Sustaining</v>
          </cell>
          <cell r="K340">
            <v>47908</v>
          </cell>
          <cell r="L340">
            <v>48183</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500</v>
          </cell>
          <cell r="AH340">
            <v>0</v>
          </cell>
          <cell r="AI340">
            <v>0</v>
          </cell>
          <cell r="AJ340">
            <v>0</v>
          </cell>
          <cell r="AK340">
            <v>0</v>
          </cell>
          <cell r="AL340">
            <v>0</v>
          </cell>
          <cell r="AM340">
            <v>0</v>
          </cell>
          <cell r="AN340">
            <v>0</v>
          </cell>
          <cell r="AO340">
            <v>0</v>
          </cell>
          <cell r="AP340">
            <v>0</v>
          </cell>
          <cell r="AQ340">
            <v>0</v>
          </cell>
          <cell r="AR340">
            <v>0</v>
          </cell>
          <cell r="AS340">
            <v>0</v>
          </cell>
          <cell r="AT340">
            <v>500</v>
          </cell>
          <cell r="AU340">
            <v>500</v>
          </cell>
        </row>
        <row r="341">
          <cell r="H341" t="str">
            <v>HNWP0034</v>
          </cell>
          <cell r="I341">
            <v>0</v>
          </cell>
          <cell r="J341" t="str">
            <v>Sustaining</v>
          </cell>
          <cell r="K341">
            <v>42522</v>
          </cell>
          <cell r="L341">
            <v>42887</v>
          </cell>
          <cell r="M341">
            <v>0</v>
          </cell>
          <cell r="N341">
            <v>0</v>
          </cell>
          <cell r="O341">
            <v>0</v>
          </cell>
          <cell r="P341">
            <v>0</v>
          </cell>
          <cell r="Q341">
            <v>0</v>
          </cell>
          <cell r="R341">
            <v>400</v>
          </cell>
          <cell r="S341">
            <v>400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800</v>
          </cell>
          <cell r="AU341">
            <v>800</v>
          </cell>
        </row>
        <row r="342">
          <cell r="H342" t="str">
            <v>HNWP0033</v>
          </cell>
          <cell r="I342">
            <v>0</v>
          </cell>
          <cell r="J342" t="str">
            <v>Sustaining</v>
          </cell>
          <cell r="K342">
            <v>41791</v>
          </cell>
          <cell r="L342">
            <v>43070</v>
          </cell>
          <cell r="M342">
            <v>0</v>
          </cell>
          <cell r="N342">
            <v>0</v>
          </cell>
          <cell r="O342">
            <v>30</v>
          </cell>
          <cell r="P342">
            <v>120</v>
          </cell>
          <cell r="Q342">
            <v>240</v>
          </cell>
          <cell r="R342">
            <v>240</v>
          </cell>
          <cell r="S342">
            <v>240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390</v>
          </cell>
          <cell r="AT342">
            <v>480</v>
          </cell>
          <cell r="AU342">
            <v>870</v>
          </cell>
        </row>
        <row r="343">
          <cell r="H343" t="str">
            <v>HNWP0032</v>
          </cell>
          <cell r="I343">
            <v>0</v>
          </cell>
          <cell r="J343" t="str">
            <v>Regulatory</v>
          </cell>
          <cell r="K343">
            <v>42064</v>
          </cell>
          <cell r="L343">
            <v>42522</v>
          </cell>
          <cell r="M343">
            <v>0</v>
          </cell>
          <cell r="N343">
            <v>0</v>
          </cell>
          <cell r="O343">
            <v>0</v>
          </cell>
          <cell r="P343">
            <v>0</v>
          </cell>
          <cell r="Q343">
            <v>600</v>
          </cell>
          <cell r="R343">
            <v>500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600</v>
          </cell>
          <cell r="AT343">
            <v>500</v>
          </cell>
          <cell r="AU343">
            <v>1100</v>
          </cell>
        </row>
        <row r="344">
          <cell r="H344" t="str">
            <v>HNWP0017</v>
          </cell>
          <cell r="I344">
            <v>0</v>
          </cell>
          <cell r="J344" t="str">
            <v>Sustaining</v>
          </cell>
          <cell r="K344" t="str">
            <v>n/a</v>
          </cell>
          <cell r="L344" t="str">
            <v>n/a</v>
          </cell>
          <cell r="M344">
            <v>0</v>
          </cell>
          <cell r="N344">
            <v>0</v>
          </cell>
          <cell r="O344">
            <v>180</v>
          </cell>
          <cell r="P344">
            <v>180</v>
          </cell>
          <cell r="Q344">
            <v>180</v>
          </cell>
          <cell r="R344">
            <v>180</v>
          </cell>
          <cell r="S344">
            <v>180</v>
          </cell>
          <cell r="T344">
            <v>180</v>
          </cell>
          <cell r="U344">
            <v>180</v>
          </cell>
          <cell r="V344">
            <v>180</v>
          </cell>
          <cell r="W344">
            <v>180</v>
          </cell>
          <cell r="X344">
            <v>180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540</v>
          </cell>
          <cell r="AT344">
            <v>1260</v>
          </cell>
          <cell r="AU344">
            <v>1800</v>
          </cell>
        </row>
        <row r="345">
          <cell r="H345" t="str">
            <v>HNWP0040</v>
          </cell>
          <cell r="I345">
            <v>0</v>
          </cell>
          <cell r="J345" t="str">
            <v>Sustaining</v>
          </cell>
          <cell r="K345">
            <v>47908</v>
          </cell>
          <cell r="L345">
            <v>48183</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2000</v>
          </cell>
          <cell r="AH345">
            <v>0</v>
          </cell>
          <cell r="AI345">
            <v>0</v>
          </cell>
          <cell r="AJ345">
            <v>0</v>
          </cell>
          <cell r="AK345">
            <v>0</v>
          </cell>
          <cell r="AL345">
            <v>0</v>
          </cell>
          <cell r="AM345">
            <v>0</v>
          </cell>
          <cell r="AN345">
            <v>0</v>
          </cell>
          <cell r="AO345">
            <v>0</v>
          </cell>
          <cell r="AP345">
            <v>0</v>
          </cell>
          <cell r="AQ345">
            <v>0</v>
          </cell>
          <cell r="AR345">
            <v>0</v>
          </cell>
          <cell r="AS345">
            <v>0</v>
          </cell>
          <cell r="AT345">
            <v>2000</v>
          </cell>
          <cell r="AU345">
            <v>2000</v>
          </cell>
        </row>
        <row r="346">
          <cell r="H346" t="str">
            <v>NWPGMFA1</v>
          </cell>
          <cell r="I346">
            <v>0</v>
          </cell>
          <cell r="J346" t="str">
            <v>M190</v>
          </cell>
          <cell r="K346" t="str">
            <v>N/A</v>
          </cell>
          <cell r="L346" t="str">
            <v>N/A</v>
          </cell>
          <cell r="M346">
            <v>0</v>
          </cell>
          <cell r="N346">
            <v>0</v>
          </cell>
          <cell r="O346">
            <v>250</v>
          </cell>
          <cell r="P346">
            <v>220</v>
          </cell>
          <cell r="Q346">
            <v>220</v>
          </cell>
          <cell r="R346">
            <v>220</v>
          </cell>
          <cell r="S346">
            <v>230</v>
          </cell>
          <cell r="T346">
            <v>240</v>
          </cell>
          <cell r="U346">
            <v>250</v>
          </cell>
          <cell r="V346">
            <v>260</v>
          </cell>
          <cell r="W346">
            <v>270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690</v>
          </cell>
          <cell r="AT346">
            <v>1470</v>
          </cell>
          <cell r="AU346">
            <v>2160</v>
          </cell>
        </row>
        <row r="347">
          <cell r="H347" t="str">
            <v>PINE0050</v>
          </cell>
          <cell r="I347">
            <v>0</v>
          </cell>
          <cell r="J347" t="str">
            <v>Sustaining</v>
          </cell>
          <cell r="K347">
            <v>42522</v>
          </cell>
          <cell r="L347">
            <v>42644</v>
          </cell>
          <cell r="M347">
            <v>0</v>
          </cell>
          <cell r="N347">
            <v>0</v>
          </cell>
          <cell r="O347">
            <v>0</v>
          </cell>
          <cell r="P347">
            <v>0</v>
          </cell>
          <cell r="Q347">
            <v>0</v>
          </cell>
          <cell r="R347">
            <v>100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100</v>
          </cell>
          <cell r="AU347">
            <v>100</v>
          </cell>
        </row>
        <row r="348">
          <cell r="H348" t="str">
            <v>PINE0067</v>
          </cell>
          <cell r="I348">
            <v>0</v>
          </cell>
          <cell r="J348" t="str">
            <v>Regulatory</v>
          </cell>
          <cell r="K348">
            <v>42887</v>
          </cell>
          <cell r="L348">
            <v>43009</v>
          </cell>
          <cell r="M348">
            <v>0</v>
          </cell>
          <cell r="N348">
            <v>0</v>
          </cell>
          <cell r="O348">
            <v>0</v>
          </cell>
          <cell r="P348">
            <v>0</v>
          </cell>
          <cell r="Q348">
            <v>0</v>
          </cell>
          <cell r="R348">
            <v>10</v>
          </cell>
          <cell r="S348">
            <v>120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130</v>
          </cell>
          <cell r="AU348">
            <v>130</v>
          </cell>
        </row>
        <row r="349">
          <cell r="H349" t="str">
            <v>H-97-1220</v>
          </cell>
          <cell r="I349">
            <v>0</v>
          </cell>
          <cell r="J349" t="str">
            <v>Sustaining</v>
          </cell>
          <cell r="K349">
            <v>41334</v>
          </cell>
          <cell r="L349">
            <v>41426</v>
          </cell>
          <cell r="M349">
            <v>220</v>
          </cell>
          <cell r="N349">
            <v>100</v>
          </cell>
          <cell r="O349">
            <v>150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150</v>
          </cell>
          <cell r="AT349">
            <v>0</v>
          </cell>
          <cell r="AU349">
            <v>470</v>
          </cell>
        </row>
        <row r="350">
          <cell r="H350" t="str">
            <v>PINE0071</v>
          </cell>
          <cell r="I350">
            <v>0</v>
          </cell>
          <cell r="J350" t="str">
            <v>Sustaining</v>
          </cell>
          <cell r="K350" t="str">
            <v>N/A</v>
          </cell>
          <cell r="L350" t="str">
            <v>N/A</v>
          </cell>
          <cell r="M350">
            <v>0</v>
          </cell>
          <cell r="N350">
            <v>42</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42</v>
          </cell>
        </row>
        <row r="351">
          <cell r="H351" t="str">
            <v>PINE0076</v>
          </cell>
          <cell r="I351">
            <v>0</v>
          </cell>
          <cell r="J351" t="str">
            <v>Regulatory</v>
          </cell>
          <cell r="K351">
            <v>42156</v>
          </cell>
          <cell r="L351">
            <v>42644</v>
          </cell>
          <cell r="M351">
            <v>0</v>
          </cell>
          <cell r="N351">
            <v>0</v>
          </cell>
          <cell r="O351">
            <v>0</v>
          </cell>
          <cell r="P351">
            <v>0</v>
          </cell>
          <cell r="Q351">
            <v>0</v>
          </cell>
          <cell r="R351">
            <v>200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200</v>
          </cell>
          <cell r="AU351">
            <v>200</v>
          </cell>
        </row>
        <row r="352">
          <cell r="H352" t="str">
            <v>PINE0090</v>
          </cell>
          <cell r="I352">
            <v>0</v>
          </cell>
          <cell r="J352" t="str">
            <v>Sustaining</v>
          </cell>
          <cell r="K352">
            <v>43160</v>
          </cell>
          <cell r="L352">
            <v>43435</v>
          </cell>
          <cell r="M352">
            <v>0</v>
          </cell>
          <cell r="N352">
            <v>0</v>
          </cell>
          <cell r="O352">
            <v>0</v>
          </cell>
          <cell r="P352">
            <v>0</v>
          </cell>
          <cell r="Q352">
            <v>0</v>
          </cell>
          <cell r="R352">
            <v>0</v>
          </cell>
          <cell r="S352">
            <v>0</v>
          </cell>
          <cell r="T352">
            <v>200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200</v>
          </cell>
          <cell r="AU352">
            <v>200</v>
          </cell>
        </row>
        <row r="353">
          <cell r="H353" t="str">
            <v>PINE0028</v>
          </cell>
          <cell r="I353">
            <v>0</v>
          </cell>
          <cell r="J353" t="str">
            <v>Sustaining</v>
          </cell>
          <cell r="K353">
            <v>41153</v>
          </cell>
          <cell r="L353">
            <v>41334</v>
          </cell>
          <cell r="M353">
            <v>0</v>
          </cell>
          <cell r="N353">
            <v>1760</v>
          </cell>
          <cell r="O353">
            <v>700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700</v>
          </cell>
          <cell r="AT353">
            <v>0</v>
          </cell>
          <cell r="AU353">
            <v>2460</v>
          </cell>
        </row>
        <row r="354">
          <cell r="H354" t="str">
            <v>PINE0091</v>
          </cell>
          <cell r="I354">
            <v>0</v>
          </cell>
          <cell r="J354" t="str">
            <v>Sustaining</v>
          </cell>
          <cell r="K354">
            <v>44075</v>
          </cell>
          <cell r="L354">
            <v>44166</v>
          </cell>
          <cell r="M354">
            <v>0</v>
          </cell>
          <cell r="N354">
            <v>0</v>
          </cell>
          <cell r="O354">
            <v>0</v>
          </cell>
          <cell r="P354">
            <v>0</v>
          </cell>
          <cell r="Q354">
            <v>0</v>
          </cell>
          <cell r="R354">
            <v>0</v>
          </cell>
          <cell r="S354">
            <v>0</v>
          </cell>
          <cell r="T354">
            <v>0</v>
          </cell>
          <cell r="U354">
            <v>0</v>
          </cell>
          <cell r="V354">
            <v>300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300</v>
          </cell>
          <cell r="AU354">
            <v>300</v>
          </cell>
        </row>
        <row r="355">
          <cell r="H355" t="str">
            <v>PINE0045</v>
          </cell>
          <cell r="I355">
            <v>0</v>
          </cell>
          <cell r="J355" t="str">
            <v>Sustaining</v>
          </cell>
          <cell r="K355">
            <v>43252</v>
          </cell>
          <cell r="L355">
            <v>43374</v>
          </cell>
          <cell r="M355">
            <v>0</v>
          </cell>
          <cell r="N355">
            <v>0</v>
          </cell>
          <cell r="O355">
            <v>0</v>
          </cell>
          <cell r="P355">
            <v>0</v>
          </cell>
          <cell r="Q355">
            <v>0</v>
          </cell>
          <cell r="R355">
            <v>0</v>
          </cell>
          <cell r="S355">
            <v>0</v>
          </cell>
          <cell r="T355">
            <v>600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600</v>
          </cell>
          <cell r="AU355">
            <v>600</v>
          </cell>
        </row>
        <row r="356">
          <cell r="H356" t="str">
            <v>PINE0057</v>
          </cell>
          <cell r="I356">
            <v>0</v>
          </cell>
          <cell r="J356" t="str">
            <v>Sustaining</v>
          </cell>
          <cell r="K356">
            <v>42887</v>
          </cell>
          <cell r="L356">
            <v>43009</v>
          </cell>
          <cell r="M356">
            <v>0</v>
          </cell>
          <cell r="N356">
            <v>0</v>
          </cell>
          <cell r="O356">
            <v>0</v>
          </cell>
          <cell r="P356">
            <v>0</v>
          </cell>
          <cell r="Q356">
            <v>10</v>
          </cell>
          <cell r="R356">
            <v>0</v>
          </cell>
          <cell r="S356">
            <v>600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10</v>
          </cell>
          <cell r="AT356">
            <v>600</v>
          </cell>
          <cell r="AU356">
            <v>610</v>
          </cell>
        </row>
        <row r="357">
          <cell r="H357" t="str">
            <v>PINE0092</v>
          </cell>
          <cell r="I357">
            <v>0</v>
          </cell>
          <cell r="J357" t="str">
            <v>Sustaining</v>
          </cell>
          <cell r="K357">
            <v>42339</v>
          </cell>
          <cell r="L357">
            <v>42644</v>
          </cell>
          <cell r="M357">
            <v>0</v>
          </cell>
          <cell r="N357">
            <v>0</v>
          </cell>
          <cell r="O357">
            <v>0</v>
          </cell>
          <cell r="P357">
            <v>0</v>
          </cell>
          <cell r="Q357">
            <v>0</v>
          </cell>
          <cell r="R357">
            <v>900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900</v>
          </cell>
          <cell r="AU357">
            <v>900</v>
          </cell>
        </row>
        <row r="358">
          <cell r="H358" t="str">
            <v>PINE0093</v>
          </cell>
          <cell r="I358">
            <v>0</v>
          </cell>
          <cell r="J358" t="str">
            <v>Sustaining</v>
          </cell>
          <cell r="K358">
            <v>41974</v>
          </cell>
          <cell r="L358">
            <v>42278</v>
          </cell>
          <cell r="M358">
            <v>0</v>
          </cell>
          <cell r="N358">
            <v>0</v>
          </cell>
          <cell r="O358">
            <v>0</v>
          </cell>
          <cell r="P358">
            <v>0</v>
          </cell>
          <cell r="Q358">
            <v>900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900</v>
          </cell>
          <cell r="AT358">
            <v>0</v>
          </cell>
          <cell r="AU358">
            <v>900</v>
          </cell>
        </row>
        <row r="359">
          <cell r="H359" t="str">
            <v>PINE0030</v>
          </cell>
          <cell r="I359">
            <v>0</v>
          </cell>
          <cell r="J359" t="str">
            <v>Sustaining</v>
          </cell>
          <cell r="K359">
            <v>41699</v>
          </cell>
          <cell r="L359">
            <v>42156</v>
          </cell>
          <cell r="M359">
            <v>0</v>
          </cell>
          <cell r="N359">
            <v>5</v>
          </cell>
          <cell r="O359">
            <v>0</v>
          </cell>
          <cell r="P359">
            <v>680</v>
          </cell>
          <cell r="Q359">
            <v>200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880</v>
          </cell>
          <cell r="AT359">
            <v>0</v>
          </cell>
          <cell r="AU359">
            <v>885</v>
          </cell>
        </row>
        <row r="360">
          <cell r="H360" t="str">
            <v>PINE0087</v>
          </cell>
          <cell r="I360">
            <v>0</v>
          </cell>
          <cell r="J360" t="str">
            <v>Sustaining</v>
          </cell>
          <cell r="K360">
            <v>50284</v>
          </cell>
          <cell r="L360">
            <v>50465</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1000</v>
          </cell>
          <cell r="AN360">
            <v>0</v>
          </cell>
          <cell r="AO360">
            <v>0</v>
          </cell>
          <cell r="AP360">
            <v>0</v>
          </cell>
          <cell r="AQ360">
            <v>0</v>
          </cell>
          <cell r="AR360">
            <v>0</v>
          </cell>
          <cell r="AS360">
            <v>0</v>
          </cell>
          <cell r="AT360">
            <v>1000</v>
          </cell>
          <cell r="AU360">
            <v>1000</v>
          </cell>
        </row>
        <row r="361">
          <cell r="H361" t="str">
            <v>PINE0088</v>
          </cell>
          <cell r="I361">
            <v>0</v>
          </cell>
          <cell r="J361" t="str">
            <v>Sustaining</v>
          </cell>
          <cell r="K361">
            <v>49553</v>
          </cell>
          <cell r="L361">
            <v>50100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1000</v>
          </cell>
          <cell r="AM361">
            <v>0</v>
          </cell>
          <cell r="AN361">
            <v>0</v>
          </cell>
          <cell r="AO361">
            <v>0</v>
          </cell>
          <cell r="AP361">
            <v>0</v>
          </cell>
          <cell r="AQ361">
            <v>0</v>
          </cell>
          <cell r="AR361">
            <v>0</v>
          </cell>
          <cell r="AS361">
            <v>0</v>
          </cell>
          <cell r="AT361">
            <v>1000</v>
          </cell>
          <cell r="AU361">
            <v>1000</v>
          </cell>
        </row>
        <row r="362">
          <cell r="H362" t="str">
            <v>H-97-1196</v>
          </cell>
          <cell r="I362">
            <v>0</v>
          </cell>
          <cell r="J362" t="str">
            <v>Value Enhancing</v>
          </cell>
          <cell r="K362" t="str">
            <v>Released</v>
          </cell>
          <cell r="L362">
            <v>41699</v>
          </cell>
          <cell r="M362">
            <v>1553</v>
          </cell>
          <cell r="N362">
            <v>1234</v>
          </cell>
          <cell r="O362">
            <v>1095</v>
          </cell>
          <cell r="P362">
            <v>49</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1144</v>
          </cell>
          <cell r="AT362">
            <v>0</v>
          </cell>
          <cell r="AU362">
            <v>3931</v>
          </cell>
        </row>
        <row r="363">
          <cell r="H363" t="str">
            <v>PINE0055</v>
          </cell>
          <cell r="I363">
            <v>0</v>
          </cell>
          <cell r="J363" t="str">
            <v>Sustaining</v>
          </cell>
          <cell r="K363">
            <v>41244</v>
          </cell>
          <cell r="L363">
            <v>41699</v>
          </cell>
          <cell r="M363">
            <v>0</v>
          </cell>
          <cell r="N363">
            <v>35</v>
          </cell>
          <cell r="O363">
            <v>1200</v>
          </cell>
          <cell r="P363">
            <v>1200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2400</v>
          </cell>
          <cell r="AT363">
            <v>0</v>
          </cell>
          <cell r="AU363">
            <v>2435</v>
          </cell>
        </row>
        <row r="364">
          <cell r="H364" t="str">
            <v>PINE0026</v>
          </cell>
          <cell r="I364">
            <v>0</v>
          </cell>
          <cell r="J364" t="str">
            <v>Sustaining</v>
          </cell>
          <cell r="K364">
            <v>42795</v>
          </cell>
          <cell r="L364">
            <v>43009</v>
          </cell>
          <cell r="M364">
            <v>10</v>
          </cell>
          <cell r="N364">
            <v>0</v>
          </cell>
          <cell r="O364">
            <v>0</v>
          </cell>
          <cell r="P364">
            <v>0</v>
          </cell>
          <cell r="Q364">
            <v>0</v>
          </cell>
          <cell r="R364">
            <v>0</v>
          </cell>
          <cell r="S364">
            <v>1400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1400</v>
          </cell>
          <cell r="AU364">
            <v>1410</v>
          </cell>
        </row>
        <row r="365">
          <cell r="H365" t="str">
            <v>PINE0027</v>
          </cell>
          <cell r="I365">
            <v>0</v>
          </cell>
          <cell r="J365" t="str">
            <v>Sustaining</v>
          </cell>
          <cell r="K365">
            <v>41518</v>
          </cell>
          <cell r="L365">
            <v>41699</v>
          </cell>
          <cell r="M365">
            <v>4</v>
          </cell>
          <cell r="N365">
            <v>17</v>
          </cell>
          <cell r="O365">
            <v>1000</v>
          </cell>
          <cell r="P365">
            <v>450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1450</v>
          </cell>
          <cell r="AT365">
            <v>0</v>
          </cell>
          <cell r="AU365">
            <v>1471</v>
          </cell>
        </row>
        <row r="366">
          <cell r="H366" t="str">
            <v>PINE0081</v>
          </cell>
          <cell r="I366">
            <v>0</v>
          </cell>
          <cell r="J366" t="str">
            <v>Sustaining</v>
          </cell>
          <cell r="K366">
            <v>47635</v>
          </cell>
          <cell r="L366">
            <v>47908</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1800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1800</v>
          </cell>
          <cell r="AU366">
            <v>1800</v>
          </cell>
        </row>
        <row r="367">
          <cell r="H367" t="str">
            <v>PINE0082</v>
          </cell>
          <cell r="I367">
            <v>0</v>
          </cell>
          <cell r="J367" t="str">
            <v>Sustaining</v>
          </cell>
          <cell r="K367">
            <v>48000</v>
          </cell>
          <cell r="L367">
            <v>48274</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1800</v>
          </cell>
          <cell r="AH367">
            <v>0</v>
          </cell>
          <cell r="AI367">
            <v>0</v>
          </cell>
          <cell r="AJ367">
            <v>0</v>
          </cell>
          <cell r="AK367">
            <v>0</v>
          </cell>
          <cell r="AL367">
            <v>0</v>
          </cell>
          <cell r="AM367">
            <v>0</v>
          </cell>
          <cell r="AN367">
            <v>0</v>
          </cell>
          <cell r="AO367">
            <v>0</v>
          </cell>
          <cell r="AP367">
            <v>0</v>
          </cell>
          <cell r="AQ367">
            <v>0</v>
          </cell>
          <cell r="AR367">
            <v>0</v>
          </cell>
          <cell r="AS367">
            <v>0</v>
          </cell>
          <cell r="AT367">
            <v>1800</v>
          </cell>
          <cell r="AU367">
            <v>1800</v>
          </cell>
        </row>
        <row r="368">
          <cell r="H368" t="str">
            <v>PINE0058</v>
          </cell>
          <cell r="I368">
            <v>0</v>
          </cell>
          <cell r="J368" t="str">
            <v>Sustaining</v>
          </cell>
          <cell r="K368">
            <v>41426</v>
          </cell>
          <cell r="L368">
            <v>42644</v>
          </cell>
          <cell r="M368">
            <v>0</v>
          </cell>
          <cell r="N368">
            <v>0</v>
          </cell>
          <cell r="O368">
            <v>200</v>
          </cell>
          <cell r="P368" t="str">
            <v xml:space="preserve"> </v>
          </cell>
          <cell r="Q368">
            <v>0</v>
          </cell>
          <cell r="R368">
            <v>300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200</v>
          </cell>
          <cell r="AT368">
            <v>300</v>
          </cell>
          <cell r="AU368">
            <v>500</v>
          </cell>
        </row>
        <row r="369">
          <cell r="H369" t="str">
            <v>PINE0079</v>
          </cell>
          <cell r="I369">
            <v>0</v>
          </cell>
          <cell r="J369" t="str">
            <v>Sustaining</v>
          </cell>
          <cell r="K369">
            <v>41153</v>
          </cell>
          <cell r="L369">
            <v>41699</v>
          </cell>
          <cell r="M369">
            <v>0</v>
          </cell>
          <cell r="N369">
            <v>11</v>
          </cell>
          <cell r="O369">
            <v>2200</v>
          </cell>
          <cell r="P369">
            <v>400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2600</v>
          </cell>
          <cell r="AT369">
            <v>0</v>
          </cell>
          <cell r="AU369">
            <v>2611</v>
          </cell>
        </row>
        <row r="370">
          <cell r="H370" t="str">
            <v>PINE0032</v>
          </cell>
          <cell r="I370">
            <v>0</v>
          </cell>
          <cell r="J370" t="str">
            <v>Sustaining</v>
          </cell>
          <cell r="K370">
            <v>41153</v>
          </cell>
          <cell r="L370">
            <v>41548</v>
          </cell>
          <cell r="M370">
            <v>21</v>
          </cell>
          <cell r="N370">
            <v>239</v>
          </cell>
          <cell r="O370">
            <v>2950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2950</v>
          </cell>
          <cell r="AT370">
            <v>0</v>
          </cell>
          <cell r="AU370">
            <v>3210</v>
          </cell>
        </row>
        <row r="371">
          <cell r="H371" t="str">
            <v>PINE0031</v>
          </cell>
          <cell r="I371">
            <v>0</v>
          </cell>
          <cell r="J371" t="str">
            <v>Sustaining</v>
          </cell>
          <cell r="K371">
            <v>41518</v>
          </cell>
          <cell r="L371">
            <v>41913</v>
          </cell>
          <cell r="M371">
            <v>0</v>
          </cell>
          <cell r="N371">
            <v>0</v>
          </cell>
          <cell r="O371">
            <v>246</v>
          </cell>
          <cell r="P371">
            <v>2970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3216</v>
          </cell>
          <cell r="AT371">
            <v>0</v>
          </cell>
          <cell r="AU371">
            <v>3216</v>
          </cell>
        </row>
        <row r="372">
          <cell r="H372" t="str">
            <v>SILF0020</v>
          </cell>
          <cell r="I372">
            <v>0</v>
          </cell>
          <cell r="J372" t="str">
            <v>Sustaining</v>
          </cell>
          <cell r="K372">
            <v>43617</v>
          </cell>
          <cell r="L372">
            <v>43800</v>
          </cell>
          <cell r="M372">
            <v>0</v>
          </cell>
          <cell r="N372">
            <v>0</v>
          </cell>
          <cell r="O372">
            <v>0</v>
          </cell>
          <cell r="P372">
            <v>0</v>
          </cell>
          <cell r="Q372">
            <v>0</v>
          </cell>
          <cell r="R372">
            <v>0</v>
          </cell>
          <cell r="S372">
            <v>20</v>
          </cell>
          <cell r="T372">
            <v>0</v>
          </cell>
          <cell r="U372">
            <v>200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220</v>
          </cell>
          <cell r="AU372">
            <v>220</v>
          </cell>
        </row>
        <row r="373">
          <cell r="H373" t="str">
            <v>SILF0028</v>
          </cell>
          <cell r="I373">
            <v>0</v>
          </cell>
          <cell r="J373" t="str">
            <v>Sustaining</v>
          </cell>
          <cell r="K373">
            <v>43252</v>
          </cell>
          <cell r="L373">
            <v>43435</v>
          </cell>
          <cell r="M373">
            <v>0</v>
          </cell>
          <cell r="N373">
            <v>0</v>
          </cell>
          <cell r="O373">
            <v>0</v>
          </cell>
          <cell r="P373">
            <v>0</v>
          </cell>
          <cell r="Q373">
            <v>0</v>
          </cell>
          <cell r="R373">
            <v>0</v>
          </cell>
          <cell r="S373">
            <v>0</v>
          </cell>
          <cell r="T373">
            <v>250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250</v>
          </cell>
          <cell r="AU373">
            <v>250</v>
          </cell>
        </row>
        <row r="374">
          <cell r="H374" t="str">
            <v>SILF0027</v>
          </cell>
          <cell r="I374">
            <v>0</v>
          </cell>
          <cell r="J374" t="str">
            <v>Regulatory</v>
          </cell>
          <cell r="K374">
            <v>42887</v>
          </cell>
          <cell r="L374">
            <v>43009</v>
          </cell>
          <cell r="M374">
            <v>0</v>
          </cell>
          <cell r="N374">
            <v>0</v>
          </cell>
          <cell r="O374">
            <v>0</v>
          </cell>
          <cell r="P374">
            <v>0</v>
          </cell>
          <cell r="Q374">
            <v>0</v>
          </cell>
          <cell r="R374">
            <v>0</v>
          </cell>
          <cell r="S374">
            <v>285</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285</v>
          </cell>
          <cell r="AU374">
            <v>285</v>
          </cell>
        </row>
        <row r="375">
          <cell r="H375" t="str">
            <v>SILF0025</v>
          </cell>
          <cell r="I375">
            <v>0</v>
          </cell>
          <cell r="J375" t="str">
            <v>Sustaining</v>
          </cell>
          <cell r="K375">
            <v>42064</v>
          </cell>
          <cell r="L375">
            <v>43009</v>
          </cell>
          <cell r="M375">
            <v>0</v>
          </cell>
          <cell r="N375">
            <v>0</v>
          </cell>
          <cell r="O375">
            <v>0</v>
          </cell>
          <cell r="P375">
            <v>0</v>
          </cell>
          <cell r="Q375">
            <v>0</v>
          </cell>
          <cell r="R375">
            <v>20</v>
          </cell>
          <cell r="S375">
            <v>600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620</v>
          </cell>
          <cell r="AU375">
            <v>620</v>
          </cell>
        </row>
        <row r="376">
          <cell r="H376" t="str">
            <v>SILF0015</v>
          </cell>
          <cell r="I376">
            <v>0</v>
          </cell>
          <cell r="J376" t="str">
            <v>Sustaining</v>
          </cell>
          <cell r="K376">
            <v>42522</v>
          </cell>
          <cell r="L376">
            <v>42644</v>
          </cell>
          <cell r="M376">
            <v>0</v>
          </cell>
          <cell r="N376">
            <v>0</v>
          </cell>
          <cell r="O376">
            <v>0</v>
          </cell>
          <cell r="P376">
            <v>0</v>
          </cell>
          <cell r="Q376">
            <v>50</v>
          </cell>
          <cell r="R376">
            <v>650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50</v>
          </cell>
          <cell r="AT376">
            <v>650</v>
          </cell>
          <cell r="AU376">
            <v>700</v>
          </cell>
        </row>
        <row r="377">
          <cell r="H377" t="str">
            <v>SILF0010</v>
          </cell>
          <cell r="I377">
            <v>0</v>
          </cell>
          <cell r="J377" t="str">
            <v>Sustaining</v>
          </cell>
          <cell r="K377">
            <v>42979</v>
          </cell>
          <cell r="L377">
            <v>43160</v>
          </cell>
          <cell r="M377">
            <v>0</v>
          </cell>
          <cell r="N377">
            <v>0</v>
          </cell>
          <cell r="O377">
            <v>0</v>
          </cell>
          <cell r="P377">
            <v>0</v>
          </cell>
          <cell r="Q377">
            <v>0</v>
          </cell>
          <cell r="R377">
            <v>20</v>
          </cell>
          <cell r="S377">
            <v>800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820</v>
          </cell>
          <cell r="AU377">
            <v>820</v>
          </cell>
        </row>
        <row r="378">
          <cell r="H378" t="str">
            <v>SILF0018</v>
          </cell>
          <cell r="I378">
            <v>0</v>
          </cell>
          <cell r="J378" t="str">
            <v>Value Enhancing</v>
          </cell>
          <cell r="K378">
            <v>42887</v>
          </cell>
          <cell r="L378">
            <v>43160</v>
          </cell>
          <cell r="M378">
            <v>0</v>
          </cell>
          <cell r="N378">
            <v>0</v>
          </cell>
          <cell r="O378">
            <v>0</v>
          </cell>
          <cell r="P378">
            <v>20</v>
          </cell>
          <cell r="Q378">
            <v>0</v>
          </cell>
          <cell r="R378">
            <v>0</v>
          </cell>
          <cell r="S378">
            <v>590</v>
          </cell>
          <cell r="T378">
            <v>1200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20</v>
          </cell>
          <cell r="AT378">
            <v>1790</v>
          </cell>
          <cell r="AU378">
            <v>1810</v>
          </cell>
        </row>
        <row r="379">
          <cell r="H379" t="str">
            <v>SILF0006</v>
          </cell>
          <cell r="I379">
            <v>0</v>
          </cell>
          <cell r="J379" t="str">
            <v>Sustaining</v>
          </cell>
          <cell r="K379">
            <v>42430</v>
          </cell>
          <cell r="L379">
            <v>43160</v>
          </cell>
          <cell r="M379">
            <v>0</v>
          </cell>
          <cell r="N379">
            <v>0</v>
          </cell>
          <cell r="O379">
            <v>0</v>
          </cell>
          <cell r="P379" t="str">
            <v xml:space="preserve"> </v>
          </cell>
          <cell r="Q379">
            <v>0</v>
          </cell>
          <cell r="R379">
            <v>1200</v>
          </cell>
          <cell r="S379">
            <v>50</v>
          </cell>
          <cell r="T379">
            <v>900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2150</v>
          </cell>
          <cell r="AU379">
            <v>2150</v>
          </cell>
        </row>
        <row r="380">
          <cell r="H380" t="str">
            <v>WHDF0043</v>
          </cell>
          <cell r="I380">
            <v>0</v>
          </cell>
          <cell r="J380" t="str">
            <v>Sustaining</v>
          </cell>
          <cell r="K380">
            <v>41244</v>
          </cell>
          <cell r="L380">
            <v>41426</v>
          </cell>
          <cell r="M380">
            <v>0</v>
          </cell>
          <cell r="N380">
            <v>0</v>
          </cell>
          <cell r="O380">
            <v>100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100</v>
          </cell>
          <cell r="AT380">
            <v>0</v>
          </cell>
          <cell r="AU380">
            <v>100</v>
          </cell>
        </row>
        <row r="381">
          <cell r="H381" t="str">
            <v>WHDF0042</v>
          </cell>
          <cell r="I381">
            <v>0</v>
          </cell>
          <cell r="J381" t="str">
            <v>Sustaining</v>
          </cell>
          <cell r="K381">
            <v>43160</v>
          </cell>
          <cell r="L381">
            <v>43435</v>
          </cell>
          <cell r="M381">
            <v>0</v>
          </cell>
          <cell r="N381">
            <v>0</v>
          </cell>
          <cell r="O381">
            <v>0</v>
          </cell>
          <cell r="P381">
            <v>0</v>
          </cell>
          <cell r="Q381">
            <v>0</v>
          </cell>
          <cell r="R381">
            <v>0</v>
          </cell>
          <cell r="S381">
            <v>0</v>
          </cell>
          <cell r="T381">
            <v>250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250</v>
          </cell>
          <cell r="AU381">
            <v>250</v>
          </cell>
        </row>
        <row r="382">
          <cell r="H382" t="str">
            <v>WHDF0037</v>
          </cell>
          <cell r="I382">
            <v>0</v>
          </cell>
          <cell r="J382" t="str">
            <v>Sustaining</v>
          </cell>
          <cell r="K382">
            <v>41791</v>
          </cell>
          <cell r="L382">
            <v>41913</v>
          </cell>
          <cell r="M382">
            <v>0</v>
          </cell>
          <cell r="N382">
            <v>0</v>
          </cell>
          <cell r="O382">
            <v>20</v>
          </cell>
          <cell r="P382">
            <v>750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770</v>
          </cell>
          <cell r="AT382">
            <v>0</v>
          </cell>
          <cell r="AU382">
            <v>770</v>
          </cell>
        </row>
        <row r="383">
          <cell r="H383" t="str">
            <v>WHDF0040</v>
          </cell>
          <cell r="I383">
            <v>0</v>
          </cell>
          <cell r="J383" t="str">
            <v>Sustaining</v>
          </cell>
          <cell r="K383">
            <v>42795</v>
          </cell>
          <cell r="L383">
            <v>42887</v>
          </cell>
          <cell r="M383">
            <v>0</v>
          </cell>
          <cell r="N383">
            <v>0</v>
          </cell>
          <cell r="O383">
            <v>0</v>
          </cell>
          <cell r="P383">
            <v>0</v>
          </cell>
          <cell r="Q383">
            <v>20</v>
          </cell>
          <cell r="R383">
            <v>0</v>
          </cell>
          <cell r="S383">
            <v>1000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20</v>
          </cell>
          <cell r="AT383">
            <v>1000</v>
          </cell>
          <cell r="AU383">
            <v>1020</v>
          </cell>
        </row>
        <row r="384">
          <cell r="H384" t="str">
            <v>H-97-1421</v>
          </cell>
          <cell r="I384">
            <v>0</v>
          </cell>
          <cell r="J384" t="str">
            <v>Sustaining</v>
          </cell>
          <cell r="K384">
            <v>42522</v>
          </cell>
          <cell r="L384">
            <v>43009</v>
          </cell>
          <cell r="M384">
            <v>0</v>
          </cell>
          <cell r="N384">
            <v>0</v>
          </cell>
          <cell r="O384">
            <v>0</v>
          </cell>
          <cell r="P384">
            <v>0</v>
          </cell>
          <cell r="Q384">
            <v>0</v>
          </cell>
          <cell r="R384">
            <v>200</v>
          </cell>
          <cell r="S384">
            <v>1000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1200</v>
          </cell>
          <cell r="AU384">
            <v>1200</v>
          </cell>
        </row>
        <row r="385">
          <cell r="H385" t="str">
            <v>H-97-1433</v>
          </cell>
          <cell r="I385">
            <v>0</v>
          </cell>
          <cell r="J385" t="str">
            <v>Sustaining</v>
          </cell>
          <cell r="K385">
            <v>42248</v>
          </cell>
          <cell r="L385">
            <v>42430</v>
          </cell>
          <cell r="M385">
            <v>2</v>
          </cell>
          <cell r="N385">
            <v>0</v>
          </cell>
          <cell r="O385">
            <v>0</v>
          </cell>
          <cell r="P385">
            <v>0</v>
          </cell>
          <cell r="Q385">
            <v>800</v>
          </cell>
          <cell r="R385">
            <v>800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800</v>
          </cell>
          <cell r="AT385">
            <v>800</v>
          </cell>
          <cell r="AU385">
            <v>1602</v>
          </cell>
        </row>
        <row r="386">
          <cell r="H386" t="str">
            <v>WHDF0021</v>
          </cell>
          <cell r="I386">
            <v>0</v>
          </cell>
          <cell r="J386" t="str">
            <v>Sustaining</v>
          </cell>
          <cell r="K386">
            <v>42614</v>
          </cell>
          <cell r="L386">
            <v>42795</v>
          </cell>
          <cell r="M386">
            <v>0</v>
          </cell>
          <cell r="N386">
            <v>0</v>
          </cell>
          <cell r="O386">
            <v>0</v>
          </cell>
          <cell r="P386">
            <v>0</v>
          </cell>
          <cell r="Q386">
            <v>0</v>
          </cell>
          <cell r="R386">
            <v>800</v>
          </cell>
          <cell r="S386">
            <v>800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1600</v>
          </cell>
          <cell r="AU386">
            <v>1600</v>
          </cell>
        </row>
        <row r="387">
          <cell r="H387" t="str">
            <v>WHDF0022</v>
          </cell>
          <cell r="I387">
            <v>0</v>
          </cell>
          <cell r="J387" t="str">
            <v>Sustaining</v>
          </cell>
          <cell r="K387">
            <v>41883</v>
          </cell>
          <cell r="L387">
            <v>42064</v>
          </cell>
          <cell r="M387">
            <v>0</v>
          </cell>
          <cell r="N387">
            <v>0</v>
          </cell>
          <cell r="O387">
            <v>0</v>
          </cell>
          <cell r="P387">
            <v>800</v>
          </cell>
          <cell r="Q387">
            <v>800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1600</v>
          </cell>
          <cell r="AT387">
            <v>0</v>
          </cell>
          <cell r="AU387">
            <v>1600</v>
          </cell>
        </row>
        <row r="388">
          <cell r="H388" t="str">
            <v>H-97-1408</v>
          </cell>
          <cell r="I388">
            <v>0</v>
          </cell>
          <cell r="J388" t="str">
            <v>Sustaining</v>
          </cell>
          <cell r="K388">
            <v>42156</v>
          </cell>
          <cell r="L388">
            <v>42430</v>
          </cell>
          <cell r="M388">
            <v>0</v>
          </cell>
          <cell r="N388">
            <v>0</v>
          </cell>
          <cell r="O388">
            <v>0</v>
          </cell>
          <cell r="P388">
            <v>0</v>
          </cell>
          <cell r="Q388">
            <v>1600</v>
          </cell>
          <cell r="R388">
            <v>400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1600</v>
          </cell>
          <cell r="AT388">
            <v>400</v>
          </cell>
          <cell r="AU388">
            <v>2000</v>
          </cell>
        </row>
        <row r="389">
          <cell r="H389" t="str">
            <v>WHDF0017</v>
          </cell>
          <cell r="I389">
            <v>0</v>
          </cell>
          <cell r="J389" t="str">
            <v>Sustaining</v>
          </cell>
          <cell r="K389">
            <v>42522</v>
          </cell>
          <cell r="L389">
            <v>42795</v>
          </cell>
          <cell r="M389">
            <v>0</v>
          </cell>
          <cell r="N389">
            <v>0</v>
          </cell>
          <cell r="O389">
            <v>0</v>
          </cell>
          <cell r="P389">
            <v>0</v>
          </cell>
          <cell r="Q389">
            <v>0</v>
          </cell>
          <cell r="R389">
            <v>1600</v>
          </cell>
          <cell r="S389">
            <v>400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2000</v>
          </cell>
          <cell r="AU389">
            <v>2000</v>
          </cell>
        </row>
        <row r="390">
          <cell r="H390" t="str">
            <v>WHDF0018</v>
          </cell>
          <cell r="I390">
            <v>0</v>
          </cell>
          <cell r="J390" t="str">
            <v>Sustaining</v>
          </cell>
          <cell r="K390">
            <v>41791</v>
          </cell>
          <cell r="L390">
            <v>42064</v>
          </cell>
          <cell r="M390">
            <v>0</v>
          </cell>
          <cell r="N390">
            <v>0</v>
          </cell>
          <cell r="O390">
            <v>0</v>
          </cell>
          <cell r="P390">
            <v>1600</v>
          </cell>
          <cell r="Q390">
            <v>400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2000</v>
          </cell>
          <cell r="AT390">
            <v>0</v>
          </cell>
          <cell r="AU390">
            <v>2000</v>
          </cell>
        </row>
        <row r="391">
          <cell r="H391" t="str">
            <v>CANY0018</v>
          </cell>
          <cell r="I391">
            <v>4</v>
          </cell>
          <cell r="J391" t="str">
            <v>Sustaining</v>
          </cell>
          <cell r="K391">
            <v>40817</v>
          </cell>
          <cell r="L391">
            <v>41609</v>
          </cell>
          <cell r="M391">
            <v>0</v>
          </cell>
          <cell r="N391">
            <v>738</v>
          </cell>
          <cell r="O391">
            <v>823</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823</v>
          </cell>
          <cell r="AT391">
            <v>0</v>
          </cell>
          <cell r="AU391">
            <v>1561</v>
          </cell>
        </row>
        <row r="392">
          <cell r="H392" t="str">
            <v>CANY0019</v>
          </cell>
          <cell r="I392">
            <v>2</v>
          </cell>
          <cell r="J392" t="str">
            <v>Sustaining</v>
          </cell>
          <cell r="K392">
            <v>42156</v>
          </cell>
          <cell r="L392">
            <v>43435</v>
          </cell>
          <cell r="M392">
            <v>0</v>
          </cell>
          <cell r="N392">
            <v>0</v>
          </cell>
          <cell r="O392">
            <v>0</v>
          </cell>
          <cell r="P392">
            <v>0</v>
          </cell>
          <cell r="Q392">
            <v>28</v>
          </cell>
          <cell r="R392">
            <v>724</v>
          </cell>
          <cell r="S392">
            <v>2782</v>
          </cell>
          <cell r="T392">
            <v>1390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28</v>
          </cell>
          <cell r="AT392">
            <v>4896</v>
          </cell>
          <cell r="AU392">
            <v>4924</v>
          </cell>
        </row>
        <row r="393">
          <cell r="H393" t="str">
            <v>CANY0039</v>
          </cell>
          <cell r="I393">
            <v>9</v>
          </cell>
          <cell r="J393" t="str">
            <v>Sustaining</v>
          </cell>
          <cell r="K393">
            <v>41091</v>
          </cell>
          <cell r="L393">
            <v>41609</v>
          </cell>
          <cell r="M393">
            <v>0</v>
          </cell>
          <cell r="N393">
            <v>30</v>
          </cell>
          <cell r="O393">
            <v>870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870</v>
          </cell>
          <cell r="AT393">
            <v>0</v>
          </cell>
          <cell r="AU393">
            <v>900</v>
          </cell>
        </row>
        <row r="394">
          <cell r="H394" t="str">
            <v>CANY0040</v>
          </cell>
          <cell r="I394">
            <v>1</v>
          </cell>
          <cell r="J394" t="str">
            <v>Regulatory</v>
          </cell>
          <cell r="K394">
            <v>40664</v>
          </cell>
          <cell r="L394">
            <v>41061</v>
          </cell>
          <cell r="M394">
            <v>962</v>
          </cell>
          <cell r="N394">
            <v>697</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1659</v>
          </cell>
        </row>
        <row r="395">
          <cell r="H395" t="str">
            <v>CANY0043</v>
          </cell>
          <cell r="I395">
            <v>2</v>
          </cell>
          <cell r="J395" t="str">
            <v>Sustaining</v>
          </cell>
          <cell r="K395">
            <v>42156</v>
          </cell>
          <cell r="L395">
            <v>42705</v>
          </cell>
          <cell r="M395">
            <v>0</v>
          </cell>
          <cell r="N395">
            <v>0</v>
          </cell>
          <cell r="O395">
            <v>0</v>
          </cell>
          <cell r="P395">
            <v>0</v>
          </cell>
          <cell r="Q395">
            <v>56</v>
          </cell>
          <cell r="R395">
            <v>338</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56</v>
          </cell>
          <cell r="AT395">
            <v>338</v>
          </cell>
          <cell r="AU395">
            <v>394</v>
          </cell>
        </row>
        <row r="396">
          <cell r="H396" t="str">
            <v>CANY0046</v>
          </cell>
          <cell r="I396">
            <v>4</v>
          </cell>
          <cell r="J396" t="str">
            <v>Sustaining</v>
          </cell>
          <cell r="K396">
            <v>42095</v>
          </cell>
          <cell r="L396">
            <v>42705</v>
          </cell>
          <cell r="M396">
            <v>0</v>
          </cell>
          <cell r="N396">
            <v>0</v>
          </cell>
          <cell r="O396">
            <v>0</v>
          </cell>
          <cell r="P396">
            <v>0</v>
          </cell>
          <cell r="Q396">
            <v>421</v>
          </cell>
          <cell r="R396">
            <v>1000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421</v>
          </cell>
          <cell r="AT396">
            <v>1000</v>
          </cell>
          <cell r="AU396">
            <v>1421</v>
          </cell>
        </row>
        <row r="397">
          <cell r="H397" t="str">
            <v>CANY0047</v>
          </cell>
          <cell r="I397">
            <v>4</v>
          </cell>
          <cell r="J397" t="str">
            <v>Sustaining</v>
          </cell>
          <cell r="K397">
            <v>42036</v>
          </cell>
          <cell r="L397">
            <v>42705</v>
          </cell>
          <cell r="M397">
            <v>0</v>
          </cell>
          <cell r="N397">
            <v>0</v>
          </cell>
          <cell r="O397">
            <v>0</v>
          </cell>
          <cell r="P397">
            <v>0</v>
          </cell>
          <cell r="Q397">
            <v>600</v>
          </cell>
          <cell r="R397">
            <v>1600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600</v>
          </cell>
          <cell r="AT397">
            <v>1600</v>
          </cell>
          <cell r="AU397">
            <v>2200</v>
          </cell>
        </row>
        <row r="398">
          <cell r="H398" t="str">
            <v>CANY0048</v>
          </cell>
          <cell r="I398">
            <v>4</v>
          </cell>
          <cell r="J398" t="str">
            <v>Sustaining</v>
          </cell>
          <cell r="K398">
            <v>42430</v>
          </cell>
          <cell r="L398">
            <v>43070</v>
          </cell>
          <cell r="M398">
            <v>0</v>
          </cell>
          <cell r="N398">
            <v>0</v>
          </cell>
          <cell r="O398">
            <v>0</v>
          </cell>
          <cell r="P398">
            <v>0</v>
          </cell>
          <cell r="Q398">
            <v>0</v>
          </cell>
          <cell r="R398">
            <v>600</v>
          </cell>
          <cell r="S398">
            <v>1650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2250</v>
          </cell>
          <cell r="AU398">
            <v>2250</v>
          </cell>
        </row>
        <row r="399">
          <cell r="H399" t="str">
            <v>CANY0049</v>
          </cell>
          <cell r="I399">
            <v>4</v>
          </cell>
          <cell r="J399" t="str">
            <v>Sustaining</v>
          </cell>
          <cell r="K399">
            <v>42795</v>
          </cell>
          <cell r="L399">
            <v>43435</v>
          </cell>
          <cell r="M399">
            <v>0</v>
          </cell>
          <cell r="N399">
            <v>0</v>
          </cell>
          <cell r="O399">
            <v>0</v>
          </cell>
          <cell r="P399">
            <v>0</v>
          </cell>
          <cell r="Q399">
            <v>0</v>
          </cell>
          <cell r="R399">
            <v>0</v>
          </cell>
          <cell r="S399">
            <v>600</v>
          </cell>
          <cell r="T399">
            <v>1904</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2504</v>
          </cell>
          <cell r="AU399">
            <v>2504</v>
          </cell>
        </row>
        <row r="400">
          <cell r="H400" t="str">
            <v>CANY0050</v>
          </cell>
          <cell r="I400">
            <v>4</v>
          </cell>
          <cell r="J400" t="str">
            <v>Sustaining</v>
          </cell>
          <cell r="K400">
            <v>42795</v>
          </cell>
          <cell r="L400">
            <v>43800</v>
          </cell>
          <cell r="M400">
            <v>0</v>
          </cell>
          <cell r="N400">
            <v>0</v>
          </cell>
          <cell r="O400">
            <v>0</v>
          </cell>
          <cell r="P400">
            <v>0</v>
          </cell>
          <cell r="Q400">
            <v>0</v>
          </cell>
          <cell r="R400">
            <v>0</v>
          </cell>
          <cell r="S400">
            <v>700</v>
          </cell>
          <cell r="T400">
            <v>4000</v>
          </cell>
          <cell r="U400">
            <v>2000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6700</v>
          </cell>
          <cell r="AU400">
            <v>6700</v>
          </cell>
        </row>
        <row r="401">
          <cell r="H401" t="str">
            <v>CANY0051</v>
          </cell>
          <cell r="I401">
            <v>4</v>
          </cell>
          <cell r="J401" t="str">
            <v>Sustaining</v>
          </cell>
          <cell r="K401">
            <v>43525</v>
          </cell>
          <cell r="L401">
            <v>44166</v>
          </cell>
          <cell r="M401">
            <v>0</v>
          </cell>
          <cell r="N401">
            <v>0</v>
          </cell>
          <cell r="O401">
            <v>0</v>
          </cell>
          <cell r="P401">
            <v>0</v>
          </cell>
          <cell r="Q401">
            <v>0</v>
          </cell>
          <cell r="R401">
            <v>0</v>
          </cell>
          <cell r="S401">
            <v>0</v>
          </cell>
          <cell r="T401">
            <v>0</v>
          </cell>
          <cell r="U401">
            <v>600</v>
          </cell>
          <cell r="V401">
            <v>1795</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2395</v>
          </cell>
          <cell r="AU401">
            <v>2395</v>
          </cell>
        </row>
        <row r="402">
          <cell r="H402" t="str">
            <v>CANY0052</v>
          </cell>
          <cell r="I402">
            <v>4</v>
          </cell>
          <cell r="J402" t="str">
            <v>Sustaining</v>
          </cell>
          <cell r="K402">
            <v>41306</v>
          </cell>
          <cell r="L402">
            <v>41609</v>
          </cell>
          <cell r="M402">
            <v>0</v>
          </cell>
          <cell r="N402">
            <v>0</v>
          </cell>
          <cell r="O402">
            <v>400</v>
          </cell>
          <cell r="P402">
            <v>600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1000</v>
          </cell>
          <cell r="AT402">
            <v>0</v>
          </cell>
          <cell r="AU402">
            <v>1000</v>
          </cell>
        </row>
        <row r="403">
          <cell r="H403" t="str">
            <v>CANY0053</v>
          </cell>
          <cell r="I403">
            <v>4</v>
          </cell>
          <cell r="J403" t="str">
            <v>Sustaining</v>
          </cell>
          <cell r="K403">
            <v>41153</v>
          </cell>
          <cell r="L403">
            <v>41487</v>
          </cell>
          <cell r="M403">
            <v>0</v>
          </cell>
          <cell r="N403">
            <v>500</v>
          </cell>
          <cell r="O403">
            <v>1400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1400</v>
          </cell>
          <cell r="AT403">
            <v>0</v>
          </cell>
          <cell r="AU403">
            <v>1900</v>
          </cell>
        </row>
        <row r="404">
          <cell r="H404" t="str">
            <v>CANY0055</v>
          </cell>
          <cell r="I404">
            <v>1</v>
          </cell>
          <cell r="J404" t="str">
            <v>Sustaining</v>
          </cell>
          <cell r="K404">
            <v>42156</v>
          </cell>
          <cell r="L404">
            <v>42583</v>
          </cell>
          <cell r="M404">
            <v>0</v>
          </cell>
          <cell r="N404">
            <v>0</v>
          </cell>
          <cell r="O404">
            <v>0</v>
          </cell>
          <cell r="P404">
            <v>0</v>
          </cell>
          <cell r="Q404">
            <v>300</v>
          </cell>
          <cell r="R404">
            <v>400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300</v>
          </cell>
          <cell r="AT404">
            <v>400</v>
          </cell>
          <cell r="AU404">
            <v>700</v>
          </cell>
        </row>
        <row r="405">
          <cell r="H405" t="str">
            <v>CANY0056</v>
          </cell>
          <cell r="I405">
            <v>1</v>
          </cell>
          <cell r="J405" t="str">
            <v>Regulatory</v>
          </cell>
          <cell r="K405">
            <v>41030</v>
          </cell>
          <cell r="L405">
            <v>41183</v>
          </cell>
          <cell r="M405">
            <v>0</v>
          </cell>
          <cell r="N405">
            <v>350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350</v>
          </cell>
        </row>
        <row r="406">
          <cell r="H406" t="str">
            <v>CANY0057</v>
          </cell>
          <cell r="I406">
            <v>1</v>
          </cell>
          <cell r="J406" t="str">
            <v>Regulatory</v>
          </cell>
          <cell r="K406">
            <v>41122</v>
          </cell>
          <cell r="L406">
            <v>41548</v>
          </cell>
          <cell r="M406">
            <v>0</v>
          </cell>
          <cell r="N406">
            <v>100</v>
          </cell>
          <cell r="O406">
            <v>600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600</v>
          </cell>
          <cell r="AT406">
            <v>0</v>
          </cell>
          <cell r="AU406">
            <v>700</v>
          </cell>
        </row>
        <row r="407">
          <cell r="H407" t="str">
            <v>CANY0058</v>
          </cell>
          <cell r="I407">
            <v>9</v>
          </cell>
          <cell r="J407" t="str">
            <v>Sustaining</v>
          </cell>
          <cell r="K407">
            <v>41456</v>
          </cell>
          <cell r="L407">
            <v>42644</v>
          </cell>
          <cell r="M407">
            <v>0</v>
          </cell>
          <cell r="N407">
            <v>0</v>
          </cell>
          <cell r="O407">
            <v>100</v>
          </cell>
          <cell r="P407">
            <v>30</v>
          </cell>
          <cell r="Q407">
            <v>30</v>
          </cell>
          <cell r="R407">
            <v>2200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160</v>
          </cell>
          <cell r="AT407">
            <v>2200</v>
          </cell>
          <cell r="AU407">
            <v>2360</v>
          </cell>
        </row>
        <row r="408">
          <cell r="H408" t="str">
            <v>CANY0059</v>
          </cell>
          <cell r="I408">
            <v>9</v>
          </cell>
          <cell r="J408" t="str">
            <v>Sustaining</v>
          </cell>
          <cell r="K408">
            <v>41153</v>
          </cell>
          <cell r="L408">
            <v>41579</v>
          </cell>
          <cell r="M408">
            <v>0</v>
          </cell>
          <cell r="N408">
            <v>80</v>
          </cell>
          <cell r="O408">
            <v>4000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4000</v>
          </cell>
          <cell r="AT408">
            <v>0</v>
          </cell>
          <cell r="AU408">
            <v>4080</v>
          </cell>
        </row>
        <row r="409">
          <cell r="H409" t="str">
            <v>CANY0060</v>
          </cell>
          <cell r="I409">
            <v>2</v>
          </cell>
          <cell r="J409" t="str">
            <v>Sustaining</v>
          </cell>
          <cell r="K409">
            <v>41306</v>
          </cell>
          <cell r="L409">
            <v>41609</v>
          </cell>
          <cell r="M409">
            <v>0</v>
          </cell>
          <cell r="N409">
            <v>0</v>
          </cell>
          <cell r="O409">
            <v>1000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1000</v>
          </cell>
          <cell r="AT409">
            <v>0</v>
          </cell>
          <cell r="AU409">
            <v>1000</v>
          </cell>
        </row>
        <row r="410">
          <cell r="H410" t="str">
            <v>H-97-0842</v>
          </cell>
          <cell r="I410">
            <v>2</v>
          </cell>
          <cell r="J410" t="str">
            <v>Sustaining</v>
          </cell>
          <cell r="K410">
            <v>41456</v>
          </cell>
          <cell r="L410">
            <v>42248</v>
          </cell>
          <cell r="M410">
            <v>0</v>
          </cell>
          <cell r="N410">
            <v>0</v>
          </cell>
          <cell r="O410">
            <v>28</v>
          </cell>
          <cell r="P410">
            <v>366</v>
          </cell>
          <cell r="Q410">
            <v>1350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1744</v>
          </cell>
          <cell r="AT410">
            <v>0</v>
          </cell>
          <cell r="AU410">
            <v>1744</v>
          </cell>
        </row>
        <row r="411">
          <cell r="H411" t="str">
            <v>HARM0005</v>
          </cell>
          <cell r="I411">
            <v>4</v>
          </cell>
          <cell r="J411" t="str">
            <v>Sustaining</v>
          </cell>
          <cell r="K411">
            <v>42522</v>
          </cell>
          <cell r="L411">
            <v>43617</v>
          </cell>
          <cell r="M411">
            <v>0</v>
          </cell>
          <cell r="N411">
            <v>0</v>
          </cell>
          <cell r="O411">
            <v>0</v>
          </cell>
          <cell r="P411">
            <v>0</v>
          </cell>
          <cell r="Q411">
            <v>0</v>
          </cell>
          <cell r="R411">
            <v>360</v>
          </cell>
          <cell r="S411">
            <v>2490</v>
          </cell>
          <cell r="T411">
            <v>2770</v>
          </cell>
          <cell r="U411">
            <v>256</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5876</v>
          </cell>
          <cell r="AU411">
            <v>5876</v>
          </cell>
        </row>
        <row r="412">
          <cell r="H412" t="str">
            <v>HARM0015</v>
          </cell>
          <cell r="I412">
            <v>2</v>
          </cell>
          <cell r="J412" t="str">
            <v>Value Enhancing</v>
          </cell>
          <cell r="K412">
            <v>39995</v>
          </cell>
          <cell r="L412">
            <v>43556</v>
          </cell>
          <cell r="M412">
            <v>6302</v>
          </cell>
          <cell r="N412">
            <v>1082</v>
          </cell>
          <cell r="O412">
            <v>0</v>
          </cell>
          <cell r="P412">
            <v>0</v>
          </cell>
          <cell r="Q412">
            <v>0</v>
          </cell>
          <cell r="R412">
            <v>41</v>
          </cell>
          <cell r="S412">
            <v>860</v>
          </cell>
          <cell r="T412">
            <v>1014</v>
          </cell>
          <cell r="U412">
            <v>128</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2043</v>
          </cell>
          <cell r="AU412">
            <v>9427</v>
          </cell>
        </row>
        <row r="413">
          <cell r="H413" t="str">
            <v>HARM0016</v>
          </cell>
          <cell r="I413">
            <v>4</v>
          </cell>
          <cell r="J413" t="str">
            <v>Sustaining</v>
          </cell>
          <cell r="K413">
            <v>42522</v>
          </cell>
          <cell r="L413">
            <v>43252</v>
          </cell>
          <cell r="M413">
            <v>0</v>
          </cell>
          <cell r="N413">
            <v>0</v>
          </cell>
          <cell r="O413">
            <v>0</v>
          </cell>
          <cell r="P413">
            <v>0</v>
          </cell>
          <cell r="Q413">
            <v>0</v>
          </cell>
          <cell r="R413">
            <v>208</v>
          </cell>
          <cell r="S413">
            <v>11471</v>
          </cell>
          <cell r="T413">
            <v>2124</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13803</v>
          </cell>
          <cell r="AU413">
            <v>13803</v>
          </cell>
        </row>
        <row r="414">
          <cell r="H414" t="str">
            <v>HARM0024</v>
          </cell>
          <cell r="I414">
            <v>4</v>
          </cell>
          <cell r="J414" t="str">
            <v>Sustaining</v>
          </cell>
          <cell r="K414">
            <v>42522</v>
          </cell>
          <cell r="L414">
            <v>43617</v>
          </cell>
          <cell r="M414">
            <v>0</v>
          </cell>
          <cell r="N414">
            <v>0</v>
          </cell>
          <cell r="O414">
            <v>0</v>
          </cell>
          <cell r="P414">
            <v>0</v>
          </cell>
          <cell r="Q414">
            <v>0</v>
          </cell>
          <cell r="R414">
            <v>188</v>
          </cell>
          <cell r="S414">
            <v>117</v>
          </cell>
          <cell r="T414">
            <v>11550</v>
          </cell>
          <cell r="U414">
            <v>2222</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14077</v>
          </cell>
          <cell r="AU414">
            <v>14077</v>
          </cell>
        </row>
        <row r="415">
          <cell r="H415" t="str">
            <v>HARM0025</v>
          </cell>
          <cell r="I415">
            <v>4</v>
          </cell>
          <cell r="J415" t="str">
            <v>Sustaining</v>
          </cell>
          <cell r="K415">
            <v>42217</v>
          </cell>
          <cell r="L415">
            <v>42887</v>
          </cell>
          <cell r="M415">
            <v>0</v>
          </cell>
          <cell r="N415">
            <v>0</v>
          </cell>
          <cell r="O415">
            <v>0</v>
          </cell>
          <cell r="P415">
            <v>0</v>
          </cell>
          <cell r="Q415">
            <v>60</v>
          </cell>
          <cell r="R415">
            <v>450</v>
          </cell>
          <cell r="S415">
            <v>450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60</v>
          </cell>
          <cell r="AT415">
            <v>900</v>
          </cell>
          <cell r="AU415">
            <v>960</v>
          </cell>
        </row>
        <row r="416">
          <cell r="H416" t="str">
            <v>HARM0029</v>
          </cell>
          <cell r="I416">
            <v>9</v>
          </cell>
          <cell r="J416" t="str">
            <v>Sustaining</v>
          </cell>
          <cell r="K416">
            <v>42430</v>
          </cell>
          <cell r="L416">
            <v>43160</v>
          </cell>
          <cell r="M416">
            <v>0</v>
          </cell>
          <cell r="N416">
            <v>0</v>
          </cell>
          <cell r="O416">
            <v>0</v>
          </cell>
          <cell r="P416">
            <v>0</v>
          </cell>
          <cell r="Q416">
            <v>0</v>
          </cell>
          <cell r="R416">
            <v>2500</v>
          </cell>
          <cell r="S416">
            <v>4000</v>
          </cell>
          <cell r="T416">
            <v>1156</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7656</v>
          </cell>
          <cell r="AU416">
            <v>7656</v>
          </cell>
        </row>
        <row r="417">
          <cell r="H417" t="str">
            <v>HNEP0006</v>
          </cell>
          <cell r="I417">
            <v>12</v>
          </cell>
          <cell r="J417" t="str">
            <v>Sustaining</v>
          </cell>
          <cell r="K417">
            <v>42248</v>
          </cell>
          <cell r="L417">
            <v>42583</v>
          </cell>
          <cell r="M417">
            <v>0</v>
          </cell>
          <cell r="N417">
            <v>0</v>
          </cell>
          <cell r="O417">
            <v>0</v>
          </cell>
          <cell r="P417">
            <v>0</v>
          </cell>
          <cell r="Q417">
            <v>300</v>
          </cell>
          <cell r="R417">
            <v>700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300</v>
          </cell>
          <cell r="AT417">
            <v>700</v>
          </cell>
          <cell r="AU417">
            <v>1000</v>
          </cell>
        </row>
        <row r="418">
          <cell r="H418" t="str">
            <v>HNEP0054</v>
          </cell>
          <cell r="I418">
            <v>2</v>
          </cell>
          <cell r="J418" t="str">
            <v>Sustaining</v>
          </cell>
          <cell r="K418">
            <v>41153</v>
          </cell>
          <cell r="L418">
            <v>41244</v>
          </cell>
          <cell r="M418">
            <v>0</v>
          </cell>
          <cell r="N418">
            <v>1600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1600</v>
          </cell>
        </row>
        <row r="419">
          <cell r="H419" t="str">
            <v>HNEP0056</v>
          </cell>
          <cell r="I419">
            <v>12</v>
          </cell>
          <cell r="J419" t="str">
            <v>Sustaining</v>
          </cell>
          <cell r="K419">
            <v>41275</v>
          </cell>
          <cell r="L419">
            <v>41609</v>
          </cell>
          <cell r="M419">
            <v>0</v>
          </cell>
          <cell r="N419">
            <v>0</v>
          </cell>
          <cell r="O419">
            <v>354</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354</v>
          </cell>
          <cell r="AT419">
            <v>0</v>
          </cell>
          <cell r="AU419">
            <v>354</v>
          </cell>
        </row>
        <row r="420">
          <cell r="H420" t="str">
            <v>HNEP0057</v>
          </cell>
          <cell r="I420">
            <v>1</v>
          </cell>
          <cell r="J420" t="str">
            <v>Regulatory</v>
          </cell>
          <cell r="K420">
            <v>42248</v>
          </cell>
          <cell r="L420">
            <v>42583</v>
          </cell>
          <cell r="M420">
            <v>0</v>
          </cell>
          <cell r="N420">
            <v>0</v>
          </cell>
          <cell r="O420">
            <v>0</v>
          </cell>
          <cell r="P420">
            <v>0</v>
          </cell>
          <cell r="Q420">
            <v>300</v>
          </cell>
          <cell r="R420">
            <v>700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300</v>
          </cell>
          <cell r="AT420">
            <v>700</v>
          </cell>
          <cell r="AU420">
            <v>1000</v>
          </cell>
        </row>
        <row r="421">
          <cell r="H421" t="str">
            <v>HNEP0058</v>
          </cell>
          <cell r="I421">
            <v>4</v>
          </cell>
          <cell r="J421" t="str">
            <v>Sustaining</v>
          </cell>
          <cell r="K421">
            <v>41153</v>
          </cell>
          <cell r="L421">
            <v>41244</v>
          </cell>
          <cell r="M421">
            <v>0</v>
          </cell>
          <cell r="N421">
            <v>2000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2000</v>
          </cell>
        </row>
        <row r="422">
          <cell r="H422" t="str">
            <v>HNEP0060</v>
          </cell>
          <cell r="I422">
            <v>4</v>
          </cell>
          <cell r="J422" t="str">
            <v>Sustaining</v>
          </cell>
          <cell r="K422">
            <v>41275</v>
          </cell>
          <cell r="L422">
            <v>41609</v>
          </cell>
          <cell r="M422">
            <v>0</v>
          </cell>
          <cell r="N422">
            <v>0</v>
          </cell>
          <cell r="O422">
            <v>2000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2000</v>
          </cell>
          <cell r="AT422">
            <v>0</v>
          </cell>
          <cell r="AU422">
            <v>2000</v>
          </cell>
        </row>
        <row r="423">
          <cell r="H423" t="str">
            <v>HNEP0061</v>
          </cell>
          <cell r="I423">
            <v>4</v>
          </cell>
          <cell r="J423" t="str">
            <v>Sustaining</v>
          </cell>
          <cell r="K423">
            <v>41640</v>
          </cell>
          <cell r="L423">
            <v>41974</v>
          </cell>
          <cell r="M423">
            <v>0</v>
          </cell>
          <cell r="N423">
            <v>0</v>
          </cell>
          <cell r="O423">
            <v>0</v>
          </cell>
          <cell r="P423">
            <v>2000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2000</v>
          </cell>
          <cell r="AT423">
            <v>0</v>
          </cell>
          <cell r="AU423">
            <v>2000</v>
          </cell>
        </row>
        <row r="424">
          <cell r="H424" t="str">
            <v>HNEP0062</v>
          </cell>
          <cell r="I424">
            <v>4</v>
          </cell>
          <cell r="J424" t="str">
            <v>Sustaining</v>
          </cell>
          <cell r="K424">
            <v>42005</v>
          </cell>
          <cell r="L424">
            <v>42339</v>
          </cell>
          <cell r="M424">
            <v>0</v>
          </cell>
          <cell r="N424">
            <v>0</v>
          </cell>
          <cell r="O424">
            <v>0</v>
          </cell>
          <cell r="P424">
            <v>0</v>
          </cell>
          <cell r="Q424">
            <v>2000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2000</v>
          </cell>
          <cell r="AT424">
            <v>0</v>
          </cell>
          <cell r="AU424">
            <v>2000</v>
          </cell>
        </row>
        <row r="425">
          <cell r="H425" t="str">
            <v>HNEP0063</v>
          </cell>
          <cell r="I425">
            <v>4</v>
          </cell>
          <cell r="J425" t="str">
            <v>Sustaining</v>
          </cell>
          <cell r="K425">
            <v>42370</v>
          </cell>
          <cell r="L425">
            <v>42705</v>
          </cell>
          <cell r="M425">
            <v>0</v>
          </cell>
          <cell r="N425">
            <v>0</v>
          </cell>
          <cell r="O425">
            <v>0</v>
          </cell>
          <cell r="P425">
            <v>0</v>
          </cell>
          <cell r="Q425">
            <v>0</v>
          </cell>
          <cell r="R425">
            <v>2000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2000</v>
          </cell>
          <cell r="AU425">
            <v>2000</v>
          </cell>
        </row>
        <row r="426">
          <cell r="H426" t="str">
            <v>HNEP0066</v>
          </cell>
          <cell r="I426">
            <v>13</v>
          </cell>
          <cell r="J426" t="str">
            <v>Sustaining</v>
          </cell>
          <cell r="K426">
            <v>41275</v>
          </cell>
          <cell r="L426">
            <v>41609</v>
          </cell>
          <cell r="M426">
            <v>0</v>
          </cell>
          <cell r="N426">
            <v>0</v>
          </cell>
          <cell r="O426">
            <v>500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500</v>
          </cell>
          <cell r="AT426">
            <v>0</v>
          </cell>
          <cell r="AU426">
            <v>500</v>
          </cell>
        </row>
        <row r="427">
          <cell r="H427" t="str">
            <v>INDC0007</v>
          </cell>
          <cell r="I427">
            <v>7</v>
          </cell>
          <cell r="J427" t="str">
            <v>Sustaining</v>
          </cell>
          <cell r="K427">
            <v>40238</v>
          </cell>
          <cell r="L427">
            <v>41609</v>
          </cell>
          <cell r="M427">
            <v>481</v>
          </cell>
          <cell r="N427">
            <v>154</v>
          </cell>
          <cell r="O427">
            <v>794</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794</v>
          </cell>
          <cell r="AT427">
            <v>0</v>
          </cell>
          <cell r="AU427">
            <v>1429</v>
          </cell>
        </row>
        <row r="428">
          <cell r="H428" t="str">
            <v>INDC0008</v>
          </cell>
          <cell r="I428">
            <v>7</v>
          </cell>
          <cell r="J428" t="str">
            <v>Sustaining</v>
          </cell>
          <cell r="K428">
            <v>40238</v>
          </cell>
          <cell r="L428">
            <v>41244</v>
          </cell>
          <cell r="M428">
            <v>1600</v>
          </cell>
          <cell r="N428">
            <v>311</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1911</v>
          </cell>
        </row>
        <row r="429">
          <cell r="H429" t="str">
            <v>INDC0009</v>
          </cell>
          <cell r="I429">
            <v>6</v>
          </cell>
          <cell r="J429" t="str">
            <v>Sustaining</v>
          </cell>
          <cell r="K429">
            <v>42248</v>
          </cell>
          <cell r="L429">
            <v>42583</v>
          </cell>
          <cell r="M429">
            <v>0</v>
          </cell>
          <cell r="N429">
            <v>0</v>
          </cell>
          <cell r="O429">
            <v>0</v>
          </cell>
          <cell r="P429">
            <v>0</v>
          </cell>
          <cell r="Q429">
            <v>30</v>
          </cell>
          <cell r="R429">
            <v>500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30</v>
          </cell>
          <cell r="AT429">
            <v>500</v>
          </cell>
          <cell r="AU429">
            <v>530</v>
          </cell>
        </row>
        <row r="430">
          <cell r="H430" t="str">
            <v>KIPL0021</v>
          </cell>
          <cell r="I430">
            <v>4</v>
          </cell>
          <cell r="J430" t="str">
            <v>Sustaining</v>
          </cell>
          <cell r="K430">
            <v>42917</v>
          </cell>
          <cell r="L430">
            <v>43678</v>
          </cell>
          <cell r="M430">
            <v>0</v>
          </cell>
          <cell r="N430">
            <v>0</v>
          </cell>
          <cell r="O430">
            <v>0</v>
          </cell>
          <cell r="P430">
            <v>0</v>
          </cell>
          <cell r="Q430">
            <v>0</v>
          </cell>
          <cell r="R430">
            <v>0</v>
          </cell>
          <cell r="S430">
            <v>265</v>
          </cell>
          <cell r="T430">
            <v>743</v>
          </cell>
          <cell r="U430">
            <v>742</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1750</v>
          </cell>
          <cell r="AU430">
            <v>1750</v>
          </cell>
        </row>
        <row r="431">
          <cell r="H431" t="str">
            <v>KIPL0023</v>
          </cell>
          <cell r="I431">
            <v>9</v>
          </cell>
          <cell r="J431" t="str">
            <v>Sustaining</v>
          </cell>
          <cell r="K431">
            <v>42979</v>
          </cell>
          <cell r="L431">
            <v>43313</v>
          </cell>
          <cell r="M431">
            <v>0</v>
          </cell>
          <cell r="N431">
            <v>0</v>
          </cell>
          <cell r="O431">
            <v>0</v>
          </cell>
          <cell r="P431">
            <v>0</v>
          </cell>
          <cell r="Q431">
            <v>0</v>
          </cell>
          <cell r="R431">
            <v>0</v>
          </cell>
          <cell r="S431">
            <v>50</v>
          </cell>
          <cell r="T431">
            <v>750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800</v>
          </cell>
          <cell r="AU431">
            <v>800</v>
          </cell>
        </row>
        <row r="432">
          <cell r="H432" t="str">
            <v>KIPL0026</v>
          </cell>
          <cell r="I432">
            <v>1</v>
          </cell>
          <cell r="J432" t="str">
            <v>Regulatory</v>
          </cell>
          <cell r="K432">
            <v>40299</v>
          </cell>
          <cell r="L432">
            <v>42339</v>
          </cell>
          <cell r="M432">
            <v>0</v>
          </cell>
          <cell r="N432">
            <v>213</v>
          </cell>
          <cell r="O432">
            <v>0</v>
          </cell>
          <cell r="P432">
            <v>0</v>
          </cell>
          <cell r="Q432">
            <v>2288</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2288</v>
          </cell>
          <cell r="AT432">
            <v>0</v>
          </cell>
          <cell r="AU432">
            <v>2501</v>
          </cell>
        </row>
        <row r="433">
          <cell r="H433" t="str">
            <v>KIPL0028</v>
          </cell>
          <cell r="I433">
            <v>2</v>
          </cell>
          <cell r="J433" t="str">
            <v>Sustaining</v>
          </cell>
          <cell r="K433">
            <v>42036</v>
          </cell>
          <cell r="L433">
            <v>42705</v>
          </cell>
          <cell r="M433">
            <v>0</v>
          </cell>
          <cell r="N433">
            <v>0</v>
          </cell>
          <cell r="O433">
            <v>0</v>
          </cell>
          <cell r="P433">
            <v>0</v>
          </cell>
          <cell r="Q433">
            <v>1206</v>
          </cell>
          <cell r="R433">
            <v>2696</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1206</v>
          </cell>
          <cell r="AT433">
            <v>2696</v>
          </cell>
          <cell r="AU433">
            <v>3902</v>
          </cell>
        </row>
        <row r="434">
          <cell r="H434" t="str">
            <v>KIPL0030</v>
          </cell>
          <cell r="I434">
            <v>4</v>
          </cell>
          <cell r="J434" t="str">
            <v>Sustaining</v>
          </cell>
          <cell r="K434">
            <v>43831</v>
          </cell>
          <cell r="L434">
            <v>44166</v>
          </cell>
          <cell r="M434">
            <v>0</v>
          </cell>
          <cell r="N434">
            <v>0</v>
          </cell>
          <cell r="O434">
            <v>0</v>
          </cell>
          <cell r="P434">
            <v>0</v>
          </cell>
          <cell r="Q434">
            <v>0</v>
          </cell>
          <cell r="R434">
            <v>0</v>
          </cell>
          <cell r="S434">
            <v>0</v>
          </cell>
          <cell r="T434">
            <v>0</v>
          </cell>
          <cell r="U434">
            <v>0</v>
          </cell>
          <cell r="V434">
            <v>1550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1550</v>
          </cell>
          <cell r="AU434">
            <v>1550</v>
          </cell>
        </row>
        <row r="435">
          <cell r="H435" t="str">
            <v>KIPL0031</v>
          </cell>
          <cell r="I435">
            <v>4</v>
          </cell>
          <cell r="J435" t="str">
            <v>Sustaining</v>
          </cell>
          <cell r="K435">
            <v>44197</v>
          </cell>
          <cell r="L435">
            <v>44531</v>
          </cell>
          <cell r="M435">
            <v>0</v>
          </cell>
          <cell r="N435">
            <v>0</v>
          </cell>
          <cell r="O435">
            <v>0</v>
          </cell>
          <cell r="P435">
            <v>0</v>
          </cell>
          <cell r="Q435">
            <v>0</v>
          </cell>
          <cell r="R435">
            <v>0</v>
          </cell>
          <cell r="S435">
            <v>0</v>
          </cell>
          <cell r="T435">
            <v>0</v>
          </cell>
          <cell r="U435">
            <v>0</v>
          </cell>
          <cell r="V435">
            <v>0</v>
          </cell>
          <cell r="W435">
            <v>1550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1550</v>
          </cell>
          <cell r="AU435">
            <v>1550</v>
          </cell>
        </row>
        <row r="436">
          <cell r="H436" t="str">
            <v>LNCH0005</v>
          </cell>
          <cell r="I436">
            <v>2</v>
          </cell>
          <cell r="J436" t="str">
            <v>Sustaining</v>
          </cell>
          <cell r="K436">
            <v>42125</v>
          </cell>
          <cell r="L436">
            <v>42705</v>
          </cell>
          <cell r="M436">
            <v>0</v>
          </cell>
          <cell r="N436">
            <v>0</v>
          </cell>
          <cell r="O436">
            <v>0</v>
          </cell>
          <cell r="P436">
            <v>0</v>
          </cell>
          <cell r="Q436">
            <v>250</v>
          </cell>
          <cell r="R436">
            <v>1750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250</v>
          </cell>
          <cell r="AT436">
            <v>1750</v>
          </cell>
          <cell r="AU436">
            <v>2000</v>
          </cell>
        </row>
        <row r="437">
          <cell r="H437" t="str">
            <v>LNCH0007</v>
          </cell>
          <cell r="I437">
            <v>4</v>
          </cell>
          <cell r="J437" t="str">
            <v>Sustaining</v>
          </cell>
          <cell r="K437">
            <v>40848</v>
          </cell>
          <cell r="L437">
            <v>41974</v>
          </cell>
          <cell r="M437">
            <v>91</v>
          </cell>
          <cell r="N437">
            <v>462</v>
          </cell>
          <cell r="O437">
            <v>2000</v>
          </cell>
          <cell r="P437">
            <v>12251</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14251</v>
          </cell>
          <cell r="AT437">
            <v>0</v>
          </cell>
          <cell r="AU437">
            <v>14804</v>
          </cell>
        </row>
        <row r="438">
          <cell r="H438" t="str">
            <v>LNCH0013</v>
          </cell>
          <cell r="I438">
            <v>4</v>
          </cell>
          <cell r="J438" t="str">
            <v>Sustaining</v>
          </cell>
          <cell r="K438">
            <v>41640</v>
          </cell>
          <cell r="L438">
            <v>42339</v>
          </cell>
          <cell r="M438">
            <v>0</v>
          </cell>
          <cell r="N438">
            <v>0</v>
          </cell>
          <cell r="O438">
            <v>0</v>
          </cell>
          <cell r="P438">
            <v>2000</v>
          </cell>
          <cell r="Q438">
            <v>12900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14900</v>
          </cell>
          <cell r="AT438">
            <v>0</v>
          </cell>
          <cell r="AU438">
            <v>14900</v>
          </cell>
        </row>
        <row r="439">
          <cell r="H439" t="str">
            <v>LNCH0016</v>
          </cell>
          <cell r="I439">
            <v>2</v>
          </cell>
          <cell r="J439" t="str">
            <v>Sustaining</v>
          </cell>
          <cell r="K439">
            <v>40787</v>
          </cell>
          <cell r="L439">
            <v>41244</v>
          </cell>
          <cell r="M439">
            <v>14</v>
          </cell>
          <cell r="N439">
            <v>782</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796</v>
          </cell>
        </row>
        <row r="440">
          <cell r="H440" t="str">
            <v>LNCH0020</v>
          </cell>
          <cell r="I440">
            <v>1</v>
          </cell>
          <cell r="J440" t="str">
            <v>Regulatory</v>
          </cell>
          <cell r="K440">
            <v>40756</v>
          </cell>
          <cell r="L440">
            <v>41061</v>
          </cell>
          <cell r="M440">
            <v>130</v>
          </cell>
          <cell r="N440">
            <v>453</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583</v>
          </cell>
        </row>
        <row r="441">
          <cell r="H441" t="str">
            <v>LNCH0023</v>
          </cell>
          <cell r="I441">
            <v>1</v>
          </cell>
          <cell r="J441" t="str">
            <v>Regulatory</v>
          </cell>
          <cell r="K441">
            <v>41183</v>
          </cell>
          <cell r="L441">
            <v>42339</v>
          </cell>
          <cell r="M441">
            <v>0</v>
          </cell>
          <cell r="N441">
            <v>150</v>
          </cell>
          <cell r="O441">
            <v>400</v>
          </cell>
          <cell r="P441">
            <v>230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630</v>
          </cell>
          <cell r="AT441">
            <v>0</v>
          </cell>
          <cell r="AU441">
            <v>780</v>
          </cell>
        </row>
        <row r="442">
          <cell r="H442" t="str">
            <v>LNCH0024</v>
          </cell>
          <cell r="I442">
            <v>4</v>
          </cell>
          <cell r="J442" t="str">
            <v>Sustaining</v>
          </cell>
          <cell r="K442">
            <v>41426</v>
          </cell>
          <cell r="L442">
            <v>41883</v>
          </cell>
          <cell r="M442">
            <v>0</v>
          </cell>
          <cell r="N442">
            <v>0</v>
          </cell>
          <cell r="O442">
            <v>850</v>
          </cell>
          <cell r="P442">
            <v>1200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2050</v>
          </cell>
          <cell r="AT442">
            <v>0</v>
          </cell>
          <cell r="AU442">
            <v>2050</v>
          </cell>
        </row>
        <row r="443">
          <cell r="H443" t="str">
            <v>LNCH0025</v>
          </cell>
          <cell r="I443">
            <v>4</v>
          </cell>
          <cell r="J443" t="str">
            <v>Sustaining</v>
          </cell>
          <cell r="K443">
            <v>41275</v>
          </cell>
          <cell r="L443">
            <v>41883</v>
          </cell>
          <cell r="M443">
            <v>0</v>
          </cell>
          <cell r="N443">
            <v>0</v>
          </cell>
          <cell r="O443">
            <v>1270</v>
          </cell>
          <cell r="P443">
            <v>2440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3710</v>
          </cell>
          <cell r="AT443">
            <v>0</v>
          </cell>
          <cell r="AU443">
            <v>3710</v>
          </cell>
        </row>
        <row r="444">
          <cell r="H444" t="str">
            <v>LNCH0026</v>
          </cell>
          <cell r="I444">
            <v>4</v>
          </cell>
          <cell r="J444" t="str">
            <v>Sustaining</v>
          </cell>
          <cell r="K444">
            <v>41640</v>
          </cell>
          <cell r="L444">
            <v>42248</v>
          </cell>
          <cell r="M444">
            <v>0</v>
          </cell>
          <cell r="N444">
            <v>0</v>
          </cell>
          <cell r="O444">
            <v>0</v>
          </cell>
          <cell r="P444">
            <v>1270</v>
          </cell>
          <cell r="Q444">
            <v>2440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3710</v>
          </cell>
          <cell r="AT444">
            <v>0</v>
          </cell>
          <cell r="AU444">
            <v>3710</v>
          </cell>
        </row>
        <row r="445">
          <cell r="H445" t="str">
            <v>LNCH0027</v>
          </cell>
          <cell r="I445">
            <v>4</v>
          </cell>
          <cell r="J445" t="str">
            <v>Sustaining</v>
          </cell>
          <cell r="K445">
            <v>41365</v>
          </cell>
          <cell r="L445">
            <v>42339</v>
          </cell>
          <cell r="M445">
            <v>0</v>
          </cell>
          <cell r="N445">
            <v>0</v>
          </cell>
          <cell r="O445">
            <v>265</v>
          </cell>
          <cell r="P445">
            <v>743</v>
          </cell>
          <cell r="Q445">
            <v>742</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1750</v>
          </cell>
          <cell r="AT445">
            <v>0</v>
          </cell>
          <cell r="AU445">
            <v>1750</v>
          </cell>
        </row>
        <row r="446">
          <cell r="H446" t="str">
            <v>LNCH0028</v>
          </cell>
          <cell r="I446">
            <v>4</v>
          </cell>
          <cell r="J446" t="str">
            <v>Sustaining</v>
          </cell>
          <cell r="K446">
            <v>42736</v>
          </cell>
          <cell r="L446">
            <v>43070</v>
          </cell>
          <cell r="M446">
            <v>0</v>
          </cell>
          <cell r="N446">
            <v>0</v>
          </cell>
          <cell r="O446">
            <v>0</v>
          </cell>
          <cell r="P446">
            <v>0</v>
          </cell>
          <cell r="Q446">
            <v>0</v>
          </cell>
          <cell r="R446">
            <v>0</v>
          </cell>
          <cell r="S446">
            <v>400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400</v>
          </cell>
          <cell r="AU446">
            <v>400</v>
          </cell>
        </row>
        <row r="447">
          <cell r="H447" t="str">
            <v>LTLG0006</v>
          </cell>
          <cell r="I447">
            <v>4</v>
          </cell>
          <cell r="J447" t="str">
            <v>Sustaining</v>
          </cell>
          <cell r="K447">
            <v>39873</v>
          </cell>
          <cell r="L447">
            <v>42887</v>
          </cell>
          <cell r="M447">
            <v>174</v>
          </cell>
          <cell r="N447">
            <v>0</v>
          </cell>
          <cell r="O447">
            <v>0</v>
          </cell>
          <cell r="P447">
            <v>675</v>
          </cell>
          <cell r="Q447">
            <v>2540</v>
          </cell>
          <cell r="R447">
            <v>2405</v>
          </cell>
          <cell r="S447">
            <v>256</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3215</v>
          </cell>
          <cell r="AT447">
            <v>2661</v>
          </cell>
          <cell r="AU447">
            <v>6050</v>
          </cell>
        </row>
        <row r="448">
          <cell r="H448" t="str">
            <v>LTLG0018</v>
          </cell>
          <cell r="I448">
            <v>2</v>
          </cell>
          <cell r="J448" t="str">
            <v>Value Enhancing</v>
          </cell>
          <cell r="K448">
            <v>39934</v>
          </cell>
          <cell r="L448">
            <v>42887</v>
          </cell>
          <cell r="M448">
            <v>6128</v>
          </cell>
          <cell r="N448">
            <v>655</v>
          </cell>
          <cell r="O448">
            <v>0</v>
          </cell>
          <cell r="P448">
            <v>17</v>
          </cell>
          <cell r="Q448">
            <v>799</v>
          </cell>
          <cell r="R448">
            <v>971</v>
          </cell>
          <cell r="S448">
            <v>128</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816</v>
          </cell>
          <cell r="AT448">
            <v>1099</v>
          </cell>
          <cell r="AU448">
            <v>8698</v>
          </cell>
        </row>
        <row r="449">
          <cell r="H449" t="str">
            <v>LTLG0019</v>
          </cell>
          <cell r="I449">
            <v>4</v>
          </cell>
          <cell r="J449" t="str">
            <v>Sustaining</v>
          </cell>
          <cell r="K449">
            <v>41791</v>
          </cell>
          <cell r="L449">
            <v>42522</v>
          </cell>
          <cell r="M449">
            <v>0</v>
          </cell>
          <cell r="N449">
            <v>0</v>
          </cell>
          <cell r="O449">
            <v>0</v>
          </cell>
          <cell r="P449">
            <v>197</v>
          </cell>
          <cell r="Q449">
            <v>9117</v>
          </cell>
          <cell r="R449">
            <v>1601</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9314</v>
          </cell>
          <cell r="AT449">
            <v>1601</v>
          </cell>
          <cell r="AU449">
            <v>10915</v>
          </cell>
        </row>
        <row r="450">
          <cell r="H450" t="str">
            <v>LTLG0026</v>
          </cell>
          <cell r="I450">
            <v>4</v>
          </cell>
          <cell r="J450" t="str">
            <v>Sustaining</v>
          </cell>
          <cell r="K450">
            <v>41791</v>
          </cell>
          <cell r="L450">
            <v>42614</v>
          </cell>
          <cell r="M450">
            <v>0</v>
          </cell>
          <cell r="N450">
            <v>0</v>
          </cell>
          <cell r="O450">
            <v>0</v>
          </cell>
          <cell r="P450">
            <v>716</v>
          </cell>
          <cell r="Q450">
            <v>3826</v>
          </cell>
          <cell r="R450">
            <v>2029</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4542</v>
          </cell>
          <cell r="AT450">
            <v>2029</v>
          </cell>
          <cell r="AU450">
            <v>6571</v>
          </cell>
        </row>
        <row r="451">
          <cell r="H451" t="str">
            <v>LTLG0027</v>
          </cell>
          <cell r="I451">
            <v>9</v>
          </cell>
          <cell r="J451" t="str">
            <v>Regulatory</v>
          </cell>
          <cell r="K451">
            <v>41852</v>
          </cell>
          <cell r="L451">
            <v>43070</v>
          </cell>
          <cell r="M451">
            <v>0</v>
          </cell>
          <cell r="N451">
            <v>0</v>
          </cell>
          <cell r="O451">
            <v>0</v>
          </cell>
          <cell r="P451">
            <v>800</v>
          </cell>
          <cell r="Q451">
            <v>1400</v>
          </cell>
          <cell r="R451">
            <v>60000</v>
          </cell>
          <cell r="S451">
            <v>88000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2200</v>
          </cell>
          <cell r="AT451">
            <v>148000</v>
          </cell>
          <cell r="AU451">
            <v>150200</v>
          </cell>
        </row>
        <row r="452">
          <cell r="H452" t="str">
            <v>LTLG0042</v>
          </cell>
          <cell r="I452">
            <v>2</v>
          </cell>
          <cell r="J452" t="str">
            <v>Sustaining</v>
          </cell>
          <cell r="K452">
            <v>39783</v>
          </cell>
          <cell r="L452">
            <v>40909</v>
          </cell>
          <cell r="M452">
            <v>7632</v>
          </cell>
          <cell r="N452">
            <v>810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8442</v>
          </cell>
        </row>
        <row r="453">
          <cell r="H453" t="str">
            <v>LTLG0045</v>
          </cell>
          <cell r="I453">
            <v>4</v>
          </cell>
          <cell r="J453" t="str">
            <v>Sustaining</v>
          </cell>
          <cell r="K453">
            <v>41791</v>
          </cell>
          <cell r="L453">
            <v>42887</v>
          </cell>
          <cell r="M453">
            <v>0</v>
          </cell>
          <cell r="N453">
            <v>0</v>
          </cell>
          <cell r="O453">
            <v>0</v>
          </cell>
          <cell r="P453">
            <v>177</v>
          </cell>
          <cell r="Q453">
            <v>10</v>
          </cell>
          <cell r="R453">
            <v>8800</v>
          </cell>
          <cell r="S453">
            <v>1471</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187</v>
          </cell>
          <cell r="AT453">
            <v>10271</v>
          </cell>
          <cell r="AU453">
            <v>10458</v>
          </cell>
        </row>
        <row r="454">
          <cell r="H454" t="str">
            <v>LTLG0046</v>
          </cell>
          <cell r="I454">
            <v>2</v>
          </cell>
          <cell r="J454" t="str">
            <v>Sustaining</v>
          </cell>
          <cell r="K454">
            <v>42064</v>
          </cell>
          <cell r="L454">
            <v>42887</v>
          </cell>
          <cell r="M454">
            <v>0</v>
          </cell>
          <cell r="N454">
            <v>0</v>
          </cell>
          <cell r="O454">
            <v>0</v>
          </cell>
          <cell r="P454">
            <v>0</v>
          </cell>
          <cell r="Q454">
            <v>1234</v>
          </cell>
          <cell r="R454">
            <v>1584</v>
          </cell>
          <cell r="S454">
            <v>1030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1234</v>
          </cell>
          <cell r="AT454">
            <v>2614</v>
          </cell>
          <cell r="AU454">
            <v>3848</v>
          </cell>
        </row>
        <row r="455">
          <cell r="H455" t="str">
            <v>LTLG0049</v>
          </cell>
          <cell r="I455">
            <v>2</v>
          </cell>
          <cell r="J455" t="str">
            <v>Sustaining</v>
          </cell>
          <cell r="K455">
            <v>40299</v>
          </cell>
          <cell r="L455">
            <v>40878</v>
          </cell>
          <cell r="M455">
            <v>3909</v>
          </cell>
          <cell r="N455">
            <v>15</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3924</v>
          </cell>
        </row>
        <row r="456">
          <cell r="H456" t="str">
            <v>MATB0010</v>
          </cell>
          <cell r="I456">
            <v>6</v>
          </cell>
          <cell r="J456" t="str">
            <v>Sustaining</v>
          </cell>
          <cell r="K456">
            <v>40148</v>
          </cell>
          <cell r="L456">
            <v>41244</v>
          </cell>
          <cell r="M456">
            <v>5129</v>
          </cell>
          <cell r="N456">
            <v>15355</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20484</v>
          </cell>
        </row>
        <row r="457">
          <cell r="H457" t="str">
            <v>MATB0011</v>
          </cell>
          <cell r="I457">
            <v>6</v>
          </cell>
          <cell r="J457" t="str">
            <v>Sustaining</v>
          </cell>
          <cell r="K457">
            <v>40513</v>
          </cell>
          <cell r="L457">
            <v>41214</v>
          </cell>
          <cell r="M457">
            <v>132</v>
          </cell>
          <cell r="N457">
            <v>3545</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3677</v>
          </cell>
        </row>
        <row r="458">
          <cell r="H458" t="str">
            <v>MATB0013</v>
          </cell>
          <cell r="I458">
            <v>13</v>
          </cell>
          <cell r="J458" t="str">
            <v>Sustaining</v>
          </cell>
          <cell r="K458">
            <v>41275</v>
          </cell>
          <cell r="L458">
            <v>41609</v>
          </cell>
          <cell r="M458">
            <v>0</v>
          </cell>
          <cell r="N458">
            <v>0</v>
          </cell>
          <cell r="O458">
            <v>500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500</v>
          </cell>
          <cell r="AT458">
            <v>0</v>
          </cell>
          <cell r="AU458">
            <v>500</v>
          </cell>
        </row>
        <row r="459">
          <cell r="H459" t="str">
            <v>OTTR0015</v>
          </cell>
          <cell r="I459">
            <v>4</v>
          </cell>
          <cell r="J459" t="str">
            <v>Value Enhancing</v>
          </cell>
          <cell r="K459">
            <v>40269</v>
          </cell>
          <cell r="L459">
            <v>44713</v>
          </cell>
          <cell r="M459">
            <v>1313</v>
          </cell>
          <cell r="N459">
            <v>40</v>
          </cell>
          <cell r="O459">
            <v>0</v>
          </cell>
          <cell r="P459">
            <v>0</v>
          </cell>
          <cell r="Q459">
            <v>0</v>
          </cell>
          <cell r="R459">
            <v>0</v>
          </cell>
          <cell r="S459">
            <v>0</v>
          </cell>
          <cell r="T459">
            <v>2596</v>
          </cell>
          <cell r="U459">
            <v>3260</v>
          </cell>
          <cell r="V459">
            <v>3568</v>
          </cell>
          <cell r="W459">
            <v>2994</v>
          </cell>
          <cell r="X459">
            <v>596</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13014</v>
          </cell>
          <cell r="AU459">
            <v>14367</v>
          </cell>
        </row>
        <row r="460">
          <cell r="H460" t="str">
            <v>OTTR0016</v>
          </cell>
          <cell r="I460">
            <v>4</v>
          </cell>
          <cell r="J460" t="str">
            <v>Sustaining</v>
          </cell>
          <cell r="K460">
            <v>43983</v>
          </cell>
          <cell r="L460">
            <v>44713</v>
          </cell>
          <cell r="M460">
            <v>0</v>
          </cell>
          <cell r="N460">
            <v>0</v>
          </cell>
          <cell r="O460">
            <v>0</v>
          </cell>
          <cell r="P460">
            <v>0</v>
          </cell>
          <cell r="Q460">
            <v>0</v>
          </cell>
          <cell r="R460">
            <v>0</v>
          </cell>
          <cell r="S460">
            <v>0</v>
          </cell>
          <cell r="T460">
            <v>0</v>
          </cell>
          <cell r="U460">
            <v>0</v>
          </cell>
          <cell r="V460">
            <v>50</v>
          </cell>
          <cell r="W460">
            <v>5250</v>
          </cell>
          <cell r="X460">
            <v>2650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7950</v>
          </cell>
          <cell r="AU460">
            <v>7950</v>
          </cell>
        </row>
        <row r="461">
          <cell r="H461" t="str">
            <v>OTTR0017</v>
          </cell>
          <cell r="I461">
            <v>4</v>
          </cell>
          <cell r="J461" t="str">
            <v>Sustaining</v>
          </cell>
          <cell r="K461">
            <v>43617</v>
          </cell>
          <cell r="L461">
            <v>44348</v>
          </cell>
          <cell r="M461">
            <v>0</v>
          </cell>
          <cell r="N461">
            <v>0</v>
          </cell>
          <cell r="O461">
            <v>0</v>
          </cell>
          <cell r="P461">
            <v>0</v>
          </cell>
          <cell r="Q461">
            <v>0</v>
          </cell>
          <cell r="R461">
            <v>0</v>
          </cell>
          <cell r="S461">
            <v>0</v>
          </cell>
          <cell r="T461">
            <v>0</v>
          </cell>
          <cell r="U461">
            <v>50</v>
          </cell>
          <cell r="V461">
            <v>5400</v>
          </cell>
          <cell r="W461">
            <v>2700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8150</v>
          </cell>
          <cell r="AU461">
            <v>8150</v>
          </cell>
        </row>
        <row r="462">
          <cell r="H462" t="str">
            <v>OTTR0018</v>
          </cell>
          <cell r="I462">
            <v>4</v>
          </cell>
          <cell r="J462" t="str">
            <v>Sustaining</v>
          </cell>
          <cell r="K462">
            <v>43252</v>
          </cell>
          <cell r="L462">
            <v>43983</v>
          </cell>
          <cell r="M462">
            <v>0</v>
          </cell>
          <cell r="N462">
            <v>0</v>
          </cell>
          <cell r="O462">
            <v>0</v>
          </cell>
          <cell r="P462">
            <v>0</v>
          </cell>
          <cell r="Q462">
            <v>0</v>
          </cell>
          <cell r="R462">
            <v>0</v>
          </cell>
          <cell r="S462">
            <v>0</v>
          </cell>
          <cell r="T462">
            <v>50</v>
          </cell>
          <cell r="U462">
            <v>5400</v>
          </cell>
          <cell r="V462">
            <v>2700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8150</v>
          </cell>
          <cell r="AU462">
            <v>8150</v>
          </cell>
        </row>
        <row r="463">
          <cell r="H463" t="str">
            <v>OTTR0019</v>
          </cell>
          <cell r="I463">
            <v>4</v>
          </cell>
          <cell r="J463" t="str">
            <v>Sustaining</v>
          </cell>
          <cell r="K463">
            <v>44562</v>
          </cell>
          <cell r="L463">
            <v>45078</v>
          </cell>
          <cell r="M463">
            <v>0</v>
          </cell>
          <cell r="N463">
            <v>0</v>
          </cell>
          <cell r="O463">
            <v>0</v>
          </cell>
          <cell r="P463">
            <v>0</v>
          </cell>
          <cell r="Q463">
            <v>0</v>
          </cell>
          <cell r="R463">
            <v>0</v>
          </cell>
          <cell r="S463">
            <v>0</v>
          </cell>
          <cell r="T463">
            <v>0</v>
          </cell>
          <cell r="U463">
            <v>0</v>
          </cell>
          <cell r="V463">
            <v>0</v>
          </cell>
          <cell r="W463">
            <v>0</v>
          </cell>
          <cell r="X463">
            <v>5400</v>
          </cell>
          <cell r="Y463">
            <v>2700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8100</v>
          </cell>
          <cell r="AU463">
            <v>8100</v>
          </cell>
        </row>
        <row r="464">
          <cell r="H464" t="str">
            <v>OTTR0029</v>
          </cell>
          <cell r="I464">
            <v>2</v>
          </cell>
          <cell r="J464" t="str">
            <v>Sustaining</v>
          </cell>
          <cell r="K464">
            <v>42795</v>
          </cell>
          <cell r="L464">
            <v>44531</v>
          </cell>
          <cell r="M464">
            <v>0</v>
          </cell>
          <cell r="N464">
            <v>0</v>
          </cell>
          <cell r="O464">
            <v>0</v>
          </cell>
          <cell r="P464">
            <v>0</v>
          </cell>
          <cell r="Q464">
            <v>0</v>
          </cell>
          <cell r="R464">
            <v>0</v>
          </cell>
          <cell r="S464">
            <v>500</v>
          </cell>
          <cell r="T464">
            <v>2500</v>
          </cell>
          <cell r="U464">
            <v>2000</v>
          </cell>
          <cell r="V464">
            <v>2000</v>
          </cell>
          <cell r="W464">
            <v>2000</v>
          </cell>
          <cell r="X464">
            <v>2000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11000</v>
          </cell>
          <cell r="AU464">
            <v>11000</v>
          </cell>
        </row>
        <row r="465">
          <cell r="H465" t="str">
            <v>OTTR0030</v>
          </cell>
          <cell r="I465">
            <v>4</v>
          </cell>
          <cell r="J465" t="str">
            <v>Sustaining</v>
          </cell>
          <cell r="K465">
            <v>40026</v>
          </cell>
          <cell r="L465">
            <v>45261</v>
          </cell>
          <cell r="M465">
            <v>201</v>
          </cell>
          <cell r="N465">
            <v>25</v>
          </cell>
          <cell r="O465">
            <v>0</v>
          </cell>
          <cell r="P465">
            <v>0</v>
          </cell>
          <cell r="Q465">
            <v>0</v>
          </cell>
          <cell r="R465">
            <v>0</v>
          </cell>
          <cell r="S465">
            <v>0</v>
          </cell>
          <cell r="T465">
            <v>0</v>
          </cell>
          <cell r="U465">
            <v>800</v>
          </cell>
          <cell r="V465">
            <v>3000</v>
          </cell>
          <cell r="W465">
            <v>3000</v>
          </cell>
          <cell r="X465">
            <v>3000</v>
          </cell>
          <cell r="Y465">
            <v>2198</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11998</v>
          </cell>
          <cell r="AU465">
            <v>12224</v>
          </cell>
        </row>
        <row r="466">
          <cell r="H466" t="str">
            <v>OTTR0033</v>
          </cell>
          <cell r="I466">
            <v>1</v>
          </cell>
          <cell r="J466" t="str">
            <v>Regulatory</v>
          </cell>
          <cell r="K466">
            <v>40756</v>
          </cell>
          <cell r="L466">
            <v>41153</v>
          </cell>
          <cell r="M466">
            <v>1050</v>
          </cell>
          <cell r="N466">
            <v>2070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3120</v>
          </cell>
        </row>
        <row r="467">
          <cell r="H467" t="str">
            <v>OTTR0035</v>
          </cell>
          <cell r="I467">
            <v>4</v>
          </cell>
          <cell r="J467" t="str">
            <v>Sustaining</v>
          </cell>
          <cell r="K467">
            <v>42064</v>
          </cell>
          <cell r="L467">
            <v>43070</v>
          </cell>
          <cell r="M467">
            <v>0</v>
          </cell>
          <cell r="N467">
            <v>0</v>
          </cell>
          <cell r="O467">
            <v>0</v>
          </cell>
          <cell r="P467">
            <v>0</v>
          </cell>
          <cell r="Q467">
            <v>700</v>
          </cell>
          <cell r="R467">
            <v>4000</v>
          </cell>
          <cell r="S467">
            <v>2000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700</v>
          </cell>
          <cell r="AT467">
            <v>6000</v>
          </cell>
          <cell r="AU467">
            <v>6700</v>
          </cell>
        </row>
        <row r="468">
          <cell r="H468" t="str">
            <v>OTTR0036</v>
          </cell>
          <cell r="I468">
            <v>4</v>
          </cell>
          <cell r="J468" t="str">
            <v>Sustaining</v>
          </cell>
          <cell r="K468">
            <v>43525</v>
          </cell>
          <cell r="L468">
            <v>44531</v>
          </cell>
          <cell r="M468">
            <v>0</v>
          </cell>
          <cell r="N468">
            <v>0</v>
          </cell>
          <cell r="O468">
            <v>0</v>
          </cell>
          <cell r="P468">
            <v>0</v>
          </cell>
          <cell r="Q468">
            <v>0</v>
          </cell>
          <cell r="R468">
            <v>0</v>
          </cell>
          <cell r="S468">
            <v>0</v>
          </cell>
          <cell r="T468">
            <v>0</v>
          </cell>
          <cell r="U468">
            <v>700</v>
          </cell>
          <cell r="V468">
            <v>4000</v>
          </cell>
          <cell r="W468">
            <v>2000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6700</v>
          </cell>
          <cell r="AU468">
            <v>6700</v>
          </cell>
        </row>
        <row r="469">
          <cell r="H469" t="str">
            <v>SMOK0025</v>
          </cell>
          <cell r="I469">
            <v>1</v>
          </cell>
          <cell r="J469" t="str">
            <v>Regulatory</v>
          </cell>
          <cell r="K469">
            <v>41699</v>
          </cell>
          <cell r="L469">
            <v>42248</v>
          </cell>
          <cell r="M469">
            <v>0</v>
          </cell>
          <cell r="N469">
            <v>0</v>
          </cell>
          <cell r="O469">
            <v>0</v>
          </cell>
          <cell r="P469">
            <v>300</v>
          </cell>
          <cell r="Q469">
            <v>700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1000</v>
          </cell>
          <cell r="AT469">
            <v>0</v>
          </cell>
          <cell r="AU469">
            <v>1000</v>
          </cell>
        </row>
        <row r="470">
          <cell r="H470" t="str">
            <v>WWTN0007</v>
          </cell>
          <cell r="I470">
            <v>13</v>
          </cell>
          <cell r="J470" t="str">
            <v>Sustaining</v>
          </cell>
          <cell r="K470">
            <v>41306</v>
          </cell>
          <cell r="L470">
            <v>41609</v>
          </cell>
          <cell r="M470">
            <v>0</v>
          </cell>
          <cell r="N470">
            <v>0</v>
          </cell>
          <cell r="O470">
            <v>1300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1300</v>
          </cell>
          <cell r="AT470">
            <v>0</v>
          </cell>
          <cell r="AU470">
            <v>1300</v>
          </cell>
        </row>
        <row r="471">
          <cell r="H471" t="str">
            <v>Various Plants</v>
          </cell>
          <cell r="I471">
            <v>4</v>
          </cell>
          <cell r="J471" t="str">
            <v>Sustaining</v>
          </cell>
          <cell r="K471" t="str">
            <v>Future</v>
          </cell>
          <cell r="L471" t="str">
            <v>Future</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6611.3905290870025</v>
          </cell>
          <cell r="AF471">
            <v>13619.464489919226</v>
          </cell>
          <cell r="AG471">
            <v>14028.048424616802</v>
          </cell>
          <cell r="AH471">
            <v>14448.889877355306</v>
          </cell>
          <cell r="AI471">
            <v>14882.356573675963</v>
          </cell>
          <cell r="AJ471">
            <v>7664.4136354431221</v>
          </cell>
          <cell r="AK471">
            <v>0</v>
          </cell>
          <cell r="AL471">
            <v>0</v>
          </cell>
          <cell r="AM471">
            <v>8375.1117186168558</v>
          </cell>
          <cell r="AN471">
            <v>17252.730140350726</v>
          </cell>
          <cell r="AO471">
            <v>17770.312044561244</v>
          </cell>
          <cell r="AP471">
            <v>18303.421405898083</v>
          </cell>
          <cell r="AQ471">
            <v>18852.524048075022</v>
          </cell>
          <cell r="AR471">
            <v>9709.0498847586368</v>
          </cell>
          <cell r="AS471">
            <v>0</v>
          </cell>
          <cell r="AT471">
            <v>161517.71277235798</v>
          </cell>
          <cell r="AU471">
            <v>161517.71277235798</v>
          </cell>
        </row>
        <row r="472">
          <cell r="H472" t="str">
            <v>HNEP0059</v>
          </cell>
          <cell r="I472">
            <v>0</v>
          </cell>
          <cell r="J472" t="str">
            <v>Sustaining</v>
          </cell>
          <cell r="K472" t="str">
            <v>N/A</v>
          </cell>
          <cell r="L472" t="str">
            <v>N/A</v>
          </cell>
          <cell r="M472">
            <v>0</v>
          </cell>
          <cell r="N472">
            <v>-2040</v>
          </cell>
          <cell r="O472">
            <v>-710</v>
          </cell>
          <cell r="P472">
            <v>-725</v>
          </cell>
          <cell r="Q472">
            <v>-2550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-3985</v>
          </cell>
          <cell r="AT472">
            <v>0</v>
          </cell>
          <cell r="AU472">
            <v>-6025</v>
          </cell>
        </row>
        <row r="473">
          <cell r="H473" t="str">
            <v>CANY0042</v>
          </cell>
          <cell r="I473">
            <v>1</v>
          </cell>
          <cell r="J473" t="str">
            <v>Regulatory</v>
          </cell>
          <cell r="K473">
            <v>41275</v>
          </cell>
          <cell r="L473">
            <v>41609</v>
          </cell>
          <cell r="M473">
            <v>0</v>
          </cell>
          <cell r="N473">
            <v>0</v>
          </cell>
          <cell r="O473">
            <v>1000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1000</v>
          </cell>
          <cell r="AT473">
            <v>0</v>
          </cell>
          <cell r="AU473">
            <v>1000</v>
          </cell>
        </row>
        <row r="474">
          <cell r="H474" t="str">
            <v>CANY0044</v>
          </cell>
          <cell r="I474">
            <v>2</v>
          </cell>
          <cell r="J474" t="str">
            <v>Sustaining</v>
          </cell>
          <cell r="K474">
            <v>43132</v>
          </cell>
          <cell r="L474">
            <v>43435</v>
          </cell>
          <cell r="M474">
            <v>0</v>
          </cell>
          <cell r="N474">
            <v>0</v>
          </cell>
          <cell r="O474">
            <v>0</v>
          </cell>
          <cell r="P474">
            <v>0</v>
          </cell>
          <cell r="Q474">
            <v>0</v>
          </cell>
          <cell r="R474">
            <v>0</v>
          </cell>
          <cell r="S474">
            <v>0</v>
          </cell>
          <cell r="T474">
            <v>239</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239</v>
          </cell>
          <cell r="AU474">
            <v>239</v>
          </cell>
        </row>
        <row r="475">
          <cell r="H475" t="str">
            <v>CANY0054</v>
          </cell>
          <cell r="I475">
            <v>9</v>
          </cell>
          <cell r="J475" t="str">
            <v>Sustaining</v>
          </cell>
          <cell r="K475">
            <v>43160</v>
          </cell>
          <cell r="L475">
            <v>43800</v>
          </cell>
          <cell r="M475">
            <v>0</v>
          </cell>
          <cell r="N475">
            <v>0</v>
          </cell>
          <cell r="O475">
            <v>0</v>
          </cell>
          <cell r="P475">
            <v>0</v>
          </cell>
          <cell r="Q475">
            <v>0</v>
          </cell>
          <cell r="R475">
            <v>0</v>
          </cell>
          <cell r="S475">
            <v>0</v>
          </cell>
          <cell r="T475">
            <v>500</v>
          </cell>
          <cell r="U475">
            <v>2000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2500</v>
          </cell>
          <cell r="AU475">
            <v>2500</v>
          </cell>
        </row>
        <row r="476">
          <cell r="H476" t="str">
            <v>FRED0001</v>
          </cell>
          <cell r="I476">
            <v>9</v>
          </cell>
          <cell r="J476" t="str">
            <v>Sustaining</v>
          </cell>
          <cell r="K476">
            <v>41395</v>
          </cell>
          <cell r="L476">
            <v>41791</v>
          </cell>
          <cell r="M476">
            <v>0</v>
          </cell>
          <cell r="N476">
            <v>0</v>
          </cell>
          <cell r="O476">
            <v>160</v>
          </cell>
          <cell r="P476">
            <v>1988</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2148</v>
          </cell>
          <cell r="AT476">
            <v>0</v>
          </cell>
          <cell r="AU476">
            <v>2148</v>
          </cell>
        </row>
        <row r="477">
          <cell r="H477" t="str">
            <v>H-97-0477</v>
          </cell>
          <cell r="I477">
            <v>9</v>
          </cell>
          <cell r="J477" t="str">
            <v>Sustaining</v>
          </cell>
          <cell r="K477">
            <v>43252</v>
          </cell>
          <cell r="L477">
            <v>43739</v>
          </cell>
          <cell r="M477">
            <v>0</v>
          </cell>
          <cell r="N477">
            <v>0</v>
          </cell>
          <cell r="O477">
            <v>0</v>
          </cell>
          <cell r="P477">
            <v>0</v>
          </cell>
          <cell r="Q477">
            <v>0</v>
          </cell>
          <cell r="R477">
            <v>0</v>
          </cell>
          <cell r="S477">
            <v>0</v>
          </cell>
          <cell r="T477">
            <v>150</v>
          </cell>
          <cell r="U477">
            <v>2500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2650</v>
          </cell>
          <cell r="AU477">
            <v>2650</v>
          </cell>
        </row>
        <row r="478">
          <cell r="H478" t="str">
            <v>HARM0009</v>
          </cell>
          <cell r="I478">
            <v>4</v>
          </cell>
          <cell r="J478" t="str">
            <v>Sustaining</v>
          </cell>
          <cell r="K478">
            <v>43009</v>
          </cell>
          <cell r="L478">
            <v>43586</v>
          </cell>
          <cell r="M478">
            <v>0</v>
          </cell>
          <cell r="N478">
            <v>0</v>
          </cell>
          <cell r="O478">
            <v>0</v>
          </cell>
          <cell r="P478">
            <v>0</v>
          </cell>
          <cell r="Q478">
            <v>0</v>
          </cell>
          <cell r="R478">
            <v>0</v>
          </cell>
          <cell r="S478">
            <v>92</v>
          </cell>
          <cell r="T478">
            <v>6595</v>
          </cell>
          <cell r="U478">
            <v>440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7127</v>
          </cell>
          <cell r="AU478">
            <v>7127</v>
          </cell>
        </row>
        <row r="479">
          <cell r="H479" t="str">
            <v>HARM0017</v>
          </cell>
          <cell r="I479">
            <v>4</v>
          </cell>
          <cell r="J479" t="str">
            <v>Sustaining</v>
          </cell>
          <cell r="K479">
            <v>42736</v>
          </cell>
          <cell r="L479">
            <v>43221</v>
          </cell>
          <cell r="M479">
            <v>0</v>
          </cell>
          <cell r="N479">
            <v>0</v>
          </cell>
          <cell r="O479">
            <v>0</v>
          </cell>
          <cell r="P479">
            <v>0</v>
          </cell>
          <cell r="Q479">
            <v>0</v>
          </cell>
          <cell r="R479">
            <v>0</v>
          </cell>
          <cell r="S479">
            <v>6925</v>
          </cell>
          <cell r="T479">
            <v>434</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7359</v>
          </cell>
          <cell r="AU479">
            <v>7359</v>
          </cell>
        </row>
        <row r="480">
          <cell r="H480" t="str">
            <v>HARM0021</v>
          </cell>
          <cell r="I480">
            <v>9</v>
          </cell>
          <cell r="J480" t="str">
            <v>Sustaining</v>
          </cell>
          <cell r="K480">
            <v>42370</v>
          </cell>
          <cell r="L480">
            <v>42705</v>
          </cell>
          <cell r="M480">
            <v>0</v>
          </cell>
          <cell r="N480">
            <v>0</v>
          </cell>
          <cell r="O480">
            <v>0</v>
          </cell>
          <cell r="P480">
            <v>0</v>
          </cell>
          <cell r="Q480">
            <v>0</v>
          </cell>
          <cell r="R480">
            <v>150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150</v>
          </cell>
          <cell r="AU480">
            <v>150</v>
          </cell>
        </row>
        <row r="481">
          <cell r="H481" t="str">
            <v>HARM0027</v>
          </cell>
          <cell r="I481">
            <v>4</v>
          </cell>
          <cell r="J481" t="str">
            <v>Sustaining</v>
          </cell>
          <cell r="K481">
            <v>43466</v>
          </cell>
          <cell r="L481">
            <v>43800</v>
          </cell>
          <cell r="M481">
            <v>0</v>
          </cell>
          <cell r="N481">
            <v>0</v>
          </cell>
          <cell r="O481">
            <v>0</v>
          </cell>
          <cell r="P481">
            <v>0</v>
          </cell>
          <cell r="Q481">
            <v>0</v>
          </cell>
          <cell r="R481">
            <v>0</v>
          </cell>
          <cell r="S481">
            <v>0</v>
          </cell>
          <cell r="T481">
            <v>0</v>
          </cell>
          <cell r="U481">
            <v>913</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913</v>
          </cell>
          <cell r="AU481">
            <v>913</v>
          </cell>
        </row>
        <row r="482">
          <cell r="H482" t="str">
            <v>HARM0030</v>
          </cell>
          <cell r="I482">
            <v>9</v>
          </cell>
          <cell r="J482" t="str">
            <v>Sustaining</v>
          </cell>
          <cell r="K482">
            <v>42370</v>
          </cell>
          <cell r="L482">
            <v>42705</v>
          </cell>
          <cell r="M482">
            <v>0</v>
          </cell>
          <cell r="N482">
            <v>0</v>
          </cell>
          <cell r="O482">
            <v>0</v>
          </cell>
          <cell r="P482">
            <v>0</v>
          </cell>
          <cell r="Q482">
            <v>0</v>
          </cell>
          <cell r="R482">
            <v>900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900</v>
          </cell>
          <cell r="AU482">
            <v>900</v>
          </cell>
        </row>
        <row r="483">
          <cell r="H483" t="str">
            <v>HNEP0048</v>
          </cell>
          <cell r="I483">
            <v>9</v>
          </cell>
          <cell r="J483" t="str">
            <v>Sustaining</v>
          </cell>
          <cell r="K483">
            <v>42736</v>
          </cell>
          <cell r="L483">
            <v>43070</v>
          </cell>
          <cell r="M483">
            <v>0</v>
          </cell>
          <cell r="N483">
            <v>0</v>
          </cell>
          <cell r="O483">
            <v>0</v>
          </cell>
          <cell r="P483">
            <v>0</v>
          </cell>
          <cell r="Q483">
            <v>0</v>
          </cell>
          <cell r="R483">
            <v>0</v>
          </cell>
          <cell r="S483">
            <v>300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300</v>
          </cell>
          <cell r="AU483">
            <v>300</v>
          </cell>
        </row>
        <row r="484">
          <cell r="H484" t="str">
            <v>HNEP0049</v>
          </cell>
          <cell r="I484">
            <v>1</v>
          </cell>
          <cell r="J484" t="str">
            <v>Regulatory</v>
          </cell>
          <cell r="K484">
            <v>41334</v>
          </cell>
          <cell r="L484">
            <v>43800</v>
          </cell>
          <cell r="M484">
            <v>0</v>
          </cell>
          <cell r="N484">
            <v>0</v>
          </cell>
          <cell r="O484">
            <v>200</v>
          </cell>
          <cell r="P484">
            <v>0</v>
          </cell>
          <cell r="Q484">
            <v>0</v>
          </cell>
          <cell r="R484">
            <v>0</v>
          </cell>
          <cell r="S484">
            <v>428</v>
          </cell>
          <cell r="T484">
            <v>443</v>
          </cell>
          <cell r="U484">
            <v>245</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200</v>
          </cell>
          <cell r="AT484">
            <v>1116</v>
          </cell>
          <cell r="AU484">
            <v>1316</v>
          </cell>
        </row>
        <row r="485">
          <cell r="H485" t="str">
            <v>HNEP0050</v>
          </cell>
          <cell r="I485">
            <v>1</v>
          </cell>
          <cell r="J485" t="str">
            <v>Regulatory</v>
          </cell>
          <cell r="K485">
            <v>40391</v>
          </cell>
          <cell r="L485">
            <v>41122</v>
          </cell>
          <cell r="M485">
            <v>715.2</v>
          </cell>
          <cell r="N485">
            <v>240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955.2</v>
          </cell>
        </row>
        <row r="486">
          <cell r="H486" t="str">
            <v>HNEP0052</v>
          </cell>
          <cell r="I486">
            <v>2</v>
          </cell>
          <cell r="J486" t="str">
            <v>Sustaining</v>
          </cell>
          <cell r="K486">
            <v>43344</v>
          </cell>
          <cell r="L486">
            <v>43800</v>
          </cell>
          <cell r="M486">
            <v>0</v>
          </cell>
          <cell r="N486">
            <v>0</v>
          </cell>
          <cell r="O486">
            <v>0</v>
          </cell>
          <cell r="P486">
            <v>0</v>
          </cell>
          <cell r="Q486">
            <v>0</v>
          </cell>
          <cell r="R486">
            <v>0</v>
          </cell>
          <cell r="S486">
            <v>0</v>
          </cell>
          <cell r="T486">
            <v>58</v>
          </cell>
          <cell r="U486">
            <v>522</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580</v>
          </cell>
          <cell r="AU486">
            <v>580</v>
          </cell>
        </row>
        <row r="487">
          <cell r="H487" t="str">
            <v>HNEP0053</v>
          </cell>
          <cell r="I487">
            <v>1</v>
          </cell>
          <cell r="J487" t="str">
            <v>Regulatory</v>
          </cell>
          <cell r="K487">
            <v>41061</v>
          </cell>
          <cell r="L487">
            <v>41244</v>
          </cell>
          <cell r="M487">
            <v>0</v>
          </cell>
          <cell r="N487">
            <v>300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300</v>
          </cell>
        </row>
        <row r="488">
          <cell r="H488" t="str">
            <v>HNEP0064</v>
          </cell>
          <cell r="I488">
            <v>13</v>
          </cell>
          <cell r="J488" t="str">
            <v>Sustaining</v>
          </cell>
          <cell r="K488">
            <v>42248</v>
          </cell>
          <cell r="L488">
            <v>42705</v>
          </cell>
          <cell r="M488">
            <v>0</v>
          </cell>
          <cell r="N488">
            <v>0</v>
          </cell>
          <cell r="O488">
            <v>0</v>
          </cell>
          <cell r="P488">
            <v>0</v>
          </cell>
          <cell r="Q488">
            <v>150</v>
          </cell>
          <cell r="R488">
            <v>850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150</v>
          </cell>
          <cell r="AT488">
            <v>850</v>
          </cell>
          <cell r="AU488">
            <v>1000</v>
          </cell>
        </row>
        <row r="489">
          <cell r="H489" t="str">
            <v>HORW0001</v>
          </cell>
          <cell r="I489">
            <v>1</v>
          </cell>
          <cell r="J489" t="str">
            <v>Regulatory</v>
          </cell>
          <cell r="K489">
            <v>40725</v>
          </cell>
          <cell r="L489">
            <v>41183</v>
          </cell>
          <cell r="M489">
            <v>202</v>
          </cell>
          <cell r="N489">
            <v>234</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436</v>
          </cell>
        </row>
        <row r="490">
          <cell r="H490" t="str">
            <v>INDC0010</v>
          </cell>
          <cell r="I490">
            <v>7</v>
          </cell>
          <cell r="J490" t="str">
            <v>Sustaining</v>
          </cell>
          <cell r="K490">
            <v>40238</v>
          </cell>
          <cell r="L490">
            <v>41609</v>
          </cell>
          <cell r="M490">
            <v>0</v>
          </cell>
          <cell r="N490">
            <v>0</v>
          </cell>
          <cell r="O490">
            <v>401</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401</v>
          </cell>
          <cell r="AT490">
            <v>0</v>
          </cell>
          <cell r="AU490">
            <v>401</v>
          </cell>
        </row>
        <row r="491">
          <cell r="H491" t="str">
            <v>INDC0011</v>
          </cell>
          <cell r="I491">
            <v>7</v>
          </cell>
          <cell r="J491" t="str">
            <v>Sustaining</v>
          </cell>
          <cell r="K491">
            <v>40238</v>
          </cell>
          <cell r="L491">
            <v>41244</v>
          </cell>
          <cell r="M491">
            <v>192</v>
          </cell>
          <cell r="N491">
            <v>706</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898</v>
          </cell>
        </row>
        <row r="492">
          <cell r="H492" t="str">
            <v>INDC0013</v>
          </cell>
          <cell r="I492">
            <v>7</v>
          </cell>
          <cell r="J492" t="str">
            <v>Sustaining</v>
          </cell>
          <cell r="K492">
            <v>41306</v>
          </cell>
          <cell r="L492">
            <v>41609</v>
          </cell>
          <cell r="M492">
            <v>0</v>
          </cell>
          <cell r="N492">
            <v>0</v>
          </cell>
          <cell r="O492">
            <v>1246</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1246</v>
          </cell>
          <cell r="AT492">
            <v>0</v>
          </cell>
          <cell r="AU492">
            <v>1246</v>
          </cell>
        </row>
        <row r="493">
          <cell r="H493" t="str">
            <v>KIPL0027</v>
          </cell>
          <cell r="I493">
            <v>2</v>
          </cell>
          <cell r="J493" t="str">
            <v>Sustaining</v>
          </cell>
          <cell r="K493">
            <v>43466</v>
          </cell>
          <cell r="L493">
            <v>43800</v>
          </cell>
          <cell r="M493">
            <v>0</v>
          </cell>
          <cell r="N493">
            <v>0</v>
          </cell>
          <cell r="O493">
            <v>0</v>
          </cell>
          <cell r="P493">
            <v>0</v>
          </cell>
          <cell r="Q493">
            <v>0</v>
          </cell>
          <cell r="R493">
            <v>0</v>
          </cell>
          <cell r="S493">
            <v>0</v>
          </cell>
          <cell r="T493">
            <v>0</v>
          </cell>
          <cell r="U493">
            <v>913</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913</v>
          </cell>
          <cell r="AU493">
            <v>913</v>
          </cell>
        </row>
        <row r="494">
          <cell r="H494" t="str">
            <v>KIPL0029</v>
          </cell>
          <cell r="I494">
            <v>2</v>
          </cell>
          <cell r="J494" t="str">
            <v>Sustaining</v>
          </cell>
          <cell r="K494">
            <v>43101</v>
          </cell>
          <cell r="L494">
            <v>43435</v>
          </cell>
          <cell r="M494">
            <v>0</v>
          </cell>
          <cell r="N494">
            <v>0</v>
          </cell>
          <cell r="O494">
            <v>0</v>
          </cell>
          <cell r="P494">
            <v>0</v>
          </cell>
          <cell r="Q494">
            <v>0</v>
          </cell>
          <cell r="R494">
            <v>0</v>
          </cell>
          <cell r="S494">
            <v>0</v>
          </cell>
          <cell r="T494">
            <v>232</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232</v>
          </cell>
          <cell r="AU494">
            <v>232</v>
          </cell>
        </row>
        <row r="495">
          <cell r="H495" t="str">
            <v>KIPL0032</v>
          </cell>
          <cell r="I495">
            <v>9</v>
          </cell>
          <cell r="J495" t="str">
            <v>Sustaining</v>
          </cell>
          <cell r="K495">
            <v>42887</v>
          </cell>
          <cell r="L495">
            <v>43374</v>
          </cell>
          <cell r="M495">
            <v>0</v>
          </cell>
          <cell r="N495">
            <v>0</v>
          </cell>
          <cell r="O495">
            <v>0</v>
          </cell>
          <cell r="P495">
            <v>0</v>
          </cell>
          <cell r="Q495">
            <v>0</v>
          </cell>
          <cell r="R495">
            <v>0</v>
          </cell>
          <cell r="S495">
            <v>300</v>
          </cell>
          <cell r="T495">
            <v>300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600</v>
          </cell>
          <cell r="AU495">
            <v>600</v>
          </cell>
        </row>
        <row r="496">
          <cell r="H496" t="str">
            <v>LNCH0010</v>
          </cell>
          <cell r="I496">
            <v>4</v>
          </cell>
          <cell r="J496" t="str">
            <v>Sustaining</v>
          </cell>
          <cell r="K496">
            <v>41640</v>
          </cell>
          <cell r="L496">
            <v>41974</v>
          </cell>
          <cell r="M496">
            <v>0</v>
          </cell>
          <cell r="N496">
            <v>0</v>
          </cell>
          <cell r="O496">
            <v>0</v>
          </cell>
          <cell r="P496">
            <v>5800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5800</v>
          </cell>
          <cell r="AT496">
            <v>0</v>
          </cell>
          <cell r="AU496">
            <v>5800</v>
          </cell>
        </row>
        <row r="497">
          <cell r="H497" t="str">
            <v>LNCH0014</v>
          </cell>
          <cell r="I497">
            <v>4</v>
          </cell>
          <cell r="J497" t="str">
            <v>Sustaining</v>
          </cell>
          <cell r="K497">
            <v>42005</v>
          </cell>
          <cell r="L497">
            <v>42339</v>
          </cell>
          <cell r="M497">
            <v>0</v>
          </cell>
          <cell r="N497">
            <v>0</v>
          </cell>
          <cell r="O497">
            <v>0</v>
          </cell>
          <cell r="P497">
            <v>0</v>
          </cell>
          <cell r="Q497">
            <v>5800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5800</v>
          </cell>
          <cell r="AT497">
            <v>0</v>
          </cell>
          <cell r="AU497">
            <v>5800</v>
          </cell>
        </row>
        <row r="498">
          <cell r="H498" t="str">
            <v>LNCH0029</v>
          </cell>
          <cell r="I498">
            <v>4</v>
          </cell>
          <cell r="J498" t="str">
            <v>Sustaining</v>
          </cell>
          <cell r="K498">
            <v>41275</v>
          </cell>
          <cell r="L498">
            <v>41548</v>
          </cell>
          <cell r="M498">
            <v>0</v>
          </cell>
          <cell r="N498">
            <v>0</v>
          </cell>
          <cell r="O498">
            <v>150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150</v>
          </cell>
          <cell r="AT498">
            <v>0</v>
          </cell>
          <cell r="AU498">
            <v>150</v>
          </cell>
        </row>
        <row r="499">
          <cell r="H499" t="str">
            <v>LTLG0020</v>
          </cell>
          <cell r="I499">
            <v>4</v>
          </cell>
          <cell r="J499" t="str">
            <v>Sustaining</v>
          </cell>
          <cell r="K499">
            <v>42401</v>
          </cell>
          <cell r="L499">
            <v>42887</v>
          </cell>
          <cell r="M499">
            <v>0</v>
          </cell>
          <cell r="N499">
            <v>0</v>
          </cell>
          <cell r="O499">
            <v>0</v>
          </cell>
          <cell r="P499">
            <v>0</v>
          </cell>
          <cell r="Q499">
            <v>0</v>
          </cell>
          <cell r="R499">
            <v>6322</v>
          </cell>
          <cell r="S499">
            <v>368</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6690</v>
          </cell>
          <cell r="AU499">
            <v>6690</v>
          </cell>
        </row>
        <row r="500">
          <cell r="H500" t="str">
            <v>LTLG0021</v>
          </cell>
          <cell r="I500">
            <v>4</v>
          </cell>
          <cell r="J500" t="str">
            <v>Sustaining</v>
          </cell>
          <cell r="K500">
            <v>42036</v>
          </cell>
          <cell r="L500">
            <v>42522</v>
          </cell>
          <cell r="M500">
            <v>0</v>
          </cell>
          <cell r="N500">
            <v>0</v>
          </cell>
          <cell r="O500">
            <v>0</v>
          </cell>
          <cell r="P500">
            <v>0</v>
          </cell>
          <cell r="Q500">
            <v>5046</v>
          </cell>
          <cell r="R500">
            <v>2031</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5046</v>
          </cell>
          <cell r="AT500">
            <v>2031</v>
          </cell>
          <cell r="AU500">
            <v>7077</v>
          </cell>
        </row>
        <row r="501">
          <cell r="H501" t="str">
            <v>LTLG0050</v>
          </cell>
          <cell r="I501">
            <v>9</v>
          </cell>
          <cell r="J501" t="str">
            <v>Sustaining</v>
          </cell>
          <cell r="K501">
            <v>43344</v>
          </cell>
          <cell r="L501">
            <v>43739</v>
          </cell>
          <cell r="M501">
            <v>0</v>
          </cell>
          <cell r="N501">
            <v>0</v>
          </cell>
          <cell r="O501">
            <v>0</v>
          </cell>
          <cell r="P501">
            <v>0</v>
          </cell>
          <cell r="Q501">
            <v>0</v>
          </cell>
          <cell r="R501">
            <v>0</v>
          </cell>
          <cell r="S501">
            <v>0</v>
          </cell>
          <cell r="T501">
            <v>109</v>
          </cell>
          <cell r="U501">
            <v>563</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672</v>
          </cell>
          <cell r="AU501">
            <v>672</v>
          </cell>
        </row>
        <row r="502">
          <cell r="H502" t="str">
            <v>MATB0008</v>
          </cell>
          <cell r="I502">
            <v>13</v>
          </cell>
          <cell r="J502" t="str">
            <v>Sustaining</v>
          </cell>
          <cell r="K502">
            <v>40544</v>
          </cell>
          <cell r="L502">
            <v>41244</v>
          </cell>
          <cell r="M502">
            <v>171</v>
          </cell>
          <cell r="N502">
            <v>1649</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1820</v>
          </cell>
        </row>
        <row r="503">
          <cell r="H503" t="str">
            <v>OTTR0006</v>
          </cell>
          <cell r="I503">
            <v>9</v>
          </cell>
          <cell r="J503" t="str">
            <v>Sustaining</v>
          </cell>
          <cell r="K503">
            <v>43221</v>
          </cell>
          <cell r="L503">
            <v>44896</v>
          </cell>
          <cell r="M503">
            <v>0</v>
          </cell>
          <cell r="N503">
            <v>0</v>
          </cell>
          <cell r="O503">
            <v>0</v>
          </cell>
          <cell r="P503">
            <v>0</v>
          </cell>
          <cell r="Q503">
            <v>0</v>
          </cell>
          <cell r="R503">
            <v>0</v>
          </cell>
          <cell r="S503">
            <v>0</v>
          </cell>
          <cell r="T503">
            <v>140</v>
          </cell>
          <cell r="U503">
            <v>1135</v>
          </cell>
          <cell r="V503">
            <v>1135</v>
          </cell>
          <cell r="W503">
            <v>1135</v>
          </cell>
          <cell r="X503">
            <v>1135</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4680</v>
          </cell>
          <cell r="AU503">
            <v>4680</v>
          </cell>
        </row>
        <row r="504">
          <cell r="H504" t="str">
            <v>OTTR0024</v>
          </cell>
          <cell r="I504">
            <v>4</v>
          </cell>
          <cell r="J504" t="str">
            <v>Sustaining</v>
          </cell>
          <cell r="K504">
            <v>43983</v>
          </cell>
          <cell r="L504">
            <v>44713</v>
          </cell>
          <cell r="M504">
            <v>0</v>
          </cell>
          <cell r="N504">
            <v>0</v>
          </cell>
          <cell r="O504">
            <v>0</v>
          </cell>
          <cell r="P504">
            <v>0</v>
          </cell>
          <cell r="Q504">
            <v>0</v>
          </cell>
          <cell r="R504">
            <v>0</v>
          </cell>
          <cell r="S504">
            <v>0</v>
          </cell>
          <cell r="T504">
            <v>0</v>
          </cell>
          <cell r="U504">
            <v>0</v>
          </cell>
          <cell r="V504">
            <v>50</v>
          </cell>
          <cell r="W504">
            <v>2450</v>
          </cell>
          <cell r="X504">
            <v>2500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5000</v>
          </cell>
          <cell r="AU504">
            <v>5000</v>
          </cell>
        </row>
        <row r="505">
          <cell r="H505" t="str">
            <v>OTTR0025</v>
          </cell>
          <cell r="I505">
            <v>4</v>
          </cell>
          <cell r="J505" t="str">
            <v>Sustaining</v>
          </cell>
          <cell r="K505">
            <v>43617</v>
          </cell>
          <cell r="L505">
            <v>44348</v>
          </cell>
          <cell r="M505">
            <v>0</v>
          </cell>
          <cell r="N505">
            <v>0</v>
          </cell>
          <cell r="O505">
            <v>0</v>
          </cell>
          <cell r="P505">
            <v>0</v>
          </cell>
          <cell r="Q505">
            <v>0</v>
          </cell>
          <cell r="R505">
            <v>0</v>
          </cell>
          <cell r="S505">
            <v>0</v>
          </cell>
          <cell r="T505">
            <v>0</v>
          </cell>
          <cell r="U505">
            <v>50</v>
          </cell>
          <cell r="V505">
            <v>2450</v>
          </cell>
          <cell r="W505">
            <v>2500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5000</v>
          </cell>
          <cell r="AU505">
            <v>5000</v>
          </cell>
        </row>
        <row r="506">
          <cell r="H506" t="str">
            <v>OTTR0026</v>
          </cell>
          <cell r="I506">
            <v>4</v>
          </cell>
          <cell r="J506" t="str">
            <v>Sustaining</v>
          </cell>
          <cell r="K506">
            <v>43252</v>
          </cell>
          <cell r="L506">
            <v>43983</v>
          </cell>
          <cell r="M506">
            <v>0</v>
          </cell>
          <cell r="N506">
            <v>0</v>
          </cell>
          <cell r="O506">
            <v>0</v>
          </cell>
          <cell r="P506">
            <v>0</v>
          </cell>
          <cell r="Q506">
            <v>0</v>
          </cell>
          <cell r="R506">
            <v>0</v>
          </cell>
          <cell r="S506">
            <v>0</v>
          </cell>
          <cell r="T506">
            <v>50</v>
          </cell>
          <cell r="U506">
            <v>2450</v>
          </cell>
          <cell r="V506">
            <v>2500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5000</v>
          </cell>
          <cell r="AU506">
            <v>5000</v>
          </cell>
        </row>
        <row r="507">
          <cell r="H507" t="str">
            <v>OTTR0028</v>
          </cell>
          <cell r="I507">
            <v>4</v>
          </cell>
          <cell r="J507" t="str">
            <v>Sustaining</v>
          </cell>
          <cell r="K507">
            <v>44348</v>
          </cell>
          <cell r="L507">
            <v>45078</v>
          </cell>
          <cell r="M507">
            <v>0</v>
          </cell>
          <cell r="N507">
            <v>0</v>
          </cell>
          <cell r="O507">
            <v>0</v>
          </cell>
          <cell r="P507">
            <v>0</v>
          </cell>
          <cell r="Q507">
            <v>0</v>
          </cell>
          <cell r="R507">
            <v>0</v>
          </cell>
          <cell r="S507">
            <v>0</v>
          </cell>
          <cell r="T507">
            <v>0</v>
          </cell>
          <cell r="U507">
            <v>0</v>
          </cell>
          <cell r="V507">
            <v>0</v>
          </cell>
          <cell r="W507">
            <v>50</v>
          </cell>
          <cell r="X507">
            <v>2450</v>
          </cell>
          <cell r="Y507">
            <v>2500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5000</v>
          </cell>
          <cell r="AU507">
            <v>5000</v>
          </cell>
        </row>
        <row r="508">
          <cell r="H508" t="str">
            <v>OTTR0037</v>
          </cell>
          <cell r="I508">
            <v>4</v>
          </cell>
          <cell r="J508" t="str">
            <v>Sustaining</v>
          </cell>
          <cell r="K508">
            <v>43831</v>
          </cell>
          <cell r="L508">
            <v>44166</v>
          </cell>
          <cell r="M508">
            <v>0</v>
          </cell>
          <cell r="N508">
            <v>0</v>
          </cell>
          <cell r="O508">
            <v>0</v>
          </cell>
          <cell r="P508">
            <v>0</v>
          </cell>
          <cell r="Q508">
            <v>0</v>
          </cell>
          <cell r="R508">
            <v>0</v>
          </cell>
          <cell r="S508">
            <v>0</v>
          </cell>
          <cell r="T508">
            <v>0</v>
          </cell>
          <cell r="U508">
            <v>0</v>
          </cell>
          <cell r="V508">
            <v>1000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1000</v>
          </cell>
          <cell r="AU508">
            <v>1000</v>
          </cell>
        </row>
        <row r="509">
          <cell r="H509" t="str">
            <v>OTTR0038</v>
          </cell>
          <cell r="I509">
            <v>4</v>
          </cell>
          <cell r="J509" t="str">
            <v>Sustaining</v>
          </cell>
          <cell r="K509">
            <v>44197</v>
          </cell>
          <cell r="L509">
            <v>44531</v>
          </cell>
          <cell r="M509">
            <v>0</v>
          </cell>
          <cell r="N509">
            <v>0</v>
          </cell>
          <cell r="O509">
            <v>0</v>
          </cell>
          <cell r="P509">
            <v>0</v>
          </cell>
          <cell r="Q509">
            <v>0</v>
          </cell>
          <cell r="R509">
            <v>0</v>
          </cell>
          <cell r="S509">
            <v>0</v>
          </cell>
          <cell r="T509">
            <v>0</v>
          </cell>
          <cell r="U509">
            <v>0</v>
          </cell>
          <cell r="V509">
            <v>0</v>
          </cell>
          <cell r="W509">
            <v>5000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5000</v>
          </cell>
          <cell r="AU509">
            <v>5000</v>
          </cell>
        </row>
        <row r="510">
          <cell r="H510" t="str">
            <v>WWTN0008</v>
          </cell>
          <cell r="I510">
            <v>13</v>
          </cell>
          <cell r="J510" t="str">
            <v>Sustaining</v>
          </cell>
          <cell r="K510">
            <v>41640</v>
          </cell>
          <cell r="L510">
            <v>41974</v>
          </cell>
          <cell r="M510">
            <v>0</v>
          </cell>
          <cell r="N510">
            <v>0</v>
          </cell>
          <cell r="O510">
            <v>0</v>
          </cell>
          <cell r="P510">
            <v>600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600</v>
          </cell>
          <cell r="AT510">
            <v>0</v>
          </cell>
          <cell r="AU510">
            <v>600</v>
          </cell>
        </row>
        <row r="511">
          <cell r="H511" t="str">
            <v>N/A</v>
          </cell>
          <cell r="I511" t="str">
            <v>N/A</v>
          </cell>
          <cell r="J511" t="str">
            <v>Sustaining</v>
          </cell>
          <cell r="K511" t="str">
            <v>N/A</v>
          </cell>
          <cell r="L511" t="str">
            <v>N/A</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4132.1190806793766</v>
          </cell>
          <cell r="AF511">
            <v>8512.1653061995166</v>
          </cell>
          <cell r="AG511">
            <v>8767.5302653855015</v>
          </cell>
          <cell r="AH511">
            <v>9030.5561733470659</v>
          </cell>
          <cell r="AI511">
            <v>9301.4728585474768</v>
          </cell>
          <cell r="AJ511">
            <v>4790.2585221519512</v>
          </cell>
          <cell r="AK511">
            <v>0</v>
          </cell>
          <cell r="AL511">
            <v>0</v>
          </cell>
          <cell r="AM511">
            <v>5234.4448241355349</v>
          </cell>
          <cell r="AN511">
            <v>10782.956337719203</v>
          </cell>
          <cell r="AO511">
            <v>11106.445027850777</v>
          </cell>
          <cell r="AP511">
            <v>11439.638378686301</v>
          </cell>
          <cell r="AQ511">
            <v>11782.827530046889</v>
          </cell>
          <cell r="AR511">
            <v>6068.1561779741478</v>
          </cell>
          <cell r="AS511">
            <v>0</v>
          </cell>
          <cell r="AT511">
            <v>100948.57048272375</v>
          </cell>
          <cell r="AU511">
            <v>100948.57048272375</v>
          </cell>
        </row>
        <row r="512">
          <cell r="H512" t="str">
            <v>AUBF0005</v>
          </cell>
          <cell r="I512">
            <v>7</v>
          </cell>
          <cell r="J512" t="str">
            <v>Sustaining</v>
          </cell>
          <cell r="K512">
            <v>42736</v>
          </cell>
          <cell r="L512">
            <v>43525</v>
          </cell>
          <cell r="M512">
            <v>0</v>
          </cell>
          <cell r="N512">
            <v>0</v>
          </cell>
          <cell r="O512">
            <v>0</v>
          </cell>
          <cell r="P512">
            <v>0</v>
          </cell>
          <cell r="Q512">
            <v>0</v>
          </cell>
          <cell r="R512">
            <v>0</v>
          </cell>
          <cell r="S512">
            <v>1125</v>
          </cell>
          <cell r="T512">
            <v>1200</v>
          </cell>
          <cell r="U512">
            <v>600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2925</v>
          </cell>
          <cell r="AU512">
            <v>2925</v>
          </cell>
        </row>
        <row r="513">
          <cell r="H513" t="str">
            <v>TBA</v>
          </cell>
          <cell r="I513">
            <v>7</v>
          </cell>
          <cell r="J513" t="str">
            <v>Sustaining</v>
          </cell>
          <cell r="K513">
            <v>43101</v>
          </cell>
          <cell r="L513">
            <v>43525</v>
          </cell>
          <cell r="M513">
            <v>0</v>
          </cell>
          <cell r="N513">
            <v>0</v>
          </cell>
          <cell r="O513">
            <v>0</v>
          </cell>
          <cell r="P513">
            <v>0</v>
          </cell>
          <cell r="Q513">
            <v>0</v>
          </cell>
          <cell r="R513">
            <v>0</v>
          </cell>
          <cell r="S513">
            <v>0</v>
          </cell>
          <cell r="T513">
            <v>1200</v>
          </cell>
          <cell r="U513">
            <v>600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1800</v>
          </cell>
          <cell r="AU513">
            <v>1800</v>
          </cell>
        </row>
        <row r="514">
          <cell r="H514" t="str">
            <v>AUB0004</v>
          </cell>
          <cell r="I514">
            <v>1</v>
          </cell>
          <cell r="J514" t="str">
            <v>Sustaining</v>
          </cell>
          <cell r="K514">
            <v>43101</v>
          </cell>
          <cell r="L514">
            <v>43374</v>
          </cell>
          <cell r="M514">
            <v>0</v>
          </cell>
          <cell r="N514">
            <v>0</v>
          </cell>
          <cell r="O514">
            <v>0</v>
          </cell>
          <cell r="P514">
            <v>0</v>
          </cell>
          <cell r="Q514">
            <v>0</v>
          </cell>
          <cell r="R514">
            <v>0</v>
          </cell>
          <cell r="S514">
            <v>0</v>
          </cell>
          <cell r="T514">
            <v>1250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1250</v>
          </cell>
          <cell r="AU514">
            <v>1250</v>
          </cell>
        </row>
        <row r="515">
          <cell r="H515" t="str">
            <v>AUB0003</v>
          </cell>
          <cell r="I515">
            <v>1</v>
          </cell>
          <cell r="J515" t="str">
            <v>Sustaining</v>
          </cell>
          <cell r="K515">
            <v>43101</v>
          </cell>
          <cell r="L515">
            <v>43374</v>
          </cell>
          <cell r="M515">
            <v>0</v>
          </cell>
          <cell r="N515">
            <v>0</v>
          </cell>
          <cell r="O515">
            <v>0</v>
          </cell>
          <cell r="P515">
            <v>0</v>
          </cell>
          <cell r="Q515">
            <v>0</v>
          </cell>
          <cell r="R515">
            <v>0</v>
          </cell>
          <cell r="S515">
            <v>0</v>
          </cell>
          <cell r="T515">
            <v>400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400</v>
          </cell>
          <cell r="AU515">
            <v>400</v>
          </cell>
        </row>
        <row r="516">
          <cell r="H516" t="str">
            <v>TBA</v>
          </cell>
          <cell r="I516">
            <v>1</v>
          </cell>
          <cell r="J516" t="str">
            <v>Sustaining</v>
          </cell>
          <cell r="K516">
            <v>43101</v>
          </cell>
          <cell r="L516">
            <v>43374</v>
          </cell>
          <cell r="M516">
            <v>0</v>
          </cell>
          <cell r="N516">
            <v>0</v>
          </cell>
          <cell r="O516">
            <v>0</v>
          </cell>
          <cell r="P516">
            <v>0</v>
          </cell>
          <cell r="Q516">
            <v>0</v>
          </cell>
          <cell r="R516">
            <v>0</v>
          </cell>
          <cell r="S516">
            <v>0</v>
          </cell>
          <cell r="T516">
            <v>200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200</v>
          </cell>
          <cell r="AU516">
            <v>200</v>
          </cell>
        </row>
        <row r="517">
          <cell r="H517" t="str">
            <v>TBA</v>
          </cell>
          <cell r="I517">
            <v>7</v>
          </cell>
          <cell r="J517" t="str">
            <v>Sustaining</v>
          </cell>
          <cell r="K517">
            <v>42736</v>
          </cell>
          <cell r="L517">
            <v>43009</v>
          </cell>
          <cell r="M517">
            <v>0</v>
          </cell>
          <cell r="N517">
            <v>0</v>
          </cell>
          <cell r="O517">
            <v>0</v>
          </cell>
          <cell r="P517">
            <v>0</v>
          </cell>
          <cell r="Q517">
            <v>0</v>
          </cell>
          <cell r="R517">
            <v>0</v>
          </cell>
          <cell r="S517">
            <v>400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400</v>
          </cell>
          <cell r="AU517">
            <v>400</v>
          </cell>
        </row>
        <row r="518">
          <cell r="H518" t="str">
            <v>TBA</v>
          </cell>
          <cell r="I518">
            <v>7</v>
          </cell>
          <cell r="J518" t="str">
            <v>Sustaining</v>
          </cell>
          <cell r="K518">
            <v>45292</v>
          </cell>
          <cell r="L518">
            <v>45870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440</v>
          </cell>
          <cell r="AA518">
            <v>710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1150</v>
          </cell>
          <cell r="AU518">
            <v>1150</v>
          </cell>
        </row>
        <row r="519">
          <cell r="H519" t="str">
            <v>TBA</v>
          </cell>
          <cell r="I519">
            <v>7</v>
          </cell>
          <cell r="J519" t="str">
            <v>Sustaining</v>
          </cell>
          <cell r="K519">
            <v>44562</v>
          </cell>
          <cell r="L519">
            <v>45139</v>
          </cell>
          <cell r="M519">
            <v>0</v>
          </cell>
          <cell r="N519">
            <v>0</v>
          </cell>
          <cell r="O519">
            <v>0</v>
          </cell>
          <cell r="P519">
            <v>0</v>
          </cell>
          <cell r="Q519">
            <v>0</v>
          </cell>
          <cell r="R519">
            <v>0</v>
          </cell>
          <cell r="S519">
            <v>0</v>
          </cell>
          <cell r="T519">
            <v>0</v>
          </cell>
          <cell r="U519">
            <v>0</v>
          </cell>
          <cell r="V519">
            <v>0</v>
          </cell>
          <cell r="W519">
            <v>0</v>
          </cell>
          <cell r="X519">
            <v>415</v>
          </cell>
          <cell r="Y519">
            <v>1000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1415</v>
          </cell>
          <cell r="AU519">
            <v>1415</v>
          </cell>
        </row>
        <row r="520">
          <cell r="H520" t="str">
            <v>TBA</v>
          </cell>
          <cell r="I520">
            <v>13</v>
          </cell>
          <cell r="J520" t="str">
            <v>Sustaining</v>
          </cell>
          <cell r="K520">
            <v>47849</v>
          </cell>
          <cell r="L520">
            <v>48122</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365</v>
          </cell>
          <cell r="AH520">
            <v>0</v>
          </cell>
          <cell r="AI520">
            <v>0</v>
          </cell>
          <cell r="AJ520">
            <v>0</v>
          </cell>
          <cell r="AK520">
            <v>0</v>
          </cell>
          <cell r="AL520">
            <v>0</v>
          </cell>
          <cell r="AM520">
            <v>0</v>
          </cell>
          <cell r="AN520">
            <v>0</v>
          </cell>
          <cell r="AO520">
            <v>0</v>
          </cell>
          <cell r="AP520">
            <v>0</v>
          </cell>
          <cell r="AQ520">
            <v>0</v>
          </cell>
          <cell r="AR520">
            <v>0</v>
          </cell>
          <cell r="AS520">
            <v>0</v>
          </cell>
          <cell r="AT520">
            <v>365</v>
          </cell>
          <cell r="AU520">
            <v>365</v>
          </cell>
        </row>
        <row r="521">
          <cell r="H521" t="str">
            <v>BIGE0005</v>
          </cell>
          <cell r="I521">
            <v>7</v>
          </cell>
          <cell r="J521" t="str">
            <v>Sustaining</v>
          </cell>
          <cell r="K521">
            <v>43101</v>
          </cell>
          <cell r="L521">
            <v>43739</v>
          </cell>
          <cell r="M521">
            <v>0</v>
          </cell>
          <cell r="N521">
            <v>0</v>
          </cell>
          <cell r="O521">
            <v>0</v>
          </cell>
          <cell r="P521">
            <v>0</v>
          </cell>
          <cell r="Q521">
            <v>0</v>
          </cell>
          <cell r="R521">
            <v>0</v>
          </cell>
          <cell r="S521">
            <v>0</v>
          </cell>
          <cell r="T521">
            <v>600</v>
          </cell>
          <cell r="U521">
            <v>600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1200</v>
          </cell>
          <cell r="AU521">
            <v>1200</v>
          </cell>
        </row>
        <row r="522">
          <cell r="H522" t="str">
            <v>BIGE0004</v>
          </cell>
          <cell r="I522">
            <v>6</v>
          </cell>
          <cell r="J522" t="str">
            <v>Sustaining</v>
          </cell>
          <cell r="K522">
            <v>42736</v>
          </cell>
          <cell r="L522">
            <v>43009</v>
          </cell>
          <cell r="M522">
            <v>0</v>
          </cell>
          <cell r="N522">
            <v>0</v>
          </cell>
          <cell r="O522">
            <v>0</v>
          </cell>
          <cell r="P522">
            <v>0</v>
          </cell>
          <cell r="Q522">
            <v>0</v>
          </cell>
          <cell r="R522">
            <v>0</v>
          </cell>
          <cell r="S522">
            <v>3000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3000</v>
          </cell>
          <cell r="AU522">
            <v>3000</v>
          </cell>
        </row>
        <row r="523">
          <cell r="H523" t="str">
            <v>BIGE0009</v>
          </cell>
          <cell r="I523">
            <v>1</v>
          </cell>
          <cell r="J523" t="str">
            <v>Regulatory</v>
          </cell>
          <cell r="K523" t="str">
            <v>N/A</v>
          </cell>
          <cell r="L523" t="str">
            <v>N/A</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row>
        <row r="524">
          <cell r="H524" t="str">
            <v>BIGE0006</v>
          </cell>
          <cell r="I524">
            <v>6</v>
          </cell>
          <cell r="J524" t="str">
            <v>Sustaining</v>
          </cell>
          <cell r="K524">
            <v>41000</v>
          </cell>
          <cell r="L524">
            <v>41183</v>
          </cell>
          <cell r="M524">
            <v>189</v>
          </cell>
          <cell r="N524">
            <v>290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479</v>
          </cell>
        </row>
        <row r="525">
          <cell r="H525" t="str">
            <v>BIGE0010</v>
          </cell>
          <cell r="I525">
            <v>13</v>
          </cell>
          <cell r="J525" t="str">
            <v>Sustaining</v>
          </cell>
          <cell r="K525" t="str">
            <v>N/A</v>
          </cell>
          <cell r="L525" t="str">
            <v>N/A</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row>
        <row r="526">
          <cell r="H526" t="str">
            <v>TBA</v>
          </cell>
          <cell r="I526">
            <v>1</v>
          </cell>
          <cell r="J526" t="str">
            <v>Sustaining</v>
          </cell>
          <cell r="K526">
            <v>42736</v>
          </cell>
          <cell r="L526">
            <v>43009</v>
          </cell>
          <cell r="M526">
            <v>0</v>
          </cell>
          <cell r="N526">
            <v>0</v>
          </cell>
          <cell r="O526">
            <v>0</v>
          </cell>
          <cell r="P526">
            <v>0</v>
          </cell>
          <cell r="Q526">
            <v>0</v>
          </cell>
          <cell r="R526">
            <v>0</v>
          </cell>
          <cell r="S526">
            <v>1600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1600</v>
          </cell>
          <cell r="AU526">
            <v>1600</v>
          </cell>
        </row>
        <row r="527">
          <cell r="H527" t="str">
            <v>TBA</v>
          </cell>
          <cell r="I527">
            <v>7</v>
          </cell>
          <cell r="J527" t="str">
            <v>Sustaining</v>
          </cell>
          <cell r="K527">
            <v>43466</v>
          </cell>
          <cell r="L527">
            <v>43739</v>
          </cell>
          <cell r="M527">
            <v>0</v>
          </cell>
          <cell r="N527">
            <v>0</v>
          </cell>
          <cell r="O527">
            <v>0</v>
          </cell>
          <cell r="P527">
            <v>0</v>
          </cell>
          <cell r="Q527">
            <v>0</v>
          </cell>
          <cell r="R527">
            <v>0</v>
          </cell>
          <cell r="S527">
            <v>0</v>
          </cell>
          <cell r="T527">
            <v>0</v>
          </cell>
          <cell r="U527">
            <v>500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500</v>
          </cell>
          <cell r="AU527">
            <v>500</v>
          </cell>
        </row>
        <row r="528">
          <cell r="H528" t="str">
            <v>TBA</v>
          </cell>
          <cell r="I528">
            <v>7</v>
          </cell>
          <cell r="J528" t="str">
            <v>Sustaining</v>
          </cell>
          <cell r="K528">
            <v>46753</v>
          </cell>
          <cell r="L528">
            <v>47696</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990</v>
          </cell>
          <cell r="AE528">
            <v>800</v>
          </cell>
          <cell r="AF528">
            <v>825</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2615</v>
          </cell>
          <cell r="AU528">
            <v>2615</v>
          </cell>
        </row>
        <row r="529">
          <cell r="H529" t="str">
            <v>TBA</v>
          </cell>
          <cell r="I529">
            <v>7</v>
          </cell>
          <cell r="J529" t="str">
            <v>Sustaining</v>
          </cell>
          <cell r="K529">
            <v>51136</v>
          </cell>
          <cell r="L529">
            <v>52171</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1420</v>
          </cell>
          <cell r="AQ529">
            <v>1650</v>
          </cell>
          <cell r="AR529">
            <v>1700</v>
          </cell>
          <cell r="AS529">
            <v>0</v>
          </cell>
          <cell r="AT529">
            <v>4770</v>
          </cell>
          <cell r="AU529">
            <v>4770</v>
          </cell>
        </row>
        <row r="530">
          <cell r="H530" t="str">
            <v>TBA</v>
          </cell>
          <cell r="I530">
            <v>13</v>
          </cell>
          <cell r="J530" t="str">
            <v>Sustaining</v>
          </cell>
          <cell r="K530">
            <v>51502</v>
          </cell>
          <cell r="L530">
            <v>51775</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3500</v>
          </cell>
          <cell r="AR530">
            <v>0</v>
          </cell>
          <cell r="AS530">
            <v>0</v>
          </cell>
          <cell r="AT530">
            <v>3500</v>
          </cell>
          <cell r="AU530">
            <v>3500</v>
          </cell>
        </row>
        <row r="531">
          <cell r="H531" t="str">
            <v>TBA</v>
          </cell>
          <cell r="I531">
            <v>1</v>
          </cell>
          <cell r="J531" t="str">
            <v>Sustaining</v>
          </cell>
          <cell r="K531">
            <v>49675</v>
          </cell>
          <cell r="L531">
            <v>49949</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2400</v>
          </cell>
          <cell r="AM531">
            <v>0</v>
          </cell>
          <cell r="AN531">
            <v>0</v>
          </cell>
          <cell r="AO531">
            <v>0</v>
          </cell>
          <cell r="AP531">
            <v>0</v>
          </cell>
          <cell r="AQ531">
            <v>0</v>
          </cell>
          <cell r="AR531">
            <v>0</v>
          </cell>
          <cell r="AS531">
            <v>0</v>
          </cell>
          <cell r="AT531">
            <v>2400</v>
          </cell>
          <cell r="AU531">
            <v>2400</v>
          </cell>
        </row>
        <row r="532">
          <cell r="H532" t="str">
            <v>BING0002</v>
          </cell>
          <cell r="I532">
            <v>1</v>
          </cell>
          <cell r="J532" t="str">
            <v>Regulatory</v>
          </cell>
          <cell r="K532">
            <v>41122</v>
          </cell>
          <cell r="L532">
            <v>42278</v>
          </cell>
          <cell r="M532">
            <v>0</v>
          </cell>
          <cell r="N532">
            <v>250</v>
          </cell>
          <cell r="O532">
            <v>240</v>
          </cell>
          <cell r="P532">
            <v>45</v>
          </cell>
          <cell r="Q532">
            <v>180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465</v>
          </cell>
          <cell r="AT532">
            <v>0</v>
          </cell>
          <cell r="AU532">
            <v>715</v>
          </cell>
        </row>
        <row r="533">
          <cell r="H533" t="str">
            <v>TBA</v>
          </cell>
          <cell r="I533">
            <v>12</v>
          </cell>
          <cell r="J533" t="str">
            <v>Sustaining</v>
          </cell>
          <cell r="K533">
            <v>41699</v>
          </cell>
          <cell r="L533">
            <v>42278</v>
          </cell>
          <cell r="M533">
            <v>0</v>
          </cell>
          <cell r="N533">
            <v>0</v>
          </cell>
          <cell r="O533">
            <v>0</v>
          </cell>
          <cell r="P533">
            <v>100</v>
          </cell>
          <cell r="Q533">
            <v>300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400</v>
          </cell>
          <cell r="AT533">
            <v>0</v>
          </cell>
          <cell r="AU533">
            <v>400</v>
          </cell>
        </row>
        <row r="534">
          <cell r="H534" t="str">
            <v>TBA</v>
          </cell>
          <cell r="I534">
            <v>1</v>
          </cell>
          <cell r="J534" t="str">
            <v>Regulatory</v>
          </cell>
          <cell r="K534">
            <v>41334</v>
          </cell>
          <cell r="L534">
            <v>41913</v>
          </cell>
          <cell r="M534">
            <v>0</v>
          </cell>
          <cell r="N534">
            <v>0</v>
          </cell>
          <cell r="O534">
            <v>200</v>
          </cell>
          <cell r="P534">
            <v>300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500</v>
          </cell>
          <cell r="AT534">
            <v>0</v>
          </cell>
          <cell r="AU534">
            <v>500</v>
          </cell>
        </row>
        <row r="535">
          <cell r="H535" t="str">
            <v>TBA</v>
          </cell>
          <cell r="I535">
            <v>12</v>
          </cell>
          <cell r="J535" t="str">
            <v>Sustaining</v>
          </cell>
          <cell r="K535">
            <v>43101</v>
          </cell>
          <cell r="L535">
            <v>44136</v>
          </cell>
          <cell r="M535">
            <v>0</v>
          </cell>
          <cell r="N535">
            <v>0</v>
          </cell>
          <cell r="O535">
            <v>0</v>
          </cell>
          <cell r="P535">
            <v>0</v>
          </cell>
          <cell r="Q535">
            <v>0</v>
          </cell>
          <cell r="R535">
            <v>0</v>
          </cell>
          <cell r="S535">
            <v>0</v>
          </cell>
          <cell r="T535">
            <v>750</v>
          </cell>
          <cell r="U535">
            <v>600</v>
          </cell>
          <cell r="V535">
            <v>600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1950</v>
          </cell>
          <cell r="AU535">
            <v>1950</v>
          </cell>
        </row>
        <row r="536">
          <cell r="H536" t="str">
            <v>TBA</v>
          </cell>
          <cell r="I536">
            <v>12</v>
          </cell>
          <cell r="J536" t="str">
            <v>Sustaining</v>
          </cell>
          <cell r="K536">
            <v>43101</v>
          </cell>
          <cell r="L536">
            <v>44136</v>
          </cell>
          <cell r="M536">
            <v>0</v>
          </cell>
          <cell r="N536">
            <v>0</v>
          </cell>
          <cell r="O536">
            <v>0</v>
          </cell>
          <cell r="P536">
            <v>0</v>
          </cell>
          <cell r="Q536">
            <v>0</v>
          </cell>
          <cell r="R536">
            <v>0</v>
          </cell>
          <cell r="S536">
            <v>0</v>
          </cell>
          <cell r="T536">
            <v>750</v>
          </cell>
          <cell r="U536">
            <v>910</v>
          </cell>
          <cell r="V536">
            <v>910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2570</v>
          </cell>
          <cell r="AU536">
            <v>2570</v>
          </cell>
        </row>
        <row r="537">
          <cell r="H537" t="str">
            <v>TBA</v>
          </cell>
          <cell r="I537">
            <v>11</v>
          </cell>
          <cell r="J537" t="str">
            <v>Sustaining</v>
          </cell>
          <cell r="K537">
            <v>42736</v>
          </cell>
          <cell r="L537">
            <v>43009</v>
          </cell>
          <cell r="M537">
            <v>0</v>
          </cell>
          <cell r="N537">
            <v>0</v>
          </cell>
          <cell r="O537">
            <v>0</v>
          </cell>
          <cell r="P537">
            <v>0</v>
          </cell>
          <cell r="Q537">
            <v>0</v>
          </cell>
          <cell r="R537">
            <v>0</v>
          </cell>
          <cell r="S537">
            <v>1000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1000</v>
          </cell>
          <cell r="AU537">
            <v>1000</v>
          </cell>
        </row>
        <row r="538">
          <cell r="H538" t="str">
            <v>TBA</v>
          </cell>
          <cell r="I538">
            <v>1</v>
          </cell>
          <cell r="J538" t="str">
            <v>Sustaining</v>
          </cell>
          <cell r="K538">
            <v>44197</v>
          </cell>
          <cell r="L538">
            <v>44470</v>
          </cell>
          <cell r="M538">
            <v>0</v>
          </cell>
          <cell r="N538">
            <v>0</v>
          </cell>
          <cell r="O538">
            <v>0</v>
          </cell>
          <cell r="P538">
            <v>0</v>
          </cell>
          <cell r="Q538">
            <v>0</v>
          </cell>
          <cell r="R538">
            <v>0</v>
          </cell>
          <cell r="S538">
            <v>0</v>
          </cell>
          <cell r="T538">
            <v>0</v>
          </cell>
          <cell r="U538">
            <v>0</v>
          </cell>
          <cell r="V538">
            <v>0</v>
          </cell>
          <cell r="W538">
            <v>1350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1350</v>
          </cell>
          <cell r="AU538">
            <v>1350</v>
          </cell>
        </row>
        <row r="539">
          <cell r="H539" t="str">
            <v>CONI0007</v>
          </cell>
          <cell r="I539">
            <v>1</v>
          </cell>
          <cell r="J539" t="str">
            <v>Sustaining</v>
          </cell>
          <cell r="K539">
            <v>42005</v>
          </cell>
          <cell r="L539">
            <v>43009</v>
          </cell>
          <cell r="M539">
            <v>0</v>
          </cell>
          <cell r="N539">
            <v>0</v>
          </cell>
          <cell r="O539">
            <v>0</v>
          </cell>
          <cell r="P539">
            <v>0</v>
          </cell>
          <cell r="Q539">
            <v>250</v>
          </cell>
          <cell r="R539">
            <v>500</v>
          </cell>
          <cell r="S539">
            <v>900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250</v>
          </cell>
          <cell r="AT539">
            <v>1400</v>
          </cell>
          <cell r="AU539">
            <v>1650</v>
          </cell>
        </row>
        <row r="540">
          <cell r="H540" t="str">
            <v>CONI0008</v>
          </cell>
          <cell r="I540">
            <v>13</v>
          </cell>
          <cell r="J540" t="str">
            <v>Sustaining</v>
          </cell>
          <cell r="K540">
            <v>42005</v>
          </cell>
          <cell r="L540">
            <v>43009</v>
          </cell>
          <cell r="M540">
            <v>0</v>
          </cell>
          <cell r="N540">
            <v>0</v>
          </cell>
          <cell r="O540">
            <v>0</v>
          </cell>
          <cell r="P540">
            <v>0</v>
          </cell>
          <cell r="Q540">
            <v>250</v>
          </cell>
          <cell r="R540">
            <v>500</v>
          </cell>
          <cell r="S540">
            <v>3100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250</v>
          </cell>
          <cell r="AT540">
            <v>3600</v>
          </cell>
          <cell r="AU540">
            <v>3850</v>
          </cell>
        </row>
        <row r="541">
          <cell r="H541" t="str">
            <v>CONI0006</v>
          </cell>
          <cell r="I541">
            <v>7</v>
          </cell>
          <cell r="J541" t="str">
            <v>Sustaining</v>
          </cell>
          <cell r="K541">
            <v>42005</v>
          </cell>
          <cell r="L541">
            <v>42979</v>
          </cell>
          <cell r="M541">
            <v>0</v>
          </cell>
          <cell r="N541">
            <v>0</v>
          </cell>
          <cell r="O541">
            <v>0</v>
          </cell>
          <cell r="P541">
            <v>0</v>
          </cell>
          <cell r="Q541">
            <v>250</v>
          </cell>
          <cell r="R541">
            <v>500</v>
          </cell>
          <cell r="S541">
            <v>3750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250</v>
          </cell>
          <cell r="AT541">
            <v>4250</v>
          </cell>
          <cell r="AU541">
            <v>4500</v>
          </cell>
        </row>
        <row r="542">
          <cell r="H542" t="str">
            <v>TBA</v>
          </cell>
          <cell r="I542">
            <v>7</v>
          </cell>
          <cell r="J542" t="str">
            <v>Sustaining</v>
          </cell>
          <cell r="K542">
            <v>41640</v>
          </cell>
          <cell r="L542">
            <v>42614</v>
          </cell>
          <cell r="M542">
            <v>117</v>
          </cell>
          <cell r="N542">
            <v>150</v>
          </cell>
          <cell r="O542">
            <v>0</v>
          </cell>
          <cell r="P542">
            <v>250</v>
          </cell>
          <cell r="Q542">
            <v>500</v>
          </cell>
          <cell r="R542">
            <v>600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750</v>
          </cell>
          <cell r="AT542">
            <v>600</v>
          </cell>
          <cell r="AU542">
            <v>1617</v>
          </cell>
        </row>
        <row r="543">
          <cell r="H543" t="str">
            <v>CONI0011</v>
          </cell>
          <cell r="I543">
            <v>7</v>
          </cell>
          <cell r="J543" t="str">
            <v>Sustaining</v>
          </cell>
          <cell r="K543">
            <v>41334</v>
          </cell>
          <cell r="L543">
            <v>43009</v>
          </cell>
          <cell r="M543">
            <v>0</v>
          </cell>
          <cell r="N543">
            <v>0</v>
          </cell>
          <cell r="O543">
            <v>300</v>
          </cell>
          <cell r="P543">
            <v>0</v>
          </cell>
          <cell r="Q543">
            <v>250</v>
          </cell>
          <cell r="R543">
            <v>500</v>
          </cell>
          <cell r="S543">
            <v>5000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550</v>
          </cell>
          <cell r="AT543">
            <v>5500</v>
          </cell>
          <cell r="AU543">
            <v>6050</v>
          </cell>
        </row>
        <row r="544">
          <cell r="H544" t="str">
            <v>TBA</v>
          </cell>
          <cell r="I544">
            <v>1</v>
          </cell>
          <cell r="J544" t="str">
            <v>Sustaining</v>
          </cell>
          <cell r="K544">
            <v>42005</v>
          </cell>
          <cell r="L544">
            <v>43009</v>
          </cell>
          <cell r="M544">
            <v>0</v>
          </cell>
          <cell r="N544">
            <v>0</v>
          </cell>
          <cell r="O544">
            <v>0</v>
          </cell>
          <cell r="P544">
            <v>0</v>
          </cell>
          <cell r="Q544">
            <v>250</v>
          </cell>
          <cell r="R544">
            <v>500</v>
          </cell>
          <cell r="S544">
            <v>335</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250</v>
          </cell>
          <cell r="AT544">
            <v>835</v>
          </cell>
          <cell r="AU544">
            <v>1085</v>
          </cell>
        </row>
        <row r="545">
          <cell r="H545" t="str">
            <v>TBA</v>
          </cell>
          <cell r="I545">
            <v>7</v>
          </cell>
          <cell r="J545" t="str">
            <v>Sustaining</v>
          </cell>
          <cell r="K545">
            <v>50771</v>
          </cell>
          <cell r="L545">
            <v>51745</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2120</v>
          </cell>
          <cell r="AP545">
            <v>1140</v>
          </cell>
          <cell r="AQ545">
            <v>2350</v>
          </cell>
          <cell r="AR545">
            <v>0</v>
          </cell>
          <cell r="AS545">
            <v>0</v>
          </cell>
          <cell r="AT545">
            <v>5610</v>
          </cell>
          <cell r="AU545">
            <v>5610</v>
          </cell>
        </row>
        <row r="546">
          <cell r="H546" t="str">
            <v>TBA</v>
          </cell>
          <cell r="I546">
            <v>7</v>
          </cell>
          <cell r="J546" t="str">
            <v>Sustaining</v>
          </cell>
          <cell r="K546">
            <v>50771</v>
          </cell>
          <cell r="L546">
            <v>51745</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2120</v>
          </cell>
          <cell r="AP546">
            <v>1700</v>
          </cell>
          <cell r="AQ546">
            <v>3500</v>
          </cell>
          <cell r="AR546">
            <v>0</v>
          </cell>
          <cell r="AS546">
            <v>0</v>
          </cell>
          <cell r="AT546">
            <v>7320</v>
          </cell>
          <cell r="AU546">
            <v>7320</v>
          </cell>
        </row>
        <row r="547">
          <cell r="H547" t="str">
            <v>TBA</v>
          </cell>
          <cell r="I547">
            <v>7</v>
          </cell>
          <cell r="J547" t="str">
            <v>Sustaining</v>
          </cell>
          <cell r="K547">
            <v>42370</v>
          </cell>
          <cell r="L547">
            <v>42644</v>
          </cell>
          <cell r="M547">
            <v>0</v>
          </cell>
          <cell r="N547">
            <v>0</v>
          </cell>
          <cell r="O547">
            <v>0</v>
          </cell>
          <cell r="P547">
            <v>0</v>
          </cell>
          <cell r="Q547">
            <v>0</v>
          </cell>
          <cell r="R547">
            <v>1000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1000</v>
          </cell>
          <cell r="AU547">
            <v>1000</v>
          </cell>
        </row>
        <row r="548">
          <cell r="H548" t="str">
            <v>TBA</v>
          </cell>
          <cell r="I548">
            <v>13</v>
          </cell>
          <cell r="J548" t="str">
            <v>Sustaining</v>
          </cell>
          <cell r="K548">
            <v>43466</v>
          </cell>
          <cell r="L548">
            <v>43739</v>
          </cell>
          <cell r="M548">
            <v>0</v>
          </cell>
          <cell r="N548">
            <v>0</v>
          </cell>
          <cell r="O548">
            <v>0</v>
          </cell>
          <cell r="P548">
            <v>0</v>
          </cell>
          <cell r="Q548">
            <v>0</v>
          </cell>
          <cell r="R548">
            <v>0</v>
          </cell>
          <cell r="S548">
            <v>0</v>
          </cell>
          <cell r="T548">
            <v>0</v>
          </cell>
          <cell r="U548">
            <v>510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510</v>
          </cell>
          <cell r="AU548">
            <v>510</v>
          </cell>
        </row>
        <row r="549">
          <cell r="H549" t="str">
            <v>CRYS0005</v>
          </cell>
          <cell r="I549">
            <v>7</v>
          </cell>
          <cell r="J549" t="str">
            <v>Sustaining</v>
          </cell>
          <cell r="K549">
            <v>41275</v>
          </cell>
          <cell r="L549">
            <v>43009</v>
          </cell>
          <cell r="M549">
            <v>0</v>
          </cell>
          <cell r="N549">
            <v>0</v>
          </cell>
          <cell r="O549">
            <v>40</v>
          </cell>
          <cell r="P549">
            <v>400</v>
          </cell>
          <cell r="Q549">
            <v>400</v>
          </cell>
          <cell r="R549">
            <v>400</v>
          </cell>
          <cell r="S549">
            <v>400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840</v>
          </cell>
          <cell r="AT549">
            <v>800</v>
          </cell>
          <cell r="AU549">
            <v>1640</v>
          </cell>
        </row>
        <row r="550">
          <cell r="H550" t="str">
            <v>CRYS0003</v>
          </cell>
          <cell r="I550">
            <v>1</v>
          </cell>
          <cell r="J550" t="str">
            <v>Sustaining</v>
          </cell>
          <cell r="K550">
            <v>41275</v>
          </cell>
          <cell r="L550">
            <v>41548</v>
          </cell>
          <cell r="M550">
            <v>0</v>
          </cell>
          <cell r="N550">
            <v>0</v>
          </cell>
          <cell r="O550">
            <v>1300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1300</v>
          </cell>
          <cell r="AT550">
            <v>0</v>
          </cell>
          <cell r="AU550">
            <v>1300</v>
          </cell>
        </row>
        <row r="551">
          <cell r="H551" t="str">
            <v>TBA</v>
          </cell>
          <cell r="I551">
            <v>7</v>
          </cell>
          <cell r="J551" t="str">
            <v>Sustaining</v>
          </cell>
          <cell r="K551">
            <v>41275</v>
          </cell>
          <cell r="L551">
            <v>41548</v>
          </cell>
          <cell r="M551">
            <v>0</v>
          </cell>
          <cell r="N551">
            <v>0</v>
          </cell>
          <cell r="O551">
            <v>330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330</v>
          </cell>
          <cell r="AT551">
            <v>0</v>
          </cell>
          <cell r="AU551">
            <v>330</v>
          </cell>
        </row>
        <row r="552">
          <cell r="H552" t="str">
            <v>CRYS0001</v>
          </cell>
          <cell r="I552">
            <v>7</v>
          </cell>
          <cell r="J552" t="str">
            <v>Sustaining</v>
          </cell>
          <cell r="K552">
            <v>40422</v>
          </cell>
          <cell r="L552">
            <v>41244</v>
          </cell>
          <cell r="M552">
            <v>1455</v>
          </cell>
          <cell r="N552">
            <v>4150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5605</v>
          </cell>
        </row>
        <row r="553">
          <cell r="H553" t="str">
            <v>CRYS0007</v>
          </cell>
          <cell r="I553">
            <v>7</v>
          </cell>
          <cell r="J553" t="str">
            <v>Sustaining</v>
          </cell>
          <cell r="K553">
            <v>41275</v>
          </cell>
          <cell r="L553">
            <v>43009</v>
          </cell>
          <cell r="M553">
            <v>0</v>
          </cell>
          <cell r="N553">
            <v>0</v>
          </cell>
          <cell r="O553">
            <v>975</v>
          </cell>
          <cell r="P553">
            <v>600</v>
          </cell>
          <cell r="Q553">
            <v>300</v>
          </cell>
          <cell r="R553">
            <v>300</v>
          </cell>
          <cell r="S553">
            <v>300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1875</v>
          </cell>
          <cell r="AT553">
            <v>600</v>
          </cell>
          <cell r="AU553">
            <v>2475</v>
          </cell>
        </row>
        <row r="554">
          <cell r="H554" t="str">
            <v>TBA</v>
          </cell>
          <cell r="I554">
            <v>7</v>
          </cell>
          <cell r="J554" t="str">
            <v>Sustaining</v>
          </cell>
          <cell r="K554">
            <v>44927</v>
          </cell>
          <cell r="L554">
            <v>46631</v>
          </cell>
          <cell r="M554">
            <v>0</v>
          </cell>
          <cell r="N554">
            <v>0</v>
          </cell>
          <cell r="O554">
            <v>0</v>
          </cell>
          <cell r="P554">
            <v>0</v>
          </cell>
          <cell r="Q554">
            <v>0</v>
          </cell>
          <cell r="R554">
            <v>0</v>
          </cell>
          <cell r="S554">
            <v>0</v>
          </cell>
          <cell r="T554">
            <v>0</v>
          </cell>
          <cell r="U554">
            <v>0</v>
          </cell>
          <cell r="V554">
            <v>0</v>
          </cell>
          <cell r="W554">
            <v>0</v>
          </cell>
          <cell r="X554">
            <v>0</v>
          </cell>
          <cell r="Y554">
            <v>1715</v>
          </cell>
          <cell r="Z554">
            <v>690</v>
          </cell>
          <cell r="AA554">
            <v>710</v>
          </cell>
          <cell r="AB554">
            <v>735</v>
          </cell>
          <cell r="AC554">
            <v>755</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4605</v>
          </cell>
          <cell r="AU554">
            <v>4605</v>
          </cell>
        </row>
        <row r="555">
          <cell r="H555" t="str">
            <v>TBA</v>
          </cell>
          <cell r="I555">
            <v>7</v>
          </cell>
          <cell r="J555" t="str">
            <v>Sustaining</v>
          </cell>
          <cell r="K555">
            <v>44927</v>
          </cell>
          <cell r="L555">
            <v>46631</v>
          </cell>
          <cell r="M555">
            <v>0</v>
          </cell>
          <cell r="N555">
            <v>0</v>
          </cell>
          <cell r="O555">
            <v>0</v>
          </cell>
          <cell r="P555">
            <v>0</v>
          </cell>
          <cell r="Q555">
            <v>0</v>
          </cell>
          <cell r="R555">
            <v>0</v>
          </cell>
          <cell r="S555">
            <v>0</v>
          </cell>
          <cell r="T555">
            <v>0</v>
          </cell>
          <cell r="U555">
            <v>0</v>
          </cell>
          <cell r="V555">
            <v>0</v>
          </cell>
          <cell r="W555">
            <v>0</v>
          </cell>
          <cell r="X555">
            <v>0</v>
          </cell>
          <cell r="Y555">
            <v>1715</v>
          </cell>
          <cell r="Z555">
            <v>1030</v>
          </cell>
          <cell r="AA555">
            <v>1060</v>
          </cell>
          <cell r="AB555">
            <v>1100</v>
          </cell>
          <cell r="AC555">
            <v>1125</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6030</v>
          </cell>
          <cell r="AU555">
            <v>6030</v>
          </cell>
        </row>
        <row r="556">
          <cell r="H556" t="str">
            <v>BRAYD0002</v>
          </cell>
          <cell r="I556">
            <v>1</v>
          </cell>
          <cell r="J556" t="str">
            <v>Regulatory</v>
          </cell>
          <cell r="K556">
            <v>41640</v>
          </cell>
          <cell r="L556">
            <v>42278</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row>
        <row r="557">
          <cell r="H557" t="str">
            <v>CRAD0003</v>
          </cell>
          <cell r="I557">
            <v>1</v>
          </cell>
          <cell r="J557" t="str">
            <v>Regulatory</v>
          </cell>
          <cell r="K557">
            <v>41275</v>
          </cell>
          <cell r="L557">
            <v>41913</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row>
        <row r="558">
          <cell r="H558" t="str">
            <v>CRAD0002</v>
          </cell>
          <cell r="I558">
            <v>14</v>
          </cell>
          <cell r="J558" t="str">
            <v>Sustaining</v>
          </cell>
          <cell r="K558">
            <v>41275</v>
          </cell>
          <cell r="L558">
            <v>41548</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row>
        <row r="559">
          <cell r="H559" t="str">
            <v>TBA</v>
          </cell>
          <cell r="I559">
            <v>1</v>
          </cell>
          <cell r="J559" t="str">
            <v>Regulatory</v>
          </cell>
          <cell r="K559">
            <v>41640</v>
          </cell>
          <cell r="L559">
            <v>42278</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row>
        <row r="560">
          <cell r="H560" t="str">
            <v>ELTC0008</v>
          </cell>
          <cell r="I560">
            <v>1</v>
          </cell>
          <cell r="J560" t="str">
            <v>Sustaining</v>
          </cell>
          <cell r="K560">
            <v>40695</v>
          </cell>
          <cell r="L560" t="str">
            <v>Q4 2011</v>
          </cell>
          <cell r="M560">
            <v>999</v>
          </cell>
          <cell r="N560">
            <v>3</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1002</v>
          </cell>
        </row>
        <row r="561">
          <cell r="H561" t="str">
            <v>ELTC0009</v>
          </cell>
          <cell r="I561">
            <v>12</v>
          </cell>
          <cell r="J561" t="str">
            <v>Sustaining</v>
          </cell>
          <cell r="K561">
            <v>42370</v>
          </cell>
          <cell r="L561">
            <v>43009</v>
          </cell>
          <cell r="M561">
            <v>0</v>
          </cell>
          <cell r="N561">
            <v>0</v>
          </cell>
          <cell r="O561">
            <v>0</v>
          </cell>
          <cell r="P561">
            <v>0</v>
          </cell>
          <cell r="Q561">
            <v>0</v>
          </cell>
          <cell r="R561">
            <v>300</v>
          </cell>
          <cell r="S561">
            <v>350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650</v>
          </cell>
          <cell r="AU561">
            <v>650</v>
          </cell>
        </row>
        <row r="562">
          <cell r="H562" t="str">
            <v>ELTC0010</v>
          </cell>
          <cell r="I562">
            <v>1</v>
          </cell>
          <cell r="J562" t="str">
            <v>Sustaining</v>
          </cell>
          <cell r="K562">
            <v>41275</v>
          </cell>
          <cell r="L562">
            <v>42644</v>
          </cell>
          <cell r="M562">
            <v>0</v>
          </cell>
          <cell r="N562">
            <v>0</v>
          </cell>
          <cell r="O562">
            <v>50</v>
          </cell>
          <cell r="P562">
            <v>0</v>
          </cell>
          <cell r="Q562">
            <v>0</v>
          </cell>
          <cell r="R562">
            <v>1500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50</v>
          </cell>
          <cell r="AT562">
            <v>1500</v>
          </cell>
          <cell r="AU562">
            <v>1550</v>
          </cell>
        </row>
        <row r="563">
          <cell r="H563" t="str">
            <v>TBA</v>
          </cell>
          <cell r="I563">
            <v>11</v>
          </cell>
          <cell r="J563" t="str">
            <v>Sustaining</v>
          </cell>
          <cell r="K563">
            <v>42736</v>
          </cell>
          <cell r="L563">
            <v>43009</v>
          </cell>
          <cell r="M563">
            <v>0</v>
          </cell>
          <cell r="N563">
            <v>0</v>
          </cell>
          <cell r="O563">
            <v>0</v>
          </cell>
          <cell r="P563">
            <v>0</v>
          </cell>
          <cell r="Q563">
            <v>0</v>
          </cell>
          <cell r="R563">
            <v>0</v>
          </cell>
          <cell r="S563">
            <v>1000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1000</v>
          </cell>
          <cell r="AU563">
            <v>1000</v>
          </cell>
        </row>
        <row r="564">
          <cell r="H564" t="str">
            <v>TBA</v>
          </cell>
          <cell r="I564">
            <v>12</v>
          </cell>
          <cell r="J564" t="str">
            <v>Sustaining</v>
          </cell>
          <cell r="K564">
            <v>43101</v>
          </cell>
          <cell r="L564">
            <v>43709</v>
          </cell>
          <cell r="M564">
            <v>0</v>
          </cell>
          <cell r="N564">
            <v>0</v>
          </cell>
          <cell r="O564">
            <v>0</v>
          </cell>
          <cell r="P564">
            <v>0</v>
          </cell>
          <cell r="Q564">
            <v>0</v>
          </cell>
          <cell r="R564">
            <v>0</v>
          </cell>
          <cell r="S564">
            <v>0</v>
          </cell>
          <cell r="T564">
            <v>375</v>
          </cell>
          <cell r="U564">
            <v>600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975</v>
          </cell>
          <cell r="AU564">
            <v>975</v>
          </cell>
        </row>
        <row r="565">
          <cell r="H565" t="str">
            <v>EUGE0003</v>
          </cell>
          <cell r="I565">
            <v>6</v>
          </cell>
          <cell r="J565" t="str">
            <v>Sustaining</v>
          </cell>
          <cell r="K565">
            <v>43466</v>
          </cell>
          <cell r="L565">
            <v>43739</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row>
        <row r="566">
          <cell r="H566" t="str">
            <v>EUGE0001</v>
          </cell>
          <cell r="I566">
            <v>7</v>
          </cell>
          <cell r="J566" t="str">
            <v>Sustaining</v>
          </cell>
          <cell r="K566">
            <v>41640</v>
          </cell>
          <cell r="L566">
            <v>42614</v>
          </cell>
          <cell r="M566">
            <v>0</v>
          </cell>
          <cell r="N566">
            <v>0</v>
          </cell>
          <cell r="O566">
            <v>0</v>
          </cell>
          <cell r="P566">
            <v>50</v>
          </cell>
          <cell r="Q566">
            <v>200</v>
          </cell>
          <cell r="R566">
            <v>1200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250</v>
          </cell>
          <cell r="AT566">
            <v>1200</v>
          </cell>
          <cell r="AU566">
            <v>1450</v>
          </cell>
        </row>
        <row r="567">
          <cell r="H567" t="str">
            <v>TBA</v>
          </cell>
          <cell r="I567">
            <v>7</v>
          </cell>
          <cell r="J567" t="str">
            <v>Sustaining</v>
          </cell>
          <cell r="K567">
            <v>42005</v>
          </cell>
          <cell r="L567">
            <v>42614</v>
          </cell>
          <cell r="M567">
            <v>0</v>
          </cell>
          <cell r="N567">
            <v>0</v>
          </cell>
          <cell r="O567">
            <v>0</v>
          </cell>
          <cell r="P567">
            <v>0</v>
          </cell>
          <cell r="Q567">
            <v>200</v>
          </cell>
          <cell r="R567">
            <v>500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200</v>
          </cell>
          <cell r="AT567">
            <v>500</v>
          </cell>
          <cell r="AU567">
            <v>700</v>
          </cell>
        </row>
        <row r="568">
          <cell r="H568" t="str">
            <v>TBA</v>
          </cell>
          <cell r="I568">
            <v>7</v>
          </cell>
          <cell r="J568" t="str">
            <v>Sustaining</v>
          </cell>
          <cell r="K568">
            <v>45658</v>
          </cell>
          <cell r="L568">
            <v>47027</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1370</v>
          </cell>
          <cell r="AB568">
            <v>735</v>
          </cell>
          <cell r="AC568">
            <v>755</v>
          </cell>
          <cell r="AD568">
            <v>780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3640</v>
          </cell>
          <cell r="AU568">
            <v>3640</v>
          </cell>
        </row>
        <row r="569">
          <cell r="H569" t="str">
            <v>EUGE0005</v>
          </cell>
          <cell r="I569">
            <v>1</v>
          </cell>
          <cell r="J569" t="str">
            <v>Regulatory</v>
          </cell>
          <cell r="K569">
            <v>41275</v>
          </cell>
          <cell r="L569">
            <v>41548</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row>
        <row r="570">
          <cell r="H570" t="str">
            <v>TBA</v>
          </cell>
          <cell r="I570">
            <v>7</v>
          </cell>
          <cell r="J570" t="str">
            <v>Sustaining</v>
          </cell>
          <cell r="K570">
            <v>43101</v>
          </cell>
          <cell r="L570">
            <v>43739</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row>
        <row r="571">
          <cell r="H571" t="str">
            <v>TBA</v>
          </cell>
          <cell r="I571">
            <v>13</v>
          </cell>
          <cell r="J571" t="str">
            <v>Sustaining</v>
          </cell>
          <cell r="K571">
            <v>47849</v>
          </cell>
          <cell r="L571">
            <v>48122</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900</v>
          </cell>
          <cell r="AH571">
            <v>0</v>
          </cell>
          <cell r="AI571">
            <v>0</v>
          </cell>
          <cell r="AJ571">
            <v>0</v>
          </cell>
          <cell r="AK571">
            <v>0</v>
          </cell>
          <cell r="AL571">
            <v>0</v>
          </cell>
          <cell r="AM571">
            <v>0</v>
          </cell>
          <cell r="AN571">
            <v>0</v>
          </cell>
          <cell r="AO571">
            <v>0</v>
          </cell>
          <cell r="AP571">
            <v>0</v>
          </cell>
          <cell r="AQ571">
            <v>0</v>
          </cell>
          <cell r="AR571">
            <v>0</v>
          </cell>
          <cell r="AS571">
            <v>0</v>
          </cell>
          <cell r="AT571">
            <v>900</v>
          </cell>
          <cell r="AU571">
            <v>900</v>
          </cell>
        </row>
        <row r="572">
          <cell r="H572" t="str">
            <v>TBA</v>
          </cell>
          <cell r="I572">
            <v>7</v>
          </cell>
          <cell r="J572" t="str">
            <v>Sustaining</v>
          </cell>
          <cell r="K572">
            <v>46388</v>
          </cell>
          <cell r="L572">
            <v>46661</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3120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3120</v>
          </cell>
          <cell r="AU572">
            <v>3120</v>
          </cell>
        </row>
        <row r="573">
          <cell r="H573" t="str">
            <v>TBA</v>
          </cell>
          <cell r="I573">
            <v>7</v>
          </cell>
          <cell r="J573" t="str">
            <v>Sustaining</v>
          </cell>
          <cell r="K573">
            <v>46388</v>
          </cell>
          <cell r="L573">
            <v>46661</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625</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625</v>
          </cell>
          <cell r="AU573">
            <v>625</v>
          </cell>
        </row>
        <row r="574">
          <cell r="H574" t="str">
            <v>TBA</v>
          </cell>
          <cell r="I574">
            <v>1</v>
          </cell>
          <cell r="J574" t="str">
            <v>Regulatory</v>
          </cell>
          <cell r="K574">
            <v>46388</v>
          </cell>
          <cell r="L574">
            <v>47027</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550</v>
          </cell>
          <cell r="AD574">
            <v>550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1100</v>
          </cell>
          <cell r="AU574">
            <v>1100</v>
          </cell>
        </row>
        <row r="575">
          <cell r="H575" t="str">
            <v>TBA</v>
          </cell>
          <cell r="I575">
            <v>7</v>
          </cell>
          <cell r="J575" t="str">
            <v>Sustaining</v>
          </cell>
          <cell r="K575">
            <v>46388</v>
          </cell>
          <cell r="L575">
            <v>47027</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1600</v>
          </cell>
          <cell r="AD575">
            <v>1600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3200</v>
          </cell>
          <cell r="AU575">
            <v>3200</v>
          </cell>
        </row>
        <row r="576">
          <cell r="H576" t="str">
            <v>TBA</v>
          </cell>
          <cell r="I576">
            <v>1</v>
          </cell>
          <cell r="J576" t="str">
            <v>Regulatory</v>
          </cell>
          <cell r="K576">
            <v>44197</v>
          </cell>
          <cell r="L576">
            <v>44470</v>
          </cell>
          <cell r="M576">
            <v>0</v>
          </cell>
          <cell r="N576">
            <v>0</v>
          </cell>
          <cell r="O576">
            <v>0</v>
          </cell>
          <cell r="P576">
            <v>0</v>
          </cell>
          <cell r="Q576">
            <v>0</v>
          </cell>
          <cell r="R576">
            <v>0</v>
          </cell>
          <cell r="S576">
            <v>0</v>
          </cell>
          <cell r="T576">
            <v>0</v>
          </cell>
          <cell r="U576">
            <v>0</v>
          </cell>
          <cell r="V576">
            <v>0</v>
          </cell>
          <cell r="W576">
            <v>540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540</v>
          </cell>
          <cell r="AU576">
            <v>540</v>
          </cell>
        </row>
        <row r="577">
          <cell r="H577" t="str">
            <v>TBA</v>
          </cell>
          <cell r="I577">
            <v>1</v>
          </cell>
          <cell r="J577" t="str">
            <v>Regulatory</v>
          </cell>
          <cell r="K577">
            <v>51136</v>
          </cell>
          <cell r="L577">
            <v>51410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2450</v>
          </cell>
          <cell r="AQ577">
            <v>0</v>
          </cell>
          <cell r="AR577">
            <v>0</v>
          </cell>
          <cell r="AS577">
            <v>0</v>
          </cell>
          <cell r="AT577">
            <v>2450</v>
          </cell>
          <cell r="AU577">
            <v>2450</v>
          </cell>
        </row>
        <row r="578">
          <cell r="H578" t="str">
            <v>TBA</v>
          </cell>
          <cell r="I578">
            <v>13</v>
          </cell>
          <cell r="J578" t="str">
            <v>Sustaining</v>
          </cell>
          <cell r="K578">
            <v>44197</v>
          </cell>
          <cell r="L578">
            <v>44470</v>
          </cell>
          <cell r="M578">
            <v>0</v>
          </cell>
          <cell r="N578">
            <v>0</v>
          </cell>
          <cell r="O578">
            <v>0</v>
          </cell>
          <cell r="P578">
            <v>0</v>
          </cell>
          <cell r="Q578">
            <v>0</v>
          </cell>
          <cell r="R578">
            <v>0</v>
          </cell>
          <cell r="S578">
            <v>0</v>
          </cell>
          <cell r="T578">
            <v>0</v>
          </cell>
          <cell r="U578">
            <v>0</v>
          </cell>
          <cell r="V578">
            <v>0</v>
          </cell>
          <cell r="W578">
            <v>270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270</v>
          </cell>
          <cell r="AU578">
            <v>270</v>
          </cell>
        </row>
        <row r="579">
          <cell r="H579" t="str">
            <v>TBA</v>
          </cell>
          <cell r="I579">
            <v>13</v>
          </cell>
          <cell r="J579" t="str">
            <v>Sustaining</v>
          </cell>
          <cell r="K579">
            <v>47849</v>
          </cell>
          <cell r="L579">
            <v>48122</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1800</v>
          </cell>
          <cell r="AH579">
            <v>0</v>
          </cell>
          <cell r="AI579">
            <v>0</v>
          </cell>
          <cell r="AJ579">
            <v>0</v>
          </cell>
          <cell r="AK579">
            <v>0</v>
          </cell>
          <cell r="AL579">
            <v>0</v>
          </cell>
          <cell r="AM579">
            <v>0</v>
          </cell>
          <cell r="AN579">
            <v>0</v>
          </cell>
          <cell r="AO579">
            <v>0</v>
          </cell>
          <cell r="AP579">
            <v>0</v>
          </cell>
          <cell r="AQ579">
            <v>0</v>
          </cell>
          <cell r="AR579">
            <v>0</v>
          </cell>
          <cell r="AS579">
            <v>0</v>
          </cell>
          <cell r="AT579">
            <v>1800</v>
          </cell>
          <cell r="AU579">
            <v>1800</v>
          </cell>
        </row>
        <row r="580">
          <cell r="H580" t="str">
            <v>TBA</v>
          </cell>
          <cell r="I580">
            <v>12</v>
          </cell>
          <cell r="J580" t="str">
            <v>Sustaining</v>
          </cell>
          <cell r="K580">
            <v>45658</v>
          </cell>
          <cell r="L580">
            <v>46296</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455</v>
          </cell>
          <cell r="AB580">
            <v>1100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1555</v>
          </cell>
          <cell r="AU580">
            <v>1555</v>
          </cell>
        </row>
        <row r="581">
          <cell r="H581" t="str">
            <v>FRAN0003</v>
          </cell>
          <cell r="I581">
            <v>13</v>
          </cell>
          <cell r="J581" t="str">
            <v>Sustaining</v>
          </cell>
          <cell r="K581">
            <v>44562</v>
          </cell>
          <cell r="L581">
            <v>44835</v>
          </cell>
          <cell r="M581">
            <v>0</v>
          </cell>
          <cell r="N581">
            <v>0</v>
          </cell>
          <cell r="O581">
            <v>0</v>
          </cell>
          <cell r="P581">
            <v>0</v>
          </cell>
          <cell r="Q581">
            <v>0</v>
          </cell>
          <cell r="R581">
            <v>0</v>
          </cell>
          <cell r="S581">
            <v>0</v>
          </cell>
          <cell r="T581">
            <v>0</v>
          </cell>
          <cell r="U581">
            <v>0</v>
          </cell>
          <cell r="V581">
            <v>0</v>
          </cell>
          <cell r="W581">
            <v>0</v>
          </cell>
          <cell r="X581">
            <v>250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250</v>
          </cell>
          <cell r="AU581">
            <v>250</v>
          </cell>
        </row>
        <row r="582">
          <cell r="H582" t="str">
            <v>FRAN0004</v>
          </cell>
          <cell r="I582">
            <v>7</v>
          </cell>
          <cell r="J582" t="str">
            <v>Sustaining</v>
          </cell>
          <cell r="K582">
            <v>43101</v>
          </cell>
          <cell r="L582">
            <v>44105</v>
          </cell>
          <cell r="M582">
            <v>0</v>
          </cell>
          <cell r="N582">
            <v>0</v>
          </cell>
          <cell r="O582">
            <v>0</v>
          </cell>
          <cell r="P582">
            <v>0</v>
          </cell>
          <cell r="Q582">
            <v>0</v>
          </cell>
          <cell r="R582">
            <v>0</v>
          </cell>
          <cell r="S582">
            <v>0</v>
          </cell>
          <cell r="T582">
            <v>1500</v>
          </cell>
          <cell r="U582">
            <v>1200</v>
          </cell>
          <cell r="V582">
            <v>1200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3900</v>
          </cell>
          <cell r="AU582">
            <v>3900</v>
          </cell>
        </row>
        <row r="583">
          <cell r="H583" t="str">
            <v>TBA</v>
          </cell>
          <cell r="I583">
            <v>7</v>
          </cell>
          <cell r="J583" t="str">
            <v>Sustaining</v>
          </cell>
          <cell r="K583">
            <v>43101</v>
          </cell>
          <cell r="L583">
            <v>44105</v>
          </cell>
          <cell r="M583">
            <v>0</v>
          </cell>
          <cell r="N583">
            <v>0</v>
          </cell>
          <cell r="O583">
            <v>0</v>
          </cell>
          <cell r="P583">
            <v>0</v>
          </cell>
          <cell r="Q583">
            <v>0</v>
          </cell>
          <cell r="R583">
            <v>0</v>
          </cell>
          <cell r="S583">
            <v>0</v>
          </cell>
          <cell r="T583">
            <v>1500</v>
          </cell>
          <cell r="U583">
            <v>1850</v>
          </cell>
          <cell r="V583">
            <v>1850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5200</v>
          </cell>
          <cell r="AU583">
            <v>5200</v>
          </cell>
        </row>
        <row r="584">
          <cell r="H584" t="str">
            <v>TBA</v>
          </cell>
          <cell r="I584">
            <v>6</v>
          </cell>
          <cell r="J584" t="str">
            <v>Sustaining</v>
          </cell>
          <cell r="K584">
            <v>43101</v>
          </cell>
          <cell r="L584">
            <v>43374</v>
          </cell>
          <cell r="M584">
            <v>0</v>
          </cell>
          <cell r="N584">
            <v>0</v>
          </cell>
          <cell r="O584">
            <v>0</v>
          </cell>
          <cell r="P584">
            <v>0</v>
          </cell>
          <cell r="Q584">
            <v>0</v>
          </cell>
          <cell r="R584">
            <v>0</v>
          </cell>
          <cell r="S584">
            <v>0</v>
          </cell>
          <cell r="T584">
            <v>1000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1000</v>
          </cell>
          <cell r="AU584">
            <v>1000</v>
          </cell>
        </row>
        <row r="585">
          <cell r="H585" t="str">
            <v>HANN0005</v>
          </cell>
          <cell r="I585">
            <v>7</v>
          </cell>
          <cell r="J585" t="str">
            <v>Sustaining</v>
          </cell>
          <cell r="K585">
            <v>42005</v>
          </cell>
          <cell r="L585">
            <v>42217</v>
          </cell>
          <cell r="M585">
            <v>0</v>
          </cell>
          <cell r="N585">
            <v>0</v>
          </cell>
          <cell r="O585">
            <v>0</v>
          </cell>
          <cell r="P585">
            <v>75</v>
          </cell>
          <cell r="Q585">
            <v>400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475</v>
          </cell>
          <cell r="AT585">
            <v>0</v>
          </cell>
          <cell r="AU585">
            <v>475</v>
          </cell>
        </row>
        <row r="586">
          <cell r="H586" t="str">
            <v>HANN0006</v>
          </cell>
          <cell r="I586">
            <v>7</v>
          </cell>
          <cell r="J586" t="str">
            <v>Sustaining</v>
          </cell>
          <cell r="K586">
            <v>42005</v>
          </cell>
          <cell r="L586">
            <v>42217</v>
          </cell>
          <cell r="M586">
            <v>0</v>
          </cell>
          <cell r="N586">
            <v>0</v>
          </cell>
          <cell r="O586">
            <v>0</v>
          </cell>
          <cell r="P586">
            <v>50</v>
          </cell>
          <cell r="Q586">
            <v>400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450</v>
          </cell>
          <cell r="AT586">
            <v>0</v>
          </cell>
          <cell r="AU586">
            <v>450</v>
          </cell>
        </row>
        <row r="587">
          <cell r="H587" t="str">
            <v>HANN0007</v>
          </cell>
          <cell r="I587">
            <v>7</v>
          </cell>
          <cell r="J587" t="str">
            <v>Sustaining</v>
          </cell>
          <cell r="K587">
            <v>41061</v>
          </cell>
          <cell r="L587">
            <v>41183</v>
          </cell>
          <cell r="M587">
            <v>0</v>
          </cell>
          <cell r="N587">
            <v>563</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563</v>
          </cell>
        </row>
        <row r="588">
          <cell r="H588" t="str">
            <v>TBA</v>
          </cell>
          <cell r="I588">
            <v>1</v>
          </cell>
          <cell r="J588" t="str">
            <v>Sustaining</v>
          </cell>
          <cell r="K588">
            <v>42005</v>
          </cell>
          <cell r="L588">
            <v>42644</v>
          </cell>
          <cell r="M588">
            <v>0</v>
          </cell>
          <cell r="N588">
            <v>0</v>
          </cell>
          <cell r="O588">
            <v>0</v>
          </cell>
          <cell r="P588">
            <v>0</v>
          </cell>
          <cell r="Q588">
            <v>50</v>
          </cell>
          <cell r="R588">
            <v>1200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50</v>
          </cell>
          <cell r="AT588">
            <v>1200</v>
          </cell>
          <cell r="AU588">
            <v>1250</v>
          </cell>
        </row>
        <row r="589">
          <cell r="H589" t="str">
            <v>TBA</v>
          </cell>
          <cell r="I589">
            <v>1</v>
          </cell>
          <cell r="J589" t="str">
            <v>Sustaining</v>
          </cell>
          <cell r="K589">
            <v>46023</v>
          </cell>
          <cell r="L589">
            <v>46296</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1900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1900</v>
          </cell>
          <cell r="AU589">
            <v>1900</v>
          </cell>
        </row>
        <row r="590">
          <cell r="H590" t="str">
            <v>TBA</v>
          </cell>
          <cell r="I590">
            <v>7</v>
          </cell>
          <cell r="J590" t="str">
            <v>Sustaining</v>
          </cell>
          <cell r="K590">
            <v>41640</v>
          </cell>
          <cell r="L590">
            <v>42614</v>
          </cell>
          <cell r="M590">
            <v>0</v>
          </cell>
          <cell r="N590">
            <v>0</v>
          </cell>
          <cell r="O590">
            <v>0</v>
          </cell>
          <cell r="P590">
            <v>230</v>
          </cell>
          <cell r="Q590">
            <v>600</v>
          </cell>
          <cell r="R590">
            <v>300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830</v>
          </cell>
          <cell r="AT590">
            <v>300</v>
          </cell>
          <cell r="AU590">
            <v>1130</v>
          </cell>
        </row>
        <row r="591">
          <cell r="H591" t="str">
            <v>TBA</v>
          </cell>
          <cell r="I591">
            <v>7</v>
          </cell>
          <cell r="J591" t="str">
            <v>Sustaining</v>
          </cell>
          <cell r="K591">
            <v>41640</v>
          </cell>
          <cell r="L591">
            <v>42614</v>
          </cell>
          <cell r="M591">
            <v>0</v>
          </cell>
          <cell r="N591">
            <v>0</v>
          </cell>
          <cell r="O591">
            <v>0</v>
          </cell>
          <cell r="P591">
            <v>250</v>
          </cell>
          <cell r="Q591">
            <v>400</v>
          </cell>
          <cell r="R591">
            <v>1000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650</v>
          </cell>
          <cell r="AT591">
            <v>1000</v>
          </cell>
          <cell r="AU591">
            <v>1650</v>
          </cell>
        </row>
        <row r="592">
          <cell r="H592" t="str">
            <v>TBA</v>
          </cell>
          <cell r="I592">
            <v>1</v>
          </cell>
          <cell r="J592" t="str">
            <v>Regulatory</v>
          </cell>
          <cell r="K592">
            <v>40848</v>
          </cell>
          <cell r="L592">
            <v>41030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row>
        <row r="593">
          <cell r="H593" t="str">
            <v>TBA</v>
          </cell>
          <cell r="I593">
            <v>6</v>
          </cell>
          <cell r="J593" t="str">
            <v>Sustaining</v>
          </cell>
          <cell r="K593">
            <v>51136</v>
          </cell>
          <cell r="L593">
            <v>51410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6700</v>
          </cell>
          <cell r="AQ593">
            <v>0</v>
          </cell>
          <cell r="AR593">
            <v>0</v>
          </cell>
          <cell r="AS593">
            <v>0</v>
          </cell>
          <cell r="AT593">
            <v>6700</v>
          </cell>
          <cell r="AU593">
            <v>6700</v>
          </cell>
        </row>
        <row r="594">
          <cell r="H594" t="str">
            <v>HEAF0006</v>
          </cell>
          <cell r="I594">
            <v>7</v>
          </cell>
          <cell r="J594" t="str">
            <v>Sustaining</v>
          </cell>
          <cell r="K594">
            <v>43101</v>
          </cell>
          <cell r="L594">
            <v>43678</v>
          </cell>
          <cell r="M594">
            <v>0</v>
          </cell>
          <cell r="N594">
            <v>0</v>
          </cell>
          <cell r="O594">
            <v>0</v>
          </cell>
          <cell r="P594">
            <v>0</v>
          </cell>
          <cell r="Q594">
            <v>0</v>
          </cell>
          <cell r="R594">
            <v>0</v>
          </cell>
          <cell r="S594">
            <v>0</v>
          </cell>
          <cell r="T594">
            <v>375</v>
          </cell>
          <cell r="U594">
            <v>600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975</v>
          </cell>
          <cell r="AU594">
            <v>975</v>
          </cell>
        </row>
        <row r="595">
          <cell r="H595" t="str">
            <v>TBA</v>
          </cell>
          <cell r="I595">
            <v>7</v>
          </cell>
          <cell r="J595" t="str">
            <v>Sustaining</v>
          </cell>
          <cell r="K595">
            <v>43101</v>
          </cell>
          <cell r="L595">
            <v>43678</v>
          </cell>
          <cell r="M595">
            <v>0</v>
          </cell>
          <cell r="N595">
            <v>0</v>
          </cell>
          <cell r="O595">
            <v>0</v>
          </cell>
          <cell r="P595">
            <v>0</v>
          </cell>
          <cell r="Q595">
            <v>0</v>
          </cell>
          <cell r="R595">
            <v>0</v>
          </cell>
          <cell r="S595">
            <v>0</v>
          </cell>
          <cell r="T595">
            <v>400</v>
          </cell>
          <cell r="U595">
            <v>880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1280</v>
          </cell>
          <cell r="AU595">
            <v>1280</v>
          </cell>
        </row>
        <row r="596">
          <cell r="H596" t="str">
            <v>TBA</v>
          </cell>
          <cell r="I596">
            <v>7</v>
          </cell>
          <cell r="J596" t="str">
            <v>Sustaining</v>
          </cell>
          <cell r="K596">
            <v>43101</v>
          </cell>
          <cell r="L596">
            <v>43374</v>
          </cell>
          <cell r="M596">
            <v>0</v>
          </cell>
          <cell r="N596">
            <v>0</v>
          </cell>
          <cell r="O596">
            <v>0</v>
          </cell>
          <cell r="P596">
            <v>0</v>
          </cell>
          <cell r="Q596">
            <v>0</v>
          </cell>
          <cell r="R596">
            <v>0</v>
          </cell>
          <cell r="S596">
            <v>0</v>
          </cell>
          <cell r="T596">
            <v>200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200</v>
          </cell>
          <cell r="AU596">
            <v>200</v>
          </cell>
        </row>
        <row r="597">
          <cell r="H597" t="str">
            <v>TBA</v>
          </cell>
          <cell r="I597">
            <v>7</v>
          </cell>
          <cell r="J597" t="str">
            <v>Sustaining</v>
          </cell>
          <cell r="K597">
            <v>43831</v>
          </cell>
          <cell r="L597">
            <v>44409</v>
          </cell>
          <cell r="M597">
            <v>0</v>
          </cell>
          <cell r="N597">
            <v>0</v>
          </cell>
          <cell r="O597">
            <v>0</v>
          </cell>
          <cell r="P597">
            <v>0</v>
          </cell>
          <cell r="Q597">
            <v>0</v>
          </cell>
          <cell r="R597">
            <v>0</v>
          </cell>
          <cell r="S597">
            <v>0</v>
          </cell>
          <cell r="T597">
            <v>0</v>
          </cell>
          <cell r="U597">
            <v>0</v>
          </cell>
          <cell r="V597">
            <v>400</v>
          </cell>
          <cell r="W597">
            <v>630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1030</v>
          </cell>
          <cell r="AU597">
            <v>1030</v>
          </cell>
        </row>
        <row r="598">
          <cell r="H598" t="str">
            <v>TBA</v>
          </cell>
          <cell r="I598">
            <v>7</v>
          </cell>
          <cell r="J598" t="str">
            <v>Sustaining</v>
          </cell>
          <cell r="K598">
            <v>51136</v>
          </cell>
          <cell r="L598">
            <v>51714</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710</v>
          </cell>
          <cell r="AQ598">
            <v>1700</v>
          </cell>
          <cell r="AR598">
            <v>0</v>
          </cell>
          <cell r="AS598">
            <v>0</v>
          </cell>
          <cell r="AT598">
            <v>2410</v>
          </cell>
          <cell r="AU598">
            <v>2410</v>
          </cell>
        </row>
        <row r="599">
          <cell r="H599" t="str">
            <v>TBA</v>
          </cell>
          <cell r="I599">
            <v>7</v>
          </cell>
          <cell r="J599" t="str">
            <v>Sustaining</v>
          </cell>
          <cell r="K599">
            <v>49675</v>
          </cell>
          <cell r="L599">
            <v>50253</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650</v>
          </cell>
          <cell r="AM599">
            <v>1050</v>
          </cell>
          <cell r="AN599">
            <v>0</v>
          </cell>
          <cell r="AO599">
            <v>0</v>
          </cell>
          <cell r="AP599">
            <v>0</v>
          </cell>
          <cell r="AQ599">
            <v>0</v>
          </cell>
          <cell r="AR599">
            <v>0</v>
          </cell>
          <cell r="AS599">
            <v>0</v>
          </cell>
          <cell r="AT599">
            <v>1700</v>
          </cell>
          <cell r="AU599">
            <v>1700</v>
          </cell>
        </row>
        <row r="600">
          <cell r="H600" t="str">
            <v>TBA</v>
          </cell>
          <cell r="I600">
            <v>7</v>
          </cell>
          <cell r="J600" t="str">
            <v>Sustaining</v>
          </cell>
          <cell r="K600">
            <v>49675</v>
          </cell>
          <cell r="L600">
            <v>50253</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650</v>
          </cell>
          <cell r="AM600">
            <v>1600</v>
          </cell>
          <cell r="AN600">
            <v>0</v>
          </cell>
          <cell r="AO600">
            <v>0</v>
          </cell>
          <cell r="AP600">
            <v>0</v>
          </cell>
          <cell r="AQ600">
            <v>0</v>
          </cell>
          <cell r="AR600">
            <v>0</v>
          </cell>
          <cell r="AS600">
            <v>0</v>
          </cell>
          <cell r="AT600">
            <v>2250</v>
          </cell>
          <cell r="AU600">
            <v>2250</v>
          </cell>
        </row>
        <row r="601">
          <cell r="H601" t="str">
            <v>TBA</v>
          </cell>
          <cell r="I601">
            <v>7</v>
          </cell>
          <cell r="J601" t="str">
            <v>Sustaining</v>
          </cell>
          <cell r="K601">
            <v>47484</v>
          </cell>
          <cell r="L601">
            <v>48488</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1100</v>
          </cell>
          <cell r="AG601">
            <v>850</v>
          </cell>
          <cell r="AH601">
            <v>875</v>
          </cell>
          <cell r="AI601">
            <v>0</v>
          </cell>
          <cell r="AJ601">
            <v>0</v>
          </cell>
          <cell r="AK601">
            <v>0</v>
          </cell>
          <cell r="AL601">
            <v>0</v>
          </cell>
          <cell r="AM601">
            <v>0</v>
          </cell>
          <cell r="AN601">
            <v>0</v>
          </cell>
          <cell r="AO601">
            <v>0</v>
          </cell>
          <cell r="AP601">
            <v>0</v>
          </cell>
          <cell r="AQ601">
            <v>0</v>
          </cell>
          <cell r="AR601">
            <v>0</v>
          </cell>
          <cell r="AS601">
            <v>0</v>
          </cell>
          <cell r="AT601">
            <v>2825</v>
          </cell>
          <cell r="AU601">
            <v>2825</v>
          </cell>
        </row>
        <row r="602">
          <cell r="H602" t="str">
            <v>TBA</v>
          </cell>
          <cell r="I602">
            <v>7</v>
          </cell>
          <cell r="J602" t="str">
            <v>Sustaining</v>
          </cell>
          <cell r="K602">
            <v>47484</v>
          </cell>
          <cell r="L602">
            <v>48488</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1100</v>
          </cell>
          <cell r="AG602">
            <v>1265</v>
          </cell>
          <cell r="AH602">
            <v>1300</v>
          </cell>
          <cell r="AI602">
            <v>0</v>
          </cell>
          <cell r="AJ602">
            <v>0</v>
          </cell>
          <cell r="AK602">
            <v>0</v>
          </cell>
          <cell r="AL602">
            <v>0</v>
          </cell>
          <cell r="AM602">
            <v>0</v>
          </cell>
          <cell r="AN602">
            <v>0</v>
          </cell>
          <cell r="AO602">
            <v>0</v>
          </cell>
          <cell r="AP602">
            <v>0</v>
          </cell>
          <cell r="AQ602">
            <v>0</v>
          </cell>
          <cell r="AR602">
            <v>0</v>
          </cell>
          <cell r="AS602">
            <v>0</v>
          </cell>
          <cell r="AT602">
            <v>3665</v>
          </cell>
          <cell r="AU602">
            <v>3665</v>
          </cell>
        </row>
        <row r="603">
          <cell r="H603" t="str">
            <v>TBA</v>
          </cell>
          <cell r="I603">
            <v>6</v>
          </cell>
          <cell r="J603" t="str">
            <v>Sustaining</v>
          </cell>
          <cell r="K603">
            <v>44197</v>
          </cell>
          <cell r="L603">
            <v>44470</v>
          </cell>
          <cell r="M603">
            <v>0</v>
          </cell>
          <cell r="N603">
            <v>0</v>
          </cell>
          <cell r="O603">
            <v>0</v>
          </cell>
          <cell r="P603">
            <v>0</v>
          </cell>
          <cell r="Q603">
            <v>0</v>
          </cell>
          <cell r="R603">
            <v>0</v>
          </cell>
          <cell r="S603">
            <v>0</v>
          </cell>
          <cell r="T603">
            <v>0</v>
          </cell>
          <cell r="U603">
            <v>0</v>
          </cell>
          <cell r="V603">
            <v>0</v>
          </cell>
          <cell r="W603">
            <v>200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200</v>
          </cell>
          <cell r="AU603">
            <v>200</v>
          </cell>
        </row>
        <row r="604">
          <cell r="H604" t="str">
            <v>TBA</v>
          </cell>
          <cell r="I604">
            <v>13</v>
          </cell>
          <cell r="J604" t="str">
            <v>Sustaining</v>
          </cell>
          <cell r="K604">
            <v>44197</v>
          </cell>
          <cell r="L604">
            <v>44470</v>
          </cell>
          <cell r="M604">
            <v>0</v>
          </cell>
          <cell r="N604">
            <v>0</v>
          </cell>
          <cell r="O604">
            <v>0</v>
          </cell>
          <cell r="P604">
            <v>0</v>
          </cell>
          <cell r="Q604">
            <v>0</v>
          </cell>
          <cell r="R604">
            <v>0</v>
          </cell>
          <cell r="S604">
            <v>0</v>
          </cell>
          <cell r="T604">
            <v>0</v>
          </cell>
          <cell r="U604">
            <v>0</v>
          </cell>
          <cell r="V604">
            <v>0</v>
          </cell>
          <cell r="W604">
            <v>200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200</v>
          </cell>
          <cell r="AU604">
            <v>200</v>
          </cell>
        </row>
        <row r="605">
          <cell r="H605" t="str">
            <v>TBA</v>
          </cell>
          <cell r="I605">
            <v>13</v>
          </cell>
          <cell r="J605" t="str">
            <v>Sustaining</v>
          </cell>
          <cell r="K605">
            <v>44197</v>
          </cell>
          <cell r="L605">
            <v>44470</v>
          </cell>
          <cell r="M605">
            <v>0</v>
          </cell>
          <cell r="N605">
            <v>0</v>
          </cell>
          <cell r="O605">
            <v>0</v>
          </cell>
          <cell r="P605">
            <v>0</v>
          </cell>
          <cell r="Q605">
            <v>0</v>
          </cell>
          <cell r="R605">
            <v>0</v>
          </cell>
          <cell r="S605">
            <v>0</v>
          </cell>
          <cell r="T605">
            <v>0</v>
          </cell>
          <cell r="U605">
            <v>0</v>
          </cell>
          <cell r="V605">
            <v>0</v>
          </cell>
          <cell r="W605">
            <v>350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350</v>
          </cell>
          <cell r="AU605">
            <v>350</v>
          </cell>
        </row>
        <row r="606">
          <cell r="H606" t="str">
            <v>TBA</v>
          </cell>
          <cell r="I606">
            <v>7</v>
          </cell>
          <cell r="J606" t="str">
            <v>Sustaining</v>
          </cell>
          <cell r="K606">
            <v>47484</v>
          </cell>
          <cell r="L606">
            <v>48823</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1580</v>
          </cell>
          <cell r="AG606">
            <v>850</v>
          </cell>
          <cell r="AH606">
            <v>875</v>
          </cell>
          <cell r="AI606">
            <v>900</v>
          </cell>
          <cell r="AJ606">
            <v>0</v>
          </cell>
          <cell r="AK606">
            <v>0</v>
          </cell>
          <cell r="AL606">
            <v>0</v>
          </cell>
          <cell r="AM606">
            <v>0</v>
          </cell>
          <cell r="AN606">
            <v>0</v>
          </cell>
          <cell r="AO606">
            <v>0</v>
          </cell>
          <cell r="AP606">
            <v>0</v>
          </cell>
          <cell r="AQ606">
            <v>0</v>
          </cell>
          <cell r="AR606">
            <v>0</v>
          </cell>
          <cell r="AS606">
            <v>0</v>
          </cell>
          <cell r="AT606">
            <v>4205</v>
          </cell>
          <cell r="AU606">
            <v>4205</v>
          </cell>
        </row>
        <row r="607">
          <cell r="H607" t="str">
            <v>TBA</v>
          </cell>
          <cell r="I607">
            <v>7</v>
          </cell>
          <cell r="J607" t="str">
            <v>Sustaining</v>
          </cell>
          <cell r="K607">
            <v>47484</v>
          </cell>
          <cell r="L607">
            <v>48823</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1580</v>
          </cell>
          <cell r="AG607">
            <v>1265</v>
          </cell>
          <cell r="AH607">
            <v>1300</v>
          </cell>
          <cell r="AI607">
            <v>1350</v>
          </cell>
          <cell r="AJ607">
            <v>0</v>
          </cell>
          <cell r="AK607">
            <v>0</v>
          </cell>
          <cell r="AL607">
            <v>0</v>
          </cell>
          <cell r="AM607">
            <v>0</v>
          </cell>
          <cell r="AN607">
            <v>0</v>
          </cell>
          <cell r="AO607">
            <v>0</v>
          </cell>
          <cell r="AP607">
            <v>0</v>
          </cell>
          <cell r="AQ607">
            <v>0</v>
          </cell>
          <cell r="AR607">
            <v>0</v>
          </cell>
          <cell r="AS607">
            <v>0</v>
          </cell>
          <cell r="AT607">
            <v>5495</v>
          </cell>
          <cell r="AU607">
            <v>5495</v>
          </cell>
        </row>
        <row r="608">
          <cell r="H608" t="str">
            <v>TBA</v>
          </cell>
          <cell r="I608">
            <v>1</v>
          </cell>
          <cell r="J608" t="str">
            <v>Sustaining</v>
          </cell>
          <cell r="K608">
            <v>42736</v>
          </cell>
          <cell r="L608">
            <v>43009</v>
          </cell>
          <cell r="M608">
            <v>0</v>
          </cell>
          <cell r="N608">
            <v>0</v>
          </cell>
          <cell r="O608">
            <v>0</v>
          </cell>
          <cell r="P608">
            <v>0</v>
          </cell>
          <cell r="Q608">
            <v>0</v>
          </cell>
          <cell r="R608">
            <v>0</v>
          </cell>
          <cell r="S608">
            <v>250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250</v>
          </cell>
          <cell r="AU608">
            <v>250</v>
          </cell>
        </row>
        <row r="609">
          <cell r="H609" t="str">
            <v>LAKE0005</v>
          </cell>
          <cell r="I609">
            <v>7</v>
          </cell>
          <cell r="J609" t="str">
            <v>Sustaining</v>
          </cell>
          <cell r="K609">
            <v>41640</v>
          </cell>
          <cell r="L609">
            <v>41944</v>
          </cell>
          <cell r="M609">
            <v>0</v>
          </cell>
          <cell r="N609">
            <v>0</v>
          </cell>
          <cell r="O609">
            <v>0</v>
          </cell>
          <cell r="P609">
            <v>500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500</v>
          </cell>
          <cell r="AT609">
            <v>0</v>
          </cell>
          <cell r="AU609">
            <v>500</v>
          </cell>
        </row>
        <row r="610">
          <cell r="H610" t="str">
            <v>LAKE0003</v>
          </cell>
          <cell r="I610">
            <v>7</v>
          </cell>
          <cell r="J610" t="str">
            <v>Sustaining</v>
          </cell>
          <cell r="K610">
            <v>41640</v>
          </cell>
          <cell r="L610">
            <v>41913</v>
          </cell>
          <cell r="M610">
            <v>0</v>
          </cell>
          <cell r="N610">
            <v>0</v>
          </cell>
          <cell r="O610">
            <v>0</v>
          </cell>
          <cell r="P610">
            <v>200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200</v>
          </cell>
          <cell r="AT610">
            <v>0</v>
          </cell>
          <cell r="AU610">
            <v>200</v>
          </cell>
        </row>
        <row r="611">
          <cell r="H611" t="str">
            <v>TBA</v>
          </cell>
          <cell r="I611">
            <v>7</v>
          </cell>
          <cell r="J611" t="str">
            <v>Sustaining</v>
          </cell>
          <cell r="K611">
            <v>50041</v>
          </cell>
          <cell r="L611">
            <v>50710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650</v>
          </cell>
          <cell r="AN611">
            <v>1050</v>
          </cell>
          <cell r="AO611">
            <v>0</v>
          </cell>
          <cell r="AP611">
            <v>0</v>
          </cell>
          <cell r="AQ611">
            <v>0</v>
          </cell>
          <cell r="AR611">
            <v>0</v>
          </cell>
          <cell r="AS611">
            <v>0</v>
          </cell>
          <cell r="AT611">
            <v>1700</v>
          </cell>
          <cell r="AU611">
            <v>1700</v>
          </cell>
        </row>
        <row r="612">
          <cell r="H612" t="str">
            <v>TBA</v>
          </cell>
          <cell r="I612">
            <v>7</v>
          </cell>
          <cell r="J612" t="str">
            <v>Sustaining</v>
          </cell>
          <cell r="K612">
            <v>50041</v>
          </cell>
          <cell r="L612">
            <v>50616</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650</v>
          </cell>
          <cell r="AN612">
            <v>1600</v>
          </cell>
          <cell r="AO612">
            <v>0</v>
          </cell>
          <cell r="AP612">
            <v>0</v>
          </cell>
          <cell r="AQ612">
            <v>0</v>
          </cell>
          <cell r="AR612">
            <v>0</v>
          </cell>
          <cell r="AS612">
            <v>0</v>
          </cell>
          <cell r="AT612">
            <v>2250</v>
          </cell>
          <cell r="AU612">
            <v>2250</v>
          </cell>
        </row>
        <row r="613">
          <cell r="H613" t="str">
            <v>LAKE0004</v>
          </cell>
          <cell r="I613">
            <v>1</v>
          </cell>
          <cell r="J613" t="str">
            <v>Sustaining</v>
          </cell>
          <cell r="K613">
            <v>42370</v>
          </cell>
          <cell r="L613">
            <v>42644</v>
          </cell>
          <cell r="M613">
            <v>0</v>
          </cell>
          <cell r="N613">
            <v>0</v>
          </cell>
          <cell r="O613">
            <v>0</v>
          </cell>
          <cell r="P613">
            <v>0</v>
          </cell>
          <cell r="Q613">
            <v>0</v>
          </cell>
          <cell r="R613">
            <v>300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300</v>
          </cell>
          <cell r="AU613">
            <v>300</v>
          </cell>
        </row>
        <row r="614">
          <cell r="H614" t="str">
            <v>MCVI0007</v>
          </cell>
          <cell r="I614">
            <v>1</v>
          </cell>
          <cell r="J614" t="str">
            <v>Sustaining</v>
          </cell>
          <cell r="K614">
            <v>41275</v>
          </cell>
          <cell r="L614">
            <v>41548</v>
          </cell>
          <cell r="M614">
            <v>0</v>
          </cell>
          <cell r="N614">
            <v>0</v>
          </cell>
          <cell r="O614">
            <v>1700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1700</v>
          </cell>
          <cell r="AT614">
            <v>0</v>
          </cell>
          <cell r="AU614">
            <v>1700</v>
          </cell>
        </row>
        <row r="615">
          <cell r="H615" t="str">
            <v>MCVI0004</v>
          </cell>
          <cell r="I615">
            <v>6</v>
          </cell>
          <cell r="J615" t="str">
            <v>Sustaining</v>
          </cell>
          <cell r="K615">
            <v>42370</v>
          </cell>
          <cell r="L615">
            <v>42644</v>
          </cell>
          <cell r="M615">
            <v>0</v>
          </cell>
          <cell r="N615">
            <v>0</v>
          </cell>
          <cell r="O615">
            <v>0</v>
          </cell>
          <cell r="P615">
            <v>0</v>
          </cell>
          <cell r="Q615">
            <v>0</v>
          </cell>
          <cell r="R615">
            <v>500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500</v>
          </cell>
          <cell r="AU615">
            <v>500</v>
          </cell>
        </row>
        <row r="616">
          <cell r="H616" t="str">
            <v>MCVI0005</v>
          </cell>
          <cell r="I616">
            <v>1</v>
          </cell>
          <cell r="J616" t="str">
            <v>Sustaining</v>
          </cell>
          <cell r="K616">
            <v>42370</v>
          </cell>
          <cell r="L616">
            <v>42644</v>
          </cell>
          <cell r="M616">
            <v>0</v>
          </cell>
          <cell r="N616">
            <v>0</v>
          </cell>
          <cell r="O616">
            <v>0</v>
          </cell>
          <cell r="P616">
            <v>0</v>
          </cell>
          <cell r="Q616">
            <v>0</v>
          </cell>
          <cell r="R616">
            <v>2800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2800</v>
          </cell>
          <cell r="AU616">
            <v>2800</v>
          </cell>
        </row>
        <row r="617">
          <cell r="H617" t="str">
            <v>MCVI0009</v>
          </cell>
          <cell r="I617">
            <v>7</v>
          </cell>
          <cell r="J617" t="str">
            <v>Sustaining</v>
          </cell>
          <cell r="K617">
            <v>41275</v>
          </cell>
          <cell r="L617">
            <v>41548</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row>
        <row r="618">
          <cell r="H618" t="str">
            <v>MCVI0008</v>
          </cell>
          <cell r="I618">
            <v>7</v>
          </cell>
          <cell r="J618" t="str">
            <v>Sustaining</v>
          </cell>
          <cell r="K618">
            <v>41275</v>
          </cell>
          <cell r="L618">
            <v>41548</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row>
        <row r="619">
          <cell r="H619" t="str">
            <v>TBA</v>
          </cell>
          <cell r="I619">
            <v>7</v>
          </cell>
          <cell r="J619" t="str">
            <v>Sustaining</v>
          </cell>
          <cell r="K619">
            <v>48580</v>
          </cell>
          <cell r="L619">
            <v>49583</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1150</v>
          </cell>
          <cell r="AJ619">
            <v>930</v>
          </cell>
          <cell r="AK619">
            <v>960</v>
          </cell>
          <cell r="AL619">
            <v>0</v>
          </cell>
          <cell r="AM619">
            <v>0</v>
          </cell>
          <cell r="AN619">
            <v>0</v>
          </cell>
          <cell r="AO619">
            <v>0</v>
          </cell>
          <cell r="AP619">
            <v>0</v>
          </cell>
          <cell r="AQ619">
            <v>0</v>
          </cell>
          <cell r="AR619">
            <v>0</v>
          </cell>
          <cell r="AS619">
            <v>0</v>
          </cell>
          <cell r="AT619">
            <v>3040</v>
          </cell>
          <cell r="AU619">
            <v>3040</v>
          </cell>
        </row>
        <row r="620">
          <cell r="H620" t="str">
            <v>TBA</v>
          </cell>
          <cell r="I620">
            <v>7</v>
          </cell>
          <cell r="J620" t="str">
            <v>Sustaining</v>
          </cell>
          <cell r="K620">
            <v>48580</v>
          </cell>
          <cell r="L620">
            <v>49583</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1150</v>
          </cell>
          <cell r="AJ620">
            <v>1390</v>
          </cell>
          <cell r="AK620">
            <v>1425</v>
          </cell>
          <cell r="AL620">
            <v>0</v>
          </cell>
          <cell r="AM620">
            <v>0</v>
          </cell>
          <cell r="AN620">
            <v>0</v>
          </cell>
          <cell r="AO620">
            <v>0</v>
          </cell>
          <cell r="AP620">
            <v>0</v>
          </cell>
          <cell r="AQ620">
            <v>0</v>
          </cell>
          <cell r="AR620">
            <v>0</v>
          </cell>
          <cell r="AS620">
            <v>0</v>
          </cell>
          <cell r="AT620">
            <v>3965</v>
          </cell>
          <cell r="AU620">
            <v>3965</v>
          </cell>
        </row>
        <row r="621">
          <cell r="H621" t="str">
            <v>TBA</v>
          </cell>
          <cell r="I621">
            <v>7</v>
          </cell>
          <cell r="J621" t="str">
            <v>Sustaining</v>
          </cell>
          <cell r="K621">
            <v>43101</v>
          </cell>
          <cell r="L621">
            <v>44105</v>
          </cell>
          <cell r="M621">
            <v>0</v>
          </cell>
          <cell r="N621">
            <v>0</v>
          </cell>
          <cell r="O621">
            <v>0</v>
          </cell>
          <cell r="P621">
            <v>0</v>
          </cell>
          <cell r="Q621">
            <v>0</v>
          </cell>
          <cell r="R621">
            <v>0</v>
          </cell>
          <cell r="S621">
            <v>0</v>
          </cell>
          <cell r="T621">
            <v>750</v>
          </cell>
          <cell r="U621">
            <v>600</v>
          </cell>
          <cell r="V621">
            <v>600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1950</v>
          </cell>
          <cell r="AU621">
            <v>1950</v>
          </cell>
        </row>
        <row r="622">
          <cell r="H622" t="str">
            <v>TBA</v>
          </cell>
          <cell r="I622">
            <v>7</v>
          </cell>
          <cell r="J622" t="str">
            <v>Sustaining</v>
          </cell>
          <cell r="K622">
            <v>43101</v>
          </cell>
          <cell r="L622">
            <v>44105</v>
          </cell>
          <cell r="M622">
            <v>0</v>
          </cell>
          <cell r="N622">
            <v>0</v>
          </cell>
          <cell r="O622">
            <v>0</v>
          </cell>
          <cell r="P622">
            <v>0</v>
          </cell>
          <cell r="Q622">
            <v>0</v>
          </cell>
          <cell r="R622">
            <v>0</v>
          </cell>
          <cell r="S622">
            <v>0</v>
          </cell>
          <cell r="T622">
            <v>750</v>
          </cell>
          <cell r="U622">
            <v>860</v>
          </cell>
          <cell r="V622">
            <v>860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2470</v>
          </cell>
          <cell r="AU622">
            <v>2470</v>
          </cell>
        </row>
        <row r="623">
          <cell r="H623" t="str">
            <v>TBA</v>
          </cell>
          <cell r="I623">
            <v>7</v>
          </cell>
          <cell r="J623" t="str">
            <v>Sustaining</v>
          </cell>
          <cell r="K623">
            <v>47119</v>
          </cell>
          <cell r="L623">
            <v>48122</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1022</v>
          </cell>
          <cell r="AF623">
            <v>825</v>
          </cell>
          <cell r="AG623">
            <v>849</v>
          </cell>
          <cell r="AH623">
            <v>0</v>
          </cell>
          <cell r="AI623">
            <v>0</v>
          </cell>
          <cell r="AJ623">
            <v>0</v>
          </cell>
          <cell r="AK623">
            <v>0</v>
          </cell>
          <cell r="AL623">
            <v>0</v>
          </cell>
          <cell r="AM623">
            <v>0</v>
          </cell>
          <cell r="AN623">
            <v>0</v>
          </cell>
          <cell r="AO623">
            <v>0</v>
          </cell>
          <cell r="AP623">
            <v>0</v>
          </cell>
          <cell r="AQ623">
            <v>0</v>
          </cell>
          <cell r="AR623">
            <v>0</v>
          </cell>
          <cell r="AS623">
            <v>0</v>
          </cell>
          <cell r="AT623">
            <v>2696</v>
          </cell>
          <cell r="AU623">
            <v>2696</v>
          </cell>
        </row>
        <row r="624">
          <cell r="H624" t="str">
            <v>TBA</v>
          </cell>
          <cell r="I624">
            <v>7</v>
          </cell>
          <cell r="J624" t="str">
            <v>Sustaining</v>
          </cell>
          <cell r="K624">
            <v>42736</v>
          </cell>
          <cell r="L624">
            <v>43009</v>
          </cell>
          <cell r="M624">
            <v>0</v>
          </cell>
          <cell r="N624">
            <v>0</v>
          </cell>
          <cell r="O624">
            <v>0</v>
          </cell>
          <cell r="P624">
            <v>0</v>
          </cell>
          <cell r="Q624">
            <v>0</v>
          </cell>
          <cell r="R624">
            <v>0</v>
          </cell>
          <cell r="S624">
            <v>200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200</v>
          </cell>
          <cell r="AU624">
            <v>200</v>
          </cell>
        </row>
        <row r="625">
          <cell r="H625" t="str">
            <v>MEYE0003</v>
          </cell>
          <cell r="I625">
            <v>1</v>
          </cell>
          <cell r="J625" t="str">
            <v>Regulatory</v>
          </cell>
          <cell r="K625">
            <v>42370</v>
          </cell>
          <cell r="L625">
            <v>42644</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row>
        <row r="626">
          <cell r="H626" t="str">
            <v>MEYE0002</v>
          </cell>
          <cell r="I626">
            <v>7</v>
          </cell>
          <cell r="J626" t="str">
            <v>Sustaining</v>
          </cell>
          <cell r="K626">
            <v>41640</v>
          </cell>
          <cell r="L626">
            <v>42948</v>
          </cell>
          <cell r="M626">
            <v>0</v>
          </cell>
          <cell r="N626">
            <v>0</v>
          </cell>
          <cell r="O626">
            <v>0</v>
          </cell>
          <cell r="P626">
            <v>50</v>
          </cell>
          <cell r="Q626">
            <v>600</v>
          </cell>
          <cell r="R626">
            <v>600</v>
          </cell>
          <cell r="S626">
            <v>1200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650</v>
          </cell>
          <cell r="AT626">
            <v>1800</v>
          </cell>
          <cell r="AU626">
            <v>2450</v>
          </cell>
        </row>
        <row r="627">
          <cell r="H627" t="str">
            <v>TBA</v>
          </cell>
          <cell r="I627">
            <v>7</v>
          </cell>
          <cell r="J627" t="str">
            <v>Sustaining</v>
          </cell>
          <cell r="K627">
            <v>42005</v>
          </cell>
          <cell r="L627">
            <v>42948</v>
          </cell>
          <cell r="M627">
            <v>0</v>
          </cell>
          <cell r="N627">
            <v>0</v>
          </cell>
          <cell r="O627">
            <v>0</v>
          </cell>
          <cell r="P627">
            <v>0</v>
          </cell>
          <cell r="Q627">
            <v>200</v>
          </cell>
          <cell r="R627">
            <v>300</v>
          </cell>
          <cell r="S627">
            <v>600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200</v>
          </cell>
          <cell r="AT627">
            <v>900</v>
          </cell>
          <cell r="AU627">
            <v>1100</v>
          </cell>
        </row>
        <row r="628">
          <cell r="H628" t="str">
            <v>TBA</v>
          </cell>
          <cell r="I628">
            <v>7</v>
          </cell>
          <cell r="J628" t="str">
            <v>Sustaining</v>
          </cell>
          <cell r="K628">
            <v>51136</v>
          </cell>
          <cell r="L628">
            <v>52140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2120</v>
          </cell>
          <cell r="AQ628">
            <v>1141</v>
          </cell>
          <cell r="AR628">
            <v>2350</v>
          </cell>
          <cell r="AS628">
            <v>0</v>
          </cell>
          <cell r="AT628">
            <v>5611</v>
          </cell>
          <cell r="AU628">
            <v>5611</v>
          </cell>
        </row>
        <row r="629">
          <cell r="H629" t="str">
            <v>TBA</v>
          </cell>
          <cell r="I629">
            <v>7</v>
          </cell>
          <cell r="J629" t="str">
            <v>Sustaining</v>
          </cell>
          <cell r="K629">
            <v>51136</v>
          </cell>
          <cell r="L629">
            <v>52140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2120</v>
          </cell>
          <cell r="AQ629">
            <v>1700</v>
          </cell>
          <cell r="AR629">
            <v>3500</v>
          </cell>
          <cell r="AS629">
            <v>0</v>
          </cell>
          <cell r="AT629">
            <v>7320</v>
          </cell>
          <cell r="AU629">
            <v>7320</v>
          </cell>
        </row>
        <row r="630">
          <cell r="H630" t="str">
            <v>NIPI0005</v>
          </cell>
          <cell r="I630">
            <v>12</v>
          </cell>
          <cell r="J630" t="str">
            <v>Sustaining</v>
          </cell>
          <cell r="K630">
            <v>42736</v>
          </cell>
          <cell r="L630">
            <v>43739</v>
          </cell>
          <cell r="M630">
            <v>0</v>
          </cell>
          <cell r="N630">
            <v>0</v>
          </cell>
          <cell r="O630">
            <v>0</v>
          </cell>
          <cell r="P630">
            <v>0</v>
          </cell>
          <cell r="Q630">
            <v>0</v>
          </cell>
          <cell r="R630">
            <v>0</v>
          </cell>
          <cell r="S630">
            <v>500</v>
          </cell>
          <cell r="T630">
            <v>3500</v>
          </cell>
          <cell r="U630">
            <v>5000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9000</v>
          </cell>
          <cell r="AU630">
            <v>9000</v>
          </cell>
        </row>
        <row r="631">
          <cell r="H631" t="str">
            <v>NIPI0003</v>
          </cell>
          <cell r="I631">
            <v>12</v>
          </cell>
          <cell r="J631" t="str">
            <v>Sustaining</v>
          </cell>
          <cell r="K631">
            <v>41275</v>
          </cell>
          <cell r="L631">
            <v>42278</v>
          </cell>
          <cell r="M631">
            <v>0</v>
          </cell>
          <cell r="N631">
            <v>0</v>
          </cell>
          <cell r="O631">
            <v>50</v>
          </cell>
          <cell r="P631">
            <v>460</v>
          </cell>
          <cell r="Q631">
            <v>2490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3000</v>
          </cell>
          <cell r="AT631">
            <v>0</v>
          </cell>
          <cell r="AU631">
            <v>3000</v>
          </cell>
        </row>
        <row r="632">
          <cell r="H632" t="str">
            <v>NIPI0002</v>
          </cell>
          <cell r="I632">
            <v>12</v>
          </cell>
          <cell r="J632" t="str">
            <v>Sustaining</v>
          </cell>
          <cell r="K632">
            <v>41275</v>
          </cell>
          <cell r="L632">
            <v>42278</v>
          </cell>
          <cell r="M632">
            <v>0</v>
          </cell>
          <cell r="N632">
            <v>0</v>
          </cell>
          <cell r="O632">
            <v>50</v>
          </cell>
          <cell r="P632">
            <v>500</v>
          </cell>
          <cell r="Q632">
            <v>7450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8000</v>
          </cell>
          <cell r="AT632">
            <v>0</v>
          </cell>
          <cell r="AU632">
            <v>8000</v>
          </cell>
        </row>
        <row r="633">
          <cell r="H633" t="str">
            <v>TBA</v>
          </cell>
          <cell r="I633">
            <v>12</v>
          </cell>
          <cell r="J633" t="str">
            <v>Sustaining</v>
          </cell>
          <cell r="K633">
            <v>46753</v>
          </cell>
          <cell r="L633">
            <v>47757</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1000</v>
          </cell>
          <cell r="AE633">
            <v>800</v>
          </cell>
          <cell r="AF633">
            <v>825</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2625</v>
          </cell>
          <cell r="AU633">
            <v>2625</v>
          </cell>
        </row>
        <row r="634">
          <cell r="H634" t="str">
            <v>TBA</v>
          </cell>
          <cell r="I634">
            <v>12</v>
          </cell>
          <cell r="J634" t="str">
            <v>Sustaining</v>
          </cell>
          <cell r="K634">
            <v>46753</v>
          </cell>
          <cell r="L634">
            <v>47757</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1000</v>
          </cell>
          <cell r="AE634">
            <v>1200</v>
          </cell>
          <cell r="AF634">
            <v>1230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3430</v>
          </cell>
          <cell r="AU634">
            <v>3430</v>
          </cell>
        </row>
        <row r="635">
          <cell r="H635" t="str">
            <v>TBA</v>
          </cell>
          <cell r="I635">
            <v>12</v>
          </cell>
          <cell r="J635" t="str">
            <v>Sustaining</v>
          </cell>
          <cell r="K635">
            <v>42005</v>
          </cell>
          <cell r="L635">
            <v>42614</v>
          </cell>
          <cell r="M635">
            <v>0</v>
          </cell>
          <cell r="N635">
            <v>0</v>
          </cell>
          <cell r="O635">
            <v>0</v>
          </cell>
          <cell r="P635">
            <v>0</v>
          </cell>
          <cell r="Q635">
            <v>300</v>
          </cell>
          <cell r="R635">
            <v>300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300</v>
          </cell>
          <cell r="AT635">
            <v>300</v>
          </cell>
          <cell r="AU635">
            <v>600</v>
          </cell>
        </row>
        <row r="636">
          <cell r="H636" t="str">
            <v>TBA</v>
          </cell>
          <cell r="I636">
            <v>1</v>
          </cell>
          <cell r="J636" t="str">
            <v>Regulatory</v>
          </cell>
          <cell r="K636">
            <v>45292</v>
          </cell>
          <cell r="L636">
            <v>45566</v>
          </cell>
          <cell r="M636">
            <v>0</v>
          </cell>
          <cell r="N636">
            <v>0</v>
          </cell>
          <cell r="O636">
            <v>0</v>
          </cell>
          <cell r="P636">
            <v>0</v>
          </cell>
          <cell r="Q636">
            <v>0</v>
          </cell>
          <cell r="R636">
            <v>0</v>
          </cell>
          <cell r="S636">
            <v>0</v>
          </cell>
          <cell r="T636">
            <v>0</v>
          </cell>
          <cell r="U636">
            <v>0</v>
          </cell>
          <cell r="V636">
            <v>0</v>
          </cell>
          <cell r="W636">
            <v>0</v>
          </cell>
          <cell r="X636">
            <v>0</v>
          </cell>
          <cell r="Y636">
            <v>0</v>
          </cell>
          <cell r="Z636">
            <v>1250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1250</v>
          </cell>
          <cell r="AU636">
            <v>1250</v>
          </cell>
        </row>
        <row r="637">
          <cell r="H637" t="str">
            <v>TBA</v>
          </cell>
          <cell r="I637">
            <v>1</v>
          </cell>
          <cell r="J637" t="str">
            <v>Regulatory</v>
          </cell>
          <cell r="K637">
            <v>45292</v>
          </cell>
          <cell r="L637">
            <v>45566</v>
          </cell>
          <cell r="M637">
            <v>0</v>
          </cell>
          <cell r="N637">
            <v>0</v>
          </cell>
          <cell r="O637">
            <v>0</v>
          </cell>
          <cell r="P637">
            <v>0</v>
          </cell>
          <cell r="Q637">
            <v>0</v>
          </cell>
          <cell r="R637">
            <v>0</v>
          </cell>
          <cell r="S637">
            <v>0</v>
          </cell>
          <cell r="T637">
            <v>0</v>
          </cell>
          <cell r="U637">
            <v>0</v>
          </cell>
          <cell r="V637">
            <v>0</v>
          </cell>
          <cell r="W637">
            <v>0</v>
          </cell>
          <cell r="X637">
            <v>0</v>
          </cell>
          <cell r="Y637">
            <v>0</v>
          </cell>
          <cell r="Z637">
            <v>625</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625</v>
          </cell>
          <cell r="AU637">
            <v>625</v>
          </cell>
        </row>
        <row r="638">
          <cell r="H638" t="str">
            <v>RAGR0009</v>
          </cell>
          <cell r="I638">
            <v>7</v>
          </cell>
          <cell r="J638" t="str">
            <v>Sustaining</v>
          </cell>
          <cell r="K638">
            <v>40575</v>
          </cell>
          <cell r="L638">
            <v>40817</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row>
        <row r="639">
          <cell r="H639" t="str">
            <v>RAGR0008</v>
          </cell>
          <cell r="I639">
            <v>7</v>
          </cell>
          <cell r="J639" t="str">
            <v>Sustaining</v>
          </cell>
          <cell r="K639">
            <v>41275</v>
          </cell>
          <cell r="L639">
            <v>41913</v>
          </cell>
          <cell r="M639">
            <v>0</v>
          </cell>
          <cell r="N639">
            <v>0</v>
          </cell>
          <cell r="O639">
            <v>500</v>
          </cell>
          <cell r="P639">
            <v>600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1100</v>
          </cell>
          <cell r="AT639">
            <v>0</v>
          </cell>
          <cell r="AU639">
            <v>1100</v>
          </cell>
        </row>
        <row r="640">
          <cell r="H640" t="str">
            <v>RAGR0006</v>
          </cell>
          <cell r="I640">
            <v>7</v>
          </cell>
          <cell r="J640" t="str">
            <v>Sustaining</v>
          </cell>
          <cell r="K640">
            <v>39873</v>
          </cell>
          <cell r="L640">
            <v>41395</v>
          </cell>
          <cell r="M640">
            <v>358</v>
          </cell>
          <cell r="N640">
            <v>947</v>
          </cell>
          <cell r="O640">
            <v>38</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38</v>
          </cell>
          <cell r="AT640">
            <v>0</v>
          </cell>
          <cell r="AU640">
            <v>1343</v>
          </cell>
        </row>
        <row r="641">
          <cell r="H641" t="str">
            <v>RAGR0007</v>
          </cell>
          <cell r="I641">
            <v>7</v>
          </cell>
          <cell r="J641" t="str">
            <v>Sustaining</v>
          </cell>
          <cell r="K641">
            <v>39873</v>
          </cell>
          <cell r="L641">
            <v>41395</v>
          </cell>
          <cell r="M641">
            <v>36</v>
          </cell>
          <cell r="N641">
            <v>658</v>
          </cell>
          <cell r="O641">
            <v>449</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449</v>
          </cell>
          <cell r="AT641">
            <v>0</v>
          </cell>
          <cell r="AU641">
            <v>1143</v>
          </cell>
        </row>
        <row r="642">
          <cell r="H642" t="str">
            <v>RAGR0016</v>
          </cell>
          <cell r="I642">
            <v>1</v>
          </cell>
          <cell r="J642" t="str">
            <v>Regulatory</v>
          </cell>
          <cell r="K642">
            <v>42005</v>
          </cell>
          <cell r="L642">
            <v>42278</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row>
        <row r="643">
          <cell r="H643" t="str">
            <v>RAGR0017</v>
          </cell>
          <cell r="I643">
            <v>13</v>
          </cell>
          <cell r="J643" t="str">
            <v>Sustaining</v>
          </cell>
          <cell r="K643">
            <v>41640</v>
          </cell>
          <cell r="L643">
            <v>41913</v>
          </cell>
          <cell r="M643">
            <v>0</v>
          </cell>
          <cell r="N643">
            <v>0</v>
          </cell>
          <cell r="O643">
            <v>0</v>
          </cell>
          <cell r="P643">
            <v>200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200</v>
          </cell>
          <cell r="AT643">
            <v>0</v>
          </cell>
          <cell r="AU643">
            <v>200</v>
          </cell>
        </row>
        <row r="644">
          <cell r="H644" t="str">
            <v>RAGR0015</v>
          </cell>
          <cell r="I644">
            <v>13</v>
          </cell>
          <cell r="J644" t="str">
            <v>Sustaining</v>
          </cell>
          <cell r="K644">
            <v>45292</v>
          </cell>
          <cell r="L644">
            <v>45566</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row>
        <row r="645">
          <cell r="H645" t="str">
            <v>TBA</v>
          </cell>
          <cell r="I645">
            <v>13</v>
          </cell>
          <cell r="J645" t="str">
            <v>Sustaining</v>
          </cell>
          <cell r="K645">
            <v>41640</v>
          </cell>
          <cell r="L645">
            <v>42278</v>
          </cell>
          <cell r="M645">
            <v>0</v>
          </cell>
          <cell r="N645">
            <v>0</v>
          </cell>
          <cell r="O645">
            <v>0</v>
          </cell>
          <cell r="P645">
            <v>30</v>
          </cell>
          <cell r="Q645">
            <v>300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330</v>
          </cell>
          <cell r="AT645">
            <v>0</v>
          </cell>
          <cell r="AU645">
            <v>330</v>
          </cell>
        </row>
        <row r="646">
          <cell r="H646" t="str">
            <v>TBA</v>
          </cell>
          <cell r="I646">
            <v>1</v>
          </cell>
          <cell r="J646" t="str">
            <v>Sustaining</v>
          </cell>
          <cell r="K646">
            <v>42370</v>
          </cell>
          <cell r="L646">
            <v>42644</v>
          </cell>
          <cell r="M646">
            <v>0</v>
          </cell>
          <cell r="N646">
            <v>0</v>
          </cell>
          <cell r="O646">
            <v>0</v>
          </cell>
          <cell r="P646">
            <v>0</v>
          </cell>
          <cell r="Q646">
            <v>0</v>
          </cell>
          <cell r="R646">
            <v>500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500</v>
          </cell>
          <cell r="AU646">
            <v>500</v>
          </cell>
        </row>
        <row r="647">
          <cell r="H647" t="str">
            <v>TBA</v>
          </cell>
          <cell r="I647">
            <v>13</v>
          </cell>
          <cell r="J647" t="str">
            <v>Sustaining</v>
          </cell>
          <cell r="K647">
            <v>45292</v>
          </cell>
          <cell r="L647">
            <v>45566</v>
          </cell>
          <cell r="M647">
            <v>0</v>
          </cell>
          <cell r="N647">
            <v>0</v>
          </cell>
          <cell r="O647">
            <v>0</v>
          </cell>
          <cell r="P647">
            <v>0</v>
          </cell>
          <cell r="Q647">
            <v>0</v>
          </cell>
          <cell r="R647">
            <v>0</v>
          </cell>
          <cell r="S647">
            <v>0</v>
          </cell>
          <cell r="T647">
            <v>0</v>
          </cell>
          <cell r="U647">
            <v>0</v>
          </cell>
          <cell r="V647">
            <v>0</v>
          </cell>
          <cell r="W647">
            <v>0</v>
          </cell>
          <cell r="X647">
            <v>0</v>
          </cell>
          <cell r="Y647">
            <v>0</v>
          </cell>
          <cell r="Z647">
            <v>2300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2300</v>
          </cell>
          <cell r="AU647">
            <v>2300</v>
          </cell>
        </row>
        <row r="648">
          <cell r="H648" t="str">
            <v>TBA</v>
          </cell>
          <cell r="I648">
            <v>13</v>
          </cell>
          <cell r="J648" t="str">
            <v>Sustaining</v>
          </cell>
          <cell r="K648">
            <v>45292</v>
          </cell>
          <cell r="L648">
            <v>45566</v>
          </cell>
          <cell r="M648">
            <v>0</v>
          </cell>
          <cell r="N648">
            <v>0</v>
          </cell>
          <cell r="O648">
            <v>0</v>
          </cell>
          <cell r="P648">
            <v>0</v>
          </cell>
          <cell r="Q648">
            <v>0</v>
          </cell>
          <cell r="R648">
            <v>0</v>
          </cell>
          <cell r="S648">
            <v>0</v>
          </cell>
          <cell r="T648">
            <v>0</v>
          </cell>
          <cell r="U648">
            <v>0</v>
          </cell>
          <cell r="V648">
            <v>0</v>
          </cell>
          <cell r="W648">
            <v>0</v>
          </cell>
          <cell r="X648">
            <v>0</v>
          </cell>
          <cell r="Y648">
            <v>0</v>
          </cell>
          <cell r="Z648">
            <v>2300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2300</v>
          </cell>
          <cell r="AU648">
            <v>2300</v>
          </cell>
        </row>
        <row r="649">
          <cell r="H649" t="str">
            <v>RANF0005</v>
          </cell>
          <cell r="I649">
            <v>1</v>
          </cell>
          <cell r="J649" t="str">
            <v>Sustaining</v>
          </cell>
          <cell r="K649">
            <v>41640</v>
          </cell>
          <cell r="L649">
            <v>42278</v>
          </cell>
          <cell r="M649">
            <v>0</v>
          </cell>
          <cell r="N649">
            <v>0</v>
          </cell>
          <cell r="O649">
            <v>0</v>
          </cell>
          <cell r="P649">
            <v>1500</v>
          </cell>
          <cell r="Q649">
            <v>100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1600</v>
          </cell>
          <cell r="AT649">
            <v>0</v>
          </cell>
          <cell r="AU649">
            <v>1600</v>
          </cell>
        </row>
        <row r="650">
          <cell r="H650" t="str">
            <v>TBA</v>
          </cell>
          <cell r="I650">
            <v>7</v>
          </cell>
          <cell r="J650" t="str">
            <v>Sustaining</v>
          </cell>
          <cell r="K650">
            <v>48945</v>
          </cell>
          <cell r="L650">
            <v>49675</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1190</v>
          </cell>
          <cell r="AK650">
            <v>960</v>
          </cell>
          <cell r="AL650">
            <v>985</v>
          </cell>
          <cell r="AM650">
            <v>0</v>
          </cell>
          <cell r="AN650">
            <v>0</v>
          </cell>
          <cell r="AO650">
            <v>0</v>
          </cell>
          <cell r="AP650">
            <v>0</v>
          </cell>
          <cell r="AQ650">
            <v>0</v>
          </cell>
          <cell r="AR650">
            <v>0</v>
          </cell>
          <cell r="AS650">
            <v>0</v>
          </cell>
          <cell r="AT650">
            <v>3135</v>
          </cell>
          <cell r="AU650">
            <v>3135</v>
          </cell>
        </row>
        <row r="651">
          <cell r="H651" t="str">
            <v>TBA</v>
          </cell>
          <cell r="I651">
            <v>7</v>
          </cell>
          <cell r="J651" t="str">
            <v>Sustaining</v>
          </cell>
          <cell r="K651">
            <v>51136</v>
          </cell>
          <cell r="L651">
            <v>52140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2120</v>
          </cell>
          <cell r="AQ651">
            <v>1700</v>
          </cell>
          <cell r="AR651">
            <v>1750</v>
          </cell>
          <cell r="AS651">
            <v>0</v>
          </cell>
          <cell r="AT651">
            <v>5570</v>
          </cell>
          <cell r="AU651">
            <v>5570</v>
          </cell>
        </row>
        <row r="652">
          <cell r="H652" t="str">
            <v>TBA</v>
          </cell>
          <cell r="I652">
            <v>7</v>
          </cell>
          <cell r="J652" t="str">
            <v>Sustaining</v>
          </cell>
          <cell r="K652">
            <v>43831</v>
          </cell>
          <cell r="L652">
            <v>44835</v>
          </cell>
          <cell r="M652">
            <v>0</v>
          </cell>
          <cell r="N652">
            <v>0</v>
          </cell>
          <cell r="O652">
            <v>0</v>
          </cell>
          <cell r="P652">
            <v>0</v>
          </cell>
          <cell r="Q652">
            <v>0</v>
          </cell>
          <cell r="R652">
            <v>0</v>
          </cell>
          <cell r="S652">
            <v>0</v>
          </cell>
          <cell r="T652">
            <v>0</v>
          </cell>
          <cell r="U652">
            <v>0</v>
          </cell>
          <cell r="V652">
            <v>1600</v>
          </cell>
          <cell r="W652">
            <v>630</v>
          </cell>
          <cell r="X652">
            <v>1890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4120</v>
          </cell>
          <cell r="AU652">
            <v>4120</v>
          </cell>
        </row>
        <row r="653">
          <cell r="H653" t="str">
            <v>TBA</v>
          </cell>
          <cell r="I653">
            <v>7</v>
          </cell>
          <cell r="J653" t="str">
            <v>Sustaining</v>
          </cell>
          <cell r="K653">
            <v>43831</v>
          </cell>
          <cell r="L653">
            <v>44835</v>
          </cell>
          <cell r="M653">
            <v>0</v>
          </cell>
          <cell r="N653">
            <v>0</v>
          </cell>
          <cell r="O653">
            <v>0</v>
          </cell>
          <cell r="P653">
            <v>0</v>
          </cell>
          <cell r="Q653">
            <v>0</v>
          </cell>
          <cell r="R653">
            <v>0</v>
          </cell>
          <cell r="S653">
            <v>0</v>
          </cell>
          <cell r="T653">
            <v>0</v>
          </cell>
          <cell r="U653">
            <v>0</v>
          </cell>
          <cell r="V653">
            <v>1600</v>
          </cell>
          <cell r="W653">
            <v>950</v>
          </cell>
          <cell r="X653">
            <v>2850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5400</v>
          </cell>
          <cell r="AU653">
            <v>5400</v>
          </cell>
        </row>
        <row r="654">
          <cell r="H654" t="str">
            <v>SIDN0002</v>
          </cell>
          <cell r="I654">
            <v>6</v>
          </cell>
          <cell r="J654" t="str">
            <v>Sustaining</v>
          </cell>
          <cell r="K654">
            <v>41640</v>
          </cell>
          <cell r="L654">
            <v>42278</v>
          </cell>
          <cell r="M654">
            <v>0</v>
          </cell>
          <cell r="N654">
            <v>0</v>
          </cell>
          <cell r="O654">
            <v>0</v>
          </cell>
          <cell r="P654">
            <v>30</v>
          </cell>
          <cell r="Q654">
            <v>400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430</v>
          </cell>
          <cell r="AT654">
            <v>0</v>
          </cell>
          <cell r="AU654">
            <v>430</v>
          </cell>
        </row>
        <row r="655">
          <cell r="H655" t="str">
            <v>SIDN0001</v>
          </cell>
          <cell r="I655">
            <v>7</v>
          </cell>
          <cell r="J655" t="str">
            <v>Sustaining</v>
          </cell>
          <cell r="K655">
            <v>40269</v>
          </cell>
          <cell r="L655">
            <v>41426</v>
          </cell>
          <cell r="M655">
            <v>0</v>
          </cell>
          <cell r="N655">
            <v>0</v>
          </cell>
          <cell r="O655">
            <v>300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300</v>
          </cell>
          <cell r="AT655">
            <v>0</v>
          </cell>
          <cell r="AU655">
            <v>300</v>
          </cell>
        </row>
        <row r="656">
          <cell r="H656" t="str">
            <v>TBA</v>
          </cell>
          <cell r="I656">
            <v>7</v>
          </cell>
          <cell r="J656" t="str">
            <v>Sustaining</v>
          </cell>
          <cell r="K656">
            <v>43831</v>
          </cell>
          <cell r="L656">
            <v>44835</v>
          </cell>
          <cell r="M656">
            <v>0</v>
          </cell>
          <cell r="N656">
            <v>0</v>
          </cell>
          <cell r="O656">
            <v>0</v>
          </cell>
          <cell r="P656">
            <v>0</v>
          </cell>
          <cell r="Q656">
            <v>0</v>
          </cell>
          <cell r="R656">
            <v>0</v>
          </cell>
          <cell r="S656">
            <v>0</v>
          </cell>
          <cell r="T656">
            <v>0</v>
          </cell>
          <cell r="U656">
            <v>0</v>
          </cell>
          <cell r="V656">
            <v>1600</v>
          </cell>
          <cell r="W656">
            <v>630</v>
          </cell>
          <cell r="X656">
            <v>1890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4120</v>
          </cell>
          <cell r="AU656">
            <v>4120</v>
          </cell>
        </row>
        <row r="657">
          <cell r="H657" t="str">
            <v>TBA</v>
          </cell>
          <cell r="I657">
            <v>7</v>
          </cell>
          <cell r="J657" t="str">
            <v>Sustaining</v>
          </cell>
          <cell r="K657">
            <v>43831</v>
          </cell>
          <cell r="L657">
            <v>44835</v>
          </cell>
          <cell r="M657">
            <v>0</v>
          </cell>
          <cell r="N657">
            <v>0</v>
          </cell>
          <cell r="O657">
            <v>0</v>
          </cell>
          <cell r="P657">
            <v>0</v>
          </cell>
          <cell r="Q657">
            <v>0</v>
          </cell>
          <cell r="R657">
            <v>0</v>
          </cell>
          <cell r="S657">
            <v>0</v>
          </cell>
          <cell r="T657">
            <v>0</v>
          </cell>
          <cell r="U657">
            <v>0</v>
          </cell>
          <cell r="V657">
            <v>1600</v>
          </cell>
          <cell r="W657">
            <v>950</v>
          </cell>
          <cell r="X657">
            <v>2850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5400</v>
          </cell>
          <cell r="AU657">
            <v>5400</v>
          </cell>
        </row>
        <row r="658">
          <cell r="H658" t="str">
            <v>SILL0005</v>
          </cell>
          <cell r="I658">
            <v>6</v>
          </cell>
          <cell r="J658" t="str">
            <v>Sustaining</v>
          </cell>
          <cell r="K658">
            <v>41275</v>
          </cell>
          <cell r="L658">
            <v>41548</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row>
        <row r="659">
          <cell r="H659" t="str">
            <v>TBA</v>
          </cell>
          <cell r="I659">
            <v>6</v>
          </cell>
          <cell r="J659" t="str">
            <v>Sustaining</v>
          </cell>
          <cell r="K659">
            <v>43466</v>
          </cell>
          <cell r="L659">
            <v>43739</v>
          </cell>
          <cell r="M659">
            <v>0</v>
          </cell>
          <cell r="N659">
            <v>0</v>
          </cell>
          <cell r="O659">
            <v>0</v>
          </cell>
          <cell r="P659">
            <v>0</v>
          </cell>
          <cell r="Q659">
            <v>0</v>
          </cell>
          <cell r="R659">
            <v>0</v>
          </cell>
          <cell r="S659">
            <v>0</v>
          </cell>
          <cell r="T659">
            <v>0</v>
          </cell>
          <cell r="U659">
            <v>200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200</v>
          </cell>
          <cell r="AU659">
            <v>200</v>
          </cell>
        </row>
        <row r="660">
          <cell r="H660" t="str">
            <v>SILL0002</v>
          </cell>
          <cell r="I660">
            <v>7</v>
          </cell>
          <cell r="J660" t="str">
            <v>Sustaining</v>
          </cell>
          <cell r="K660">
            <v>43466</v>
          </cell>
          <cell r="L660">
            <v>43739</v>
          </cell>
          <cell r="M660">
            <v>0</v>
          </cell>
          <cell r="N660">
            <v>0</v>
          </cell>
          <cell r="O660">
            <v>0</v>
          </cell>
          <cell r="P660">
            <v>0</v>
          </cell>
          <cell r="Q660">
            <v>0</v>
          </cell>
          <cell r="R660">
            <v>0</v>
          </cell>
          <cell r="S660">
            <v>0</v>
          </cell>
          <cell r="T660">
            <v>0</v>
          </cell>
          <cell r="U660">
            <v>800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800</v>
          </cell>
          <cell r="AU660">
            <v>800</v>
          </cell>
        </row>
        <row r="661">
          <cell r="H661" t="str">
            <v>TBA</v>
          </cell>
          <cell r="I661">
            <v>7</v>
          </cell>
          <cell r="J661" t="str">
            <v>Sustaining</v>
          </cell>
          <cell r="K661">
            <v>43101</v>
          </cell>
          <cell r="L661">
            <v>44105</v>
          </cell>
          <cell r="M661">
            <v>0</v>
          </cell>
          <cell r="N661">
            <v>0</v>
          </cell>
          <cell r="O661">
            <v>0</v>
          </cell>
          <cell r="P661">
            <v>0</v>
          </cell>
          <cell r="Q661">
            <v>0</v>
          </cell>
          <cell r="R661">
            <v>0</v>
          </cell>
          <cell r="S661">
            <v>0</v>
          </cell>
          <cell r="T661">
            <v>750</v>
          </cell>
          <cell r="U661">
            <v>800</v>
          </cell>
          <cell r="V661">
            <v>600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2150</v>
          </cell>
          <cell r="AU661">
            <v>2150</v>
          </cell>
        </row>
        <row r="662">
          <cell r="H662" t="str">
            <v>SILL0003</v>
          </cell>
          <cell r="I662">
            <v>7</v>
          </cell>
          <cell r="J662" t="str">
            <v>Sustaining</v>
          </cell>
          <cell r="K662">
            <v>43831</v>
          </cell>
          <cell r="L662">
            <v>44105</v>
          </cell>
          <cell r="M662">
            <v>0</v>
          </cell>
          <cell r="N662">
            <v>0</v>
          </cell>
          <cell r="O662">
            <v>0</v>
          </cell>
          <cell r="P662">
            <v>0</v>
          </cell>
          <cell r="Q662">
            <v>0</v>
          </cell>
          <cell r="R662">
            <v>0</v>
          </cell>
          <cell r="S662">
            <v>0</v>
          </cell>
          <cell r="T662">
            <v>0</v>
          </cell>
          <cell r="U662">
            <v>0</v>
          </cell>
          <cell r="V662">
            <v>100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100</v>
          </cell>
          <cell r="AU662">
            <v>100</v>
          </cell>
        </row>
        <row r="663">
          <cell r="H663" t="str">
            <v>SILL0004</v>
          </cell>
          <cell r="I663">
            <v>13</v>
          </cell>
          <cell r="J663" t="str">
            <v>Sustaining</v>
          </cell>
          <cell r="K663">
            <v>42005</v>
          </cell>
          <cell r="L663">
            <v>42278</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row>
        <row r="664">
          <cell r="H664" t="str">
            <v>TBA</v>
          </cell>
          <cell r="I664">
            <v>13</v>
          </cell>
          <cell r="J664" t="str">
            <v>Sustaining</v>
          </cell>
          <cell r="K664">
            <v>42736</v>
          </cell>
          <cell r="L664">
            <v>43009</v>
          </cell>
          <cell r="M664">
            <v>0</v>
          </cell>
          <cell r="N664">
            <v>0</v>
          </cell>
          <cell r="O664">
            <v>0</v>
          </cell>
          <cell r="P664">
            <v>0</v>
          </cell>
          <cell r="Q664">
            <v>0</v>
          </cell>
          <cell r="R664">
            <v>0</v>
          </cell>
          <cell r="S664">
            <v>300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300</v>
          </cell>
          <cell r="AU664">
            <v>300</v>
          </cell>
        </row>
        <row r="665">
          <cell r="H665" t="str">
            <v>TBA</v>
          </cell>
          <cell r="I665">
            <v>7</v>
          </cell>
          <cell r="J665" t="str">
            <v>Sustaining</v>
          </cell>
          <cell r="K665">
            <v>42736</v>
          </cell>
          <cell r="L665">
            <v>43009</v>
          </cell>
          <cell r="M665">
            <v>0</v>
          </cell>
          <cell r="N665">
            <v>0</v>
          </cell>
          <cell r="O665">
            <v>0</v>
          </cell>
          <cell r="P665">
            <v>0</v>
          </cell>
          <cell r="Q665">
            <v>0</v>
          </cell>
          <cell r="R665">
            <v>0</v>
          </cell>
          <cell r="S665">
            <v>700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700</v>
          </cell>
          <cell r="AU665">
            <v>700</v>
          </cell>
        </row>
        <row r="666">
          <cell r="H666" t="str">
            <v>STHF0005</v>
          </cell>
          <cell r="I666">
            <v>7</v>
          </cell>
          <cell r="J666" t="str">
            <v>Sustaining</v>
          </cell>
          <cell r="K666">
            <v>41275</v>
          </cell>
          <cell r="L666">
            <v>42156</v>
          </cell>
          <cell r="M666">
            <v>0</v>
          </cell>
          <cell r="N666">
            <v>0</v>
          </cell>
          <cell r="O666">
            <v>850</v>
          </cell>
          <cell r="P666">
            <v>3500</v>
          </cell>
          <cell r="Q666">
            <v>800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5150</v>
          </cell>
          <cell r="AT666">
            <v>0</v>
          </cell>
          <cell r="AU666">
            <v>5150</v>
          </cell>
        </row>
        <row r="667">
          <cell r="H667" t="str">
            <v>STHF0008</v>
          </cell>
          <cell r="I667">
            <v>13</v>
          </cell>
          <cell r="J667" t="str">
            <v>Sustaining</v>
          </cell>
          <cell r="K667">
            <v>42370</v>
          </cell>
          <cell r="L667">
            <v>42644</v>
          </cell>
          <cell r="M667">
            <v>0</v>
          </cell>
          <cell r="N667">
            <v>0</v>
          </cell>
          <cell r="O667">
            <v>0</v>
          </cell>
          <cell r="P667">
            <v>0</v>
          </cell>
          <cell r="Q667">
            <v>0</v>
          </cell>
          <cell r="R667">
            <v>300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300</v>
          </cell>
          <cell r="AU667">
            <v>300</v>
          </cell>
        </row>
        <row r="668">
          <cell r="H668" t="str">
            <v>STHF0013</v>
          </cell>
          <cell r="I668">
            <v>1</v>
          </cell>
          <cell r="J668" t="str">
            <v>Regulatory</v>
          </cell>
          <cell r="K668">
            <v>41640</v>
          </cell>
          <cell r="L668">
            <v>42278</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row>
        <row r="669">
          <cell r="H669" t="str">
            <v>STHF0012</v>
          </cell>
          <cell r="I669">
            <v>7</v>
          </cell>
          <cell r="J669" t="str">
            <v>Sustaining</v>
          </cell>
          <cell r="K669">
            <v>41275</v>
          </cell>
          <cell r="L669">
            <v>41548</v>
          </cell>
          <cell r="M669">
            <v>0</v>
          </cell>
          <cell r="N669">
            <v>400</v>
          </cell>
          <cell r="O669">
            <v>300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300</v>
          </cell>
          <cell r="AT669">
            <v>0</v>
          </cell>
          <cell r="AU669">
            <v>700</v>
          </cell>
        </row>
        <row r="670">
          <cell r="H670" t="str">
            <v>TBA</v>
          </cell>
          <cell r="I670">
            <v>1</v>
          </cell>
          <cell r="J670" t="str">
            <v>Sustaining</v>
          </cell>
          <cell r="K670">
            <v>41640</v>
          </cell>
          <cell r="L670">
            <v>41913</v>
          </cell>
          <cell r="M670">
            <v>0</v>
          </cell>
          <cell r="N670">
            <v>0</v>
          </cell>
          <cell r="O670">
            <v>0</v>
          </cell>
          <cell r="P670">
            <v>500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500</v>
          </cell>
          <cell r="AT670">
            <v>0</v>
          </cell>
          <cell r="AU670">
            <v>500</v>
          </cell>
        </row>
        <row r="671">
          <cell r="H671" t="str">
            <v>TBA</v>
          </cell>
          <cell r="I671">
            <v>13</v>
          </cell>
          <cell r="J671" t="str">
            <v>Sustaining</v>
          </cell>
          <cell r="K671">
            <v>42005</v>
          </cell>
          <cell r="L671">
            <v>42278</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row>
        <row r="672">
          <cell r="H672" t="str">
            <v>TBA</v>
          </cell>
          <cell r="I672">
            <v>13</v>
          </cell>
          <cell r="J672" t="str">
            <v>Sustaining</v>
          </cell>
          <cell r="K672">
            <v>42370</v>
          </cell>
          <cell r="L672">
            <v>42644</v>
          </cell>
          <cell r="M672">
            <v>0</v>
          </cell>
          <cell r="N672">
            <v>0</v>
          </cell>
          <cell r="O672">
            <v>0</v>
          </cell>
          <cell r="P672">
            <v>0</v>
          </cell>
          <cell r="Q672">
            <v>0</v>
          </cell>
          <cell r="R672">
            <v>200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200</v>
          </cell>
          <cell r="AU672">
            <v>200</v>
          </cell>
        </row>
        <row r="673">
          <cell r="H673" t="str">
            <v>TBA</v>
          </cell>
          <cell r="I673">
            <v>7</v>
          </cell>
          <cell r="J673" t="str">
            <v>Sustaining</v>
          </cell>
          <cell r="K673">
            <v>43101</v>
          </cell>
          <cell r="L673">
            <v>43739</v>
          </cell>
          <cell r="M673">
            <v>0</v>
          </cell>
          <cell r="N673">
            <v>0</v>
          </cell>
          <cell r="O673">
            <v>0</v>
          </cell>
          <cell r="P673">
            <v>0</v>
          </cell>
          <cell r="Q673">
            <v>0</v>
          </cell>
          <cell r="R673">
            <v>0</v>
          </cell>
          <cell r="S673">
            <v>0</v>
          </cell>
          <cell r="T673">
            <v>375</v>
          </cell>
          <cell r="U673">
            <v>600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975</v>
          </cell>
          <cell r="AU673">
            <v>975</v>
          </cell>
        </row>
        <row r="674">
          <cell r="H674" t="str">
            <v>TBA</v>
          </cell>
          <cell r="I674">
            <v>7</v>
          </cell>
          <cell r="J674" t="str">
            <v>Sustaining</v>
          </cell>
          <cell r="K674">
            <v>50406</v>
          </cell>
          <cell r="L674">
            <v>51044</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670</v>
          </cell>
          <cell r="AO674">
            <v>1080</v>
          </cell>
          <cell r="AP674">
            <v>0</v>
          </cell>
          <cell r="AQ674">
            <v>0</v>
          </cell>
          <cell r="AR674">
            <v>0</v>
          </cell>
          <cell r="AS674">
            <v>0</v>
          </cell>
          <cell r="AT674">
            <v>1750</v>
          </cell>
          <cell r="AU674">
            <v>1750</v>
          </cell>
        </row>
        <row r="675">
          <cell r="H675" t="str">
            <v>TBA</v>
          </cell>
          <cell r="I675">
            <v>1</v>
          </cell>
          <cell r="J675" t="str">
            <v>Sustaining</v>
          </cell>
          <cell r="K675">
            <v>44197</v>
          </cell>
          <cell r="L675">
            <v>44470</v>
          </cell>
          <cell r="M675">
            <v>0</v>
          </cell>
          <cell r="N675">
            <v>0</v>
          </cell>
          <cell r="O675">
            <v>0</v>
          </cell>
          <cell r="P675">
            <v>0</v>
          </cell>
          <cell r="Q675">
            <v>0</v>
          </cell>
          <cell r="R675">
            <v>0</v>
          </cell>
          <cell r="S675">
            <v>0</v>
          </cell>
          <cell r="T675">
            <v>0</v>
          </cell>
          <cell r="U675">
            <v>0</v>
          </cell>
          <cell r="V675">
            <v>0</v>
          </cell>
          <cell r="W675">
            <v>806</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806</v>
          </cell>
          <cell r="AU675">
            <v>806</v>
          </cell>
        </row>
        <row r="676">
          <cell r="H676" t="str">
            <v>TBA</v>
          </cell>
          <cell r="I676">
            <v>1</v>
          </cell>
          <cell r="J676" t="str">
            <v>Sustaining</v>
          </cell>
          <cell r="K676">
            <v>44197</v>
          </cell>
          <cell r="L676">
            <v>44470</v>
          </cell>
          <cell r="M676">
            <v>0</v>
          </cell>
          <cell r="N676">
            <v>0</v>
          </cell>
          <cell r="O676">
            <v>0</v>
          </cell>
          <cell r="P676">
            <v>0</v>
          </cell>
          <cell r="Q676">
            <v>0</v>
          </cell>
          <cell r="R676">
            <v>0</v>
          </cell>
          <cell r="S676">
            <v>0</v>
          </cell>
          <cell r="T676">
            <v>0</v>
          </cell>
          <cell r="U676">
            <v>0</v>
          </cell>
          <cell r="V676">
            <v>0</v>
          </cell>
          <cell r="W676">
            <v>540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540</v>
          </cell>
          <cell r="AU676">
            <v>540</v>
          </cell>
        </row>
        <row r="677">
          <cell r="H677" t="str">
            <v>STIN0001</v>
          </cell>
          <cell r="I677">
            <v>7</v>
          </cell>
          <cell r="J677" t="str">
            <v>Sustaining</v>
          </cell>
          <cell r="K677">
            <v>42005</v>
          </cell>
          <cell r="L677">
            <v>42948</v>
          </cell>
          <cell r="M677">
            <v>0</v>
          </cell>
          <cell r="N677">
            <v>0</v>
          </cell>
          <cell r="O677">
            <v>0</v>
          </cell>
          <cell r="P677">
            <v>0</v>
          </cell>
          <cell r="Q677">
            <v>50</v>
          </cell>
          <cell r="R677">
            <v>600</v>
          </cell>
          <cell r="S677">
            <v>800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50</v>
          </cell>
          <cell r="AT677">
            <v>1400</v>
          </cell>
          <cell r="AU677">
            <v>1450</v>
          </cell>
        </row>
        <row r="678">
          <cell r="H678" t="str">
            <v>TBA</v>
          </cell>
          <cell r="I678">
            <v>7</v>
          </cell>
          <cell r="J678" t="str">
            <v>Sustaining</v>
          </cell>
          <cell r="K678">
            <v>42005</v>
          </cell>
          <cell r="L678">
            <v>42948</v>
          </cell>
          <cell r="M678">
            <v>0</v>
          </cell>
          <cell r="N678">
            <v>0</v>
          </cell>
          <cell r="O678">
            <v>0</v>
          </cell>
          <cell r="P678">
            <v>0</v>
          </cell>
          <cell r="Q678">
            <v>50</v>
          </cell>
          <cell r="R678">
            <v>100</v>
          </cell>
          <cell r="S678">
            <v>600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50</v>
          </cell>
          <cell r="AT678">
            <v>700</v>
          </cell>
          <cell r="AU678">
            <v>750</v>
          </cell>
        </row>
        <row r="679">
          <cell r="H679" t="str">
            <v>TBA</v>
          </cell>
          <cell r="I679">
            <v>7</v>
          </cell>
          <cell r="J679" t="str">
            <v>Sustaining</v>
          </cell>
          <cell r="K679">
            <v>50041</v>
          </cell>
          <cell r="L679">
            <v>51044</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1415</v>
          </cell>
          <cell r="AN679">
            <v>1140</v>
          </cell>
          <cell r="AO679">
            <v>1175</v>
          </cell>
          <cell r="AP679">
            <v>0</v>
          </cell>
          <cell r="AQ679">
            <v>0</v>
          </cell>
          <cell r="AR679">
            <v>0</v>
          </cell>
          <cell r="AS679">
            <v>0</v>
          </cell>
          <cell r="AT679">
            <v>3730</v>
          </cell>
          <cell r="AU679">
            <v>3730</v>
          </cell>
        </row>
        <row r="680">
          <cell r="H680" t="str">
            <v>TBA</v>
          </cell>
          <cell r="I680">
            <v>7</v>
          </cell>
          <cell r="J680" t="str">
            <v>Sustaining</v>
          </cell>
          <cell r="K680">
            <v>50041</v>
          </cell>
          <cell r="L680">
            <v>51044</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1415</v>
          </cell>
          <cell r="AN680">
            <v>1700</v>
          </cell>
          <cell r="AO680">
            <v>1750</v>
          </cell>
          <cell r="AP680">
            <v>0</v>
          </cell>
          <cell r="AQ680">
            <v>0</v>
          </cell>
          <cell r="AR680">
            <v>0</v>
          </cell>
          <cell r="AS680">
            <v>0</v>
          </cell>
          <cell r="AT680">
            <v>4865</v>
          </cell>
          <cell r="AU680">
            <v>4865</v>
          </cell>
        </row>
        <row r="681">
          <cell r="H681" t="str">
            <v>TBA</v>
          </cell>
          <cell r="I681">
            <v>7</v>
          </cell>
          <cell r="J681" t="str">
            <v>Sustaining</v>
          </cell>
          <cell r="K681">
            <v>42370</v>
          </cell>
          <cell r="L681">
            <v>42644</v>
          </cell>
          <cell r="M681">
            <v>0</v>
          </cell>
          <cell r="N681">
            <v>0</v>
          </cell>
          <cell r="O681">
            <v>0</v>
          </cell>
          <cell r="P681">
            <v>0</v>
          </cell>
          <cell r="Q681">
            <v>0</v>
          </cell>
          <cell r="R681">
            <v>200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200</v>
          </cell>
          <cell r="AU681">
            <v>200</v>
          </cell>
        </row>
        <row r="682">
          <cell r="H682" t="str">
            <v>TBA</v>
          </cell>
          <cell r="I682">
            <v>1</v>
          </cell>
          <cell r="J682" t="str">
            <v>Regulatory</v>
          </cell>
          <cell r="K682">
            <v>42736</v>
          </cell>
          <cell r="L682">
            <v>43009</v>
          </cell>
          <cell r="M682">
            <v>0</v>
          </cell>
          <cell r="N682">
            <v>0</v>
          </cell>
          <cell r="O682">
            <v>0</v>
          </cell>
          <cell r="P682">
            <v>0</v>
          </cell>
          <cell r="Q682">
            <v>0</v>
          </cell>
          <cell r="R682">
            <v>0</v>
          </cell>
          <cell r="S682">
            <v>1200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1200</v>
          </cell>
          <cell r="AU682">
            <v>1200</v>
          </cell>
        </row>
        <row r="683">
          <cell r="H683" t="str">
            <v>TBA</v>
          </cell>
          <cell r="I683">
            <v>1</v>
          </cell>
          <cell r="J683" t="str">
            <v>Regulatory</v>
          </cell>
          <cell r="K683">
            <v>44197</v>
          </cell>
          <cell r="L683">
            <v>44470</v>
          </cell>
          <cell r="M683">
            <v>0</v>
          </cell>
          <cell r="N683">
            <v>0</v>
          </cell>
          <cell r="O683">
            <v>0</v>
          </cell>
          <cell r="P683">
            <v>0</v>
          </cell>
          <cell r="Q683">
            <v>0</v>
          </cell>
          <cell r="R683">
            <v>0</v>
          </cell>
          <cell r="S683">
            <v>0</v>
          </cell>
          <cell r="T683">
            <v>0</v>
          </cell>
          <cell r="U683">
            <v>0</v>
          </cell>
          <cell r="V683">
            <v>0</v>
          </cell>
          <cell r="W683">
            <v>1350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1350</v>
          </cell>
          <cell r="AU683">
            <v>1350</v>
          </cell>
        </row>
        <row r="684">
          <cell r="H684" t="str">
            <v>WANS0004</v>
          </cell>
          <cell r="I684">
            <v>1</v>
          </cell>
          <cell r="J684" t="str">
            <v>Regulatory</v>
          </cell>
          <cell r="K684">
            <v>43101</v>
          </cell>
          <cell r="L684">
            <v>43374</v>
          </cell>
          <cell r="M684">
            <v>0</v>
          </cell>
          <cell r="N684">
            <v>0</v>
          </cell>
          <cell r="O684">
            <v>0</v>
          </cell>
          <cell r="P684">
            <v>0</v>
          </cell>
          <cell r="Q684">
            <v>0</v>
          </cell>
          <cell r="R684">
            <v>0</v>
          </cell>
          <cell r="S684">
            <v>0</v>
          </cell>
          <cell r="T684">
            <v>600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600</v>
          </cell>
          <cell r="AU684">
            <v>600</v>
          </cell>
        </row>
        <row r="685">
          <cell r="H685" t="str">
            <v>TBA</v>
          </cell>
          <cell r="I685">
            <v>1</v>
          </cell>
          <cell r="J685" t="str">
            <v>Regulatory</v>
          </cell>
          <cell r="K685">
            <v>43831</v>
          </cell>
          <cell r="L685">
            <v>44470</v>
          </cell>
          <cell r="M685">
            <v>0</v>
          </cell>
          <cell r="N685">
            <v>0</v>
          </cell>
          <cell r="O685">
            <v>0</v>
          </cell>
          <cell r="P685">
            <v>0</v>
          </cell>
          <cell r="Q685">
            <v>0</v>
          </cell>
          <cell r="R685">
            <v>0</v>
          </cell>
          <cell r="S685">
            <v>0</v>
          </cell>
          <cell r="T685">
            <v>0</v>
          </cell>
          <cell r="U685">
            <v>0</v>
          </cell>
          <cell r="V685">
            <v>1350</v>
          </cell>
          <cell r="W685">
            <v>1350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2700</v>
          </cell>
          <cell r="AU685">
            <v>2700</v>
          </cell>
        </row>
        <row r="686">
          <cell r="H686" t="str">
            <v>TRET0007</v>
          </cell>
          <cell r="I686">
            <v>7</v>
          </cell>
          <cell r="J686" t="str">
            <v>Sustaining</v>
          </cell>
          <cell r="K686">
            <v>41640</v>
          </cell>
          <cell r="L686">
            <v>41913</v>
          </cell>
          <cell r="M686">
            <v>0</v>
          </cell>
          <cell r="N686">
            <v>0</v>
          </cell>
          <cell r="O686">
            <v>0</v>
          </cell>
          <cell r="P686">
            <v>500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500</v>
          </cell>
          <cell r="AT686">
            <v>0</v>
          </cell>
          <cell r="AU686">
            <v>500</v>
          </cell>
        </row>
        <row r="687">
          <cell r="H687" t="str">
            <v>TRET0003</v>
          </cell>
          <cell r="I687">
            <v>7</v>
          </cell>
          <cell r="J687" t="str">
            <v>Sustaining</v>
          </cell>
          <cell r="K687">
            <v>41640</v>
          </cell>
          <cell r="L687">
            <v>41913</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row>
        <row r="688">
          <cell r="H688" t="str">
            <v>TRET0004</v>
          </cell>
          <cell r="I688">
            <v>6</v>
          </cell>
          <cell r="J688" t="str">
            <v>Sustaining</v>
          </cell>
          <cell r="K688">
            <v>40725</v>
          </cell>
          <cell r="L688" t="str">
            <v>Q4 2011</v>
          </cell>
          <cell r="M688">
            <v>776</v>
          </cell>
          <cell r="N688">
            <v>152</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928</v>
          </cell>
        </row>
        <row r="689">
          <cell r="H689" t="str">
            <v>TRET0006</v>
          </cell>
          <cell r="I689">
            <v>1</v>
          </cell>
          <cell r="J689" t="str">
            <v>Regulatory</v>
          </cell>
          <cell r="K689">
            <v>42005</v>
          </cell>
          <cell r="L689">
            <v>42278</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row>
        <row r="690">
          <cell r="H690" t="str">
            <v>TBA</v>
          </cell>
          <cell r="I690">
            <v>1</v>
          </cell>
          <cell r="J690" t="str">
            <v>Regulatory</v>
          </cell>
          <cell r="K690">
            <v>44197</v>
          </cell>
          <cell r="L690">
            <v>44470</v>
          </cell>
          <cell r="M690">
            <v>0</v>
          </cell>
          <cell r="N690">
            <v>0</v>
          </cell>
          <cell r="O690">
            <v>0</v>
          </cell>
          <cell r="P690">
            <v>0</v>
          </cell>
          <cell r="Q690">
            <v>0</v>
          </cell>
          <cell r="R690">
            <v>0</v>
          </cell>
          <cell r="S690">
            <v>0</v>
          </cell>
          <cell r="T690">
            <v>0</v>
          </cell>
          <cell r="U690">
            <v>0</v>
          </cell>
          <cell r="V690">
            <v>0</v>
          </cell>
          <cell r="W690">
            <v>1075</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1075</v>
          </cell>
          <cell r="AU690">
            <v>1075</v>
          </cell>
        </row>
        <row r="691">
          <cell r="H691" t="str">
            <v>TBA</v>
          </cell>
          <cell r="I691">
            <v>1</v>
          </cell>
          <cell r="J691" t="str">
            <v>Regulatory</v>
          </cell>
          <cell r="K691">
            <v>43101</v>
          </cell>
          <cell r="L691">
            <v>43374</v>
          </cell>
          <cell r="M691">
            <v>0</v>
          </cell>
          <cell r="N691">
            <v>0</v>
          </cell>
          <cell r="O691">
            <v>0</v>
          </cell>
          <cell r="P691">
            <v>0</v>
          </cell>
          <cell r="Q691">
            <v>0</v>
          </cell>
          <cell r="R691">
            <v>0</v>
          </cell>
          <cell r="S691">
            <v>0</v>
          </cell>
          <cell r="T691">
            <v>250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250</v>
          </cell>
          <cell r="AU691">
            <v>250</v>
          </cell>
        </row>
        <row r="692">
          <cell r="H692" t="str">
            <v>HSHD0002</v>
          </cell>
          <cell r="I692">
            <v>13</v>
          </cell>
          <cell r="J692" t="str">
            <v>Sustaining</v>
          </cell>
          <cell r="K692">
            <v>40483</v>
          </cell>
          <cell r="L692" t="str">
            <v>Q4 2012</v>
          </cell>
          <cell r="M692">
            <v>270</v>
          </cell>
          <cell r="N692">
            <v>865</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1135</v>
          </cell>
        </row>
        <row r="693">
          <cell r="H693" t="str">
            <v>TBA</v>
          </cell>
          <cell r="I693">
            <v>13</v>
          </cell>
          <cell r="J693" t="str">
            <v>Sustaining</v>
          </cell>
          <cell r="K693">
            <v>41275</v>
          </cell>
          <cell r="L693">
            <v>41548</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row>
        <row r="694">
          <cell r="H694" t="str">
            <v>HSHD0006</v>
          </cell>
          <cell r="I694">
            <v>13</v>
          </cell>
          <cell r="J694" t="str">
            <v>Sustaining</v>
          </cell>
          <cell r="K694">
            <v>41640</v>
          </cell>
          <cell r="L694">
            <v>41913</v>
          </cell>
          <cell r="M694">
            <v>0</v>
          </cell>
          <cell r="N694">
            <v>0</v>
          </cell>
          <cell r="O694">
            <v>0</v>
          </cell>
          <cell r="P694">
            <v>300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300</v>
          </cell>
          <cell r="AT694">
            <v>0</v>
          </cell>
          <cell r="AU694">
            <v>300</v>
          </cell>
        </row>
        <row r="695">
          <cell r="H695" t="str">
            <v>TBA</v>
          </cell>
          <cell r="I695">
            <v>1</v>
          </cell>
          <cell r="J695" t="str">
            <v>Regulatory</v>
          </cell>
          <cell r="K695">
            <v>41640</v>
          </cell>
          <cell r="L695">
            <v>43374</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row>
        <row r="696">
          <cell r="H696" t="str">
            <v>HSHD0003</v>
          </cell>
          <cell r="I696">
            <v>13</v>
          </cell>
          <cell r="J696" t="str">
            <v>Sustaining</v>
          </cell>
          <cell r="K696">
            <v>40909</v>
          </cell>
          <cell r="L696">
            <v>41548</v>
          </cell>
          <cell r="M696">
            <v>257</v>
          </cell>
          <cell r="N696">
            <v>1757</v>
          </cell>
          <cell r="O696">
            <v>300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300</v>
          </cell>
          <cell r="AT696">
            <v>0</v>
          </cell>
          <cell r="AU696">
            <v>2314</v>
          </cell>
        </row>
        <row r="697">
          <cell r="H697" t="str">
            <v>HSHD0005</v>
          </cell>
          <cell r="I697">
            <v>6</v>
          </cell>
          <cell r="J697" t="str">
            <v>Sustaining</v>
          </cell>
          <cell r="K697">
            <v>42005</v>
          </cell>
          <cell r="L697">
            <v>42644</v>
          </cell>
          <cell r="M697">
            <v>0</v>
          </cell>
          <cell r="N697">
            <v>0</v>
          </cell>
          <cell r="O697">
            <v>0</v>
          </cell>
          <cell r="P697">
            <v>0</v>
          </cell>
          <cell r="Q697">
            <v>50</v>
          </cell>
          <cell r="R697">
            <v>668</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50</v>
          </cell>
          <cell r="AT697">
            <v>668</v>
          </cell>
          <cell r="AU697">
            <v>718</v>
          </cell>
        </row>
        <row r="698">
          <cell r="H698" t="str">
            <v>TBA</v>
          </cell>
          <cell r="I698">
            <v>7</v>
          </cell>
          <cell r="J698" t="str">
            <v>Sustaining</v>
          </cell>
          <cell r="K698">
            <v>41640</v>
          </cell>
          <cell r="L698">
            <v>41913</v>
          </cell>
          <cell r="M698">
            <v>0</v>
          </cell>
          <cell r="N698">
            <v>0</v>
          </cell>
          <cell r="O698">
            <v>0</v>
          </cell>
          <cell r="P698">
            <v>400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400</v>
          </cell>
          <cell r="AT698">
            <v>0</v>
          </cell>
          <cell r="AU698">
            <v>400</v>
          </cell>
        </row>
        <row r="699">
          <cell r="H699" t="str">
            <v>NORT0001</v>
          </cell>
          <cell r="I699">
            <v>1</v>
          </cell>
          <cell r="J699" t="str">
            <v>Regulatory</v>
          </cell>
          <cell r="K699">
            <v>40725</v>
          </cell>
          <cell r="L699">
            <v>40878</v>
          </cell>
          <cell r="M699">
            <v>1455</v>
          </cell>
          <cell r="N699">
            <v>45</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1500</v>
          </cell>
        </row>
        <row r="700">
          <cell r="H700" t="str">
            <v>NORT0002</v>
          </cell>
          <cell r="I700">
            <v>1</v>
          </cell>
          <cell r="J700" t="str">
            <v>Regulatory</v>
          </cell>
          <cell r="K700">
            <v>40725</v>
          </cell>
          <cell r="L700">
            <v>40878</v>
          </cell>
          <cell r="M700">
            <v>785</v>
          </cell>
          <cell r="N700">
            <v>11</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796</v>
          </cell>
        </row>
        <row r="701">
          <cell r="H701" t="str">
            <v>TBA</v>
          </cell>
          <cell r="I701">
            <v>0</v>
          </cell>
          <cell r="J701" t="str">
            <v>Sustaining</v>
          </cell>
          <cell r="K701" t="str">
            <v>N/A</v>
          </cell>
          <cell r="L701" t="str">
            <v>N/A</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row>
        <row r="702">
          <cell r="H702" t="str">
            <v>DCW10016</v>
          </cell>
          <cell r="I702">
            <v>5</v>
          </cell>
          <cell r="J702" t="str">
            <v>Value Enhancing</v>
          </cell>
          <cell r="K702">
            <v>39630</v>
          </cell>
          <cell r="L702">
            <v>41214</v>
          </cell>
          <cell r="M702">
            <v>353</v>
          </cell>
          <cell r="N702">
            <v>558</v>
          </cell>
          <cell r="O702">
            <v>0</v>
          </cell>
          <cell r="P702"/>
          <cell r="Q702"/>
          <cell r="R702"/>
          <cell r="S702"/>
          <cell r="T702"/>
          <cell r="U702"/>
          <cell r="V702"/>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911</v>
          </cell>
        </row>
        <row r="703">
          <cell r="H703" t="str">
            <v>DCW10018</v>
          </cell>
          <cell r="I703">
            <v>5</v>
          </cell>
          <cell r="J703" t="str">
            <v>Sustaining</v>
          </cell>
          <cell r="K703">
            <v>41730</v>
          </cell>
          <cell r="L703">
            <v>42248</v>
          </cell>
          <cell r="M703"/>
          <cell r="N703"/>
          <cell r="O703">
            <v>0</v>
          </cell>
          <cell r="P703">
            <v>50</v>
          </cell>
          <cell r="Q703">
            <v>2500</v>
          </cell>
          <cell r="R703"/>
          <cell r="S703"/>
          <cell r="T703"/>
          <cell r="U703"/>
          <cell r="V703"/>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2550</v>
          </cell>
          <cell r="AT703">
            <v>0</v>
          </cell>
          <cell r="AU703">
            <v>2550</v>
          </cell>
        </row>
        <row r="704">
          <cell r="H704" t="str">
            <v>DCW10023</v>
          </cell>
          <cell r="I704">
            <v>2</v>
          </cell>
          <cell r="J704" t="str">
            <v>Sustaining</v>
          </cell>
          <cell r="K704">
            <v>41255</v>
          </cell>
          <cell r="L704">
            <v>41518</v>
          </cell>
          <cell r="M704"/>
          <cell r="N704"/>
          <cell r="O704">
            <v>450</v>
          </cell>
          <cell r="P704"/>
          <cell r="Q704"/>
          <cell r="R704"/>
          <cell r="S704"/>
          <cell r="T704"/>
          <cell r="U704"/>
          <cell r="V704"/>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450</v>
          </cell>
          <cell r="AT704">
            <v>0</v>
          </cell>
          <cell r="AU704">
            <v>450</v>
          </cell>
        </row>
        <row r="705">
          <cell r="H705" t="str">
            <v>DCW10024</v>
          </cell>
          <cell r="I705">
            <v>5</v>
          </cell>
          <cell r="J705" t="str">
            <v>Sustaining</v>
          </cell>
          <cell r="K705">
            <v>41306</v>
          </cell>
          <cell r="L705">
            <v>42309</v>
          </cell>
          <cell r="M705">
            <v>63</v>
          </cell>
          <cell r="N705">
            <v>276</v>
          </cell>
          <cell r="O705">
            <v>1700</v>
          </cell>
          <cell r="P705">
            <v>5500</v>
          </cell>
          <cell r="Q705">
            <v>4500</v>
          </cell>
          <cell r="R705"/>
          <cell r="S705"/>
          <cell r="T705"/>
          <cell r="U705"/>
          <cell r="V705"/>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11700</v>
          </cell>
          <cell r="AT705">
            <v>0</v>
          </cell>
          <cell r="AU705">
            <v>12039</v>
          </cell>
        </row>
        <row r="706">
          <cell r="H706" t="str">
            <v>DCW10025</v>
          </cell>
          <cell r="I706">
            <v>3</v>
          </cell>
          <cell r="J706" t="str">
            <v>Sustaining</v>
          </cell>
          <cell r="K706">
            <v>42339</v>
          </cell>
          <cell r="L706">
            <v>42705</v>
          </cell>
          <cell r="M706"/>
          <cell r="N706"/>
          <cell r="O706">
            <v>0</v>
          </cell>
          <cell r="P706"/>
          <cell r="Q706">
            <v>100</v>
          </cell>
          <cell r="R706">
            <v>4580</v>
          </cell>
          <cell r="S706"/>
          <cell r="T706"/>
          <cell r="U706"/>
          <cell r="V706"/>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100</v>
          </cell>
          <cell r="AT706">
            <v>4580</v>
          </cell>
          <cell r="AU706">
            <v>4680</v>
          </cell>
        </row>
        <row r="707">
          <cell r="H707" t="str">
            <v>DCW10026</v>
          </cell>
          <cell r="I707">
            <v>1</v>
          </cell>
          <cell r="J707" t="str">
            <v>Sustaining</v>
          </cell>
          <cell r="K707">
            <v>41043</v>
          </cell>
          <cell r="L707">
            <v>41214</v>
          </cell>
          <cell r="M707">
            <v>36</v>
          </cell>
          <cell r="N707">
            <v>883</v>
          </cell>
          <cell r="O707">
            <v>0</v>
          </cell>
          <cell r="P707"/>
          <cell r="Q707"/>
          <cell r="R707"/>
          <cell r="S707"/>
          <cell r="T707"/>
          <cell r="U707"/>
          <cell r="V707"/>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919</v>
          </cell>
        </row>
        <row r="708">
          <cell r="H708" t="str">
            <v>DCW20015</v>
          </cell>
          <cell r="I708">
            <v>5</v>
          </cell>
          <cell r="J708" t="str">
            <v>Value Enhancing</v>
          </cell>
          <cell r="K708">
            <v>48122</v>
          </cell>
          <cell r="L708">
            <v>48914</v>
          </cell>
          <cell r="M708"/>
          <cell r="N708"/>
          <cell r="O708">
            <v>0</v>
          </cell>
          <cell r="P708"/>
          <cell r="Q708"/>
          <cell r="R708"/>
          <cell r="S708"/>
          <cell r="T708"/>
          <cell r="U708"/>
          <cell r="V708"/>
          <cell r="W708">
            <v>0</v>
          </cell>
          <cell r="X708">
            <v>0</v>
          </cell>
          <cell r="Y708">
            <v>0</v>
          </cell>
          <cell r="Z708">
            <v>0</v>
          </cell>
          <cell r="AA708">
            <v>0</v>
          </cell>
          <cell r="AB708">
            <v>0</v>
          </cell>
          <cell r="AC708">
            <v>0</v>
          </cell>
          <cell r="AD708">
            <v>0</v>
          </cell>
          <cell r="AE708">
            <v>0</v>
          </cell>
          <cell r="AF708">
            <v>0</v>
          </cell>
          <cell r="AG708">
            <v>0</v>
          </cell>
          <cell r="AH708">
            <v>29000</v>
          </cell>
          <cell r="AI708">
            <v>30000</v>
          </cell>
          <cell r="AJ708">
            <v>0</v>
          </cell>
          <cell r="AK708">
            <v>0</v>
          </cell>
          <cell r="AL708">
            <v>0</v>
          </cell>
          <cell r="AM708">
            <v>0</v>
          </cell>
          <cell r="AN708">
            <v>0</v>
          </cell>
          <cell r="AO708">
            <v>0</v>
          </cell>
          <cell r="AP708">
            <v>0</v>
          </cell>
          <cell r="AQ708">
            <v>0</v>
          </cell>
          <cell r="AR708">
            <v>0</v>
          </cell>
          <cell r="AS708">
            <v>0</v>
          </cell>
          <cell r="AT708">
            <v>59000</v>
          </cell>
          <cell r="AU708">
            <v>59000</v>
          </cell>
        </row>
        <row r="709">
          <cell r="H709" t="str">
            <v>DCW20016</v>
          </cell>
          <cell r="I709">
            <v>5</v>
          </cell>
          <cell r="J709" t="str">
            <v>Value Enhancing</v>
          </cell>
          <cell r="K709">
            <v>47392</v>
          </cell>
          <cell r="L709">
            <v>48183</v>
          </cell>
          <cell r="M709"/>
          <cell r="N709"/>
          <cell r="O709">
            <v>0</v>
          </cell>
          <cell r="P709"/>
          <cell r="Q709"/>
          <cell r="R709"/>
          <cell r="S709"/>
          <cell r="T709"/>
          <cell r="U709"/>
          <cell r="V709"/>
          <cell r="W709">
            <v>0</v>
          </cell>
          <cell r="X709">
            <v>0</v>
          </cell>
          <cell r="Y709">
            <v>0</v>
          </cell>
          <cell r="Z709">
            <v>0</v>
          </cell>
          <cell r="AA709">
            <v>0</v>
          </cell>
          <cell r="AB709">
            <v>0</v>
          </cell>
          <cell r="AC709">
            <v>0</v>
          </cell>
          <cell r="AD709">
            <v>0</v>
          </cell>
          <cell r="AE709">
            <v>0</v>
          </cell>
          <cell r="AF709">
            <v>29000</v>
          </cell>
          <cell r="AG709">
            <v>31000</v>
          </cell>
          <cell r="AH709">
            <v>0</v>
          </cell>
          <cell r="AI709">
            <v>0</v>
          </cell>
          <cell r="AJ709">
            <v>0</v>
          </cell>
          <cell r="AK709">
            <v>0</v>
          </cell>
          <cell r="AL709">
            <v>0</v>
          </cell>
          <cell r="AM709">
            <v>0</v>
          </cell>
          <cell r="AN709">
            <v>0</v>
          </cell>
          <cell r="AO709">
            <v>0</v>
          </cell>
          <cell r="AP709">
            <v>0</v>
          </cell>
          <cell r="AQ709">
            <v>0</v>
          </cell>
          <cell r="AR709">
            <v>0</v>
          </cell>
          <cell r="AS709">
            <v>0</v>
          </cell>
          <cell r="AT709">
            <v>60000</v>
          </cell>
          <cell r="AU709">
            <v>60000</v>
          </cell>
        </row>
        <row r="710">
          <cell r="H710" t="str">
            <v>DCW20023</v>
          </cell>
          <cell r="I710">
            <v>5</v>
          </cell>
          <cell r="J710" t="str">
            <v>Sustaining</v>
          </cell>
          <cell r="K710">
            <v>41037</v>
          </cell>
          <cell r="L710">
            <v>41487</v>
          </cell>
          <cell r="M710"/>
          <cell r="N710">
            <v>1800</v>
          </cell>
          <cell r="O710">
            <v>2240</v>
          </cell>
          <cell r="P710"/>
          <cell r="Q710"/>
          <cell r="R710"/>
          <cell r="S710"/>
          <cell r="T710"/>
          <cell r="U710"/>
          <cell r="V710"/>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2240</v>
          </cell>
          <cell r="AT710">
            <v>0</v>
          </cell>
          <cell r="AU710">
            <v>4040</v>
          </cell>
        </row>
        <row r="711">
          <cell r="H711" t="str">
            <v>DCW20024</v>
          </cell>
          <cell r="I711">
            <v>4</v>
          </cell>
          <cell r="J711" t="str">
            <v>Sustaining</v>
          </cell>
          <cell r="K711">
            <v>41153</v>
          </cell>
          <cell r="L711">
            <v>41640</v>
          </cell>
          <cell r="M711">
            <v>1</v>
          </cell>
          <cell r="N711">
            <v>300</v>
          </cell>
          <cell r="O711">
            <v>2500</v>
          </cell>
          <cell r="P711">
            <v>100</v>
          </cell>
          <cell r="Q711"/>
          <cell r="R711"/>
          <cell r="S711"/>
          <cell r="T711"/>
          <cell r="U711"/>
          <cell r="V711"/>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2600</v>
          </cell>
          <cell r="AT711">
            <v>0</v>
          </cell>
          <cell r="AU711">
            <v>2901</v>
          </cell>
        </row>
        <row r="712">
          <cell r="H712" t="str">
            <v>NICD0012</v>
          </cell>
          <cell r="I712">
            <v>1</v>
          </cell>
          <cell r="J712" t="str">
            <v>Regulatory</v>
          </cell>
          <cell r="K712">
            <v>40603</v>
          </cell>
          <cell r="L712">
            <v>41183</v>
          </cell>
          <cell r="M712">
            <v>2099</v>
          </cell>
          <cell r="N712">
            <v>1022</v>
          </cell>
          <cell r="O712">
            <v>0</v>
          </cell>
          <cell r="P712"/>
          <cell r="Q712"/>
          <cell r="R712"/>
          <cell r="S712"/>
          <cell r="T712"/>
          <cell r="U712"/>
          <cell r="V712"/>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3121</v>
          </cell>
        </row>
        <row r="713">
          <cell r="H713" t="str">
            <v>NICD0012</v>
          </cell>
          <cell r="I713">
            <v>1</v>
          </cell>
          <cell r="J713" t="str">
            <v>Regulatory</v>
          </cell>
          <cell r="K713">
            <v>40603</v>
          </cell>
          <cell r="L713">
            <v>41183</v>
          </cell>
          <cell r="M713">
            <v>-1065</v>
          </cell>
          <cell r="N713">
            <v>-511</v>
          </cell>
          <cell r="O713">
            <v>0</v>
          </cell>
          <cell r="P713"/>
          <cell r="Q713"/>
          <cell r="R713"/>
          <cell r="S713"/>
          <cell r="T713"/>
          <cell r="U713"/>
          <cell r="V713"/>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-1576</v>
          </cell>
        </row>
        <row r="714">
          <cell r="H714" t="str">
            <v>NICD0015</v>
          </cell>
          <cell r="I714">
            <v>1</v>
          </cell>
          <cell r="J714" t="str">
            <v>Sustaining</v>
          </cell>
          <cell r="K714">
            <v>41038</v>
          </cell>
          <cell r="L714">
            <v>41214</v>
          </cell>
          <cell r="M714"/>
          <cell r="N714">
            <v>723</v>
          </cell>
          <cell r="O714">
            <v>0</v>
          </cell>
          <cell r="P714"/>
          <cell r="Q714"/>
          <cell r="R714"/>
          <cell r="S714"/>
          <cell r="T714"/>
          <cell r="U714"/>
          <cell r="V714"/>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723</v>
          </cell>
        </row>
        <row r="715">
          <cell r="H715" t="str">
            <v>NICD0015</v>
          </cell>
          <cell r="I715">
            <v>1</v>
          </cell>
          <cell r="J715" t="str">
            <v>Sustaining</v>
          </cell>
          <cell r="K715">
            <v>41038</v>
          </cell>
          <cell r="L715">
            <v>41214</v>
          </cell>
          <cell r="M715"/>
          <cell r="N715">
            <v>-361.5</v>
          </cell>
          <cell r="O715">
            <v>0</v>
          </cell>
          <cell r="P715"/>
          <cell r="Q715"/>
          <cell r="R715"/>
          <cell r="S715"/>
          <cell r="T715"/>
          <cell r="U715"/>
          <cell r="V715"/>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-361.5</v>
          </cell>
        </row>
        <row r="716">
          <cell r="H716" t="str">
            <v>NICD0016</v>
          </cell>
          <cell r="I716">
            <v>9</v>
          </cell>
          <cell r="J716" t="str">
            <v>Sustaining</v>
          </cell>
          <cell r="K716">
            <v>41730</v>
          </cell>
          <cell r="L716">
            <v>41913</v>
          </cell>
          <cell r="M716"/>
          <cell r="N716"/>
          <cell r="O716">
            <v>0</v>
          </cell>
          <cell r="P716">
            <v>700</v>
          </cell>
          <cell r="Q716"/>
          <cell r="R716"/>
          <cell r="S716"/>
          <cell r="T716"/>
          <cell r="U716"/>
          <cell r="V716"/>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700</v>
          </cell>
          <cell r="AT716">
            <v>0</v>
          </cell>
          <cell r="AU716">
            <v>700</v>
          </cell>
        </row>
        <row r="717">
          <cell r="H717" t="str">
            <v>NICD0016</v>
          </cell>
          <cell r="I717">
            <v>9</v>
          </cell>
          <cell r="J717" t="str">
            <v>Sustaining</v>
          </cell>
          <cell r="K717">
            <v>41730</v>
          </cell>
          <cell r="L717">
            <v>41913</v>
          </cell>
          <cell r="M717"/>
          <cell r="N717"/>
          <cell r="O717">
            <v>0</v>
          </cell>
          <cell r="P717">
            <v>-350</v>
          </cell>
          <cell r="Q717"/>
          <cell r="R717"/>
          <cell r="S717"/>
          <cell r="T717"/>
          <cell r="U717"/>
          <cell r="V717"/>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-350</v>
          </cell>
          <cell r="AT717">
            <v>0</v>
          </cell>
          <cell r="AU717">
            <v>-350</v>
          </cell>
        </row>
        <row r="718">
          <cell r="H718" t="str">
            <v>NICD0017</v>
          </cell>
          <cell r="I718">
            <v>3</v>
          </cell>
          <cell r="J718" t="str">
            <v>Sustaining</v>
          </cell>
          <cell r="K718">
            <v>41685</v>
          </cell>
          <cell r="L718">
            <v>41913</v>
          </cell>
          <cell r="M718"/>
          <cell r="N718"/>
          <cell r="O718">
            <v>0</v>
          </cell>
          <cell r="P718">
            <v>276</v>
          </cell>
          <cell r="Q718"/>
          <cell r="R718"/>
          <cell r="S718"/>
          <cell r="T718"/>
          <cell r="U718"/>
          <cell r="V718"/>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276</v>
          </cell>
          <cell r="AT718">
            <v>0</v>
          </cell>
          <cell r="AU718">
            <v>276</v>
          </cell>
        </row>
        <row r="719">
          <cell r="H719" t="str">
            <v>NICD0017</v>
          </cell>
          <cell r="I719">
            <v>3</v>
          </cell>
          <cell r="J719" t="str">
            <v>Sustaining</v>
          </cell>
          <cell r="K719">
            <v>41685</v>
          </cell>
          <cell r="L719">
            <v>41913</v>
          </cell>
          <cell r="M719"/>
          <cell r="N719"/>
          <cell r="O719">
            <v>0</v>
          </cell>
          <cell r="P719">
            <v>-138</v>
          </cell>
          <cell r="Q719"/>
          <cell r="R719"/>
          <cell r="S719"/>
          <cell r="T719"/>
          <cell r="U719"/>
          <cell r="V719"/>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-138</v>
          </cell>
          <cell r="AT719">
            <v>0</v>
          </cell>
          <cell r="AU719">
            <v>-138</v>
          </cell>
        </row>
        <row r="720">
          <cell r="H720" t="str">
            <v>NICD0018</v>
          </cell>
          <cell r="I720">
            <v>5</v>
          </cell>
          <cell r="J720" t="str">
            <v>Sustaining</v>
          </cell>
          <cell r="K720">
            <v>41395</v>
          </cell>
          <cell r="L720">
            <v>41579</v>
          </cell>
          <cell r="M720"/>
          <cell r="N720"/>
          <cell r="O720">
            <v>500</v>
          </cell>
          <cell r="P720"/>
          <cell r="Q720"/>
          <cell r="R720"/>
          <cell r="S720"/>
          <cell r="T720"/>
          <cell r="U720"/>
          <cell r="V720"/>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500</v>
          </cell>
          <cell r="AT720">
            <v>0</v>
          </cell>
          <cell r="AU720">
            <v>500</v>
          </cell>
        </row>
        <row r="721">
          <cell r="H721" t="str">
            <v>HNIA0038</v>
          </cell>
          <cell r="I721">
            <v>1</v>
          </cell>
          <cell r="J721" t="str">
            <v>Regulatory</v>
          </cell>
          <cell r="K721">
            <v>41182</v>
          </cell>
          <cell r="L721">
            <v>41548</v>
          </cell>
          <cell r="M721">
            <v>21</v>
          </cell>
          <cell r="N721">
            <v>250</v>
          </cell>
          <cell r="O721">
            <v>750</v>
          </cell>
          <cell r="P721"/>
          <cell r="Q721"/>
          <cell r="R721"/>
          <cell r="S721"/>
          <cell r="T721"/>
          <cell r="U721"/>
          <cell r="V721"/>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750</v>
          </cell>
          <cell r="AT721">
            <v>0</v>
          </cell>
          <cell r="AU721">
            <v>1021</v>
          </cell>
        </row>
        <row r="722">
          <cell r="H722" t="str">
            <v>HNIA0039</v>
          </cell>
          <cell r="I722">
            <v>1</v>
          </cell>
          <cell r="J722" t="str">
            <v>Regulatory</v>
          </cell>
          <cell r="K722">
            <v>40848</v>
          </cell>
          <cell r="L722">
            <v>41214</v>
          </cell>
          <cell r="M722">
            <v>493</v>
          </cell>
          <cell r="N722">
            <v>2295</v>
          </cell>
          <cell r="O722">
            <v>0</v>
          </cell>
          <cell r="P722"/>
          <cell r="Q722"/>
          <cell r="R722"/>
          <cell r="S722"/>
          <cell r="T722"/>
          <cell r="U722"/>
          <cell r="V722"/>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2788</v>
          </cell>
        </row>
        <row r="723">
          <cell r="H723" t="str">
            <v>HNIA0041</v>
          </cell>
          <cell r="I723">
            <v>1</v>
          </cell>
          <cell r="J723" t="str">
            <v>Regulatory</v>
          </cell>
          <cell r="K723">
            <v>41289</v>
          </cell>
          <cell r="L723">
            <v>41774</v>
          </cell>
          <cell r="M723"/>
          <cell r="N723">
            <v>300</v>
          </cell>
          <cell r="O723">
            <v>3495</v>
          </cell>
          <cell r="P723">
            <v>400</v>
          </cell>
          <cell r="Q723"/>
          <cell r="R723"/>
          <cell r="S723"/>
          <cell r="T723"/>
          <cell r="U723"/>
          <cell r="V723"/>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3895</v>
          </cell>
          <cell r="AT723">
            <v>0</v>
          </cell>
          <cell r="AU723">
            <v>4195</v>
          </cell>
        </row>
        <row r="724">
          <cell r="H724" t="str">
            <v>HNIA0043</v>
          </cell>
          <cell r="I724">
            <v>1</v>
          </cell>
          <cell r="J724" t="str">
            <v>Sustaining</v>
          </cell>
          <cell r="K724">
            <v>40848</v>
          </cell>
          <cell r="L724">
            <v>41426</v>
          </cell>
          <cell r="M724">
            <v>345</v>
          </cell>
          <cell r="N724">
            <v>558</v>
          </cell>
          <cell r="O724">
            <v>173</v>
          </cell>
          <cell r="P724"/>
          <cell r="Q724"/>
          <cell r="R724"/>
          <cell r="S724"/>
          <cell r="T724"/>
          <cell r="U724"/>
          <cell r="V724"/>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173</v>
          </cell>
          <cell r="AT724">
            <v>0</v>
          </cell>
          <cell r="AU724">
            <v>1076</v>
          </cell>
        </row>
        <row r="725">
          <cell r="H725" t="str">
            <v>HNIA0044</v>
          </cell>
          <cell r="I725">
            <v>1</v>
          </cell>
          <cell r="J725" t="str">
            <v>Regulatory</v>
          </cell>
          <cell r="K725">
            <v>41025</v>
          </cell>
          <cell r="L725">
            <v>41214</v>
          </cell>
          <cell r="M725">
            <v>568</v>
          </cell>
          <cell r="N725">
            <v>1090</v>
          </cell>
          <cell r="O725">
            <v>0</v>
          </cell>
          <cell r="P725"/>
          <cell r="Q725"/>
          <cell r="R725"/>
          <cell r="S725"/>
          <cell r="T725"/>
          <cell r="U725"/>
          <cell r="V725"/>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1658</v>
          </cell>
        </row>
        <row r="726">
          <cell r="H726" t="str">
            <v>HNIA0045</v>
          </cell>
          <cell r="I726">
            <v>1</v>
          </cell>
          <cell r="J726" t="str">
            <v>Regulatory</v>
          </cell>
          <cell r="K726">
            <v>40798</v>
          </cell>
          <cell r="L726">
            <v>40970</v>
          </cell>
          <cell r="M726">
            <v>826</v>
          </cell>
          <cell r="N726">
            <v>93</v>
          </cell>
          <cell r="O726">
            <v>0</v>
          </cell>
          <cell r="P726"/>
          <cell r="Q726"/>
          <cell r="R726"/>
          <cell r="S726"/>
          <cell r="T726"/>
          <cell r="U726"/>
          <cell r="V726"/>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919</v>
          </cell>
        </row>
        <row r="727">
          <cell r="H727" t="str">
            <v>HNIA0046</v>
          </cell>
          <cell r="I727">
            <v>1</v>
          </cell>
          <cell r="J727" t="str">
            <v>Regulatory</v>
          </cell>
          <cell r="K727">
            <v>40923</v>
          </cell>
          <cell r="L727">
            <v>41153</v>
          </cell>
          <cell r="M727">
            <v>257</v>
          </cell>
          <cell r="N727">
            <v>623</v>
          </cell>
          <cell r="O727">
            <v>0</v>
          </cell>
          <cell r="P727"/>
          <cell r="Q727"/>
          <cell r="R727"/>
          <cell r="S727"/>
          <cell r="T727"/>
          <cell r="U727"/>
          <cell r="V727"/>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880</v>
          </cell>
        </row>
        <row r="728">
          <cell r="H728" t="str">
            <v>HNIA0047</v>
          </cell>
          <cell r="I728">
            <v>1</v>
          </cell>
          <cell r="J728" t="str">
            <v>Regulatory</v>
          </cell>
          <cell r="K728">
            <v>41167</v>
          </cell>
          <cell r="L728">
            <v>41518</v>
          </cell>
          <cell r="M728"/>
          <cell r="N728">
            <v>500</v>
          </cell>
          <cell r="O728">
            <v>1400</v>
          </cell>
          <cell r="P728"/>
          <cell r="Q728"/>
          <cell r="R728"/>
          <cell r="S728"/>
          <cell r="T728"/>
          <cell r="U728"/>
          <cell r="V728"/>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1400</v>
          </cell>
          <cell r="AT728">
            <v>0</v>
          </cell>
          <cell r="AU728">
            <v>1900</v>
          </cell>
        </row>
        <row r="729">
          <cell r="H729" t="str">
            <v>HNIA0048</v>
          </cell>
          <cell r="I729">
            <v>1</v>
          </cell>
          <cell r="J729" t="str">
            <v>Regulatory</v>
          </cell>
          <cell r="K729">
            <v>41306</v>
          </cell>
          <cell r="L729">
            <v>41713</v>
          </cell>
          <cell r="M729"/>
          <cell r="N729"/>
          <cell r="O729">
            <v>200</v>
          </cell>
          <cell r="P729">
            <v>200</v>
          </cell>
          <cell r="Q729"/>
          <cell r="R729"/>
          <cell r="S729"/>
          <cell r="T729"/>
          <cell r="U729"/>
          <cell r="V729"/>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400</v>
          </cell>
          <cell r="AT729">
            <v>0</v>
          </cell>
          <cell r="AU729">
            <v>400</v>
          </cell>
        </row>
        <row r="730">
          <cell r="H730" t="str">
            <v>HNIA0049</v>
          </cell>
          <cell r="I730">
            <v>1</v>
          </cell>
          <cell r="J730" t="str">
            <v>Regulatory</v>
          </cell>
          <cell r="K730">
            <v>42736</v>
          </cell>
          <cell r="L730">
            <v>43084</v>
          </cell>
          <cell r="M730"/>
          <cell r="N730"/>
          <cell r="O730">
            <v>0</v>
          </cell>
          <cell r="P730"/>
          <cell r="Q730"/>
          <cell r="R730"/>
          <cell r="S730">
            <v>1000</v>
          </cell>
          <cell r="T730"/>
          <cell r="U730"/>
          <cell r="V730"/>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1000</v>
          </cell>
          <cell r="AU730">
            <v>1000</v>
          </cell>
        </row>
        <row r="731">
          <cell r="H731" t="str">
            <v>SAB10032</v>
          </cell>
          <cell r="I731">
            <v>3</v>
          </cell>
          <cell r="J731" t="str">
            <v>Value Enhancing</v>
          </cell>
          <cell r="K731">
            <v>39203</v>
          </cell>
          <cell r="L731">
            <v>41025</v>
          </cell>
          <cell r="M731">
            <v>31803</v>
          </cell>
          <cell r="N731">
            <v>197</v>
          </cell>
          <cell r="O731">
            <v>0</v>
          </cell>
          <cell r="P731"/>
          <cell r="Q731"/>
          <cell r="R731"/>
          <cell r="S731"/>
          <cell r="T731"/>
          <cell r="U731"/>
          <cell r="V731"/>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32000</v>
          </cell>
        </row>
        <row r="732">
          <cell r="H732" t="str">
            <v>SAB10047</v>
          </cell>
          <cell r="I732">
            <v>3</v>
          </cell>
          <cell r="J732" t="str">
            <v>Value Enhancing</v>
          </cell>
          <cell r="K732">
            <v>39661</v>
          </cell>
          <cell r="L732">
            <v>40533</v>
          </cell>
          <cell r="M732">
            <v>29837</v>
          </cell>
          <cell r="N732">
            <v>0</v>
          </cell>
          <cell r="O732">
            <v>0</v>
          </cell>
          <cell r="P732"/>
          <cell r="Q732"/>
          <cell r="R732"/>
          <cell r="S732"/>
          <cell r="T732"/>
          <cell r="U732"/>
          <cell r="V732"/>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29837</v>
          </cell>
        </row>
        <row r="733">
          <cell r="H733" t="str">
            <v>SAB10050</v>
          </cell>
          <cell r="I733">
            <v>3</v>
          </cell>
          <cell r="J733" t="str">
            <v>Sustaining</v>
          </cell>
          <cell r="K733">
            <v>41456</v>
          </cell>
          <cell r="L733">
            <v>42156</v>
          </cell>
          <cell r="M733"/>
          <cell r="N733"/>
          <cell r="O733">
            <v>500</v>
          </cell>
          <cell r="P733">
            <v>10000</v>
          </cell>
          <cell r="Q733">
            <v>14500</v>
          </cell>
          <cell r="R733"/>
          <cell r="S733"/>
          <cell r="T733"/>
          <cell r="U733"/>
          <cell r="V733"/>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25000</v>
          </cell>
          <cell r="AT733">
            <v>0</v>
          </cell>
          <cell r="AU733">
            <v>25000</v>
          </cell>
        </row>
        <row r="734">
          <cell r="H734" t="str">
            <v>SAB10056</v>
          </cell>
          <cell r="I734">
            <v>3</v>
          </cell>
          <cell r="J734" t="str">
            <v>Sustaining</v>
          </cell>
          <cell r="K734">
            <v>42736</v>
          </cell>
          <cell r="L734">
            <v>44166</v>
          </cell>
          <cell r="M734"/>
          <cell r="N734"/>
          <cell r="O734">
            <v>0</v>
          </cell>
          <cell r="P734"/>
          <cell r="Q734"/>
          <cell r="R734"/>
          <cell r="S734">
            <v>500</v>
          </cell>
          <cell r="T734">
            <v>1000</v>
          </cell>
          <cell r="U734"/>
          <cell r="V734">
            <v>125000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126500</v>
          </cell>
          <cell r="AU734">
            <v>126500</v>
          </cell>
        </row>
        <row r="735">
          <cell r="H735" t="str">
            <v>SAB10058</v>
          </cell>
          <cell r="I735">
            <v>3</v>
          </cell>
          <cell r="J735" t="str">
            <v>Value Enhancing</v>
          </cell>
          <cell r="K735">
            <v>45427</v>
          </cell>
          <cell r="L735">
            <v>46003</v>
          </cell>
          <cell r="M735"/>
          <cell r="N735"/>
          <cell r="O735">
            <v>0</v>
          </cell>
          <cell r="P735"/>
          <cell r="Q735"/>
          <cell r="R735"/>
          <cell r="S735"/>
          <cell r="T735"/>
          <cell r="U735"/>
          <cell r="V735"/>
          <cell r="W735">
            <v>0</v>
          </cell>
          <cell r="X735">
            <v>0</v>
          </cell>
          <cell r="Y735">
            <v>0</v>
          </cell>
          <cell r="Z735">
            <v>0</v>
          </cell>
          <cell r="AA735">
            <v>39800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39800</v>
          </cell>
          <cell r="AU735">
            <v>39800</v>
          </cell>
        </row>
        <row r="736">
          <cell r="H736" t="str">
            <v>SAB10059</v>
          </cell>
          <cell r="I736">
            <v>9</v>
          </cell>
          <cell r="J736" t="str">
            <v>Value Enhancing</v>
          </cell>
          <cell r="K736">
            <v>44927</v>
          </cell>
          <cell r="L736">
            <v>45505</v>
          </cell>
          <cell r="M736"/>
          <cell r="N736">
            <v>350</v>
          </cell>
          <cell r="O736">
            <v>0</v>
          </cell>
          <cell r="P736"/>
          <cell r="Q736"/>
          <cell r="R736"/>
          <cell r="S736"/>
          <cell r="T736"/>
          <cell r="U736"/>
          <cell r="V736"/>
          <cell r="W736">
            <v>0</v>
          </cell>
          <cell r="X736">
            <v>0</v>
          </cell>
          <cell r="Y736">
            <v>0</v>
          </cell>
          <cell r="Z736">
            <v>39800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39800</v>
          </cell>
          <cell r="AU736">
            <v>40150</v>
          </cell>
        </row>
        <row r="737">
          <cell r="H737" t="str">
            <v>SAB10064</v>
          </cell>
          <cell r="I737">
            <v>3</v>
          </cell>
          <cell r="J737" t="str">
            <v>Sustaining</v>
          </cell>
          <cell r="K737">
            <v>40585</v>
          </cell>
          <cell r="L737">
            <v>41334</v>
          </cell>
          <cell r="M737">
            <v>1956</v>
          </cell>
          <cell r="N737">
            <v>18000</v>
          </cell>
          <cell r="O737">
            <v>3800</v>
          </cell>
          <cell r="P737"/>
          <cell r="Q737"/>
          <cell r="R737"/>
          <cell r="S737"/>
          <cell r="T737"/>
          <cell r="U737"/>
          <cell r="V737"/>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3800</v>
          </cell>
          <cell r="AT737">
            <v>0</v>
          </cell>
          <cell r="AU737">
            <v>23756</v>
          </cell>
        </row>
        <row r="738">
          <cell r="H738" t="str">
            <v>SAB10072</v>
          </cell>
          <cell r="I738">
            <v>3</v>
          </cell>
          <cell r="J738" t="str">
            <v>Sustaining</v>
          </cell>
          <cell r="K738">
            <v>41913</v>
          </cell>
          <cell r="L738">
            <v>42644</v>
          </cell>
          <cell r="M738"/>
          <cell r="N738"/>
          <cell r="O738">
            <v>0</v>
          </cell>
          <cell r="P738">
            <v>300</v>
          </cell>
          <cell r="Q738">
            <v>2000</v>
          </cell>
          <cell r="R738">
            <v>22000</v>
          </cell>
          <cell r="S738"/>
          <cell r="T738"/>
          <cell r="U738"/>
          <cell r="V738"/>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2300</v>
          </cell>
          <cell r="AT738">
            <v>22000</v>
          </cell>
          <cell r="AU738">
            <v>24300</v>
          </cell>
        </row>
        <row r="739">
          <cell r="H739" t="str">
            <v>SAB10073</v>
          </cell>
          <cell r="I739">
            <v>3</v>
          </cell>
          <cell r="J739" t="str">
            <v>Sustaining</v>
          </cell>
          <cell r="K739">
            <v>44562</v>
          </cell>
          <cell r="L739">
            <v>44907</v>
          </cell>
          <cell r="M739"/>
          <cell r="N739"/>
          <cell r="O739">
            <v>0</v>
          </cell>
          <cell r="P739"/>
          <cell r="Q739"/>
          <cell r="R739"/>
          <cell r="S739"/>
          <cell r="T739"/>
          <cell r="U739"/>
          <cell r="V739"/>
          <cell r="W739">
            <v>0</v>
          </cell>
          <cell r="X739">
            <v>24000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24000</v>
          </cell>
          <cell r="AU739">
            <v>24000</v>
          </cell>
        </row>
        <row r="740">
          <cell r="H740" t="str">
            <v>SAB10074</v>
          </cell>
          <cell r="I740">
            <v>3</v>
          </cell>
          <cell r="J740" t="str">
            <v>Sustaining</v>
          </cell>
          <cell r="K740">
            <v>44927</v>
          </cell>
          <cell r="L740">
            <v>45261</v>
          </cell>
          <cell r="M740"/>
          <cell r="N740"/>
          <cell r="O740">
            <v>0</v>
          </cell>
          <cell r="P740"/>
          <cell r="Q740"/>
          <cell r="R740"/>
          <cell r="S740"/>
          <cell r="T740"/>
          <cell r="U740"/>
          <cell r="V740"/>
          <cell r="W740">
            <v>0</v>
          </cell>
          <cell r="X740">
            <v>0</v>
          </cell>
          <cell r="Y740">
            <v>24000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24000</v>
          </cell>
          <cell r="AU740">
            <v>24000</v>
          </cell>
        </row>
        <row r="741">
          <cell r="H741" t="str">
            <v>SAB10083</v>
          </cell>
          <cell r="I741">
            <v>3</v>
          </cell>
          <cell r="J741" t="str">
            <v>Sustaining</v>
          </cell>
          <cell r="K741">
            <v>42005</v>
          </cell>
          <cell r="L741">
            <v>42675</v>
          </cell>
          <cell r="M741"/>
          <cell r="N741"/>
          <cell r="O741">
            <v>0</v>
          </cell>
          <cell r="P741">
            <v>100</v>
          </cell>
          <cell r="Q741">
            <v>1300</v>
          </cell>
          <cell r="R741">
            <v>700</v>
          </cell>
          <cell r="S741"/>
          <cell r="T741"/>
          <cell r="U741"/>
          <cell r="V741"/>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1400</v>
          </cell>
          <cell r="AT741">
            <v>700</v>
          </cell>
          <cell r="AU741">
            <v>2100</v>
          </cell>
        </row>
        <row r="742">
          <cell r="H742" t="str">
            <v>SAB10086</v>
          </cell>
          <cell r="I742">
            <v>3</v>
          </cell>
          <cell r="J742" t="str">
            <v>Sustaining</v>
          </cell>
          <cell r="K742">
            <v>42401</v>
          </cell>
          <cell r="L742">
            <v>43009</v>
          </cell>
          <cell r="M742"/>
          <cell r="N742"/>
          <cell r="O742">
            <v>0</v>
          </cell>
          <cell r="P742"/>
          <cell r="Q742">
            <v>300</v>
          </cell>
          <cell r="R742">
            <v>2000</v>
          </cell>
          <cell r="S742">
            <v>22000</v>
          </cell>
          <cell r="T742"/>
          <cell r="U742"/>
          <cell r="V742"/>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300</v>
          </cell>
          <cell r="AT742">
            <v>24000</v>
          </cell>
          <cell r="AU742">
            <v>24300</v>
          </cell>
        </row>
        <row r="743">
          <cell r="H743" t="str">
            <v>SAB10087</v>
          </cell>
          <cell r="I743">
            <v>3</v>
          </cell>
          <cell r="J743" t="str">
            <v>Value Enhancing</v>
          </cell>
          <cell r="K743">
            <v>40087</v>
          </cell>
          <cell r="L743">
            <v>40900</v>
          </cell>
          <cell r="M743">
            <v>2270</v>
          </cell>
          <cell r="N743">
            <v>-22</v>
          </cell>
          <cell r="O743">
            <v>0</v>
          </cell>
          <cell r="P743"/>
          <cell r="Q743"/>
          <cell r="R743"/>
          <cell r="S743"/>
          <cell r="T743"/>
          <cell r="U743"/>
          <cell r="V743"/>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2248</v>
          </cell>
        </row>
        <row r="744">
          <cell r="H744" t="str">
            <v>SAB10090</v>
          </cell>
          <cell r="I744">
            <v>3</v>
          </cell>
          <cell r="J744" t="str">
            <v>Sustaining</v>
          </cell>
          <cell r="K744">
            <v>43252</v>
          </cell>
          <cell r="L744">
            <v>44166</v>
          </cell>
          <cell r="M744"/>
          <cell r="N744"/>
          <cell r="O744">
            <v>0</v>
          </cell>
          <cell r="P744"/>
          <cell r="Q744"/>
          <cell r="R744"/>
          <cell r="S744"/>
          <cell r="T744">
            <v>500</v>
          </cell>
          <cell r="U744">
            <v>2000</v>
          </cell>
          <cell r="V744">
            <v>15000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17500</v>
          </cell>
          <cell r="AU744">
            <v>17500</v>
          </cell>
        </row>
        <row r="745">
          <cell r="H745" t="str">
            <v>SAB10097</v>
          </cell>
          <cell r="I745">
            <v>3</v>
          </cell>
          <cell r="J745" t="str">
            <v>Sustaining</v>
          </cell>
          <cell r="K745">
            <v>40452</v>
          </cell>
          <cell r="L745">
            <v>40956</v>
          </cell>
          <cell r="M745">
            <v>414</v>
          </cell>
          <cell r="N745">
            <v>122</v>
          </cell>
          <cell r="O745">
            <v>0</v>
          </cell>
          <cell r="P745"/>
          <cell r="Q745"/>
          <cell r="R745"/>
          <cell r="S745"/>
          <cell r="T745"/>
          <cell r="U745"/>
          <cell r="V745"/>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536</v>
          </cell>
        </row>
        <row r="746">
          <cell r="H746" t="str">
            <v>SAB10099</v>
          </cell>
          <cell r="I746">
            <v>5</v>
          </cell>
          <cell r="J746" t="str">
            <v>Sustaining</v>
          </cell>
          <cell r="K746">
            <v>42036</v>
          </cell>
          <cell r="L746">
            <v>42522</v>
          </cell>
          <cell r="M746"/>
          <cell r="N746"/>
          <cell r="O746">
            <v>0</v>
          </cell>
          <cell r="P746">
            <v>100</v>
          </cell>
          <cell r="Q746">
            <v>1800</v>
          </cell>
          <cell r="R746">
            <v>500</v>
          </cell>
          <cell r="S746"/>
          <cell r="T746"/>
          <cell r="U746"/>
          <cell r="V746"/>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1900</v>
          </cell>
          <cell r="AT746">
            <v>500</v>
          </cell>
          <cell r="AU746">
            <v>2400</v>
          </cell>
        </row>
        <row r="747">
          <cell r="H747" t="str">
            <v>SAB10101</v>
          </cell>
          <cell r="I747">
            <v>8</v>
          </cell>
          <cell r="J747" t="str">
            <v>Sustaining</v>
          </cell>
          <cell r="K747">
            <v>44197</v>
          </cell>
          <cell r="L747">
            <v>44531</v>
          </cell>
          <cell r="M747"/>
          <cell r="N747"/>
          <cell r="O747">
            <v>0</v>
          </cell>
          <cell r="P747"/>
          <cell r="Q747"/>
          <cell r="R747"/>
          <cell r="S747"/>
          <cell r="T747"/>
          <cell r="U747"/>
          <cell r="V747"/>
          <cell r="W747">
            <v>5000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5000</v>
          </cell>
          <cell r="AU747">
            <v>5000</v>
          </cell>
        </row>
        <row r="748">
          <cell r="H748" t="str">
            <v>SAB10104</v>
          </cell>
          <cell r="I748">
            <v>1</v>
          </cell>
          <cell r="J748" t="str">
            <v>Regulatory</v>
          </cell>
          <cell r="K748">
            <v>40452</v>
          </cell>
          <cell r="L748">
            <v>40830</v>
          </cell>
          <cell r="M748">
            <v>934</v>
          </cell>
          <cell r="N748">
            <v>3</v>
          </cell>
          <cell r="O748">
            <v>0</v>
          </cell>
          <cell r="P748"/>
          <cell r="Q748"/>
          <cell r="R748"/>
          <cell r="S748"/>
          <cell r="T748"/>
          <cell r="U748"/>
          <cell r="V748"/>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937</v>
          </cell>
        </row>
        <row r="749">
          <cell r="H749" t="str">
            <v>SAB20040</v>
          </cell>
          <cell r="I749">
            <v>3</v>
          </cell>
          <cell r="J749" t="str">
            <v>Sustaining</v>
          </cell>
          <cell r="K749">
            <v>40118</v>
          </cell>
          <cell r="L749">
            <v>40885</v>
          </cell>
          <cell r="M749">
            <v>3576</v>
          </cell>
          <cell r="N749">
            <v>171</v>
          </cell>
          <cell r="O749">
            <v>0</v>
          </cell>
          <cell r="P749"/>
          <cell r="Q749"/>
          <cell r="R749"/>
          <cell r="S749"/>
          <cell r="T749"/>
          <cell r="U749"/>
          <cell r="V749"/>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3747</v>
          </cell>
        </row>
        <row r="750">
          <cell r="H750" t="str">
            <v>SAB20051</v>
          </cell>
          <cell r="I750">
            <v>3</v>
          </cell>
          <cell r="J750" t="str">
            <v>Sustaining</v>
          </cell>
          <cell r="K750">
            <v>41320</v>
          </cell>
          <cell r="L750">
            <v>43054</v>
          </cell>
          <cell r="M750"/>
          <cell r="N750"/>
          <cell r="O750">
            <v>1500</v>
          </cell>
          <cell r="P750">
            <v>3000</v>
          </cell>
          <cell r="Q750">
            <v>3000</v>
          </cell>
          <cell r="R750">
            <v>3000</v>
          </cell>
          <cell r="S750">
            <v>1500</v>
          </cell>
          <cell r="T750"/>
          <cell r="U750"/>
          <cell r="V750"/>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7500</v>
          </cell>
          <cell r="AT750">
            <v>4500</v>
          </cell>
          <cell r="AU750">
            <v>12000</v>
          </cell>
        </row>
        <row r="751">
          <cell r="H751" t="str">
            <v>SAB20054</v>
          </cell>
          <cell r="I751">
            <v>3</v>
          </cell>
          <cell r="J751" t="str">
            <v>Sustaining</v>
          </cell>
          <cell r="K751">
            <v>41243</v>
          </cell>
          <cell r="L751">
            <v>41974</v>
          </cell>
          <cell r="M751"/>
          <cell r="N751">
            <v>250</v>
          </cell>
          <cell r="O751">
            <v>2750</v>
          </cell>
          <cell r="P751">
            <v>2750</v>
          </cell>
          <cell r="Q751"/>
          <cell r="R751"/>
          <cell r="S751"/>
          <cell r="T751"/>
          <cell r="U751"/>
          <cell r="V751"/>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5500</v>
          </cell>
          <cell r="AT751">
            <v>0</v>
          </cell>
          <cell r="AU751">
            <v>5750</v>
          </cell>
        </row>
        <row r="752">
          <cell r="H752" t="str">
            <v>SAB20056</v>
          </cell>
          <cell r="I752">
            <v>3</v>
          </cell>
          <cell r="J752" t="str">
            <v>Sustaining</v>
          </cell>
          <cell r="K752">
            <v>40603</v>
          </cell>
          <cell r="L752">
            <v>41579</v>
          </cell>
          <cell r="M752">
            <v>2172</v>
          </cell>
          <cell r="N752">
            <v>700</v>
          </cell>
          <cell r="O752">
            <v>876</v>
          </cell>
          <cell r="P752"/>
          <cell r="Q752"/>
          <cell r="R752"/>
          <cell r="S752"/>
          <cell r="T752"/>
          <cell r="U752"/>
          <cell r="V752"/>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876</v>
          </cell>
          <cell r="AT752">
            <v>0</v>
          </cell>
          <cell r="AU752">
            <v>3748</v>
          </cell>
        </row>
        <row r="753">
          <cell r="H753" t="str">
            <v>SAB20061</v>
          </cell>
          <cell r="I753">
            <v>3</v>
          </cell>
          <cell r="J753" t="str">
            <v>Sustaining</v>
          </cell>
          <cell r="K753">
            <v>42339</v>
          </cell>
          <cell r="L753">
            <v>42583</v>
          </cell>
          <cell r="M753"/>
          <cell r="N753"/>
          <cell r="O753">
            <v>0</v>
          </cell>
          <cell r="P753"/>
          <cell r="Q753">
            <v>50</v>
          </cell>
          <cell r="R753">
            <v>500</v>
          </cell>
          <cell r="S753"/>
          <cell r="T753"/>
          <cell r="U753"/>
          <cell r="V753"/>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50</v>
          </cell>
          <cell r="AT753">
            <v>500</v>
          </cell>
          <cell r="AU753">
            <v>550</v>
          </cell>
        </row>
        <row r="754">
          <cell r="H754" t="str">
            <v>SAB20063</v>
          </cell>
          <cell r="I754">
            <v>1</v>
          </cell>
          <cell r="J754" t="str">
            <v>Sustaining</v>
          </cell>
          <cell r="K754">
            <v>41289</v>
          </cell>
          <cell r="L754">
            <v>41562</v>
          </cell>
          <cell r="M754"/>
          <cell r="N754">
            <v>30</v>
          </cell>
          <cell r="O754">
            <v>390</v>
          </cell>
          <cell r="P754"/>
          <cell r="Q754"/>
          <cell r="R754"/>
          <cell r="S754"/>
          <cell r="T754"/>
          <cell r="U754"/>
          <cell r="V754"/>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390</v>
          </cell>
          <cell r="AT754">
            <v>0</v>
          </cell>
          <cell r="AU754">
            <v>420</v>
          </cell>
        </row>
        <row r="755">
          <cell r="H755" t="str">
            <v>SAB20069</v>
          </cell>
          <cell r="I755">
            <v>3</v>
          </cell>
          <cell r="J755" t="str">
            <v>Sustaining</v>
          </cell>
          <cell r="K755">
            <v>42370</v>
          </cell>
          <cell r="L755">
            <v>42705</v>
          </cell>
          <cell r="M755"/>
          <cell r="N755"/>
          <cell r="O755">
            <v>0</v>
          </cell>
          <cell r="P755"/>
          <cell r="Q755"/>
          <cell r="R755">
            <v>500</v>
          </cell>
          <cell r="S755"/>
          <cell r="T755"/>
          <cell r="U755"/>
          <cell r="V755"/>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500</v>
          </cell>
          <cell r="AU755">
            <v>500</v>
          </cell>
        </row>
        <row r="756">
          <cell r="H756" t="str">
            <v>SABP0025</v>
          </cell>
          <cell r="I756">
            <v>3</v>
          </cell>
          <cell r="J756" t="str">
            <v>Sustaining</v>
          </cell>
          <cell r="K756">
            <v>39692</v>
          </cell>
          <cell r="L756">
            <v>40898</v>
          </cell>
          <cell r="M756">
            <v>7454</v>
          </cell>
          <cell r="N756">
            <v>160</v>
          </cell>
          <cell r="O756">
            <v>0</v>
          </cell>
          <cell r="P756"/>
          <cell r="Q756"/>
          <cell r="R756"/>
          <cell r="S756"/>
          <cell r="T756"/>
          <cell r="U756"/>
          <cell r="V756"/>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7614</v>
          </cell>
        </row>
        <row r="757">
          <cell r="H757" t="str">
            <v>SABP0034</v>
          </cell>
          <cell r="I757">
            <v>8</v>
          </cell>
          <cell r="J757" t="str">
            <v>Sustaining</v>
          </cell>
          <cell r="K757">
            <v>42370</v>
          </cell>
          <cell r="L757">
            <v>43252</v>
          </cell>
          <cell r="M757"/>
          <cell r="N757"/>
          <cell r="O757">
            <v>0</v>
          </cell>
          <cell r="P757"/>
          <cell r="Q757"/>
          <cell r="R757">
            <v>2000</v>
          </cell>
          <cell r="S757">
            <v>3000</v>
          </cell>
          <cell r="T757">
            <v>850</v>
          </cell>
          <cell r="U757"/>
          <cell r="V757"/>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5850</v>
          </cell>
          <cell r="AU757">
            <v>5850</v>
          </cell>
        </row>
        <row r="758">
          <cell r="H758" t="str">
            <v>SABP0035</v>
          </cell>
          <cell r="I758">
            <v>3</v>
          </cell>
          <cell r="J758" t="str">
            <v>Regulatory</v>
          </cell>
          <cell r="K758">
            <v>41212</v>
          </cell>
          <cell r="L758">
            <v>41579</v>
          </cell>
          <cell r="M758"/>
          <cell r="N758">
            <v>22</v>
          </cell>
          <cell r="O758">
            <v>550</v>
          </cell>
          <cell r="P758"/>
          <cell r="Q758"/>
          <cell r="R758"/>
          <cell r="S758"/>
          <cell r="T758"/>
          <cell r="U758"/>
          <cell r="V758"/>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550</v>
          </cell>
          <cell r="AT758">
            <v>0</v>
          </cell>
          <cell r="AU758">
            <v>572</v>
          </cell>
        </row>
        <row r="759">
          <cell r="H759" t="str">
            <v>SABP0037</v>
          </cell>
          <cell r="I759">
            <v>5</v>
          </cell>
          <cell r="J759" t="str">
            <v>Sustaining</v>
          </cell>
          <cell r="K759">
            <v>42156</v>
          </cell>
          <cell r="L759">
            <v>42217</v>
          </cell>
          <cell r="M759"/>
          <cell r="N759"/>
          <cell r="O759">
            <v>0</v>
          </cell>
          <cell r="P759"/>
          <cell r="Q759">
            <v>500</v>
          </cell>
          <cell r="R759"/>
          <cell r="S759"/>
          <cell r="T759"/>
          <cell r="U759"/>
          <cell r="V759"/>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500</v>
          </cell>
          <cell r="AT759">
            <v>0</v>
          </cell>
          <cell r="AU759">
            <v>500</v>
          </cell>
        </row>
        <row r="760">
          <cell r="H760" t="str">
            <v>SABP0038</v>
          </cell>
          <cell r="I760">
            <v>2</v>
          </cell>
          <cell r="J760" t="str">
            <v>Sustaining</v>
          </cell>
          <cell r="K760">
            <v>40422</v>
          </cell>
          <cell r="L760">
            <v>40900</v>
          </cell>
          <cell r="M760">
            <v>623</v>
          </cell>
          <cell r="N760">
            <v>36</v>
          </cell>
          <cell r="O760">
            <v>0</v>
          </cell>
          <cell r="P760"/>
          <cell r="Q760"/>
          <cell r="R760"/>
          <cell r="S760"/>
          <cell r="T760"/>
          <cell r="U760"/>
          <cell r="V760"/>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659</v>
          </cell>
        </row>
        <row r="761">
          <cell r="H761" t="str">
            <v>SABP0040</v>
          </cell>
          <cell r="I761">
            <v>5</v>
          </cell>
          <cell r="J761" t="str">
            <v>Sustaining</v>
          </cell>
          <cell r="K761">
            <v>41120</v>
          </cell>
          <cell r="L761">
            <v>42066</v>
          </cell>
          <cell r="M761">
            <v>127</v>
          </cell>
          <cell r="N761">
            <v>482</v>
          </cell>
          <cell r="O761">
            <v>1872</v>
          </cell>
          <cell r="P761">
            <v>265</v>
          </cell>
          <cell r="Q761"/>
          <cell r="R761"/>
          <cell r="S761"/>
          <cell r="T761"/>
          <cell r="U761"/>
          <cell r="V761"/>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2137</v>
          </cell>
          <cell r="AT761">
            <v>0</v>
          </cell>
          <cell r="AU761">
            <v>2746</v>
          </cell>
        </row>
        <row r="762">
          <cell r="H762" t="str">
            <v>SABP0041</v>
          </cell>
          <cell r="I762">
            <v>6</v>
          </cell>
          <cell r="J762" t="str">
            <v>Sustaining</v>
          </cell>
          <cell r="K762">
            <v>41685</v>
          </cell>
          <cell r="L762">
            <v>44149</v>
          </cell>
          <cell r="M762"/>
          <cell r="N762"/>
          <cell r="O762">
            <v>100</v>
          </cell>
          <cell r="P762">
            <v>700</v>
          </cell>
          <cell r="Q762">
            <v>2500</v>
          </cell>
          <cell r="R762">
            <v>1100</v>
          </cell>
          <cell r="S762">
            <v>1100</v>
          </cell>
          <cell r="T762">
            <v>1100</v>
          </cell>
          <cell r="U762">
            <v>1100</v>
          </cell>
          <cell r="V762">
            <v>1100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3300</v>
          </cell>
          <cell r="AT762">
            <v>5500</v>
          </cell>
          <cell r="AU762">
            <v>8800</v>
          </cell>
        </row>
        <row r="763">
          <cell r="H763" t="str">
            <v>SABP0043</v>
          </cell>
          <cell r="I763">
            <v>5</v>
          </cell>
          <cell r="J763" t="str">
            <v>Sustaining</v>
          </cell>
          <cell r="K763">
            <v>40817</v>
          </cell>
          <cell r="L763">
            <v>41183</v>
          </cell>
          <cell r="M763">
            <v>217</v>
          </cell>
          <cell r="N763">
            <v>619</v>
          </cell>
          <cell r="O763">
            <v>0</v>
          </cell>
          <cell r="P763"/>
          <cell r="Q763"/>
          <cell r="R763"/>
          <cell r="S763"/>
          <cell r="T763"/>
          <cell r="U763"/>
          <cell r="V763"/>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836</v>
          </cell>
        </row>
        <row r="764">
          <cell r="H764" t="str">
            <v>SABP0046</v>
          </cell>
          <cell r="I764">
            <v>5</v>
          </cell>
          <cell r="J764" t="str">
            <v>Sustaining</v>
          </cell>
          <cell r="K764">
            <v>41944</v>
          </cell>
          <cell r="L764">
            <v>42339</v>
          </cell>
          <cell r="M764"/>
          <cell r="N764"/>
          <cell r="O764">
            <v>0</v>
          </cell>
          <cell r="P764">
            <v>50</v>
          </cell>
          <cell r="Q764">
            <v>1550</v>
          </cell>
          <cell r="R764"/>
          <cell r="S764"/>
          <cell r="T764"/>
          <cell r="U764"/>
          <cell r="V764"/>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1600</v>
          </cell>
          <cell r="AT764">
            <v>0</v>
          </cell>
          <cell r="AU764">
            <v>1600</v>
          </cell>
        </row>
        <row r="765">
          <cell r="H765" t="str">
            <v>SABP0048</v>
          </cell>
          <cell r="I765">
            <v>10</v>
          </cell>
          <cell r="J765" t="str">
            <v>Value Enhancing</v>
          </cell>
          <cell r="K765">
            <v>43831</v>
          </cell>
          <cell r="L765">
            <v>44166</v>
          </cell>
          <cell r="M765"/>
          <cell r="N765"/>
          <cell r="O765">
            <v>0</v>
          </cell>
          <cell r="P765"/>
          <cell r="Q765"/>
          <cell r="R765"/>
          <cell r="S765"/>
          <cell r="T765"/>
          <cell r="U765"/>
          <cell r="V765">
            <v>10000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10000</v>
          </cell>
          <cell r="AU765">
            <v>10000</v>
          </cell>
        </row>
        <row r="766">
          <cell r="H766" t="str">
            <v>SABP0049</v>
          </cell>
          <cell r="I766">
            <v>1</v>
          </cell>
          <cell r="J766" t="str">
            <v>Regulatory</v>
          </cell>
          <cell r="K766">
            <v>41699</v>
          </cell>
          <cell r="L766">
            <v>41913</v>
          </cell>
          <cell r="M766"/>
          <cell r="N766"/>
          <cell r="O766">
            <v>50</v>
          </cell>
          <cell r="P766">
            <v>500</v>
          </cell>
          <cell r="Q766"/>
          <cell r="R766"/>
          <cell r="S766"/>
          <cell r="T766"/>
          <cell r="U766"/>
          <cell r="V766"/>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550</v>
          </cell>
          <cell r="AT766">
            <v>0</v>
          </cell>
          <cell r="AU766">
            <v>550</v>
          </cell>
        </row>
        <row r="767">
          <cell r="H767" t="str">
            <v>N/A</v>
          </cell>
          <cell r="I767" t="str">
            <v>-</v>
          </cell>
          <cell r="J767" t="str">
            <v>Sustaining</v>
          </cell>
          <cell r="K767" t="str">
            <v>N/A</v>
          </cell>
          <cell r="L767" t="str">
            <v>N/A</v>
          </cell>
          <cell r="M767" t="str">
            <v>-</v>
          </cell>
          <cell r="N767">
            <v>-482</v>
          </cell>
          <cell r="O767">
            <v>-445</v>
          </cell>
          <cell r="P767">
            <v>-490</v>
          </cell>
          <cell r="Q767">
            <v>-575</v>
          </cell>
          <cell r="R767">
            <v>-550</v>
          </cell>
          <cell r="S767">
            <v>-285</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-1510</v>
          </cell>
          <cell r="AT767">
            <v>-835</v>
          </cell>
          <cell r="AU767">
            <v>-2827</v>
          </cell>
        </row>
        <row r="768">
          <cell r="H768" t="str">
            <v>NAPGMFA1</v>
          </cell>
          <cell r="I768">
            <v>0</v>
          </cell>
          <cell r="J768" t="str">
            <v>M190</v>
          </cell>
          <cell r="K768" t="str">
            <v>N/A</v>
          </cell>
          <cell r="L768" t="str">
            <v>N/A</v>
          </cell>
          <cell r="M768">
            <v>324</v>
          </cell>
          <cell r="N768">
            <v>300</v>
          </cell>
          <cell r="O768">
            <v>300</v>
          </cell>
          <cell r="P768">
            <v>300</v>
          </cell>
          <cell r="Q768">
            <v>300</v>
          </cell>
          <cell r="R768">
            <v>300</v>
          </cell>
          <cell r="S768">
            <v>300</v>
          </cell>
          <cell r="T768"/>
          <cell r="U768"/>
          <cell r="V768"/>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900</v>
          </cell>
          <cell r="AT768">
            <v>600</v>
          </cell>
          <cell r="AU768">
            <v>2124</v>
          </cell>
        </row>
        <row r="769">
          <cell r="H769" t="str">
            <v>NAPGMFA2</v>
          </cell>
          <cell r="I769">
            <v>5</v>
          </cell>
          <cell r="J769" t="str">
            <v>M190</v>
          </cell>
          <cell r="K769">
            <v>41214</v>
          </cell>
          <cell r="L769">
            <v>41944</v>
          </cell>
          <cell r="M769"/>
          <cell r="N769"/>
          <cell r="O769">
            <v>500</v>
          </cell>
          <cell r="P769">
            <v>500</v>
          </cell>
          <cell r="Q769"/>
          <cell r="R769"/>
          <cell r="S769"/>
          <cell r="T769"/>
          <cell r="U769"/>
          <cell r="V769"/>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1000</v>
          </cell>
          <cell r="AT769">
            <v>0</v>
          </cell>
          <cell r="AU769">
            <v>1000</v>
          </cell>
        </row>
        <row r="770">
          <cell r="H770" t="str">
            <v>NAPGMFA3</v>
          </cell>
          <cell r="I770">
            <v>5</v>
          </cell>
          <cell r="J770" t="str">
            <v>M191</v>
          </cell>
          <cell r="K770">
            <v>41153</v>
          </cell>
          <cell r="L770">
            <v>41244</v>
          </cell>
          <cell r="M770"/>
          <cell r="N770">
            <v>240</v>
          </cell>
          <cell r="O770">
            <v>0</v>
          </cell>
          <cell r="P770"/>
          <cell r="Q770"/>
          <cell r="R770"/>
          <cell r="S770"/>
          <cell r="T770"/>
          <cell r="U770"/>
          <cell r="V770"/>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240</v>
          </cell>
        </row>
        <row r="771">
          <cell r="H771" t="str">
            <v>DCWM0007</v>
          </cell>
          <cell r="I771">
            <v>5</v>
          </cell>
          <cell r="J771" t="str">
            <v>Sustaining</v>
          </cell>
          <cell r="K771">
            <v>42675</v>
          </cell>
          <cell r="L771">
            <v>42979</v>
          </cell>
          <cell r="M771"/>
          <cell r="N771"/>
          <cell r="O771">
            <v>0</v>
          </cell>
          <cell r="P771"/>
          <cell r="Q771"/>
          <cell r="R771"/>
          <cell r="S771">
            <v>500</v>
          </cell>
          <cell r="T771"/>
          <cell r="U771"/>
          <cell r="V771"/>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500</v>
          </cell>
          <cell r="AU771">
            <v>500</v>
          </cell>
        </row>
        <row r="772">
          <cell r="H772" t="str">
            <v>DCWM0009</v>
          </cell>
          <cell r="I772">
            <v>5</v>
          </cell>
          <cell r="J772" t="str">
            <v>Sustaining</v>
          </cell>
          <cell r="K772">
            <v>43160</v>
          </cell>
          <cell r="L772">
            <v>43709</v>
          </cell>
          <cell r="M772"/>
          <cell r="N772"/>
          <cell r="O772">
            <v>0</v>
          </cell>
          <cell r="P772"/>
          <cell r="Q772"/>
          <cell r="R772"/>
          <cell r="S772"/>
          <cell r="T772">
            <v>100</v>
          </cell>
          <cell r="U772">
            <v>750</v>
          </cell>
          <cell r="V772"/>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850</v>
          </cell>
          <cell r="AU772">
            <v>850</v>
          </cell>
        </row>
        <row r="773">
          <cell r="H773" t="str">
            <v>DCWM0016</v>
          </cell>
          <cell r="I773">
            <v>1</v>
          </cell>
          <cell r="J773" t="str">
            <v>Sustaining</v>
          </cell>
          <cell r="K773">
            <v>41014</v>
          </cell>
          <cell r="L773">
            <v>41470</v>
          </cell>
          <cell r="M773"/>
          <cell r="N773">
            <v>150</v>
          </cell>
          <cell r="O773">
            <v>50</v>
          </cell>
          <cell r="P773"/>
          <cell r="Q773"/>
          <cell r="R773"/>
          <cell r="S773"/>
          <cell r="T773"/>
          <cell r="U773"/>
          <cell r="V773"/>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50</v>
          </cell>
          <cell r="AT773">
            <v>0</v>
          </cell>
          <cell r="AU773">
            <v>200</v>
          </cell>
        </row>
        <row r="774">
          <cell r="H774" t="str">
            <v>DCWM0019</v>
          </cell>
          <cell r="I774">
            <v>1</v>
          </cell>
          <cell r="J774" t="str">
            <v>Sustaining</v>
          </cell>
          <cell r="K774">
            <v>41122</v>
          </cell>
          <cell r="L774">
            <v>41518</v>
          </cell>
          <cell r="M774">
            <v>49</v>
          </cell>
          <cell r="N774">
            <v>2400</v>
          </cell>
          <cell r="O774">
            <v>2600</v>
          </cell>
          <cell r="P774"/>
          <cell r="Q774"/>
          <cell r="R774"/>
          <cell r="S774"/>
          <cell r="T774"/>
          <cell r="U774"/>
          <cell r="V774"/>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2600</v>
          </cell>
          <cell r="AT774">
            <v>0</v>
          </cell>
          <cell r="AU774">
            <v>5049</v>
          </cell>
        </row>
        <row r="775">
          <cell r="H775" t="str">
            <v>DCWM0020</v>
          </cell>
          <cell r="I775">
            <v>5</v>
          </cell>
          <cell r="J775" t="str">
            <v>Sustaining</v>
          </cell>
          <cell r="K775">
            <v>42736</v>
          </cell>
          <cell r="L775">
            <v>42948</v>
          </cell>
          <cell r="M775"/>
          <cell r="N775"/>
          <cell r="O775">
            <v>0</v>
          </cell>
          <cell r="P775"/>
          <cell r="Q775"/>
          <cell r="R775">
            <v>50</v>
          </cell>
          <cell r="S775">
            <v>400</v>
          </cell>
          <cell r="T775"/>
          <cell r="U775"/>
          <cell r="V775"/>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450</v>
          </cell>
          <cell r="AU775">
            <v>450</v>
          </cell>
        </row>
        <row r="776">
          <cell r="H776" t="str">
            <v>DCWM0021</v>
          </cell>
          <cell r="I776">
            <v>5</v>
          </cell>
          <cell r="J776" t="str">
            <v>Sustaining</v>
          </cell>
          <cell r="K776">
            <v>42370</v>
          </cell>
          <cell r="L776">
            <v>42552</v>
          </cell>
          <cell r="M776"/>
          <cell r="N776"/>
          <cell r="O776">
            <v>0</v>
          </cell>
          <cell r="P776"/>
          <cell r="Q776"/>
          <cell r="R776">
            <v>200</v>
          </cell>
          <cell r="S776"/>
          <cell r="T776"/>
          <cell r="U776"/>
          <cell r="V776"/>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200</v>
          </cell>
          <cell r="AU776">
            <v>200</v>
          </cell>
        </row>
        <row r="777">
          <cell r="H777" t="str">
            <v>DCWM0022</v>
          </cell>
          <cell r="I777">
            <v>5</v>
          </cell>
          <cell r="J777" t="str">
            <v>Sustaining</v>
          </cell>
          <cell r="K777">
            <v>42005</v>
          </cell>
          <cell r="L777">
            <v>42217</v>
          </cell>
          <cell r="M777"/>
          <cell r="N777"/>
          <cell r="O777">
            <v>0</v>
          </cell>
          <cell r="P777"/>
          <cell r="Q777">
            <v>450</v>
          </cell>
          <cell r="R777"/>
          <cell r="S777"/>
          <cell r="T777"/>
          <cell r="U777"/>
          <cell r="V777"/>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450</v>
          </cell>
          <cell r="AT777">
            <v>0</v>
          </cell>
          <cell r="AU777">
            <v>450</v>
          </cell>
        </row>
        <row r="778">
          <cell r="H778" t="str">
            <v>DCWM0023</v>
          </cell>
          <cell r="I778">
            <v>5</v>
          </cell>
          <cell r="J778" t="str">
            <v>Sustaining</v>
          </cell>
          <cell r="K778">
            <v>43040</v>
          </cell>
          <cell r="L778">
            <v>43405</v>
          </cell>
          <cell r="M778"/>
          <cell r="N778"/>
          <cell r="O778">
            <v>0</v>
          </cell>
          <cell r="P778"/>
          <cell r="Q778"/>
          <cell r="R778"/>
          <cell r="S778">
            <v>50</v>
          </cell>
          <cell r="T778">
            <v>2000</v>
          </cell>
          <cell r="U778"/>
          <cell r="V778"/>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2050</v>
          </cell>
          <cell r="AU778">
            <v>2050</v>
          </cell>
        </row>
        <row r="779">
          <cell r="H779" t="str">
            <v>DCW10008</v>
          </cell>
          <cell r="I779">
            <v>5</v>
          </cell>
          <cell r="J779" t="str">
            <v>Sustaining</v>
          </cell>
          <cell r="K779">
            <v>39630</v>
          </cell>
          <cell r="L779">
            <v>41214</v>
          </cell>
          <cell r="M779">
            <v>250</v>
          </cell>
          <cell r="N779">
            <v>692</v>
          </cell>
          <cell r="O779">
            <v>0</v>
          </cell>
          <cell r="P779"/>
          <cell r="Q779"/>
          <cell r="R779"/>
          <cell r="S779"/>
          <cell r="T779"/>
          <cell r="U779"/>
          <cell r="V779"/>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942</v>
          </cell>
        </row>
        <row r="780">
          <cell r="H780" t="str">
            <v>DCW10013</v>
          </cell>
          <cell r="I780">
            <v>5</v>
          </cell>
          <cell r="J780" t="str">
            <v>Sustaining</v>
          </cell>
          <cell r="K780">
            <v>41304</v>
          </cell>
          <cell r="L780">
            <v>41456</v>
          </cell>
          <cell r="M780"/>
          <cell r="N780"/>
          <cell r="O780">
            <v>900</v>
          </cell>
          <cell r="P780"/>
          <cell r="Q780"/>
          <cell r="R780"/>
          <cell r="S780"/>
          <cell r="T780"/>
          <cell r="U780"/>
          <cell r="V780"/>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900</v>
          </cell>
          <cell r="AT780">
            <v>0</v>
          </cell>
          <cell r="AU780">
            <v>900</v>
          </cell>
        </row>
        <row r="781">
          <cell r="H781" t="str">
            <v>DCW10022</v>
          </cell>
          <cell r="I781">
            <v>5</v>
          </cell>
          <cell r="J781" t="str">
            <v>Sustaining</v>
          </cell>
          <cell r="K781">
            <v>42339</v>
          </cell>
          <cell r="L781">
            <v>42614</v>
          </cell>
          <cell r="M781"/>
          <cell r="N781"/>
          <cell r="O781">
            <v>0</v>
          </cell>
          <cell r="P781"/>
          <cell r="Q781">
            <v>50</v>
          </cell>
          <cell r="R781">
            <v>400</v>
          </cell>
          <cell r="S781"/>
          <cell r="T781"/>
          <cell r="U781"/>
          <cell r="V781"/>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50</v>
          </cell>
          <cell r="AT781">
            <v>400</v>
          </cell>
          <cell r="AU781">
            <v>450</v>
          </cell>
        </row>
        <row r="782">
          <cell r="H782" t="str">
            <v>DCW20005</v>
          </cell>
          <cell r="I782">
            <v>5</v>
          </cell>
          <cell r="J782" t="str">
            <v>Sustaining</v>
          </cell>
          <cell r="K782">
            <v>43070</v>
          </cell>
          <cell r="L782">
            <v>43344</v>
          </cell>
          <cell r="M782"/>
          <cell r="N782"/>
          <cell r="O782">
            <v>0</v>
          </cell>
          <cell r="P782"/>
          <cell r="Q782"/>
          <cell r="R782"/>
          <cell r="S782"/>
          <cell r="T782">
            <v>1000</v>
          </cell>
          <cell r="U782"/>
          <cell r="V782"/>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1000</v>
          </cell>
          <cell r="AU782">
            <v>1000</v>
          </cell>
        </row>
        <row r="783">
          <cell r="H783" t="str">
            <v>DCW20009</v>
          </cell>
          <cell r="I783">
            <v>1</v>
          </cell>
          <cell r="J783" t="str">
            <v>Sustaining</v>
          </cell>
          <cell r="K783">
            <v>42278</v>
          </cell>
          <cell r="L783">
            <v>42614</v>
          </cell>
          <cell r="M783"/>
          <cell r="N783"/>
          <cell r="O783">
            <v>0</v>
          </cell>
          <cell r="P783"/>
          <cell r="Q783">
            <v>50</v>
          </cell>
          <cell r="R783">
            <v>400</v>
          </cell>
          <cell r="S783"/>
          <cell r="T783"/>
          <cell r="U783"/>
          <cell r="V783"/>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50</v>
          </cell>
          <cell r="AT783">
            <v>400</v>
          </cell>
          <cell r="AU783">
            <v>450</v>
          </cell>
        </row>
        <row r="784">
          <cell r="H784" t="str">
            <v>DCW20018</v>
          </cell>
          <cell r="I784">
            <v>9</v>
          </cell>
          <cell r="J784" t="str">
            <v>Sustaining</v>
          </cell>
          <cell r="K784">
            <v>43070</v>
          </cell>
          <cell r="L784">
            <v>43344</v>
          </cell>
          <cell r="M784"/>
          <cell r="N784"/>
          <cell r="O784">
            <v>0</v>
          </cell>
          <cell r="P784"/>
          <cell r="Q784"/>
          <cell r="R784"/>
          <cell r="S784">
            <v>50</v>
          </cell>
          <cell r="T784">
            <v>400</v>
          </cell>
          <cell r="U784"/>
          <cell r="V784"/>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450</v>
          </cell>
          <cell r="AU784">
            <v>450</v>
          </cell>
        </row>
        <row r="785">
          <cell r="H785" t="str">
            <v>DCW20021</v>
          </cell>
          <cell r="I785">
            <v>3</v>
          </cell>
          <cell r="J785" t="str">
            <v>Sustaining</v>
          </cell>
          <cell r="K785">
            <v>41088</v>
          </cell>
          <cell r="L785">
            <v>41183</v>
          </cell>
          <cell r="M785">
            <v>72</v>
          </cell>
          <cell r="N785">
            <v>185</v>
          </cell>
          <cell r="O785">
            <v>0</v>
          </cell>
          <cell r="P785"/>
          <cell r="Q785"/>
          <cell r="R785"/>
          <cell r="S785"/>
          <cell r="T785"/>
          <cell r="U785"/>
          <cell r="V785"/>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257</v>
          </cell>
        </row>
        <row r="786">
          <cell r="H786" t="str">
            <v>DCW20027</v>
          </cell>
          <cell r="I786">
            <v>2</v>
          </cell>
          <cell r="J786" t="str">
            <v>Sustaining</v>
          </cell>
          <cell r="K786">
            <v>41883</v>
          </cell>
          <cell r="L786">
            <v>42309</v>
          </cell>
          <cell r="M786"/>
          <cell r="N786"/>
          <cell r="O786">
            <v>0</v>
          </cell>
          <cell r="P786">
            <v>50</v>
          </cell>
          <cell r="Q786">
            <v>1400</v>
          </cell>
          <cell r="R786"/>
          <cell r="S786"/>
          <cell r="T786"/>
          <cell r="U786"/>
          <cell r="V786"/>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1450</v>
          </cell>
          <cell r="AT786">
            <v>0</v>
          </cell>
          <cell r="AU786">
            <v>1450</v>
          </cell>
        </row>
        <row r="787">
          <cell r="H787" t="str">
            <v>DCW20029</v>
          </cell>
          <cell r="I787">
            <v>4</v>
          </cell>
          <cell r="J787" t="str">
            <v>Sustaining</v>
          </cell>
          <cell r="K787">
            <v>41244</v>
          </cell>
          <cell r="L787">
            <v>41487</v>
          </cell>
          <cell r="M787"/>
          <cell r="N787">
            <v>25</v>
          </cell>
          <cell r="O787">
            <v>350</v>
          </cell>
          <cell r="P787"/>
          <cell r="Q787"/>
          <cell r="R787"/>
          <cell r="S787"/>
          <cell r="T787"/>
          <cell r="U787"/>
          <cell r="V787"/>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350</v>
          </cell>
          <cell r="AT787">
            <v>0</v>
          </cell>
          <cell r="AU787">
            <v>375</v>
          </cell>
        </row>
        <row r="788">
          <cell r="H788" t="str">
            <v>DCW20030</v>
          </cell>
          <cell r="I788">
            <v>2</v>
          </cell>
          <cell r="J788" t="str">
            <v>Sustaining</v>
          </cell>
          <cell r="K788">
            <v>41197</v>
          </cell>
          <cell r="L788">
            <v>41365</v>
          </cell>
          <cell r="M788"/>
          <cell r="N788">
            <v>0</v>
          </cell>
          <cell r="O788">
            <v>250</v>
          </cell>
          <cell r="P788"/>
          <cell r="Q788"/>
          <cell r="R788"/>
          <cell r="S788"/>
          <cell r="T788"/>
          <cell r="U788"/>
          <cell r="V788"/>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250</v>
          </cell>
          <cell r="AT788">
            <v>0</v>
          </cell>
          <cell r="AU788">
            <v>250</v>
          </cell>
        </row>
        <row r="789">
          <cell r="H789" t="str">
            <v>NICD0007</v>
          </cell>
          <cell r="I789">
            <v>1</v>
          </cell>
          <cell r="J789" t="str">
            <v>Regulatory</v>
          </cell>
          <cell r="K789">
            <v>40391</v>
          </cell>
          <cell r="L789">
            <v>40878</v>
          </cell>
          <cell r="M789">
            <v>958</v>
          </cell>
          <cell r="N789">
            <v>100</v>
          </cell>
          <cell r="O789">
            <v>0</v>
          </cell>
          <cell r="P789"/>
          <cell r="Q789"/>
          <cell r="R789"/>
          <cell r="S789"/>
          <cell r="T789"/>
          <cell r="U789"/>
          <cell r="V789"/>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1058</v>
          </cell>
        </row>
        <row r="790">
          <cell r="H790" t="str">
            <v>NICD0009</v>
          </cell>
          <cell r="I790">
            <v>1</v>
          </cell>
          <cell r="J790" t="str">
            <v>Regulatory</v>
          </cell>
          <cell r="K790">
            <v>42401</v>
          </cell>
          <cell r="L790">
            <v>42705</v>
          </cell>
          <cell r="M790"/>
          <cell r="N790"/>
          <cell r="O790">
            <v>0</v>
          </cell>
          <cell r="P790"/>
          <cell r="Q790"/>
          <cell r="R790">
            <v>550</v>
          </cell>
          <cell r="S790"/>
          <cell r="T790"/>
          <cell r="U790"/>
          <cell r="V790"/>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550</v>
          </cell>
          <cell r="AU790">
            <v>550</v>
          </cell>
        </row>
        <row r="791">
          <cell r="H791" t="str">
            <v>NICD0011</v>
          </cell>
          <cell r="I791">
            <v>8</v>
          </cell>
          <cell r="J791" t="str">
            <v>Sustaining</v>
          </cell>
          <cell r="K791">
            <v>42767</v>
          </cell>
          <cell r="L791">
            <v>43344</v>
          </cell>
          <cell r="M791"/>
          <cell r="N791"/>
          <cell r="O791">
            <v>0</v>
          </cell>
          <cell r="P791"/>
          <cell r="Q791"/>
          <cell r="R791"/>
          <cell r="S791">
            <v>150</v>
          </cell>
          <cell r="T791">
            <v>1800</v>
          </cell>
          <cell r="U791"/>
          <cell r="V791"/>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1950</v>
          </cell>
          <cell r="AU791">
            <v>1950</v>
          </cell>
        </row>
        <row r="792">
          <cell r="H792" t="str">
            <v>NICD0011</v>
          </cell>
          <cell r="I792">
            <v>8</v>
          </cell>
          <cell r="J792" t="str">
            <v>Sustaining</v>
          </cell>
          <cell r="K792">
            <v>42767</v>
          </cell>
          <cell r="L792">
            <v>43344</v>
          </cell>
          <cell r="M792"/>
          <cell r="N792"/>
          <cell r="O792">
            <v>0</v>
          </cell>
          <cell r="P792"/>
          <cell r="Q792"/>
          <cell r="R792"/>
          <cell r="S792">
            <v>-75</v>
          </cell>
          <cell r="T792">
            <v>-900</v>
          </cell>
          <cell r="U792"/>
          <cell r="V792"/>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-975</v>
          </cell>
          <cell r="AU792">
            <v>-975</v>
          </cell>
        </row>
        <row r="793">
          <cell r="H793" t="str">
            <v>NICD0014</v>
          </cell>
          <cell r="I793">
            <v>3</v>
          </cell>
          <cell r="J793" t="str">
            <v>Sustaining</v>
          </cell>
          <cell r="K793">
            <v>41276</v>
          </cell>
          <cell r="L793">
            <v>41548</v>
          </cell>
          <cell r="M793"/>
          <cell r="N793">
            <v>0</v>
          </cell>
          <cell r="O793">
            <v>906</v>
          </cell>
          <cell r="P793"/>
          <cell r="Q793"/>
          <cell r="R793"/>
          <cell r="S793"/>
          <cell r="T793"/>
          <cell r="U793"/>
          <cell r="V793"/>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906</v>
          </cell>
          <cell r="AT793">
            <v>0</v>
          </cell>
          <cell r="AU793">
            <v>906</v>
          </cell>
        </row>
        <row r="794">
          <cell r="H794" t="str">
            <v>NICD0014</v>
          </cell>
          <cell r="I794">
            <v>3</v>
          </cell>
          <cell r="J794" t="str">
            <v>Sustaining</v>
          </cell>
          <cell r="K794">
            <v>41276</v>
          </cell>
          <cell r="L794">
            <v>41548</v>
          </cell>
          <cell r="M794"/>
          <cell r="N794">
            <v>0</v>
          </cell>
          <cell r="O794">
            <v>-453</v>
          </cell>
          <cell r="P794"/>
          <cell r="Q794"/>
          <cell r="R794"/>
          <cell r="S794"/>
          <cell r="T794"/>
          <cell r="U794"/>
          <cell r="V794"/>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-453</v>
          </cell>
          <cell r="AT794">
            <v>0</v>
          </cell>
          <cell r="AU794">
            <v>-453</v>
          </cell>
        </row>
        <row r="795">
          <cell r="H795" t="str">
            <v>HNIA0030</v>
          </cell>
          <cell r="I795">
            <v>5</v>
          </cell>
          <cell r="J795" t="str">
            <v>Sustaining</v>
          </cell>
          <cell r="K795">
            <v>40980</v>
          </cell>
          <cell r="L795">
            <v>41548</v>
          </cell>
          <cell r="M795">
            <v>201</v>
          </cell>
          <cell r="N795">
            <v>876</v>
          </cell>
          <cell r="O795">
            <v>50</v>
          </cell>
          <cell r="P795"/>
          <cell r="Q795"/>
          <cell r="R795"/>
          <cell r="S795"/>
          <cell r="T795"/>
          <cell r="U795"/>
          <cell r="V795"/>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50</v>
          </cell>
          <cell r="AT795">
            <v>0</v>
          </cell>
          <cell r="AU795">
            <v>1127</v>
          </cell>
        </row>
        <row r="796">
          <cell r="H796" t="str">
            <v>HNIA0035</v>
          </cell>
          <cell r="I796">
            <v>9</v>
          </cell>
          <cell r="J796" t="str">
            <v>Sustaining</v>
          </cell>
          <cell r="K796">
            <v>41579</v>
          </cell>
          <cell r="L796">
            <v>41883</v>
          </cell>
          <cell r="M796"/>
          <cell r="N796"/>
          <cell r="O796">
            <v>0</v>
          </cell>
          <cell r="P796">
            <v>550</v>
          </cell>
          <cell r="Q796"/>
          <cell r="R796"/>
          <cell r="S796"/>
          <cell r="T796"/>
          <cell r="U796"/>
          <cell r="V796"/>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550</v>
          </cell>
          <cell r="AT796">
            <v>0</v>
          </cell>
          <cell r="AU796">
            <v>550</v>
          </cell>
        </row>
        <row r="797">
          <cell r="H797" t="str">
            <v>HNIA0036</v>
          </cell>
          <cell r="I797">
            <v>1</v>
          </cell>
          <cell r="J797" t="str">
            <v>Sustaining</v>
          </cell>
          <cell r="K797">
            <v>42736</v>
          </cell>
          <cell r="L797">
            <v>43070</v>
          </cell>
          <cell r="M797"/>
          <cell r="N797"/>
          <cell r="O797">
            <v>0</v>
          </cell>
          <cell r="P797"/>
          <cell r="Q797"/>
          <cell r="R797"/>
          <cell r="S797">
            <v>515</v>
          </cell>
          <cell r="T797"/>
          <cell r="U797"/>
          <cell r="V797"/>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515</v>
          </cell>
          <cell r="AU797">
            <v>515</v>
          </cell>
        </row>
        <row r="798">
          <cell r="H798" t="str">
            <v>HNIA0040</v>
          </cell>
          <cell r="I798">
            <v>3</v>
          </cell>
          <cell r="J798" t="str">
            <v>Sustaining</v>
          </cell>
          <cell r="K798">
            <v>40983</v>
          </cell>
          <cell r="L798">
            <v>41167</v>
          </cell>
          <cell r="M798">
            <v>52</v>
          </cell>
          <cell r="N798">
            <v>1028</v>
          </cell>
          <cell r="O798">
            <v>0</v>
          </cell>
          <cell r="P798"/>
          <cell r="Q798"/>
          <cell r="R798"/>
          <cell r="S798"/>
          <cell r="T798"/>
          <cell r="U798"/>
          <cell r="V798"/>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1080</v>
          </cell>
        </row>
        <row r="799">
          <cell r="H799" t="str">
            <v>HNIA0042</v>
          </cell>
          <cell r="I799">
            <v>1</v>
          </cell>
          <cell r="J799" t="str">
            <v>Regulatory</v>
          </cell>
          <cell r="K799">
            <v>41153</v>
          </cell>
          <cell r="L799">
            <v>41258</v>
          </cell>
          <cell r="M799">
            <v>112</v>
          </cell>
          <cell r="N799">
            <v>350</v>
          </cell>
          <cell r="O799">
            <v>0</v>
          </cell>
          <cell r="P799"/>
          <cell r="Q799"/>
          <cell r="R799"/>
          <cell r="S799"/>
          <cell r="T799"/>
          <cell r="U799"/>
          <cell r="V799"/>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462</v>
          </cell>
        </row>
        <row r="800">
          <cell r="H800" t="str">
            <v>HNIA0051</v>
          </cell>
          <cell r="I800">
            <v>8</v>
          </cell>
          <cell r="J800" t="str">
            <v>Sustaining</v>
          </cell>
          <cell r="K800">
            <v>42736</v>
          </cell>
          <cell r="L800">
            <v>43313</v>
          </cell>
          <cell r="M800"/>
          <cell r="N800"/>
          <cell r="O800">
            <v>0</v>
          </cell>
          <cell r="P800"/>
          <cell r="Q800"/>
          <cell r="R800"/>
          <cell r="S800">
            <v>2000</v>
          </cell>
          <cell r="T800">
            <v>2000</v>
          </cell>
          <cell r="U800"/>
          <cell r="V800"/>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4000</v>
          </cell>
          <cell r="AU800">
            <v>4000</v>
          </cell>
        </row>
        <row r="801">
          <cell r="H801" t="str">
            <v>HNIA0052</v>
          </cell>
          <cell r="I801">
            <v>1</v>
          </cell>
          <cell r="J801" t="str">
            <v>Sustaining</v>
          </cell>
          <cell r="K801">
            <v>43101</v>
          </cell>
          <cell r="L801">
            <v>43252</v>
          </cell>
          <cell r="M801"/>
          <cell r="N801"/>
          <cell r="O801">
            <v>0</v>
          </cell>
          <cell r="P801"/>
          <cell r="Q801"/>
          <cell r="R801"/>
          <cell r="S801"/>
          <cell r="T801">
            <v>200</v>
          </cell>
          <cell r="U801"/>
          <cell r="V801"/>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200</v>
          </cell>
          <cell r="AU801">
            <v>200</v>
          </cell>
        </row>
        <row r="802">
          <cell r="H802" t="str">
            <v>SAB10017</v>
          </cell>
          <cell r="I802">
            <v>5</v>
          </cell>
          <cell r="J802" t="str">
            <v>Sustaining</v>
          </cell>
          <cell r="K802">
            <v>42705</v>
          </cell>
          <cell r="L802">
            <v>42979</v>
          </cell>
          <cell r="M802"/>
          <cell r="N802"/>
          <cell r="O802">
            <v>0</v>
          </cell>
          <cell r="P802"/>
          <cell r="Q802"/>
          <cell r="R802">
            <v>50</v>
          </cell>
          <cell r="S802">
            <v>400</v>
          </cell>
          <cell r="T802"/>
          <cell r="U802"/>
          <cell r="V802"/>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450</v>
          </cell>
          <cell r="AU802">
            <v>450</v>
          </cell>
        </row>
        <row r="803">
          <cell r="H803" t="str">
            <v>SAB10022</v>
          </cell>
          <cell r="I803">
            <v>3</v>
          </cell>
          <cell r="J803" t="str">
            <v>Sustaining</v>
          </cell>
          <cell r="K803">
            <v>39965</v>
          </cell>
          <cell r="L803">
            <v>41944</v>
          </cell>
          <cell r="M803">
            <v>898</v>
          </cell>
          <cell r="N803">
            <v>148</v>
          </cell>
          <cell r="O803">
            <v>450</v>
          </cell>
          <cell r="P803">
            <v>145</v>
          </cell>
          <cell r="Q803"/>
          <cell r="R803"/>
          <cell r="S803"/>
          <cell r="T803"/>
          <cell r="U803"/>
          <cell r="V803"/>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595</v>
          </cell>
          <cell r="AT803">
            <v>0</v>
          </cell>
          <cell r="AU803">
            <v>1641</v>
          </cell>
        </row>
        <row r="804">
          <cell r="H804" t="str">
            <v>SAB10030</v>
          </cell>
          <cell r="I804">
            <v>8</v>
          </cell>
          <cell r="J804" t="str">
            <v>Sustaining</v>
          </cell>
          <cell r="K804">
            <v>44197</v>
          </cell>
          <cell r="L804">
            <v>44531</v>
          </cell>
          <cell r="M804"/>
          <cell r="N804"/>
          <cell r="O804">
            <v>0</v>
          </cell>
          <cell r="P804"/>
          <cell r="Q804"/>
          <cell r="R804"/>
          <cell r="S804"/>
          <cell r="T804"/>
          <cell r="U804"/>
          <cell r="V804"/>
          <cell r="W804">
            <v>1000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1000</v>
          </cell>
          <cell r="AU804">
            <v>1000</v>
          </cell>
        </row>
        <row r="805">
          <cell r="H805" t="str">
            <v>SAB10053</v>
          </cell>
          <cell r="I805">
            <v>3</v>
          </cell>
          <cell r="J805" t="str">
            <v>Sustaining</v>
          </cell>
          <cell r="K805">
            <v>42522</v>
          </cell>
          <cell r="L805">
            <v>43891</v>
          </cell>
          <cell r="M805"/>
          <cell r="N805"/>
          <cell r="O805">
            <v>0</v>
          </cell>
          <cell r="P805"/>
          <cell r="Q805">
            <v>100</v>
          </cell>
          <cell r="R805">
            <v>100</v>
          </cell>
          <cell r="S805">
            <v>3500</v>
          </cell>
          <cell r="T805">
            <v>4300</v>
          </cell>
          <cell r="U805">
            <v>4300</v>
          </cell>
          <cell r="V805">
            <v>5250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100</v>
          </cell>
          <cell r="AT805">
            <v>17450</v>
          </cell>
          <cell r="AU805">
            <v>17550</v>
          </cell>
        </row>
        <row r="806">
          <cell r="H806" t="str">
            <v>SAB10054</v>
          </cell>
          <cell r="I806">
            <v>3</v>
          </cell>
          <cell r="J806" t="str">
            <v>Sustaining</v>
          </cell>
          <cell r="K806">
            <v>42156</v>
          </cell>
          <cell r="L806">
            <v>42795</v>
          </cell>
          <cell r="M806"/>
          <cell r="N806"/>
          <cell r="O806">
            <v>0</v>
          </cell>
          <cell r="P806"/>
          <cell r="Q806">
            <v>200</v>
          </cell>
          <cell r="R806">
            <v>250</v>
          </cell>
          <cell r="S806">
            <v>3000</v>
          </cell>
          <cell r="T806"/>
          <cell r="U806"/>
          <cell r="V806"/>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200</v>
          </cell>
          <cell r="AT806">
            <v>3250</v>
          </cell>
          <cell r="AU806">
            <v>3450</v>
          </cell>
        </row>
        <row r="807">
          <cell r="H807" t="str">
            <v>SAB10055</v>
          </cell>
          <cell r="I807">
            <v>2</v>
          </cell>
          <cell r="J807" t="str">
            <v>Sustaining</v>
          </cell>
          <cell r="K807">
            <v>41043</v>
          </cell>
          <cell r="L807">
            <v>41518</v>
          </cell>
          <cell r="M807">
            <v>24</v>
          </cell>
          <cell r="N807">
            <v>2270</v>
          </cell>
          <cell r="O807">
            <v>2186</v>
          </cell>
          <cell r="P807"/>
          <cell r="Q807"/>
          <cell r="R807"/>
          <cell r="S807"/>
          <cell r="T807"/>
          <cell r="U807"/>
          <cell r="V807"/>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2186</v>
          </cell>
          <cell r="AT807">
            <v>0</v>
          </cell>
          <cell r="AU807">
            <v>4480</v>
          </cell>
        </row>
        <row r="808">
          <cell r="H808" t="str">
            <v>SAB10067</v>
          </cell>
          <cell r="I808">
            <v>2</v>
          </cell>
          <cell r="J808" t="str">
            <v>Sustaining</v>
          </cell>
          <cell r="K808">
            <v>40603</v>
          </cell>
          <cell r="L808">
            <v>41000</v>
          </cell>
          <cell r="M808">
            <v>2902</v>
          </cell>
          <cell r="N808">
            <v>23</v>
          </cell>
          <cell r="O808">
            <v>0</v>
          </cell>
          <cell r="P808"/>
          <cell r="Q808"/>
          <cell r="R808" t="str">
            <v xml:space="preserve"> </v>
          </cell>
          <cell r="S808"/>
          <cell r="T808"/>
          <cell r="U808"/>
          <cell r="V808"/>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2925</v>
          </cell>
        </row>
        <row r="809">
          <cell r="H809" t="str">
            <v>SAB10080</v>
          </cell>
          <cell r="I809">
            <v>3</v>
          </cell>
          <cell r="J809" t="str">
            <v>Sustaining</v>
          </cell>
          <cell r="K809">
            <v>41944</v>
          </cell>
          <cell r="L809">
            <v>42278</v>
          </cell>
          <cell r="M809"/>
          <cell r="N809"/>
          <cell r="O809">
            <v>0</v>
          </cell>
          <cell r="P809">
            <v>75</v>
          </cell>
          <cell r="Q809">
            <v>1500</v>
          </cell>
          <cell r="R809">
            <v>0</v>
          </cell>
          <cell r="S809"/>
          <cell r="T809"/>
          <cell r="U809"/>
          <cell r="V809"/>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1575</v>
          </cell>
          <cell r="AT809">
            <v>0</v>
          </cell>
          <cell r="AU809">
            <v>1575</v>
          </cell>
        </row>
        <row r="810">
          <cell r="H810" t="str">
            <v>SAB10088</v>
          </cell>
          <cell r="I810">
            <v>8</v>
          </cell>
          <cell r="J810" t="str">
            <v>Sustaining</v>
          </cell>
          <cell r="K810">
            <v>43070</v>
          </cell>
          <cell r="L810">
            <v>43344</v>
          </cell>
          <cell r="M810"/>
          <cell r="N810"/>
          <cell r="O810">
            <v>0</v>
          </cell>
          <cell r="P810"/>
          <cell r="Q810"/>
          <cell r="R810"/>
          <cell r="S810">
            <v>50</v>
          </cell>
          <cell r="T810">
            <v>900</v>
          </cell>
          <cell r="U810"/>
          <cell r="V810"/>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950</v>
          </cell>
          <cell r="AU810">
            <v>950</v>
          </cell>
        </row>
        <row r="811">
          <cell r="H811" t="str">
            <v>SAB10089</v>
          </cell>
          <cell r="I811">
            <v>3</v>
          </cell>
          <cell r="J811" t="str">
            <v>Sustaining</v>
          </cell>
          <cell r="K811">
            <v>42156</v>
          </cell>
          <cell r="L811">
            <v>42705</v>
          </cell>
          <cell r="M811"/>
          <cell r="N811"/>
          <cell r="O811">
            <v>0</v>
          </cell>
          <cell r="P811"/>
          <cell r="Q811">
            <v>100</v>
          </cell>
          <cell r="R811">
            <v>750</v>
          </cell>
          <cell r="S811"/>
          <cell r="T811"/>
          <cell r="U811"/>
          <cell r="V811"/>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100</v>
          </cell>
          <cell r="AT811">
            <v>750</v>
          </cell>
          <cell r="AU811">
            <v>850</v>
          </cell>
        </row>
        <row r="812">
          <cell r="H812" t="str">
            <v>SAB10098</v>
          </cell>
          <cell r="I812">
            <v>3</v>
          </cell>
          <cell r="J812" t="str">
            <v>Sustaining</v>
          </cell>
          <cell r="K812">
            <v>42005</v>
          </cell>
          <cell r="L812">
            <v>42217</v>
          </cell>
          <cell r="M812"/>
          <cell r="N812"/>
          <cell r="O812">
            <v>0</v>
          </cell>
          <cell r="P812"/>
          <cell r="Q812">
            <v>450</v>
          </cell>
          <cell r="R812"/>
          <cell r="S812"/>
          <cell r="T812"/>
          <cell r="U812"/>
          <cell r="V812"/>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450</v>
          </cell>
          <cell r="AT812">
            <v>0</v>
          </cell>
          <cell r="AU812">
            <v>450</v>
          </cell>
        </row>
        <row r="813">
          <cell r="H813" t="str">
            <v>SAB10105</v>
          </cell>
          <cell r="I813">
            <v>3</v>
          </cell>
          <cell r="J813" t="str">
            <v>Sustaining</v>
          </cell>
          <cell r="K813">
            <v>42522</v>
          </cell>
          <cell r="L813">
            <v>43891</v>
          </cell>
          <cell r="M813"/>
          <cell r="N813"/>
          <cell r="O813">
            <v>0</v>
          </cell>
          <cell r="P813"/>
          <cell r="Q813"/>
          <cell r="R813">
            <v>200</v>
          </cell>
          <cell r="S813">
            <v>2500</v>
          </cell>
          <cell r="T813">
            <v>3600</v>
          </cell>
          <cell r="U813">
            <v>4900</v>
          </cell>
          <cell r="V813">
            <v>4800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16000</v>
          </cell>
          <cell r="AU813">
            <v>16000</v>
          </cell>
        </row>
        <row r="814">
          <cell r="H814" t="str">
            <v>SAB10106</v>
          </cell>
          <cell r="I814">
            <v>3</v>
          </cell>
          <cell r="J814" t="str">
            <v>Sustaining</v>
          </cell>
          <cell r="K814">
            <v>41518</v>
          </cell>
          <cell r="L814">
            <v>41944</v>
          </cell>
          <cell r="M814"/>
          <cell r="N814">
            <v>20</v>
          </cell>
          <cell r="O814">
            <v>100</v>
          </cell>
          <cell r="P814">
            <v>2285</v>
          </cell>
          <cell r="Q814"/>
          <cell r="R814"/>
          <cell r="S814"/>
          <cell r="T814"/>
          <cell r="U814"/>
          <cell r="V814"/>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2385</v>
          </cell>
          <cell r="AT814">
            <v>0</v>
          </cell>
          <cell r="AU814">
            <v>2405</v>
          </cell>
        </row>
        <row r="815">
          <cell r="H815" t="str">
            <v>SAB10108</v>
          </cell>
          <cell r="I815">
            <v>5</v>
          </cell>
          <cell r="J815" t="str">
            <v>Sustaining</v>
          </cell>
          <cell r="K815">
            <v>41974</v>
          </cell>
          <cell r="L815">
            <v>42186</v>
          </cell>
          <cell r="M815"/>
          <cell r="N815">
            <v>0</v>
          </cell>
          <cell r="O815">
            <v>100</v>
          </cell>
          <cell r="P815">
            <v>50</v>
          </cell>
          <cell r="Q815">
            <v>400</v>
          </cell>
          <cell r="R815"/>
          <cell r="S815"/>
          <cell r="T815"/>
          <cell r="U815"/>
          <cell r="V815"/>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550</v>
          </cell>
          <cell r="AT815">
            <v>0</v>
          </cell>
          <cell r="AU815">
            <v>550</v>
          </cell>
        </row>
        <row r="816">
          <cell r="H816" t="str">
            <v>SAB10109</v>
          </cell>
          <cell r="I816">
            <v>3</v>
          </cell>
          <cell r="J816" t="str">
            <v>Sustaining</v>
          </cell>
          <cell r="K816">
            <v>42644</v>
          </cell>
          <cell r="L816">
            <v>42948</v>
          </cell>
          <cell r="M816"/>
          <cell r="N816"/>
          <cell r="O816">
            <v>0</v>
          </cell>
          <cell r="P816"/>
          <cell r="Q816"/>
          <cell r="R816">
            <v>200</v>
          </cell>
          <cell r="S816">
            <v>1000</v>
          </cell>
          <cell r="T816"/>
          <cell r="U816"/>
          <cell r="V816"/>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1200</v>
          </cell>
          <cell r="AU816">
            <v>1200</v>
          </cell>
        </row>
        <row r="817">
          <cell r="H817" t="str">
            <v>SAB20027</v>
          </cell>
          <cell r="I817">
            <v>5</v>
          </cell>
          <cell r="J817" t="str">
            <v>Sustaining</v>
          </cell>
          <cell r="K817">
            <v>41699</v>
          </cell>
          <cell r="L817">
            <v>41883</v>
          </cell>
          <cell r="M817"/>
          <cell r="N817"/>
          <cell r="O817">
            <v>0</v>
          </cell>
          <cell r="P817">
            <v>500</v>
          </cell>
          <cell r="Q817"/>
          <cell r="R817"/>
          <cell r="S817"/>
          <cell r="T817"/>
          <cell r="U817"/>
          <cell r="V817"/>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500</v>
          </cell>
          <cell r="AT817">
            <v>0</v>
          </cell>
          <cell r="AU817">
            <v>500</v>
          </cell>
        </row>
        <row r="818">
          <cell r="H818" t="str">
            <v>SAB20032</v>
          </cell>
          <cell r="I818">
            <v>1</v>
          </cell>
          <cell r="J818" t="str">
            <v>Sustaining</v>
          </cell>
          <cell r="K818">
            <v>43070</v>
          </cell>
          <cell r="L818">
            <v>43405</v>
          </cell>
          <cell r="M818"/>
          <cell r="N818"/>
          <cell r="O818">
            <v>0</v>
          </cell>
          <cell r="P818"/>
          <cell r="Q818"/>
          <cell r="R818"/>
          <cell r="S818">
            <v>50</v>
          </cell>
          <cell r="T818">
            <v>2500</v>
          </cell>
          <cell r="U818"/>
          <cell r="V818"/>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2550</v>
          </cell>
          <cell r="AU818">
            <v>2550</v>
          </cell>
        </row>
        <row r="819">
          <cell r="H819" t="str">
            <v>SAB20047</v>
          </cell>
          <cell r="I819">
            <v>1</v>
          </cell>
          <cell r="J819" t="str">
            <v>Sustaining</v>
          </cell>
          <cell r="K819">
            <v>41036</v>
          </cell>
          <cell r="L819">
            <v>41244</v>
          </cell>
          <cell r="M819">
            <v>54</v>
          </cell>
          <cell r="N819">
            <v>2300</v>
          </cell>
          <cell r="O819">
            <v>50</v>
          </cell>
          <cell r="P819"/>
          <cell r="Q819"/>
          <cell r="R819"/>
          <cell r="S819"/>
          <cell r="T819"/>
          <cell r="U819"/>
          <cell r="V819"/>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50</v>
          </cell>
          <cell r="AT819">
            <v>0</v>
          </cell>
          <cell r="AU819">
            <v>2404</v>
          </cell>
        </row>
        <row r="820">
          <cell r="H820" t="str">
            <v>SAB20049</v>
          </cell>
          <cell r="I820">
            <v>8</v>
          </cell>
          <cell r="J820" t="str">
            <v>Sustaining</v>
          </cell>
          <cell r="K820">
            <v>39753</v>
          </cell>
          <cell r="L820">
            <v>40940</v>
          </cell>
          <cell r="M820">
            <v>964</v>
          </cell>
          <cell r="N820">
            <v>51</v>
          </cell>
          <cell r="O820">
            <v>0</v>
          </cell>
          <cell r="P820"/>
          <cell r="Q820"/>
          <cell r="R820"/>
          <cell r="S820"/>
          <cell r="T820"/>
          <cell r="U820"/>
          <cell r="V820"/>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1015</v>
          </cell>
        </row>
        <row r="821">
          <cell r="H821" t="str">
            <v>SAB20053</v>
          </cell>
          <cell r="I821">
            <v>3</v>
          </cell>
          <cell r="J821" t="str">
            <v>Sustaining</v>
          </cell>
          <cell r="K821">
            <v>40422</v>
          </cell>
          <cell r="L821">
            <v>41487</v>
          </cell>
          <cell r="M821">
            <v>731</v>
          </cell>
          <cell r="N821">
            <v>922</v>
          </cell>
          <cell r="O821">
            <v>310</v>
          </cell>
          <cell r="P821"/>
          <cell r="Q821"/>
          <cell r="R821"/>
          <cell r="S821"/>
          <cell r="T821"/>
          <cell r="U821"/>
          <cell r="V821"/>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310</v>
          </cell>
          <cell r="AT821">
            <v>0</v>
          </cell>
          <cell r="AU821">
            <v>1963</v>
          </cell>
        </row>
        <row r="822">
          <cell r="H822" t="str">
            <v>SAB20055</v>
          </cell>
          <cell r="I822">
            <v>1</v>
          </cell>
          <cell r="J822" t="str">
            <v>Sustaining</v>
          </cell>
          <cell r="K822">
            <v>42887</v>
          </cell>
          <cell r="L822">
            <v>43191</v>
          </cell>
          <cell r="M822"/>
          <cell r="N822"/>
          <cell r="O822">
            <v>0</v>
          </cell>
          <cell r="P822"/>
          <cell r="Q822"/>
          <cell r="R822"/>
          <cell r="S822">
            <v>100</v>
          </cell>
          <cell r="T822">
            <v>1000</v>
          </cell>
          <cell r="U822"/>
          <cell r="V822"/>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1100</v>
          </cell>
          <cell r="AU822">
            <v>1100</v>
          </cell>
        </row>
        <row r="823">
          <cell r="H823" t="str">
            <v>SAB20057</v>
          </cell>
          <cell r="I823">
            <v>1</v>
          </cell>
          <cell r="J823" t="str">
            <v>Sustaining</v>
          </cell>
          <cell r="K823">
            <v>41091</v>
          </cell>
          <cell r="L823">
            <v>41883</v>
          </cell>
          <cell r="M823">
            <v>300</v>
          </cell>
          <cell r="N823">
            <v>160</v>
          </cell>
          <cell r="O823">
            <v>310</v>
          </cell>
          <cell r="P823">
            <v>200</v>
          </cell>
          <cell r="Q823"/>
          <cell r="R823"/>
          <cell r="S823"/>
          <cell r="T823"/>
          <cell r="U823"/>
          <cell r="V823"/>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510</v>
          </cell>
          <cell r="AT823">
            <v>0</v>
          </cell>
          <cell r="AU823">
            <v>970</v>
          </cell>
        </row>
        <row r="824">
          <cell r="H824" t="str">
            <v>SAB20058</v>
          </cell>
          <cell r="I824">
            <v>2</v>
          </cell>
          <cell r="J824" t="str">
            <v>Sustaining</v>
          </cell>
          <cell r="K824">
            <v>42339</v>
          </cell>
          <cell r="L824">
            <v>43344</v>
          </cell>
          <cell r="M824"/>
          <cell r="N824"/>
          <cell r="O824">
            <v>0</v>
          </cell>
          <cell r="P824"/>
          <cell r="Q824"/>
          <cell r="R824">
            <v>350</v>
          </cell>
          <cell r="S824">
            <v>350</v>
          </cell>
          <cell r="T824">
            <v>350</v>
          </cell>
          <cell r="U824"/>
          <cell r="V824"/>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1050</v>
          </cell>
          <cell r="AU824">
            <v>1050</v>
          </cell>
        </row>
        <row r="825">
          <cell r="H825" t="str">
            <v>SAB20060</v>
          </cell>
          <cell r="I825">
            <v>9</v>
          </cell>
          <cell r="J825" t="str">
            <v>Sustaining</v>
          </cell>
          <cell r="K825">
            <v>41974</v>
          </cell>
          <cell r="L825">
            <v>42186</v>
          </cell>
          <cell r="M825"/>
          <cell r="N825"/>
          <cell r="O825">
            <v>0</v>
          </cell>
          <cell r="P825">
            <v>30</v>
          </cell>
          <cell r="Q825">
            <v>600</v>
          </cell>
          <cell r="R825"/>
          <cell r="S825"/>
          <cell r="T825"/>
          <cell r="U825"/>
          <cell r="V825"/>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630</v>
          </cell>
          <cell r="AT825">
            <v>0</v>
          </cell>
          <cell r="AU825">
            <v>630</v>
          </cell>
        </row>
        <row r="826">
          <cell r="H826" t="str">
            <v>SAB20062</v>
          </cell>
          <cell r="I826">
            <v>3</v>
          </cell>
          <cell r="J826" t="str">
            <v>Sustaining</v>
          </cell>
          <cell r="K826">
            <v>41122</v>
          </cell>
          <cell r="L826">
            <v>41913</v>
          </cell>
          <cell r="M826"/>
          <cell r="N826">
            <v>200</v>
          </cell>
          <cell r="O826">
            <v>150</v>
          </cell>
          <cell r="P826">
            <v>145</v>
          </cell>
          <cell r="Q826"/>
          <cell r="R826"/>
          <cell r="S826"/>
          <cell r="T826"/>
          <cell r="U826"/>
          <cell r="V826"/>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295</v>
          </cell>
          <cell r="AT826">
            <v>0</v>
          </cell>
          <cell r="AU826">
            <v>495</v>
          </cell>
        </row>
        <row r="827">
          <cell r="H827" t="str">
            <v>SAB20064</v>
          </cell>
          <cell r="I827">
            <v>3</v>
          </cell>
          <cell r="J827" t="str">
            <v>Sustaining</v>
          </cell>
          <cell r="K827">
            <v>41609</v>
          </cell>
          <cell r="L827">
            <v>41944</v>
          </cell>
          <cell r="M827"/>
          <cell r="N827"/>
          <cell r="O827">
            <v>50</v>
          </cell>
          <cell r="P827">
            <v>500</v>
          </cell>
          <cell r="Q827"/>
          <cell r="R827"/>
          <cell r="S827"/>
          <cell r="T827"/>
          <cell r="U827"/>
          <cell r="V827"/>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550</v>
          </cell>
          <cell r="AT827">
            <v>0</v>
          </cell>
          <cell r="AU827">
            <v>550</v>
          </cell>
        </row>
        <row r="828">
          <cell r="H828" t="str">
            <v>SAB20065</v>
          </cell>
          <cell r="I828">
            <v>3</v>
          </cell>
          <cell r="J828" t="str">
            <v>Sustaining</v>
          </cell>
          <cell r="K828">
            <v>42736</v>
          </cell>
          <cell r="L828">
            <v>43070</v>
          </cell>
          <cell r="M828"/>
          <cell r="N828"/>
          <cell r="O828">
            <v>0</v>
          </cell>
          <cell r="P828"/>
          <cell r="Q828"/>
          <cell r="R828"/>
          <cell r="S828">
            <v>500</v>
          </cell>
          <cell r="T828"/>
          <cell r="U828"/>
          <cell r="V828"/>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500</v>
          </cell>
          <cell r="AU828">
            <v>500</v>
          </cell>
        </row>
        <row r="829">
          <cell r="H829" t="str">
            <v>SAB20066</v>
          </cell>
          <cell r="I829">
            <v>3</v>
          </cell>
          <cell r="J829" t="str">
            <v>Sustaining</v>
          </cell>
          <cell r="K829">
            <v>42005</v>
          </cell>
          <cell r="L829">
            <v>42186</v>
          </cell>
          <cell r="M829"/>
          <cell r="N829"/>
          <cell r="O829">
            <v>0</v>
          </cell>
          <cell r="P829"/>
          <cell r="Q829">
            <v>250</v>
          </cell>
          <cell r="R829"/>
          <cell r="S829"/>
          <cell r="T829"/>
          <cell r="U829"/>
          <cell r="V829"/>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250</v>
          </cell>
          <cell r="AT829">
            <v>0</v>
          </cell>
          <cell r="AU829">
            <v>250</v>
          </cell>
        </row>
        <row r="830">
          <cell r="H830" t="str">
            <v>SAB20067</v>
          </cell>
          <cell r="I830">
            <v>3</v>
          </cell>
          <cell r="J830" t="str">
            <v>Sustaining</v>
          </cell>
          <cell r="K830">
            <v>42095</v>
          </cell>
          <cell r="L830">
            <v>42217</v>
          </cell>
          <cell r="M830"/>
          <cell r="N830"/>
          <cell r="O830">
            <v>0</v>
          </cell>
          <cell r="P830"/>
          <cell r="Q830">
            <v>350</v>
          </cell>
          <cell r="R830"/>
          <cell r="S830"/>
          <cell r="T830"/>
          <cell r="U830"/>
          <cell r="V830"/>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350</v>
          </cell>
          <cell r="AT830">
            <v>0</v>
          </cell>
          <cell r="AU830">
            <v>350</v>
          </cell>
        </row>
        <row r="831">
          <cell r="H831" t="str">
            <v>SAB20068</v>
          </cell>
          <cell r="I831">
            <v>5</v>
          </cell>
          <cell r="J831" t="str">
            <v>Sustaining</v>
          </cell>
          <cell r="K831">
            <v>42736</v>
          </cell>
          <cell r="L831">
            <v>43081</v>
          </cell>
          <cell r="M831"/>
          <cell r="N831"/>
          <cell r="O831">
            <v>0</v>
          </cell>
          <cell r="P831"/>
          <cell r="Q831"/>
          <cell r="R831"/>
          <cell r="S831">
            <v>625</v>
          </cell>
          <cell r="T831"/>
          <cell r="U831"/>
          <cell r="V831"/>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625</v>
          </cell>
          <cell r="AU831">
            <v>625</v>
          </cell>
        </row>
        <row r="832">
          <cell r="H832" t="str">
            <v>SAB20070</v>
          </cell>
          <cell r="I832">
            <v>3</v>
          </cell>
          <cell r="J832" t="str">
            <v>Sustaining</v>
          </cell>
          <cell r="K832">
            <v>42705</v>
          </cell>
          <cell r="L832">
            <v>43070</v>
          </cell>
          <cell r="M832"/>
          <cell r="N832"/>
          <cell r="O832">
            <v>0</v>
          </cell>
          <cell r="P832"/>
          <cell r="Q832"/>
          <cell r="R832"/>
          <cell r="S832">
            <v>400</v>
          </cell>
          <cell r="T832"/>
          <cell r="U832"/>
          <cell r="V832"/>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400</v>
          </cell>
          <cell r="AU832">
            <v>400</v>
          </cell>
        </row>
        <row r="833">
          <cell r="H833" t="str">
            <v>SAB20071</v>
          </cell>
          <cell r="I833">
            <v>8</v>
          </cell>
          <cell r="J833" t="str">
            <v>Sustaining</v>
          </cell>
          <cell r="K833">
            <v>42064</v>
          </cell>
          <cell r="L833">
            <v>42248</v>
          </cell>
          <cell r="M833"/>
          <cell r="N833"/>
          <cell r="O833">
            <v>0</v>
          </cell>
          <cell r="P833"/>
          <cell r="Q833">
            <v>450</v>
          </cell>
          <cell r="R833"/>
          <cell r="S833"/>
          <cell r="T833"/>
          <cell r="U833"/>
          <cell r="V833"/>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450</v>
          </cell>
          <cell r="AT833">
            <v>0</v>
          </cell>
          <cell r="AU833">
            <v>450</v>
          </cell>
        </row>
        <row r="834">
          <cell r="H834" t="str">
            <v>SAB20072</v>
          </cell>
          <cell r="I834">
            <v>8</v>
          </cell>
          <cell r="J834" t="str">
            <v>Sustaining</v>
          </cell>
          <cell r="K834">
            <v>42795</v>
          </cell>
          <cell r="L834">
            <v>42979</v>
          </cell>
          <cell r="M834"/>
          <cell r="N834"/>
          <cell r="O834">
            <v>0</v>
          </cell>
          <cell r="P834"/>
          <cell r="Q834"/>
          <cell r="R834"/>
          <cell r="S834">
            <v>500</v>
          </cell>
          <cell r="T834"/>
          <cell r="U834"/>
          <cell r="V834"/>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500</v>
          </cell>
          <cell r="AU834">
            <v>500</v>
          </cell>
        </row>
        <row r="835">
          <cell r="H835" t="str">
            <v>SAB20073</v>
          </cell>
          <cell r="I835">
            <v>8</v>
          </cell>
          <cell r="J835" t="str">
            <v>Sustaining</v>
          </cell>
          <cell r="K835">
            <v>42430</v>
          </cell>
          <cell r="L835">
            <v>42552</v>
          </cell>
          <cell r="M835"/>
          <cell r="N835"/>
          <cell r="O835">
            <v>0</v>
          </cell>
          <cell r="P835"/>
          <cell r="Q835"/>
          <cell r="R835">
            <v>750</v>
          </cell>
          <cell r="S835"/>
          <cell r="T835"/>
          <cell r="U835"/>
          <cell r="V835"/>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750</v>
          </cell>
          <cell r="AU835">
            <v>750</v>
          </cell>
        </row>
        <row r="836">
          <cell r="H836" t="str">
            <v>SAB20074</v>
          </cell>
          <cell r="I836">
            <v>8</v>
          </cell>
          <cell r="J836" t="str">
            <v>Sustaining</v>
          </cell>
          <cell r="K836">
            <v>43132</v>
          </cell>
          <cell r="L836">
            <v>43313</v>
          </cell>
          <cell r="M836"/>
          <cell r="N836"/>
          <cell r="O836">
            <v>0</v>
          </cell>
          <cell r="P836"/>
          <cell r="Q836"/>
          <cell r="R836"/>
          <cell r="S836"/>
          <cell r="T836">
            <v>450</v>
          </cell>
          <cell r="U836"/>
          <cell r="V836"/>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450</v>
          </cell>
          <cell r="AU836">
            <v>450</v>
          </cell>
        </row>
        <row r="837">
          <cell r="H837" t="str">
            <v>SAB20075</v>
          </cell>
          <cell r="I837">
            <v>5</v>
          </cell>
          <cell r="J837" t="str">
            <v>Sustaining</v>
          </cell>
          <cell r="K837">
            <v>43770</v>
          </cell>
          <cell r="L837">
            <v>44166</v>
          </cell>
          <cell r="M837"/>
          <cell r="N837"/>
          <cell r="O837">
            <v>0</v>
          </cell>
          <cell r="P837"/>
          <cell r="Q837"/>
          <cell r="R837"/>
          <cell r="S837"/>
          <cell r="T837"/>
          <cell r="U837"/>
          <cell r="V837">
            <v>800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800</v>
          </cell>
          <cell r="AU837">
            <v>800</v>
          </cell>
        </row>
        <row r="838">
          <cell r="H838" t="str">
            <v>SAB20076</v>
          </cell>
          <cell r="I838">
            <v>3</v>
          </cell>
          <cell r="J838" t="str">
            <v>Sustaining</v>
          </cell>
          <cell r="K838">
            <v>43374</v>
          </cell>
          <cell r="L838">
            <v>43678</v>
          </cell>
          <cell r="M838"/>
          <cell r="N838"/>
          <cell r="O838">
            <v>0</v>
          </cell>
          <cell r="P838"/>
          <cell r="Q838"/>
          <cell r="R838"/>
          <cell r="S838"/>
          <cell r="T838">
            <v>250</v>
          </cell>
          <cell r="U838">
            <v>1000</v>
          </cell>
          <cell r="V838"/>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1250</v>
          </cell>
          <cell r="AU838">
            <v>1250</v>
          </cell>
        </row>
        <row r="839">
          <cell r="H839" t="str">
            <v>SABP0024</v>
          </cell>
          <cell r="I839">
            <v>4</v>
          </cell>
          <cell r="J839" t="str">
            <v>Sustaining</v>
          </cell>
          <cell r="K839">
            <v>42339</v>
          </cell>
          <cell r="L839">
            <v>42675</v>
          </cell>
          <cell r="M839"/>
          <cell r="N839"/>
          <cell r="O839">
            <v>0</v>
          </cell>
          <cell r="P839"/>
          <cell r="Q839">
            <v>50</v>
          </cell>
          <cell r="R839">
            <v>600</v>
          </cell>
          <cell r="S839"/>
          <cell r="T839"/>
          <cell r="U839"/>
          <cell r="V839"/>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50</v>
          </cell>
          <cell r="AT839">
            <v>600</v>
          </cell>
          <cell r="AU839">
            <v>650</v>
          </cell>
        </row>
        <row r="840">
          <cell r="H840" t="str">
            <v>SABP0036</v>
          </cell>
          <cell r="I840">
            <v>4</v>
          </cell>
          <cell r="J840" t="str">
            <v>Sustaining</v>
          </cell>
          <cell r="K840">
            <v>41302</v>
          </cell>
          <cell r="L840">
            <v>43435</v>
          </cell>
          <cell r="M840"/>
          <cell r="N840">
            <v>0</v>
          </cell>
          <cell r="O840">
            <v>1300</v>
          </cell>
          <cell r="P840">
            <v>4750</v>
          </cell>
          <cell r="Q840">
            <v>4500</v>
          </cell>
          <cell r="R840">
            <v>4750</v>
          </cell>
          <cell r="S840">
            <v>4750</v>
          </cell>
          <cell r="T840">
            <v>2000</v>
          </cell>
          <cell r="U840"/>
          <cell r="V840"/>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10550</v>
          </cell>
          <cell r="AT840">
            <v>11500</v>
          </cell>
          <cell r="AU840">
            <v>22050</v>
          </cell>
        </row>
        <row r="841">
          <cell r="H841" t="str">
            <v>SABP0045</v>
          </cell>
          <cell r="I841">
            <v>3</v>
          </cell>
          <cell r="J841" t="str">
            <v>Sustaining</v>
          </cell>
          <cell r="K841">
            <v>42309</v>
          </cell>
          <cell r="L841">
            <v>42614</v>
          </cell>
          <cell r="M841"/>
          <cell r="N841"/>
          <cell r="O841">
            <v>0</v>
          </cell>
          <cell r="P841"/>
          <cell r="Q841">
            <v>50</v>
          </cell>
          <cell r="R841">
            <v>850</v>
          </cell>
          <cell r="S841"/>
          <cell r="T841"/>
          <cell r="U841"/>
          <cell r="V841"/>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50</v>
          </cell>
          <cell r="AT841">
            <v>850</v>
          </cell>
          <cell r="AU841">
            <v>900</v>
          </cell>
        </row>
        <row r="842">
          <cell r="H842" t="str">
            <v>SABP0047</v>
          </cell>
          <cell r="I842">
            <v>5</v>
          </cell>
          <cell r="J842" t="str">
            <v>Regulatory</v>
          </cell>
          <cell r="K842">
            <v>41091</v>
          </cell>
          <cell r="L842">
            <v>41275</v>
          </cell>
          <cell r="M842">
            <v>100</v>
          </cell>
          <cell r="N842">
            <v>527</v>
          </cell>
          <cell r="O842">
            <v>20</v>
          </cell>
          <cell r="P842"/>
          <cell r="Q842"/>
          <cell r="R842"/>
          <cell r="S842"/>
          <cell r="T842"/>
          <cell r="U842"/>
          <cell r="V842"/>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20</v>
          </cell>
          <cell r="AT842">
            <v>0</v>
          </cell>
          <cell r="AU842">
            <v>647</v>
          </cell>
        </row>
        <row r="843">
          <cell r="H843" t="str">
            <v>-</v>
          </cell>
          <cell r="I843">
            <v>5</v>
          </cell>
          <cell r="J843" t="str">
            <v>Value Enhancing</v>
          </cell>
          <cell r="K843">
            <v>47484</v>
          </cell>
          <cell r="L843">
            <v>47818</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1800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1800</v>
          </cell>
          <cell r="AU843">
            <v>1800</v>
          </cell>
        </row>
        <row r="844">
          <cell r="H844" t="str">
            <v>-</v>
          </cell>
          <cell r="I844">
            <v>5</v>
          </cell>
          <cell r="J844" t="str">
            <v>Value Enhancing</v>
          </cell>
          <cell r="K844">
            <v>49675</v>
          </cell>
          <cell r="L844">
            <v>50010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2200</v>
          </cell>
          <cell r="AM844">
            <v>0</v>
          </cell>
          <cell r="AN844">
            <v>0</v>
          </cell>
          <cell r="AO844">
            <v>0</v>
          </cell>
          <cell r="AP844">
            <v>0</v>
          </cell>
          <cell r="AQ844">
            <v>0</v>
          </cell>
          <cell r="AR844">
            <v>0</v>
          </cell>
          <cell r="AS844">
            <v>0</v>
          </cell>
          <cell r="AT844">
            <v>2200</v>
          </cell>
          <cell r="AU844">
            <v>2200</v>
          </cell>
        </row>
        <row r="845">
          <cell r="H845" t="str">
            <v>-</v>
          </cell>
          <cell r="I845">
            <v>5</v>
          </cell>
          <cell r="J845" t="str">
            <v>Value Enhancing</v>
          </cell>
          <cell r="K845">
            <v>48580</v>
          </cell>
          <cell r="L845">
            <v>48914</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2000</v>
          </cell>
          <cell r="AJ845">
            <v>0</v>
          </cell>
          <cell r="AK845">
            <v>0</v>
          </cell>
          <cell r="AL845">
            <v>0</v>
          </cell>
          <cell r="AM845">
            <v>0</v>
          </cell>
          <cell r="AN845">
            <v>0</v>
          </cell>
          <cell r="AO845">
            <v>0</v>
          </cell>
          <cell r="AP845">
            <v>0</v>
          </cell>
          <cell r="AQ845">
            <v>0</v>
          </cell>
          <cell r="AR845">
            <v>0</v>
          </cell>
          <cell r="AS845">
            <v>0</v>
          </cell>
          <cell r="AT845">
            <v>2000</v>
          </cell>
          <cell r="AU845">
            <v>2000</v>
          </cell>
        </row>
        <row r="846">
          <cell r="H846" t="str">
            <v>-</v>
          </cell>
          <cell r="I846">
            <v>5</v>
          </cell>
          <cell r="J846" t="str">
            <v>Value Enhancing</v>
          </cell>
          <cell r="K846">
            <v>50041</v>
          </cell>
          <cell r="L846">
            <v>50375</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2200</v>
          </cell>
          <cell r="AN846">
            <v>0</v>
          </cell>
          <cell r="AO846">
            <v>0</v>
          </cell>
          <cell r="AP846">
            <v>0</v>
          </cell>
          <cell r="AQ846">
            <v>0</v>
          </cell>
          <cell r="AR846">
            <v>0</v>
          </cell>
          <cell r="AS846">
            <v>0</v>
          </cell>
          <cell r="AT846">
            <v>2200</v>
          </cell>
          <cell r="AU846">
            <v>2200</v>
          </cell>
        </row>
        <row r="847">
          <cell r="H847" t="str">
            <v>-</v>
          </cell>
          <cell r="I847">
            <v>5</v>
          </cell>
          <cell r="J847" t="str">
            <v>Sustaining</v>
          </cell>
          <cell r="K847">
            <v>47484</v>
          </cell>
          <cell r="L847">
            <v>47818</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1000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1000</v>
          </cell>
          <cell r="AU847">
            <v>1000</v>
          </cell>
        </row>
        <row r="848">
          <cell r="H848" t="str">
            <v>-</v>
          </cell>
          <cell r="I848">
            <v>5</v>
          </cell>
          <cell r="J848" t="str">
            <v>Sustaining</v>
          </cell>
          <cell r="K848">
            <v>49675</v>
          </cell>
          <cell r="L848">
            <v>50010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1100</v>
          </cell>
          <cell r="AM848">
            <v>0</v>
          </cell>
          <cell r="AN848">
            <v>0</v>
          </cell>
          <cell r="AO848">
            <v>0</v>
          </cell>
          <cell r="AP848">
            <v>0</v>
          </cell>
          <cell r="AQ848">
            <v>0</v>
          </cell>
          <cell r="AR848">
            <v>0</v>
          </cell>
          <cell r="AS848">
            <v>0</v>
          </cell>
          <cell r="AT848">
            <v>1100</v>
          </cell>
          <cell r="AU848">
            <v>1100</v>
          </cell>
        </row>
        <row r="849">
          <cell r="H849" t="str">
            <v>-</v>
          </cell>
          <cell r="I849">
            <v>5</v>
          </cell>
          <cell r="J849" t="str">
            <v>Sustaining</v>
          </cell>
          <cell r="K849">
            <v>48580</v>
          </cell>
          <cell r="L849">
            <v>48914</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1000</v>
          </cell>
          <cell r="AJ849">
            <v>0</v>
          </cell>
          <cell r="AK849">
            <v>0</v>
          </cell>
          <cell r="AL849">
            <v>0</v>
          </cell>
          <cell r="AM849">
            <v>0</v>
          </cell>
          <cell r="AN849">
            <v>0</v>
          </cell>
          <cell r="AO849">
            <v>0</v>
          </cell>
          <cell r="AP849">
            <v>0</v>
          </cell>
          <cell r="AQ849">
            <v>0</v>
          </cell>
          <cell r="AR849">
            <v>0</v>
          </cell>
          <cell r="AS849">
            <v>0</v>
          </cell>
          <cell r="AT849">
            <v>1000</v>
          </cell>
          <cell r="AU849">
            <v>1000</v>
          </cell>
        </row>
        <row r="850">
          <cell r="H850" t="str">
            <v>-</v>
          </cell>
          <cell r="I850">
            <v>5</v>
          </cell>
          <cell r="J850" t="str">
            <v>Sustaining</v>
          </cell>
          <cell r="K850">
            <v>50041</v>
          </cell>
          <cell r="L850">
            <v>50375</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1200</v>
          </cell>
          <cell r="AN850">
            <v>0</v>
          </cell>
          <cell r="AO850">
            <v>0</v>
          </cell>
          <cell r="AP850">
            <v>0</v>
          </cell>
          <cell r="AQ850">
            <v>0</v>
          </cell>
          <cell r="AR850">
            <v>0</v>
          </cell>
          <cell r="AS850">
            <v>0</v>
          </cell>
          <cell r="AT850">
            <v>1200</v>
          </cell>
          <cell r="AU850">
            <v>1200</v>
          </cell>
        </row>
        <row r="851">
          <cell r="H851" t="str">
            <v>-</v>
          </cell>
          <cell r="I851">
            <v>3</v>
          </cell>
          <cell r="J851" t="str">
            <v>Sustaining</v>
          </cell>
          <cell r="K851">
            <v>50041</v>
          </cell>
          <cell r="L851">
            <v>50375</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8900</v>
          </cell>
          <cell r="AN851">
            <v>0</v>
          </cell>
          <cell r="AO851">
            <v>0</v>
          </cell>
          <cell r="AP851">
            <v>0</v>
          </cell>
          <cell r="AQ851">
            <v>0</v>
          </cell>
          <cell r="AR851">
            <v>0</v>
          </cell>
          <cell r="AS851">
            <v>0</v>
          </cell>
          <cell r="AT851">
            <v>8900</v>
          </cell>
          <cell r="AU851">
            <v>8900</v>
          </cell>
        </row>
        <row r="852">
          <cell r="H852" t="str">
            <v>-</v>
          </cell>
          <cell r="I852">
            <v>3</v>
          </cell>
          <cell r="J852" t="str">
            <v>Sustaining</v>
          </cell>
          <cell r="K852">
            <v>51502</v>
          </cell>
          <cell r="L852">
            <v>51836</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10100</v>
          </cell>
          <cell r="AR852">
            <v>0</v>
          </cell>
          <cell r="AS852">
            <v>0</v>
          </cell>
          <cell r="AT852">
            <v>10100</v>
          </cell>
          <cell r="AU852">
            <v>10100</v>
          </cell>
        </row>
        <row r="853">
          <cell r="H853" t="str">
            <v>-</v>
          </cell>
          <cell r="I853">
            <v>3</v>
          </cell>
          <cell r="J853" t="str">
            <v>Sustaining</v>
          </cell>
          <cell r="K853">
            <v>48945</v>
          </cell>
          <cell r="L853">
            <v>49279</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8200</v>
          </cell>
          <cell r="AK853">
            <v>0</v>
          </cell>
          <cell r="AL853">
            <v>0</v>
          </cell>
          <cell r="AM853">
            <v>0</v>
          </cell>
          <cell r="AN853">
            <v>0</v>
          </cell>
          <cell r="AO853">
            <v>0</v>
          </cell>
          <cell r="AP853">
            <v>0</v>
          </cell>
          <cell r="AQ853">
            <v>0</v>
          </cell>
          <cell r="AR853">
            <v>0</v>
          </cell>
          <cell r="AS853">
            <v>0</v>
          </cell>
          <cell r="AT853">
            <v>8200</v>
          </cell>
          <cell r="AU853">
            <v>8200</v>
          </cell>
        </row>
        <row r="854">
          <cell r="H854" t="str">
            <v>-</v>
          </cell>
          <cell r="I854">
            <v>3</v>
          </cell>
          <cell r="J854" t="str">
            <v>Sustaining</v>
          </cell>
          <cell r="K854">
            <v>49310</v>
          </cell>
          <cell r="L854">
            <v>49644</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8400</v>
          </cell>
          <cell r="AL854">
            <v>0</v>
          </cell>
          <cell r="AM854">
            <v>0</v>
          </cell>
          <cell r="AN854">
            <v>0</v>
          </cell>
          <cell r="AO854">
            <v>0</v>
          </cell>
          <cell r="AP854">
            <v>0</v>
          </cell>
          <cell r="AQ854">
            <v>0</v>
          </cell>
          <cell r="AR854">
            <v>0</v>
          </cell>
          <cell r="AS854">
            <v>0</v>
          </cell>
          <cell r="AT854">
            <v>8400</v>
          </cell>
          <cell r="AU854">
            <v>8400</v>
          </cell>
        </row>
        <row r="855">
          <cell r="H855" t="str">
            <v>-</v>
          </cell>
          <cell r="I855">
            <v>3</v>
          </cell>
          <cell r="J855" t="str">
            <v>Sustaining</v>
          </cell>
          <cell r="K855">
            <v>46388</v>
          </cell>
          <cell r="L855">
            <v>46722</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6700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6700</v>
          </cell>
          <cell r="AU855">
            <v>6700</v>
          </cell>
        </row>
        <row r="856">
          <cell r="H856" t="str">
            <v>-</v>
          </cell>
          <cell r="I856">
            <v>3</v>
          </cell>
          <cell r="J856" t="str">
            <v>Sustaining</v>
          </cell>
          <cell r="K856">
            <v>46388</v>
          </cell>
          <cell r="L856">
            <v>46722</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6700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6700</v>
          </cell>
          <cell r="AU856">
            <v>6700</v>
          </cell>
        </row>
        <row r="857">
          <cell r="H857" t="str">
            <v>-</v>
          </cell>
          <cell r="I857">
            <v>3</v>
          </cell>
          <cell r="J857" t="str">
            <v>Sustaining</v>
          </cell>
          <cell r="K857">
            <v>47119</v>
          </cell>
          <cell r="L857">
            <v>47453</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7100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7100</v>
          </cell>
          <cell r="AU857">
            <v>7100</v>
          </cell>
        </row>
        <row r="858">
          <cell r="H858" t="str">
            <v>-</v>
          </cell>
          <cell r="I858">
            <v>3</v>
          </cell>
          <cell r="J858" t="str">
            <v>Sustaining</v>
          </cell>
          <cell r="K858">
            <v>47484</v>
          </cell>
          <cell r="L858">
            <v>47818</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7300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7300</v>
          </cell>
          <cell r="AU858">
            <v>7300</v>
          </cell>
        </row>
        <row r="859">
          <cell r="H859" t="str">
            <v>-</v>
          </cell>
          <cell r="I859">
            <v>3</v>
          </cell>
          <cell r="J859" t="str">
            <v>Sustaining</v>
          </cell>
          <cell r="K859">
            <v>45292</v>
          </cell>
          <cell r="L859">
            <v>45627</v>
          </cell>
          <cell r="M859">
            <v>0</v>
          </cell>
          <cell r="N859">
            <v>0</v>
          </cell>
          <cell r="O859">
            <v>0</v>
          </cell>
          <cell r="P859">
            <v>0</v>
          </cell>
          <cell r="Q859">
            <v>0</v>
          </cell>
          <cell r="R859">
            <v>0</v>
          </cell>
          <cell r="S859">
            <v>0</v>
          </cell>
          <cell r="T859">
            <v>0</v>
          </cell>
          <cell r="U859">
            <v>0</v>
          </cell>
          <cell r="V859">
            <v>0</v>
          </cell>
          <cell r="W859">
            <v>0</v>
          </cell>
          <cell r="X859">
            <v>0</v>
          </cell>
          <cell r="Y859">
            <v>0</v>
          </cell>
          <cell r="Z859">
            <v>6100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6100</v>
          </cell>
          <cell r="AU859">
            <v>6100</v>
          </cell>
        </row>
        <row r="860">
          <cell r="H860" t="str">
            <v>-</v>
          </cell>
          <cell r="I860">
            <v>3</v>
          </cell>
          <cell r="J860" t="str">
            <v>Sustaining</v>
          </cell>
          <cell r="K860">
            <v>45292</v>
          </cell>
          <cell r="L860">
            <v>45627</v>
          </cell>
          <cell r="M860">
            <v>0</v>
          </cell>
          <cell r="N860">
            <v>0</v>
          </cell>
          <cell r="O860">
            <v>0</v>
          </cell>
          <cell r="P860">
            <v>0</v>
          </cell>
          <cell r="Q860">
            <v>0</v>
          </cell>
          <cell r="R860">
            <v>0</v>
          </cell>
          <cell r="S860">
            <v>0</v>
          </cell>
          <cell r="T860">
            <v>0</v>
          </cell>
          <cell r="U860">
            <v>0</v>
          </cell>
          <cell r="V860">
            <v>0</v>
          </cell>
          <cell r="W860">
            <v>0</v>
          </cell>
          <cell r="X860">
            <v>0</v>
          </cell>
          <cell r="Y860">
            <v>0</v>
          </cell>
          <cell r="Z860">
            <v>6100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6100</v>
          </cell>
          <cell r="AU860">
            <v>6100</v>
          </cell>
        </row>
        <row r="861">
          <cell r="H861" t="str">
            <v>-</v>
          </cell>
          <cell r="I861">
            <v>3</v>
          </cell>
          <cell r="J861" t="str">
            <v>Sustaining</v>
          </cell>
          <cell r="K861">
            <v>44197</v>
          </cell>
          <cell r="L861">
            <v>44531</v>
          </cell>
          <cell r="M861">
            <v>0</v>
          </cell>
          <cell r="N861">
            <v>0</v>
          </cell>
          <cell r="O861">
            <v>0</v>
          </cell>
          <cell r="P861">
            <v>0</v>
          </cell>
          <cell r="Q861">
            <v>0</v>
          </cell>
          <cell r="R861">
            <v>0</v>
          </cell>
          <cell r="S861">
            <v>0</v>
          </cell>
          <cell r="T861">
            <v>0</v>
          </cell>
          <cell r="U861">
            <v>0</v>
          </cell>
          <cell r="V861">
            <v>0</v>
          </cell>
          <cell r="W861">
            <v>5600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5600</v>
          </cell>
          <cell r="AU861">
            <v>5600</v>
          </cell>
        </row>
        <row r="862">
          <cell r="H862" t="str">
            <v>-</v>
          </cell>
          <cell r="I862">
            <v>3</v>
          </cell>
          <cell r="J862" t="str">
            <v>Sustaining</v>
          </cell>
          <cell r="K862">
            <v>44562</v>
          </cell>
          <cell r="L862">
            <v>44896</v>
          </cell>
          <cell r="M862">
            <v>0</v>
          </cell>
          <cell r="N862">
            <v>0</v>
          </cell>
          <cell r="O862">
            <v>0</v>
          </cell>
          <cell r="P862">
            <v>0</v>
          </cell>
          <cell r="Q862">
            <v>0</v>
          </cell>
          <cell r="R862">
            <v>0</v>
          </cell>
          <cell r="S862">
            <v>0</v>
          </cell>
          <cell r="T862">
            <v>0</v>
          </cell>
          <cell r="U862">
            <v>0</v>
          </cell>
          <cell r="V862">
            <v>0</v>
          </cell>
          <cell r="W862">
            <v>0</v>
          </cell>
          <cell r="X862">
            <v>5800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5800</v>
          </cell>
          <cell r="AU862">
            <v>5800</v>
          </cell>
        </row>
        <row r="863">
          <cell r="H863" t="str">
            <v>-</v>
          </cell>
          <cell r="I863">
            <v>3</v>
          </cell>
          <cell r="J863" t="str">
            <v>Sustaining</v>
          </cell>
          <cell r="K863">
            <v>45658</v>
          </cell>
          <cell r="L863">
            <v>45992</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6300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6300</v>
          </cell>
          <cell r="AU863">
            <v>6300</v>
          </cell>
        </row>
        <row r="864">
          <cell r="H864" t="str">
            <v>-</v>
          </cell>
          <cell r="I864">
            <v>3</v>
          </cell>
          <cell r="J864" t="str">
            <v>Sustaining</v>
          </cell>
          <cell r="K864">
            <v>45658</v>
          </cell>
          <cell r="L864">
            <v>45992</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6300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6300</v>
          </cell>
          <cell r="AU864">
            <v>6300</v>
          </cell>
        </row>
        <row r="865">
          <cell r="H865" t="str">
            <v>-</v>
          </cell>
          <cell r="I865">
            <v>3</v>
          </cell>
          <cell r="J865" t="str">
            <v>Sustaining</v>
          </cell>
          <cell r="K865">
            <v>46753</v>
          </cell>
          <cell r="L865">
            <v>47088</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6900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6900</v>
          </cell>
          <cell r="AU865">
            <v>6900</v>
          </cell>
        </row>
        <row r="866">
          <cell r="H866" t="str">
            <v>-</v>
          </cell>
          <cell r="I866">
            <v>3</v>
          </cell>
          <cell r="J866" t="str">
            <v>Sustaining</v>
          </cell>
          <cell r="K866">
            <v>46753</v>
          </cell>
          <cell r="L866">
            <v>47088</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6900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6900</v>
          </cell>
          <cell r="AU866">
            <v>6900</v>
          </cell>
        </row>
        <row r="867">
          <cell r="H867" t="str">
            <v>-</v>
          </cell>
          <cell r="I867">
            <v>3</v>
          </cell>
          <cell r="J867" t="str">
            <v>Sustaining</v>
          </cell>
          <cell r="K867">
            <v>46023</v>
          </cell>
          <cell r="L867">
            <v>46357</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6500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6500</v>
          </cell>
          <cell r="AU867">
            <v>6500</v>
          </cell>
        </row>
        <row r="868">
          <cell r="H868" t="str">
            <v>-</v>
          </cell>
          <cell r="I868">
            <v>3</v>
          </cell>
          <cell r="J868" t="str">
            <v>Sustaining</v>
          </cell>
          <cell r="K868">
            <v>46023</v>
          </cell>
          <cell r="L868">
            <v>46357</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6500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6500</v>
          </cell>
          <cell r="AU868">
            <v>6500</v>
          </cell>
        </row>
        <row r="869">
          <cell r="H869" t="str">
            <v>-</v>
          </cell>
          <cell r="I869">
            <v>3</v>
          </cell>
          <cell r="J869" t="str">
            <v>Sustaining</v>
          </cell>
          <cell r="K869">
            <v>44927</v>
          </cell>
          <cell r="L869">
            <v>45261</v>
          </cell>
          <cell r="M869">
            <v>0</v>
          </cell>
          <cell r="N869">
            <v>0</v>
          </cell>
          <cell r="O869">
            <v>0</v>
          </cell>
          <cell r="P869">
            <v>0</v>
          </cell>
          <cell r="Q869">
            <v>0</v>
          </cell>
          <cell r="R869">
            <v>0</v>
          </cell>
          <cell r="S869">
            <v>0</v>
          </cell>
          <cell r="T869">
            <v>0</v>
          </cell>
          <cell r="U869">
            <v>0</v>
          </cell>
          <cell r="V869">
            <v>0</v>
          </cell>
          <cell r="W869">
            <v>0</v>
          </cell>
          <cell r="X869">
            <v>0</v>
          </cell>
          <cell r="Y869">
            <v>5900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5900</v>
          </cell>
          <cell r="AU869">
            <v>5900</v>
          </cell>
        </row>
        <row r="870">
          <cell r="H870" t="str">
            <v>-</v>
          </cell>
          <cell r="I870">
            <v>3</v>
          </cell>
          <cell r="J870" t="str">
            <v>Sustaining</v>
          </cell>
          <cell r="K870">
            <v>44927</v>
          </cell>
          <cell r="L870">
            <v>45261</v>
          </cell>
          <cell r="M870">
            <v>0</v>
          </cell>
          <cell r="N870">
            <v>0</v>
          </cell>
          <cell r="O870">
            <v>0</v>
          </cell>
          <cell r="P870">
            <v>0</v>
          </cell>
          <cell r="Q870">
            <v>0</v>
          </cell>
          <cell r="R870">
            <v>0</v>
          </cell>
          <cell r="S870">
            <v>0</v>
          </cell>
          <cell r="T870">
            <v>0</v>
          </cell>
          <cell r="U870">
            <v>0</v>
          </cell>
          <cell r="V870">
            <v>0</v>
          </cell>
          <cell r="W870">
            <v>0</v>
          </cell>
          <cell r="X870">
            <v>0</v>
          </cell>
          <cell r="Y870">
            <v>5900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5900</v>
          </cell>
          <cell r="AU870">
            <v>5900</v>
          </cell>
        </row>
        <row r="871">
          <cell r="H871" t="str">
            <v>-</v>
          </cell>
          <cell r="I871">
            <v>3</v>
          </cell>
          <cell r="J871" t="str">
            <v>Sustaining</v>
          </cell>
          <cell r="K871">
            <v>47119</v>
          </cell>
          <cell r="L871">
            <v>47453</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8800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8800</v>
          </cell>
          <cell r="AU871">
            <v>8800</v>
          </cell>
        </row>
        <row r="872">
          <cell r="H872" t="str">
            <v>-</v>
          </cell>
          <cell r="I872">
            <v>3</v>
          </cell>
          <cell r="J872" t="str">
            <v>Sustaining</v>
          </cell>
          <cell r="K872">
            <v>47484</v>
          </cell>
          <cell r="L872">
            <v>47818</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9100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9100</v>
          </cell>
          <cell r="AU872">
            <v>9100</v>
          </cell>
        </row>
        <row r="873">
          <cell r="H873" t="str">
            <v>-</v>
          </cell>
          <cell r="I873">
            <v>3</v>
          </cell>
          <cell r="J873" t="str">
            <v>Sustaining</v>
          </cell>
          <cell r="K873">
            <v>47849</v>
          </cell>
          <cell r="L873">
            <v>48183</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9400</v>
          </cell>
          <cell r="AH873">
            <v>0</v>
          </cell>
          <cell r="AI873">
            <v>0</v>
          </cell>
          <cell r="AJ873">
            <v>0</v>
          </cell>
          <cell r="AK873">
            <v>0</v>
          </cell>
          <cell r="AL873">
            <v>0</v>
          </cell>
          <cell r="AM873">
            <v>0</v>
          </cell>
          <cell r="AN873">
            <v>0</v>
          </cell>
          <cell r="AO873">
            <v>0</v>
          </cell>
          <cell r="AP873">
            <v>0</v>
          </cell>
          <cell r="AQ873">
            <v>0</v>
          </cell>
          <cell r="AR873">
            <v>0</v>
          </cell>
          <cell r="AS873">
            <v>0</v>
          </cell>
          <cell r="AT873">
            <v>9400</v>
          </cell>
          <cell r="AU873">
            <v>9400</v>
          </cell>
        </row>
        <row r="874">
          <cell r="H874" t="str">
            <v>-</v>
          </cell>
          <cell r="I874">
            <v>3</v>
          </cell>
          <cell r="J874" t="str">
            <v>Sustaining</v>
          </cell>
          <cell r="K874">
            <v>48214</v>
          </cell>
          <cell r="L874">
            <v>48549</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9600</v>
          </cell>
          <cell r="AI874">
            <v>0</v>
          </cell>
          <cell r="AJ874">
            <v>0</v>
          </cell>
          <cell r="AK874">
            <v>0</v>
          </cell>
          <cell r="AL874">
            <v>0</v>
          </cell>
          <cell r="AM874">
            <v>0</v>
          </cell>
          <cell r="AN874">
            <v>0</v>
          </cell>
          <cell r="AO874">
            <v>0</v>
          </cell>
          <cell r="AP874">
            <v>0</v>
          </cell>
          <cell r="AQ874">
            <v>0</v>
          </cell>
          <cell r="AR874">
            <v>0</v>
          </cell>
          <cell r="AS874">
            <v>0</v>
          </cell>
          <cell r="AT874">
            <v>9600</v>
          </cell>
          <cell r="AU874">
            <v>9600</v>
          </cell>
        </row>
        <row r="875">
          <cell r="H875" t="str">
            <v>-</v>
          </cell>
          <cell r="I875">
            <v>3</v>
          </cell>
          <cell r="J875" t="str">
            <v>Sustaining</v>
          </cell>
          <cell r="K875">
            <v>48580</v>
          </cell>
          <cell r="L875">
            <v>48914</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9900</v>
          </cell>
          <cell r="AJ875">
            <v>0</v>
          </cell>
          <cell r="AK875">
            <v>0</v>
          </cell>
          <cell r="AL875">
            <v>0</v>
          </cell>
          <cell r="AM875">
            <v>0</v>
          </cell>
          <cell r="AN875">
            <v>0</v>
          </cell>
          <cell r="AO875">
            <v>0</v>
          </cell>
          <cell r="AP875">
            <v>0</v>
          </cell>
          <cell r="AQ875">
            <v>0</v>
          </cell>
          <cell r="AR875">
            <v>0</v>
          </cell>
          <cell r="AS875">
            <v>0</v>
          </cell>
          <cell r="AT875">
            <v>9900</v>
          </cell>
          <cell r="AU875">
            <v>9900</v>
          </cell>
        </row>
        <row r="876">
          <cell r="H876" t="str">
            <v>-</v>
          </cell>
          <cell r="I876">
            <v>3</v>
          </cell>
          <cell r="J876" t="str">
            <v>Sustaining</v>
          </cell>
          <cell r="K876">
            <v>44562</v>
          </cell>
          <cell r="L876">
            <v>45627</v>
          </cell>
          <cell r="M876">
            <v>0</v>
          </cell>
          <cell r="N876">
            <v>0</v>
          </cell>
          <cell r="O876">
            <v>0</v>
          </cell>
          <cell r="P876">
            <v>0</v>
          </cell>
          <cell r="Q876">
            <v>0</v>
          </cell>
          <cell r="R876">
            <v>0</v>
          </cell>
          <cell r="S876">
            <v>0</v>
          </cell>
          <cell r="T876">
            <v>0</v>
          </cell>
          <cell r="U876">
            <v>0</v>
          </cell>
          <cell r="V876">
            <v>0</v>
          </cell>
          <cell r="W876">
            <v>0</v>
          </cell>
          <cell r="X876">
            <v>0</v>
          </cell>
          <cell r="Y876">
            <v>0</v>
          </cell>
          <cell r="Z876">
            <v>7600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11800</v>
          </cell>
          <cell r="AP876">
            <v>0</v>
          </cell>
          <cell r="AQ876">
            <v>0</v>
          </cell>
          <cell r="AR876">
            <v>0</v>
          </cell>
          <cell r="AS876">
            <v>0</v>
          </cell>
          <cell r="AT876">
            <v>19400</v>
          </cell>
          <cell r="AU876">
            <v>19400</v>
          </cell>
        </row>
      </sheetData>
      <sheetData sheetId="8">
        <row r="5">
          <cell r="A5" t="str">
            <v>Niagara Tunnel</v>
          </cell>
          <cell r="B5" t="str">
            <v>Hydroelectric Development</v>
          </cell>
          <cell r="C5" t="str">
            <v>SAB</v>
          </cell>
          <cell r="D5" t="str">
            <v>Other</v>
          </cell>
          <cell r="E5" t="str">
            <v>Other</v>
          </cell>
          <cell r="F5" t="str">
            <v>Plant</v>
          </cell>
          <cell r="G5" t="str">
            <v>Niagara Tunnel Project</v>
          </cell>
          <cell r="H5" t="str">
            <v>Capital</v>
          </cell>
          <cell r="I5" t="str">
            <v>EXEC0007</v>
          </cell>
          <cell r="J5" t="str">
            <v>High</v>
          </cell>
          <cell r="K5" t="str">
            <v>V</v>
          </cell>
          <cell r="L5" t="str">
            <v>05/07</v>
          </cell>
          <cell r="M5" t="str">
            <v>Dec 2013</v>
          </cell>
          <cell r="N5">
            <v>1143927.85311195</v>
          </cell>
          <cell r="O5">
            <v>236477.31400000001</v>
          </cell>
          <cell r="P5">
            <v>184374.44880000001</v>
          </cell>
          <cell r="Q5">
            <v>35220.384090000007</v>
          </cell>
          <cell r="R5">
            <v>0</v>
          </cell>
          <cell r="S5">
            <v>0</v>
          </cell>
          <cell r="T5">
            <v>0</v>
          </cell>
        </row>
        <row r="6">
          <cell r="A6" t="str">
            <v>Upper Mattagami</v>
          </cell>
          <cell r="B6" t="str">
            <v>Hydroelectric Development</v>
          </cell>
          <cell r="C6" t="str">
            <v>Upper Mattagami &amp; Hound Chute</v>
          </cell>
          <cell r="D6" t="str">
            <v>Other</v>
          </cell>
          <cell r="E6" t="str">
            <v>Other</v>
          </cell>
          <cell r="F6" t="str">
            <v>Plant</v>
          </cell>
          <cell r="G6" t="str">
            <v>Redevelopment of Wawaitin, SF,LS,HC</v>
          </cell>
          <cell r="H6" t="str">
            <v>Capital</v>
          </cell>
          <cell r="I6" t="str">
            <v>HDEV0021</v>
          </cell>
          <cell r="J6" t="str">
            <v>High</v>
          </cell>
          <cell r="K6" t="str">
            <v>V</v>
          </cell>
          <cell r="L6" t="str">
            <v>08/01</v>
          </cell>
          <cell r="M6" t="str">
            <v>Dec 2010</v>
          </cell>
          <cell r="N6">
            <v>285820.75199999998</v>
          </cell>
          <cell r="O6">
            <v>1500</v>
          </cell>
          <cell r="P6">
            <v>0</v>
          </cell>
          <cell r="Q6">
            <v>0</v>
          </cell>
          <cell r="R6">
            <v>0</v>
          </cell>
          <cell r="S6">
            <v>0</v>
          </cell>
          <cell r="T6">
            <v>0</v>
          </cell>
        </row>
        <row r="7">
          <cell r="A7" t="str">
            <v>Lower Mattagami</v>
          </cell>
          <cell r="B7" t="str">
            <v>Hydroelectric Development</v>
          </cell>
          <cell r="C7" t="str">
            <v>Lower Mattagami</v>
          </cell>
          <cell r="D7" t="str">
            <v>Other</v>
          </cell>
          <cell r="E7" t="str">
            <v>Other</v>
          </cell>
          <cell r="F7" t="str">
            <v>Plant</v>
          </cell>
          <cell r="G7" t="str">
            <v xml:space="preserve">458 MW Development of Lower Mattagami </v>
          </cell>
          <cell r="H7" t="str">
            <v>Capital</v>
          </cell>
          <cell r="I7" t="str">
            <v>HDEV0015</v>
          </cell>
          <cell r="J7" t="str">
            <v>High</v>
          </cell>
          <cell r="K7" t="str">
            <v>V</v>
          </cell>
          <cell r="L7" t="str">
            <v>2008</v>
          </cell>
          <cell r="M7" t="str">
            <v>2015</v>
          </cell>
          <cell r="N7">
            <v>767034.37</v>
          </cell>
          <cell r="O7">
            <v>595051.47399999993</v>
          </cell>
          <cell r="P7">
            <v>538241.49600000004</v>
          </cell>
          <cell r="Q7">
            <v>446726.48800000001</v>
          </cell>
          <cell r="R7">
            <v>212946.17199999999</v>
          </cell>
          <cell r="S7">
            <v>0</v>
          </cell>
          <cell r="T7">
            <v>0</v>
          </cell>
        </row>
      </sheetData>
      <sheetData sheetId="9">
        <row r="7">
          <cell r="M7">
            <v>329728</v>
          </cell>
        </row>
      </sheetData>
      <sheetData sheetId="10">
        <row r="11">
          <cell r="P11">
            <v>920.06399999999996</v>
          </cell>
        </row>
      </sheetData>
      <sheetData sheetId="11"/>
      <sheetData sheetId="12"/>
      <sheetData sheetId="13"/>
      <sheetData sheetId="14"/>
      <sheetData sheetId="15"/>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INDEX"/>
      <sheetName val="Bal Assist"/>
      <sheetName val="Vessel and Rail Coverage"/>
      <sheetName val="Position Calculations (0)"/>
      <sheetName val="Position Summary (0)"/>
      <sheetName val="Position Calculations (2006)"/>
      <sheetName val="Position Calculations (2007)"/>
      <sheetName val="Position Summary (2007)"/>
      <sheetName val="Position Calculations (2008)"/>
      <sheetName val="Position Calculations (2009)"/>
      <sheetName val="Position Calculations (2010)"/>
      <sheetName val="Position Calculations (2011)"/>
      <sheetName val="Position Summary (2008)"/>
      <sheetName val="Position Summary (2)"/>
      <sheetName val="Position Summary (2009)"/>
      <sheetName val="Position Summary (2010)"/>
      <sheetName val="Position Summary (2011)"/>
      <sheetName val="Req 05"/>
      <sheetName val="Bal-sum"/>
      <sheetName val="Financial Forecast Inputs"/>
      <sheetName val="Physical Forecast Inputs"/>
      <sheetName val="Contracts"/>
      <sheetName val="Inventory Actuals"/>
      <sheetName val="Monthly Actual Physicals"/>
      <sheetName val="Act-Chk"/>
      <sheetName val="Monthly Actual Physicals (Gg)"/>
      <sheetName val="Physical Calculations"/>
      <sheetName val="EM Programming Calculations"/>
      <sheetName val="Financial Calculations"/>
      <sheetName val="Physical Formulas"/>
      <sheetName val="Physical &amp; Financial Relations"/>
      <sheetName val="Financial Summary"/>
      <sheetName val="Requirements"/>
      <sheetName val="Requirements (2)"/>
      <sheetName val="CashFlows 06"/>
      <sheetName val="CashFlows 07"/>
      <sheetName val="CashFlows 08"/>
      <sheetName val="CashFlows 09"/>
      <sheetName val="CashFlows 10"/>
      <sheetName val="For Risk Services"/>
      <sheetName val="BP Summary"/>
      <sheetName val="BP Template"/>
      <sheetName val="mth-sum 08"/>
      <sheetName val="mth-sum 09"/>
      <sheetName val="mth-sum 10"/>
      <sheetName val="mth-sum 11"/>
      <sheetName val="mth-sum 12"/>
      <sheetName val="mth-sum 13"/>
      <sheetName val="mth-sum 05-SPLIT"/>
      <sheetName val="Comments"/>
      <sheetName val="Requirements ---&gt;"/>
      <sheetName val="2004"/>
      <sheetName val="2005"/>
      <sheetName val="Assumptions"/>
      <sheetName val="2006"/>
      <sheetName val="2007"/>
      <sheetName val="2008"/>
      <sheetName val="2009"/>
      <sheetName val="2010"/>
      <sheetName val="2011"/>
      <sheetName val="2012"/>
      <sheetName val="Deliveries"/>
      <sheetName val="Delta"/>
      <sheetName val="Nan EF 06 with Actuals"/>
      <sheetName val="Nan EF 06"/>
      <sheetName val="Nan EF 07"/>
      <sheetName val="Nan EF 08"/>
      <sheetName val="Nan EF 09"/>
      <sheetName val="Nan EF 10"/>
      <sheetName val="Risk Limit Targets"/>
      <sheetName val="Lennox Gas"/>
      <sheetName val="Lakeview 05"/>
      <sheetName val="Lambton 05"/>
      <sheetName val="Lambton 08"/>
      <sheetName val="Lambton 09"/>
      <sheetName val="Lambton 10"/>
      <sheetName val="Lambton 11"/>
      <sheetName val="Lambton 12"/>
      <sheetName val="Lambton 13"/>
      <sheetName val="Nanticoke 05"/>
      <sheetName val="Nanticoke 08"/>
      <sheetName val="Nanticoke 09"/>
      <sheetName val="Nanticoke 10"/>
      <sheetName val="Nanticoke 11"/>
      <sheetName val="Nanticoke 12"/>
      <sheetName val="Nanticoke 13"/>
      <sheetName val="NorthWest 05"/>
      <sheetName val="NorthWest 08"/>
      <sheetName val="NorthWest 09"/>
      <sheetName val="NorthWest 10"/>
      <sheetName val="NorthWest 11"/>
      <sheetName val="NorthWest 12"/>
      <sheetName val="NorthWest 13"/>
      <sheetName val="Lennox 05"/>
      <sheetName val="Lennox 08"/>
      <sheetName val="Lennox 09"/>
      <sheetName val="Lennox 10"/>
      <sheetName val="Lennox 11"/>
      <sheetName val="Lennox 12"/>
      <sheetName val="Lennox 13"/>
      <sheetName val="Documentation"/>
      <sheetName val="Total FBU"/>
      <sheetName val="Year End Inventory Valu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row r="4">
          <cell r="H4">
            <v>37.29</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_Sheet1"/>
      <sheetName val="TM_Assessment of work and risks"/>
      <sheetName val="Instructions"/>
      <sheetName val="TRACKER"/>
      <sheetName val="CURRENT RC WBS"/>
      <sheetName val="ACTIONS WITHIN RC"/>
      <sheetName val="ACTIONS OUTSIDE RC"/>
      <sheetName val="Risk Profiles"/>
      <sheetName val="data07"/>
      <sheetName val="CALCS"/>
      <sheetName val="CALCS OUTSIDE"/>
      <sheetName val="Lists"/>
      <sheetName val="MAIN INDEX"/>
      <sheetName val="Lennox Ga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
      <sheetName val="Nov_08 Retro_ActualProd_NucNet"/>
      <sheetName val="Nov_08 Retro_ActualProd_NucGros"/>
      <sheetName val="2008_StationDetail"/>
      <sheetName val="Actuals"/>
      <sheetName val="BP08"/>
      <sheetName val="Nov_08 Retro_Planbased"/>
      <sheetName val="Accounting"/>
      <sheetName val="Cash"/>
      <sheetName val="December revenue"/>
      <sheetName val="Accounting - Apr 1 start"/>
      <sheetName val="IESO"/>
      <sheetName val="Summary"/>
      <sheetName val="Dec vs Apr"/>
      <sheetName val="Lennox Gas"/>
      <sheetName val="Risk Profiles"/>
      <sheetName val="ACTIONS WITHIN RC"/>
    </sheetNames>
    <sheetDataSet>
      <sheetData sheetId="0"/>
      <sheetData sheetId="1"/>
      <sheetData sheetId="2"/>
      <sheetData sheetId="3"/>
      <sheetData sheetId="4" refreshError="1">
        <row r="4">
          <cell r="A4">
            <v>39448</v>
          </cell>
        </row>
        <row r="32">
          <cell r="B32" t="str">
            <v>Regulated Darlington</v>
          </cell>
          <cell r="C32" t="str">
            <v>Regulated Pickering A</v>
          </cell>
          <cell r="D32" t="str">
            <v>Regulated Pickering B</v>
          </cell>
          <cell r="E32" t="str">
            <v>Regulated Saunders</v>
          </cell>
          <cell r="F32" t="str">
            <v>Regulated Beck 1</v>
          </cell>
          <cell r="G32" t="str">
            <v>Regulated Beck 2</v>
          </cell>
          <cell r="H32" t="str">
            <v>Regulated Beck PGS</v>
          </cell>
          <cell r="I32" t="str">
            <v>Regulated DeCew</v>
          </cell>
        </row>
        <row r="34">
          <cell r="B34" t="str">
            <v>Net MWh</v>
          </cell>
          <cell r="C34" t="str">
            <v>Net MWh</v>
          </cell>
          <cell r="D34" t="str">
            <v>Net MWh</v>
          </cell>
          <cell r="E34" t="str">
            <v>Net MWh</v>
          </cell>
          <cell r="F34" t="str">
            <v>Net MWh</v>
          </cell>
          <cell r="G34" t="str">
            <v>Net MWh</v>
          </cell>
          <cell r="H34" t="str">
            <v>Net MWh</v>
          </cell>
          <cell r="I34" t="str">
            <v>Net MWh</v>
          </cell>
        </row>
        <row r="35">
          <cell r="A35" t="str">
            <v>Total-2008</v>
          </cell>
          <cell r="B35">
            <v>25710539.282333333</v>
          </cell>
          <cell r="C35">
            <v>5838138.9479999999</v>
          </cell>
          <cell r="D35">
            <v>11257728.395333333</v>
          </cell>
          <cell r="E35">
            <v>4712132.6173333321</v>
          </cell>
          <cell r="F35">
            <v>1250009.8666666667</v>
          </cell>
          <cell r="G35">
            <v>9091961.1700000018</v>
          </cell>
          <cell r="H35">
            <v>-122561.299</v>
          </cell>
          <cell r="I35">
            <v>1126042.5776666666</v>
          </cell>
        </row>
        <row r="36">
          <cell r="A36">
            <v>39448</v>
          </cell>
          <cell r="B36">
            <v>2623077.65</v>
          </cell>
          <cell r="C36">
            <v>662138.69200000004</v>
          </cell>
          <cell r="D36">
            <v>1482375.1989999989</v>
          </cell>
          <cell r="E36">
            <v>289418.2550000003</v>
          </cell>
          <cell r="F36">
            <v>126345.42600000001</v>
          </cell>
          <cell r="G36">
            <v>890000.73199999996</v>
          </cell>
          <cell r="H36">
            <v>-11388.446999999995</v>
          </cell>
          <cell r="I36">
            <v>102142.524</v>
          </cell>
        </row>
        <row r="37">
          <cell r="A37">
            <v>39479</v>
          </cell>
          <cell r="B37">
            <v>2455807.8509999984</v>
          </cell>
          <cell r="C37">
            <v>639226.92700000084</v>
          </cell>
          <cell r="D37">
            <v>1278043.281</v>
          </cell>
          <cell r="E37">
            <v>363840.66899999988</v>
          </cell>
          <cell r="F37">
            <v>138910.54299999998</v>
          </cell>
          <cell r="G37">
            <v>831632.95900000038</v>
          </cell>
          <cell r="H37">
            <v>-10258.767999999996</v>
          </cell>
          <cell r="I37">
            <v>100624.58599999995</v>
          </cell>
        </row>
        <row r="38">
          <cell r="A38">
            <v>39508</v>
          </cell>
          <cell r="B38">
            <v>2528897.6339999987</v>
          </cell>
          <cell r="C38">
            <v>425919.74200000003</v>
          </cell>
          <cell r="D38">
            <v>1140557.5869999998</v>
          </cell>
          <cell r="E38">
            <v>557877.62499999965</v>
          </cell>
          <cell r="F38">
            <v>145623.18799999999</v>
          </cell>
          <cell r="G38">
            <v>889067.45100000105</v>
          </cell>
          <cell r="H38">
            <v>-11585.386000000013</v>
          </cell>
          <cell r="I38">
            <v>112901.99099999994</v>
          </cell>
        </row>
        <row r="39">
          <cell r="A39">
            <v>39539</v>
          </cell>
          <cell r="B39">
            <v>1842596.3069999979</v>
          </cell>
          <cell r="C39">
            <v>704912.28899999999</v>
          </cell>
          <cell r="D39">
            <v>775210.03800000134</v>
          </cell>
          <cell r="E39">
            <v>507701.75499999966</v>
          </cell>
          <cell r="F39">
            <v>163769.04599999994</v>
          </cell>
          <cell r="G39">
            <v>821382.86500000081</v>
          </cell>
          <cell r="H39">
            <v>-8694.4349999999813</v>
          </cell>
          <cell r="I39">
            <v>102154.51000000004</v>
          </cell>
        </row>
        <row r="40">
          <cell r="A40">
            <v>39569</v>
          </cell>
          <cell r="B40">
            <v>1917153.3089999999</v>
          </cell>
          <cell r="C40">
            <v>413455.12099999952</v>
          </cell>
          <cell r="D40">
            <v>832040.24799999932</v>
          </cell>
          <cell r="E40">
            <v>489966.02800000011</v>
          </cell>
          <cell r="F40">
            <v>157731.04999999993</v>
          </cell>
          <cell r="G40">
            <v>839721.25299999991</v>
          </cell>
          <cell r="H40">
            <v>-11262.220000000012</v>
          </cell>
          <cell r="I40">
            <v>108752.25500000009</v>
          </cell>
        </row>
        <row r="41">
          <cell r="A41">
            <v>39600</v>
          </cell>
          <cell r="B41">
            <v>2420820.3050000025</v>
          </cell>
          <cell r="C41">
            <v>288609.19399999996</v>
          </cell>
          <cell r="D41">
            <v>947339.45100000082</v>
          </cell>
          <cell r="E41">
            <v>418381.77200000081</v>
          </cell>
          <cell r="F41">
            <v>106829.37400000008</v>
          </cell>
          <cell r="G41">
            <v>822657.71499999973</v>
          </cell>
          <cell r="H41">
            <v>-12712.171</v>
          </cell>
          <cell r="I41">
            <v>108938.50600000004</v>
          </cell>
        </row>
        <row r="42">
          <cell r="A42">
            <v>39630</v>
          </cell>
          <cell r="B42">
            <v>2510868.1120000011</v>
          </cell>
          <cell r="C42">
            <v>634437.56899999909</v>
          </cell>
          <cell r="D42">
            <v>916229.66699999955</v>
          </cell>
          <cell r="E42">
            <v>475782.37699999945</v>
          </cell>
          <cell r="F42">
            <v>90447.748999999996</v>
          </cell>
          <cell r="G42">
            <v>874030.3389999991</v>
          </cell>
          <cell r="H42">
            <v>-12530.288999999975</v>
          </cell>
          <cell r="I42">
            <v>115445.21699999979</v>
          </cell>
        </row>
        <row r="43">
          <cell r="A43">
            <v>39661</v>
          </cell>
          <cell r="B43">
            <v>2533635.5079999994</v>
          </cell>
          <cell r="C43">
            <v>680295.12199999962</v>
          </cell>
          <cell r="D43">
            <v>896615.41500000039</v>
          </cell>
          <cell r="E43">
            <v>476665.75299999991</v>
          </cell>
          <cell r="F43">
            <v>79089.123999999938</v>
          </cell>
          <cell r="G43">
            <v>850571.56599999999</v>
          </cell>
          <cell r="H43">
            <v>-13172.623000000034</v>
          </cell>
          <cell r="I43">
            <v>99326.564999999871</v>
          </cell>
        </row>
        <row r="44">
          <cell r="A44">
            <v>39692</v>
          </cell>
          <cell r="B44">
            <v>2435216.0380000002</v>
          </cell>
          <cell r="C44">
            <v>581833.96099999989</v>
          </cell>
          <cell r="D44">
            <v>1078131.8759999995</v>
          </cell>
          <cell r="E44">
            <v>436973.33099999966</v>
          </cell>
          <cell r="F44">
            <v>72616.149999999951</v>
          </cell>
          <cell r="G44">
            <v>792675.22299999918</v>
          </cell>
          <cell r="H44">
            <v>-12956.418999999965</v>
          </cell>
          <cell r="I44">
            <v>103033.91300000009</v>
          </cell>
        </row>
        <row r="45">
          <cell r="A45">
            <v>39722</v>
          </cell>
          <cell r="B45">
            <v>2506014.858</v>
          </cell>
          <cell r="C45">
            <v>643628.14600000065</v>
          </cell>
          <cell r="D45">
            <v>1127287.3100000005</v>
          </cell>
          <cell r="E45">
            <v>417220.01300000033</v>
          </cell>
          <cell r="F45">
            <v>76114.550000000032</v>
          </cell>
          <cell r="G45">
            <v>820764.21600000095</v>
          </cell>
          <cell r="H45">
            <v>-11441.355999999982</v>
          </cell>
          <cell r="I45">
            <v>107207.84099999999</v>
          </cell>
        </row>
        <row r="46">
          <cell r="A46">
            <v>39753</v>
          </cell>
          <cell r="B46">
            <v>2525744.0956666674</v>
          </cell>
          <cell r="C46">
            <v>212610.9536666667</v>
          </cell>
          <cell r="D46">
            <v>1062541.7013333335</v>
          </cell>
          <cell r="E46">
            <v>378117.59599999996</v>
          </cell>
          <cell r="F46">
            <v>118708.0270000001</v>
          </cell>
          <cell r="G46">
            <v>861127.99766666605</v>
          </cell>
          <cell r="H46">
            <v>-8802.8353333333416</v>
          </cell>
          <cell r="I46">
            <v>88899.582999999955</v>
          </cell>
        </row>
        <row r="47">
          <cell r="A47">
            <v>39783</v>
          </cell>
          <cell r="B47">
            <v>0</v>
          </cell>
          <cell r="C47">
            <v>0</v>
          </cell>
          <cell r="D47">
            <v>0</v>
          </cell>
          <cell r="E47">
            <v>0</v>
          </cell>
          <cell r="F47">
            <v>0</v>
          </cell>
          <cell r="G47">
            <v>0</v>
          </cell>
          <cell r="H47">
            <v>0</v>
          </cell>
          <cell r="I47">
            <v>0</v>
          </cell>
        </row>
      </sheetData>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amp;PL"/>
      <sheetName val="RM&amp;PL_pd"/>
      <sheetName val="Credit Summary"/>
      <sheetName val=" Collateral &amp; Exceptions"/>
      <sheetName val="P&amp;L_Sum_PM"/>
      <sheetName val="P&amp;L wo detail"/>
      <sheetName val="P&amp;L w detail"/>
      <sheetName val="YTD P&amp;L w detail"/>
      <sheetName val="YTD_P&amp;L_PM"/>
      <sheetName val="P&amp;L_Hedge_Trade"/>
      <sheetName val="Realized"/>
      <sheetName val="PBC"/>
      <sheetName val="MTM"/>
      <sheetName val="OntData"/>
      <sheetName val="OntData_PM"/>
      <sheetName val="Summary"/>
      <sheetName val="DataSum"/>
      <sheetName val="IMOData"/>
      <sheetName val="IMOData_LM"/>
      <sheetName val="ICRpt"/>
      <sheetName val="ICRpt _LM"/>
      <sheetName val="ICmtm"/>
      <sheetName val="NPV"/>
      <sheetName val="TCC"/>
      <sheetName val="TCCData"/>
      <sheetName val="TR"/>
      <sheetName val="TR_Qty"/>
      <sheetName val="Misc"/>
      <sheetName val="MPMA Rebate"/>
      <sheetName val="Rebate Rate"/>
      <sheetName val="Avg Price"/>
      <sheetName val="NPPT RC"/>
      <sheetName val="Actu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46">
          <cell r="B46">
            <v>7</v>
          </cell>
          <cell r="C46">
            <v>18297.973278058002</v>
          </cell>
          <cell r="D46">
            <v>17004.527888707984</v>
          </cell>
          <cell r="E46">
            <v>1293.4453893500176</v>
          </cell>
          <cell r="F46">
            <v>7603.8622976199986</v>
          </cell>
          <cell r="G46">
            <v>7339.4596620666925</v>
          </cell>
          <cell r="H46">
            <v>264.40263555330603</v>
          </cell>
          <cell r="I46">
            <v>-7259.1061774518521</v>
          </cell>
          <cell r="J46">
            <v>-8863.7441533662259</v>
          </cell>
          <cell r="K46">
            <v>1604.6379759143738</v>
          </cell>
          <cell r="L46">
            <v>-4906.8818577105212</v>
          </cell>
          <cell r="M46">
            <v>-4902.0012126881757</v>
          </cell>
          <cell r="N46">
            <v>-4.8806450223455613</v>
          </cell>
        </row>
        <row r="47">
          <cell r="B47">
            <v>8</v>
          </cell>
          <cell r="C47">
            <v>12354.993386266999</v>
          </cell>
          <cell r="D47">
            <v>13425.191456444802</v>
          </cell>
          <cell r="E47">
            <v>-1070.1980701778029</v>
          </cell>
          <cell r="F47">
            <v>9334.3041600800025</v>
          </cell>
          <cell r="G47">
            <v>8727.5388079333061</v>
          </cell>
          <cell r="H47">
            <v>606.76535214669639</v>
          </cell>
          <cell r="I47">
            <v>-6972.6808308335958</v>
          </cell>
          <cell r="J47">
            <v>-8227.014669881677</v>
          </cell>
          <cell r="K47">
            <v>1254.3338390480812</v>
          </cell>
          <cell r="L47">
            <v>-5353.4750797150637</v>
          </cell>
          <cell r="M47">
            <v>-5355.8794773118243</v>
          </cell>
          <cell r="N47">
            <v>2.4043975967606457</v>
          </cell>
        </row>
        <row r="48">
          <cell r="B48">
            <v>9</v>
          </cell>
          <cell r="C48">
            <v>11922.158339014191</v>
          </cell>
          <cell r="D48">
            <v>11935.56350868088</v>
          </cell>
          <cell r="E48">
            <v>-13.40516966668838</v>
          </cell>
          <cell r="F48">
            <v>10246.228414200003</v>
          </cell>
          <cell r="G48">
            <v>10208.120514199998</v>
          </cell>
          <cell r="H48">
            <v>38.10790000000452</v>
          </cell>
          <cell r="I48">
            <v>-8234.0499716082104</v>
          </cell>
          <cell r="J48">
            <v>-8394.1040173706151</v>
          </cell>
          <cell r="K48">
            <v>160.05404576240471</v>
          </cell>
          <cell r="L48">
            <v>-5209.1101774022036</v>
          </cell>
          <cell r="M48">
            <v>-5287.7169850126738</v>
          </cell>
          <cell r="N48">
            <v>78.606807610470241</v>
          </cell>
        </row>
        <row r="49">
          <cell r="B49">
            <v>10</v>
          </cell>
          <cell r="C49">
            <v>10512.684904724989</v>
          </cell>
          <cell r="D49">
            <v>11050.085519217999</v>
          </cell>
          <cell r="E49">
            <v>-537.40061449300993</v>
          </cell>
          <cell r="F49">
            <v>6965.1421704000004</v>
          </cell>
          <cell r="G49">
            <v>6220.1812304000005</v>
          </cell>
          <cell r="H49">
            <v>744.96093999999994</v>
          </cell>
          <cell r="I49">
            <v>-9533.2082521998709</v>
          </cell>
          <cell r="J49">
            <v>-9314.8112717139957</v>
          </cell>
          <cell r="K49">
            <v>-218.39698048587525</v>
          </cell>
          <cell r="L49">
            <v>-4960.5203124390973</v>
          </cell>
          <cell r="M49">
            <v>-4954.5737100000006</v>
          </cell>
          <cell r="N49">
            <v>-5.9466024390967505</v>
          </cell>
        </row>
        <row r="50">
          <cell r="B50">
            <v>11</v>
          </cell>
          <cell r="D50">
            <v>0</v>
          </cell>
          <cell r="E50">
            <v>0</v>
          </cell>
          <cell r="G50">
            <v>0</v>
          </cell>
          <cell r="H50">
            <v>0</v>
          </cell>
          <cell r="J50">
            <v>0</v>
          </cell>
          <cell r="K50">
            <v>0</v>
          </cell>
          <cell r="M50">
            <v>0</v>
          </cell>
          <cell r="N50">
            <v>0</v>
          </cell>
        </row>
        <row r="51">
          <cell r="B51">
            <v>12</v>
          </cell>
          <cell r="D51">
            <v>0</v>
          </cell>
          <cell r="E51">
            <v>0</v>
          </cell>
          <cell r="G51">
            <v>0</v>
          </cell>
          <cell r="H51">
            <v>0</v>
          </cell>
          <cell r="J51">
            <v>0</v>
          </cell>
          <cell r="K51">
            <v>0</v>
          </cell>
          <cell r="M51">
            <v>0</v>
          </cell>
          <cell r="N51">
            <v>0</v>
          </cell>
        </row>
      </sheetData>
      <sheetData sheetId="28" refreshError="1"/>
      <sheetData sheetId="29" refreshError="1"/>
      <sheetData sheetId="30" refreshError="1"/>
      <sheetData sheetId="31" refreshError="1"/>
      <sheetData sheetId="3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amp;PL"/>
      <sheetName val="RM&amp;PL_pd"/>
      <sheetName val="P&amp;L_Sum_PM"/>
      <sheetName val="P&amp;L wo detail"/>
      <sheetName val="P&amp;L w detail"/>
      <sheetName val="YTD P&amp;L w detail"/>
      <sheetName val="YTD_P&amp;L_PM"/>
      <sheetName val="P&amp;L_Hedge_Trade"/>
      <sheetName val="P&amp;L w detail_PM"/>
      <sheetName val="Realized"/>
      <sheetName val="PBC"/>
      <sheetName val="MTM"/>
      <sheetName val="OntData"/>
      <sheetName val="OntData_PM"/>
      <sheetName val="Summary"/>
      <sheetName val="DataSum"/>
      <sheetName val="IMOData"/>
      <sheetName val="IMOData_LM"/>
      <sheetName val="ICRpt"/>
      <sheetName val="ICmtm"/>
      <sheetName val="TCC"/>
      <sheetName val="TCCData"/>
      <sheetName val="TRO_Uplift"/>
      <sheetName val="Avg Price"/>
      <sheetName val="94SEC5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8">
          <cell r="C8">
            <v>37437</v>
          </cell>
          <cell r="D8" t="str">
            <v>Quebec</v>
          </cell>
          <cell r="E8">
            <v>2100</v>
          </cell>
          <cell r="F8">
            <v>0</v>
          </cell>
          <cell r="G8">
            <v>2100</v>
          </cell>
          <cell r="H8">
            <v>73740.45</v>
          </cell>
          <cell r="I8">
            <v>0</v>
          </cell>
          <cell r="J8">
            <v>35.1145</v>
          </cell>
          <cell r="K8">
            <v>62697.599999999999</v>
          </cell>
          <cell r="L8">
            <v>11042.85</v>
          </cell>
          <cell r="M8">
            <v>0</v>
          </cell>
          <cell r="N8">
            <v>5.2584999999999926</v>
          </cell>
          <cell r="P8">
            <v>0</v>
          </cell>
          <cell r="Q8">
            <v>0</v>
          </cell>
          <cell r="R8">
            <v>0</v>
          </cell>
          <cell r="S8">
            <v>0</v>
          </cell>
        </row>
        <row r="9">
          <cell r="D9" t="str">
            <v>Manitoba Firm</v>
          </cell>
          <cell r="P9">
            <v>3850</v>
          </cell>
          <cell r="Q9">
            <v>219202.16666666669</v>
          </cell>
          <cell r="R9">
            <v>145181</v>
          </cell>
          <cell r="S9">
            <v>-74021.166666666686</v>
          </cell>
        </row>
        <row r="10">
          <cell r="D10" t="str">
            <v>Other Manitoba</v>
          </cell>
          <cell r="E10">
            <v>0</v>
          </cell>
          <cell r="F10">
            <v>0</v>
          </cell>
          <cell r="G10">
            <v>0</v>
          </cell>
          <cell r="H10">
            <v>0</v>
          </cell>
          <cell r="I10">
            <v>0</v>
          </cell>
          <cell r="J10">
            <v>0</v>
          </cell>
          <cell r="K10">
            <v>0</v>
          </cell>
          <cell r="L10">
            <v>0</v>
          </cell>
          <cell r="M10">
            <v>0</v>
          </cell>
          <cell r="N10">
            <v>0</v>
          </cell>
          <cell r="P10">
            <v>0</v>
          </cell>
          <cell r="Q10">
            <v>0</v>
          </cell>
          <cell r="R10">
            <v>0</v>
          </cell>
          <cell r="S10">
            <v>0</v>
          </cell>
        </row>
        <row r="11">
          <cell r="D11" t="str">
            <v>Michigan</v>
          </cell>
          <cell r="E11">
            <v>0</v>
          </cell>
          <cell r="F11">
            <v>0</v>
          </cell>
          <cell r="G11">
            <v>0</v>
          </cell>
          <cell r="H11">
            <v>0</v>
          </cell>
          <cell r="I11">
            <v>0</v>
          </cell>
          <cell r="J11">
            <v>0</v>
          </cell>
          <cell r="K11">
            <v>0</v>
          </cell>
          <cell r="L11">
            <v>0</v>
          </cell>
          <cell r="M11">
            <v>0</v>
          </cell>
          <cell r="N11">
            <v>0</v>
          </cell>
          <cell r="P11">
            <v>0</v>
          </cell>
          <cell r="Q11">
            <v>0</v>
          </cell>
          <cell r="R11">
            <v>0</v>
          </cell>
          <cell r="S11">
            <v>0</v>
          </cell>
        </row>
        <row r="12">
          <cell r="D12" t="str">
            <v>Minnesota</v>
          </cell>
          <cell r="E12">
            <v>1000</v>
          </cell>
          <cell r="F12">
            <v>1000</v>
          </cell>
          <cell r="G12">
            <v>0</v>
          </cell>
          <cell r="H12">
            <v>70229</v>
          </cell>
          <cell r="I12">
            <v>70.228999999999999</v>
          </cell>
          <cell r="J12">
            <v>0</v>
          </cell>
          <cell r="K12">
            <v>46302</v>
          </cell>
          <cell r="L12">
            <v>23927</v>
          </cell>
          <cell r="M12">
            <v>23.927</v>
          </cell>
          <cell r="N12">
            <v>0</v>
          </cell>
          <cell r="P12">
            <v>0</v>
          </cell>
          <cell r="Q12">
            <v>0</v>
          </cell>
          <cell r="R12">
            <v>0</v>
          </cell>
          <cell r="S12">
            <v>0</v>
          </cell>
        </row>
        <row r="13">
          <cell r="D13" t="str">
            <v>New York</v>
          </cell>
          <cell r="E13">
            <v>5674</v>
          </cell>
          <cell r="F13">
            <v>4850</v>
          </cell>
          <cell r="G13">
            <v>824</v>
          </cell>
          <cell r="H13">
            <v>130447.52994999997</v>
          </cell>
          <cell r="I13">
            <v>21.37955505154639</v>
          </cell>
          <cell r="J13">
            <v>32.471708677184459</v>
          </cell>
          <cell r="K13">
            <v>188208.65</v>
          </cell>
          <cell r="L13">
            <v>-57761.120050000027</v>
          </cell>
          <cell r="M13">
            <v>-10.303331546391755</v>
          </cell>
          <cell r="N13">
            <v>-9.4538374393203988</v>
          </cell>
          <cell r="P13">
            <v>0</v>
          </cell>
          <cell r="Q13">
            <v>0</v>
          </cell>
          <cell r="R13">
            <v>0</v>
          </cell>
          <cell r="S13">
            <v>0</v>
          </cell>
        </row>
        <row r="15">
          <cell r="D15" t="str">
            <v>Daily Total</v>
          </cell>
          <cell r="E15">
            <v>8774</v>
          </cell>
          <cell r="F15">
            <v>5850</v>
          </cell>
          <cell r="G15">
            <v>2924</v>
          </cell>
          <cell r="H15">
            <v>274416.97994999995</v>
          </cell>
          <cell r="I15">
            <v>29.729887521367523</v>
          </cell>
          <cell r="J15">
            <v>34.369746220930232</v>
          </cell>
          <cell r="K15">
            <v>297208.25</v>
          </cell>
          <cell r="L15">
            <v>-22791.270050000043</v>
          </cell>
          <cell r="M15">
            <v>-4.4519928205128219</v>
          </cell>
          <cell r="N15">
            <v>1.1124787790697588</v>
          </cell>
          <cell r="P15">
            <v>3850</v>
          </cell>
          <cell r="Q15">
            <v>219202.16666666669</v>
          </cell>
          <cell r="R15">
            <v>145181</v>
          </cell>
          <cell r="S15">
            <v>-74021.166666666686</v>
          </cell>
        </row>
        <row r="17">
          <cell r="C17">
            <v>37436</v>
          </cell>
          <cell r="D17" t="str">
            <v>Quebec</v>
          </cell>
          <cell r="E17">
            <v>0</v>
          </cell>
          <cell r="F17">
            <v>0</v>
          </cell>
          <cell r="G17">
            <v>0</v>
          </cell>
          <cell r="H17">
            <v>0</v>
          </cell>
          <cell r="I17">
            <v>0</v>
          </cell>
          <cell r="J17">
            <v>0</v>
          </cell>
          <cell r="K17">
            <v>0</v>
          </cell>
          <cell r="L17">
            <v>0</v>
          </cell>
          <cell r="M17">
            <v>0</v>
          </cell>
          <cell r="N17">
            <v>0</v>
          </cell>
          <cell r="P17">
            <v>0</v>
          </cell>
          <cell r="Q17">
            <v>0</v>
          </cell>
          <cell r="R17">
            <v>0</v>
          </cell>
          <cell r="S17">
            <v>0</v>
          </cell>
        </row>
        <row r="18">
          <cell r="D18" t="str">
            <v>Manitoba Firm</v>
          </cell>
          <cell r="P18">
            <v>3250</v>
          </cell>
          <cell r="Q18">
            <v>149390.83333333334</v>
          </cell>
          <cell r="R18">
            <v>121853</v>
          </cell>
          <cell r="S18">
            <v>-27537.833333333343</v>
          </cell>
        </row>
        <row r="19">
          <cell r="D19" t="str">
            <v>Other Manitoba</v>
          </cell>
          <cell r="E19">
            <v>0</v>
          </cell>
          <cell r="F19">
            <v>0</v>
          </cell>
          <cell r="G19">
            <v>0</v>
          </cell>
          <cell r="H19">
            <v>0</v>
          </cell>
          <cell r="I19">
            <v>0</v>
          </cell>
          <cell r="J19">
            <v>0</v>
          </cell>
          <cell r="K19">
            <v>0</v>
          </cell>
          <cell r="L19">
            <v>0</v>
          </cell>
          <cell r="M19">
            <v>0</v>
          </cell>
          <cell r="N19">
            <v>0</v>
          </cell>
          <cell r="P19">
            <v>600</v>
          </cell>
          <cell r="Q19">
            <v>-26982</v>
          </cell>
          <cell r="R19">
            <v>28588</v>
          </cell>
          <cell r="S19">
            <v>55570</v>
          </cell>
        </row>
        <row r="20">
          <cell r="D20" t="str">
            <v>Michigan</v>
          </cell>
          <cell r="E20">
            <v>0</v>
          </cell>
          <cell r="F20">
            <v>0</v>
          </cell>
          <cell r="G20">
            <v>0</v>
          </cell>
          <cell r="H20">
            <v>0</v>
          </cell>
          <cell r="I20">
            <v>0</v>
          </cell>
          <cell r="J20">
            <v>0</v>
          </cell>
          <cell r="K20">
            <v>0</v>
          </cell>
          <cell r="L20">
            <v>0</v>
          </cell>
          <cell r="M20">
            <v>0</v>
          </cell>
          <cell r="N20">
            <v>0</v>
          </cell>
          <cell r="P20">
            <v>0</v>
          </cell>
          <cell r="Q20">
            <v>0</v>
          </cell>
          <cell r="R20">
            <v>0</v>
          </cell>
          <cell r="S20">
            <v>0</v>
          </cell>
        </row>
        <row r="21">
          <cell r="D21" t="str">
            <v>Minnesota</v>
          </cell>
          <cell r="E21">
            <v>550</v>
          </cell>
          <cell r="F21">
            <v>550</v>
          </cell>
          <cell r="G21">
            <v>0</v>
          </cell>
          <cell r="H21">
            <v>29389.316000000003</v>
          </cell>
          <cell r="I21">
            <v>53.435120000000005</v>
          </cell>
          <cell r="J21">
            <v>0</v>
          </cell>
          <cell r="K21">
            <v>26432</v>
          </cell>
          <cell r="L21">
            <v>2957.3160000000025</v>
          </cell>
          <cell r="M21">
            <v>5.3769381818181863</v>
          </cell>
          <cell r="N21">
            <v>0</v>
          </cell>
          <cell r="P21">
            <v>0</v>
          </cell>
          <cell r="Q21">
            <v>0</v>
          </cell>
          <cell r="R21">
            <v>0</v>
          </cell>
          <cell r="S21">
            <v>0</v>
          </cell>
        </row>
        <row r="22">
          <cell r="D22" t="str">
            <v>New York</v>
          </cell>
          <cell r="E22">
            <v>3141</v>
          </cell>
          <cell r="F22">
            <v>2317</v>
          </cell>
          <cell r="G22">
            <v>824</v>
          </cell>
          <cell r="H22">
            <v>118035.69248</v>
          </cell>
          <cell r="I22">
            <v>35.211496970220111</v>
          </cell>
          <cell r="J22">
            <v>44.236230582524271</v>
          </cell>
          <cell r="K22">
            <v>102440.1</v>
          </cell>
          <cell r="L22">
            <v>15595.59248000001</v>
          </cell>
          <cell r="M22">
            <v>6.7358603711696183</v>
          </cell>
          <cell r="N22">
            <v>-1.3830097087370588E-2</v>
          </cell>
          <cell r="P22">
            <v>0</v>
          </cell>
          <cell r="Q22">
            <v>0</v>
          </cell>
          <cell r="R22">
            <v>0</v>
          </cell>
          <cell r="S22">
            <v>0</v>
          </cell>
        </row>
        <row r="24">
          <cell r="D24" t="str">
            <v>Daily Total</v>
          </cell>
          <cell r="E24">
            <v>3691</v>
          </cell>
          <cell r="F24">
            <v>2867</v>
          </cell>
          <cell r="G24">
            <v>824</v>
          </cell>
          <cell r="H24">
            <v>147425.00847999999</v>
          </cell>
          <cell r="I24">
            <v>38.707483250784797</v>
          </cell>
          <cell r="J24">
            <v>44.236230582524271</v>
          </cell>
          <cell r="K24">
            <v>128872.1</v>
          </cell>
          <cell r="L24">
            <v>18552.908480000013</v>
          </cell>
          <cell r="M24">
            <v>6.4751672410184886</v>
          </cell>
          <cell r="N24">
            <v>-1.3830097087370588E-2</v>
          </cell>
          <cell r="P24">
            <v>3850</v>
          </cell>
          <cell r="Q24">
            <v>122408.83333333334</v>
          </cell>
          <cell r="R24">
            <v>150441</v>
          </cell>
          <cell r="S24">
            <v>28032.166666666657</v>
          </cell>
        </row>
        <row r="26">
          <cell r="C26">
            <v>37435</v>
          </cell>
          <cell r="D26" t="str">
            <v>Daily Total</v>
          </cell>
          <cell r="E26">
            <v>6744</v>
          </cell>
          <cell r="F26">
            <v>2720</v>
          </cell>
          <cell r="G26">
            <v>4024</v>
          </cell>
          <cell r="H26">
            <v>420225.12974999979</v>
          </cell>
          <cell r="I26">
            <v>36.566119117647055</v>
          </cell>
          <cell r="J26">
            <v>78.302071508449259</v>
          </cell>
          <cell r="K26">
            <v>305620.77</v>
          </cell>
          <cell r="L26">
            <v>114604.35974999986</v>
          </cell>
          <cell r="M26">
            <v>9.6948323529411731</v>
          </cell>
          <cell r="N26">
            <v>20.516070017395588</v>
          </cell>
          <cell r="P26">
            <v>3800</v>
          </cell>
          <cell r="Q26">
            <v>140381.08333333334</v>
          </cell>
          <cell r="R26">
            <v>185829</v>
          </cell>
          <cell r="S26">
            <v>45447.916666666664</v>
          </cell>
        </row>
        <row r="28">
          <cell r="C28">
            <v>37434</v>
          </cell>
          <cell r="D28" t="str">
            <v>Daily Total</v>
          </cell>
          <cell r="E28">
            <v>7054</v>
          </cell>
          <cell r="F28">
            <v>3030</v>
          </cell>
          <cell r="G28">
            <v>4024</v>
          </cell>
          <cell r="H28">
            <v>470111.18785000005</v>
          </cell>
          <cell r="I28">
            <v>52.046069092409248</v>
          </cell>
          <cell r="J28">
            <v>77.487052311133226</v>
          </cell>
          <cell r="K28">
            <v>366589.44</v>
          </cell>
          <cell r="L28">
            <v>103521.74785</v>
          </cell>
          <cell r="M28">
            <v>14.063824867986805</v>
          </cell>
          <cell r="N28">
            <v>14.986247142147114</v>
          </cell>
          <cell r="P28">
            <v>3374</v>
          </cell>
          <cell r="Q28">
            <v>132319.05333333334</v>
          </cell>
          <cell r="R28">
            <v>191401.02</v>
          </cell>
          <cell r="S28">
            <v>59081.96666666666</v>
          </cell>
        </row>
        <row r="30">
          <cell r="C30">
            <v>37433</v>
          </cell>
          <cell r="D30" t="str">
            <v>Daily Total</v>
          </cell>
          <cell r="E30">
            <v>5975</v>
          </cell>
          <cell r="F30">
            <v>1951</v>
          </cell>
          <cell r="G30">
            <v>4024</v>
          </cell>
          <cell r="H30">
            <v>368852.7562249999</v>
          </cell>
          <cell r="I30">
            <v>38.232171437724247</v>
          </cell>
          <cell r="J30">
            <v>77.139895564115278</v>
          </cell>
          <cell r="K30">
            <v>369420.98</v>
          </cell>
          <cell r="L30">
            <v>-568.22377500005496</v>
          </cell>
          <cell r="M30">
            <v>5.8066050615069171</v>
          </cell>
          <cell r="N30">
            <v>1.0567196197812996</v>
          </cell>
          <cell r="P30">
            <v>3150</v>
          </cell>
          <cell r="Q30">
            <v>67980.333333333343</v>
          </cell>
          <cell r="R30">
            <v>253119</v>
          </cell>
          <cell r="S30">
            <v>185138.66666666666</v>
          </cell>
        </row>
        <row r="32">
          <cell r="C32" t="str">
            <v>May</v>
          </cell>
          <cell r="D32" t="str">
            <v>TOTAL</v>
          </cell>
          <cell r="E32">
            <v>118084</v>
          </cell>
          <cell r="F32">
            <v>63203</v>
          </cell>
          <cell r="G32">
            <v>55231</v>
          </cell>
          <cell r="H32">
            <v>3599985.8616272071</v>
          </cell>
          <cell r="I32">
            <v>25.421288425663427</v>
          </cell>
          <cell r="J32">
            <v>36.420297328674117</v>
          </cell>
          <cell r="K32">
            <v>2805378.644163921</v>
          </cell>
          <cell r="L32">
            <v>794607.21746328485</v>
          </cell>
          <cell r="M32">
            <v>1.041235241734479</v>
          </cell>
          <cell r="N32">
            <v>13.249911295829163</v>
          </cell>
          <cell r="P32">
            <v>118742</v>
          </cell>
          <cell r="Q32">
            <v>5085083.2257000003</v>
          </cell>
          <cell r="R32">
            <v>3696151.02</v>
          </cell>
          <cell r="S32">
            <v>-1388932.2056999982</v>
          </cell>
        </row>
        <row r="33">
          <cell r="C33" t="str">
            <v>June</v>
          </cell>
          <cell r="D33" t="str">
            <v>TOTAL</v>
          </cell>
          <cell r="E33">
            <v>142445</v>
          </cell>
          <cell r="F33">
            <v>79865</v>
          </cell>
          <cell r="G33">
            <v>62580</v>
          </cell>
          <cell r="H33">
            <v>5235950.654620002</v>
          </cell>
          <cell r="I33">
            <v>27.641794145370312</v>
          </cell>
          <cell r="J33">
            <v>48.825475634387999</v>
          </cell>
          <cell r="K33">
            <v>4616637.0599999996</v>
          </cell>
          <cell r="L33">
            <v>619313.59461999976</v>
          </cell>
          <cell r="M33">
            <v>-0.79859801640267991</v>
          </cell>
          <cell r="N33">
            <v>10.481529645254067</v>
          </cell>
          <cell r="P33">
            <v>110079</v>
          </cell>
          <cell r="Q33">
            <v>4850414.3074166654</v>
          </cell>
          <cell r="R33">
            <v>4527547.25</v>
          </cell>
          <cell r="S33">
            <v>-322867.05741666729</v>
          </cell>
        </row>
        <row r="36">
          <cell r="D36" t="str">
            <v>YTD TOTAL</v>
          </cell>
          <cell r="E36">
            <v>2373913</v>
          </cell>
          <cell r="F36">
            <v>1564983</v>
          </cell>
          <cell r="G36">
            <v>809280</v>
          </cell>
          <cell r="H36">
            <v>89331419.17861709</v>
          </cell>
          <cell r="I36">
            <v>36.18797465645774</v>
          </cell>
          <cell r="J36">
            <v>40.45974052161165</v>
          </cell>
          <cell r="K36">
            <v>62601204.804163925</v>
          </cell>
          <cell r="L36">
            <v>26731267.484453164</v>
          </cell>
          <cell r="M36">
            <v>10.426475827790682</v>
          </cell>
          <cell r="N36">
            <v>12.838397573583704</v>
          </cell>
          <cell r="P36">
            <v>980360</v>
          </cell>
          <cell r="Q36">
            <v>44987916.290730536</v>
          </cell>
          <cell r="R36">
            <v>24233261.772731386</v>
          </cell>
          <cell r="S36">
            <v>-20754654.51799915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Utensil Manual"/>
      <sheetName val="BP Information"/>
      <sheetName val="Dialog_opshelp"/>
      <sheetName val="Joke"/>
      <sheetName val="DialogGoto"/>
      <sheetName val="DialogOrgSetup"/>
      <sheetName val="DialogAbout"/>
      <sheetName val="DialogPrint"/>
      <sheetName val="DialogOrgSetupHelp"/>
    </sheetNames>
    <sheetDataSet>
      <sheetData sheetId="0" refreshError="1">
        <row r="4">
          <cell r="B4" t="str">
            <v>May 11, 2001</v>
          </cell>
        </row>
        <row r="16">
          <cell r="C16" t="str">
            <v xml:space="preserve">Consolidation Organization </v>
          </cell>
        </row>
      </sheetData>
      <sheetData sheetId="1"/>
      <sheetData sheetId="2"/>
      <sheetData sheetId="3"/>
      <sheetData sheetId="4"/>
      <sheetData sheetId="5"/>
      <sheetData sheetId="6"/>
      <sheetData sheetId="7"/>
      <sheetData sheetId="8"/>
      <sheetData sheetId="9"/>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Utensil Manual"/>
      <sheetName val="BP Information"/>
      <sheetName val="Dialog_opshelp"/>
      <sheetName val="Joke"/>
      <sheetName val="DialogGoto"/>
      <sheetName val="DialogOrgSetup"/>
      <sheetName val="DialogAbout"/>
      <sheetName val="DialogPrint"/>
      <sheetName val="DialogOrgSetupHelp"/>
    </sheetNames>
    <sheetDataSet>
      <sheetData sheetId="0" refreshError="1">
        <row r="4">
          <cell r="B4" t="str">
            <v>May 11, 2001</v>
          </cell>
        </row>
        <row r="16">
          <cell r="C16" t="str">
            <v xml:space="preserve">Consolidation Organization </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ontarioenergyboard.ca/OEB/Consumers/Electricity/Your+Electricity+Ut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K39"/>
  <sheetViews>
    <sheetView showGridLines="0" tabSelected="1" zoomScale="70" zoomScaleNormal="70" workbookViewId="0">
      <selection activeCell="E1" sqref="E1:E5"/>
    </sheetView>
  </sheetViews>
  <sheetFormatPr defaultColWidth="9.08984375" defaultRowHeight="14.5" x14ac:dyDescent="0.35"/>
  <cols>
    <col min="1" max="1" width="2.453125" style="2" customWidth="1"/>
    <col min="2" max="2" width="6.453125" style="99" customWidth="1"/>
    <col min="3" max="3" width="98" style="2" customWidth="1"/>
    <col min="4" max="4" width="6.08984375" style="2" customWidth="1"/>
    <col min="5" max="7" width="22.54296875" style="4" customWidth="1"/>
    <col min="8" max="8" width="22.453125" style="4" customWidth="1"/>
    <col min="9" max="16384" width="9.08984375" style="2"/>
  </cols>
  <sheetData>
    <row r="1" spans="2:9" ht="17.25" customHeight="1" x14ac:dyDescent="0.35">
      <c r="B1" s="1" t="s">
        <v>0</v>
      </c>
      <c r="E1" s="388" t="s">
        <v>230</v>
      </c>
      <c r="F1" s="3"/>
      <c r="H1" s="5" t="s">
        <v>229</v>
      </c>
    </row>
    <row r="2" spans="2:9" ht="17.25" customHeight="1" x14ac:dyDescent="0.35">
      <c r="B2" s="1"/>
      <c r="E2" s="389" t="s">
        <v>211</v>
      </c>
      <c r="F2" s="3"/>
      <c r="H2" s="5" t="s">
        <v>211</v>
      </c>
    </row>
    <row r="3" spans="2:9" ht="17.25" customHeight="1" x14ac:dyDescent="0.35">
      <c r="B3" s="6"/>
      <c r="C3" s="7"/>
      <c r="D3" s="7"/>
      <c r="E3" s="389" t="s">
        <v>231</v>
      </c>
      <c r="F3" s="3"/>
      <c r="H3" s="5" t="s">
        <v>226</v>
      </c>
    </row>
    <row r="4" spans="2:9" ht="17.25" customHeight="1" x14ac:dyDescent="0.35">
      <c r="B4" s="9"/>
      <c r="C4" s="10"/>
      <c r="D4" s="10"/>
      <c r="E4" s="389" t="s">
        <v>232</v>
      </c>
      <c r="F4" s="3"/>
      <c r="H4" s="5" t="s">
        <v>227</v>
      </c>
    </row>
    <row r="5" spans="2:9" ht="17.25" customHeight="1" thickBot="1" x14ac:dyDescent="0.4">
      <c r="B5" s="11"/>
      <c r="C5" s="10"/>
      <c r="D5" s="10"/>
      <c r="E5" s="390" t="s">
        <v>233</v>
      </c>
      <c r="F5" s="3"/>
      <c r="H5" s="5" t="s">
        <v>228</v>
      </c>
    </row>
    <row r="6" spans="2:9" ht="17.25" customHeight="1" x14ac:dyDescent="0.35">
      <c r="B6" s="11"/>
      <c r="C6" s="10"/>
      <c r="D6" s="10"/>
      <c r="E6" s="8"/>
      <c r="F6" s="3"/>
      <c r="G6" s="12"/>
      <c r="H6" s="12" t="s">
        <v>57</v>
      </c>
    </row>
    <row r="7" spans="2:9" ht="17.25" customHeight="1" x14ac:dyDescent="0.35">
      <c r="B7" s="355" t="s">
        <v>57</v>
      </c>
      <c r="C7" s="355"/>
      <c r="D7" s="355"/>
      <c r="E7" s="355"/>
      <c r="F7" s="355"/>
      <c r="G7" s="355"/>
      <c r="H7" s="355"/>
    </row>
    <row r="8" spans="2:9" ht="17.25" customHeight="1" x14ac:dyDescent="0.35">
      <c r="B8" s="356" t="s">
        <v>212</v>
      </c>
      <c r="C8" s="356"/>
      <c r="D8" s="356"/>
      <c r="E8" s="356"/>
      <c r="F8" s="356"/>
      <c r="G8" s="356"/>
      <c r="H8" s="356"/>
    </row>
    <row r="9" spans="2:9" ht="15.75" customHeight="1" thickBot="1" x14ac:dyDescent="0.4">
      <c r="B9" s="13"/>
      <c r="C9" s="14"/>
      <c r="D9" s="14"/>
      <c r="E9" s="15"/>
      <c r="F9" s="15"/>
      <c r="G9" s="15"/>
      <c r="H9" s="15"/>
    </row>
    <row r="10" spans="2:9" ht="17.25" customHeight="1" x14ac:dyDescent="0.35">
      <c r="B10" s="16" t="s">
        <v>2</v>
      </c>
      <c r="C10" s="17"/>
      <c r="D10" s="17"/>
      <c r="E10" s="357">
        <v>2019</v>
      </c>
      <c r="F10" s="357">
        <v>2020</v>
      </c>
      <c r="G10" s="359">
        <v>2021</v>
      </c>
      <c r="H10" s="361" t="s">
        <v>3</v>
      </c>
    </row>
    <row r="11" spans="2:9" ht="17.25" customHeight="1" thickBot="1" x14ac:dyDescent="0.4">
      <c r="B11" s="18" t="s">
        <v>4</v>
      </c>
      <c r="C11" s="19" t="s">
        <v>5</v>
      </c>
      <c r="D11" s="352" t="s">
        <v>6</v>
      </c>
      <c r="E11" s="358"/>
      <c r="F11" s="358"/>
      <c r="G11" s="360"/>
      <c r="H11" s="362"/>
      <c r="I11" s="20"/>
    </row>
    <row r="12" spans="2:9" ht="18" customHeight="1" x14ac:dyDescent="0.35">
      <c r="B12" s="21"/>
      <c r="C12" s="22"/>
      <c r="D12" s="22"/>
      <c r="E12" s="23" t="s">
        <v>7</v>
      </c>
      <c r="F12" s="23" t="s">
        <v>8</v>
      </c>
      <c r="G12" s="24" t="s">
        <v>9</v>
      </c>
      <c r="H12" s="25" t="s">
        <v>10</v>
      </c>
    </row>
    <row r="13" spans="2:9" ht="18" customHeight="1" x14ac:dyDescent="0.35">
      <c r="B13" s="26"/>
      <c r="C13" s="27"/>
      <c r="D13" s="27"/>
      <c r="E13" s="28"/>
      <c r="F13" s="28"/>
      <c r="G13" s="29"/>
      <c r="H13" s="30"/>
    </row>
    <row r="14" spans="2:9" ht="18" customHeight="1" x14ac:dyDescent="0.35">
      <c r="B14" s="26">
        <v>1</v>
      </c>
      <c r="C14" s="31" t="s">
        <v>11</v>
      </c>
      <c r="D14" s="32">
        <v>1</v>
      </c>
      <c r="E14" s="33">
        <v>737</v>
      </c>
      <c r="F14" s="33">
        <v>737</v>
      </c>
      <c r="G14" s="34">
        <v>737</v>
      </c>
      <c r="H14" s="35"/>
    </row>
    <row r="15" spans="2:9" ht="18" customHeight="1" x14ac:dyDescent="0.35">
      <c r="B15" s="26"/>
      <c r="C15" s="31"/>
      <c r="D15" s="32"/>
      <c r="E15" s="28"/>
      <c r="F15" s="28"/>
      <c r="G15" s="29"/>
      <c r="H15" s="30"/>
    </row>
    <row r="16" spans="2:9" ht="18" customHeight="1" x14ac:dyDescent="0.35">
      <c r="B16" s="26">
        <v>2</v>
      </c>
      <c r="C16" s="36" t="s">
        <v>12</v>
      </c>
      <c r="D16" s="32"/>
      <c r="E16" s="37">
        <f>E14*E30</f>
        <v>388.47563959519306</v>
      </c>
      <c r="F16" s="37">
        <f>F14*F30</f>
        <v>379.4610936947538</v>
      </c>
      <c r="G16" s="38">
        <f>G14*G30</f>
        <v>368.82277385580801</v>
      </c>
      <c r="H16" s="39"/>
    </row>
    <row r="17" spans="2:11" ht="18" customHeight="1" x14ac:dyDescent="0.35">
      <c r="B17" s="26"/>
      <c r="C17" s="31"/>
      <c r="D17" s="32"/>
      <c r="E17" s="28"/>
      <c r="F17" s="28"/>
      <c r="G17" s="29"/>
      <c r="H17" s="30"/>
    </row>
    <row r="18" spans="2:11" ht="18" customHeight="1" x14ac:dyDescent="0.35">
      <c r="B18" s="26">
        <v>3</v>
      </c>
      <c r="C18" s="31" t="s">
        <v>13</v>
      </c>
      <c r="D18" s="32">
        <v>1</v>
      </c>
      <c r="E18" s="40">
        <v>109.07</v>
      </c>
      <c r="F18" s="40">
        <v>109.07</v>
      </c>
      <c r="G18" s="41">
        <v>109.07</v>
      </c>
      <c r="H18" s="42"/>
    </row>
    <row r="19" spans="2:11" ht="18" customHeight="1" x14ac:dyDescent="0.35">
      <c r="B19" s="26"/>
      <c r="C19" s="31"/>
      <c r="D19" s="32"/>
      <c r="E19" s="28"/>
      <c r="F19" s="28"/>
      <c r="G19" s="29"/>
      <c r="H19" s="30"/>
    </row>
    <row r="20" spans="2:11" ht="18" customHeight="1" x14ac:dyDescent="0.35">
      <c r="B20" s="43">
        <f>B18+1</f>
        <v>4</v>
      </c>
      <c r="C20" s="44" t="s">
        <v>14</v>
      </c>
      <c r="D20" s="45"/>
      <c r="E20" s="40">
        <f>ROUND(E16*E26/1000,2)</f>
        <v>0</v>
      </c>
      <c r="F20" s="40">
        <f>ROUND(F16*F26/1000,2)</f>
        <v>0.03</v>
      </c>
      <c r="G20" s="41">
        <f>ROUND(G16*G26/1000,2)</f>
        <v>0.03</v>
      </c>
      <c r="H20" s="42">
        <f>AVERAGE(F20:G20)</f>
        <v>0.03</v>
      </c>
      <c r="I20" s="46"/>
    </row>
    <row r="21" spans="2:11" ht="18" customHeight="1" x14ac:dyDescent="0.35">
      <c r="B21" s="43"/>
      <c r="C21" s="44"/>
      <c r="D21" s="45"/>
      <c r="E21" s="47"/>
      <c r="F21" s="47"/>
      <c r="G21" s="48"/>
      <c r="H21" s="49"/>
    </row>
    <row r="22" spans="2:11" ht="18" customHeight="1" x14ac:dyDescent="0.35">
      <c r="B22" s="43">
        <f>B20+1</f>
        <v>5</v>
      </c>
      <c r="C22" s="44" t="s">
        <v>15</v>
      </c>
      <c r="D22" s="50"/>
      <c r="E22" s="47">
        <f>E20/E18</f>
        <v>0</v>
      </c>
      <c r="F22" s="47">
        <f>F20/F18</f>
        <v>2.7505271843770057E-4</v>
      </c>
      <c r="G22" s="48">
        <f>G20/G18</f>
        <v>2.7505271843770057E-4</v>
      </c>
      <c r="H22" s="51">
        <f>AVERAGE(F22:G22)</f>
        <v>2.7505271843770057E-4</v>
      </c>
      <c r="I22" s="52"/>
      <c r="K22" s="53"/>
    </row>
    <row r="23" spans="2:11" ht="18" customHeight="1" thickBot="1" x14ac:dyDescent="0.4">
      <c r="B23" s="54"/>
      <c r="C23" s="55"/>
      <c r="D23" s="56"/>
      <c r="E23" s="57"/>
      <c r="F23" s="57"/>
      <c r="G23" s="58"/>
      <c r="H23" s="59"/>
    </row>
    <row r="24" spans="2:11" ht="18" customHeight="1" x14ac:dyDescent="0.35">
      <c r="B24" s="60"/>
      <c r="C24" s="61"/>
      <c r="D24" s="62"/>
      <c r="E24" s="63"/>
      <c r="F24" s="63"/>
      <c r="G24" s="64"/>
      <c r="H24" s="65"/>
    </row>
    <row r="25" spans="2:11" ht="18" customHeight="1" x14ac:dyDescent="0.35">
      <c r="B25" s="66">
        <f>B22+1</f>
        <v>6</v>
      </c>
      <c r="C25" s="67" t="s">
        <v>16</v>
      </c>
      <c r="D25" s="45">
        <v>2</v>
      </c>
      <c r="E25" s="68">
        <f>App_A_Table_3!E31</f>
        <v>0</v>
      </c>
      <c r="F25" s="68">
        <f>App_A_Table_3!F31</f>
        <v>7.8576038061768827E-2</v>
      </c>
      <c r="G25" s="69">
        <f>App_A_Table_3!G31</f>
        <v>0.16680597905823902</v>
      </c>
      <c r="H25" s="70"/>
    </row>
    <row r="26" spans="2:11" ht="18" customHeight="1" x14ac:dyDescent="0.35">
      <c r="B26" s="66">
        <f>B25+1</f>
        <v>7</v>
      </c>
      <c r="C26" s="67" t="s">
        <v>17</v>
      </c>
      <c r="D26" s="45"/>
      <c r="E26" s="68">
        <f>E25</f>
        <v>0</v>
      </c>
      <c r="F26" s="68">
        <f>F25-E25</f>
        <v>7.8576038061768827E-2</v>
      </c>
      <c r="G26" s="69">
        <f>G25-F25</f>
        <v>8.8229940996470191E-2</v>
      </c>
      <c r="H26" s="70"/>
    </row>
    <row r="27" spans="2:11" ht="18" customHeight="1" x14ac:dyDescent="0.35">
      <c r="B27" s="71"/>
      <c r="C27" s="72"/>
      <c r="D27" s="73"/>
      <c r="E27" s="74"/>
      <c r="F27" s="74"/>
      <c r="G27" s="75"/>
      <c r="H27" s="76"/>
    </row>
    <row r="28" spans="2:11" ht="18" customHeight="1" x14ac:dyDescent="0.35">
      <c r="B28" s="71">
        <f>B26+1</f>
        <v>8</v>
      </c>
      <c r="C28" s="77" t="s">
        <v>18</v>
      </c>
      <c r="D28" s="78">
        <v>3</v>
      </c>
      <c r="E28" s="79">
        <f>App_A_Table_3!E21+App_A_Table_3!E27</f>
        <v>72.002404842202665</v>
      </c>
      <c r="F28" s="79">
        <f>App_A_Table_3!F21+App_A_Table_3!F27</f>
        <v>70.331594842202662</v>
      </c>
      <c r="G28" s="80">
        <f>App_A_Table_3!G21+App_A_Table_3!G27</f>
        <v>68.35982484220267</v>
      </c>
      <c r="H28" s="76"/>
      <c r="I28" s="81"/>
      <c r="J28" s="81"/>
    </row>
    <row r="29" spans="2:11" ht="18" customHeight="1" x14ac:dyDescent="0.35">
      <c r="B29" s="71">
        <f>B28+1</f>
        <v>9</v>
      </c>
      <c r="C29" s="72" t="s">
        <v>196</v>
      </c>
      <c r="D29" s="73">
        <v>4</v>
      </c>
      <c r="E29" s="79">
        <v>136.6</v>
      </c>
      <c r="F29" s="79">
        <v>136.6</v>
      </c>
      <c r="G29" s="80">
        <v>136.6</v>
      </c>
      <c r="H29" s="76"/>
      <c r="I29" s="7"/>
      <c r="J29" s="7"/>
    </row>
    <row r="30" spans="2:11" ht="18" customHeight="1" x14ac:dyDescent="0.35">
      <c r="B30" s="71">
        <f>B29+1</f>
        <v>10</v>
      </c>
      <c r="C30" s="82" t="s">
        <v>213</v>
      </c>
      <c r="D30" s="32"/>
      <c r="E30" s="83">
        <f t="shared" ref="E30:G30" si="0">E28/E29</f>
        <v>0.52710398859592</v>
      </c>
      <c r="F30" s="83">
        <f t="shared" si="0"/>
        <v>0.51487258303223038</v>
      </c>
      <c r="G30" s="84">
        <f t="shared" si="0"/>
        <v>0.50043795638508548</v>
      </c>
      <c r="H30" s="85"/>
    </row>
    <row r="31" spans="2:11" ht="18" customHeight="1" thickBot="1" x14ac:dyDescent="0.4">
      <c r="B31" s="86"/>
      <c r="C31" s="87"/>
      <c r="D31" s="88"/>
      <c r="E31" s="89"/>
      <c r="F31" s="89"/>
      <c r="G31" s="90"/>
      <c r="H31" s="91"/>
    </row>
    <row r="32" spans="2:11" ht="17.25" customHeight="1" x14ac:dyDescent="0.35">
      <c r="B32" s="13"/>
      <c r="C32" s="14"/>
      <c r="D32" s="14"/>
      <c r="E32" s="15"/>
      <c r="F32" s="15"/>
      <c r="G32" s="15"/>
      <c r="H32" s="15"/>
    </row>
    <row r="33" spans="2:8" ht="17.25" customHeight="1" x14ac:dyDescent="0.35">
      <c r="B33" s="92" t="s">
        <v>19</v>
      </c>
      <c r="C33" s="93"/>
      <c r="D33" s="93"/>
      <c r="E33" s="15"/>
      <c r="F33" s="15"/>
      <c r="G33" s="15"/>
      <c r="H33" s="15"/>
    </row>
    <row r="34" spans="2:8" ht="46.5" customHeight="1" x14ac:dyDescent="0.35">
      <c r="B34" s="94">
        <v>1</v>
      </c>
      <c r="C34" s="353" t="s">
        <v>194</v>
      </c>
      <c r="D34" s="353"/>
      <c r="E34" s="353"/>
      <c r="F34" s="353"/>
      <c r="G34" s="353"/>
      <c r="H34" s="353"/>
    </row>
    <row r="35" spans="2:8" ht="15.75" customHeight="1" x14ac:dyDescent="0.35">
      <c r="B35" s="95">
        <v>2</v>
      </c>
      <c r="C35" s="96" t="s">
        <v>198</v>
      </c>
      <c r="D35" s="96"/>
      <c r="E35" s="97"/>
      <c r="F35" s="97"/>
      <c r="G35" s="97"/>
      <c r="H35" s="97"/>
    </row>
    <row r="36" spans="2:8" ht="15.75" customHeight="1" x14ac:dyDescent="0.35">
      <c r="B36" s="95">
        <v>3</v>
      </c>
      <c r="C36" s="96" t="s">
        <v>199</v>
      </c>
      <c r="D36" s="96"/>
      <c r="E36" s="97"/>
      <c r="F36" s="97"/>
      <c r="G36" s="97"/>
      <c r="H36" s="97"/>
    </row>
    <row r="37" spans="2:8" s="7" customFormat="1" ht="15.75" customHeight="1" x14ac:dyDescent="0.35">
      <c r="B37" s="98">
        <v>4</v>
      </c>
      <c r="C37" s="354" t="s">
        <v>197</v>
      </c>
      <c r="D37" s="354"/>
      <c r="E37" s="354"/>
      <c r="F37" s="354"/>
      <c r="G37" s="354"/>
    </row>
    <row r="38" spans="2:8" ht="15.75" hidden="1" customHeight="1" x14ac:dyDescent="0.35">
      <c r="B38" s="98">
        <v>5</v>
      </c>
      <c r="C38" s="354" t="s">
        <v>20</v>
      </c>
      <c r="D38" s="354"/>
      <c r="E38" s="354"/>
      <c r="F38" s="354"/>
      <c r="G38" s="354"/>
      <c r="H38" s="2"/>
    </row>
    <row r="39" spans="2:8" ht="15.5" x14ac:dyDescent="0.35">
      <c r="B39" s="98"/>
      <c r="C39" s="354"/>
      <c r="D39" s="354"/>
      <c r="E39" s="354"/>
      <c r="F39" s="354"/>
      <c r="G39" s="354"/>
      <c r="H39" s="2"/>
    </row>
  </sheetData>
  <mergeCells count="10">
    <mergeCell ref="C34:H34"/>
    <mergeCell ref="C37:G37"/>
    <mergeCell ref="C38:G38"/>
    <mergeCell ref="C39:G39"/>
    <mergeCell ref="B7:H7"/>
    <mergeCell ref="B8:H8"/>
    <mergeCell ref="E10:E11"/>
    <mergeCell ref="F10:F11"/>
    <mergeCell ref="G10:G11"/>
    <mergeCell ref="H10:H11"/>
  </mergeCells>
  <printOptions horizontalCentered="1"/>
  <pageMargins left="1" right="0.5" top="0.75" bottom="0.25" header="0" footer="0"/>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105"/>
  <sheetViews>
    <sheetView showGridLines="0" zoomScale="70" zoomScaleNormal="70" workbookViewId="0">
      <selection activeCell="E1" sqref="E1:E5"/>
    </sheetView>
  </sheetViews>
  <sheetFormatPr defaultColWidth="9.08984375" defaultRowHeight="12.5" x14ac:dyDescent="0.25"/>
  <cols>
    <col min="1" max="1" width="2.54296875" style="187" customWidth="1"/>
    <col min="2" max="2" width="6.36328125" style="187" customWidth="1"/>
    <col min="3" max="3" width="95.453125" style="187" customWidth="1"/>
    <col min="4" max="4" width="7.54296875" style="187" customWidth="1"/>
    <col min="5" max="10" width="18.36328125" style="187" customWidth="1"/>
    <col min="11" max="12" width="21.08984375" style="187" customWidth="1"/>
    <col min="13" max="18" width="17.54296875" style="187" customWidth="1"/>
    <col min="19" max="16384" width="9.08984375" style="187"/>
  </cols>
  <sheetData>
    <row r="1" spans="1:36" s="102" customFormat="1" ht="17.25" customHeight="1" x14ac:dyDescent="0.35">
      <c r="A1" s="100"/>
      <c r="B1" s="1" t="s">
        <v>0</v>
      </c>
      <c r="C1" s="101"/>
      <c r="E1" s="388" t="s">
        <v>230</v>
      </c>
      <c r="G1" s="100"/>
      <c r="H1" s="100"/>
      <c r="I1" s="100"/>
      <c r="J1" s="5" t="str">
        <f>App_A_Table_1!H1</f>
        <v>Filed: 2019-09-04</v>
      </c>
      <c r="K1" s="100"/>
      <c r="L1" s="100"/>
      <c r="M1" s="100"/>
      <c r="N1" s="100"/>
      <c r="O1" s="103"/>
      <c r="P1" s="100"/>
      <c r="Q1" s="100"/>
      <c r="R1" s="100"/>
      <c r="S1" s="100"/>
      <c r="T1" s="100"/>
      <c r="U1" s="100"/>
      <c r="V1" s="100"/>
      <c r="W1" s="100"/>
      <c r="X1" s="100"/>
      <c r="Y1" s="100"/>
      <c r="Z1" s="100"/>
      <c r="AA1" s="100"/>
      <c r="AB1" s="100"/>
      <c r="AC1" s="100"/>
      <c r="AD1" s="100"/>
      <c r="AE1" s="100"/>
      <c r="AF1" s="100"/>
      <c r="AG1" s="100"/>
      <c r="AH1" s="100"/>
      <c r="AI1" s="100"/>
      <c r="AJ1" s="100"/>
    </row>
    <row r="2" spans="1:36" s="102" customFormat="1" ht="17.25" customHeight="1" x14ac:dyDescent="0.35">
      <c r="A2" s="100"/>
      <c r="B2" s="1"/>
      <c r="C2" s="101"/>
      <c r="E2" s="389" t="s">
        <v>211</v>
      </c>
      <c r="G2" s="100"/>
      <c r="H2" s="100"/>
      <c r="I2" s="100"/>
      <c r="J2" s="5" t="str">
        <f>App_A_Table_1!H2</f>
        <v>EB-2019-0209</v>
      </c>
      <c r="K2" s="100"/>
      <c r="L2" s="100"/>
      <c r="M2" s="100"/>
      <c r="N2" s="100"/>
      <c r="O2" s="103"/>
      <c r="P2" s="100"/>
      <c r="Q2" s="100"/>
      <c r="R2" s="100"/>
      <c r="S2" s="100"/>
      <c r="T2" s="100"/>
      <c r="U2" s="100"/>
      <c r="V2" s="100"/>
      <c r="W2" s="100"/>
      <c r="X2" s="100"/>
      <c r="Y2" s="100"/>
      <c r="Z2" s="100"/>
      <c r="AA2" s="100"/>
      <c r="AB2" s="100"/>
      <c r="AC2" s="100"/>
      <c r="AD2" s="100"/>
      <c r="AE2" s="100"/>
      <c r="AF2" s="100"/>
      <c r="AG2" s="100"/>
      <c r="AH2" s="100"/>
      <c r="AI2" s="100"/>
      <c r="AJ2" s="100"/>
    </row>
    <row r="3" spans="1:36" s="102" customFormat="1" ht="17.25" customHeight="1" x14ac:dyDescent="0.35">
      <c r="A3" s="100"/>
      <c r="B3" s="100"/>
      <c r="C3" s="100"/>
      <c r="E3" s="389" t="s">
        <v>231</v>
      </c>
      <c r="G3" s="100"/>
      <c r="H3" s="100"/>
      <c r="I3" s="100"/>
      <c r="J3" s="5" t="str">
        <f>App_A_Table_1!H3</f>
        <v>Exhibit I</v>
      </c>
      <c r="K3" s="100"/>
      <c r="L3" s="100"/>
      <c r="M3" s="100"/>
      <c r="N3" s="100"/>
      <c r="O3" s="103"/>
      <c r="P3" s="100"/>
      <c r="Q3" s="100"/>
      <c r="R3" s="100"/>
      <c r="S3" s="100"/>
      <c r="T3" s="100"/>
      <c r="U3" s="100"/>
      <c r="V3" s="100"/>
      <c r="W3" s="100"/>
      <c r="X3" s="100"/>
      <c r="Y3" s="100"/>
      <c r="Z3" s="100"/>
      <c r="AA3" s="100"/>
      <c r="AB3" s="100"/>
      <c r="AC3" s="100"/>
      <c r="AD3" s="100"/>
      <c r="AE3" s="100"/>
      <c r="AF3" s="100"/>
      <c r="AG3" s="100"/>
      <c r="AH3" s="100"/>
      <c r="AI3" s="100"/>
      <c r="AJ3" s="100"/>
    </row>
    <row r="4" spans="1:36" s="102" customFormat="1" ht="17.25" customHeight="1" x14ac:dyDescent="0.35">
      <c r="A4" s="100"/>
      <c r="B4" s="363"/>
      <c r="C4" s="363"/>
      <c r="D4" s="363"/>
      <c r="E4" s="389" t="s">
        <v>232</v>
      </c>
      <c r="F4" s="104"/>
      <c r="G4" s="105"/>
      <c r="H4" s="105"/>
      <c r="I4" s="105"/>
      <c r="J4" s="5" t="str">
        <f>App_A_Table_1!H4</f>
        <v>Tab 1</v>
      </c>
      <c r="K4" s="105"/>
      <c r="L4" s="105"/>
      <c r="M4" s="105"/>
      <c r="N4" s="105"/>
      <c r="O4" s="103"/>
      <c r="P4" s="100"/>
      <c r="Q4" s="100"/>
      <c r="R4" s="100"/>
      <c r="S4" s="100"/>
      <c r="T4" s="100"/>
      <c r="U4" s="100"/>
      <c r="V4" s="100"/>
      <c r="W4" s="100"/>
      <c r="X4" s="100"/>
      <c r="Y4" s="100"/>
      <c r="Z4" s="100"/>
      <c r="AA4" s="100"/>
      <c r="AB4" s="100"/>
      <c r="AC4" s="100"/>
      <c r="AD4" s="100"/>
      <c r="AE4" s="100"/>
      <c r="AF4" s="100"/>
      <c r="AG4" s="100"/>
      <c r="AH4" s="100"/>
      <c r="AI4" s="100"/>
      <c r="AJ4" s="100"/>
    </row>
    <row r="5" spans="1:36" s="102" customFormat="1" ht="17.25" customHeight="1" thickBot="1" x14ac:dyDescent="0.4">
      <c r="A5" s="100"/>
      <c r="B5" s="106"/>
      <c r="C5" s="107"/>
      <c r="D5" s="107"/>
      <c r="E5" s="390" t="s">
        <v>233</v>
      </c>
      <c r="F5" s="107"/>
      <c r="G5" s="107"/>
      <c r="H5" s="107"/>
      <c r="I5" s="107"/>
      <c r="J5" s="5" t="str">
        <f>App_A_Table_1!H5</f>
        <v>Schedule 2</v>
      </c>
      <c r="K5" s="108"/>
      <c r="L5" s="108"/>
      <c r="M5" s="108"/>
      <c r="N5" s="108"/>
      <c r="O5" s="108"/>
      <c r="P5" s="100"/>
      <c r="Q5" s="100"/>
      <c r="R5" s="100"/>
      <c r="S5" s="100"/>
      <c r="T5" s="100"/>
      <c r="U5" s="100"/>
      <c r="V5" s="100"/>
      <c r="W5" s="100"/>
      <c r="X5" s="100"/>
      <c r="Y5" s="100"/>
      <c r="Z5" s="100"/>
      <c r="AA5" s="100"/>
      <c r="AB5" s="100"/>
      <c r="AC5" s="100"/>
      <c r="AD5" s="100"/>
      <c r="AE5" s="100"/>
      <c r="AF5" s="100"/>
      <c r="AG5" s="100"/>
      <c r="AH5" s="100"/>
      <c r="AI5" s="100"/>
      <c r="AJ5" s="100"/>
    </row>
    <row r="6" spans="1:36" s="102" customFormat="1" ht="17.25" customHeight="1" x14ac:dyDescent="0.35">
      <c r="A6" s="100"/>
      <c r="B6" s="106"/>
      <c r="C6" s="107"/>
      <c r="D6" s="107"/>
      <c r="E6" s="107"/>
      <c r="F6" s="107"/>
      <c r="G6" s="107"/>
      <c r="H6" s="107"/>
      <c r="I6" s="107"/>
      <c r="J6" s="5" t="s">
        <v>58</v>
      </c>
      <c r="K6" s="108"/>
      <c r="L6" s="108"/>
      <c r="M6" s="108"/>
      <c r="N6" s="108"/>
      <c r="O6" s="108"/>
      <c r="P6" s="100"/>
      <c r="Q6" s="100"/>
      <c r="R6" s="100"/>
      <c r="S6" s="100"/>
      <c r="T6" s="100"/>
      <c r="U6" s="100"/>
      <c r="V6" s="100"/>
      <c r="W6" s="100"/>
      <c r="X6" s="100"/>
      <c r="Y6" s="100"/>
      <c r="Z6" s="100"/>
      <c r="AA6" s="100"/>
      <c r="AB6" s="100"/>
      <c r="AC6" s="100"/>
      <c r="AD6" s="100"/>
      <c r="AE6" s="100"/>
      <c r="AF6" s="100"/>
      <c r="AG6" s="100"/>
      <c r="AH6" s="100"/>
      <c r="AI6" s="100"/>
      <c r="AJ6" s="100"/>
    </row>
    <row r="7" spans="1:36" s="102" customFormat="1" ht="17.25" customHeight="1" x14ac:dyDescent="0.35">
      <c r="A7" s="100"/>
      <c r="B7" s="364" t="s">
        <v>58</v>
      </c>
      <c r="C7" s="364"/>
      <c r="D7" s="364"/>
      <c r="E7" s="364"/>
      <c r="F7" s="364"/>
      <c r="G7" s="364"/>
      <c r="H7" s="364"/>
      <c r="I7" s="364"/>
      <c r="J7" s="364"/>
      <c r="K7" s="108"/>
      <c r="L7" s="108"/>
      <c r="M7" s="108"/>
      <c r="N7" s="108"/>
      <c r="O7" s="108"/>
      <c r="P7" s="100"/>
      <c r="Q7" s="100"/>
      <c r="R7" s="100"/>
      <c r="S7" s="100"/>
      <c r="T7" s="100"/>
      <c r="U7" s="100"/>
      <c r="V7" s="100"/>
      <c r="W7" s="100"/>
      <c r="X7" s="100"/>
      <c r="Y7" s="100"/>
      <c r="Z7" s="100"/>
      <c r="AA7" s="100"/>
      <c r="AB7" s="100"/>
      <c r="AC7" s="100"/>
      <c r="AD7" s="100"/>
      <c r="AE7" s="100"/>
      <c r="AF7" s="100"/>
      <c r="AG7" s="100"/>
      <c r="AH7" s="100"/>
      <c r="AI7" s="100"/>
      <c r="AJ7" s="100"/>
    </row>
    <row r="8" spans="1:36" s="102" customFormat="1" ht="17.25" customHeight="1" x14ac:dyDescent="0.35">
      <c r="A8" s="100"/>
      <c r="B8" s="365" t="s">
        <v>214</v>
      </c>
      <c r="C8" s="365"/>
      <c r="D8" s="365"/>
      <c r="E8" s="365"/>
      <c r="F8" s="365"/>
      <c r="G8" s="365"/>
      <c r="H8" s="365"/>
      <c r="I8" s="365"/>
      <c r="J8" s="365"/>
      <c r="K8" s="109"/>
      <c r="L8" s="109"/>
      <c r="M8" s="109"/>
      <c r="N8" s="109"/>
      <c r="O8" s="109"/>
      <c r="P8" s="100"/>
      <c r="Q8" s="100"/>
      <c r="R8" s="100"/>
      <c r="S8" s="100"/>
      <c r="T8" s="100"/>
      <c r="U8" s="100"/>
      <c r="V8" s="100"/>
      <c r="W8" s="100"/>
      <c r="X8" s="100"/>
      <c r="Y8" s="100"/>
      <c r="Z8" s="100"/>
      <c r="AA8" s="100"/>
      <c r="AB8" s="100"/>
      <c r="AC8" s="100"/>
      <c r="AD8" s="100"/>
      <c r="AE8" s="100"/>
      <c r="AF8" s="100"/>
      <c r="AG8" s="100"/>
      <c r="AH8" s="100"/>
      <c r="AI8" s="100"/>
      <c r="AJ8" s="100"/>
    </row>
    <row r="9" spans="1:36" s="102" customFormat="1" ht="17.25" customHeight="1" thickBot="1" x14ac:dyDescent="0.4">
      <c r="A9" s="100"/>
      <c r="B9" s="110"/>
      <c r="C9" s="111"/>
      <c r="D9" s="112"/>
      <c r="E9" s="113"/>
      <c r="F9" s="113"/>
      <c r="G9" s="113"/>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row>
    <row r="10" spans="1:36" s="102" customFormat="1" ht="17.25" customHeight="1" x14ac:dyDescent="0.35">
      <c r="A10" s="100"/>
      <c r="B10" s="114"/>
      <c r="C10" s="115"/>
      <c r="D10" s="116"/>
      <c r="E10" s="366" t="s">
        <v>21</v>
      </c>
      <c r="F10" s="367"/>
      <c r="G10" s="366" t="s">
        <v>22</v>
      </c>
      <c r="H10" s="367"/>
      <c r="I10" s="368" t="s">
        <v>23</v>
      </c>
      <c r="J10" s="367"/>
      <c r="T10" s="100"/>
      <c r="U10" s="100"/>
      <c r="V10" s="100"/>
      <c r="W10" s="100"/>
      <c r="X10" s="100"/>
      <c r="Y10" s="100"/>
      <c r="Z10" s="100"/>
      <c r="AA10" s="100"/>
      <c r="AB10" s="100"/>
    </row>
    <row r="11" spans="1:36" s="102" customFormat="1" ht="17.25" customHeight="1" x14ac:dyDescent="0.35">
      <c r="A11" s="100"/>
      <c r="B11" s="117" t="s">
        <v>2</v>
      </c>
      <c r="C11" s="118"/>
      <c r="D11" s="119"/>
      <c r="E11" s="370" t="s">
        <v>24</v>
      </c>
      <c r="F11" s="372" t="s">
        <v>25</v>
      </c>
      <c r="G11" s="370" t="s">
        <v>24</v>
      </c>
      <c r="H11" s="372" t="s">
        <v>25</v>
      </c>
      <c r="I11" s="370" t="s">
        <v>24</v>
      </c>
      <c r="J11" s="372" t="s">
        <v>25</v>
      </c>
      <c r="N11" s="100"/>
      <c r="O11" s="100"/>
      <c r="P11" s="100"/>
      <c r="Q11" s="100"/>
      <c r="R11" s="100"/>
    </row>
    <row r="12" spans="1:36" s="102" customFormat="1" ht="17.25" customHeight="1" thickBot="1" x14ac:dyDescent="0.4">
      <c r="A12" s="100"/>
      <c r="B12" s="120" t="s">
        <v>4</v>
      </c>
      <c r="C12" s="121" t="s">
        <v>5</v>
      </c>
      <c r="D12" s="122" t="s">
        <v>6</v>
      </c>
      <c r="E12" s="371"/>
      <c r="F12" s="373"/>
      <c r="G12" s="371"/>
      <c r="H12" s="373"/>
      <c r="I12" s="371"/>
      <c r="J12" s="373"/>
      <c r="N12" s="100"/>
      <c r="O12" s="100"/>
      <c r="P12" s="100"/>
    </row>
    <row r="13" spans="1:36" s="102" customFormat="1" ht="18" customHeight="1" x14ac:dyDescent="0.35">
      <c r="A13" s="100"/>
      <c r="B13" s="123"/>
      <c r="C13" s="124"/>
      <c r="D13" s="125"/>
      <c r="E13" s="126" t="s">
        <v>7</v>
      </c>
      <c r="F13" s="127" t="s">
        <v>8</v>
      </c>
      <c r="G13" s="126" t="s">
        <v>9</v>
      </c>
      <c r="H13" s="127" t="s">
        <v>10</v>
      </c>
      <c r="I13" s="128" t="s">
        <v>26</v>
      </c>
      <c r="J13" s="127" t="s">
        <v>27</v>
      </c>
      <c r="N13" s="100"/>
      <c r="O13" s="100"/>
      <c r="P13" s="100"/>
      <c r="Q13" s="100"/>
      <c r="R13" s="100"/>
      <c r="S13" s="100"/>
      <c r="T13" s="100"/>
      <c r="U13" s="100"/>
      <c r="V13" s="100"/>
    </row>
    <row r="14" spans="1:36" s="102" customFormat="1" ht="18" customHeight="1" x14ac:dyDescent="0.35">
      <c r="A14" s="100"/>
      <c r="B14" s="129"/>
      <c r="C14" s="130"/>
      <c r="D14" s="130"/>
      <c r="E14" s="131"/>
      <c r="F14" s="132"/>
      <c r="G14" s="131"/>
      <c r="H14" s="132"/>
      <c r="I14" s="133"/>
      <c r="J14" s="132"/>
      <c r="N14" s="100"/>
      <c r="O14" s="100"/>
      <c r="P14" s="100"/>
      <c r="Q14" s="100"/>
      <c r="R14" s="100"/>
      <c r="S14" s="100"/>
      <c r="T14" s="100"/>
      <c r="U14" s="100"/>
      <c r="V14" s="100"/>
    </row>
    <row r="15" spans="1:36" s="102" customFormat="1" ht="18" customHeight="1" x14ac:dyDescent="0.35">
      <c r="A15" s="100"/>
      <c r="B15" s="131">
        <v>1</v>
      </c>
      <c r="C15" s="134" t="s">
        <v>221</v>
      </c>
      <c r="D15" s="130">
        <v>1</v>
      </c>
      <c r="E15" s="135">
        <v>82760</v>
      </c>
      <c r="F15" s="136">
        <v>2896600</v>
      </c>
      <c r="G15" s="135">
        <v>82760</v>
      </c>
      <c r="H15" s="136">
        <v>2896600</v>
      </c>
      <c r="I15" s="137">
        <v>82760</v>
      </c>
      <c r="J15" s="136">
        <v>2896600</v>
      </c>
      <c r="N15" s="100"/>
      <c r="O15" s="100"/>
      <c r="P15" s="100"/>
      <c r="Q15" s="100"/>
      <c r="R15" s="100"/>
      <c r="S15" s="100"/>
      <c r="T15" s="100"/>
      <c r="U15" s="100"/>
      <c r="V15" s="100"/>
    </row>
    <row r="16" spans="1:36" s="102" customFormat="1" ht="18" customHeight="1" x14ac:dyDescent="0.35">
      <c r="A16" s="100"/>
      <c r="B16" s="131"/>
      <c r="C16" s="138"/>
      <c r="D16" s="130"/>
      <c r="E16" s="139"/>
      <c r="F16" s="140"/>
      <c r="G16" s="139"/>
      <c r="H16" s="140"/>
      <c r="I16" s="141"/>
      <c r="J16" s="140"/>
      <c r="N16" s="100"/>
      <c r="O16" s="100"/>
      <c r="P16" s="100"/>
      <c r="Q16" s="100"/>
      <c r="R16" s="100"/>
      <c r="S16" s="100"/>
      <c r="T16" s="100"/>
      <c r="U16" s="100"/>
      <c r="V16" s="100"/>
    </row>
    <row r="17" spans="1:32" s="102" customFormat="1" ht="18" customHeight="1" x14ac:dyDescent="0.35">
      <c r="A17" s="100"/>
      <c r="B17" s="131">
        <v>2</v>
      </c>
      <c r="C17" s="142" t="s">
        <v>28</v>
      </c>
      <c r="D17" s="130">
        <v>2</v>
      </c>
      <c r="E17" s="143">
        <f>App_A_Table_3!E21+App_A_Table_3!E27</f>
        <v>72.002404842202665</v>
      </c>
      <c r="F17" s="144">
        <f>E17</f>
        <v>72.002404842202665</v>
      </c>
      <c r="G17" s="143">
        <f>App_A_Table_3!F21+App_A_Table_3!F27</f>
        <v>70.331594842202662</v>
      </c>
      <c r="H17" s="144">
        <f>G17</f>
        <v>70.331594842202662</v>
      </c>
      <c r="I17" s="143">
        <f>App_A_Table_3!G21+App_A_Table_3!G27</f>
        <v>68.35982484220267</v>
      </c>
      <c r="J17" s="144">
        <f>I17</f>
        <v>68.35982484220267</v>
      </c>
      <c r="N17" s="100"/>
      <c r="O17" s="100"/>
      <c r="P17" s="100"/>
      <c r="Q17" s="100"/>
      <c r="R17" s="100"/>
      <c r="S17" s="100"/>
      <c r="T17" s="100"/>
      <c r="U17" s="100"/>
      <c r="V17" s="100"/>
    </row>
    <row r="18" spans="1:32" s="102" customFormat="1" ht="18" customHeight="1" x14ac:dyDescent="0.35">
      <c r="A18" s="100"/>
      <c r="B18" s="131"/>
      <c r="C18" s="145"/>
      <c r="D18" s="130"/>
      <c r="E18" s="143"/>
      <c r="F18" s="144"/>
      <c r="G18" s="143"/>
      <c r="H18" s="144"/>
      <c r="I18" s="146"/>
      <c r="J18" s="144"/>
      <c r="N18" s="100"/>
      <c r="O18" s="100"/>
      <c r="P18" s="100"/>
      <c r="Q18" s="100"/>
      <c r="R18" s="100"/>
      <c r="S18" s="100"/>
      <c r="T18" s="100"/>
      <c r="U18" s="100"/>
      <c r="V18" s="100"/>
    </row>
    <row r="19" spans="1:32" s="102" customFormat="1" ht="18" customHeight="1" x14ac:dyDescent="0.35">
      <c r="A19" s="100"/>
      <c r="B19" s="131">
        <v>3</v>
      </c>
      <c r="C19" s="138" t="s">
        <v>225</v>
      </c>
      <c r="D19" s="130">
        <v>3</v>
      </c>
      <c r="E19" s="147">
        <f>App_A_Table_1!$E$30</f>
        <v>0.52710398859592</v>
      </c>
      <c r="F19" s="148">
        <f>E19</f>
        <v>0.52710398859592</v>
      </c>
      <c r="G19" s="147">
        <f>App_A_Table_1!$F$30</f>
        <v>0.51487258303223038</v>
      </c>
      <c r="H19" s="148">
        <f>G19</f>
        <v>0.51487258303223038</v>
      </c>
      <c r="I19" s="147">
        <f>App_A_Table_1!$G$30</f>
        <v>0.50043795638508548</v>
      </c>
      <c r="J19" s="148">
        <f>I19</f>
        <v>0.50043795638508548</v>
      </c>
      <c r="N19" s="100"/>
      <c r="O19" s="100"/>
      <c r="P19" s="100"/>
      <c r="Q19" s="100"/>
      <c r="R19" s="100"/>
      <c r="S19" s="100"/>
      <c r="T19" s="100"/>
      <c r="U19" s="100"/>
      <c r="V19" s="100"/>
    </row>
    <row r="20" spans="1:32" s="102" customFormat="1" ht="18" customHeight="1" thickBot="1" x14ac:dyDescent="0.4">
      <c r="A20" s="100"/>
      <c r="B20" s="149"/>
      <c r="C20" s="145"/>
      <c r="D20" s="130"/>
      <c r="E20" s="150"/>
      <c r="F20" s="151"/>
      <c r="G20" s="150"/>
      <c r="H20" s="151"/>
      <c r="I20" s="152"/>
      <c r="J20" s="151"/>
      <c r="N20" s="100"/>
      <c r="O20" s="100"/>
      <c r="P20" s="100"/>
      <c r="Q20" s="100"/>
      <c r="R20" s="100"/>
      <c r="S20" s="100"/>
      <c r="T20" s="100"/>
      <c r="U20" s="100"/>
      <c r="V20" s="100"/>
    </row>
    <row r="21" spans="1:32" s="102" customFormat="1" ht="18" customHeight="1" x14ac:dyDescent="0.35">
      <c r="A21" s="100"/>
      <c r="B21" s="149">
        <v>4</v>
      </c>
      <c r="C21" s="138" t="s">
        <v>222</v>
      </c>
      <c r="D21" s="153"/>
      <c r="E21" s="154">
        <f>E15*E19</f>
        <v>43623.126096198343</v>
      </c>
      <c r="F21" s="155">
        <f t="shared" ref="F21:J21" si="0">F15*F19</f>
        <v>1526809.413366942</v>
      </c>
      <c r="G21" s="154">
        <f t="shared" si="0"/>
        <v>42610.854971747387</v>
      </c>
      <c r="H21" s="155">
        <f t="shared" si="0"/>
        <v>1491379.9240111585</v>
      </c>
      <c r="I21" s="156">
        <f t="shared" si="0"/>
        <v>41416.245270429674</v>
      </c>
      <c r="J21" s="155">
        <f t="shared" si="0"/>
        <v>1449568.5844650385</v>
      </c>
      <c r="N21" s="100"/>
      <c r="O21" s="100"/>
      <c r="P21" s="100"/>
      <c r="Q21" s="100"/>
      <c r="R21" s="100"/>
      <c r="S21" s="100"/>
      <c r="T21" s="100"/>
      <c r="U21" s="100"/>
      <c r="V21" s="100"/>
    </row>
    <row r="22" spans="1:32" s="102" customFormat="1" ht="18" customHeight="1" x14ac:dyDescent="0.35">
      <c r="A22" s="100"/>
      <c r="B22" s="149"/>
      <c r="C22" s="157"/>
      <c r="D22" s="158"/>
      <c r="E22" s="159"/>
      <c r="F22" s="160"/>
      <c r="G22" s="159"/>
      <c r="H22" s="160"/>
      <c r="I22" s="161"/>
      <c r="J22" s="162"/>
      <c r="N22" s="100"/>
      <c r="O22" s="100"/>
      <c r="P22" s="100"/>
      <c r="Q22" s="100"/>
      <c r="R22" s="100"/>
      <c r="S22" s="100"/>
      <c r="T22" s="100"/>
      <c r="U22" s="100"/>
      <c r="V22" s="100"/>
    </row>
    <row r="23" spans="1:32" s="102" customFormat="1" ht="18" customHeight="1" x14ac:dyDescent="0.35">
      <c r="A23" s="100"/>
      <c r="B23" s="149">
        <v>5</v>
      </c>
      <c r="C23" s="138" t="s">
        <v>223</v>
      </c>
      <c r="D23" s="130">
        <v>1</v>
      </c>
      <c r="E23" s="135">
        <v>14157.15</v>
      </c>
      <c r="F23" s="136">
        <v>467845.41</v>
      </c>
      <c r="G23" s="135">
        <v>14157.15</v>
      </c>
      <c r="H23" s="136">
        <v>467845.41</v>
      </c>
      <c r="I23" s="137">
        <v>14157.15</v>
      </c>
      <c r="J23" s="136">
        <v>467845.41</v>
      </c>
      <c r="N23" s="100"/>
      <c r="O23" s="100"/>
      <c r="P23" s="100"/>
      <c r="Q23" s="100"/>
      <c r="R23" s="100"/>
      <c r="S23" s="100"/>
      <c r="T23" s="100"/>
      <c r="U23" s="100"/>
      <c r="V23" s="100"/>
    </row>
    <row r="24" spans="1:32" s="102" customFormat="1" ht="18" customHeight="1" x14ac:dyDescent="0.35">
      <c r="A24" s="100"/>
      <c r="B24" s="149"/>
      <c r="C24" s="138"/>
      <c r="D24" s="130"/>
      <c r="E24" s="163"/>
      <c r="F24" s="136"/>
      <c r="G24" s="163"/>
      <c r="H24" s="136"/>
      <c r="I24" s="164"/>
      <c r="J24" s="136"/>
      <c r="N24" s="100"/>
      <c r="O24" s="100"/>
      <c r="P24" s="100"/>
      <c r="Q24" s="100"/>
      <c r="R24" s="100"/>
      <c r="S24" s="100"/>
      <c r="T24" s="100"/>
      <c r="U24" s="100"/>
      <c r="V24" s="100"/>
    </row>
    <row r="25" spans="1:32" s="102" customFormat="1" ht="18" customHeight="1" x14ac:dyDescent="0.35">
      <c r="A25" s="100"/>
      <c r="B25" s="149">
        <v>6</v>
      </c>
      <c r="C25" s="165" t="s">
        <v>17</v>
      </c>
      <c r="D25" s="130">
        <v>4</v>
      </c>
      <c r="E25" s="163">
        <f>App_A_Table_1!$E$26</f>
        <v>0</v>
      </c>
      <c r="F25" s="166">
        <f>E25</f>
        <v>0</v>
      </c>
      <c r="G25" s="163">
        <f>App_A_Table_1!F26</f>
        <v>7.8576038061768827E-2</v>
      </c>
      <c r="H25" s="166">
        <f>G25</f>
        <v>7.8576038061768827E-2</v>
      </c>
      <c r="I25" s="163">
        <f>App_A_Table_1!G26</f>
        <v>8.8229940996470191E-2</v>
      </c>
      <c r="J25" s="166">
        <f>I25</f>
        <v>8.8229940996470191E-2</v>
      </c>
      <c r="K25" s="100"/>
      <c r="L25" s="100"/>
      <c r="M25" s="100"/>
      <c r="N25" s="100"/>
      <c r="O25" s="100"/>
      <c r="P25" s="100"/>
      <c r="Q25" s="100"/>
      <c r="R25" s="100"/>
    </row>
    <row r="26" spans="1:32" s="102" customFormat="1" ht="18" customHeight="1" x14ac:dyDescent="0.35">
      <c r="A26" s="100"/>
      <c r="B26" s="149"/>
      <c r="C26" s="157"/>
      <c r="D26" s="158"/>
      <c r="E26" s="167"/>
      <c r="F26" s="162"/>
      <c r="G26" s="167"/>
      <c r="H26" s="162"/>
      <c r="I26" s="161"/>
      <c r="J26" s="162"/>
      <c r="K26" s="100"/>
      <c r="L26" s="100"/>
      <c r="M26" s="100"/>
      <c r="N26" s="100"/>
      <c r="O26" s="100"/>
      <c r="P26" s="100"/>
      <c r="Q26" s="100"/>
      <c r="R26" s="100"/>
    </row>
    <row r="27" spans="1:32" s="102" customFormat="1" ht="18" customHeight="1" x14ac:dyDescent="0.35">
      <c r="A27" s="100"/>
      <c r="B27" s="168">
        <v>7</v>
      </c>
      <c r="C27" s="169" t="s">
        <v>224</v>
      </c>
      <c r="D27" s="170"/>
      <c r="E27" s="171">
        <f>E25*(E21/1000)/E23</f>
        <v>0</v>
      </c>
      <c r="F27" s="172">
        <f>F25*(F21/1000)/F23</f>
        <v>0</v>
      </c>
      <c r="G27" s="171">
        <f t="shared" ref="G27:J27" si="1">G25*(G21/1000)/G23</f>
        <v>2.3650184974408935E-4</v>
      </c>
      <c r="H27" s="172">
        <f t="shared" si="1"/>
        <v>2.5048172573427339E-4</v>
      </c>
      <c r="I27" s="173">
        <f t="shared" si="1"/>
        <v>2.5811359465043092E-4</v>
      </c>
      <c r="J27" s="172">
        <f t="shared" si="1"/>
        <v>2.7337096387819036E-4</v>
      </c>
      <c r="K27" s="100"/>
      <c r="L27" s="100"/>
      <c r="M27" s="100"/>
      <c r="N27" s="100"/>
      <c r="O27" s="100"/>
      <c r="P27" s="100"/>
      <c r="Q27" s="100"/>
      <c r="R27" s="100"/>
    </row>
    <row r="28" spans="1:32" s="102" customFormat="1" ht="18" customHeight="1" x14ac:dyDescent="0.35">
      <c r="A28" s="100"/>
      <c r="B28" s="131"/>
      <c r="C28" s="174"/>
      <c r="D28" s="158"/>
      <c r="E28" s="163"/>
      <c r="F28" s="136"/>
      <c r="G28" s="163"/>
      <c r="H28" s="136"/>
      <c r="I28" s="164"/>
      <c r="J28" s="136"/>
      <c r="K28" s="100"/>
      <c r="L28" s="100"/>
      <c r="M28" s="100"/>
      <c r="N28" s="100"/>
      <c r="O28" s="100"/>
      <c r="P28" s="100"/>
      <c r="Q28" s="100"/>
      <c r="R28" s="100"/>
    </row>
    <row r="29" spans="1:32" s="102" customFormat="1" ht="18" customHeight="1" x14ac:dyDescent="0.35">
      <c r="A29" s="100"/>
      <c r="B29" s="175">
        <v>8</v>
      </c>
      <c r="C29" s="176" t="s">
        <v>215</v>
      </c>
      <c r="D29" s="170"/>
      <c r="E29" s="177">
        <f t="shared" ref="E29:J29" si="2">E23*E27</f>
        <v>0</v>
      </c>
      <c r="F29" s="178">
        <f t="shared" si="2"/>
        <v>0</v>
      </c>
      <c r="G29" s="177">
        <f t="shared" si="2"/>
        <v>3.3481921621045343</v>
      </c>
      <c r="H29" s="178">
        <f t="shared" si="2"/>
        <v>117.18672567365869</v>
      </c>
      <c r="I29" s="179">
        <f t="shared" si="2"/>
        <v>3.6541528765053481</v>
      </c>
      <c r="J29" s="178">
        <f t="shared" si="2"/>
        <v>127.89535067768715</v>
      </c>
      <c r="K29" s="100"/>
      <c r="L29" s="100"/>
      <c r="M29" s="100"/>
      <c r="N29" s="100"/>
      <c r="O29" s="100"/>
      <c r="P29" s="100"/>
      <c r="Q29" s="100"/>
      <c r="R29" s="100"/>
    </row>
    <row r="30" spans="1:32" s="102" customFormat="1" ht="18" customHeight="1" thickBot="1" x14ac:dyDescent="0.4">
      <c r="A30" s="100"/>
      <c r="B30" s="180"/>
      <c r="C30" s="181"/>
      <c r="D30" s="182"/>
      <c r="E30" s="183"/>
      <c r="F30" s="184"/>
      <c r="G30" s="183"/>
      <c r="H30" s="184"/>
      <c r="I30" s="183"/>
      <c r="J30" s="184"/>
      <c r="K30" s="100"/>
      <c r="L30" s="100"/>
      <c r="M30" s="100"/>
      <c r="N30" s="100"/>
      <c r="O30" s="100"/>
      <c r="P30" s="100"/>
      <c r="Q30" s="100"/>
      <c r="R30" s="100"/>
    </row>
    <row r="31" spans="1:32" ht="17.25" customHeight="1" x14ac:dyDescent="0.35">
      <c r="A31" s="185"/>
      <c r="B31" s="186"/>
      <c r="N31" s="185"/>
      <c r="O31" s="185"/>
      <c r="P31" s="185"/>
      <c r="Q31" s="185"/>
      <c r="R31" s="185"/>
      <c r="S31" s="185"/>
      <c r="T31" s="185"/>
      <c r="U31" s="185"/>
      <c r="V31" s="185"/>
      <c r="W31" s="185"/>
      <c r="X31" s="185"/>
      <c r="Y31" s="185"/>
      <c r="Z31" s="185"/>
      <c r="AA31" s="185"/>
      <c r="AB31" s="185"/>
      <c r="AC31" s="185"/>
      <c r="AD31" s="185"/>
      <c r="AE31" s="185"/>
      <c r="AF31" s="185"/>
    </row>
    <row r="32" spans="1:32" ht="16.5" customHeight="1" x14ac:dyDescent="0.35">
      <c r="B32" s="100" t="s">
        <v>29</v>
      </c>
      <c r="C32" s="108"/>
      <c r="D32" s="100"/>
      <c r="G32" s="100"/>
      <c r="H32" s="185"/>
      <c r="I32" s="188"/>
      <c r="J32" s="188"/>
      <c r="K32" s="188"/>
      <c r="L32" s="188"/>
      <c r="M32" s="185"/>
      <c r="N32" s="185"/>
      <c r="O32" s="185"/>
      <c r="P32" s="185"/>
      <c r="Q32" s="185"/>
      <c r="R32" s="185"/>
      <c r="S32" s="185"/>
    </row>
    <row r="33" spans="2:15" s="191" customFormat="1" ht="45.75" customHeight="1" x14ac:dyDescent="0.35">
      <c r="B33" s="189">
        <v>1</v>
      </c>
      <c r="C33" s="369" t="s">
        <v>30</v>
      </c>
      <c r="D33" s="369"/>
      <c r="E33" s="369"/>
      <c r="F33" s="369"/>
      <c r="G33" s="369"/>
      <c r="H33" s="369"/>
      <c r="I33" s="369"/>
      <c r="J33" s="369"/>
      <c r="K33" s="190"/>
      <c r="L33" s="190"/>
      <c r="M33" s="190"/>
      <c r="N33" s="190"/>
      <c r="O33" s="190"/>
    </row>
    <row r="34" spans="2:15" s="191" customFormat="1" ht="16.5" customHeight="1" x14ac:dyDescent="0.35">
      <c r="B34" s="192">
        <v>2</v>
      </c>
      <c r="C34" s="190" t="s">
        <v>199</v>
      </c>
      <c r="D34" s="190"/>
      <c r="E34" s="190"/>
      <c r="F34" s="190"/>
      <c r="G34" s="190"/>
      <c r="H34" s="190"/>
      <c r="I34" s="190"/>
      <c r="J34" s="190"/>
      <c r="K34" s="190"/>
      <c r="L34" s="190"/>
      <c r="M34" s="190"/>
      <c r="N34" s="190"/>
      <c r="O34" s="190"/>
    </row>
    <row r="35" spans="2:15" s="191" customFormat="1" ht="16.5" customHeight="1" x14ac:dyDescent="0.35">
      <c r="B35" s="189">
        <v>3</v>
      </c>
      <c r="C35" s="190" t="s">
        <v>200</v>
      </c>
      <c r="D35" s="190"/>
      <c r="E35" s="190"/>
      <c r="F35" s="190"/>
      <c r="G35" s="190"/>
      <c r="H35" s="190"/>
      <c r="I35" s="190"/>
      <c r="J35" s="190"/>
      <c r="K35" s="190"/>
      <c r="L35" s="190"/>
      <c r="M35" s="190"/>
      <c r="N35" s="190"/>
      <c r="O35" s="190"/>
    </row>
    <row r="36" spans="2:15" s="191" customFormat="1" ht="16.5" customHeight="1" x14ac:dyDescent="0.35">
      <c r="B36" s="189">
        <v>4</v>
      </c>
      <c r="C36" s="190" t="s">
        <v>201</v>
      </c>
      <c r="D36" s="193"/>
      <c r="E36" s="193"/>
      <c r="F36" s="193"/>
      <c r="G36" s="193"/>
      <c r="H36" s="193"/>
      <c r="I36" s="193"/>
      <c r="J36" s="193"/>
      <c r="K36" s="193"/>
      <c r="L36" s="193"/>
      <c r="M36" s="193"/>
      <c r="N36" s="193"/>
    </row>
    <row r="37" spans="2:15" s="191" customFormat="1" ht="16.5" customHeight="1" x14ac:dyDescent="0.35"/>
    <row r="38" spans="2:15" s="191" customFormat="1" x14ac:dyDescent="0.35"/>
    <row r="39" spans="2:15" s="191" customFormat="1" ht="16.5" customHeight="1" x14ac:dyDescent="0.35"/>
    <row r="40" spans="2:15" s="191" customFormat="1" ht="16.5" customHeight="1" x14ac:dyDescent="0.35"/>
    <row r="41" spans="2:15" s="191" customFormat="1" ht="16.5" customHeight="1" x14ac:dyDescent="0.35"/>
    <row r="42" spans="2:15" s="191" customFormat="1" ht="16.5" customHeight="1" x14ac:dyDescent="0.35"/>
    <row r="43" spans="2:15" ht="16.5" customHeight="1" x14ac:dyDescent="0.25"/>
    <row r="44" spans="2:15" ht="16.5" customHeight="1" x14ac:dyDescent="0.25"/>
    <row r="45" spans="2:15" ht="16.5" customHeight="1" x14ac:dyDescent="0.25"/>
    <row r="46" spans="2:15" ht="16.5" customHeight="1" x14ac:dyDescent="0.25"/>
    <row r="47" spans="2:15" ht="16.5" customHeight="1" x14ac:dyDescent="0.25"/>
    <row r="48" spans="2:15"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sheetData>
  <mergeCells count="13">
    <mergeCell ref="C33:J33"/>
    <mergeCell ref="E11:E12"/>
    <mergeCell ref="F11:F12"/>
    <mergeCell ref="G11:G12"/>
    <mergeCell ref="H11:H12"/>
    <mergeCell ref="I11:I12"/>
    <mergeCell ref="J11:J12"/>
    <mergeCell ref="B4:D4"/>
    <mergeCell ref="B7:J7"/>
    <mergeCell ref="B8:J8"/>
    <mergeCell ref="E10:F10"/>
    <mergeCell ref="G10:H10"/>
    <mergeCell ref="I10:J10"/>
  </mergeCells>
  <printOptions horizontalCentered="1" verticalCentered="1"/>
  <pageMargins left="0.7" right="0.7" top="0.75" bottom="0.75" header="0.3" footer="0.3"/>
  <pageSetup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104"/>
  <sheetViews>
    <sheetView showGridLines="0" zoomScale="70" zoomScaleNormal="70" workbookViewId="0">
      <selection activeCell="E1" sqref="E1:E5"/>
    </sheetView>
  </sheetViews>
  <sheetFormatPr defaultColWidth="9.08984375" defaultRowHeight="12.5" x14ac:dyDescent="0.25"/>
  <cols>
    <col min="1" max="1" width="2.54296875" style="187" customWidth="1"/>
    <col min="2" max="2" width="6.36328125" style="187" customWidth="1"/>
    <col min="3" max="3" width="95.453125" style="187" customWidth="1"/>
    <col min="4" max="4" width="7.54296875" style="187" customWidth="1"/>
    <col min="5" max="10" width="18.453125" style="187" customWidth="1"/>
    <col min="11" max="12" width="21.08984375" style="187" customWidth="1"/>
    <col min="13" max="18" width="17.54296875" style="187" customWidth="1"/>
    <col min="19" max="16384" width="9.08984375" style="187"/>
  </cols>
  <sheetData>
    <row r="1" spans="1:36" s="102" customFormat="1" ht="17.25" customHeight="1" x14ac:dyDescent="0.35">
      <c r="A1" s="100"/>
      <c r="B1" s="1" t="s">
        <v>0</v>
      </c>
      <c r="C1" s="101"/>
      <c r="E1" s="388" t="s">
        <v>230</v>
      </c>
      <c r="G1" s="100"/>
      <c r="H1" s="100"/>
      <c r="I1" s="100"/>
      <c r="J1" s="5" t="str">
        <f>App_A_Table_2a!J1</f>
        <v>Filed: 2019-09-04</v>
      </c>
      <c r="K1" s="100"/>
      <c r="L1" s="100"/>
      <c r="M1" s="100"/>
      <c r="N1" s="100"/>
      <c r="O1" s="103"/>
      <c r="P1" s="100"/>
      <c r="Q1" s="100"/>
      <c r="R1" s="100"/>
      <c r="S1" s="100"/>
      <c r="T1" s="100"/>
      <c r="U1" s="100"/>
      <c r="V1" s="100"/>
      <c r="W1" s="100"/>
      <c r="X1" s="100"/>
      <c r="Y1" s="100"/>
      <c r="Z1" s="100"/>
      <c r="AA1" s="100"/>
      <c r="AB1" s="100"/>
      <c r="AC1" s="100"/>
      <c r="AD1" s="100"/>
      <c r="AE1" s="100"/>
      <c r="AF1" s="100"/>
      <c r="AG1" s="100"/>
      <c r="AH1" s="100"/>
      <c r="AI1" s="100"/>
      <c r="AJ1" s="100"/>
    </row>
    <row r="2" spans="1:36" s="102" customFormat="1" ht="17.25" customHeight="1" x14ac:dyDescent="0.35">
      <c r="A2" s="100"/>
      <c r="B2" s="1"/>
      <c r="C2" s="101"/>
      <c r="E2" s="389" t="s">
        <v>211</v>
      </c>
      <c r="G2" s="100"/>
      <c r="H2" s="100"/>
      <c r="I2" s="100"/>
      <c r="J2" s="5" t="str">
        <f>App_A_Table_2a!J2</f>
        <v>EB-2019-0209</v>
      </c>
      <c r="K2" s="100"/>
      <c r="L2" s="100"/>
      <c r="M2" s="100"/>
      <c r="N2" s="100"/>
      <c r="O2" s="103"/>
      <c r="P2" s="100"/>
      <c r="Q2" s="100"/>
      <c r="R2" s="100"/>
      <c r="S2" s="100"/>
      <c r="T2" s="100"/>
      <c r="U2" s="100"/>
      <c r="V2" s="100"/>
      <c r="W2" s="100"/>
      <c r="X2" s="100"/>
      <c r="Y2" s="100"/>
      <c r="Z2" s="100"/>
      <c r="AA2" s="100"/>
      <c r="AB2" s="100"/>
      <c r="AC2" s="100"/>
      <c r="AD2" s="100"/>
      <c r="AE2" s="100"/>
      <c r="AF2" s="100"/>
      <c r="AG2" s="100"/>
      <c r="AH2" s="100"/>
      <c r="AI2" s="100"/>
      <c r="AJ2" s="100"/>
    </row>
    <row r="3" spans="1:36" s="102" customFormat="1" ht="17.25" customHeight="1" x14ac:dyDescent="0.35">
      <c r="A3" s="100"/>
      <c r="B3" s="100"/>
      <c r="C3" s="100"/>
      <c r="E3" s="389" t="s">
        <v>231</v>
      </c>
      <c r="G3" s="100"/>
      <c r="H3" s="100"/>
      <c r="I3" s="100"/>
      <c r="J3" s="5" t="str">
        <f>App_A_Table_2a!J3</f>
        <v>Exhibit I</v>
      </c>
      <c r="K3" s="100"/>
      <c r="L3" s="100"/>
      <c r="M3" s="100"/>
      <c r="N3" s="100"/>
      <c r="O3" s="103"/>
      <c r="P3" s="100"/>
      <c r="Q3" s="100"/>
      <c r="R3" s="100"/>
      <c r="S3" s="100"/>
      <c r="T3" s="100"/>
      <c r="U3" s="100"/>
      <c r="V3" s="100"/>
      <c r="W3" s="100"/>
      <c r="X3" s="100"/>
      <c r="Y3" s="100"/>
      <c r="Z3" s="100"/>
      <c r="AA3" s="100"/>
      <c r="AB3" s="100"/>
      <c r="AC3" s="100"/>
      <c r="AD3" s="100"/>
      <c r="AE3" s="100"/>
      <c r="AF3" s="100"/>
      <c r="AG3" s="100"/>
      <c r="AH3" s="100"/>
      <c r="AI3" s="100"/>
      <c r="AJ3" s="100"/>
    </row>
    <row r="4" spans="1:36" s="102" customFormat="1" ht="17.25" customHeight="1" x14ac:dyDescent="0.35">
      <c r="A4" s="100"/>
      <c r="B4" s="363"/>
      <c r="C4" s="363"/>
      <c r="D4" s="363"/>
      <c r="E4" s="389" t="s">
        <v>232</v>
      </c>
      <c r="F4" s="104"/>
      <c r="G4" s="105"/>
      <c r="H4" s="105"/>
      <c r="I4" s="105"/>
      <c r="J4" s="5" t="str">
        <f>App_A_Table_2a!J4</f>
        <v>Tab 1</v>
      </c>
      <c r="K4" s="105"/>
      <c r="L4" s="105"/>
      <c r="M4" s="105"/>
      <c r="N4" s="105"/>
      <c r="O4" s="103"/>
      <c r="P4" s="100"/>
      <c r="Q4" s="100"/>
      <c r="R4" s="100"/>
      <c r="S4" s="100"/>
      <c r="T4" s="100"/>
      <c r="U4" s="100"/>
      <c r="V4" s="100"/>
      <c r="W4" s="100"/>
      <c r="X4" s="100"/>
      <c r="Y4" s="100"/>
      <c r="Z4" s="100"/>
      <c r="AA4" s="100"/>
      <c r="AB4" s="100"/>
      <c r="AC4" s="100"/>
      <c r="AD4" s="100"/>
      <c r="AE4" s="100"/>
      <c r="AF4" s="100"/>
      <c r="AG4" s="100"/>
      <c r="AH4" s="100"/>
      <c r="AI4" s="100"/>
      <c r="AJ4" s="100"/>
    </row>
    <row r="5" spans="1:36" s="102" customFormat="1" ht="17.25" customHeight="1" thickBot="1" x14ac:dyDescent="0.4">
      <c r="A5" s="100"/>
      <c r="B5" s="106"/>
      <c r="C5" s="107"/>
      <c r="D5" s="107"/>
      <c r="E5" s="390" t="s">
        <v>233</v>
      </c>
      <c r="F5" s="107"/>
      <c r="G5" s="107"/>
      <c r="H5" s="107"/>
      <c r="I5" s="107"/>
      <c r="J5" s="5" t="str">
        <f>App_A_Table_2a!J5</f>
        <v>Schedule 2</v>
      </c>
      <c r="K5" s="108"/>
      <c r="L5" s="108"/>
      <c r="M5" s="108"/>
      <c r="N5" s="108"/>
      <c r="O5" s="108"/>
      <c r="P5" s="100"/>
      <c r="Q5" s="100"/>
      <c r="R5" s="100"/>
      <c r="S5" s="100"/>
      <c r="T5" s="100"/>
      <c r="U5" s="100"/>
      <c r="V5" s="100"/>
      <c r="W5" s="100"/>
      <c r="X5" s="100"/>
      <c r="Y5" s="100"/>
      <c r="Z5" s="100"/>
      <c r="AA5" s="100"/>
      <c r="AB5" s="100"/>
      <c r="AC5" s="100"/>
      <c r="AD5" s="100"/>
      <c r="AE5" s="100"/>
      <c r="AF5" s="100"/>
      <c r="AG5" s="100"/>
      <c r="AH5" s="100"/>
      <c r="AI5" s="100"/>
      <c r="AJ5" s="100"/>
    </row>
    <row r="6" spans="1:36" s="102" customFormat="1" ht="17.25" customHeight="1" x14ac:dyDescent="0.35">
      <c r="A6" s="100"/>
      <c r="B6" s="106"/>
      <c r="C6" s="107"/>
      <c r="D6" s="107"/>
      <c r="E6" s="107"/>
      <c r="F6" s="107"/>
      <c r="G6" s="107"/>
      <c r="H6" s="107"/>
      <c r="I6" s="107"/>
      <c r="J6" s="5" t="s">
        <v>59</v>
      </c>
      <c r="K6" s="108"/>
      <c r="L6" s="108"/>
      <c r="M6" s="108"/>
      <c r="N6" s="108"/>
      <c r="O6" s="108"/>
      <c r="P6" s="100"/>
      <c r="Q6" s="100"/>
      <c r="R6" s="100"/>
      <c r="S6" s="100"/>
      <c r="T6" s="100"/>
      <c r="U6" s="100"/>
      <c r="V6" s="100"/>
      <c r="W6" s="100"/>
      <c r="X6" s="100"/>
      <c r="Y6" s="100"/>
      <c r="Z6" s="100"/>
      <c r="AA6" s="100"/>
      <c r="AB6" s="100"/>
      <c r="AC6" s="100"/>
      <c r="AD6" s="100"/>
      <c r="AE6" s="100"/>
      <c r="AF6" s="100"/>
      <c r="AG6" s="100"/>
      <c r="AH6" s="100"/>
      <c r="AI6" s="100"/>
      <c r="AJ6" s="100"/>
    </row>
    <row r="7" spans="1:36" s="102" customFormat="1" ht="17.25" customHeight="1" x14ac:dyDescent="0.35">
      <c r="A7" s="100"/>
      <c r="B7" s="364" t="s">
        <v>59</v>
      </c>
      <c r="C7" s="364"/>
      <c r="D7" s="364"/>
      <c r="E7" s="364"/>
      <c r="F7" s="364"/>
      <c r="G7" s="364"/>
      <c r="H7" s="364"/>
      <c r="I7" s="364"/>
      <c r="J7" s="364"/>
      <c r="K7" s="108"/>
      <c r="L7" s="108"/>
      <c r="M7" s="108"/>
      <c r="N7" s="108"/>
      <c r="O7" s="108"/>
      <c r="P7" s="100"/>
      <c r="Q7" s="100"/>
      <c r="R7" s="100"/>
      <c r="S7" s="100"/>
      <c r="T7" s="100"/>
      <c r="U7" s="100"/>
      <c r="V7" s="100"/>
      <c r="W7" s="100"/>
      <c r="X7" s="100"/>
      <c r="Y7" s="100"/>
      <c r="Z7" s="100"/>
      <c r="AA7" s="100"/>
      <c r="AB7" s="100"/>
      <c r="AC7" s="100"/>
      <c r="AD7" s="100"/>
      <c r="AE7" s="100"/>
      <c r="AF7" s="100"/>
      <c r="AG7" s="100"/>
      <c r="AH7" s="100"/>
      <c r="AI7" s="100"/>
      <c r="AJ7" s="100"/>
    </row>
    <row r="8" spans="1:36" s="102" customFormat="1" ht="17.25" customHeight="1" x14ac:dyDescent="0.35">
      <c r="A8" s="100"/>
      <c r="B8" s="365" t="s">
        <v>216</v>
      </c>
      <c r="C8" s="365"/>
      <c r="D8" s="365"/>
      <c r="E8" s="365"/>
      <c r="F8" s="365"/>
      <c r="G8" s="365"/>
      <c r="H8" s="365"/>
      <c r="I8" s="365"/>
      <c r="J8" s="365"/>
      <c r="K8" s="109"/>
      <c r="L8" s="109"/>
      <c r="M8" s="109"/>
      <c r="N8" s="109"/>
      <c r="O8" s="109"/>
      <c r="P8" s="100"/>
      <c r="Q8" s="100"/>
      <c r="R8" s="100"/>
      <c r="S8" s="100"/>
      <c r="T8" s="100"/>
      <c r="U8" s="100"/>
      <c r="V8" s="100"/>
      <c r="W8" s="100"/>
      <c r="X8" s="100"/>
      <c r="Y8" s="100"/>
      <c r="Z8" s="100"/>
      <c r="AA8" s="100"/>
      <c r="AB8" s="100"/>
      <c r="AC8" s="100"/>
      <c r="AD8" s="100"/>
      <c r="AE8" s="100"/>
      <c r="AF8" s="100"/>
      <c r="AG8" s="100"/>
      <c r="AH8" s="100"/>
      <c r="AI8" s="100"/>
      <c r="AJ8" s="100"/>
    </row>
    <row r="9" spans="1:36" s="102" customFormat="1" ht="17.25" customHeight="1" thickBot="1" x14ac:dyDescent="0.4">
      <c r="A9" s="100"/>
      <c r="B9" s="110"/>
      <c r="C9" s="111"/>
      <c r="D9" s="112"/>
      <c r="E9" s="194"/>
      <c r="F9" s="194"/>
      <c r="G9" s="194"/>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row>
    <row r="10" spans="1:36" s="102" customFormat="1" ht="17.25" customHeight="1" x14ac:dyDescent="0.35">
      <c r="A10" s="100"/>
      <c r="B10" s="114"/>
      <c r="C10" s="115"/>
      <c r="D10" s="116"/>
      <c r="E10" s="366" t="s">
        <v>21</v>
      </c>
      <c r="F10" s="367"/>
      <c r="G10" s="366" t="s">
        <v>22</v>
      </c>
      <c r="H10" s="367"/>
      <c r="I10" s="368" t="s">
        <v>23</v>
      </c>
      <c r="J10" s="367"/>
      <c r="T10" s="100"/>
      <c r="U10" s="100"/>
      <c r="V10" s="100"/>
      <c r="W10" s="100"/>
      <c r="X10" s="100"/>
      <c r="Y10" s="100"/>
      <c r="Z10" s="100"/>
      <c r="AA10" s="100"/>
      <c r="AB10" s="100"/>
    </row>
    <row r="11" spans="1:36" s="102" customFormat="1" ht="17.25" customHeight="1" x14ac:dyDescent="0.35">
      <c r="A11" s="100"/>
      <c r="B11" s="117" t="s">
        <v>2</v>
      </c>
      <c r="C11" s="118"/>
      <c r="D11" s="119"/>
      <c r="E11" s="370" t="s">
        <v>24</v>
      </c>
      <c r="F11" s="372" t="s">
        <v>25</v>
      </c>
      <c r="G11" s="370" t="s">
        <v>24</v>
      </c>
      <c r="H11" s="372" t="s">
        <v>25</v>
      </c>
      <c r="I11" s="370" t="s">
        <v>24</v>
      </c>
      <c r="J11" s="372" t="s">
        <v>25</v>
      </c>
      <c r="N11" s="100"/>
      <c r="O11" s="100"/>
      <c r="P11" s="100"/>
      <c r="Q11" s="100"/>
      <c r="R11" s="100"/>
    </row>
    <row r="12" spans="1:36" s="102" customFormat="1" ht="17.25" customHeight="1" thickBot="1" x14ac:dyDescent="0.4">
      <c r="A12" s="100"/>
      <c r="B12" s="120" t="s">
        <v>4</v>
      </c>
      <c r="C12" s="121" t="s">
        <v>5</v>
      </c>
      <c r="D12" s="122" t="s">
        <v>6</v>
      </c>
      <c r="E12" s="371"/>
      <c r="F12" s="373"/>
      <c r="G12" s="371"/>
      <c r="H12" s="373"/>
      <c r="I12" s="371"/>
      <c r="J12" s="373"/>
      <c r="N12" s="100"/>
      <c r="O12" s="100"/>
      <c r="P12" s="100"/>
    </row>
    <row r="13" spans="1:36" s="102" customFormat="1" ht="18.75" customHeight="1" x14ac:dyDescent="0.35">
      <c r="A13" s="100"/>
      <c r="B13" s="123"/>
      <c r="C13" s="124"/>
      <c r="D13" s="125"/>
      <c r="E13" s="126" t="s">
        <v>7</v>
      </c>
      <c r="F13" s="127" t="s">
        <v>8</v>
      </c>
      <c r="G13" s="126" t="s">
        <v>9</v>
      </c>
      <c r="H13" s="127" t="s">
        <v>10</v>
      </c>
      <c r="I13" s="128" t="s">
        <v>26</v>
      </c>
      <c r="J13" s="127" t="s">
        <v>27</v>
      </c>
      <c r="N13" s="100"/>
      <c r="O13" s="100"/>
      <c r="P13" s="100"/>
      <c r="Q13" s="100"/>
      <c r="R13" s="100"/>
      <c r="S13" s="100"/>
      <c r="T13" s="100"/>
      <c r="U13" s="100"/>
      <c r="V13" s="100"/>
    </row>
    <row r="14" spans="1:36" s="102" customFormat="1" ht="18.75" customHeight="1" x14ac:dyDescent="0.35">
      <c r="A14" s="100"/>
      <c r="B14" s="129"/>
      <c r="C14" s="195"/>
      <c r="D14" s="130"/>
      <c r="E14" s="131"/>
      <c r="F14" s="132"/>
      <c r="G14" s="131"/>
      <c r="H14" s="132"/>
      <c r="I14" s="133"/>
      <c r="J14" s="132"/>
      <c r="N14" s="100"/>
      <c r="O14" s="100"/>
      <c r="P14" s="100"/>
      <c r="Q14" s="100"/>
      <c r="R14" s="100"/>
      <c r="S14" s="100"/>
      <c r="T14" s="100"/>
      <c r="U14" s="100"/>
      <c r="V14" s="100"/>
    </row>
    <row r="15" spans="1:36" s="102" customFormat="1" ht="18.75" customHeight="1" x14ac:dyDescent="0.35">
      <c r="A15" s="100"/>
      <c r="B15" s="131">
        <v>1</v>
      </c>
      <c r="C15" s="134" t="s">
        <v>221</v>
      </c>
      <c r="D15" s="130">
        <v>1</v>
      </c>
      <c r="E15" s="135">
        <v>37135</v>
      </c>
      <c r="F15" s="136">
        <v>517000</v>
      </c>
      <c r="G15" s="135">
        <v>37135</v>
      </c>
      <c r="H15" s="136">
        <v>517000</v>
      </c>
      <c r="I15" s="135">
        <v>37135</v>
      </c>
      <c r="J15" s="136">
        <v>517000</v>
      </c>
      <c r="N15" s="100"/>
      <c r="O15" s="100"/>
      <c r="P15" s="100"/>
      <c r="Q15" s="100"/>
      <c r="R15" s="100"/>
      <c r="S15" s="100"/>
      <c r="T15" s="100"/>
      <c r="U15" s="100"/>
      <c r="V15" s="100"/>
    </row>
    <row r="16" spans="1:36" s="102" customFormat="1" ht="18.75" customHeight="1" x14ac:dyDescent="0.35">
      <c r="A16" s="100"/>
      <c r="B16" s="131"/>
      <c r="C16" s="138"/>
      <c r="D16" s="130"/>
      <c r="E16" s="139"/>
      <c r="F16" s="140"/>
      <c r="G16" s="139"/>
      <c r="H16" s="140"/>
      <c r="I16" s="141"/>
      <c r="J16" s="140"/>
      <c r="N16" s="100"/>
      <c r="O16" s="100"/>
      <c r="P16" s="100"/>
      <c r="Q16" s="100"/>
      <c r="R16" s="100"/>
      <c r="S16" s="100"/>
      <c r="T16" s="100"/>
      <c r="U16" s="100"/>
      <c r="V16" s="100"/>
    </row>
    <row r="17" spans="1:32" s="102" customFormat="1" ht="18.75" customHeight="1" x14ac:dyDescent="0.35">
      <c r="A17" s="100"/>
      <c r="B17" s="131">
        <v>2</v>
      </c>
      <c r="C17" s="142" t="s">
        <v>28</v>
      </c>
      <c r="D17" s="130">
        <v>2</v>
      </c>
      <c r="E17" s="143">
        <f>App_A_Table_2a!E17</f>
        <v>72.002404842202665</v>
      </c>
      <c r="F17" s="144">
        <f>App_A_Table_2a!F17</f>
        <v>72.002404842202665</v>
      </c>
      <c r="G17" s="143">
        <f>App_A_Table_2a!G17</f>
        <v>70.331594842202662</v>
      </c>
      <c r="H17" s="144">
        <f>App_A_Table_2a!H17</f>
        <v>70.331594842202662</v>
      </c>
      <c r="I17" s="143">
        <f>App_A_Table_2a!I17</f>
        <v>68.35982484220267</v>
      </c>
      <c r="J17" s="144">
        <f>App_A_Table_2a!J17</f>
        <v>68.35982484220267</v>
      </c>
      <c r="N17" s="100"/>
      <c r="O17" s="100"/>
      <c r="P17" s="100"/>
      <c r="Q17" s="100"/>
      <c r="R17" s="100"/>
      <c r="S17" s="100"/>
      <c r="T17" s="100"/>
      <c r="U17" s="100"/>
      <c r="V17" s="100"/>
    </row>
    <row r="18" spans="1:32" s="102" customFormat="1" ht="18.75" customHeight="1" x14ac:dyDescent="0.35">
      <c r="A18" s="100"/>
      <c r="B18" s="131"/>
      <c r="C18" s="145"/>
      <c r="D18" s="130"/>
      <c r="E18" s="143"/>
      <c r="F18" s="144"/>
      <c r="G18" s="143"/>
      <c r="H18" s="144"/>
      <c r="I18" s="146"/>
      <c r="J18" s="144"/>
      <c r="N18" s="100"/>
      <c r="O18" s="100"/>
      <c r="P18" s="100"/>
      <c r="Q18" s="100"/>
      <c r="R18" s="100"/>
      <c r="S18" s="100"/>
      <c r="T18" s="100"/>
      <c r="U18" s="100"/>
      <c r="V18" s="100"/>
    </row>
    <row r="19" spans="1:32" s="102" customFormat="1" ht="18.75" customHeight="1" x14ac:dyDescent="0.35">
      <c r="A19" s="100"/>
      <c r="B19" s="131">
        <v>3</v>
      </c>
      <c r="C19" s="138" t="s">
        <v>225</v>
      </c>
      <c r="D19" s="130">
        <v>3</v>
      </c>
      <c r="E19" s="147">
        <f>App_A_Table_2a!E19</f>
        <v>0.52710398859592</v>
      </c>
      <c r="F19" s="148">
        <f>App_A_Table_2a!F19</f>
        <v>0.52710398859592</v>
      </c>
      <c r="G19" s="147">
        <f>App_A_Table_2a!G19</f>
        <v>0.51487258303223038</v>
      </c>
      <c r="H19" s="148">
        <f>App_A_Table_2a!H19</f>
        <v>0.51487258303223038</v>
      </c>
      <c r="I19" s="147">
        <f>App_A_Table_2a!I19</f>
        <v>0.50043795638508548</v>
      </c>
      <c r="J19" s="148">
        <f>App_A_Table_2a!J19</f>
        <v>0.50043795638508548</v>
      </c>
      <c r="N19" s="100"/>
      <c r="O19" s="100"/>
      <c r="P19" s="100"/>
      <c r="Q19" s="100"/>
      <c r="R19" s="100"/>
      <c r="S19" s="100"/>
      <c r="T19" s="100"/>
      <c r="U19" s="100"/>
      <c r="V19" s="100"/>
    </row>
    <row r="20" spans="1:32" s="102" customFormat="1" ht="18.75" customHeight="1" thickBot="1" x14ac:dyDescent="0.4">
      <c r="A20" s="100"/>
      <c r="B20" s="149"/>
      <c r="C20" s="145"/>
      <c r="D20" s="130"/>
      <c r="E20" s="150"/>
      <c r="F20" s="151"/>
      <c r="G20" s="150"/>
      <c r="H20" s="151"/>
      <c r="I20" s="152"/>
      <c r="J20" s="151"/>
      <c r="N20" s="100"/>
      <c r="O20" s="100"/>
      <c r="P20" s="100"/>
      <c r="Q20" s="100"/>
      <c r="R20" s="100"/>
      <c r="S20" s="100"/>
      <c r="T20" s="100"/>
      <c r="U20" s="100"/>
      <c r="V20" s="100"/>
    </row>
    <row r="21" spans="1:32" s="102" customFormat="1" ht="18.75" customHeight="1" x14ac:dyDescent="0.35">
      <c r="A21" s="100"/>
      <c r="B21" s="149">
        <v>4</v>
      </c>
      <c r="C21" s="138" t="s">
        <v>222</v>
      </c>
      <c r="D21" s="153"/>
      <c r="E21" s="154">
        <f t="shared" ref="E21:J21" si="0">E15*E19</f>
        <v>19574.00661650949</v>
      </c>
      <c r="F21" s="155">
        <f t="shared" si="0"/>
        <v>272512.76210409065</v>
      </c>
      <c r="G21" s="154">
        <f t="shared" si="0"/>
        <v>19119.793370901876</v>
      </c>
      <c r="H21" s="155">
        <f t="shared" si="0"/>
        <v>266189.12542766309</v>
      </c>
      <c r="I21" s="156">
        <f t="shared" si="0"/>
        <v>18583.76351036015</v>
      </c>
      <c r="J21" s="155">
        <f t="shared" si="0"/>
        <v>258726.42345108918</v>
      </c>
      <c r="N21" s="100"/>
      <c r="O21" s="100"/>
      <c r="P21" s="100"/>
      <c r="Q21" s="100"/>
      <c r="R21" s="100"/>
      <c r="S21" s="100"/>
      <c r="T21" s="100"/>
      <c r="U21" s="100"/>
      <c r="V21" s="100"/>
    </row>
    <row r="22" spans="1:32" s="102" customFormat="1" ht="18.75" customHeight="1" x14ac:dyDescent="0.35">
      <c r="A22" s="100"/>
      <c r="B22" s="149"/>
      <c r="C22" s="157"/>
      <c r="D22" s="158"/>
      <c r="E22" s="159"/>
      <c r="F22" s="160"/>
      <c r="G22" s="159"/>
      <c r="H22" s="160"/>
      <c r="I22" s="161"/>
      <c r="J22" s="162"/>
      <c r="N22" s="100"/>
      <c r="O22" s="100"/>
      <c r="P22" s="100"/>
      <c r="Q22" s="100"/>
      <c r="R22" s="100"/>
      <c r="S22" s="100"/>
      <c r="T22" s="100"/>
      <c r="U22" s="100"/>
      <c r="V22" s="100"/>
    </row>
    <row r="23" spans="1:32" s="102" customFormat="1" ht="18.75" customHeight="1" x14ac:dyDescent="0.35">
      <c r="A23" s="100"/>
      <c r="B23" s="149">
        <v>5</v>
      </c>
      <c r="C23" s="138" t="s">
        <v>223</v>
      </c>
      <c r="D23" s="130">
        <v>1</v>
      </c>
      <c r="E23" s="135">
        <v>7555.94</v>
      </c>
      <c r="F23" s="136">
        <v>77516.259999999995</v>
      </c>
      <c r="G23" s="135">
        <v>7555.94</v>
      </c>
      <c r="H23" s="136">
        <v>77516.259999999995</v>
      </c>
      <c r="I23" s="137">
        <v>7555.94</v>
      </c>
      <c r="J23" s="136">
        <v>77516.259999999995</v>
      </c>
      <c r="N23" s="100"/>
      <c r="O23" s="100"/>
      <c r="P23" s="100"/>
      <c r="Q23" s="100"/>
      <c r="R23" s="100"/>
      <c r="S23" s="100"/>
      <c r="T23" s="100"/>
      <c r="U23" s="100"/>
      <c r="V23" s="100"/>
    </row>
    <row r="24" spans="1:32" s="102" customFormat="1" ht="18.75" customHeight="1" x14ac:dyDescent="0.35">
      <c r="A24" s="100"/>
      <c r="B24" s="149"/>
      <c r="C24" s="138"/>
      <c r="D24" s="130"/>
      <c r="E24" s="163"/>
      <c r="F24" s="136"/>
      <c r="G24" s="163"/>
      <c r="H24" s="136"/>
      <c r="I24" s="164"/>
      <c r="J24" s="136"/>
      <c r="N24" s="100"/>
      <c r="O24" s="100"/>
      <c r="P24" s="100"/>
      <c r="Q24" s="100"/>
      <c r="R24" s="100"/>
      <c r="S24" s="100"/>
      <c r="T24" s="100"/>
      <c r="U24" s="100"/>
      <c r="V24" s="100"/>
    </row>
    <row r="25" spans="1:32" s="102" customFormat="1" ht="18.75" customHeight="1" x14ac:dyDescent="0.35">
      <c r="A25" s="100"/>
      <c r="B25" s="149">
        <v>6</v>
      </c>
      <c r="C25" s="165" t="s">
        <v>17</v>
      </c>
      <c r="D25" s="130">
        <v>4</v>
      </c>
      <c r="E25" s="163">
        <f>App_A_Table_2a!E25</f>
        <v>0</v>
      </c>
      <c r="F25" s="166">
        <f>App_A_Table_2a!F25</f>
        <v>0</v>
      </c>
      <c r="G25" s="163">
        <f>App_A_Table_2a!G25</f>
        <v>7.8576038061768827E-2</v>
      </c>
      <c r="H25" s="166">
        <f>App_A_Table_2a!H25</f>
        <v>7.8576038061768827E-2</v>
      </c>
      <c r="I25" s="163">
        <f>App_A_Table_2a!I25</f>
        <v>8.8229940996470191E-2</v>
      </c>
      <c r="J25" s="166">
        <f>App_A_Table_2a!J25</f>
        <v>8.8229940996470191E-2</v>
      </c>
      <c r="K25" s="100"/>
      <c r="L25" s="100"/>
      <c r="M25" s="100"/>
      <c r="N25" s="100"/>
      <c r="O25" s="100"/>
      <c r="P25" s="100"/>
      <c r="Q25" s="100"/>
      <c r="R25" s="100"/>
    </row>
    <row r="26" spans="1:32" s="102" customFormat="1" ht="18.75" customHeight="1" x14ac:dyDescent="0.35">
      <c r="A26" s="100"/>
      <c r="B26" s="149"/>
      <c r="C26" s="157"/>
      <c r="D26" s="158"/>
      <c r="E26" s="167"/>
      <c r="F26" s="162"/>
      <c r="G26" s="167"/>
      <c r="H26" s="162"/>
      <c r="I26" s="161"/>
      <c r="J26" s="162"/>
      <c r="K26" s="100"/>
      <c r="L26" s="100"/>
      <c r="M26" s="100"/>
      <c r="N26" s="100"/>
      <c r="O26" s="100"/>
      <c r="P26" s="100"/>
      <c r="Q26" s="100"/>
      <c r="R26" s="100"/>
    </row>
    <row r="27" spans="1:32" s="102" customFormat="1" ht="18.75" customHeight="1" x14ac:dyDescent="0.35">
      <c r="A27" s="100"/>
      <c r="B27" s="168">
        <v>7</v>
      </c>
      <c r="C27" s="169" t="s">
        <v>224</v>
      </c>
      <c r="D27" s="170"/>
      <c r="E27" s="171">
        <f t="shared" ref="E27:J27" si="1">E25*(E21/1000)/E23</f>
        <v>0</v>
      </c>
      <c r="F27" s="172">
        <f t="shared" si="1"/>
        <v>0</v>
      </c>
      <c r="G27" s="171">
        <f t="shared" si="1"/>
        <v>1.9883133159410228E-4</v>
      </c>
      <c r="H27" s="172">
        <f t="shared" si="1"/>
        <v>2.6982837989388307E-4</v>
      </c>
      <c r="I27" s="173">
        <f t="shared" si="1"/>
        <v>2.1700071175941469E-4</v>
      </c>
      <c r="J27" s="172">
        <f t="shared" si="1"/>
        <v>2.9448553213632034E-4</v>
      </c>
      <c r="K27" s="100"/>
      <c r="L27" s="100"/>
      <c r="M27" s="100"/>
      <c r="N27" s="100"/>
      <c r="O27" s="100"/>
      <c r="P27" s="100"/>
      <c r="Q27" s="100"/>
      <c r="R27" s="100"/>
    </row>
    <row r="28" spans="1:32" s="102" customFormat="1" ht="18.75" customHeight="1" x14ac:dyDescent="0.35">
      <c r="A28" s="100"/>
      <c r="B28" s="131"/>
      <c r="C28" s="174"/>
      <c r="D28" s="158"/>
      <c r="E28" s="163"/>
      <c r="F28" s="136"/>
      <c r="G28" s="163"/>
      <c r="H28" s="136"/>
      <c r="I28" s="164"/>
      <c r="J28" s="136"/>
      <c r="K28" s="100"/>
      <c r="L28" s="100"/>
      <c r="M28" s="100"/>
      <c r="N28" s="100"/>
      <c r="O28" s="100"/>
      <c r="P28" s="100"/>
      <c r="Q28" s="100"/>
      <c r="R28" s="100"/>
    </row>
    <row r="29" spans="1:32" s="102" customFormat="1" ht="18.75" customHeight="1" x14ac:dyDescent="0.35">
      <c r="A29" s="100"/>
      <c r="B29" s="175">
        <v>8</v>
      </c>
      <c r="C29" s="176" t="s">
        <v>217</v>
      </c>
      <c r="D29" s="170"/>
      <c r="E29" s="177">
        <f>E23*E27</f>
        <v>0</v>
      </c>
      <c r="F29" s="178">
        <f t="shared" ref="F29:J29" si="2">F23*F27</f>
        <v>0</v>
      </c>
      <c r="G29" s="177">
        <f t="shared" si="2"/>
        <v>1.5023576116451411</v>
      </c>
      <c r="H29" s="178">
        <f t="shared" si="2"/>
        <v>20.916086851233011</v>
      </c>
      <c r="I29" s="179">
        <f t="shared" si="2"/>
        <v>1.6396443580114317</v>
      </c>
      <c r="J29" s="178">
        <f t="shared" si="2"/>
        <v>22.82741707531736</v>
      </c>
      <c r="K29" s="100"/>
      <c r="L29" s="100"/>
      <c r="M29" s="100"/>
      <c r="N29" s="100"/>
      <c r="O29" s="100"/>
      <c r="P29" s="100"/>
      <c r="Q29" s="100"/>
      <c r="R29" s="100"/>
    </row>
    <row r="30" spans="1:32" s="102" customFormat="1" ht="18.75" customHeight="1" thickBot="1" x14ac:dyDescent="0.4">
      <c r="A30" s="100"/>
      <c r="B30" s="180"/>
      <c r="C30" s="181"/>
      <c r="D30" s="182"/>
      <c r="E30" s="183"/>
      <c r="F30" s="184"/>
      <c r="G30" s="183"/>
      <c r="H30" s="184"/>
      <c r="I30" s="183"/>
      <c r="J30" s="184"/>
      <c r="K30" s="100"/>
      <c r="L30" s="100"/>
      <c r="M30" s="100"/>
      <c r="N30" s="100"/>
      <c r="O30" s="100"/>
      <c r="P30" s="100"/>
      <c r="Q30" s="100"/>
      <c r="R30" s="100"/>
    </row>
    <row r="31" spans="1:32" ht="17.25" customHeight="1" x14ac:dyDescent="0.35">
      <c r="A31" s="185"/>
      <c r="B31" s="186"/>
      <c r="N31" s="185"/>
      <c r="O31" s="185"/>
      <c r="P31" s="185"/>
      <c r="Q31" s="185"/>
      <c r="R31" s="185"/>
      <c r="S31" s="185"/>
      <c r="T31" s="185"/>
      <c r="U31" s="185"/>
      <c r="V31" s="185"/>
      <c r="W31" s="185"/>
      <c r="X31" s="185"/>
      <c r="Y31" s="185"/>
      <c r="Z31" s="185"/>
      <c r="AA31" s="185"/>
      <c r="AB31" s="185"/>
      <c r="AC31" s="185"/>
      <c r="AD31" s="185"/>
      <c r="AE31" s="185"/>
      <c r="AF31" s="185"/>
    </row>
    <row r="32" spans="1:32" ht="16.5" customHeight="1" x14ac:dyDescent="0.35">
      <c r="B32" s="100" t="s">
        <v>29</v>
      </c>
      <c r="C32" s="108"/>
      <c r="D32" s="100"/>
      <c r="G32" s="100"/>
      <c r="H32" s="185"/>
      <c r="I32" s="188"/>
      <c r="J32" s="188"/>
      <c r="K32" s="188"/>
      <c r="L32" s="188"/>
      <c r="M32" s="185"/>
      <c r="N32" s="185"/>
      <c r="O32" s="185"/>
      <c r="P32" s="185"/>
      <c r="Q32" s="185"/>
      <c r="R32" s="185"/>
      <c r="S32" s="185"/>
    </row>
    <row r="33" spans="2:15" s="191" customFormat="1" ht="45.75" customHeight="1" x14ac:dyDescent="0.35">
      <c r="B33" s="189">
        <v>1</v>
      </c>
      <c r="C33" s="369" t="s">
        <v>31</v>
      </c>
      <c r="D33" s="369"/>
      <c r="E33" s="369"/>
      <c r="F33" s="369"/>
      <c r="G33" s="369"/>
      <c r="H33" s="369"/>
      <c r="I33" s="369"/>
      <c r="J33" s="369"/>
      <c r="K33" s="190"/>
      <c r="L33" s="190"/>
      <c r="M33" s="190"/>
      <c r="N33" s="190"/>
      <c r="O33" s="190"/>
    </row>
    <row r="34" spans="2:15" s="191" customFormat="1" ht="16.5" customHeight="1" x14ac:dyDescent="0.35">
      <c r="B34" s="192">
        <v>2</v>
      </c>
      <c r="C34" s="190" t="s">
        <v>199</v>
      </c>
      <c r="D34" s="190"/>
      <c r="E34" s="190"/>
      <c r="F34" s="190"/>
      <c r="G34" s="190"/>
      <c r="H34" s="190"/>
      <c r="I34" s="190"/>
      <c r="J34" s="190"/>
      <c r="K34" s="190"/>
      <c r="L34" s="190"/>
      <c r="M34" s="190"/>
      <c r="N34" s="190"/>
      <c r="O34" s="190"/>
    </row>
    <row r="35" spans="2:15" s="191" customFormat="1" ht="16.5" customHeight="1" x14ac:dyDescent="0.35">
      <c r="B35" s="189">
        <v>3</v>
      </c>
      <c r="C35" s="190" t="s">
        <v>200</v>
      </c>
      <c r="D35" s="190"/>
      <c r="E35" s="190"/>
      <c r="F35" s="190"/>
      <c r="G35" s="190"/>
      <c r="H35" s="190"/>
      <c r="I35" s="190"/>
      <c r="J35" s="190"/>
      <c r="K35" s="190"/>
      <c r="L35" s="190"/>
      <c r="M35" s="190"/>
      <c r="N35" s="190"/>
      <c r="O35" s="190"/>
    </row>
    <row r="36" spans="2:15" s="191" customFormat="1" ht="16.5" customHeight="1" x14ac:dyDescent="0.35">
      <c r="B36" s="189">
        <v>4</v>
      </c>
      <c r="C36" s="190" t="s">
        <v>201</v>
      </c>
      <c r="D36" s="193"/>
      <c r="E36" s="193"/>
      <c r="F36" s="193"/>
      <c r="G36" s="193"/>
      <c r="H36" s="193"/>
      <c r="I36" s="193"/>
      <c r="J36" s="193"/>
      <c r="K36" s="193"/>
      <c r="L36" s="193"/>
      <c r="M36" s="193"/>
      <c r="N36" s="193"/>
    </row>
    <row r="37" spans="2:15" ht="16.5" customHeight="1" x14ac:dyDescent="0.25"/>
    <row r="39" spans="2:15" ht="16.5" customHeight="1" x14ac:dyDescent="0.25"/>
    <row r="40" spans="2:15" ht="16.5" customHeight="1" x14ac:dyDescent="0.25"/>
    <row r="41" spans="2:15" ht="16.5" customHeight="1" x14ac:dyDescent="0.25"/>
    <row r="42" spans="2:15" ht="16.5" customHeight="1" x14ac:dyDescent="0.25"/>
    <row r="43" spans="2:15" ht="16.5" customHeight="1" x14ac:dyDescent="0.25"/>
    <row r="44" spans="2:15" ht="16.5" customHeight="1" x14ac:dyDescent="0.25"/>
    <row r="45" spans="2:15" ht="16.5" customHeight="1" x14ac:dyDescent="0.25"/>
    <row r="46" spans="2:15" ht="16.5" customHeight="1" x14ac:dyDescent="0.25"/>
    <row r="47" spans="2:15" ht="16.5" customHeight="1" x14ac:dyDescent="0.25"/>
    <row r="48" spans="2:15"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sheetData>
  <mergeCells count="13">
    <mergeCell ref="C33:J33"/>
    <mergeCell ref="E11:E12"/>
    <mergeCell ref="F11:F12"/>
    <mergeCell ref="G11:G12"/>
    <mergeCell ref="H11:H12"/>
    <mergeCell ref="I11:I12"/>
    <mergeCell ref="J11:J12"/>
    <mergeCell ref="B4:D4"/>
    <mergeCell ref="B7:J7"/>
    <mergeCell ref="B8:J8"/>
    <mergeCell ref="E10:F10"/>
    <mergeCell ref="G10:H10"/>
    <mergeCell ref="I10:J10"/>
  </mergeCells>
  <printOptions horizontalCentered="1" verticalCentered="1"/>
  <pageMargins left="0.5" right="0.5" top="1" bottom="0.25" header="0" footer="0"/>
  <pageSetup scale="5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J105"/>
  <sheetViews>
    <sheetView showGridLines="0" zoomScale="70" zoomScaleNormal="70" workbookViewId="0">
      <selection activeCell="E1" sqref="E1:E5"/>
    </sheetView>
  </sheetViews>
  <sheetFormatPr defaultColWidth="9.08984375" defaultRowHeight="12.5" x14ac:dyDescent="0.25"/>
  <cols>
    <col min="1" max="1" width="2.54296875" style="187" customWidth="1"/>
    <col min="2" max="2" width="6.36328125" style="187" customWidth="1"/>
    <col min="3" max="3" width="95.453125" style="187" customWidth="1"/>
    <col min="4" max="4" width="7.54296875" style="187" customWidth="1"/>
    <col min="5" max="10" width="18.453125" style="187" customWidth="1"/>
    <col min="11" max="12" width="21.08984375" style="187" customWidth="1"/>
    <col min="13" max="18" width="17.54296875" style="187" customWidth="1"/>
    <col min="19" max="16384" width="9.08984375" style="187"/>
  </cols>
  <sheetData>
    <row r="1" spans="1:36" s="102" customFormat="1" ht="17.25" customHeight="1" x14ac:dyDescent="0.35">
      <c r="A1" s="100"/>
      <c r="B1" s="1" t="s">
        <v>0</v>
      </c>
      <c r="C1" s="101"/>
      <c r="E1" s="388" t="s">
        <v>230</v>
      </c>
      <c r="G1" s="100"/>
      <c r="H1" s="100"/>
      <c r="I1" s="100"/>
      <c r="J1" s="5" t="str">
        <f>App_A_Table_2b!J1</f>
        <v>Filed: 2019-09-04</v>
      </c>
      <c r="K1" s="100"/>
      <c r="L1" s="100"/>
      <c r="M1" s="100"/>
      <c r="N1" s="100"/>
      <c r="O1" s="103"/>
      <c r="P1" s="100"/>
      <c r="Q1" s="100"/>
      <c r="R1" s="100"/>
      <c r="S1" s="100"/>
      <c r="T1" s="100"/>
      <c r="U1" s="100"/>
      <c r="V1" s="100"/>
      <c r="W1" s="100"/>
      <c r="X1" s="100"/>
      <c r="Y1" s="100"/>
      <c r="Z1" s="100"/>
      <c r="AA1" s="100"/>
      <c r="AB1" s="100"/>
      <c r="AC1" s="100"/>
      <c r="AD1" s="100"/>
      <c r="AE1" s="100"/>
      <c r="AF1" s="100"/>
      <c r="AG1" s="100"/>
      <c r="AH1" s="100"/>
      <c r="AI1" s="100"/>
      <c r="AJ1" s="100"/>
    </row>
    <row r="2" spans="1:36" s="102" customFormat="1" ht="17.25" customHeight="1" x14ac:dyDescent="0.35">
      <c r="A2" s="100"/>
      <c r="B2" s="1"/>
      <c r="C2" s="101"/>
      <c r="E2" s="389" t="s">
        <v>211</v>
      </c>
      <c r="G2" s="100"/>
      <c r="H2" s="100"/>
      <c r="I2" s="100"/>
      <c r="J2" s="5" t="str">
        <f>App_A_Table_2b!J2</f>
        <v>EB-2019-0209</v>
      </c>
      <c r="K2" s="100"/>
      <c r="L2" s="100"/>
      <c r="M2" s="100"/>
      <c r="N2" s="100"/>
      <c r="O2" s="103"/>
      <c r="P2" s="100"/>
      <c r="Q2" s="100"/>
      <c r="R2" s="100"/>
      <c r="S2" s="100"/>
      <c r="T2" s="100"/>
      <c r="U2" s="100"/>
      <c r="V2" s="100"/>
      <c r="W2" s="100"/>
      <c r="X2" s="100"/>
      <c r="Y2" s="100"/>
      <c r="Z2" s="100"/>
      <c r="AA2" s="100"/>
      <c r="AB2" s="100"/>
      <c r="AC2" s="100"/>
      <c r="AD2" s="100"/>
      <c r="AE2" s="100"/>
      <c r="AF2" s="100"/>
      <c r="AG2" s="100"/>
      <c r="AH2" s="100"/>
      <c r="AI2" s="100"/>
      <c r="AJ2" s="100"/>
    </row>
    <row r="3" spans="1:36" s="102" customFormat="1" ht="17.25" customHeight="1" x14ac:dyDescent="0.35">
      <c r="A3" s="100"/>
      <c r="B3" s="100"/>
      <c r="C3" s="100"/>
      <c r="E3" s="389" t="s">
        <v>231</v>
      </c>
      <c r="G3" s="100"/>
      <c r="H3" s="100"/>
      <c r="I3" s="100"/>
      <c r="J3" s="5" t="str">
        <f>App_A_Table_2b!J3</f>
        <v>Exhibit I</v>
      </c>
      <c r="K3" s="100"/>
      <c r="L3" s="100"/>
      <c r="M3" s="100"/>
      <c r="N3" s="100"/>
      <c r="O3" s="103"/>
      <c r="P3" s="100"/>
      <c r="Q3" s="100"/>
      <c r="R3" s="100"/>
      <c r="S3" s="100"/>
      <c r="T3" s="100"/>
      <c r="U3" s="100"/>
      <c r="V3" s="100"/>
      <c r="W3" s="100"/>
      <c r="X3" s="100"/>
      <c r="Y3" s="100"/>
      <c r="Z3" s="100"/>
      <c r="AA3" s="100"/>
      <c r="AB3" s="100"/>
      <c r="AC3" s="100"/>
      <c r="AD3" s="100"/>
      <c r="AE3" s="100"/>
      <c r="AF3" s="100"/>
      <c r="AG3" s="100"/>
      <c r="AH3" s="100"/>
      <c r="AI3" s="100"/>
      <c r="AJ3" s="100"/>
    </row>
    <row r="4" spans="1:36" s="102" customFormat="1" ht="17.25" customHeight="1" x14ac:dyDescent="0.35">
      <c r="A4" s="100"/>
      <c r="B4" s="363"/>
      <c r="C4" s="363"/>
      <c r="D4" s="363"/>
      <c r="E4" s="389" t="s">
        <v>232</v>
      </c>
      <c r="F4" s="104"/>
      <c r="G4" s="105"/>
      <c r="H4" s="105"/>
      <c r="I4" s="105"/>
      <c r="J4" s="5" t="str">
        <f>App_A_Table_2b!J4</f>
        <v>Tab 1</v>
      </c>
      <c r="K4" s="105"/>
      <c r="L4" s="105"/>
      <c r="M4" s="105"/>
      <c r="N4" s="105"/>
      <c r="O4" s="103"/>
      <c r="P4" s="100"/>
      <c r="Q4" s="100"/>
      <c r="R4" s="100"/>
      <c r="S4" s="100"/>
      <c r="T4" s="100"/>
      <c r="U4" s="100"/>
      <c r="V4" s="100"/>
      <c r="W4" s="100"/>
      <c r="X4" s="100"/>
      <c r="Y4" s="100"/>
      <c r="Z4" s="100"/>
      <c r="AA4" s="100"/>
      <c r="AB4" s="100"/>
      <c r="AC4" s="100"/>
      <c r="AD4" s="100"/>
      <c r="AE4" s="100"/>
      <c r="AF4" s="100"/>
      <c r="AG4" s="100"/>
      <c r="AH4" s="100"/>
      <c r="AI4" s="100"/>
      <c r="AJ4" s="100"/>
    </row>
    <row r="5" spans="1:36" s="102" customFormat="1" ht="17.25" customHeight="1" thickBot="1" x14ac:dyDescent="0.4">
      <c r="A5" s="100"/>
      <c r="B5" s="196"/>
      <c r="C5" s="196"/>
      <c r="D5" s="196"/>
      <c r="E5" s="390" t="s">
        <v>233</v>
      </c>
      <c r="F5" s="104"/>
      <c r="G5" s="105"/>
      <c r="H5" s="105"/>
      <c r="I5" s="105"/>
      <c r="J5" s="5" t="str">
        <f>App_A_Table_2b!J5</f>
        <v>Schedule 2</v>
      </c>
      <c r="K5" s="105"/>
      <c r="L5" s="105"/>
      <c r="M5" s="105"/>
      <c r="N5" s="105"/>
      <c r="O5" s="103"/>
      <c r="P5" s="100"/>
      <c r="Q5" s="100"/>
      <c r="R5" s="100"/>
      <c r="S5" s="100"/>
      <c r="T5" s="100"/>
      <c r="U5" s="100"/>
      <c r="V5" s="100"/>
      <c r="W5" s="100"/>
      <c r="X5" s="100"/>
      <c r="Y5" s="100"/>
      <c r="Z5" s="100"/>
      <c r="AA5" s="100"/>
      <c r="AB5" s="100"/>
      <c r="AC5" s="100"/>
      <c r="AD5" s="100"/>
      <c r="AE5" s="100"/>
      <c r="AF5" s="100"/>
      <c r="AG5" s="100"/>
      <c r="AH5" s="100"/>
      <c r="AI5" s="100"/>
      <c r="AJ5" s="100"/>
    </row>
    <row r="6" spans="1:36" s="102" customFormat="1" ht="17.25" customHeight="1" x14ac:dyDescent="0.35">
      <c r="A6" s="100"/>
      <c r="B6" s="196"/>
      <c r="C6" s="196"/>
      <c r="D6" s="196"/>
      <c r="E6" s="104"/>
      <c r="F6" s="104"/>
      <c r="G6" s="105"/>
      <c r="H6" s="105"/>
      <c r="I6" s="105"/>
      <c r="J6" s="5" t="s">
        <v>60</v>
      </c>
      <c r="K6" s="105"/>
      <c r="L6" s="105"/>
      <c r="M6" s="105"/>
      <c r="N6" s="105"/>
      <c r="O6" s="103"/>
      <c r="P6" s="100"/>
      <c r="Q6" s="100"/>
      <c r="R6" s="100"/>
      <c r="S6" s="100"/>
      <c r="T6" s="100"/>
      <c r="U6" s="100"/>
      <c r="V6" s="100"/>
      <c r="W6" s="100"/>
      <c r="X6" s="100"/>
      <c r="Y6" s="100"/>
      <c r="Z6" s="100"/>
      <c r="AA6" s="100"/>
      <c r="AB6" s="100"/>
      <c r="AC6" s="100"/>
      <c r="AD6" s="100"/>
      <c r="AE6" s="100"/>
      <c r="AF6" s="100"/>
      <c r="AG6" s="100"/>
      <c r="AH6" s="100"/>
      <c r="AI6" s="100"/>
      <c r="AJ6" s="100"/>
    </row>
    <row r="7" spans="1:36" s="102" customFormat="1" ht="17.25" customHeight="1" x14ac:dyDescent="0.35">
      <c r="A7" s="100"/>
      <c r="B7" s="364" t="s">
        <v>60</v>
      </c>
      <c r="C7" s="364"/>
      <c r="D7" s="364"/>
      <c r="E7" s="364"/>
      <c r="F7" s="364"/>
      <c r="G7" s="364"/>
      <c r="H7" s="364"/>
      <c r="I7" s="364"/>
      <c r="J7" s="364"/>
      <c r="K7" s="108"/>
      <c r="L7" s="108"/>
      <c r="M7" s="108"/>
      <c r="N7" s="108"/>
      <c r="O7" s="108"/>
      <c r="P7" s="100"/>
      <c r="Q7" s="100"/>
      <c r="R7" s="100"/>
      <c r="S7" s="100"/>
      <c r="T7" s="100"/>
      <c r="U7" s="100"/>
      <c r="V7" s="100"/>
      <c r="W7" s="100"/>
      <c r="X7" s="100"/>
      <c r="Y7" s="100"/>
      <c r="Z7" s="100"/>
      <c r="AA7" s="100"/>
      <c r="AB7" s="100"/>
      <c r="AC7" s="100"/>
      <c r="AD7" s="100"/>
      <c r="AE7" s="100"/>
      <c r="AF7" s="100"/>
      <c r="AG7" s="100"/>
      <c r="AH7" s="100"/>
      <c r="AI7" s="100"/>
      <c r="AJ7" s="100"/>
    </row>
    <row r="8" spans="1:36" s="102" customFormat="1" ht="17.25" customHeight="1" x14ac:dyDescent="0.35">
      <c r="A8" s="100"/>
      <c r="B8" s="365" t="s">
        <v>218</v>
      </c>
      <c r="C8" s="365"/>
      <c r="D8" s="365"/>
      <c r="E8" s="365"/>
      <c r="F8" s="365"/>
      <c r="G8" s="365"/>
      <c r="H8" s="365"/>
      <c r="I8" s="365"/>
      <c r="J8" s="365"/>
      <c r="K8" s="109"/>
      <c r="L8" s="109"/>
      <c r="M8" s="109"/>
      <c r="N8" s="109"/>
      <c r="O8" s="109"/>
      <c r="P8" s="100"/>
      <c r="Q8" s="100"/>
      <c r="R8" s="100"/>
      <c r="S8" s="100"/>
      <c r="T8" s="100"/>
      <c r="U8" s="100"/>
      <c r="V8" s="100"/>
      <c r="W8" s="100"/>
      <c r="X8" s="100"/>
      <c r="Y8" s="100"/>
      <c r="Z8" s="100"/>
      <c r="AA8" s="100"/>
      <c r="AB8" s="100"/>
      <c r="AC8" s="100"/>
      <c r="AD8" s="100"/>
      <c r="AE8" s="100"/>
      <c r="AF8" s="100"/>
      <c r="AG8" s="100"/>
      <c r="AH8" s="100"/>
      <c r="AI8" s="100"/>
      <c r="AJ8" s="100"/>
    </row>
    <row r="9" spans="1:36" s="102" customFormat="1" ht="17.25" customHeight="1" thickBot="1" x14ac:dyDescent="0.4">
      <c r="A9" s="100"/>
      <c r="B9" s="110"/>
      <c r="C9" s="111"/>
      <c r="D9" s="112"/>
      <c r="E9" s="194"/>
      <c r="F9" s="194"/>
      <c r="G9" s="194"/>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row>
    <row r="10" spans="1:36" s="102" customFormat="1" ht="17.25" customHeight="1" x14ac:dyDescent="0.35">
      <c r="A10" s="100"/>
      <c r="B10" s="114"/>
      <c r="C10" s="115"/>
      <c r="D10" s="116"/>
      <c r="E10" s="366" t="s">
        <v>21</v>
      </c>
      <c r="F10" s="367"/>
      <c r="G10" s="366" t="s">
        <v>22</v>
      </c>
      <c r="H10" s="367"/>
      <c r="I10" s="368" t="s">
        <v>23</v>
      </c>
      <c r="J10" s="367"/>
      <c r="T10" s="100"/>
      <c r="U10" s="100"/>
      <c r="V10" s="100"/>
      <c r="W10" s="100"/>
      <c r="X10" s="100"/>
      <c r="Y10" s="100"/>
      <c r="Z10" s="100"/>
      <c r="AA10" s="100"/>
      <c r="AB10" s="100"/>
    </row>
    <row r="11" spans="1:36" s="102" customFormat="1" ht="17.25" customHeight="1" x14ac:dyDescent="0.35">
      <c r="A11" s="100"/>
      <c r="B11" s="117" t="s">
        <v>2</v>
      </c>
      <c r="C11" s="118"/>
      <c r="D11" s="119"/>
      <c r="E11" s="370" t="s">
        <v>24</v>
      </c>
      <c r="F11" s="372" t="s">
        <v>25</v>
      </c>
      <c r="G11" s="370" t="s">
        <v>24</v>
      </c>
      <c r="H11" s="372" t="s">
        <v>25</v>
      </c>
      <c r="I11" s="370" t="s">
        <v>24</v>
      </c>
      <c r="J11" s="372" t="s">
        <v>25</v>
      </c>
      <c r="O11" s="100"/>
      <c r="P11" s="100"/>
      <c r="Q11" s="100"/>
      <c r="R11" s="100"/>
      <c r="S11" s="100"/>
    </row>
    <row r="12" spans="1:36" s="102" customFormat="1" ht="17.25" customHeight="1" thickBot="1" x14ac:dyDescent="0.4">
      <c r="A12" s="100"/>
      <c r="B12" s="120" t="s">
        <v>4</v>
      </c>
      <c r="C12" s="121" t="s">
        <v>5</v>
      </c>
      <c r="D12" s="122" t="s">
        <v>6</v>
      </c>
      <c r="E12" s="371"/>
      <c r="F12" s="373"/>
      <c r="G12" s="371"/>
      <c r="H12" s="373"/>
      <c r="I12" s="371"/>
      <c r="J12" s="373"/>
      <c r="O12" s="100"/>
      <c r="P12" s="100"/>
      <c r="Q12" s="100"/>
    </row>
    <row r="13" spans="1:36" s="102" customFormat="1" ht="18" customHeight="1" x14ac:dyDescent="0.35">
      <c r="A13" s="100"/>
      <c r="B13" s="123"/>
      <c r="C13" s="124"/>
      <c r="D13" s="125"/>
      <c r="E13" s="126" t="s">
        <v>7</v>
      </c>
      <c r="F13" s="127" t="s">
        <v>8</v>
      </c>
      <c r="G13" s="126" t="s">
        <v>9</v>
      </c>
      <c r="H13" s="127" t="s">
        <v>10</v>
      </c>
      <c r="I13" s="128" t="s">
        <v>26</v>
      </c>
      <c r="J13" s="127" t="s">
        <v>27</v>
      </c>
      <c r="N13" s="100"/>
      <c r="O13" s="100"/>
      <c r="P13" s="100"/>
      <c r="Q13" s="100"/>
      <c r="R13" s="100"/>
      <c r="S13" s="100"/>
      <c r="T13" s="100"/>
      <c r="U13" s="100"/>
      <c r="V13" s="100"/>
    </row>
    <row r="14" spans="1:36" s="102" customFormat="1" ht="18" customHeight="1" x14ac:dyDescent="0.35">
      <c r="A14" s="100"/>
      <c r="B14" s="129"/>
      <c r="C14" s="195"/>
      <c r="D14" s="130"/>
      <c r="E14" s="131"/>
      <c r="F14" s="132"/>
      <c r="G14" s="131"/>
      <c r="H14" s="132"/>
      <c r="I14" s="133"/>
      <c r="J14" s="132"/>
      <c r="N14" s="100"/>
      <c r="O14" s="100"/>
      <c r="P14" s="100"/>
      <c r="Q14" s="100"/>
      <c r="R14" s="100"/>
      <c r="S14" s="100"/>
      <c r="T14" s="100"/>
      <c r="U14" s="100"/>
      <c r="V14" s="100"/>
    </row>
    <row r="15" spans="1:36" s="102" customFormat="1" ht="18" customHeight="1" x14ac:dyDescent="0.35">
      <c r="A15" s="100"/>
      <c r="B15" s="131">
        <v>1</v>
      </c>
      <c r="C15" s="134" t="s">
        <v>221</v>
      </c>
      <c r="D15" s="130">
        <v>1</v>
      </c>
      <c r="E15" s="135">
        <v>155640</v>
      </c>
      <c r="F15" s="136">
        <v>4584150</v>
      </c>
      <c r="G15" s="135">
        <v>155640</v>
      </c>
      <c r="H15" s="136">
        <v>4584150</v>
      </c>
      <c r="I15" s="137">
        <v>155640</v>
      </c>
      <c r="J15" s="136">
        <v>4584150</v>
      </c>
      <c r="N15" s="100"/>
      <c r="O15" s="100"/>
      <c r="P15" s="100"/>
      <c r="Q15" s="100"/>
      <c r="R15" s="100"/>
      <c r="S15" s="100"/>
      <c r="T15" s="100"/>
      <c r="U15" s="100"/>
      <c r="V15" s="100"/>
    </row>
    <row r="16" spans="1:36" s="102" customFormat="1" ht="18" customHeight="1" x14ac:dyDescent="0.35">
      <c r="A16" s="100"/>
      <c r="B16" s="131"/>
      <c r="C16" s="138"/>
      <c r="D16" s="130"/>
      <c r="E16" s="139"/>
      <c r="F16" s="140"/>
      <c r="G16" s="139"/>
      <c r="H16" s="140"/>
      <c r="I16" s="141"/>
      <c r="J16" s="140"/>
      <c r="N16" s="100"/>
      <c r="O16" s="100"/>
      <c r="P16" s="100"/>
      <c r="Q16" s="100"/>
      <c r="R16" s="100"/>
      <c r="S16" s="100"/>
      <c r="T16" s="100"/>
      <c r="U16" s="100"/>
      <c r="V16" s="100"/>
    </row>
    <row r="17" spans="1:32" s="102" customFormat="1" ht="18" customHeight="1" x14ac:dyDescent="0.35">
      <c r="A17" s="100"/>
      <c r="B17" s="131">
        <v>2</v>
      </c>
      <c r="C17" s="142" t="s">
        <v>28</v>
      </c>
      <c r="D17" s="130">
        <v>2</v>
      </c>
      <c r="E17" s="143">
        <f>App_A_Table_2b!E17</f>
        <v>72.002404842202665</v>
      </c>
      <c r="F17" s="144">
        <f>App_A_Table_2b!F17</f>
        <v>72.002404842202665</v>
      </c>
      <c r="G17" s="143">
        <f>App_A_Table_2b!G17</f>
        <v>70.331594842202662</v>
      </c>
      <c r="H17" s="144">
        <f>App_A_Table_2b!H17</f>
        <v>70.331594842202662</v>
      </c>
      <c r="I17" s="143">
        <f>App_A_Table_2b!I17</f>
        <v>68.35982484220267</v>
      </c>
      <c r="J17" s="144">
        <f>App_A_Table_2b!J17</f>
        <v>68.35982484220267</v>
      </c>
      <c r="N17" s="100"/>
      <c r="O17" s="100"/>
      <c r="P17" s="100"/>
      <c r="Q17" s="100"/>
      <c r="R17" s="100"/>
      <c r="S17" s="100"/>
      <c r="T17" s="100"/>
      <c r="U17" s="100"/>
      <c r="V17" s="100"/>
    </row>
    <row r="18" spans="1:32" s="102" customFormat="1" ht="18" customHeight="1" x14ac:dyDescent="0.35">
      <c r="A18" s="100"/>
      <c r="B18" s="131"/>
      <c r="C18" s="145"/>
      <c r="D18" s="130"/>
      <c r="E18" s="143"/>
      <c r="F18" s="144"/>
      <c r="G18" s="143"/>
      <c r="H18" s="144"/>
      <c r="I18" s="146"/>
      <c r="J18" s="144"/>
      <c r="N18" s="100"/>
      <c r="O18" s="100"/>
      <c r="P18" s="100"/>
      <c r="Q18" s="100"/>
      <c r="R18" s="100"/>
      <c r="S18" s="100"/>
      <c r="T18" s="100"/>
      <c r="U18" s="100"/>
      <c r="V18" s="100"/>
    </row>
    <row r="19" spans="1:32" s="102" customFormat="1" ht="18" customHeight="1" x14ac:dyDescent="0.35">
      <c r="A19" s="100"/>
      <c r="B19" s="131">
        <v>3</v>
      </c>
      <c r="C19" s="138" t="s">
        <v>225</v>
      </c>
      <c r="D19" s="130">
        <v>3</v>
      </c>
      <c r="E19" s="147">
        <f>App_A_Table_2b!E19</f>
        <v>0.52710398859592</v>
      </c>
      <c r="F19" s="148">
        <f>App_A_Table_2b!F19</f>
        <v>0.52710398859592</v>
      </c>
      <c r="G19" s="147">
        <f>App_A_Table_2b!G19</f>
        <v>0.51487258303223038</v>
      </c>
      <c r="H19" s="148">
        <f>App_A_Table_2b!H19</f>
        <v>0.51487258303223038</v>
      </c>
      <c r="I19" s="147">
        <f>App_A_Table_2b!I19</f>
        <v>0.50043795638508548</v>
      </c>
      <c r="J19" s="148">
        <f>App_A_Table_2b!J19</f>
        <v>0.50043795638508548</v>
      </c>
      <c r="N19" s="100"/>
      <c r="O19" s="100"/>
      <c r="P19" s="100"/>
      <c r="Q19" s="100"/>
      <c r="R19" s="100"/>
      <c r="S19" s="100"/>
      <c r="T19" s="100"/>
      <c r="U19" s="100"/>
      <c r="V19" s="100"/>
    </row>
    <row r="20" spans="1:32" s="102" customFormat="1" ht="18" customHeight="1" thickBot="1" x14ac:dyDescent="0.4">
      <c r="A20" s="100"/>
      <c r="B20" s="149"/>
      <c r="C20" s="145"/>
      <c r="D20" s="130"/>
      <c r="E20" s="150"/>
      <c r="F20" s="151"/>
      <c r="G20" s="150"/>
      <c r="H20" s="151"/>
      <c r="I20" s="152"/>
      <c r="J20" s="151"/>
      <c r="N20" s="100"/>
      <c r="O20" s="100"/>
      <c r="P20" s="100"/>
      <c r="Q20" s="100"/>
      <c r="R20" s="100"/>
      <c r="S20" s="100"/>
      <c r="T20" s="100"/>
      <c r="U20" s="100"/>
      <c r="V20" s="100"/>
    </row>
    <row r="21" spans="1:32" s="102" customFormat="1" ht="18" customHeight="1" x14ac:dyDescent="0.35">
      <c r="A21" s="100"/>
      <c r="B21" s="149">
        <v>4</v>
      </c>
      <c r="C21" s="138" t="s">
        <v>222</v>
      </c>
      <c r="D21" s="153"/>
      <c r="E21" s="154">
        <f t="shared" ref="E21:J21" si="0">E15*E19</f>
        <v>82038.464785068994</v>
      </c>
      <c r="F21" s="155">
        <f t="shared" si="0"/>
        <v>2416323.7493219865</v>
      </c>
      <c r="G21" s="154">
        <f t="shared" si="0"/>
        <v>80134.768823136343</v>
      </c>
      <c r="H21" s="155">
        <f t="shared" si="0"/>
        <v>2360253.1515071988</v>
      </c>
      <c r="I21" s="156">
        <f t="shared" si="0"/>
        <v>77888.163531774699</v>
      </c>
      <c r="J21" s="155">
        <f t="shared" si="0"/>
        <v>2294082.6577626895</v>
      </c>
      <c r="N21" s="100"/>
      <c r="O21" s="100"/>
      <c r="P21" s="100"/>
      <c r="Q21" s="100"/>
      <c r="R21" s="100"/>
      <c r="S21" s="100"/>
      <c r="T21" s="100"/>
      <c r="U21" s="100"/>
      <c r="V21" s="100"/>
    </row>
    <row r="22" spans="1:32" s="102" customFormat="1" ht="18" customHeight="1" x14ac:dyDescent="0.35">
      <c r="A22" s="100"/>
      <c r="B22" s="149"/>
      <c r="C22" s="157"/>
      <c r="D22" s="158"/>
      <c r="E22" s="159"/>
      <c r="F22" s="160"/>
      <c r="G22" s="159"/>
      <c r="H22" s="160"/>
      <c r="I22" s="161"/>
      <c r="J22" s="162"/>
      <c r="N22" s="100"/>
      <c r="O22" s="100"/>
      <c r="P22" s="100"/>
      <c r="Q22" s="100"/>
      <c r="R22" s="100"/>
      <c r="S22" s="100"/>
      <c r="T22" s="100"/>
      <c r="U22" s="100"/>
      <c r="V22" s="100"/>
    </row>
    <row r="23" spans="1:32" s="102" customFormat="1" ht="18" customHeight="1" x14ac:dyDescent="0.35">
      <c r="A23" s="100"/>
      <c r="B23" s="149">
        <v>5</v>
      </c>
      <c r="C23" s="138" t="s">
        <v>223</v>
      </c>
      <c r="D23" s="130">
        <v>1</v>
      </c>
      <c r="E23" s="135">
        <v>27002.82</v>
      </c>
      <c r="F23" s="136">
        <v>771056.58</v>
      </c>
      <c r="G23" s="135">
        <v>27002.82</v>
      </c>
      <c r="H23" s="136">
        <v>771056.58</v>
      </c>
      <c r="I23" s="137">
        <v>27002.82</v>
      </c>
      <c r="J23" s="136">
        <v>771056.58</v>
      </c>
      <c r="N23" s="100"/>
      <c r="O23" s="100"/>
      <c r="P23" s="100"/>
      <c r="Q23" s="100"/>
      <c r="R23" s="100"/>
      <c r="S23" s="100"/>
      <c r="T23" s="100"/>
      <c r="U23" s="100"/>
      <c r="V23" s="100"/>
    </row>
    <row r="24" spans="1:32" s="102" customFormat="1" ht="18" customHeight="1" x14ac:dyDescent="0.35">
      <c r="A24" s="100"/>
      <c r="B24" s="149"/>
      <c r="C24" s="138"/>
      <c r="D24" s="130"/>
      <c r="E24" s="163"/>
      <c r="F24" s="136"/>
      <c r="G24" s="163"/>
      <c r="H24" s="136"/>
      <c r="I24" s="164"/>
      <c r="J24" s="136"/>
      <c r="N24" s="100"/>
      <c r="O24" s="100"/>
      <c r="P24" s="100"/>
      <c r="Q24" s="100"/>
      <c r="R24" s="100"/>
      <c r="S24" s="100"/>
      <c r="T24" s="100"/>
      <c r="U24" s="100"/>
      <c r="V24" s="100"/>
    </row>
    <row r="25" spans="1:32" s="102" customFormat="1" ht="18" customHeight="1" x14ac:dyDescent="0.35">
      <c r="A25" s="100"/>
      <c r="B25" s="149">
        <v>6</v>
      </c>
      <c r="C25" s="165" t="s">
        <v>17</v>
      </c>
      <c r="D25" s="130">
        <v>4</v>
      </c>
      <c r="E25" s="163">
        <f>App_A_Table_2b!E25</f>
        <v>0</v>
      </c>
      <c r="F25" s="166">
        <f>App_A_Table_2b!F25</f>
        <v>0</v>
      </c>
      <c r="G25" s="163">
        <f>App_A_Table_2b!G25</f>
        <v>7.8576038061768827E-2</v>
      </c>
      <c r="H25" s="166">
        <f>App_A_Table_2b!H25</f>
        <v>7.8576038061768827E-2</v>
      </c>
      <c r="I25" s="163">
        <f>App_A_Table_2b!I25</f>
        <v>8.8229940996470191E-2</v>
      </c>
      <c r="J25" s="166">
        <f>App_A_Table_2b!J25</f>
        <v>8.8229940996470191E-2</v>
      </c>
      <c r="K25" s="100"/>
      <c r="L25" s="100"/>
      <c r="M25" s="100"/>
      <c r="N25" s="100"/>
      <c r="O25" s="100"/>
      <c r="P25" s="100"/>
      <c r="Q25" s="100"/>
      <c r="R25" s="100"/>
    </row>
    <row r="26" spans="1:32" s="102" customFormat="1" ht="18" customHeight="1" x14ac:dyDescent="0.35">
      <c r="A26" s="100"/>
      <c r="B26" s="149"/>
      <c r="C26" s="157"/>
      <c r="D26" s="158"/>
      <c r="E26" s="167"/>
      <c r="F26" s="162"/>
      <c r="G26" s="167"/>
      <c r="H26" s="162"/>
      <c r="I26" s="161"/>
      <c r="J26" s="162"/>
      <c r="K26" s="100"/>
      <c r="L26" s="100"/>
      <c r="M26" s="100"/>
      <c r="N26" s="100"/>
      <c r="O26" s="100"/>
      <c r="P26" s="100"/>
      <c r="Q26" s="100"/>
      <c r="R26" s="100"/>
    </row>
    <row r="27" spans="1:32" s="102" customFormat="1" ht="18" customHeight="1" x14ac:dyDescent="0.35">
      <c r="A27" s="100"/>
      <c r="B27" s="168">
        <v>7</v>
      </c>
      <c r="C27" s="169" t="s">
        <v>219</v>
      </c>
      <c r="D27" s="170"/>
      <c r="E27" s="171">
        <f t="shared" ref="E27:J27" si="1">E25*(E21/1000)/E23</f>
        <v>0</v>
      </c>
      <c r="F27" s="172">
        <f t="shared" si="1"/>
        <v>0</v>
      </c>
      <c r="G27" s="171">
        <f t="shared" si="1"/>
        <v>2.3318574301194495E-4</v>
      </c>
      <c r="H27" s="172">
        <f t="shared" si="1"/>
        <v>2.4052624188517979E-4</v>
      </c>
      <c r="I27" s="173">
        <f t="shared" si="1"/>
        <v>2.5449445919840605E-4</v>
      </c>
      <c r="J27" s="172">
        <f t="shared" si="1"/>
        <v>2.6250573924863936E-4</v>
      </c>
      <c r="K27" s="100"/>
      <c r="L27" s="100"/>
      <c r="M27" s="100"/>
      <c r="N27" s="100"/>
      <c r="O27" s="100"/>
      <c r="P27" s="100"/>
      <c r="Q27" s="100"/>
      <c r="R27" s="100"/>
    </row>
    <row r="28" spans="1:32" s="102" customFormat="1" ht="18" customHeight="1" x14ac:dyDescent="0.35">
      <c r="A28" s="100"/>
      <c r="B28" s="131"/>
      <c r="C28" s="174"/>
      <c r="D28" s="158"/>
      <c r="E28" s="163"/>
      <c r="F28" s="136"/>
      <c r="G28" s="163"/>
      <c r="H28" s="136"/>
      <c r="I28" s="164"/>
      <c r="J28" s="136"/>
      <c r="K28" s="100"/>
      <c r="L28" s="100"/>
      <c r="M28" s="100"/>
      <c r="N28" s="100"/>
      <c r="O28" s="100"/>
      <c r="P28" s="100"/>
      <c r="Q28" s="100"/>
      <c r="R28" s="100"/>
    </row>
    <row r="29" spans="1:32" s="102" customFormat="1" ht="18" customHeight="1" x14ac:dyDescent="0.35">
      <c r="A29" s="100"/>
      <c r="B29" s="175">
        <v>8</v>
      </c>
      <c r="C29" s="176" t="s">
        <v>220</v>
      </c>
      <c r="D29" s="170"/>
      <c r="E29" s="177">
        <f t="shared" ref="E29:J29" si="2">E23*E27</f>
        <v>0</v>
      </c>
      <c r="F29" s="178">
        <f t="shared" si="2"/>
        <v>0</v>
      </c>
      <c r="G29" s="177">
        <f t="shared" si="2"/>
        <v>6.2966726451178072</v>
      </c>
      <c r="H29" s="178">
        <f t="shared" si="2"/>
        <v>185.45934146823947</v>
      </c>
      <c r="I29" s="179">
        <f t="shared" si="2"/>
        <v>6.8720680727319028</v>
      </c>
      <c r="J29" s="178">
        <f t="shared" si="2"/>
        <v>202.40677753542764</v>
      </c>
      <c r="K29" s="100"/>
      <c r="L29" s="100"/>
      <c r="M29" s="100"/>
      <c r="N29" s="100"/>
      <c r="O29" s="100"/>
      <c r="P29" s="100"/>
      <c r="Q29" s="100"/>
      <c r="R29" s="100"/>
    </row>
    <row r="30" spans="1:32" s="102" customFormat="1" ht="18" customHeight="1" thickBot="1" x14ac:dyDescent="0.4">
      <c r="A30" s="100"/>
      <c r="B30" s="180"/>
      <c r="C30" s="181"/>
      <c r="D30" s="182"/>
      <c r="E30" s="183"/>
      <c r="F30" s="184"/>
      <c r="G30" s="183"/>
      <c r="H30" s="184"/>
      <c r="I30" s="183"/>
      <c r="J30" s="184"/>
      <c r="K30" s="100"/>
      <c r="L30" s="100"/>
      <c r="M30" s="100"/>
      <c r="N30" s="100"/>
      <c r="O30" s="100"/>
      <c r="P30" s="100"/>
      <c r="Q30" s="100"/>
      <c r="R30" s="100"/>
    </row>
    <row r="31" spans="1:32" ht="17.25" customHeight="1" x14ac:dyDescent="0.35">
      <c r="A31" s="185"/>
      <c r="B31" s="186"/>
      <c r="N31" s="185"/>
      <c r="O31" s="185"/>
      <c r="P31" s="185"/>
      <c r="Q31" s="185"/>
      <c r="R31" s="185"/>
      <c r="S31" s="185"/>
      <c r="T31" s="185"/>
      <c r="U31" s="185"/>
      <c r="V31" s="185"/>
      <c r="W31" s="185"/>
      <c r="X31" s="185"/>
      <c r="Y31" s="185"/>
      <c r="Z31" s="185"/>
      <c r="AA31" s="185"/>
      <c r="AB31" s="185"/>
      <c r="AC31" s="185"/>
      <c r="AD31" s="185"/>
      <c r="AE31" s="185"/>
      <c r="AF31" s="185"/>
    </row>
    <row r="32" spans="1:32" ht="16.5" customHeight="1" x14ac:dyDescent="0.35">
      <c r="B32" s="100" t="s">
        <v>29</v>
      </c>
      <c r="C32" s="108"/>
      <c r="D32" s="100"/>
      <c r="G32" s="100"/>
      <c r="H32" s="185"/>
      <c r="I32" s="188"/>
      <c r="J32" s="188"/>
      <c r="K32" s="188"/>
      <c r="L32" s="188"/>
      <c r="M32" s="185"/>
      <c r="N32" s="185"/>
      <c r="O32" s="185"/>
      <c r="P32" s="185"/>
      <c r="Q32" s="185"/>
      <c r="R32" s="185"/>
      <c r="S32" s="185"/>
    </row>
    <row r="33" spans="2:15" s="191" customFormat="1" ht="45.75" customHeight="1" x14ac:dyDescent="0.35">
      <c r="B33" s="189">
        <v>1</v>
      </c>
      <c r="C33" s="369" t="s">
        <v>32</v>
      </c>
      <c r="D33" s="369"/>
      <c r="E33" s="369"/>
      <c r="F33" s="369"/>
      <c r="G33" s="369"/>
      <c r="H33" s="369"/>
      <c r="I33" s="369"/>
      <c r="J33" s="369"/>
      <c r="K33" s="190"/>
      <c r="L33" s="190"/>
      <c r="M33" s="190"/>
      <c r="N33" s="190"/>
      <c r="O33" s="190"/>
    </row>
    <row r="34" spans="2:15" s="191" customFormat="1" ht="16.5" customHeight="1" x14ac:dyDescent="0.35">
      <c r="B34" s="192">
        <v>2</v>
      </c>
      <c r="C34" s="190" t="s">
        <v>199</v>
      </c>
      <c r="D34" s="190"/>
      <c r="E34" s="190"/>
      <c r="F34" s="190"/>
      <c r="G34" s="190"/>
      <c r="H34" s="190"/>
      <c r="I34" s="190"/>
      <c r="J34" s="190"/>
      <c r="K34" s="190"/>
      <c r="L34" s="190"/>
      <c r="M34" s="190"/>
      <c r="N34" s="190"/>
      <c r="O34" s="190"/>
    </row>
    <row r="35" spans="2:15" s="191" customFormat="1" ht="16.5" customHeight="1" x14ac:dyDescent="0.35">
      <c r="B35" s="189">
        <v>3</v>
      </c>
      <c r="C35" s="190" t="s">
        <v>200</v>
      </c>
      <c r="D35" s="190"/>
      <c r="E35" s="190"/>
      <c r="F35" s="190"/>
      <c r="G35" s="190"/>
      <c r="H35" s="190"/>
      <c r="I35" s="190"/>
      <c r="J35" s="190"/>
      <c r="K35" s="190"/>
      <c r="L35" s="190"/>
      <c r="M35" s="190"/>
      <c r="N35" s="190"/>
      <c r="O35" s="190"/>
    </row>
    <row r="36" spans="2:15" s="191" customFormat="1" ht="16.5" customHeight="1" x14ac:dyDescent="0.35">
      <c r="B36" s="189">
        <v>4</v>
      </c>
      <c r="C36" s="190" t="s">
        <v>201</v>
      </c>
      <c r="D36" s="193"/>
      <c r="E36" s="193"/>
      <c r="F36" s="193"/>
      <c r="G36" s="193"/>
      <c r="H36" s="193"/>
      <c r="I36" s="193"/>
      <c r="J36" s="193"/>
      <c r="K36" s="193"/>
      <c r="L36" s="193"/>
      <c r="M36" s="193"/>
      <c r="N36" s="193"/>
    </row>
    <row r="37" spans="2:15" ht="16.5" customHeight="1" x14ac:dyDescent="0.25"/>
    <row r="39" spans="2:15" ht="16.5" customHeight="1" x14ac:dyDescent="0.25"/>
    <row r="40" spans="2:15" ht="16.5" customHeight="1" x14ac:dyDescent="0.25"/>
    <row r="41" spans="2:15" ht="15" customHeight="1" x14ac:dyDescent="0.25">
      <c r="B41" s="189"/>
      <c r="C41" s="374"/>
      <c r="D41" s="374"/>
      <c r="E41" s="374"/>
      <c r="F41" s="374"/>
      <c r="G41" s="374"/>
      <c r="H41" s="374"/>
      <c r="I41" s="374"/>
      <c r="J41" s="374"/>
      <c r="K41" s="374"/>
      <c r="L41" s="374"/>
      <c r="M41" s="374"/>
      <c r="N41" s="374"/>
      <c r="O41" s="374"/>
    </row>
    <row r="42" spans="2:15" ht="16.5" customHeight="1" x14ac:dyDescent="0.25"/>
    <row r="43" spans="2:15" ht="16.5" customHeight="1" x14ac:dyDescent="0.25"/>
    <row r="44" spans="2:15" ht="16.5" customHeight="1" x14ac:dyDescent="0.25"/>
    <row r="45" spans="2:15" ht="16.5" customHeight="1" x14ac:dyDescent="0.25"/>
    <row r="46" spans="2:15" ht="16.5" customHeight="1" x14ac:dyDescent="0.25"/>
    <row r="47" spans="2:15" ht="16.5" customHeight="1" x14ac:dyDescent="0.25"/>
    <row r="48" spans="2:15"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sheetData>
  <mergeCells count="14">
    <mergeCell ref="C33:J33"/>
    <mergeCell ref="C41:O41"/>
    <mergeCell ref="E11:E12"/>
    <mergeCell ref="F11:F12"/>
    <mergeCell ref="G11:G12"/>
    <mergeCell ref="H11:H12"/>
    <mergeCell ref="I11:I12"/>
    <mergeCell ref="J11:J12"/>
    <mergeCell ref="B4:D4"/>
    <mergeCell ref="B7:J7"/>
    <mergeCell ref="B8:J8"/>
    <mergeCell ref="E10:F10"/>
    <mergeCell ref="G10:H10"/>
    <mergeCell ref="I10:J10"/>
  </mergeCells>
  <printOptions horizontalCentered="1" verticalCentered="1"/>
  <pageMargins left="0.5" right="0.5" top="1" bottom="0.25" header="0" footer="0"/>
  <pageSetup scale="58"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U110"/>
  <sheetViews>
    <sheetView showGridLines="0" zoomScale="70" zoomScaleNormal="70" workbookViewId="0">
      <selection activeCell="C3" sqref="C3"/>
    </sheetView>
  </sheetViews>
  <sheetFormatPr defaultColWidth="9.08984375" defaultRowHeight="12.5" x14ac:dyDescent="0.25"/>
  <cols>
    <col min="1" max="1" width="2.54296875" style="243" customWidth="1"/>
    <col min="2" max="2" width="6.36328125" style="243" customWidth="1"/>
    <col min="3" max="3" width="89.453125" style="243" customWidth="1"/>
    <col min="4" max="4" width="6.36328125" style="243" customWidth="1"/>
    <col min="5" max="7" width="26" style="243" customWidth="1"/>
    <col min="8" max="16384" width="9.08984375" style="243"/>
  </cols>
  <sheetData>
    <row r="1" spans="1:21" s="201" customFormat="1" ht="17.25" customHeight="1" x14ac:dyDescent="0.35">
      <c r="A1" s="197"/>
      <c r="B1" s="1" t="s">
        <v>0</v>
      </c>
      <c r="C1" s="198"/>
      <c r="D1" s="199"/>
      <c r="E1" s="388" t="s">
        <v>230</v>
      </c>
      <c r="F1" s="200"/>
      <c r="G1" s="5" t="str">
        <f>App_A_Table_2c!J1</f>
        <v>Filed: 2019-09-04</v>
      </c>
      <c r="H1" s="197"/>
      <c r="I1" s="197"/>
      <c r="J1" s="197"/>
      <c r="K1" s="197"/>
      <c r="L1" s="197"/>
      <c r="M1" s="197"/>
      <c r="N1" s="197"/>
      <c r="O1" s="197"/>
      <c r="P1" s="197"/>
      <c r="Q1" s="197"/>
      <c r="R1" s="197"/>
      <c r="S1" s="197"/>
      <c r="T1" s="197"/>
      <c r="U1" s="197"/>
    </row>
    <row r="2" spans="1:21" s="201" customFormat="1" ht="17.25" customHeight="1" x14ac:dyDescent="0.35">
      <c r="A2" s="197"/>
      <c r="B2" s="1"/>
      <c r="C2" s="198"/>
      <c r="D2" s="199"/>
      <c r="E2" s="389" t="s">
        <v>211</v>
      </c>
      <c r="F2" s="200"/>
      <c r="G2" s="5" t="str">
        <f>App_A_Table_2c!J2</f>
        <v>EB-2019-0209</v>
      </c>
      <c r="H2" s="197"/>
      <c r="I2" s="197"/>
      <c r="J2" s="197"/>
      <c r="K2" s="197"/>
      <c r="L2" s="197"/>
      <c r="M2" s="197"/>
      <c r="N2" s="197"/>
      <c r="O2" s="197"/>
      <c r="P2" s="197"/>
      <c r="Q2" s="197"/>
      <c r="R2" s="197"/>
      <c r="S2" s="197"/>
      <c r="T2" s="197"/>
      <c r="U2" s="197"/>
    </row>
    <row r="3" spans="1:21" s="201" customFormat="1" ht="17.25" customHeight="1" x14ac:dyDescent="0.35">
      <c r="A3" s="197"/>
      <c r="B3" s="198"/>
      <c r="C3" s="198"/>
      <c r="D3" s="199"/>
      <c r="E3" s="389" t="s">
        <v>231</v>
      </c>
      <c r="F3" s="200"/>
      <c r="G3" s="5" t="str">
        <f>App_A_Table_2c!J3</f>
        <v>Exhibit I</v>
      </c>
      <c r="H3" s="197"/>
      <c r="I3" s="197"/>
      <c r="J3" s="197"/>
      <c r="K3" s="197"/>
      <c r="L3" s="197"/>
      <c r="M3" s="197"/>
      <c r="N3" s="197"/>
      <c r="O3" s="197"/>
      <c r="P3" s="197"/>
      <c r="Q3" s="197"/>
      <c r="R3" s="197"/>
      <c r="S3" s="197"/>
      <c r="T3" s="197"/>
      <c r="U3" s="197"/>
    </row>
    <row r="4" spans="1:21" s="201" customFormat="1" ht="17.25" customHeight="1" x14ac:dyDescent="0.35">
      <c r="A4" s="197"/>
      <c r="B4" s="202"/>
      <c r="C4" s="198"/>
      <c r="D4" s="199"/>
      <c r="E4" s="389" t="s">
        <v>232</v>
      </c>
      <c r="F4" s="200"/>
      <c r="G4" s="5" t="str">
        <f>App_A_Table_2c!J4</f>
        <v>Tab 1</v>
      </c>
      <c r="H4" s="197"/>
      <c r="I4" s="197"/>
      <c r="J4" s="197"/>
      <c r="K4" s="197"/>
      <c r="L4" s="197"/>
      <c r="M4" s="197"/>
      <c r="N4" s="197"/>
      <c r="O4" s="197"/>
      <c r="P4" s="197"/>
      <c r="Q4" s="197"/>
      <c r="R4" s="197"/>
      <c r="S4" s="197"/>
      <c r="T4" s="197"/>
      <c r="U4" s="197"/>
    </row>
    <row r="5" spans="1:21" s="201" customFormat="1" ht="17.25" customHeight="1" thickBot="1" x14ac:dyDescent="0.4">
      <c r="A5" s="197"/>
      <c r="B5" s="200"/>
      <c r="C5" s="203"/>
      <c r="D5" s="199"/>
      <c r="E5" s="390" t="s">
        <v>233</v>
      </c>
      <c r="F5" s="200"/>
      <c r="G5" s="5" t="str">
        <f>App_A_Table_2c!J5</f>
        <v>Schedule 2</v>
      </c>
      <c r="H5" s="197"/>
      <c r="I5" s="197"/>
      <c r="J5" s="197"/>
      <c r="K5" s="197"/>
      <c r="L5" s="197"/>
      <c r="M5" s="197"/>
      <c r="N5" s="197"/>
      <c r="O5" s="197"/>
      <c r="P5" s="197"/>
      <c r="Q5" s="197"/>
      <c r="R5" s="197"/>
      <c r="S5" s="197"/>
      <c r="T5" s="197"/>
      <c r="U5" s="197"/>
    </row>
    <row r="6" spans="1:21" s="201" customFormat="1" ht="17.25" customHeight="1" x14ac:dyDescent="0.35">
      <c r="A6" s="197"/>
      <c r="B6" s="200"/>
      <c r="C6" s="203"/>
      <c r="D6" s="199"/>
      <c r="E6" s="199"/>
      <c r="F6" s="200"/>
      <c r="G6" s="5" t="s">
        <v>1</v>
      </c>
      <c r="H6" s="197"/>
      <c r="I6" s="197"/>
      <c r="J6" s="197"/>
      <c r="K6" s="197"/>
      <c r="L6" s="197"/>
      <c r="M6" s="197"/>
      <c r="N6" s="197"/>
      <c r="O6" s="197"/>
      <c r="P6" s="197"/>
      <c r="Q6" s="197"/>
      <c r="R6" s="197"/>
      <c r="S6" s="197"/>
      <c r="T6" s="197"/>
      <c r="U6" s="197"/>
    </row>
    <row r="7" spans="1:21" s="201" customFormat="1" ht="17.25" customHeight="1" x14ac:dyDescent="0.35">
      <c r="A7" s="197"/>
      <c r="B7" s="376" t="s">
        <v>1</v>
      </c>
      <c r="C7" s="376"/>
      <c r="D7" s="376"/>
      <c r="E7" s="376"/>
      <c r="F7" s="376"/>
      <c r="G7" s="376"/>
      <c r="H7" s="197"/>
      <c r="I7" s="197"/>
      <c r="J7" s="197"/>
      <c r="K7" s="197"/>
      <c r="L7" s="197"/>
      <c r="M7" s="197"/>
      <c r="N7" s="197"/>
      <c r="O7" s="197"/>
      <c r="P7" s="197"/>
      <c r="Q7" s="197"/>
      <c r="R7" s="197"/>
      <c r="S7" s="197"/>
      <c r="T7" s="197"/>
      <c r="U7" s="197"/>
    </row>
    <row r="8" spans="1:21" s="201" customFormat="1" ht="17.25" customHeight="1" x14ac:dyDescent="0.35">
      <c r="A8" s="197"/>
      <c r="B8" s="377" t="s">
        <v>33</v>
      </c>
      <c r="C8" s="377"/>
      <c r="D8" s="377"/>
      <c r="E8" s="377"/>
      <c r="F8" s="377"/>
      <c r="G8" s="377"/>
      <c r="H8" s="197"/>
      <c r="I8" s="197"/>
      <c r="J8" s="197"/>
      <c r="K8" s="197"/>
      <c r="L8" s="197"/>
      <c r="M8" s="197"/>
      <c r="N8" s="197"/>
      <c r="O8" s="197"/>
      <c r="P8" s="197"/>
      <c r="Q8" s="197"/>
      <c r="R8" s="197"/>
      <c r="S8" s="197"/>
      <c r="T8" s="197"/>
      <c r="U8" s="197"/>
    </row>
    <row r="9" spans="1:21" s="201" customFormat="1" ht="17.25" customHeight="1" x14ac:dyDescent="0.35">
      <c r="A9" s="197"/>
      <c r="B9" s="377"/>
      <c r="C9" s="377"/>
      <c r="D9" s="377"/>
      <c r="E9" s="377"/>
      <c r="F9" s="377"/>
      <c r="G9" s="377"/>
      <c r="H9" s="197"/>
      <c r="I9" s="197"/>
      <c r="J9" s="197"/>
      <c r="K9" s="197"/>
      <c r="L9" s="197"/>
      <c r="M9" s="197"/>
      <c r="N9" s="197"/>
      <c r="O9" s="197"/>
      <c r="P9" s="197"/>
      <c r="Q9" s="197"/>
      <c r="R9" s="197"/>
      <c r="S9" s="197"/>
      <c r="T9" s="197"/>
      <c r="U9" s="197"/>
    </row>
    <row r="10" spans="1:21" s="201" customFormat="1" ht="17.25" customHeight="1" thickBot="1" x14ac:dyDescent="0.4">
      <c r="A10" s="197"/>
      <c r="B10" s="197"/>
      <c r="C10" s="197"/>
      <c r="D10" s="197"/>
      <c r="E10" s="197"/>
      <c r="F10" s="197"/>
      <c r="G10" s="197"/>
      <c r="H10" s="197"/>
      <c r="I10" s="197"/>
      <c r="J10" s="197"/>
      <c r="K10" s="197"/>
      <c r="L10" s="197"/>
      <c r="M10" s="197"/>
      <c r="N10" s="197"/>
      <c r="O10" s="197"/>
      <c r="P10" s="197"/>
      <c r="Q10" s="197"/>
      <c r="R10" s="197"/>
      <c r="S10" s="197"/>
      <c r="T10" s="197"/>
      <c r="U10" s="197"/>
    </row>
    <row r="11" spans="1:21" s="201" customFormat="1" ht="6.75" customHeight="1" x14ac:dyDescent="0.35">
      <c r="A11" s="197"/>
      <c r="B11" s="204"/>
      <c r="C11" s="205"/>
      <c r="D11" s="206"/>
      <c r="E11" s="378">
        <v>2019</v>
      </c>
      <c r="F11" s="378">
        <v>2020</v>
      </c>
      <c r="G11" s="381">
        <v>2021</v>
      </c>
      <c r="H11" s="197"/>
      <c r="I11" s="197"/>
      <c r="J11" s="197"/>
      <c r="K11" s="197"/>
      <c r="L11" s="197"/>
      <c r="M11" s="197"/>
      <c r="N11" s="197"/>
      <c r="O11" s="197"/>
      <c r="P11" s="197"/>
      <c r="Q11" s="197"/>
      <c r="R11" s="197"/>
      <c r="S11" s="197"/>
      <c r="T11" s="197"/>
      <c r="U11" s="197"/>
    </row>
    <row r="12" spans="1:21" s="201" customFormat="1" ht="17.25" customHeight="1" x14ac:dyDescent="0.35">
      <c r="A12" s="197"/>
      <c r="B12" s="207" t="s">
        <v>2</v>
      </c>
      <c r="C12" s="208"/>
      <c r="D12" s="209"/>
      <c r="E12" s="379"/>
      <c r="F12" s="379"/>
      <c r="G12" s="382"/>
      <c r="H12" s="197"/>
      <c r="I12" s="197"/>
      <c r="J12" s="197"/>
      <c r="K12" s="197"/>
      <c r="L12" s="197"/>
      <c r="M12" s="197"/>
      <c r="N12" s="197"/>
      <c r="O12" s="197"/>
      <c r="P12" s="197"/>
      <c r="Q12" s="197"/>
      <c r="R12" s="197"/>
      <c r="S12" s="197"/>
      <c r="T12" s="197"/>
      <c r="U12" s="197"/>
    </row>
    <row r="13" spans="1:21" s="201" customFormat="1" ht="17.25" customHeight="1" thickBot="1" x14ac:dyDescent="0.4">
      <c r="A13" s="197"/>
      <c r="B13" s="210" t="s">
        <v>4</v>
      </c>
      <c r="C13" s="211" t="s">
        <v>5</v>
      </c>
      <c r="D13" s="212" t="s">
        <v>6</v>
      </c>
      <c r="E13" s="380"/>
      <c r="F13" s="380"/>
      <c r="G13" s="383"/>
      <c r="H13" s="197"/>
      <c r="I13" s="197"/>
      <c r="J13" s="197"/>
      <c r="K13" s="197"/>
      <c r="L13" s="197"/>
      <c r="M13" s="197"/>
      <c r="N13" s="197"/>
      <c r="O13" s="197"/>
      <c r="P13" s="197"/>
      <c r="Q13" s="197"/>
      <c r="R13" s="197"/>
      <c r="S13" s="197"/>
      <c r="T13" s="197"/>
      <c r="U13" s="197"/>
    </row>
    <row r="14" spans="1:21" s="201" customFormat="1" ht="17.25" customHeight="1" x14ac:dyDescent="0.35">
      <c r="A14" s="197"/>
      <c r="B14" s="213"/>
      <c r="C14" s="214"/>
      <c r="D14" s="215"/>
      <c r="E14" s="216" t="s">
        <v>7</v>
      </c>
      <c r="F14" s="216" t="s">
        <v>8</v>
      </c>
      <c r="G14" s="217" t="s">
        <v>9</v>
      </c>
      <c r="H14" s="197"/>
      <c r="I14" s="197"/>
      <c r="J14" s="197"/>
      <c r="K14" s="197"/>
      <c r="L14" s="197"/>
      <c r="M14" s="197"/>
      <c r="N14" s="197"/>
      <c r="O14" s="197"/>
      <c r="P14" s="197"/>
      <c r="Q14" s="197"/>
      <c r="R14" s="197"/>
      <c r="S14" s="197"/>
      <c r="T14" s="197"/>
      <c r="U14" s="197"/>
    </row>
    <row r="15" spans="1:21" s="201" customFormat="1" ht="17.25" customHeight="1" x14ac:dyDescent="0.35">
      <c r="A15" s="197"/>
      <c r="B15" s="213"/>
      <c r="C15" s="214"/>
      <c r="D15" s="215"/>
      <c r="E15" s="216"/>
      <c r="F15" s="216"/>
      <c r="G15" s="217"/>
      <c r="H15" s="197"/>
      <c r="I15" s="197"/>
      <c r="J15" s="197"/>
      <c r="K15" s="197"/>
      <c r="L15" s="197"/>
      <c r="M15" s="197"/>
      <c r="N15" s="197"/>
      <c r="O15" s="197"/>
      <c r="P15" s="197"/>
      <c r="Q15" s="197"/>
      <c r="R15" s="197"/>
      <c r="S15" s="197"/>
      <c r="T15" s="197"/>
      <c r="U15" s="197"/>
    </row>
    <row r="16" spans="1:21" s="201" customFormat="1" ht="18.75" customHeight="1" x14ac:dyDescent="0.35">
      <c r="A16" s="197"/>
      <c r="B16" s="218"/>
      <c r="C16" s="219"/>
      <c r="D16" s="220"/>
      <c r="E16" s="221"/>
      <c r="F16" s="221"/>
      <c r="G16" s="222"/>
      <c r="H16" s="197"/>
      <c r="I16" s="197"/>
      <c r="J16" s="197"/>
      <c r="K16" s="197"/>
      <c r="L16" s="197"/>
      <c r="M16" s="197"/>
      <c r="N16" s="197"/>
      <c r="O16" s="197"/>
      <c r="P16" s="197"/>
      <c r="Q16" s="197"/>
      <c r="R16" s="197"/>
      <c r="S16" s="197"/>
      <c r="T16" s="197"/>
      <c r="U16" s="197"/>
    </row>
    <row r="17" spans="1:21" s="201" customFormat="1" ht="18.75" customHeight="1" x14ac:dyDescent="0.35">
      <c r="A17" s="197"/>
      <c r="B17" s="218">
        <v>1</v>
      </c>
      <c r="C17" s="219" t="s">
        <v>34</v>
      </c>
      <c r="D17" s="220">
        <v>1</v>
      </c>
      <c r="E17" s="221">
        <v>42.51</v>
      </c>
      <c r="F17" s="221">
        <f>E17*1.015</f>
        <v>43.147649999999992</v>
      </c>
      <c r="G17" s="222">
        <f>F17*1.015</f>
        <v>43.794864749999988</v>
      </c>
      <c r="H17" s="223"/>
      <c r="I17" s="223"/>
      <c r="J17" s="223"/>
      <c r="K17" s="223"/>
      <c r="L17" s="223"/>
      <c r="M17" s="223"/>
      <c r="N17" s="223"/>
      <c r="O17" s="223"/>
      <c r="P17" s="223"/>
      <c r="Q17" s="223"/>
      <c r="R17" s="223"/>
      <c r="S17" s="200"/>
      <c r="T17" s="200"/>
      <c r="U17" s="200"/>
    </row>
    <row r="18" spans="1:21" s="201" customFormat="1" ht="18.75" customHeight="1" x14ac:dyDescent="0.35">
      <c r="A18" s="197"/>
      <c r="B18" s="218">
        <f>B17+1</f>
        <v>2</v>
      </c>
      <c r="C18" s="219" t="s">
        <v>35</v>
      </c>
      <c r="D18" s="220">
        <v>2</v>
      </c>
      <c r="E18" s="221">
        <v>1.44</v>
      </c>
      <c r="F18" s="221">
        <v>1.01</v>
      </c>
      <c r="G18" s="222">
        <v>0</v>
      </c>
      <c r="H18" s="223"/>
      <c r="I18" s="223"/>
      <c r="J18" s="223"/>
      <c r="K18" s="223"/>
      <c r="L18" s="223"/>
      <c r="M18" s="223"/>
      <c r="N18" s="223"/>
      <c r="O18" s="223"/>
      <c r="P18" s="223"/>
      <c r="Q18" s="223"/>
      <c r="R18" s="223"/>
      <c r="S18" s="200"/>
      <c r="T18" s="200"/>
      <c r="U18" s="200"/>
    </row>
    <row r="19" spans="1:21" s="201" customFormat="1" ht="36" customHeight="1" x14ac:dyDescent="0.35">
      <c r="A19" s="197"/>
      <c r="B19" s="218">
        <f>B18+1</f>
        <v>3</v>
      </c>
      <c r="C19" s="224" t="s">
        <v>36</v>
      </c>
      <c r="D19" s="220">
        <v>3</v>
      </c>
      <c r="E19" s="221">
        <v>0.35</v>
      </c>
      <c r="F19" s="225">
        <v>0.24</v>
      </c>
      <c r="G19" s="222">
        <v>0</v>
      </c>
      <c r="H19" s="223"/>
      <c r="I19" s="223"/>
      <c r="J19" s="223"/>
      <c r="K19" s="223"/>
      <c r="L19" s="223"/>
      <c r="M19" s="223"/>
      <c r="N19" s="223"/>
      <c r="O19" s="223"/>
      <c r="P19" s="223"/>
      <c r="Q19" s="223"/>
      <c r="R19" s="223"/>
      <c r="S19" s="200"/>
      <c r="T19" s="200"/>
      <c r="U19" s="200"/>
    </row>
    <row r="20" spans="1:21" s="201" customFormat="1" ht="18.75" customHeight="1" x14ac:dyDescent="0.35">
      <c r="A20" s="197"/>
      <c r="B20" s="218">
        <f>B19+1</f>
        <v>4</v>
      </c>
      <c r="C20" s="219" t="s">
        <v>37</v>
      </c>
      <c r="D20" s="226">
        <v>4</v>
      </c>
      <c r="E20" s="221">
        <v>1.1599999999999999</v>
      </c>
      <c r="F20" s="225">
        <v>1.25</v>
      </c>
      <c r="G20" s="222">
        <v>2.0499999999999998</v>
      </c>
      <c r="H20" s="223"/>
      <c r="I20" s="223"/>
      <c r="J20" s="223"/>
      <c r="K20" s="223"/>
      <c r="L20" s="223"/>
      <c r="M20" s="223"/>
      <c r="N20" s="223"/>
      <c r="O20" s="223"/>
      <c r="P20" s="223"/>
      <c r="Q20" s="223"/>
      <c r="R20" s="223"/>
      <c r="S20" s="200"/>
      <c r="T20" s="200"/>
      <c r="U20" s="200"/>
    </row>
    <row r="21" spans="1:21" s="201" customFormat="1" ht="18.75" customHeight="1" x14ac:dyDescent="0.35">
      <c r="A21" s="197"/>
      <c r="B21" s="218">
        <f t="shared" ref="B21" si="0">B20+1</f>
        <v>5</v>
      </c>
      <c r="C21" s="219" t="s">
        <v>38</v>
      </c>
      <c r="D21" s="220">
        <v>5</v>
      </c>
      <c r="E21" s="229">
        <v>32.976264842202667</v>
      </c>
      <c r="F21" s="227">
        <v>32.976264842202667</v>
      </c>
      <c r="G21" s="228">
        <v>32.976264842202667</v>
      </c>
      <c r="H21" s="223"/>
      <c r="I21" s="223"/>
      <c r="J21" s="223"/>
      <c r="K21" s="223"/>
      <c r="L21" s="223"/>
      <c r="M21" s="223"/>
      <c r="N21" s="223"/>
      <c r="O21" s="223"/>
      <c r="P21" s="223"/>
      <c r="Q21" s="223"/>
      <c r="R21" s="223"/>
      <c r="S21" s="200"/>
      <c r="T21" s="200"/>
      <c r="U21" s="200"/>
    </row>
    <row r="22" spans="1:21" s="201" customFormat="1" ht="18.75" customHeight="1" x14ac:dyDescent="0.35">
      <c r="A22" s="197"/>
      <c r="B22" s="218"/>
      <c r="C22" s="219"/>
      <c r="D22" s="220"/>
      <c r="E22" s="221"/>
      <c r="F22" s="221"/>
      <c r="G22" s="222"/>
      <c r="H22" s="223"/>
      <c r="I22" s="223"/>
      <c r="J22" s="223"/>
      <c r="K22" s="223"/>
      <c r="L22" s="223"/>
      <c r="M22" s="223"/>
      <c r="N22" s="223"/>
      <c r="O22" s="223"/>
      <c r="P22" s="223"/>
      <c r="Q22" s="223"/>
      <c r="R22" s="223"/>
      <c r="S22" s="200"/>
      <c r="T22" s="200"/>
      <c r="U22" s="200"/>
    </row>
    <row r="23" spans="1:21" s="201" customFormat="1" ht="18.75" customHeight="1" x14ac:dyDescent="0.35">
      <c r="A23" s="197"/>
      <c r="B23" s="218">
        <f>B21+1</f>
        <v>6</v>
      </c>
      <c r="C23" s="219" t="s">
        <v>39</v>
      </c>
      <c r="D23" s="220">
        <v>6</v>
      </c>
      <c r="E23" s="221">
        <v>77.000382568741117</v>
      </c>
      <c r="F23" s="221">
        <v>84.999210054510471</v>
      </c>
      <c r="G23" s="222">
        <v>89.698568219808678</v>
      </c>
      <c r="H23" s="223"/>
      <c r="I23" s="223"/>
      <c r="J23" s="223"/>
      <c r="K23" s="223"/>
      <c r="L23" s="223"/>
      <c r="M23" s="223"/>
      <c r="N23" s="223"/>
      <c r="O23" s="223"/>
      <c r="P23" s="223"/>
      <c r="Q23" s="223"/>
      <c r="R23" s="223"/>
      <c r="S23" s="200"/>
      <c r="T23" s="200"/>
      <c r="U23" s="200"/>
    </row>
    <row r="24" spans="1:21" s="201" customFormat="1" ht="18.75" customHeight="1" x14ac:dyDescent="0.35">
      <c r="A24" s="197"/>
      <c r="B24" s="218">
        <f>B23+1</f>
        <v>7</v>
      </c>
      <c r="C24" s="219" t="s">
        <v>40</v>
      </c>
      <c r="D24" s="220">
        <v>7</v>
      </c>
      <c r="E24" s="221">
        <v>2.79</v>
      </c>
      <c r="F24" s="221">
        <v>2.04</v>
      </c>
      <c r="G24" s="222">
        <v>0</v>
      </c>
      <c r="H24" s="223"/>
      <c r="I24" s="223"/>
      <c r="J24" s="223"/>
      <c r="K24" s="223"/>
      <c r="L24" s="223"/>
      <c r="M24" s="223"/>
      <c r="N24" s="223"/>
      <c r="O24" s="223"/>
      <c r="P24" s="223"/>
      <c r="Q24" s="223"/>
      <c r="R24" s="223"/>
      <c r="S24" s="200"/>
      <c r="T24" s="200"/>
      <c r="U24" s="200"/>
    </row>
    <row r="25" spans="1:21" s="201" customFormat="1" ht="36" customHeight="1" x14ac:dyDescent="0.35">
      <c r="A25" s="197"/>
      <c r="B25" s="218">
        <f>B24+1</f>
        <v>8</v>
      </c>
      <c r="C25" s="224" t="s">
        <v>41</v>
      </c>
      <c r="D25" s="220">
        <v>8</v>
      </c>
      <c r="E25" s="221">
        <v>7.71</v>
      </c>
      <c r="F25" s="221">
        <v>5.64</v>
      </c>
      <c r="G25" s="222">
        <v>0</v>
      </c>
      <c r="H25" s="223"/>
      <c r="I25" s="223"/>
      <c r="J25" s="223"/>
      <c r="K25" s="223"/>
      <c r="L25" s="223"/>
      <c r="M25" s="223"/>
      <c r="N25" s="223"/>
      <c r="O25" s="223"/>
      <c r="P25" s="223"/>
      <c r="Q25" s="223"/>
      <c r="R25" s="223"/>
      <c r="S25" s="200"/>
      <c r="T25" s="200"/>
      <c r="U25" s="200"/>
    </row>
    <row r="26" spans="1:21" s="201" customFormat="1" ht="18.75" customHeight="1" x14ac:dyDescent="0.35">
      <c r="A26" s="197"/>
      <c r="B26" s="218">
        <f>B25+1</f>
        <v>9</v>
      </c>
      <c r="C26" s="219" t="s">
        <v>42</v>
      </c>
      <c r="D26" s="226">
        <v>9</v>
      </c>
      <c r="E26" s="221">
        <v>2.2000000000000002</v>
      </c>
      <c r="F26" s="221">
        <v>2.2799999999999998</v>
      </c>
      <c r="G26" s="222">
        <v>6.13</v>
      </c>
      <c r="H26" s="223"/>
      <c r="I26" s="223"/>
      <c r="J26" s="223"/>
      <c r="K26" s="223"/>
      <c r="L26" s="223"/>
      <c r="M26" s="223"/>
      <c r="N26" s="223"/>
      <c r="O26" s="223"/>
      <c r="P26" s="223"/>
      <c r="Q26" s="223"/>
      <c r="R26" s="223"/>
      <c r="S26" s="200"/>
      <c r="T26" s="200"/>
      <c r="U26" s="200"/>
    </row>
    <row r="27" spans="1:21" s="201" customFormat="1" ht="18.75" customHeight="1" x14ac:dyDescent="0.35">
      <c r="A27" s="197"/>
      <c r="B27" s="218">
        <f>B26+1</f>
        <v>10</v>
      </c>
      <c r="C27" s="219" t="s">
        <v>43</v>
      </c>
      <c r="D27" s="226">
        <v>10</v>
      </c>
      <c r="E27" s="229">
        <v>39.026139999999998</v>
      </c>
      <c r="F27" s="229">
        <v>37.355330000000002</v>
      </c>
      <c r="G27" s="228">
        <v>35.383559999999996</v>
      </c>
      <c r="H27" s="223"/>
      <c r="I27" s="223"/>
      <c r="J27" s="223"/>
      <c r="K27" s="223"/>
      <c r="L27" s="223"/>
      <c r="M27" s="223"/>
      <c r="N27" s="223"/>
      <c r="O27" s="223"/>
      <c r="P27" s="223"/>
      <c r="Q27" s="223"/>
      <c r="R27" s="223"/>
      <c r="S27" s="200"/>
      <c r="T27" s="200"/>
      <c r="U27" s="200"/>
    </row>
    <row r="28" spans="1:21" s="201" customFormat="1" ht="18.75" customHeight="1" x14ac:dyDescent="0.35">
      <c r="A28" s="197"/>
      <c r="B28" s="218"/>
      <c r="C28" s="219"/>
      <c r="D28" s="226"/>
      <c r="E28" s="221"/>
      <c r="F28" s="221"/>
      <c r="G28" s="222"/>
      <c r="H28" s="223"/>
      <c r="I28" s="223"/>
      <c r="J28" s="223"/>
      <c r="K28" s="223"/>
      <c r="L28" s="223"/>
      <c r="M28" s="223"/>
      <c r="N28" s="223"/>
      <c r="O28" s="223"/>
      <c r="P28" s="223"/>
      <c r="Q28" s="223"/>
      <c r="R28" s="223"/>
      <c r="S28" s="200"/>
      <c r="T28" s="200"/>
      <c r="U28" s="200"/>
    </row>
    <row r="29" spans="1:21" s="201" customFormat="1" ht="36" customHeight="1" x14ac:dyDescent="0.35">
      <c r="A29" s="197"/>
      <c r="B29" s="218">
        <f>B27+1</f>
        <v>11</v>
      </c>
      <c r="C29" s="224" t="s">
        <v>44</v>
      </c>
      <c r="D29" s="220"/>
      <c r="E29" s="221">
        <f>ROUND(((SUM(E23:E26)*E27)+(SUM(E17:E20)*E21))/(E21+E27),2)</f>
        <v>69.44</v>
      </c>
      <c r="F29" s="230">
        <f>((SUM(F23:F26)*F27)+(SUM(F17:F20)*F21))/(F21+F27)</f>
        <v>71.838576038061774</v>
      </c>
      <c r="G29" s="222">
        <f>((SUM(G23:G26)*G27)+(SUM(G17:G20)*G21))/(G21+G27)</f>
        <v>71.716805979058236</v>
      </c>
      <c r="H29" s="223"/>
      <c r="I29" s="223"/>
      <c r="J29" s="223"/>
      <c r="K29" s="223"/>
      <c r="L29" s="223"/>
      <c r="M29" s="223"/>
      <c r="N29" s="223"/>
      <c r="O29" s="223"/>
      <c r="P29" s="223"/>
      <c r="Q29" s="223"/>
      <c r="R29" s="223"/>
      <c r="S29" s="200"/>
      <c r="T29" s="200"/>
      <c r="U29" s="200"/>
    </row>
    <row r="30" spans="1:21" s="201" customFormat="1" ht="18.75" customHeight="1" x14ac:dyDescent="0.35">
      <c r="A30" s="197"/>
      <c r="B30" s="218">
        <f>B29+1</f>
        <v>12</v>
      </c>
      <c r="C30" s="224" t="s">
        <v>195</v>
      </c>
      <c r="D30" s="220">
        <v>11</v>
      </c>
      <c r="E30" s="221">
        <v>69.44</v>
      </c>
      <c r="F30" s="230">
        <v>71.760000000000005</v>
      </c>
      <c r="G30" s="222">
        <v>71.55</v>
      </c>
      <c r="H30" s="223"/>
      <c r="I30" s="223"/>
      <c r="J30" s="223"/>
      <c r="K30" s="223"/>
      <c r="L30" s="223"/>
      <c r="M30" s="223"/>
      <c r="N30" s="223"/>
      <c r="O30" s="223"/>
      <c r="P30" s="223"/>
      <c r="Q30" s="223"/>
      <c r="R30" s="223"/>
      <c r="S30" s="200"/>
      <c r="T30" s="200"/>
      <c r="U30" s="200"/>
    </row>
    <row r="31" spans="1:21" s="201" customFormat="1" ht="33.75" customHeight="1" x14ac:dyDescent="0.35">
      <c r="A31" s="197"/>
      <c r="B31" s="218">
        <f t="shared" ref="B31:B32" si="1">B30+1</f>
        <v>13</v>
      </c>
      <c r="C31" s="224" t="s">
        <v>45</v>
      </c>
      <c r="D31" s="220"/>
      <c r="E31" s="221">
        <f t="shared" ref="E31:G31" si="2">E29-E30</f>
        <v>0</v>
      </c>
      <c r="F31" s="230">
        <f t="shared" si="2"/>
        <v>7.8576038061768827E-2</v>
      </c>
      <c r="G31" s="222">
        <f t="shared" si="2"/>
        <v>0.16680597905823902</v>
      </c>
      <c r="H31" s="223"/>
      <c r="I31" s="223"/>
      <c r="J31" s="223"/>
      <c r="K31" s="223"/>
      <c r="L31" s="223"/>
      <c r="M31" s="223"/>
      <c r="N31" s="223"/>
      <c r="O31" s="223"/>
      <c r="P31" s="223"/>
      <c r="Q31" s="223"/>
      <c r="R31" s="223"/>
      <c r="S31" s="200"/>
      <c r="T31" s="200"/>
      <c r="U31" s="200"/>
    </row>
    <row r="32" spans="1:21" s="201" customFormat="1" ht="18" customHeight="1" x14ac:dyDescent="0.35">
      <c r="A32" s="197"/>
      <c r="B32" s="218">
        <f t="shared" si="1"/>
        <v>14</v>
      </c>
      <c r="C32" s="224" t="s">
        <v>46</v>
      </c>
      <c r="D32" s="220">
        <v>12</v>
      </c>
      <c r="E32" s="231">
        <v>8.2177437575400303E-2</v>
      </c>
      <c r="F32" s="231">
        <f t="shared" ref="F32:G32" si="3">(F29-E29)/E29</f>
        <v>3.4541705617249084E-2</v>
      </c>
      <c r="G32" s="232">
        <f t="shared" si="3"/>
        <v>-1.6950511232157652E-3</v>
      </c>
      <c r="H32" s="223"/>
      <c r="I32" s="223"/>
      <c r="J32" s="223"/>
      <c r="K32" s="223"/>
      <c r="L32" s="223"/>
      <c r="M32" s="223"/>
      <c r="N32" s="223"/>
      <c r="O32" s="223"/>
      <c r="P32" s="223"/>
      <c r="Q32" s="223"/>
      <c r="R32" s="223"/>
      <c r="S32" s="200"/>
      <c r="T32" s="200"/>
      <c r="U32" s="200"/>
    </row>
    <row r="33" spans="1:21" s="201" customFormat="1" ht="18" customHeight="1" thickBot="1" x14ac:dyDescent="0.4">
      <c r="A33" s="197"/>
      <c r="B33" s="233"/>
      <c r="C33" s="234"/>
      <c r="D33" s="235"/>
      <c r="E33" s="236"/>
      <c r="F33" s="236"/>
      <c r="G33" s="237"/>
      <c r="H33" s="223"/>
      <c r="I33" s="223"/>
      <c r="J33" s="223"/>
      <c r="K33" s="223"/>
      <c r="L33" s="223"/>
      <c r="M33" s="223"/>
      <c r="N33" s="223"/>
      <c r="O33" s="223"/>
      <c r="P33" s="223"/>
      <c r="Q33" s="223"/>
      <c r="R33" s="223"/>
      <c r="S33" s="200"/>
      <c r="T33" s="200"/>
      <c r="U33" s="200"/>
    </row>
    <row r="34" spans="1:21" s="201" customFormat="1" ht="17.25" customHeight="1" x14ac:dyDescent="0.35">
      <c r="A34" s="197"/>
      <c r="B34" s="238"/>
      <c r="C34" s="239"/>
      <c r="D34" s="240"/>
      <c r="E34" s="197"/>
      <c r="F34" s="197"/>
      <c r="G34" s="197"/>
      <c r="H34" s="197"/>
      <c r="I34" s="197"/>
      <c r="J34" s="197"/>
      <c r="K34" s="197"/>
      <c r="L34" s="197"/>
      <c r="M34" s="197"/>
      <c r="N34" s="197"/>
      <c r="O34" s="197"/>
      <c r="P34" s="197"/>
      <c r="Q34" s="197"/>
      <c r="R34" s="197"/>
      <c r="S34" s="197"/>
      <c r="T34" s="197"/>
      <c r="U34" s="197"/>
    </row>
    <row r="35" spans="1:21" ht="17.25" hidden="1" customHeight="1" x14ac:dyDescent="0.35">
      <c r="A35" s="241"/>
      <c r="B35" s="92" t="s">
        <v>19</v>
      </c>
      <c r="C35" s="197"/>
      <c r="D35" s="197"/>
      <c r="E35" s="242"/>
      <c r="F35" s="241"/>
      <c r="G35" s="241"/>
      <c r="H35" s="241"/>
      <c r="I35" s="241"/>
      <c r="J35" s="241"/>
      <c r="K35" s="241"/>
      <c r="L35" s="241"/>
      <c r="M35" s="241"/>
      <c r="N35" s="241"/>
      <c r="O35" s="241"/>
      <c r="P35" s="241"/>
      <c r="Q35" s="241"/>
      <c r="R35" s="241"/>
      <c r="S35" s="241"/>
      <c r="T35" s="241"/>
      <c r="U35" s="241"/>
    </row>
    <row r="36" spans="1:21" ht="51" hidden="1" customHeight="1" x14ac:dyDescent="0.35">
      <c r="A36" s="241"/>
      <c r="B36" s="244">
        <v>1</v>
      </c>
      <c r="C36" s="384" t="s">
        <v>47</v>
      </c>
      <c r="D36" s="384"/>
      <c r="E36" s="384"/>
      <c r="F36" s="384"/>
      <c r="G36" s="384"/>
      <c r="H36" s="241"/>
      <c r="I36" s="241"/>
      <c r="J36" s="241"/>
      <c r="K36" s="241"/>
      <c r="L36" s="241"/>
      <c r="M36" s="241"/>
      <c r="N36" s="241"/>
      <c r="O36" s="241"/>
      <c r="P36" s="241"/>
      <c r="Q36" s="241"/>
      <c r="R36" s="241"/>
      <c r="S36" s="241"/>
      <c r="T36" s="241"/>
      <c r="U36" s="241"/>
    </row>
    <row r="37" spans="1:21" ht="51.75" hidden="1" customHeight="1" x14ac:dyDescent="0.35">
      <c r="A37" s="241"/>
      <c r="B37" s="244">
        <v>2</v>
      </c>
      <c r="C37" s="384" t="s">
        <v>48</v>
      </c>
      <c r="D37" s="384"/>
      <c r="E37" s="384"/>
      <c r="F37" s="384"/>
      <c r="G37" s="384"/>
      <c r="H37" s="241"/>
      <c r="I37" s="241"/>
      <c r="J37" s="241"/>
      <c r="K37" s="241"/>
      <c r="L37" s="241"/>
      <c r="M37" s="241"/>
      <c r="N37" s="241"/>
      <c r="O37" s="241"/>
      <c r="P37" s="241"/>
      <c r="Q37" s="241"/>
      <c r="R37" s="241"/>
      <c r="S37" s="241"/>
      <c r="T37" s="241"/>
      <c r="U37" s="241"/>
    </row>
    <row r="38" spans="1:21" ht="17.25" hidden="1" customHeight="1" x14ac:dyDescent="0.35">
      <c r="A38" s="241"/>
      <c r="B38" s="245">
        <v>3</v>
      </c>
      <c r="C38" s="197" t="s">
        <v>49</v>
      </c>
      <c r="D38" s="197"/>
      <c r="E38" s="242"/>
      <c r="F38" s="241"/>
      <c r="G38" s="241"/>
      <c r="H38" s="241"/>
      <c r="I38" s="241"/>
      <c r="J38" s="241"/>
      <c r="K38" s="241"/>
      <c r="L38" s="241"/>
      <c r="M38" s="241"/>
      <c r="N38" s="241"/>
      <c r="O38" s="241"/>
      <c r="P38" s="241"/>
      <c r="Q38" s="241"/>
      <c r="R38" s="241"/>
      <c r="S38" s="241"/>
      <c r="T38" s="241"/>
      <c r="U38" s="241"/>
    </row>
    <row r="39" spans="1:21" ht="17.25" hidden="1" customHeight="1" x14ac:dyDescent="0.35">
      <c r="A39" s="241"/>
      <c r="B39" s="245"/>
      <c r="C39" s="246" t="s">
        <v>50</v>
      </c>
      <c r="D39" s="197"/>
      <c r="E39" s="242"/>
      <c r="F39" s="241"/>
      <c r="G39" s="241"/>
      <c r="H39" s="241"/>
      <c r="I39" s="241"/>
      <c r="J39" s="241"/>
      <c r="K39" s="241"/>
      <c r="L39" s="241"/>
      <c r="M39" s="241"/>
      <c r="N39" s="241"/>
      <c r="O39" s="241"/>
      <c r="P39" s="241"/>
      <c r="Q39" s="241"/>
      <c r="R39" s="241"/>
      <c r="S39" s="241"/>
      <c r="T39" s="241"/>
      <c r="U39" s="241"/>
    </row>
    <row r="40" spans="1:21" ht="17.25" hidden="1" customHeight="1" x14ac:dyDescent="0.35">
      <c r="A40" s="241"/>
      <c r="B40" s="245">
        <v>4</v>
      </c>
      <c r="C40" s="197" t="s">
        <v>51</v>
      </c>
      <c r="D40" s="197"/>
      <c r="E40" s="242"/>
      <c r="F40" s="241"/>
      <c r="G40" s="241"/>
      <c r="H40" s="241"/>
      <c r="I40" s="241"/>
      <c r="J40" s="241"/>
      <c r="K40" s="241"/>
      <c r="L40" s="241"/>
      <c r="M40" s="241"/>
      <c r="N40" s="241"/>
      <c r="O40" s="241"/>
      <c r="P40" s="241"/>
      <c r="Q40" s="241"/>
      <c r="R40" s="241"/>
      <c r="S40" s="241"/>
      <c r="T40" s="241"/>
      <c r="U40" s="241"/>
    </row>
    <row r="41" spans="1:21" ht="17.25" hidden="1" customHeight="1" x14ac:dyDescent="0.35">
      <c r="A41" s="241"/>
      <c r="B41" s="247">
        <v>5</v>
      </c>
      <c r="C41" s="197" t="s">
        <v>52</v>
      </c>
      <c r="D41" s="197"/>
      <c r="E41" s="242"/>
      <c r="F41" s="241"/>
      <c r="G41" s="241"/>
      <c r="H41" s="241"/>
      <c r="I41" s="241"/>
      <c r="J41" s="241"/>
      <c r="K41" s="241"/>
      <c r="L41" s="241"/>
      <c r="M41" s="241"/>
      <c r="N41" s="241"/>
      <c r="O41" s="241"/>
      <c r="P41" s="241"/>
      <c r="Q41" s="241"/>
      <c r="R41" s="241"/>
      <c r="S41" s="241"/>
      <c r="T41" s="241"/>
      <c r="U41" s="241"/>
    </row>
    <row r="42" spans="1:21" ht="17.25" hidden="1" customHeight="1" x14ac:dyDescent="0.35">
      <c r="A42" s="241"/>
      <c r="B42" s="92"/>
      <c r="C42" s="197"/>
      <c r="D42" s="197"/>
      <c r="E42" s="242"/>
      <c r="F42" s="241"/>
      <c r="G42" s="241"/>
      <c r="H42" s="241"/>
      <c r="I42" s="241"/>
      <c r="J42" s="241"/>
      <c r="K42" s="241"/>
      <c r="L42" s="241"/>
      <c r="M42" s="241"/>
      <c r="N42" s="241"/>
      <c r="O42" s="241"/>
      <c r="P42" s="241"/>
      <c r="Q42" s="241"/>
      <c r="R42" s="241"/>
      <c r="S42" s="241"/>
      <c r="T42" s="241"/>
      <c r="U42" s="241"/>
    </row>
    <row r="43" spans="1:21" hidden="1" x14ac:dyDescent="0.25"/>
    <row r="44" spans="1:21" hidden="1" x14ac:dyDescent="0.25"/>
    <row r="45" spans="1:21" hidden="1" x14ac:dyDescent="0.25"/>
    <row r="46" spans="1:21" hidden="1" x14ac:dyDescent="0.25"/>
    <row r="47" spans="1:21" ht="15.5" x14ac:dyDescent="0.35">
      <c r="B47" s="241" t="s">
        <v>53</v>
      </c>
      <c r="C47" s="241"/>
      <c r="D47" s="241"/>
      <c r="E47" s="241"/>
      <c r="F47" s="241"/>
      <c r="G47" s="241"/>
    </row>
    <row r="48" spans="1:21" ht="46.5" customHeight="1" x14ac:dyDescent="0.25">
      <c r="B48" s="244">
        <v>1</v>
      </c>
      <c r="C48" s="375" t="s">
        <v>202</v>
      </c>
      <c r="D48" s="385"/>
      <c r="E48" s="385"/>
      <c r="F48" s="385"/>
      <c r="G48" s="385"/>
    </row>
    <row r="49" spans="2:7" ht="15.75" customHeight="1" x14ac:dyDescent="0.25">
      <c r="B49" s="244">
        <v>2</v>
      </c>
      <c r="C49" s="375" t="s">
        <v>205</v>
      </c>
      <c r="D49" s="385"/>
      <c r="E49" s="385"/>
      <c r="F49" s="385"/>
      <c r="G49" s="385"/>
    </row>
    <row r="50" spans="2:7" ht="15.75" customHeight="1" x14ac:dyDescent="0.25">
      <c r="B50" s="244">
        <v>3</v>
      </c>
      <c r="C50" s="375" t="s">
        <v>54</v>
      </c>
      <c r="D50" s="385"/>
      <c r="E50" s="385"/>
      <c r="F50" s="385"/>
      <c r="G50" s="385"/>
    </row>
    <row r="51" spans="2:7" ht="16.5" customHeight="1" x14ac:dyDescent="0.25">
      <c r="B51" s="244">
        <v>4</v>
      </c>
      <c r="C51" s="375" t="s">
        <v>207</v>
      </c>
      <c r="D51" s="375"/>
      <c r="E51" s="375"/>
      <c r="F51" s="375"/>
      <c r="G51" s="375"/>
    </row>
    <row r="52" spans="2:7" ht="34.5" customHeight="1" x14ac:dyDescent="0.25">
      <c r="B52" s="244">
        <v>5</v>
      </c>
      <c r="C52" s="375" t="s">
        <v>55</v>
      </c>
      <c r="D52" s="375"/>
      <c r="E52" s="375"/>
      <c r="F52" s="375"/>
      <c r="G52" s="375"/>
    </row>
    <row r="53" spans="2:7" ht="15.75" customHeight="1" x14ac:dyDescent="0.25">
      <c r="B53" s="244">
        <v>6</v>
      </c>
      <c r="C53" s="375" t="s">
        <v>203</v>
      </c>
      <c r="D53" s="385"/>
      <c r="E53" s="385"/>
      <c r="F53" s="385"/>
      <c r="G53" s="385"/>
    </row>
    <row r="54" spans="2:7" ht="15.75" customHeight="1" x14ac:dyDescent="0.25">
      <c r="B54" s="244">
        <v>7</v>
      </c>
      <c r="C54" s="375" t="s">
        <v>204</v>
      </c>
      <c r="D54" s="385"/>
      <c r="E54" s="385"/>
      <c r="F54" s="385"/>
      <c r="G54" s="385"/>
    </row>
    <row r="55" spans="2:7" ht="15.75" customHeight="1" x14ac:dyDescent="0.25">
      <c r="B55" s="244">
        <v>8</v>
      </c>
      <c r="C55" s="375" t="s">
        <v>56</v>
      </c>
      <c r="D55" s="385"/>
      <c r="E55" s="385"/>
      <c r="F55" s="385"/>
      <c r="G55" s="385"/>
    </row>
    <row r="56" spans="2:7" ht="17.25" customHeight="1" x14ac:dyDescent="0.25">
      <c r="B56" s="244">
        <v>9</v>
      </c>
      <c r="C56" s="375" t="s">
        <v>206</v>
      </c>
      <c r="D56" s="375"/>
      <c r="E56" s="375"/>
      <c r="F56" s="375"/>
      <c r="G56" s="375"/>
    </row>
    <row r="57" spans="2:7" ht="15.75" customHeight="1" x14ac:dyDescent="0.25">
      <c r="B57" s="244">
        <v>10</v>
      </c>
      <c r="C57" s="375" t="s">
        <v>208</v>
      </c>
      <c r="D57" s="385"/>
      <c r="E57" s="385"/>
      <c r="F57" s="385"/>
      <c r="G57" s="385"/>
    </row>
    <row r="58" spans="2:7" ht="15.75" customHeight="1" x14ac:dyDescent="0.25">
      <c r="B58" s="244">
        <v>11</v>
      </c>
      <c r="C58" s="375" t="s">
        <v>209</v>
      </c>
      <c r="D58" s="385"/>
      <c r="E58" s="385"/>
      <c r="F58" s="385"/>
      <c r="G58" s="385"/>
    </row>
    <row r="59" spans="2:7" ht="15.75" customHeight="1" x14ac:dyDescent="0.25">
      <c r="B59" s="244">
        <v>12</v>
      </c>
      <c r="C59" s="375" t="s">
        <v>210</v>
      </c>
      <c r="D59" s="385"/>
      <c r="E59" s="385"/>
      <c r="F59" s="385"/>
      <c r="G59" s="385"/>
    </row>
    <row r="71" spans="1:21" ht="17.25" customHeight="1" x14ac:dyDescent="0.35">
      <c r="A71" s="241"/>
      <c r="B71" s="245"/>
      <c r="D71" s="197"/>
      <c r="E71" s="241"/>
      <c r="F71" s="241"/>
      <c r="G71" s="241"/>
      <c r="H71" s="241"/>
      <c r="I71" s="241"/>
      <c r="J71" s="241"/>
      <c r="K71" s="241"/>
      <c r="L71" s="241"/>
      <c r="M71" s="241"/>
      <c r="N71" s="241"/>
      <c r="O71" s="241"/>
      <c r="P71" s="241"/>
      <c r="Q71" s="241"/>
      <c r="R71" s="241"/>
      <c r="S71" s="241"/>
      <c r="T71" s="241"/>
      <c r="U71" s="241"/>
    </row>
    <row r="72" spans="1:21" ht="17.25" customHeight="1" x14ac:dyDescent="0.35">
      <c r="A72" s="241"/>
      <c r="B72" s="245"/>
      <c r="D72" s="197"/>
      <c r="E72" s="241"/>
      <c r="F72" s="241"/>
      <c r="G72" s="241"/>
      <c r="H72" s="241"/>
      <c r="I72" s="241"/>
      <c r="J72" s="241"/>
      <c r="K72" s="241"/>
      <c r="L72" s="241"/>
      <c r="M72" s="241"/>
      <c r="N72" s="241"/>
      <c r="O72" s="241"/>
      <c r="P72" s="241"/>
      <c r="Q72" s="241"/>
      <c r="R72" s="241"/>
      <c r="S72" s="241"/>
      <c r="T72" s="241"/>
      <c r="U72" s="241"/>
    </row>
    <row r="73" spans="1:21" s="201" customFormat="1" ht="17.25" customHeight="1" x14ac:dyDescent="0.35">
      <c r="A73" s="197"/>
      <c r="B73" s="197"/>
      <c r="D73" s="197"/>
      <c r="E73" s="197"/>
      <c r="F73" s="197"/>
      <c r="G73" s="197"/>
      <c r="H73" s="197"/>
      <c r="I73" s="197"/>
      <c r="J73" s="197"/>
      <c r="K73" s="197"/>
      <c r="L73" s="197"/>
      <c r="M73" s="197"/>
      <c r="N73" s="197"/>
      <c r="O73" s="197"/>
      <c r="P73" s="197"/>
      <c r="Q73" s="197"/>
      <c r="R73" s="197"/>
      <c r="S73" s="197"/>
      <c r="T73" s="197"/>
      <c r="U73" s="197"/>
    </row>
    <row r="74" spans="1:21" s="201" customFormat="1" ht="17.25" customHeight="1" x14ac:dyDescent="0.35">
      <c r="A74" s="197"/>
      <c r="B74" s="197"/>
      <c r="C74" s="197"/>
      <c r="D74" s="197"/>
      <c r="E74" s="197"/>
      <c r="F74" s="197"/>
      <c r="G74" s="197"/>
      <c r="H74" s="197"/>
      <c r="I74" s="197"/>
      <c r="J74" s="197"/>
      <c r="K74" s="197"/>
      <c r="L74" s="197"/>
      <c r="M74" s="197"/>
      <c r="N74" s="197"/>
      <c r="O74" s="197"/>
      <c r="P74" s="197"/>
      <c r="Q74" s="197"/>
      <c r="R74" s="197"/>
      <c r="S74" s="197"/>
      <c r="T74" s="197"/>
      <c r="U74" s="197"/>
    </row>
    <row r="75" spans="1:21" s="201" customFormat="1" ht="17.25" customHeight="1" x14ac:dyDescent="0.35">
      <c r="A75" s="197"/>
      <c r="B75" s="197"/>
      <c r="D75" s="197"/>
      <c r="E75" s="197"/>
      <c r="F75" s="197"/>
      <c r="G75" s="197"/>
      <c r="H75" s="197"/>
      <c r="I75" s="197"/>
      <c r="J75" s="197"/>
      <c r="K75" s="197"/>
      <c r="L75" s="197"/>
      <c r="M75" s="197"/>
      <c r="N75" s="197"/>
      <c r="O75" s="197"/>
      <c r="P75" s="197"/>
      <c r="Q75" s="197"/>
      <c r="R75" s="197"/>
      <c r="S75" s="197"/>
      <c r="T75" s="197"/>
      <c r="U75" s="197"/>
    </row>
    <row r="76" spans="1:21" ht="15.5" x14ac:dyDescent="0.35">
      <c r="A76" s="241"/>
      <c r="B76" s="241"/>
      <c r="C76" s="241"/>
      <c r="D76" s="241"/>
      <c r="E76" s="241"/>
      <c r="F76" s="241"/>
      <c r="G76" s="241"/>
      <c r="H76" s="241"/>
      <c r="I76" s="241"/>
      <c r="J76" s="241"/>
      <c r="K76" s="241"/>
      <c r="L76" s="241"/>
      <c r="M76" s="241"/>
      <c r="N76" s="241"/>
      <c r="O76" s="241"/>
      <c r="P76" s="241"/>
      <c r="Q76" s="241"/>
      <c r="R76" s="241"/>
      <c r="S76" s="241"/>
      <c r="T76" s="241"/>
      <c r="U76" s="241"/>
    </row>
    <row r="77" spans="1:21" ht="15.5" x14ac:dyDescent="0.35">
      <c r="A77" s="241"/>
      <c r="B77" s="241"/>
      <c r="C77" s="241"/>
      <c r="D77" s="241"/>
      <c r="E77" s="241"/>
      <c r="F77" s="241"/>
      <c r="G77" s="241"/>
      <c r="H77" s="241"/>
      <c r="I77" s="241"/>
      <c r="J77" s="241"/>
      <c r="K77" s="241"/>
      <c r="L77" s="241"/>
      <c r="M77" s="241"/>
      <c r="N77" s="241"/>
      <c r="O77" s="241"/>
      <c r="P77" s="241"/>
      <c r="Q77" s="241"/>
      <c r="R77" s="241"/>
      <c r="S77" s="241"/>
      <c r="T77" s="241"/>
      <c r="U77" s="241"/>
    </row>
    <row r="78" spans="1:21" ht="15.5" x14ac:dyDescent="0.35">
      <c r="A78" s="241"/>
      <c r="B78" s="241"/>
      <c r="C78" s="241"/>
      <c r="D78" s="241"/>
      <c r="E78" s="241"/>
      <c r="F78" s="241"/>
      <c r="G78" s="241"/>
      <c r="H78" s="241"/>
      <c r="I78" s="241"/>
      <c r="J78" s="241"/>
      <c r="K78" s="241"/>
      <c r="L78" s="241"/>
      <c r="M78" s="241"/>
      <c r="N78" s="241"/>
      <c r="O78" s="241"/>
      <c r="P78" s="241"/>
      <c r="Q78" s="241"/>
      <c r="R78" s="241"/>
      <c r="S78" s="241"/>
      <c r="T78" s="241"/>
      <c r="U78" s="241"/>
    </row>
    <row r="79" spans="1:21" ht="15.5" x14ac:dyDescent="0.35">
      <c r="A79" s="241"/>
      <c r="B79" s="241"/>
      <c r="C79" s="241"/>
      <c r="D79" s="241"/>
      <c r="E79" s="241"/>
      <c r="F79" s="241"/>
      <c r="G79" s="241"/>
      <c r="H79" s="241"/>
      <c r="I79" s="241"/>
      <c r="J79" s="241"/>
      <c r="K79" s="241"/>
      <c r="L79" s="241"/>
      <c r="M79" s="241"/>
      <c r="N79" s="241"/>
      <c r="O79" s="241"/>
      <c r="P79" s="241"/>
      <c r="Q79" s="241"/>
      <c r="R79" s="241"/>
      <c r="S79" s="241"/>
      <c r="T79" s="241"/>
      <c r="U79" s="241"/>
    </row>
    <row r="80" spans="1:21" ht="15.5" x14ac:dyDescent="0.35">
      <c r="A80" s="241"/>
      <c r="B80" s="241"/>
      <c r="C80" s="241"/>
      <c r="D80" s="241"/>
      <c r="E80" s="241"/>
      <c r="F80" s="241"/>
      <c r="G80" s="241"/>
      <c r="H80" s="241"/>
      <c r="I80" s="241"/>
      <c r="J80" s="241"/>
      <c r="K80" s="241"/>
      <c r="L80" s="241"/>
      <c r="M80" s="241"/>
      <c r="N80" s="241"/>
      <c r="O80" s="241"/>
      <c r="P80" s="241"/>
      <c r="Q80" s="241"/>
      <c r="R80" s="241"/>
      <c r="S80" s="241"/>
      <c r="T80" s="241"/>
      <c r="U80" s="241"/>
    </row>
    <row r="81" spans="1:21" ht="15.5" x14ac:dyDescent="0.35">
      <c r="A81" s="241"/>
      <c r="B81" s="241"/>
      <c r="C81" s="241"/>
      <c r="D81" s="241"/>
      <c r="E81" s="241"/>
      <c r="F81" s="241"/>
      <c r="G81" s="241"/>
      <c r="H81" s="241"/>
      <c r="I81" s="241"/>
      <c r="J81" s="241"/>
      <c r="K81" s="241"/>
      <c r="L81" s="241"/>
      <c r="M81" s="241"/>
      <c r="N81" s="241"/>
      <c r="O81" s="241"/>
      <c r="P81" s="241"/>
      <c r="Q81" s="241"/>
      <c r="R81" s="241"/>
      <c r="S81" s="241"/>
      <c r="T81" s="241"/>
      <c r="U81" s="241"/>
    </row>
    <row r="82" spans="1:21" ht="15.5" x14ac:dyDescent="0.35">
      <c r="A82" s="241"/>
      <c r="B82" s="241"/>
      <c r="C82" s="241"/>
      <c r="D82" s="241"/>
      <c r="E82" s="241"/>
      <c r="F82" s="241"/>
      <c r="G82" s="241"/>
      <c r="H82" s="241"/>
      <c r="I82" s="241"/>
      <c r="J82" s="241"/>
      <c r="K82" s="241"/>
      <c r="L82" s="241"/>
      <c r="M82" s="241"/>
      <c r="N82" s="241"/>
      <c r="O82" s="241"/>
      <c r="P82" s="241"/>
      <c r="Q82" s="241"/>
      <c r="R82" s="241"/>
      <c r="S82" s="241"/>
      <c r="T82" s="241"/>
      <c r="U82" s="241"/>
    </row>
    <row r="83" spans="1:21" ht="15.5" x14ac:dyDescent="0.35">
      <c r="A83" s="241"/>
      <c r="B83" s="241"/>
      <c r="C83" s="241"/>
      <c r="D83" s="241"/>
      <c r="E83" s="241"/>
      <c r="F83" s="241"/>
      <c r="G83" s="241"/>
      <c r="H83" s="241"/>
      <c r="I83" s="241"/>
      <c r="J83" s="241"/>
      <c r="K83" s="241"/>
      <c r="L83" s="241"/>
      <c r="M83" s="241"/>
      <c r="N83" s="241"/>
      <c r="O83" s="241"/>
      <c r="P83" s="241"/>
      <c r="Q83" s="241"/>
      <c r="R83" s="241"/>
      <c r="S83" s="241"/>
      <c r="T83" s="241"/>
      <c r="U83" s="241"/>
    </row>
    <row r="84" spans="1:21" ht="15.5" x14ac:dyDescent="0.35">
      <c r="A84" s="241"/>
      <c r="B84" s="241"/>
      <c r="C84" s="241"/>
      <c r="D84" s="241"/>
      <c r="E84" s="241"/>
      <c r="F84" s="241"/>
      <c r="G84" s="241"/>
      <c r="H84" s="241"/>
      <c r="I84" s="241"/>
      <c r="J84" s="241"/>
      <c r="K84" s="241"/>
      <c r="L84" s="241"/>
      <c r="M84" s="241"/>
      <c r="N84" s="241"/>
      <c r="O84" s="241"/>
      <c r="P84" s="241"/>
      <c r="Q84" s="241"/>
      <c r="R84" s="241"/>
      <c r="S84" s="241"/>
      <c r="T84" s="241"/>
      <c r="U84" s="241"/>
    </row>
    <row r="85" spans="1:21" ht="15.5" x14ac:dyDescent="0.35">
      <c r="A85" s="241"/>
      <c r="B85" s="241"/>
      <c r="C85" s="241"/>
      <c r="D85" s="241"/>
      <c r="E85" s="241"/>
      <c r="F85" s="241"/>
      <c r="G85" s="241"/>
      <c r="H85" s="241"/>
      <c r="I85" s="241"/>
      <c r="J85" s="241"/>
      <c r="K85" s="241"/>
      <c r="L85" s="241"/>
      <c r="M85" s="241"/>
      <c r="N85" s="241"/>
      <c r="O85" s="241"/>
      <c r="P85" s="241"/>
      <c r="Q85" s="241"/>
      <c r="R85" s="241"/>
      <c r="S85" s="241"/>
      <c r="T85" s="241"/>
      <c r="U85" s="241"/>
    </row>
    <row r="86" spans="1:21" ht="15.5" x14ac:dyDescent="0.35">
      <c r="A86" s="241"/>
      <c r="B86" s="241"/>
      <c r="C86" s="241"/>
      <c r="D86" s="241"/>
      <c r="E86" s="241"/>
      <c r="F86" s="241"/>
      <c r="G86" s="241"/>
      <c r="H86" s="241"/>
      <c r="I86" s="241"/>
      <c r="J86" s="241"/>
      <c r="K86" s="241"/>
      <c r="L86" s="241"/>
      <c r="M86" s="241"/>
      <c r="N86" s="241"/>
      <c r="O86" s="241"/>
      <c r="P86" s="241"/>
      <c r="Q86" s="241"/>
      <c r="R86" s="241"/>
      <c r="S86" s="241"/>
      <c r="T86" s="241"/>
      <c r="U86" s="241"/>
    </row>
    <row r="87" spans="1:21" ht="15.5" x14ac:dyDescent="0.35">
      <c r="A87" s="241"/>
      <c r="B87" s="241"/>
      <c r="C87" s="241"/>
      <c r="D87" s="241"/>
      <c r="E87" s="241"/>
      <c r="F87" s="241"/>
      <c r="G87" s="241"/>
      <c r="H87" s="241"/>
      <c r="I87" s="241"/>
      <c r="J87" s="241"/>
      <c r="K87" s="241"/>
      <c r="L87" s="241"/>
      <c r="M87" s="241"/>
      <c r="N87" s="241"/>
      <c r="O87" s="241"/>
      <c r="P87" s="241"/>
      <c r="Q87" s="241"/>
      <c r="R87" s="241"/>
      <c r="S87" s="241"/>
      <c r="T87" s="241"/>
      <c r="U87" s="241"/>
    </row>
    <row r="88" spans="1:21" ht="15.5" x14ac:dyDescent="0.35">
      <c r="A88" s="241"/>
      <c r="B88" s="241"/>
      <c r="C88" s="241"/>
      <c r="D88" s="241"/>
      <c r="E88" s="241"/>
      <c r="F88" s="241"/>
      <c r="G88" s="241"/>
      <c r="H88" s="241"/>
      <c r="I88" s="241"/>
      <c r="J88" s="241"/>
      <c r="K88" s="241"/>
      <c r="L88" s="241"/>
      <c r="M88" s="241"/>
      <c r="N88" s="241"/>
      <c r="O88" s="241"/>
      <c r="P88" s="241"/>
      <c r="Q88" s="241"/>
      <c r="R88" s="241"/>
      <c r="S88" s="241"/>
      <c r="T88" s="241"/>
      <c r="U88" s="241"/>
    </row>
    <row r="89" spans="1:21" ht="15.5" x14ac:dyDescent="0.35">
      <c r="A89" s="241"/>
      <c r="B89" s="241"/>
      <c r="C89" s="241"/>
      <c r="D89" s="241"/>
      <c r="E89" s="241"/>
      <c r="F89" s="241"/>
      <c r="G89" s="241"/>
      <c r="H89" s="241"/>
      <c r="I89" s="241"/>
      <c r="J89" s="241"/>
      <c r="K89" s="241"/>
      <c r="L89" s="241"/>
      <c r="M89" s="241"/>
      <c r="N89" s="241"/>
      <c r="O89" s="241"/>
      <c r="P89" s="241"/>
      <c r="Q89" s="241"/>
      <c r="R89" s="241"/>
      <c r="S89" s="241"/>
      <c r="T89" s="241"/>
      <c r="U89" s="241"/>
    </row>
    <row r="90" spans="1:21" ht="15.5" x14ac:dyDescent="0.35">
      <c r="A90" s="241"/>
      <c r="B90" s="241"/>
      <c r="C90" s="241"/>
      <c r="D90" s="241"/>
      <c r="E90" s="241"/>
      <c r="F90" s="241"/>
      <c r="G90" s="241"/>
      <c r="H90" s="241"/>
      <c r="I90" s="241"/>
      <c r="J90" s="241"/>
      <c r="K90" s="241"/>
      <c r="L90" s="241"/>
      <c r="M90" s="241"/>
      <c r="N90" s="241"/>
      <c r="O90" s="241"/>
      <c r="P90" s="241"/>
      <c r="Q90" s="241"/>
      <c r="R90" s="241"/>
      <c r="S90" s="241"/>
      <c r="T90" s="241"/>
      <c r="U90" s="241"/>
    </row>
    <row r="91" spans="1:21" ht="15.5" x14ac:dyDescent="0.35">
      <c r="A91" s="241"/>
      <c r="B91" s="241"/>
      <c r="C91" s="241"/>
      <c r="D91" s="241"/>
      <c r="E91" s="241"/>
      <c r="F91" s="241"/>
      <c r="G91" s="241"/>
      <c r="H91" s="241"/>
      <c r="I91" s="241"/>
      <c r="J91" s="241"/>
      <c r="K91" s="241"/>
      <c r="L91" s="241"/>
      <c r="M91" s="241"/>
      <c r="N91" s="241"/>
      <c r="O91" s="241"/>
      <c r="P91" s="241"/>
      <c r="Q91" s="241"/>
      <c r="R91" s="241"/>
      <c r="S91" s="241"/>
      <c r="T91" s="241"/>
      <c r="U91" s="241"/>
    </row>
    <row r="92" spans="1:21" ht="15.5" x14ac:dyDescent="0.35">
      <c r="A92" s="241"/>
      <c r="B92" s="241"/>
      <c r="C92" s="241"/>
      <c r="D92" s="241"/>
      <c r="E92" s="241"/>
      <c r="F92" s="241"/>
      <c r="G92" s="241"/>
      <c r="H92" s="241"/>
      <c r="I92" s="241"/>
      <c r="J92" s="241"/>
      <c r="K92" s="241"/>
      <c r="L92" s="241"/>
      <c r="M92" s="241"/>
      <c r="N92" s="241"/>
      <c r="O92" s="241"/>
      <c r="P92" s="241"/>
      <c r="Q92" s="241"/>
      <c r="R92" s="241"/>
      <c r="S92" s="241"/>
      <c r="T92" s="241"/>
      <c r="U92" s="241"/>
    </row>
    <row r="93" spans="1:21" ht="15.5" x14ac:dyDescent="0.35">
      <c r="A93" s="241"/>
      <c r="B93" s="241"/>
      <c r="C93" s="241"/>
      <c r="D93" s="241"/>
      <c r="E93" s="241"/>
      <c r="F93" s="241"/>
      <c r="G93" s="241"/>
      <c r="H93" s="241"/>
      <c r="I93" s="241"/>
      <c r="J93" s="241"/>
      <c r="K93" s="241"/>
      <c r="L93" s="241"/>
      <c r="M93" s="241"/>
      <c r="N93" s="241"/>
      <c r="O93" s="241"/>
      <c r="P93" s="241"/>
      <c r="Q93" s="241"/>
      <c r="R93" s="241"/>
      <c r="S93" s="241"/>
      <c r="T93" s="241"/>
      <c r="U93" s="241"/>
    </row>
    <row r="94" spans="1:21" ht="15.5" x14ac:dyDescent="0.35">
      <c r="A94" s="241"/>
      <c r="B94" s="241"/>
      <c r="C94" s="241"/>
      <c r="D94" s="241"/>
      <c r="E94" s="241"/>
      <c r="F94" s="241"/>
      <c r="G94" s="241"/>
      <c r="H94" s="241"/>
      <c r="I94" s="241"/>
      <c r="J94" s="241"/>
      <c r="K94" s="241"/>
      <c r="L94" s="241"/>
      <c r="M94" s="241"/>
      <c r="N94" s="241"/>
      <c r="O94" s="241"/>
      <c r="P94" s="241"/>
      <c r="Q94" s="241"/>
      <c r="R94" s="241"/>
      <c r="S94" s="241"/>
      <c r="T94" s="241"/>
      <c r="U94" s="241"/>
    </row>
    <row r="95" spans="1:21" ht="15.5" x14ac:dyDescent="0.35">
      <c r="A95" s="241"/>
      <c r="B95" s="241"/>
      <c r="C95" s="241"/>
      <c r="D95" s="241"/>
      <c r="E95" s="241"/>
      <c r="F95" s="241"/>
      <c r="G95" s="241"/>
      <c r="H95" s="241"/>
      <c r="I95" s="241"/>
      <c r="J95" s="241"/>
      <c r="K95" s="241"/>
      <c r="L95" s="241"/>
      <c r="M95" s="241"/>
      <c r="N95" s="241"/>
      <c r="O95" s="241"/>
      <c r="P95" s="241"/>
      <c r="Q95" s="241"/>
      <c r="R95" s="241"/>
      <c r="S95" s="241"/>
      <c r="T95" s="241"/>
      <c r="U95" s="241"/>
    </row>
    <row r="96" spans="1:21" ht="15.5" x14ac:dyDescent="0.35">
      <c r="A96" s="241"/>
      <c r="B96" s="241"/>
      <c r="C96" s="241"/>
      <c r="D96" s="241"/>
      <c r="E96" s="241"/>
      <c r="F96" s="241"/>
      <c r="G96" s="241"/>
      <c r="H96" s="241"/>
      <c r="I96" s="241"/>
      <c r="J96" s="241"/>
      <c r="K96" s="241"/>
      <c r="L96" s="241"/>
      <c r="M96" s="241"/>
      <c r="N96" s="241"/>
      <c r="O96" s="241"/>
      <c r="P96" s="241"/>
      <c r="Q96" s="241"/>
      <c r="R96" s="241"/>
      <c r="S96" s="241"/>
      <c r="T96" s="241"/>
      <c r="U96" s="241"/>
    </row>
    <row r="97" spans="1:21" ht="15.5" x14ac:dyDescent="0.35">
      <c r="A97" s="241"/>
      <c r="B97" s="241"/>
      <c r="C97" s="241"/>
      <c r="D97" s="241"/>
      <c r="E97" s="241"/>
      <c r="F97" s="241"/>
      <c r="G97" s="241"/>
      <c r="H97" s="241"/>
      <c r="I97" s="241"/>
      <c r="J97" s="241"/>
      <c r="K97" s="241"/>
      <c r="L97" s="241"/>
      <c r="M97" s="241"/>
      <c r="N97" s="241"/>
      <c r="O97" s="241"/>
      <c r="P97" s="241"/>
      <c r="Q97" s="241"/>
      <c r="R97" s="241"/>
      <c r="S97" s="241"/>
      <c r="T97" s="241"/>
      <c r="U97" s="241"/>
    </row>
    <row r="98" spans="1:21" ht="15.5" x14ac:dyDescent="0.35">
      <c r="A98" s="241"/>
      <c r="B98" s="241"/>
      <c r="C98" s="241"/>
      <c r="D98" s="241"/>
      <c r="E98" s="241"/>
      <c r="F98" s="241"/>
      <c r="G98" s="241"/>
      <c r="H98" s="241"/>
      <c r="I98" s="241"/>
      <c r="J98" s="241"/>
      <c r="K98" s="241"/>
      <c r="L98" s="241"/>
      <c r="M98" s="241"/>
      <c r="N98" s="241"/>
      <c r="O98" s="241"/>
      <c r="P98" s="241"/>
      <c r="Q98" s="241"/>
      <c r="R98" s="241"/>
      <c r="S98" s="241"/>
      <c r="T98" s="241"/>
      <c r="U98" s="241"/>
    </row>
    <row r="99" spans="1:21" ht="15.5" x14ac:dyDescent="0.35">
      <c r="A99" s="241"/>
      <c r="B99" s="241"/>
      <c r="C99" s="241"/>
      <c r="D99" s="241"/>
      <c r="E99" s="241"/>
      <c r="F99" s="241"/>
      <c r="G99" s="241"/>
      <c r="H99" s="241"/>
      <c r="I99" s="241"/>
      <c r="J99" s="241"/>
      <c r="K99" s="241"/>
      <c r="L99" s="241"/>
      <c r="M99" s="241"/>
      <c r="N99" s="241"/>
      <c r="O99" s="241"/>
      <c r="P99" s="241"/>
      <c r="Q99" s="241"/>
      <c r="R99" s="241"/>
      <c r="S99" s="241"/>
      <c r="T99" s="241"/>
      <c r="U99" s="241"/>
    </row>
    <row r="100" spans="1:21" ht="15.5" x14ac:dyDescent="0.35">
      <c r="A100" s="241"/>
      <c r="B100" s="241"/>
      <c r="C100" s="241"/>
      <c r="D100" s="241"/>
      <c r="E100" s="241"/>
      <c r="F100" s="241"/>
      <c r="G100" s="241"/>
      <c r="H100" s="241"/>
      <c r="I100" s="241"/>
      <c r="J100" s="241"/>
      <c r="K100" s="241"/>
      <c r="L100" s="241"/>
      <c r="M100" s="241"/>
      <c r="N100" s="241"/>
      <c r="O100" s="241"/>
      <c r="P100" s="241"/>
      <c r="Q100" s="241"/>
      <c r="R100" s="241"/>
      <c r="S100" s="241"/>
      <c r="T100" s="241"/>
      <c r="U100" s="241"/>
    </row>
    <row r="101" spans="1:21" ht="15.5" x14ac:dyDescent="0.35">
      <c r="A101" s="241"/>
      <c r="B101" s="241"/>
      <c r="C101" s="241"/>
      <c r="D101" s="241"/>
      <c r="E101" s="241"/>
      <c r="F101" s="241"/>
      <c r="G101" s="241"/>
      <c r="H101" s="241"/>
      <c r="I101" s="241"/>
      <c r="J101" s="241"/>
      <c r="K101" s="241"/>
      <c r="L101" s="241"/>
      <c r="M101" s="241"/>
      <c r="N101" s="241"/>
      <c r="O101" s="241"/>
      <c r="P101" s="241"/>
      <c r="Q101" s="241"/>
      <c r="R101" s="241"/>
      <c r="S101" s="241"/>
      <c r="T101" s="241"/>
      <c r="U101" s="241"/>
    </row>
    <row r="102" spans="1:21" ht="15.5" x14ac:dyDescent="0.35">
      <c r="A102" s="241"/>
      <c r="B102" s="241"/>
      <c r="C102" s="241"/>
      <c r="D102" s="241"/>
      <c r="E102" s="241"/>
      <c r="F102" s="241"/>
      <c r="G102" s="241"/>
      <c r="H102" s="241"/>
      <c r="I102" s="241"/>
      <c r="J102" s="241"/>
      <c r="K102" s="241"/>
      <c r="L102" s="241"/>
      <c r="M102" s="241"/>
      <c r="N102" s="241"/>
      <c r="O102" s="241"/>
      <c r="P102" s="241"/>
      <c r="Q102" s="241"/>
      <c r="R102" s="241"/>
      <c r="S102" s="241"/>
      <c r="T102" s="241"/>
      <c r="U102" s="241"/>
    </row>
    <row r="103" spans="1:21" ht="15.5" x14ac:dyDescent="0.35">
      <c r="A103" s="241"/>
      <c r="B103" s="241"/>
      <c r="C103" s="241"/>
      <c r="D103" s="241"/>
      <c r="E103" s="241"/>
      <c r="F103" s="241"/>
      <c r="G103" s="241"/>
      <c r="H103" s="241"/>
      <c r="I103" s="241"/>
      <c r="J103" s="241"/>
      <c r="K103" s="241"/>
      <c r="L103" s="241"/>
      <c r="M103" s="241"/>
      <c r="N103" s="241"/>
      <c r="O103" s="241"/>
      <c r="P103" s="241"/>
      <c r="Q103" s="241"/>
      <c r="R103" s="241"/>
      <c r="S103" s="241"/>
      <c r="T103" s="241"/>
      <c r="U103" s="241"/>
    </row>
    <row r="104" spans="1:21" ht="15.5" x14ac:dyDescent="0.35">
      <c r="A104" s="241"/>
      <c r="B104" s="241"/>
      <c r="C104" s="241"/>
      <c r="D104" s="241"/>
      <c r="E104" s="241"/>
      <c r="F104" s="241"/>
      <c r="G104" s="241"/>
      <c r="H104" s="241"/>
      <c r="I104" s="241"/>
      <c r="J104" s="241"/>
      <c r="K104" s="241"/>
      <c r="L104" s="241"/>
      <c r="M104" s="241"/>
      <c r="N104" s="241"/>
      <c r="O104" s="241"/>
      <c r="P104" s="241"/>
      <c r="Q104" s="241"/>
      <c r="R104" s="241"/>
      <c r="S104" s="241"/>
      <c r="T104" s="241"/>
      <c r="U104" s="241"/>
    </row>
    <row r="105" spans="1:21" ht="15.5" x14ac:dyDescent="0.35">
      <c r="A105" s="241"/>
      <c r="B105" s="241"/>
      <c r="C105" s="241"/>
      <c r="D105" s="241"/>
      <c r="E105" s="241"/>
      <c r="F105" s="241"/>
      <c r="G105" s="241"/>
      <c r="H105" s="241"/>
      <c r="I105" s="241"/>
      <c r="J105" s="241"/>
      <c r="K105" s="241"/>
      <c r="L105" s="241"/>
      <c r="M105" s="241"/>
      <c r="N105" s="241"/>
      <c r="O105" s="241"/>
      <c r="P105" s="241"/>
      <c r="Q105" s="241"/>
      <c r="R105" s="241"/>
      <c r="S105" s="241"/>
      <c r="T105" s="241"/>
      <c r="U105" s="241"/>
    </row>
    <row r="106" spans="1:21" ht="15.5" x14ac:dyDescent="0.35">
      <c r="A106" s="241"/>
      <c r="B106" s="241"/>
      <c r="C106" s="241"/>
      <c r="D106" s="241"/>
      <c r="E106" s="241"/>
      <c r="F106" s="241"/>
      <c r="G106" s="241"/>
      <c r="H106" s="241"/>
      <c r="I106" s="241"/>
      <c r="J106" s="241"/>
      <c r="K106" s="241"/>
      <c r="L106" s="241"/>
      <c r="M106" s="241"/>
      <c r="N106" s="241"/>
      <c r="O106" s="241"/>
      <c r="P106" s="241"/>
      <c r="Q106" s="241"/>
      <c r="R106" s="241"/>
      <c r="S106" s="241"/>
      <c r="T106" s="241"/>
      <c r="U106" s="241"/>
    </row>
    <row r="107" spans="1:21" ht="15.5" x14ac:dyDescent="0.35">
      <c r="A107" s="241"/>
      <c r="B107" s="241"/>
      <c r="C107" s="241"/>
      <c r="D107" s="241"/>
      <c r="E107" s="241"/>
      <c r="F107" s="241"/>
      <c r="G107" s="241"/>
      <c r="H107" s="241"/>
      <c r="I107" s="241"/>
      <c r="J107" s="241"/>
      <c r="K107" s="241"/>
      <c r="L107" s="241"/>
      <c r="M107" s="241"/>
      <c r="N107" s="241"/>
      <c r="O107" s="241"/>
      <c r="P107" s="241"/>
      <c r="Q107" s="241"/>
      <c r="R107" s="241"/>
      <c r="S107" s="241"/>
      <c r="T107" s="241"/>
      <c r="U107" s="241"/>
    </row>
    <row r="108" spans="1:21" ht="15.5" x14ac:dyDescent="0.35">
      <c r="A108" s="241"/>
      <c r="B108" s="241"/>
      <c r="C108" s="241"/>
      <c r="D108" s="241"/>
      <c r="E108" s="241"/>
      <c r="F108" s="241"/>
      <c r="G108" s="241"/>
      <c r="H108" s="241"/>
      <c r="I108" s="241"/>
      <c r="J108" s="241"/>
      <c r="K108" s="241"/>
      <c r="L108" s="241"/>
      <c r="M108" s="241"/>
      <c r="N108" s="241"/>
      <c r="O108" s="241"/>
      <c r="P108" s="241"/>
      <c r="Q108" s="241"/>
      <c r="R108" s="241"/>
      <c r="S108" s="241"/>
      <c r="T108" s="241"/>
      <c r="U108" s="241"/>
    </row>
    <row r="109" spans="1:21" ht="15.5" x14ac:dyDescent="0.35">
      <c r="A109" s="241"/>
      <c r="B109" s="241"/>
      <c r="C109" s="241"/>
      <c r="D109" s="241"/>
      <c r="E109" s="241"/>
      <c r="F109" s="241"/>
      <c r="G109" s="241"/>
      <c r="H109" s="241"/>
      <c r="I109" s="241"/>
      <c r="J109" s="241"/>
      <c r="K109" s="241"/>
      <c r="L109" s="241"/>
      <c r="M109" s="241"/>
      <c r="N109" s="241"/>
      <c r="O109" s="241"/>
      <c r="P109" s="241"/>
      <c r="Q109" s="241"/>
      <c r="R109" s="241"/>
      <c r="S109" s="241"/>
      <c r="T109" s="241"/>
      <c r="U109" s="241"/>
    </row>
    <row r="110" spans="1:21" ht="15.5" x14ac:dyDescent="0.35">
      <c r="A110" s="241"/>
      <c r="B110" s="241"/>
      <c r="C110" s="241"/>
      <c r="D110" s="241"/>
      <c r="E110" s="241"/>
      <c r="F110" s="241"/>
      <c r="G110" s="241"/>
      <c r="H110" s="241"/>
      <c r="I110" s="241"/>
      <c r="J110" s="241"/>
      <c r="K110" s="241"/>
      <c r="L110" s="241"/>
      <c r="M110" s="241"/>
      <c r="N110" s="241"/>
      <c r="O110" s="241"/>
      <c r="P110" s="241"/>
      <c r="Q110" s="241"/>
      <c r="R110" s="241"/>
      <c r="S110" s="241"/>
      <c r="T110" s="241"/>
      <c r="U110" s="241"/>
    </row>
  </sheetData>
  <mergeCells count="20">
    <mergeCell ref="C58:G58"/>
    <mergeCell ref="C59:G59"/>
    <mergeCell ref="C52:G52"/>
    <mergeCell ref="C53:G53"/>
    <mergeCell ref="C54:G54"/>
    <mergeCell ref="C55:G55"/>
    <mergeCell ref="C56:G56"/>
    <mergeCell ref="C57:G57"/>
    <mergeCell ref="C51:G51"/>
    <mergeCell ref="B7:G7"/>
    <mergeCell ref="B8:G8"/>
    <mergeCell ref="B9:G9"/>
    <mergeCell ref="E11:E13"/>
    <mergeCell ref="F11:F13"/>
    <mergeCell ref="G11:G13"/>
    <mergeCell ref="C36:G36"/>
    <mergeCell ref="C37:G37"/>
    <mergeCell ref="C48:G48"/>
    <mergeCell ref="C49:G49"/>
    <mergeCell ref="C50:G50"/>
  </mergeCells>
  <printOptions horizontalCentered="1"/>
  <pageMargins left="0.5" right="0.5" top="1" bottom="0.25" header="0" footer="0"/>
  <pageSetup scale="56"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B1:O310"/>
  <sheetViews>
    <sheetView showGridLines="0" topLeftCell="A7" zoomScale="70" zoomScaleNormal="70" workbookViewId="0">
      <pane xSplit="3" ySplit="6" topLeftCell="D100" activePane="bottomRight" state="frozen"/>
      <selection activeCell="A7" sqref="A7"/>
      <selection pane="topRight" activeCell="D7" sqref="D7"/>
      <selection pane="bottomLeft" activeCell="A13" sqref="A13"/>
      <selection pane="bottomRight" activeCell="D15" sqref="D15"/>
    </sheetView>
  </sheetViews>
  <sheetFormatPr defaultColWidth="9.08984375" defaultRowHeight="14.5" x14ac:dyDescent="0.35"/>
  <cols>
    <col min="1" max="1" width="2.6328125" style="252" customWidth="1"/>
    <col min="2" max="2" width="8.36328125" style="263" customWidth="1"/>
    <col min="3" max="3" width="87.6328125" style="252" customWidth="1"/>
    <col min="4" max="4" width="14.08984375" style="252" customWidth="1"/>
    <col min="5" max="5" width="14.6328125" style="252" customWidth="1"/>
    <col min="6" max="6" width="14" style="252" customWidth="1"/>
    <col min="7" max="7" width="11.54296875" style="264" customWidth="1"/>
    <col min="8" max="8" width="12.6328125" style="264" customWidth="1"/>
    <col min="9" max="9" width="13.453125" style="264" hidden="1" customWidth="1"/>
    <col min="10" max="10" width="12.6328125" style="252" bestFit="1" customWidth="1"/>
    <col min="11" max="11" width="11.08984375" style="252" bestFit="1" customWidth="1"/>
    <col min="12" max="12" width="13.36328125" style="252" bestFit="1" customWidth="1"/>
    <col min="13" max="13" width="13.36328125" style="252" customWidth="1"/>
    <col min="14" max="14" width="10.453125" style="252" hidden="1" customWidth="1"/>
    <col min="15" max="15" width="22.6328125" style="252" bestFit="1" customWidth="1"/>
    <col min="16" max="16" width="2.6328125" style="252" customWidth="1"/>
    <col min="17" max="16384" width="9.08984375" style="252"/>
  </cols>
  <sheetData>
    <row r="1" spans="2:15" ht="17.25" customHeight="1" x14ac:dyDescent="0.35">
      <c r="B1" s="248" t="s">
        <v>0</v>
      </c>
      <c r="C1" s="249"/>
      <c r="D1" s="249"/>
      <c r="E1" s="249"/>
      <c r="F1" s="249"/>
      <c r="G1" s="250"/>
      <c r="H1" s="250"/>
      <c r="I1" s="250"/>
      <c r="J1" s="249"/>
      <c r="K1" s="249"/>
      <c r="L1" s="249"/>
      <c r="M1" s="249"/>
      <c r="N1" s="249"/>
      <c r="O1" s="251"/>
    </row>
    <row r="2" spans="2:15" ht="17.25" customHeight="1" x14ac:dyDescent="0.35">
      <c r="B2" s="248" t="s">
        <v>61</v>
      </c>
      <c r="C2" s="249"/>
      <c r="D2" s="249"/>
      <c r="E2" s="249"/>
      <c r="F2" s="249"/>
      <c r="G2" s="250"/>
      <c r="H2" s="250"/>
      <c r="I2" s="250"/>
      <c r="J2" s="249"/>
      <c r="K2" s="249"/>
      <c r="L2" s="249"/>
      <c r="M2" s="249"/>
      <c r="N2" s="249"/>
      <c r="O2" s="251"/>
    </row>
    <row r="3" spans="2:15" ht="17.25" customHeight="1" thickBot="1" x14ac:dyDescent="0.4">
      <c r="B3" s="253"/>
      <c r="C3" s="249"/>
      <c r="D3" s="249"/>
      <c r="E3" s="249"/>
      <c r="F3" s="249"/>
      <c r="G3" s="250"/>
      <c r="H3" s="250"/>
      <c r="I3" s="250"/>
      <c r="J3" s="249"/>
      <c r="K3" s="249"/>
      <c r="L3" s="249"/>
      <c r="M3" s="249"/>
      <c r="N3" s="249"/>
      <c r="O3" s="251"/>
    </row>
    <row r="4" spans="2:15" ht="17.25" customHeight="1" x14ac:dyDescent="0.45">
      <c r="B4" s="254" t="s">
        <v>62</v>
      </c>
      <c r="C4" s="255"/>
      <c r="D4" s="256"/>
      <c r="E4" s="257"/>
      <c r="F4" s="258"/>
      <c r="G4" s="259"/>
      <c r="H4" s="259"/>
      <c r="I4" s="250"/>
      <c r="J4" s="249"/>
      <c r="K4" s="249"/>
      <c r="L4" s="249"/>
      <c r="M4" s="249"/>
      <c r="N4" s="249"/>
      <c r="O4" s="251"/>
    </row>
    <row r="5" spans="2:15" ht="17.25" customHeight="1" thickBot="1" x14ac:dyDescent="0.5">
      <c r="B5" s="260" t="s">
        <v>63</v>
      </c>
      <c r="C5" s="261"/>
      <c r="D5" s="256"/>
      <c r="E5" s="258"/>
      <c r="F5" s="258"/>
      <c r="G5" s="259"/>
      <c r="H5" s="259"/>
      <c r="I5" s="250"/>
      <c r="J5" s="249"/>
      <c r="K5" s="249"/>
      <c r="L5" s="249"/>
      <c r="M5" s="249"/>
      <c r="N5" s="249"/>
      <c r="O5" s="251"/>
    </row>
    <row r="6" spans="2:15" ht="17.25" customHeight="1" x14ac:dyDescent="0.35">
      <c r="B6" s="6"/>
      <c r="C6" s="262"/>
      <c r="D6" s="249"/>
      <c r="E6" s="249"/>
      <c r="F6" s="249"/>
      <c r="G6" s="250"/>
      <c r="H6" s="250"/>
      <c r="I6" s="250"/>
      <c r="J6" s="249"/>
      <c r="K6" s="249"/>
      <c r="L6" s="249"/>
      <c r="M6" s="249"/>
      <c r="N6" s="249"/>
      <c r="O6" s="251"/>
    </row>
    <row r="7" spans="2:15" ht="17.25" customHeight="1" x14ac:dyDescent="0.35">
      <c r="B7" s="386" t="s">
        <v>64</v>
      </c>
      <c r="C7" s="386"/>
      <c r="D7" s="386"/>
      <c r="E7" s="386"/>
      <c r="F7" s="386"/>
      <c r="G7" s="386"/>
      <c r="H7" s="386"/>
      <c r="I7" s="386"/>
      <c r="J7" s="386"/>
      <c r="K7" s="386"/>
      <c r="L7" s="386"/>
      <c r="M7" s="386"/>
      <c r="N7" s="386"/>
      <c r="O7" s="386"/>
    </row>
    <row r="8" spans="2:15" ht="18.75" customHeight="1" x14ac:dyDescent="0.35">
      <c r="B8" s="377" t="s">
        <v>65</v>
      </c>
      <c r="C8" s="377"/>
      <c r="D8" s="377"/>
      <c r="E8" s="377"/>
      <c r="F8" s="377"/>
      <c r="G8" s="377"/>
      <c r="H8" s="377"/>
      <c r="I8" s="377"/>
      <c r="J8" s="377"/>
      <c r="K8" s="377"/>
      <c r="L8" s="377"/>
      <c r="M8" s="377"/>
      <c r="N8" s="377"/>
      <c r="O8" s="377"/>
    </row>
    <row r="9" spans="2:15" ht="17.25" customHeight="1" thickBot="1" x14ac:dyDescent="0.4"/>
    <row r="10" spans="2:15" ht="17.25" customHeight="1" x14ac:dyDescent="0.35">
      <c r="B10" s="265"/>
      <c r="C10" s="266"/>
      <c r="D10" s="387" t="s">
        <v>66</v>
      </c>
      <c r="E10" s="387"/>
      <c r="F10" s="387"/>
      <c r="G10" s="267"/>
      <c r="H10" s="267"/>
      <c r="I10" s="268" t="s">
        <v>67</v>
      </c>
      <c r="J10" s="269"/>
      <c r="K10" s="269" t="s">
        <v>68</v>
      </c>
      <c r="L10" s="269" t="s">
        <v>69</v>
      </c>
      <c r="M10" s="270" t="s">
        <v>70</v>
      </c>
      <c r="N10" s="271" t="s">
        <v>71</v>
      </c>
      <c r="O10" s="272" t="s">
        <v>72</v>
      </c>
    </row>
    <row r="11" spans="2:15" ht="18.75" customHeight="1" x14ac:dyDescent="0.35">
      <c r="B11" s="273" t="s">
        <v>2</v>
      </c>
      <c r="C11" s="274"/>
      <c r="D11" s="275" t="s">
        <v>73</v>
      </c>
      <c r="E11" s="276" t="s">
        <v>74</v>
      </c>
      <c r="F11" s="277" t="s">
        <v>75</v>
      </c>
      <c r="G11" s="278" t="s">
        <v>76</v>
      </c>
      <c r="H11" s="278" t="s">
        <v>77</v>
      </c>
      <c r="I11" s="278" t="s">
        <v>78</v>
      </c>
      <c r="J11" s="279" t="s">
        <v>72</v>
      </c>
      <c r="K11" s="280">
        <v>0.13</v>
      </c>
      <c r="L11" s="279"/>
      <c r="M11" s="281" t="s">
        <v>79</v>
      </c>
      <c r="N11" s="282">
        <v>0</v>
      </c>
      <c r="O11" s="283" t="s">
        <v>80</v>
      </c>
    </row>
    <row r="12" spans="2:15" ht="18.75" customHeight="1" thickBot="1" x14ac:dyDescent="0.4">
      <c r="B12" s="284" t="s">
        <v>4</v>
      </c>
      <c r="C12" s="285" t="s">
        <v>81</v>
      </c>
      <c r="D12" s="286" t="s">
        <v>82</v>
      </c>
      <c r="E12" s="287" t="s">
        <v>82</v>
      </c>
      <c r="F12" s="288" t="s">
        <v>82</v>
      </c>
      <c r="G12" s="289" t="s">
        <v>82</v>
      </c>
      <c r="H12" s="289" t="s">
        <v>82</v>
      </c>
      <c r="I12" s="289" t="s">
        <v>82</v>
      </c>
      <c r="J12" s="290" t="s">
        <v>82</v>
      </c>
      <c r="K12" s="290" t="s">
        <v>82</v>
      </c>
      <c r="L12" s="290" t="s">
        <v>82</v>
      </c>
      <c r="M12" s="290" t="s">
        <v>82</v>
      </c>
      <c r="N12" s="291" t="s">
        <v>82</v>
      </c>
      <c r="O12" s="292" t="s">
        <v>82</v>
      </c>
    </row>
    <row r="13" spans="2:15" ht="17.25" customHeight="1" x14ac:dyDescent="0.35">
      <c r="B13" s="293"/>
      <c r="C13" s="294" t="s">
        <v>7</v>
      </c>
      <c r="D13" s="294" t="s">
        <v>8</v>
      </c>
      <c r="E13" s="294" t="s">
        <v>9</v>
      </c>
      <c r="F13" s="294" t="s">
        <v>10</v>
      </c>
      <c r="G13" s="295" t="s">
        <v>26</v>
      </c>
      <c r="H13" s="295" t="s">
        <v>27</v>
      </c>
      <c r="I13" s="295" t="s">
        <v>83</v>
      </c>
      <c r="J13" s="294" t="s">
        <v>84</v>
      </c>
      <c r="K13" s="294" t="s">
        <v>85</v>
      </c>
      <c r="L13" s="294" t="s">
        <v>86</v>
      </c>
      <c r="M13" s="296" t="s">
        <v>87</v>
      </c>
      <c r="N13" s="297" t="s">
        <v>88</v>
      </c>
      <c r="O13" s="298" t="s">
        <v>89</v>
      </c>
    </row>
    <row r="14" spans="2:15" ht="17.25" customHeight="1" x14ac:dyDescent="0.35">
      <c r="B14" s="299"/>
      <c r="C14" s="300"/>
      <c r="D14" s="301"/>
      <c r="E14" s="301"/>
      <c r="F14" s="301"/>
      <c r="G14" s="302"/>
      <c r="H14" s="302"/>
      <c r="I14" s="302"/>
      <c r="J14" s="301"/>
      <c r="K14" s="301"/>
      <c r="L14" s="301"/>
      <c r="M14" s="303"/>
      <c r="N14" s="304"/>
      <c r="O14" s="305"/>
    </row>
    <row r="15" spans="2:15" ht="17.25" customHeight="1" x14ac:dyDescent="0.35">
      <c r="B15" s="306">
        <v>1</v>
      </c>
      <c r="C15" s="307" t="s">
        <v>90</v>
      </c>
      <c r="D15" s="308">
        <f>(700*0.65)*0.065</f>
        <v>29.574999999999999</v>
      </c>
      <c r="E15" s="308">
        <f>(700*0.17)*0.094</f>
        <v>11.186000000000002</v>
      </c>
      <c r="F15" s="308">
        <f>(700*0.18)*0.134</f>
        <v>16.884</v>
      </c>
      <c r="G15" s="308">
        <v>50.25</v>
      </c>
      <c r="H15" s="308">
        <v>3.23</v>
      </c>
      <c r="I15" s="308">
        <v>0</v>
      </c>
      <c r="J15" s="309">
        <f>SUM(D15:I15)</f>
        <v>111.12500000000001</v>
      </c>
      <c r="K15" s="309">
        <f>J15*$K$11</f>
        <v>14.446250000000003</v>
      </c>
      <c r="L15" s="309">
        <f>K15+J15</f>
        <v>125.57125000000002</v>
      </c>
      <c r="M15" s="310">
        <f t="shared" ref="M15:M85" si="0">-0.08*J15</f>
        <v>-8.89</v>
      </c>
      <c r="N15" s="311">
        <f>L15*$N$11</f>
        <v>0</v>
      </c>
      <c r="O15" s="312">
        <f>SUM(L15:N15)</f>
        <v>116.68125000000002</v>
      </c>
    </row>
    <row r="16" spans="2:15" ht="17.25" customHeight="1" x14ac:dyDescent="0.35">
      <c r="B16" s="306">
        <v>2</v>
      </c>
      <c r="C16" s="307" t="s">
        <v>91</v>
      </c>
      <c r="D16" s="313">
        <f>$D$15</f>
        <v>29.574999999999999</v>
      </c>
      <c r="E16" s="313">
        <f>$E$15</f>
        <v>11.186000000000002</v>
      </c>
      <c r="F16" s="313">
        <f>$F$15</f>
        <v>16.884</v>
      </c>
      <c r="G16" s="308">
        <v>51.77</v>
      </c>
      <c r="H16" s="308">
        <v>3.24</v>
      </c>
      <c r="I16" s="308">
        <v>0</v>
      </c>
      <c r="J16" s="309">
        <f t="shared" ref="J16:J85" si="1">SUM(D16:I16)</f>
        <v>112.655</v>
      </c>
      <c r="K16" s="309">
        <f t="shared" ref="K16" si="2">J16*$K$11</f>
        <v>14.645150000000001</v>
      </c>
      <c r="L16" s="309">
        <f>K16+J16</f>
        <v>127.30015</v>
      </c>
      <c r="M16" s="310">
        <f t="shared" si="0"/>
        <v>-9.0123999999999995</v>
      </c>
      <c r="N16" s="311">
        <f>L16*$N$11</f>
        <v>0</v>
      </c>
      <c r="O16" s="312">
        <f>SUM(L16:N16)</f>
        <v>118.28775</v>
      </c>
    </row>
    <row r="17" spans="2:15" ht="18.75" customHeight="1" x14ac:dyDescent="0.35">
      <c r="B17" s="306">
        <v>3</v>
      </c>
      <c r="C17" s="307" t="s">
        <v>92</v>
      </c>
      <c r="D17" s="313"/>
      <c r="E17" s="313"/>
      <c r="F17" s="313"/>
      <c r="G17" s="313"/>
      <c r="H17" s="313"/>
      <c r="I17" s="313"/>
      <c r="J17" s="309"/>
      <c r="K17" s="309"/>
      <c r="L17" s="309"/>
      <c r="M17" s="310"/>
      <c r="N17" s="311"/>
      <c r="O17" s="312"/>
    </row>
    <row r="18" spans="2:15" ht="17.25" customHeight="1" x14ac:dyDescent="0.35">
      <c r="B18" s="306">
        <v>4</v>
      </c>
      <c r="C18" s="307" t="s">
        <v>93</v>
      </c>
      <c r="D18" s="313"/>
      <c r="E18" s="313"/>
      <c r="F18" s="313"/>
      <c r="G18" s="308"/>
      <c r="H18" s="308"/>
      <c r="I18" s="308"/>
      <c r="J18" s="309"/>
      <c r="K18" s="309"/>
      <c r="L18" s="309"/>
      <c r="M18" s="310"/>
      <c r="N18" s="311"/>
      <c r="O18" s="312"/>
    </row>
    <row r="19" spans="2:15" ht="17.25" customHeight="1" x14ac:dyDescent="0.35">
      <c r="B19" s="306">
        <v>5</v>
      </c>
      <c r="C19" s="307" t="s">
        <v>94</v>
      </c>
      <c r="D19" s="313">
        <f t="shared" ref="D19:D87" si="3">$D$15</f>
        <v>29.574999999999999</v>
      </c>
      <c r="E19" s="313">
        <f t="shared" ref="E19:E87" si="4">$E$15</f>
        <v>11.186000000000002</v>
      </c>
      <c r="F19" s="313">
        <f t="shared" ref="F19:F87" si="5">$F$15</f>
        <v>16.884</v>
      </c>
      <c r="G19" s="308">
        <v>44.35</v>
      </c>
      <c r="H19" s="308">
        <v>3.09</v>
      </c>
      <c r="I19" s="308">
        <v>0</v>
      </c>
      <c r="J19" s="309">
        <f t="shared" si="1"/>
        <v>105.08500000000001</v>
      </c>
      <c r="K19" s="309">
        <f t="shared" ref="K19:K88" si="6">J19*$K$11</f>
        <v>13.661050000000001</v>
      </c>
      <c r="L19" s="309">
        <f>K19+J19</f>
        <v>118.74605000000001</v>
      </c>
      <c r="M19" s="310">
        <f t="shared" si="0"/>
        <v>-8.4068000000000005</v>
      </c>
      <c r="N19" s="311">
        <f t="shared" ref="N19:N28" si="7">L19*$N$11</f>
        <v>0</v>
      </c>
      <c r="O19" s="312">
        <f t="shared" ref="O19:O28" si="8">SUM(L19:N19)</f>
        <v>110.33925000000001</v>
      </c>
    </row>
    <row r="20" spans="2:15" ht="17.25" customHeight="1" x14ac:dyDescent="0.35">
      <c r="B20" s="314">
        <v>6</v>
      </c>
      <c r="C20" s="307" t="s">
        <v>95</v>
      </c>
      <c r="D20" s="313">
        <f t="shared" si="3"/>
        <v>29.574999999999999</v>
      </c>
      <c r="E20" s="313">
        <f t="shared" si="4"/>
        <v>11.186000000000002</v>
      </c>
      <c r="F20" s="313">
        <f t="shared" si="5"/>
        <v>16.884</v>
      </c>
      <c r="G20" s="308">
        <v>34.83</v>
      </c>
      <c r="H20" s="308">
        <v>3.07</v>
      </c>
      <c r="I20" s="308">
        <v>0</v>
      </c>
      <c r="J20" s="309">
        <f t="shared" si="1"/>
        <v>95.544999999999987</v>
      </c>
      <c r="K20" s="309">
        <f t="shared" si="6"/>
        <v>12.420849999999998</v>
      </c>
      <c r="L20" s="309">
        <f>K20+J20</f>
        <v>107.96584999999999</v>
      </c>
      <c r="M20" s="310">
        <f t="shared" si="0"/>
        <v>-7.6435999999999993</v>
      </c>
      <c r="N20" s="311">
        <f t="shared" si="7"/>
        <v>0</v>
      </c>
      <c r="O20" s="312">
        <f t="shared" si="8"/>
        <v>100.32225</v>
      </c>
    </row>
    <row r="21" spans="2:15" ht="17.25" customHeight="1" x14ac:dyDescent="0.35">
      <c r="B21" s="306">
        <v>7</v>
      </c>
      <c r="C21" s="307" t="s">
        <v>96</v>
      </c>
      <c r="D21" s="313">
        <f t="shared" si="3"/>
        <v>29.574999999999999</v>
      </c>
      <c r="E21" s="313">
        <f t="shared" si="4"/>
        <v>11.186000000000002</v>
      </c>
      <c r="F21" s="313">
        <f t="shared" si="5"/>
        <v>16.884</v>
      </c>
      <c r="G21" s="308">
        <v>39.25</v>
      </c>
      <c r="H21" s="308">
        <v>3.08</v>
      </c>
      <c r="I21" s="308">
        <v>0</v>
      </c>
      <c r="J21" s="309">
        <f t="shared" si="1"/>
        <v>99.975000000000009</v>
      </c>
      <c r="K21" s="309">
        <f t="shared" si="6"/>
        <v>12.996750000000002</v>
      </c>
      <c r="L21" s="309">
        <f>K21+J21</f>
        <v>112.97175000000001</v>
      </c>
      <c r="M21" s="310">
        <f t="shared" si="0"/>
        <v>-7.9980000000000011</v>
      </c>
      <c r="N21" s="311">
        <f t="shared" si="7"/>
        <v>0</v>
      </c>
      <c r="O21" s="312">
        <f t="shared" si="8"/>
        <v>104.97375000000001</v>
      </c>
    </row>
    <row r="22" spans="2:15" ht="17.25" customHeight="1" x14ac:dyDescent="0.35">
      <c r="B22" s="306">
        <v>8</v>
      </c>
      <c r="C22" s="307" t="s">
        <v>97</v>
      </c>
      <c r="D22" s="313">
        <f t="shared" si="3"/>
        <v>29.574999999999999</v>
      </c>
      <c r="E22" s="313">
        <f t="shared" si="4"/>
        <v>11.186000000000002</v>
      </c>
      <c r="F22" s="313">
        <f t="shared" si="5"/>
        <v>16.884</v>
      </c>
      <c r="G22" s="308">
        <v>49.73</v>
      </c>
      <c r="H22" s="308">
        <v>3.12</v>
      </c>
      <c r="I22" s="308">
        <v>0</v>
      </c>
      <c r="J22" s="309">
        <f t="shared" si="1"/>
        <v>110.495</v>
      </c>
      <c r="K22" s="309">
        <f t="shared" si="6"/>
        <v>14.364350000000002</v>
      </c>
      <c r="L22" s="309">
        <f>K22+J22</f>
        <v>124.85935000000001</v>
      </c>
      <c r="M22" s="310">
        <f t="shared" si="0"/>
        <v>-8.8396000000000008</v>
      </c>
      <c r="N22" s="311">
        <f t="shared" si="7"/>
        <v>0</v>
      </c>
      <c r="O22" s="312">
        <f t="shared" si="8"/>
        <v>116.01975</v>
      </c>
    </row>
    <row r="23" spans="2:15" ht="17.25" customHeight="1" x14ac:dyDescent="0.35">
      <c r="B23" s="306">
        <v>9</v>
      </c>
      <c r="C23" s="307" t="s">
        <v>98</v>
      </c>
      <c r="D23" s="313"/>
      <c r="E23" s="313"/>
      <c r="F23" s="313"/>
      <c r="G23" s="308"/>
      <c r="H23" s="308"/>
      <c r="I23" s="308"/>
      <c r="J23" s="309"/>
      <c r="K23" s="309"/>
      <c r="L23" s="309"/>
      <c r="M23" s="310"/>
      <c r="N23" s="311">
        <f t="shared" si="7"/>
        <v>0</v>
      </c>
      <c r="O23" s="312"/>
    </row>
    <row r="24" spans="2:15" ht="17.25" customHeight="1" x14ac:dyDescent="0.35">
      <c r="B24" s="306">
        <v>10</v>
      </c>
      <c r="C24" s="307" t="s">
        <v>99</v>
      </c>
      <c r="D24" s="313"/>
      <c r="E24" s="313"/>
      <c r="F24" s="313"/>
      <c r="G24" s="308"/>
      <c r="H24" s="308"/>
      <c r="I24" s="308"/>
      <c r="J24" s="309"/>
      <c r="K24" s="309"/>
      <c r="L24" s="309"/>
      <c r="M24" s="310"/>
      <c r="N24" s="311">
        <f t="shared" si="7"/>
        <v>0</v>
      </c>
      <c r="O24" s="312"/>
    </row>
    <row r="25" spans="2:15" ht="17.25" customHeight="1" x14ac:dyDescent="0.35">
      <c r="B25" s="306">
        <v>11</v>
      </c>
      <c r="C25" s="307" t="s">
        <v>100</v>
      </c>
      <c r="D25" s="313">
        <f t="shared" si="3"/>
        <v>29.574999999999999</v>
      </c>
      <c r="E25" s="313">
        <f t="shared" si="4"/>
        <v>11.186000000000002</v>
      </c>
      <c r="F25" s="313">
        <f t="shared" si="5"/>
        <v>16.884</v>
      </c>
      <c r="G25" s="308">
        <v>43.62</v>
      </c>
      <c r="H25" s="308">
        <v>3.1</v>
      </c>
      <c r="I25" s="308">
        <v>0</v>
      </c>
      <c r="J25" s="309">
        <f t="shared" si="1"/>
        <v>104.36499999999999</v>
      </c>
      <c r="K25" s="309">
        <f t="shared" si="6"/>
        <v>13.567449999999999</v>
      </c>
      <c r="L25" s="309">
        <f>K25+J25</f>
        <v>117.93244999999999</v>
      </c>
      <c r="M25" s="310">
        <f t="shared" si="0"/>
        <v>-8.3491999999999997</v>
      </c>
      <c r="N25" s="311">
        <f t="shared" si="7"/>
        <v>0</v>
      </c>
      <c r="O25" s="312">
        <f t="shared" si="8"/>
        <v>109.58324999999999</v>
      </c>
    </row>
    <row r="26" spans="2:15" ht="17.25" customHeight="1" x14ac:dyDescent="0.35">
      <c r="B26" s="306">
        <v>12</v>
      </c>
      <c r="C26" s="307" t="s">
        <v>101</v>
      </c>
      <c r="D26" s="313">
        <f t="shared" si="3"/>
        <v>29.574999999999999</v>
      </c>
      <c r="E26" s="313">
        <f t="shared" si="4"/>
        <v>11.186000000000002</v>
      </c>
      <c r="F26" s="313">
        <f t="shared" si="5"/>
        <v>16.884</v>
      </c>
      <c r="G26" s="308">
        <v>44.86</v>
      </c>
      <c r="H26" s="308">
        <v>3.16</v>
      </c>
      <c r="I26" s="308">
        <v>0</v>
      </c>
      <c r="J26" s="309">
        <f t="shared" si="1"/>
        <v>105.66499999999999</v>
      </c>
      <c r="K26" s="309">
        <f t="shared" si="6"/>
        <v>13.73645</v>
      </c>
      <c r="L26" s="309">
        <f>K26+J26</f>
        <v>119.40145</v>
      </c>
      <c r="M26" s="310">
        <f t="shared" si="0"/>
        <v>-8.4531999999999989</v>
      </c>
      <c r="N26" s="311">
        <f t="shared" si="7"/>
        <v>0</v>
      </c>
      <c r="O26" s="312">
        <f t="shared" si="8"/>
        <v>110.94825</v>
      </c>
    </row>
    <row r="27" spans="2:15" ht="17.25" customHeight="1" x14ac:dyDescent="0.35">
      <c r="B27" s="306">
        <v>13</v>
      </c>
      <c r="C27" s="307" t="s">
        <v>102</v>
      </c>
      <c r="D27" s="313"/>
      <c r="E27" s="313"/>
      <c r="F27" s="313"/>
      <c r="G27" s="308"/>
      <c r="H27" s="308"/>
      <c r="I27" s="308"/>
      <c r="J27" s="309"/>
      <c r="K27" s="309"/>
      <c r="L27" s="309"/>
      <c r="M27" s="310"/>
      <c r="N27" s="311"/>
      <c r="O27" s="312"/>
    </row>
    <row r="28" spans="2:15" ht="17.25" customHeight="1" x14ac:dyDescent="0.35">
      <c r="B28" s="306">
        <v>14</v>
      </c>
      <c r="C28" s="307" t="s">
        <v>103</v>
      </c>
      <c r="D28" s="313">
        <f t="shared" si="3"/>
        <v>29.574999999999999</v>
      </c>
      <c r="E28" s="313">
        <f t="shared" si="4"/>
        <v>11.186000000000002</v>
      </c>
      <c r="F28" s="313">
        <f t="shared" si="5"/>
        <v>16.884</v>
      </c>
      <c r="G28" s="308">
        <v>54.27</v>
      </c>
      <c r="H28" s="308">
        <v>3.18</v>
      </c>
      <c r="I28" s="308">
        <v>0</v>
      </c>
      <c r="J28" s="309">
        <f t="shared" si="1"/>
        <v>115.09500000000001</v>
      </c>
      <c r="K28" s="309">
        <f t="shared" si="6"/>
        <v>14.962350000000002</v>
      </c>
      <c r="L28" s="309">
        <f>K28+J28</f>
        <v>130.05735000000001</v>
      </c>
      <c r="M28" s="310">
        <f t="shared" si="0"/>
        <v>-9.2076000000000011</v>
      </c>
      <c r="N28" s="311">
        <f t="shared" si="7"/>
        <v>0</v>
      </c>
      <c r="O28" s="312">
        <f t="shared" si="8"/>
        <v>120.84975000000001</v>
      </c>
    </row>
    <row r="29" spans="2:15" ht="18.75" customHeight="1" x14ac:dyDescent="0.35">
      <c r="B29" s="306">
        <v>15</v>
      </c>
      <c r="C29" s="307" t="s">
        <v>104</v>
      </c>
      <c r="D29" s="313"/>
      <c r="E29" s="313"/>
      <c r="F29" s="313"/>
      <c r="G29" s="313"/>
      <c r="H29" s="313"/>
      <c r="I29" s="313"/>
      <c r="J29" s="309"/>
      <c r="K29" s="309"/>
      <c r="L29" s="309"/>
      <c r="M29" s="310"/>
      <c r="N29" s="311"/>
      <c r="O29" s="312"/>
    </row>
    <row r="30" spans="2:15" ht="18.75" customHeight="1" x14ac:dyDescent="0.35">
      <c r="B30" s="306">
        <v>16</v>
      </c>
      <c r="C30" s="307" t="s">
        <v>105</v>
      </c>
      <c r="D30" s="313"/>
      <c r="E30" s="313"/>
      <c r="F30" s="313"/>
      <c r="G30" s="313"/>
      <c r="H30" s="313"/>
      <c r="I30" s="313"/>
      <c r="J30" s="309"/>
      <c r="K30" s="309"/>
      <c r="L30" s="309"/>
      <c r="M30" s="310"/>
      <c r="N30" s="311"/>
      <c r="O30" s="312"/>
    </row>
    <row r="31" spans="2:15" ht="17.25" customHeight="1" x14ac:dyDescent="0.35">
      <c r="B31" s="306">
        <v>17</v>
      </c>
      <c r="C31" s="307" t="s">
        <v>106</v>
      </c>
      <c r="D31" s="313">
        <f t="shared" si="3"/>
        <v>29.574999999999999</v>
      </c>
      <c r="E31" s="313">
        <f t="shared" si="4"/>
        <v>11.186000000000002</v>
      </c>
      <c r="F31" s="313">
        <f t="shared" si="5"/>
        <v>16.884</v>
      </c>
      <c r="G31" s="308">
        <v>36.299999999999997</v>
      </c>
      <c r="H31" s="308">
        <v>3.2</v>
      </c>
      <c r="I31" s="308">
        <v>0</v>
      </c>
      <c r="J31" s="309">
        <f t="shared" si="1"/>
        <v>97.144999999999996</v>
      </c>
      <c r="K31" s="309">
        <f t="shared" si="6"/>
        <v>12.62885</v>
      </c>
      <c r="L31" s="309">
        <f t="shared" ref="L31:L45" si="9">K31+J31</f>
        <v>109.77385</v>
      </c>
      <c r="M31" s="310">
        <f t="shared" si="0"/>
        <v>-7.7716000000000003</v>
      </c>
      <c r="N31" s="311">
        <f t="shared" ref="N31:N45" si="10">L31*$N$11</f>
        <v>0</v>
      </c>
      <c r="O31" s="312">
        <f>SUM(L31:N31)</f>
        <v>102.00224999999999</v>
      </c>
    </row>
    <row r="32" spans="2:15" ht="17.25" customHeight="1" x14ac:dyDescent="0.35">
      <c r="B32" s="306"/>
      <c r="C32" s="307" t="s">
        <v>183</v>
      </c>
      <c r="D32" s="313">
        <f t="shared" si="3"/>
        <v>29.574999999999999</v>
      </c>
      <c r="E32" s="313">
        <f t="shared" si="4"/>
        <v>11.186000000000002</v>
      </c>
      <c r="F32" s="313">
        <f t="shared" si="5"/>
        <v>16.884</v>
      </c>
      <c r="G32" s="308">
        <v>40.31</v>
      </c>
      <c r="H32" s="308">
        <v>3.17</v>
      </c>
      <c r="I32" s="308"/>
      <c r="J32" s="309">
        <f t="shared" ref="J32" si="11">SUM(D32:I32)</f>
        <v>101.12500000000001</v>
      </c>
      <c r="K32" s="309">
        <f t="shared" ref="K32" si="12">J32*$K$11</f>
        <v>13.146250000000002</v>
      </c>
      <c r="L32" s="309">
        <f t="shared" ref="L32" si="13">K32+J32</f>
        <v>114.27125000000001</v>
      </c>
      <c r="M32" s="310">
        <f t="shared" ref="M32" si="14">-0.08*J32</f>
        <v>-8.0900000000000016</v>
      </c>
      <c r="N32" s="311">
        <f t="shared" ref="N32" si="15">L32*$N$11</f>
        <v>0</v>
      </c>
      <c r="O32" s="312">
        <f>SUM(L32:N32)</f>
        <v>106.18125000000001</v>
      </c>
    </row>
    <row r="33" spans="2:15" ht="17.25" customHeight="1" x14ac:dyDescent="0.35">
      <c r="B33" s="306"/>
      <c r="C33" s="307" t="s">
        <v>184</v>
      </c>
      <c r="D33" s="313">
        <f t="shared" si="3"/>
        <v>29.574999999999999</v>
      </c>
      <c r="E33" s="313">
        <f t="shared" si="4"/>
        <v>11.186000000000002</v>
      </c>
      <c r="F33" s="313">
        <f t="shared" si="5"/>
        <v>16.884</v>
      </c>
      <c r="G33" s="308">
        <v>44.7</v>
      </c>
      <c r="H33" s="308">
        <v>3.11</v>
      </c>
      <c r="I33" s="308"/>
      <c r="J33" s="309">
        <f t="shared" ref="J33:J34" si="16">SUM(D33:I33)</f>
        <v>105.455</v>
      </c>
      <c r="K33" s="309">
        <f t="shared" ref="K33:K34" si="17">J33*$K$11</f>
        <v>13.709150000000001</v>
      </c>
      <c r="L33" s="309">
        <f t="shared" ref="L33:L34" si="18">K33+J33</f>
        <v>119.16415000000001</v>
      </c>
      <c r="M33" s="310">
        <f t="shared" ref="M33:M34" si="19">-0.08*J33</f>
        <v>-8.4364000000000008</v>
      </c>
      <c r="N33" s="311">
        <f t="shared" ref="N33:N34" si="20">L33*$N$11</f>
        <v>0</v>
      </c>
      <c r="O33" s="312">
        <f t="shared" ref="O33:O34" si="21">SUM(L33:N33)</f>
        <v>110.72775</v>
      </c>
    </row>
    <row r="34" spans="2:15" ht="17.25" customHeight="1" x14ac:dyDescent="0.35">
      <c r="B34" s="306"/>
      <c r="C34" s="307" t="s">
        <v>185</v>
      </c>
      <c r="D34" s="313">
        <f t="shared" si="3"/>
        <v>29.574999999999999</v>
      </c>
      <c r="E34" s="313">
        <f t="shared" si="4"/>
        <v>11.186000000000002</v>
      </c>
      <c r="F34" s="313">
        <f t="shared" si="5"/>
        <v>16.884</v>
      </c>
      <c r="G34" s="308">
        <v>45.51</v>
      </c>
      <c r="H34" s="308">
        <v>3.07</v>
      </c>
      <c r="I34" s="308"/>
      <c r="J34" s="309">
        <f t="shared" si="16"/>
        <v>106.22499999999999</v>
      </c>
      <c r="K34" s="309">
        <f t="shared" si="17"/>
        <v>13.80925</v>
      </c>
      <c r="L34" s="309">
        <f t="shared" si="18"/>
        <v>120.03425</v>
      </c>
      <c r="M34" s="310">
        <f t="shared" si="19"/>
        <v>-8.4979999999999993</v>
      </c>
      <c r="N34" s="311">
        <f t="shared" si="20"/>
        <v>0</v>
      </c>
      <c r="O34" s="312">
        <f t="shared" si="21"/>
        <v>111.53625</v>
      </c>
    </row>
    <row r="35" spans="2:15" ht="17.25" customHeight="1" x14ac:dyDescent="0.35">
      <c r="B35" s="306">
        <v>18</v>
      </c>
      <c r="C35" s="307" t="s">
        <v>107</v>
      </c>
      <c r="D35" s="313">
        <f t="shared" si="3"/>
        <v>29.574999999999999</v>
      </c>
      <c r="E35" s="313">
        <f t="shared" si="4"/>
        <v>11.186000000000002</v>
      </c>
      <c r="F35" s="313">
        <f t="shared" si="5"/>
        <v>16.884</v>
      </c>
      <c r="G35" s="308">
        <v>41.77</v>
      </c>
      <c r="H35" s="308">
        <v>3.12</v>
      </c>
      <c r="I35" s="308">
        <v>0</v>
      </c>
      <c r="J35" s="309">
        <f t="shared" si="1"/>
        <v>102.53500000000001</v>
      </c>
      <c r="K35" s="309">
        <f t="shared" si="6"/>
        <v>13.329550000000001</v>
      </c>
      <c r="L35" s="309">
        <f t="shared" si="9"/>
        <v>115.86455000000001</v>
      </c>
      <c r="M35" s="310">
        <f t="shared" si="0"/>
        <v>-8.2028000000000016</v>
      </c>
      <c r="N35" s="311">
        <f t="shared" si="10"/>
        <v>0</v>
      </c>
      <c r="O35" s="312">
        <f>SUM(L35:N35)</f>
        <v>107.66175000000001</v>
      </c>
    </row>
    <row r="36" spans="2:15" ht="17.25" customHeight="1" x14ac:dyDescent="0.35">
      <c r="B36" s="306">
        <v>19</v>
      </c>
      <c r="C36" s="307" t="s">
        <v>108</v>
      </c>
      <c r="D36" s="313">
        <f t="shared" si="3"/>
        <v>29.574999999999999</v>
      </c>
      <c r="E36" s="313">
        <f t="shared" si="4"/>
        <v>11.186000000000002</v>
      </c>
      <c r="F36" s="313">
        <f t="shared" si="5"/>
        <v>16.884</v>
      </c>
      <c r="G36" s="308">
        <v>34.590000000000003</v>
      </c>
      <c r="H36" s="308">
        <v>3.07</v>
      </c>
      <c r="I36" s="308">
        <v>0</v>
      </c>
      <c r="J36" s="309">
        <f t="shared" si="1"/>
        <v>95.305000000000007</v>
      </c>
      <c r="K36" s="309">
        <f t="shared" si="6"/>
        <v>12.389650000000001</v>
      </c>
      <c r="L36" s="309">
        <f t="shared" si="9"/>
        <v>107.69465000000001</v>
      </c>
      <c r="M36" s="310">
        <f t="shared" si="0"/>
        <v>-7.6244000000000005</v>
      </c>
      <c r="N36" s="311">
        <f t="shared" si="10"/>
        <v>0</v>
      </c>
      <c r="O36" s="312">
        <f>SUM(L36:N36)</f>
        <v>100.07025000000002</v>
      </c>
    </row>
    <row r="37" spans="2:15" ht="17.25" customHeight="1" x14ac:dyDescent="0.35">
      <c r="B37" s="306">
        <v>20</v>
      </c>
      <c r="C37" s="307" t="s">
        <v>109</v>
      </c>
      <c r="D37" s="313">
        <f t="shared" si="3"/>
        <v>29.574999999999999</v>
      </c>
      <c r="E37" s="313">
        <f t="shared" si="4"/>
        <v>11.186000000000002</v>
      </c>
      <c r="F37" s="313">
        <f t="shared" si="5"/>
        <v>16.884</v>
      </c>
      <c r="G37" s="308">
        <v>37.56</v>
      </c>
      <c r="H37" s="308">
        <v>3.28</v>
      </c>
      <c r="I37" s="308">
        <v>0</v>
      </c>
      <c r="J37" s="309">
        <f t="shared" si="1"/>
        <v>98.485000000000014</v>
      </c>
      <c r="K37" s="309">
        <f t="shared" si="6"/>
        <v>12.803050000000002</v>
      </c>
      <c r="L37" s="309">
        <f t="shared" si="9"/>
        <v>111.28805000000001</v>
      </c>
      <c r="M37" s="310">
        <f>-0.08*J37</f>
        <v>-7.8788000000000009</v>
      </c>
      <c r="N37" s="311">
        <f t="shared" si="10"/>
        <v>0</v>
      </c>
      <c r="O37" s="312">
        <f t="shared" ref="O37:O105" si="22">SUM(L37:N37)</f>
        <v>103.40925000000001</v>
      </c>
    </row>
    <row r="38" spans="2:15" ht="17.25" customHeight="1" x14ac:dyDescent="0.35">
      <c r="B38" s="306">
        <v>21</v>
      </c>
      <c r="C38" s="307" t="s">
        <v>110</v>
      </c>
      <c r="D38" s="313">
        <f t="shared" si="3"/>
        <v>29.574999999999999</v>
      </c>
      <c r="E38" s="313">
        <f t="shared" si="4"/>
        <v>11.186000000000002</v>
      </c>
      <c r="F38" s="313">
        <f t="shared" si="5"/>
        <v>16.884</v>
      </c>
      <c r="G38" s="308">
        <v>38.76</v>
      </c>
      <c r="H38" s="308">
        <v>3.1</v>
      </c>
      <c r="I38" s="308">
        <v>0</v>
      </c>
      <c r="J38" s="309">
        <f t="shared" si="1"/>
        <v>99.504999999999995</v>
      </c>
      <c r="K38" s="309">
        <f t="shared" si="6"/>
        <v>12.935649999999999</v>
      </c>
      <c r="L38" s="309">
        <f t="shared" si="9"/>
        <v>112.44064999999999</v>
      </c>
      <c r="M38" s="310">
        <f t="shared" si="0"/>
        <v>-7.9603999999999999</v>
      </c>
      <c r="N38" s="311">
        <f t="shared" si="10"/>
        <v>0</v>
      </c>
      <c r="O38" s="312">
        <f t="shared" si="22"/>
        <v>104.48024999999998</v>
      </c>
    </row>
    <row r="39" spans="2:15" ht="17.25" customHeight="1" x14ac:dyDescent="0.35">
      <c r="B39" s="306"/>
      <c r="C39" s="307" t="s">
        <v>186</v>
      </c>
      <c r="D39" s="313">
        <f t="shared" si="3"/>
        <v>29.574999999999999</v>
      </c>
      <c r="E39" s="313">
        <f t="shared" si="4"/>
        <v>11.186000000000002</v>
      </c>
      <c r="F39" s="313">
        <f t="shared" si="5"/>
        <v>16.884</v>
      </c>
      <c r="G39" s="308">
        <v>39.71</v>
      </c>
      <c r="H39" s="308">
        <v>3.09</v>
      </c>
      <c r="I39" s="308">
        <v>0</v>
      </c>
      <c r="J39" s="309">
        <f t="shared" ref="J39" si="23">SUM(D39:I39)</f>
        <v>100.44500000000001</v>
      </c>
      <c r="K39" s="309">
        <f t="shared" ref="K39" si="24">J39*$K$11</f>
        <v>13.057850000000002</v>
      </c>
      <c r="L39" s="309">
        <f t="shared" ref="L39" si="25">K39+J39</f>
        <v>113.50285000000001</v>
      </c>
      <c r="M39" s="310">
        <f t="shared" ref="M39" si="26">-0.08*J39</f>
        <v>-8.0356000000000005</v>
      </c>
      <c r="N39" s="311">
        <f t="shared" ref="N39" si="27">L39*$N$11</f>
        <v>0</v>
      </c>
      <c r="O39" s="312">
        <f t="shared" ref="O39" si="28">SUM(L39:N39)</f>
        <v>105.46725000000001</v>
      </c>
    </row>
    <row r="40" spans="2:15" ht="17.25" customHeight="1" x14ac:dyDescent="0.35">
      <c r="B40" s="306">
        <v>22</v>
      </c>
      <c r="C40" s="307" t="s">
        <v>111</v>
      </c>
      <c r="D40" s="313">
        <f t="shared" si="3"/>
        <v>29.574999999999999</v>
      </c>
      <c r="E40" s="313">
        <f t="shared" si="4"/>
        <v>11.186000000000002</v>
      </c>
      <c r="F40" s="313">
        <f t="shared" si="5"/>
        <v>16.884</v>
      </c>
      <c r="G40" s="308">
        <v>40.119999999999997</v>
      </c>
      <c r="H40" s="308">
        <v>3.08</v>
      </c>
      <c r="I40" s="308">
        <v>0</v>
      </c>
      <c r="J40" s="309">
        <f>SUM(D40:I40)</f>
        <v>100.845</v>
      </c>
      <c r="K40" s="309">
        <f t="shared" si="6"/>
        <v>13.10985</v>
      </c>
      <c r="L40" s="309">
        <f t="shared" si="9"/>
        <v>113.95484999999999</v>
      </c>
      <c r="M40" s="310">
        <f t="shared" si="0"/>
        <v>-8.0676000000000005</v>
      </c>
      <c r="N40" s="311">
        <f t="shared" si="10"/>
        <v>0</v>
      </c>
      <c r="O40" s="312">
        <f t="shared" si="22"/>
        <v>105.88724999999999</v>
      </c>
    </row>
    <row r="41" spans="2:15" ht="17.25" customHeight="1" x14ac:dyDescent="0.35">
      <c r="B41" s="306">
        <v>23</v>
      </c>
      <c r="C41" s="307" t="s">
        <v>112</v>
      </c>
      <c r="D41" s="313"/>
      <c r="E41" s="313"/>
      <c r="F41" s="313"/>
      <c r="G41" s="308"/>
      <c r="H41" s="308"/>
      <c r="I41" s="308"/>
      <c r="J41" s="309"/>
      <c r="K41" s="309"/>
      <c r="L41" s="309"/>
      <c r="M41" s="310"/>
      <c r="N41" s="311"/>
      <c r="O41" s="312"/>
    </row>
    <row r="42" spans="2:15" ht="17.25" customHeight="1" x14ac:dyDescent="0.35">
      <c r="B42" s="306">
        <v>24</v>
      </c>
      <c r="C42" s="307" t="s">
        <v>113</v>
      </c>
      <c r="D42" s="313">
        <f t="shared" si="3"/>
        <v>29.574999999999999</v>
      </c>
      <c r="E42" s="313">
        <f t="shared" si="4"/>
        <v>11.186000000000002</v>
      </c>
      <c r="F42" s="313">
        <f t="shared" si="5"/>
        <v>16.884</v>
      </c>
      <c r="G42" s="308">
        <v>43.38</v>
      </c>
      <c r="H42" s="308">
        <v>3.17</v>
      </c>
      <c r="I42" s="308">
        <v>0</v>
      </c>
      <c r="J42" s="309">
        <f t="shared" si="1"/>
        <v>104.19500000000001</v>
      </c>
      <c r="K42" s="309">
        <f t="shared" si="6"/>
        <v>13.545350000000001</v>
      </c>
      <c r="L42" s="309">
        <f t="shared" si="9"/>
        <v>117.74035000000001</v>
      </c>
      <c r="M42" s="310">
        <f t="shared" si="0"/>
        <v>-8.3356000000000012</v>
      </c>
      <c r="N42" s="311">
        <f t="shared" si="10"/>
        <v>0</v>
      </c>
      <c r="O42" s="312">
        <f t="shared" si="22"/>
        <v>109.40475000000001</v>
      </c>
    </row>
    <row r="43" spans="2:15" ht="17.25" customHeight="1" x14ac:dyDescent="0.35">
      <c r="B43" s="306">
        <v>25</v>
      </c>
      <c r="C43" s="307" t="s">
        <v>114</v>
      </c>
      <c r="D43" s="313">
        <f t="shared" si="3"/>
        <v>29.574999999999999</v>
      </c>
      <c r="E43" s="313">
        <f t="shared" si="4"/>
        <v>11.186000000000002</v>
      </c>
      <c r="F43" s="313">
        <f t="shared" si="5"/>
        <v>16.884</v>
      </c>
      <c r="G43" s="308">
        <v>39.049999999999997</v>
      </c>
      <c r="H43" s="308">
        <v>3.08</v>
      </c>
      <c r="I43" s="308">
        <v>0</v>
      </c>
      <c r="J43" s="309">
        <f t="shared" si="1"/>
        <v>99.774999999999991</v>
      </c>
      <c r="K43" s="309">
        <f t="shared" si="6"/>
        <v>12.970749999999999</v>
      </c>
      <c r="L43" s="309">
        <f t="shared" si="9"/>
        <v>112.74574999999999</v>
      </c>
      <c r="M43" s="310">
        <f t="shared" si="0"/>
        <v>-7.9819999999999993</v>
      </c>
      <c r="N43" s="311">
        <f t="shared" si="10"/>
        <v>0</v>
      </c>
      <c r="O43" s="312">
        <f t="shared" si="22"/>
        <v>104.76374999999999</v>
      </c>
    </row>
    <row r="44" spans="2:15" ht="17.25" customHeight="1" x14ac:dyDescent="0.35">
      <c r="B44" s="306">
        <v>26</v>
      </c>
      <c r="C44" s="307" t="s">
        <v>115</v>
      </c>
      <c r="D44" s="313"/>
      <c r="E44" s="313"/>
      <c r="F44" s="313"/>
      <c r="G44" s="308"/>
      <c r="H44" s="308"/>
      <c r="I44" s="308"/>
      <c r="J44" s="309"/>
      <c r="K44" s="309"/>
      <c r="L44" s="309"/>
      <c r="M44" s="310"/>
      <c r="N44" s="311"/>
      <c r="O44" s="312"/>
    </row>
    <row r="45" spans="2:15" ht="17.25" customHeight="1" x14ac:dyDescent="0.35">
      <c r="B45" s="306">
        <v>27</v>
      </c>
      <c r="C45" s="307" t="s">
        <v>116</v>
      </c>
      <c r="D45" s="313">
        <f t="shared" si="3"/>
        <v>29.574999999999999</v>
      </c>
      <c r="E45" s="313">
        <f t="shared" si="4"/>
        <v>11.186000000000002</v>
      </c>
      <c r="F45" s="313">
        <f t="shared" si="5"/>
        <v>16.884</v>
      </c>
      <c r="G45" s="308">
        <v>39.32</v>
      </c>
      <c r="H45" s="308">
        <v>3.06</v>
      </c>
      <c r="I45" s="308">
        <v>0</v>
      </c>
      <c r="J45" s="309">
        <f t="shared" si="1"/>
        <v>100.02500000000001</v>
      </c>
      <c r="K45" s="309">
        <f t="shared" si="6"/>
        <v>13.003250000000001</v>
      </c>
      <c r="L45" s="309">
        <f t="shared" si="9"/>
        <v>113.02825000000001</v>
      </c>
      <c r="M45" s="310">
        <f t="shared" si="0"/>
        <v>-8.0020000000000007</v>
      </c>
      <c r="N45" s="311">
        <f t="shared" si="10"/>
        <v>0</v>
      </c>
      <c r="O45" s="312">
        <f t="shared" si="22"/>
        <v>105.02625000000002</v>
      </c>
    </row>
    <row r="46" spans="2:15" ht="17.25" customHeight="1" x14ac:dyDescent="0.35">
      <c r="B46" s="306">
        <v>28</v>
      </c>
      <c r="C46" s="307" t="s">
        <v>117</v>
      </c>
      <c r="D46" s="313"/>
      <c r="E46" s="313"/>
      <c r="F46" s="313"/>
      <c r="G46" s="313"/>
      <c r="H46" s="313"/>
      <c r="I46" s="313"/>
      <c r="J46" s="309"/>
      <c r="K46" s="309"/>
      <c r="L46" s="309"/>
      <c r="M46" s="310"/>
      <c r="N46" s="311"/>
      <c r="O46" s="312"/>
    </row>
    <row r="47" spans="2:15" ht="17.25" customHeight="1" x14ac:dyDescent="0.35">
      <c r="B47" s="306">
        <v>29</v>
      </c>
      <c r="C47" s="307" t="s">
        <v>118</v>
      </c>
      <c r="D47" s="313"/>
      <c r="E47" s="313"/>
      <c r="F47" s="313"/>
      <c r="G47" s="308"/>
      <c r="H47" s="308"/>
      <c r="I47" s="308"/>
      <c r="J47" s="309"/>
      <c r="K47" s="309"/>
      <c r="L47" s="309"/>
      <c r="M47" s="310"/>
      <c r="N47" s="311"/>
      <c r="O47" s="312"/>
    </row>
    <row r="48" spans="2:15" ht="17.25" customHeight="1" x14ac:dyDescent="0.35">
      <c r="B48" s="306">
        <v>30</v>
      </c>
      <c r="C48" s="307" t="s">
        <v>119</v>
      </c>
      <c r="D48" s="313">
        <f t="shared" si="3"/>
        <v>29.574999999999999</v>
      </c>
      <c r="E48" s="313">
        <f t="shared" si="4"/>
        <v>11.186000000000002</v>
      </c>
      <c r="F48" s="313">
        <f t="shared" si="5"/>
        <v>16.884</v>
      </c>
      <c r="G48" s="308">
        <v>43.31</v>
      </c>
      <c r="H48" s="308">
        <v>3.11</v>
      </c>
      <c r="I48" s="308">
        <v>0</v>
      </c>
      <c r="J48" s="309">
        <f t="shared" si="1"/>
        <v>104.06500000000001</v>
      </c>
      <c r="K48" s="309">
        <f t="shared" si="6"/>
        <v>13.528450000000001</v>
      </c>
      <c r="L48" s="309">
        <f t="shared" ref="L48:L62" si="29">K48+J48</f>
        <v>117.59345000000002</v>
      </c>
      <c r="M48" s="310">
        <f t="shared" si="0"/>
        <v>-8.3252000000000006</v>
      </c>
      <c r="N48" s="311">
        <f t="shared" ref="N48:N62" si="30">L48*$N$11</f>
        <v>0</v>
      </c>
      <c r="O48" s="312">
        <f t="shared" si="22"/>
        <v>109.26825000000002</v>
      </c>
    </row>
    <row r="49" spans="2:15" ht="18.75" customHeight="1" x14ac:dyDescent="0.35">
      <c r="B49" s="306">
        <v>31</v>
      </c>
      <c r="C49" s="307" t="s">
        <v>120</v>
      </c>
      <c r="D49" s="313">
        <f t="shared" si="3"/>
        <v>29.574999999999999</v>
      </c>
      <c r="E49" s="313">
        <f t="shared" si="4"/>
        <v>11.186000000000002</v>
      </c>
      <c r="F49" s="313">
        <f t="shared" si="5"/>
        <v>16.884</v>
      </c>
      <c r="G49" s="308">
        <v>36.93</v>
      </c>
      <c r="H49" s="308">
        <v>3.13</v>
      </c>
      <c r="I49" s="308">
        <v>0</v>
      </c>
      <c r="J49" s="309">
        <f>SUM(D49:I49)</f>
        <v>97.704999999999998</v>
      </c>
      <c r="K49" s="309">
        <f>J49*$K$11</f>
        <v>12.701650000000001</v>
      </c>
      <c r="L49" s="309">
        <f t="shared" si="29"/>
        <v>110.40665</v>
      </c>
      <c r="M49" s="310">
        <f t="shared" si="0"/>
        <v>-7.8163999999999998</v>
      </c>
      <c r="N49" s="311">
        <f t="shared" si="30"/>
        <v>0</v>
      </c>
      <c r="O49" s="312">
        <f t="shared" si="22"/>
        <v>102.59025</v>
      </c>
    </row>
    <row r="50" spans="2:15" ht="17.25" customHeight="1" x14ac:dyDescent="0.35">
      <c r="B50" s="306">
        <v>32</v>
      </c>
      <c r="C50" s="307" t="s">
        <v>121</v>
      </c>
      <c r="D50" s="313">
        <f t="shared" si="3"/>
        <v>29.574999999999999</v>
      </c>
      <c r="E50" s="313">
        <f t="shared" si="4"/>
        <v>11.186000000000002</v>
      </c>
      <c r="F50" s="313">
        <f t="shared" si="5"/>
        <v>16.884</v>
      </c>
      <c r="G50" s="308">
        <v>40.64</v>
      </c>
      <c r="H50" s="308">
        <v>3.1</v>
      </c>
      <c r="I50" s="308">
        <v>0</v>
      </c>
      <c r="J50" s="309">
        <f t="shared" si="1"/>
        <v>101.38499999999999</v>
      </c>
      <c r="K50" s="309">
        <f t="shared" si="6"/>
        <v>13.18005</v>
      </c>
      <c r="L50" s="309">
        <f t="shared" si="29"/>
        <v>114.56504999999999</v>
      </c>
      <c r="M50" s="310">
        <f t="shared" si="0"/>
        <v>-8.1107999999999993</v>
      </c>
      <c r="N50" s="311">
        <f t="shared" si="30"/>
        <v>0</v>
      </c>
      <c r="O50" s="312">
        <f t="shared" si="22"/>
        <v>106.45424999999999</v>
      </c>
    </row>
    <row r="51" spans="2:15" ht="17.25" customHeight="1" x14ac:dyDescent="0.35">
      <c r="B51" s="306">
        <v>33</v>
      </c>
      <c r="C51" s="307" t="s">
        <v>122</v>
      </c>
      <c r="D51" s="313">
        <f t="shared" si="3"/>
        <v>29.574999999999999</v>
      </c>
      <c r="E51" s="313">
        <f t="shared" si="4"/>
        <v>11.186000000000002</v>
      </c>
      <c r="F51" s="313">
        <f t="shared" si="5"/>
        <v>16.884</v>
      </c>
      <c r="G51" s="308">
        <v>41.43</v>
      </c>
      <c r="H51" s="308">
        <v>3.05</v>
      </c>
      <c r="I51" s="308">
        <v>0</v>
      </c>
      <c r="J51" s="309">
        <f t="shared" si="1"/>
        <v>102.125</v>
      </c>
      <c r="K51" s="309">
        <f t="shared" si="6"/>
        <v>13.276250000000001</v>
      </c>
      <c r="L51" s="309">
        <f t="shared" si="29"/>
        <v>115.40125</v>
      </c>
      <c r="M51" s="310">
        <f t="shared" si="0"/>
        <v>-8.17</v>
      </c>
      <c r="N51" s="311">
        <f t="shared" si="30"/>
        <v>0</v>
      </c>
      <c r="O51" s="312">
        <f t="shared" si="22"/>
        <v>107.23125</v>
      </c>
    </row>
    <row r="52" spans="2:15" ht="17.25" customHeight="1" x14ac:dyDescent="0.35">
      <c r="B52" s="306">
        <v>34</v>
      </c>
      <c r="C52" s="307" t="s">
        <v>187</v>
      </c>
      <c r="D52" s="313">
        <f t="shared" si="3"/>
        <v>29.574999999999999</v>
      </c>
      <c r="E52" s="313">
        <f t="shared" si="4"/>
        <v>11.186000000000002</v>
      </c>
      <c r="F52" s="313">
        <f t="shared" si="5"/>
        <v>16.884</v>
      </c>
      <c r="G52" s="308">
        <v>48.96</v>
      </c>
      <c r="H52" s="308">
        <v>3.16</v>
      </c>
      <c r="I52" s="308">
        <v>0</v>
      </c>
      <c r="J52" s="309">
        <f t="shared" ref="J52" si="31">SUM(D52:I52)</f>
        <v>109.765</v>
      </c>
      <c r="K52" s="309">
        <f t="shared" ref="K52" si="32">J52*$K$11</f>
        <v>14.269450000000001</v>
      </c>
      <c r="L52" s="309">
        <f t="shared" ref="L52" si="33">K52+J52</f>
        <v>124.03445000000001</v>
      </c>
      <c r="M52" s="310">
        <f t="shared" ref="M52" si="34">-0.08*J52</f>
        <v>-8.7812000000000001</v>
      </c>
      <c r="N52" s="311">
        <f t="shared" ref="N52" si="35">L52*$N$11</f>
        <v>0</v>
      </c>
      <c r="O52" s="312">
        <f t="shared" ref="O52" si="36">SUM(L52:N52)</f>
        <v>115.25325000000001</v>
      </c>
    </row>
    <row r="53" spans="2:15" ht="17.25" customHeight="1" x14ac:dyDescent="0.35">
      <c r="B53" s="306">
        <v>35</v>
      </c>
      <c r="C53" s="307" t="s">
        <v>123</v>
      </c>
      <c r="D53" s="313">
        <f t="shared" si="3"/>
        <v>29.574999999999999</v>
      </c>
      <c r="E53" s="313">
        <f t="shared" si="4"/>
        <v>11.186000000000002</v>
      </c>
      <c r="F53" s="313">
        <f t="shared" si="5"/>
        <v>16.884</v>
      </c>
      <c r="G53" s="308">
        <v>43.28</v>
      </c>
      <c r="H53" s="308">
        <v>3.13</v>
      </c>
      <c r="I53" s="308">
        <v>0</v>
      </c>
      <c r="J53" s="309">
        <f t="shared" si="1"/>
        <v>104.05500000000001</v>
      </c>
      <c r="K53" s="309">
        <f t="shared" si="6"/>
        <v>13.527150000000001</v>
      </c>
      <c r="L53" s="309">
        <f t="shared" si="29"/>
        <v>117.58215000000001</v>
      </c>
      <c r="M53" s="310">
        <f t="shared" si="0"/>
        <v>-8.3244000000000007</v>
      </c>
      <c r="N53" s="311">
        <f t="shared" si="30"/>
        <v>0</v>
      </c>
      <c r="O53" s="312">
        <f t="shared" si="22"/>
        <v>109.25775000000002</v>
      </c>
    </row>
    <row r="54" spans="2:15" ht="17.25" customHeight="1" x14ac:dyDescent="0.35">
      <c r="B54" s="306">
        <v>36</v>
      </c>
      <c r="C54" s="307" t="s">
        <v>124</v>
      </c>
      <c r="D54" s="313">
        <f t="shared" si="3"/>
        <v>29.574999999999999</v>
      </c>
      <c r="E54" s="313">
        <f t="shared" si="4"/>
        <v>11.186000000000002</v>
      </c>
      <c r="F54" s="313">
        <f t="shared" si="5"/>
        <v>16.884</v>
      </c>
      <c r="G54" s="308">
        <v>41.46</v>
      </c>
      <c r="H54" s="308">
        <v>3.09</v>
      </c>
      <c r="I54" s="308">
        <v>0</v>
      </c>
      <c r="J54" s="309">
        <f t="shared" si="1"/>
        <v>102.19500000000001</v>
      </c>
      <c r="K54" s="309">
        <f t="shared" si="6"/>
        <v>13.285350000000001</v>
      </c>
      <c r="L54" s="309">
        <f t="shared" si="29"/>
        <v>115.48035000000002</v>
      </c>
      <c r="M54" s="310">
        <f t="shared" si="0"/>
        <v>-8.1756000000000011</v>
      </c>
      <c r="N54" s="311">
        <f t="shared" si="30"/>
        <v>0</v>
      </c>
      <c r="O54" s="312">
        <f t="shared" si="22"/>
        <v>107.30475000000001</v>
      </c>
    </row>
    <row r="55" spans="2:15" ht="17.25" customHeight="1" x14ac:dyDescent="0.35">
      <c r="B55" s="306">
        <v>37</v>
      </c>
      <c r="C55" s="307" t="s">
        <v>125</v>
      </c>
      <c r="D55" s="313">
        <f t="shared" si="3"/>
        <v>29.574999999999999</v>
      </c>
      <c r="E55" s="313">
        <f t="shared" si="4"/>
        <v>11.186000000000002</v>
      </c>
      <c r="F55" s="313">
        <f t="shared" si="5"/>
        <v>16.884</v>
      </c>
      <c r="G55" s="308">
        <v>38.31</v>
      </c>
      <c r="H55" s="308">
        <v>3.08</v>
      </c>
      <c r="I55" s="308">
        <v>0</v>
      </c>
      <c r="J55" s="309">
        <f t="shared" si="1"/>
        <v>99.035000000000011</v>
      </c>
      <c r="K55" s="309">
        <f t="shared" si="6"/>
        <v>12.874550000000001</v>
      </c>
      <c r="L55" s="309">
        <f t="shared" si="29"/>
        <v>111.90955000000001</v>
      </c>
      <c r="M55" s="310">
        <f t="shared" si="0"/>
        <v>-7.9228000000000014</v>
      </c>
      <c r="N55" s="311">
        <f t="shared" si="30"/>
        <v>0</v>
      </c>
      <c r="O55" s="312">
        <f t="shared" si="22"/>
        <v>103.98675000000001</v>
      </c>
    </row>
    <row r="56" spans="2:15" ht="17.25" customHeight="1" x14ac:dyDescent="0.35">
      <c r="B56" s="306">
        <v>38</v>
      </c>
      <c r="C56" s="307" t="s">
        <v>126</v>
      </c>
      <c r="D56" s="313">
        <f t="shared" si="3"/>
        <v>29.574999999999999</v>
      </c>
      <c r="E56" s="313">
        <f t="shared" si="4"/>
        <v>11.186000000000002</v>
      </c>
      <c r="F56" s="313">
        <f t="shared" si="5"/>
        <v>16.884</v>
      </c>
      <c r="G56" s="308">
        <v>50.63</v>
      </c>
      <c r="H56" s="308">
        <v>3.19</v>
      </c>
      <c r="I56" s="308">
        <v>0</v>
      </c>
      <c r="J56" s="309">
        <f t="shared" si="1"/>
        <v>111.465</v>
      </c>
      <c r="K56" s="309">
        <f t="shared" si="6"/>
        <v>14.490450000000001</v>
      </c>
      <c r="L56" s="309">
        <f t="shared" si="29"/>
        <v>125.95545</v>
      </c>
      <c r="M56" s="310">
        <f t="shared" si="0"/>
        <v>-8.9172000000000011</v>
      </c>
      <c r="N56" s="311">
        <f t="shared" si="30"/>
        <v>0</v>
      </c>
      <c r="O56" s="312">
        <f t="shared" si="22"/>
        <v>117.03825000000001</v>
      </c>
    </row>
    <row r="57" spans="2:15" ht="17.25" customHeight="1" x14ac:dyDescent="0.35">
      <c r="B57" s="306">
        <v>39</v>
      </c>
      <c r="C57" s="307" t="s">
        <v>127</v>
      </c>
      <c r="D57" s="313">
        <f t="shared" si="3"/>
        <v>29.574999999999999</v>
      </c>
      <c r="E57" s="313">
        <f t="shared" si="4"/>
        <v>11.186000000000002</v>
      </c>
      <c r="F57" s="313">
        <f t="shared" si="5"/>
        <v>16.884</v>
      </c>
      <c r="G57" s="308">
        <v>29.06</v>
      </c>
      <c r="H57" s="308">
        <v>3.12</v>
      </c>
      <c r="I57" s="308">
        <v>0</v>
      </c>
      <c r="J57" s="309">
        <f t="shared" si="1"/>
        <v>89.825000000000003</v>
      </c>
      <c r="K57" s="309">
        <f t="shared" si="6"/>
        <v>11.677250000000001</v>
      </c>
      <c r="L57" s="309">
        <f t="shared" si="29"/>
        <v>101.50225</v>
      </c>
      <c r="M57" s="310">
        <f t="shared" si="0"/>
        <v>-7.1859999999999999</v>
      </c>
      <c r="N57" s="311">
        <f t="shared" si="30"/>
        <v>0</v>
      </c>
      <c r="O57" s="312">
        <f t="shared" si="22"/>
        <v>94.316249999999997</v>
      </c>
    </row>
    <row r="58" spans="2:15" ht="17.25" customHeight="1" x14ac:dyDescent="0.35">
      <c r="B58" s="306">
        <v>40</v>
      </c>
      <c r="C58" s="307" t="s">
        <v>128</v>
      </c>
      <c r="D58" s="313">
        <f t="shared" si="3"/>
        <v>29.574999999999999</v>
      </c>
      <c r="E58" s="313">
        <f t="shared" si="4"/>
        <v>11.186000000000002</v>
      </c>
      <c r="F58" s="313">
        <f t="shared" si="5"/>
        <v>16.884</v>
      </c>
      <c r="G58" s="308">
        <v>36.119999999999997</v>
      </c>
      <c r="H58" s="308">
        <v>3.07</v>
      </c>
      <c r="I58" s="308">
        <v>0</v>
      </c>
      <c r="J58" s="309">
        <f t="shared" si="1"/>
        <v>96.834999999999994</v>
      </c>
      <c r="K58" s="309">
        <f t="shared" si="6"/>
        <v>12.58855</v>
      </c>
      <c r="L58" s="309">
        <f t="shared" si="29"/>
        <v>109.42354999999999</v>
      </c>
      <c r="M58" s="310">
        <f t="shared" si="0"/>
        <v>-7.7467999999999995</v>
      </c>
      <c r="N58" s="311">
        <f t="shared" si="30"/>
        <v>0</v>
      </c>
      <c r="O58" s="312">
        <f t="shared" si="22"/>
        <v>101.67675</v>
      </c>
    </row>
    <row r="59" spans="2:15" ht="17.25" customHeight="1" x14ac:dyDescent="0.35">
      <c r="B59" s="306">
        <v>41</v>
      </c>
      <c r="C59" s="307" t="s">
        <v>129</v>
      </c>
      <c r="D59" s="313">
        <f t="shared" si="3"/>
        <v>29.574999999999999</v>
      </c>
      <c r="E59" s="313">
        <f t="shared" si="4"/>
        <v>11.186000000000002</v>
      </c>
      <c r="F59" s="313">
        <f t="shared" si="5"/>
        <v>16.884</v>
      </c>
      <c r="G59" s="308">
        <v>51.68</v>
      </c>
      <c r="H59" s="308">
        <v>3.27</v>
      </c>
      <c r="I59" s="308">
        <v>0</v>
      </c>
      <c r="J59" s="309">
        <f t="shared" si="1"/>
        <v>112.595</v>
      </c>
      <c r="K59" s="309">
        <f t="shared" si="6"/>
        <v>14.63735</v>
      </c>
      <c r="L59" s="309">
        <f t="shared" si="29"/>
        <v>127.23235</v>
      </c>
      <c r="M59" s="310">
        <f t="shared" si="0"/>
        <v>-9.0076000000000001</v>
      </c>
      <c r="N59" s="311">
        <f t="shared" si="30"/>
        <v>0</v>
      </c>
      <c r="O59" s="312">
        <f t="shared" si="22"/>
        <v>118.22475</v>
      </c>
    </row>
    <row r="60" spans="2:15" ht="24" customHeight="1" x14ac:dyDescent="0.35">
      <c r="B60" s="306">
        <v>42</v>
      </c>
      <c r="C60" s="307" t="s">
        <v>130</v>
      </c>
      <c r="D60" s="313">
        <f t="shared" si="3"/>
        <v>29.574999999999999</v>
      </c>
      <c r="E60" s="313">
        <f t="shared" si="4"/>
        <v>11.186000000000002</v>
      </c>
      <c r="F60" s="313">
        <f t="shared" si="5"/>
        <v>16.884</v>
      </c>
      <c r="G60" s="308">
        <v>50.17</v>
      </c>
      <c r="H60" s="308">
        <v>3.19</v>
      </c>
      <c r="I60" s="308">
        <v>0</v>
      </c>
      <c r="J60" s="309">
        <f t="shared" si="1"/>
        <v>111.005</v>
      </c>
      <c r="K60" s="309">
        <f t="shared" si="6"/>
        <v>14.43065</v>
      </c>
      <c r="L60" s="309">
        <f t="shared" si="29"/>
        <v>125.43565</v>
      </c>
      <c r="M60" s="310">
        <f t="shared" si="0"/>
        <v>-8.8803999999999998</v>
      </c>
      <c r="N60" s="311">
        <f t="shared" si="30"/>
        <v>0</v>
      </c>
      <c r="O60" s="312">
        <f t="shared" si="22"/>
        <v>116.55525</v>
      </c>
    </row>
    <row r="61" spans="2:15" ht="17.25" customHeight="1" x14ac:dyDescent="0.35">
      <c r="B61" s="306">
        <v>43</v>
      </c>
      <c r="C61" s="307" t="s">
        <v>131</v>
      </c>
      <c r="D61" s="313">
        <f t="shared" si="3"/>
        <v>29.574999999999999</v>
      </c>
      <c r="E61" s="313">
        <f t="shared" si="4"/>
        <v>11.186000000000002</v>
      </c>
      <c r="F61" s="313">
        <f t="shared" si="5"/>
        <v>16.884</v>
      </c>
      <c r="G61" s="308">
        <v>43.65</v>
      </c>
      <c r="H61" s="308">
        <v>3.14</v>
      </c>
      <c r="I61" s="308">
        <v>0</v>
      </c>
      <c r="J61" s="309">
        <f t="shared" si="1"/>
        <v>104.435</v>
      </c>
      <c r="K61" s="309">
        <f t="shared" si="6"/>
        <v>13.576550000000001</v>
      </c>
      <c r="L61" s="309">
        <f t="shared" si="29"/>
        <v>118.01155</v>
      </c>
      <c r="M61" s="310">
        <f t="shared" si="0"/>
        <v>-8.3548000000000009</v>
      </c>
      <c r="N61" s="311">
        <f t="shared" si="30"/>
        <v>0</v>
      </c>
      <c r="O61" s="312">
        <f t="shared" si="22"/>
        <v>109.65675</v>
      </c>
    </row>
    <row r="62" spans="2:15" ht="17.25" customHeight="1" x14ac:dyDescent="0.35">
      <c r="B62" s="306">
        <v>44</v>
      </c>
      <c r="C62" s="307" t="s">
        <v>132</v>
      </c>
      <c r="D62" s="313">
        <f t="shared" si="3"/>
        <v>29.574999999999999</v>
      </c>
      <c r="E62" s="313">
        <f t="shared" si="4"/>
        <v>11.186000000000002</v>
      </c>
      <c r="F62" s="313">
        <f t="shared" si="5"/>
        <v>16.884</v>
      </c>
      <c r="G62" s="308">
        <v>94.49</v>
      </c>
      <c r="H62" s="308">
        <v>3.26</v>
      </c>
      <c r="I62" s="308">
        <v>0</v>
      </c>
      <c r="J62" s="309">
        <f t="shared" si="1"/>
        <v>155.39499999999998</v>
      </c>
      <c r="K62" s="309">
        <f t="shared" si="6"/>
        <v>20.201349999999998</v>
      </c>
      <c r="L62" s="309">
        <f t="shared" si="29"/>
        <v>175.59634999999997</v>
      </c>
      <c r="M62" s="310">
        <f t="shared" si="0"/>
        <v>-12.4316</v>
      </c>
      <c r="N62" s="311">
        <f t="shared" si="30"/>
        <v>0</v>
      </c>
      <c r="O62" s="312">
        <f t="shared" si="22"/>
        <v>163.16474999999997</v>
      </c>
    </row>
    <row r="63" spans="2:15" ht="17.25" customHeight="1" x14ac:dyDescent="0.35">
      <c r="B63" s="306">
        <v>45</v>
      </c>
      <c r="C63" s="307" t="s">
        <v>133</v>
      </c>
      <c r="D63" s="313">
        <f t="shared" si="3"/>
        <v>29.574999999999999</v>
      </c>
      <c r="E63" s="313">
        <f t="shared" si="4"/>
        <v>11.186000000000002</v>
      </c>
      <c r="F63" s="313">
        <f t="shared" si="5"/>
        <v>16.884</v>
      </c>
      <c r="G63" s="308">
        <v>48.68</v>
      </c>
      <c r="H63" s="308">
        <v>3.13</v>
      </c>
      <c r="I63" s="308">
        <v>0</v>
      </c>
      <c r="J63" s="309">
        <f t="shared" ref="J63" si="37">SUM(D63:I63)</f>
        <v>109.455</v>
      </c>
      <c r="K63" s="309">
        <f t="shared" ref="K63" si="38">J63*$K$11</f>
        <v>14.229150000000001</v>
      </c>
      <c r="L63" s="309">
        <f t="shared" ref="L63" si="39">K63+J63</f>
        <v>123.68415</v>
      </c>
      <c r="M63" s="310">
        <f t="shared" ref="M63" si="40">-0.08*J63</f>
        <v>-8.7563999999999993</v>
      </c>
      <c r="N63" s="311">
        <f t="shared" ref="N63" si="41">L63*$N$11</f>
        <v>0</v>
      </c>
      <c r="O63" s="312">
        <f t="shared" ref="O63" si="42">SUM(L63:N63)</f>
        <v>114.92775</v>
      </c>
    </row>
    <row r="64" spans="2:15" ht="17.25" customHeight="1" x14ac:dyDescent="0.35">
      <c r="B64" s="306">
        <v>46</v>
      </c>
      <c r="C64" s="307" t="s">
        <v>134</v>
      </c>
      <c r="D64" s="313"/>
      <c r="E64" s="313"/>
      <c r="F64" s="313"/>
      <c r="G64" s="313"/>
      <c r="H64" s="313"/>
      <c r="I64" s="313"/>
      <c r="J64" s="309"/>
      <c r="K64" s="309"/>
      <c r="L64" s="309"/>
      <c r="M64" s="310"/>
      <c r="N64" s="311"/>
      <c r="O64" s="312"/>
    </row>
    <row r="65" spans="2:15" ht="17.25" customHeight="1" x14ac:dyDescent="0.35">
      <c r="B65" s="306">
        <v>47</v>
      </c>
      <c r="C65" s="307" t="s">
        <v>135</v>
      </c>
      <c r="D65" s="313"/>
      <c r="E65" s="313"/>
      <c r="F65" s="313"/>
      <c r="G65" s="313"/>
      <c r="H65" s="313"/>
      <c r="I65" s="313"/>
      <c r="J65" s="309"/>
      <c r="K65" s="309"/>
      <c r="L65" s="309"/>
      <c r="M65" s="310"/>
      <c r="N65" s="311"/>
      <c r="O65" s="312"/>
    </row>
    <row r="66" spans="2:15" ht="17.25" customHeight="1" x14ac:dyDescent="0.35">
      <c r="B66" s="306">
        <v>48</v>
      </c>
      <c r="C66" s="307" t="s">
        <v>136</v>
      </c>
      <c r="D66" s="313">
        <f t="shared" si="3"/>
        <v>29.574999999999999</v>
      </c>
      <c r="E66" s="313">
        <f t="shared" si="4"/>
        <v>11.186000000000002</v>
      </c>
      <c r="F66" s="313">
        <f t="shared" si="5"/>
        <v>16.884</v>
      </c>
      <c r="G66" s="308">
        <v>38.68</v>
      </c>
      <c r="H66" s="308">
        <v>3.07</v>
      </c>
      <c r="I66" s="308">
        <v>0</v>
      </c>
      <c r="J66" s="309">
        <f t="shared" si="1"/>
        <v>99.394999999999996</v>
      </c>
      <c r="K66" s="309">
        <f t="shared" si="6"/>
        <v>12.92135</v>
      </c>
      <c r="L66" s="309">
        <f>K66+J66</f>
        <v>112.31635</v>
      </c>
      <c r="M66" s="310">
        <f t="shared" si="0"/>
        <v>-7.9516</v>
      </c>
      <c r="N66" s="311">
        <f>L66*$N$11</f>
        <v>0</v>
      </c>
      <c r="O66" s="312">
        <f t="shared" si="22"/>
        <v>104.36475</v>
      </c>
    </row>
    <row r="67" spans="2:15" ht="18.75" customHeight="1" x14ac:dyDescent="0.35">
      <c r="B67" s="306">
        <v>49</v>
      </c>
      <c r="C67" s="307" t="s">
        <v>137</v>
      </c>
      <c r="D67" s="313">
        <f t="shared" si="3"/>
        <v>29.574999999999999</v>
      </c>
      <c r="E67" s="313">
        <f t="shared" si="4"/>
        <v>11.186000000000002</v>
      </c>
      <c r="F67" s="313">
        <f t="shared" si="5"/>
        <v>16.884</v>
      </c>
      <c r="G67" s="308">
        <v>50.38</v>
      </c>
      <c r="H67" s="308">
        <v>3.14</v>
      </c>
      <c r="I67" s="308">
        <v>0</v>
      </c>
      <c r="J67" s="309">
        <f>SUM(D67:I67)</f>
        <v>111.16500000000001</v>
      </c>
      <c r="K67" s="309">
        <f>J67*$K$11</f>
        <v>14.451450000000001</v>
      </c>
      <c r="L67" s="309">
        <f>K67+J67</f>
        <v>125.61645000000001</v>
      </c>
      <c r="M67" s="310">
        <f t="shared" si="0"/>
        <v>-8.8932000000000002</v>
      </c>
      <c r="N67" s="311">
        <f>L67*$N$11</f>
        <v>0</v>
      </c>
      <c r="O67" s="312">
        <f t="shared" si="22"/>
        <v>116.72325000000001</v>
      </c>
    </row>
    <row r="68" spans="2:15" ht="18.75" customHeight="1" x14ac:dyDescent="0.35">
      <c r="B68" s="306">
        <v>50</v>
      </c>
      <c r="C68" s="307" t="s">
        <v>138</v>
      </c>
      <c r="D68" s="313"/>
      <c r="E68" s="313"/>
      <c r="F68" s="313"/>
      <c r="G68" s="313"/>
      <c r="H68" s="313"/>
      <c r="I68" s="313"/>
      <c r="J68" s="309"/>
      <c r="K68" s="309"/>
      <c r="L68" s="309"/>
      <c r="M68" s="310"/>
      <c r="N68" s="311"/>
      <c r="O68" s="312"/>
    </row>
    <row r="69" spans="2:15" ht="17.25" customHeight="1" x14ac:dyDescent="0.35">
      <c r="B69" s="306">
        <v>51</v>
      </c>
      <c r="C69" s="307" t="s">
        <v>139</v>
      </c>
      <c r="D69" s="313"/>
      <c r="E69" s="313"/>
      <c r="F69" s="313"/>
      <c r="G69" s="308"/>
      <c r="H69" s="308"/>
      <c r="I69" s="308"/>
      <c r="J69" s="309"/>
      <c r="K69" s="309"/>
      <c r="L69" s="309"/>
      <c r="M69" s="310"/>
      <c r="N69" s="311"/>
      <c r="O69" s="312"/>
    </row>
    <row r="70" spans="2:15" ht="17.25" customHeight="1" x14ac:dyDescent="0.35">
      <c r="B70" s="306">
        <v>52</v>
      </c>
      <c r="C70" s="307" t="s">
        <v>190</v>
      </c>
      <c r="D70" s="313">
        <f t="shared" si="3"/>
        <v>29.574999999999999</v>
      </c>
      <c r="E70" s="313">
        <f t="shared" si="4"/>
        <v>11.186000000000002</v>
      </c>
      <c r="F70" s="313">
        <f t="shared" si="5"/>
        <v>16.884</v>
      </c>
      <c r="G70" s="308">
        <v>40.049999999999997</v>
      </c>
      <c r="H70" s="308">
        <v>3.1</v>
      </c>
      <c r="I70" s="308">
        <v>0</v>
      </c>
      <c r="J70" s="309">
        <f>SUM(D70:I70)</f>
        <v>100.79499999999999</v>
      </c>
      <c r="K70" s="309">
        <f>J70*$K$11</f>
        <v>13.103349999999999</v>
      </c>
      <c r="L70" s="309">
        <f t="shared" ref="L70" si="43">K70+J70</f>
        <v>113.89834999999999</v>
      </c>
      <c r="M70" s="310">
        <f t="shared" ref="M70" si="44">-0.08*J70</f>
        <v>-8.0635999999999992</v>
      </c>
      <c r="N70" s="311">
        <f t="shared" ref="N70" si="45">L70*$N$11</f>
        <v>0</v>
      </c>
      <c r="O70" s="312">
        <f t="shared" ref="O70" si="46">SUM(L70:N70)</f>
        <v>105.83475</v>
      </c>
    </row>
    <row r="71" spans="2:15" ht="18.75" customHeight="1" x14ac:dyDescent="0.35">
      <c r="B71" s="306">
        <v>53</v>
      </c>
      <c r="C71" s="307" t="s">
        <v>140</v>
      </c>
      <c r="D71" s="313">
        <f t="shared" si="3"/>
        <v>29.574999999999999</v>
      </c>
      <c r="E71" s="313">
        <f t="shared" si="4"/>
        <v>11.186000000000002</v>
      </c>
      <c r="F71" s="313">
        <f t="shared" si="5"/>
        <v>16.884</v>
      </c>
      <c r="G71" s="308">
        <v>37.57</v>
      </c>
      <c r="H71" s="308">
        <v>3.09</v>
      </c>
      <c r="I71" s="308">
        <v>0</v>
      </c>
      <c r="J71" s="309">
        <f>SUM(D71:I71)</f>
        <v>98.305000000000007</v>
      </c>
      <c r="K71" s="309">
        <f>J71*$K$11</f>
        <v>12.779650000000002</v>
      </c>
      <c r="L71" s="309">
        <f t="shared" ref="L71:L79" si="47">K71+J71</f>
        <v>111.08465000000001</v>
      </c>
      <c r="M71" s="310">
        <f t="shared" si="0"/>
        <v>-7.8644000000000007</v>
      </c>
      <c r="N71" s="311">
        <f t="shared" ref="N71:N79" si="48">L71*$N$11</f>
        <v>0</v>
      </c>
      <c r="O71" s="312">
        <f t="shared" si="22"/>
        <v>103.22025000000001</v>
      </c>
    </row>
    <row r="72" spans="2:15" ht="17.25" customHeight="1" x14ac:dyDescent="0.35">
      <c r="B72" s="306">
        <v>54</v>
      </c>
      <c r="C72" s="307" t="s">
        <v>141</v>
      </c>
      <c r="D72" s="313">
        <f t="shared" si="3"/>
        <v>29.574999999999999</v>
      </c>
      <c r="E72" s="313">
        <f t="shared" si="4"/>
        <v>11.186000000000002</v>
      </c>
      <c r="F72" s="313">
        <f t="shared" si="5"/>
        <v>16.884</v>
      </c>
      <c r="G72" s="308">
        <v>29.36</v>
      </c>
      <c r="H72" s="308">
        <v>3.08</v>
      </c>
      <c r="I72" s="308">
        <v>0</v>
      </c>
      <c r="J72" s="309">
        <f t="shared" si="1"/>
        <v>90.084999999999994</v>
      </c>
      <c r="K72" s="309">
        <f t="shared" si="6"/>
        <v>11.71105</v>
      </c>
      <c r="L72" s="309">
        <f t="shared" si="47"/>
        <v>101.79604999999999</v>
      </c>
      <c r="M72" s="310">
        <f t="shared" si="0"/>
        <v>-7.2067999999999994</v>
      </c>
      <c r="N72" s="311">
        <f t="shared" si="48"/>
        <v>0</v>
      </c>
      <c r="O72" s="312">
        <f t="shared" si="22"/>
        <v>94.589249999999993</v>
      </c>
    </row>
    <row r="73" spans="2:15" ht="17.25" customHeight="1" x14ac:dyDescent="0.35">
      <c r="B73" s="306">
        <v>55</v>
      </c>
      <c r="C73" s="307" t="s">
        <v>142</v>
      </c>
      <c r="D73" s="313">
        <f t="shared" si="3"/>
        <v>29.574999999999999</v>
      </c>
      <c r="E73" s="313">
        <f t="shared" si="4"/>
        <v>11.186000000000002</v>
      </c>
      <c r="F73" s="313">
        <f t="shared" si="5"/>
        <v>16.884</v>
      </c>
      <c r="G73" s="308">
        <v>34.86</v>
      </c>
      <c r="H73" s="308">
        <v>3.1</v>
      </c>
      <c r="I73" s="308">
        <v>0</v>
      </c>
      <c r="J73" s="309">
        <f t="shared" si="1"/>
        <v>95.60499999999999</v>
      </c>
      <c r="K73" s="309">
        <f t="shared" si="6"/>
        <v>12.428649999999999</v>
      </c>
      <c r="L73" s="309">
        <f t="shared" si="47"/>
        <v>108.03364999999999</v>
      </c>
      <c r="M73" s="310">
        <f t="shared" si="0"/>
        <v>-7.6483999999999996</v>
      </c>
      <c r="N73" s="311">
        <f t="shared" si="48"/>
        <v>0</v>
      </c>
      <c r="O73" s="312">
        <f t="shared" si="22"/>
        <v>100.38525</v>
      </c>
    </row>
    <row r="74" spans="2:15" ht="17.25" customHeight="1" x14ac:dyDescent="0.35">
      <c r="B74" s="306">
        <v>56</v>
      </c>
      <c r="C74" s="307" t="s">
        <v>143</v>
      </c>
      <c r="D74" s="313">
        <f t="shared" si="3"/>
        <v>29.574999999999999</v>
      </c>
      <c r="E74" s="313">
        <f t="shared" si="4"/>
        <v>11.186000000000002</v>
      </c>
      <c r="F74" s="313">
        <f t="shared" si="5"/>
        <v>16.884</v>
      </c>
      <c r="G74" s="308">
        <v>45.85</v>
      </c>
      <c r="H74" s="308">
        <v>3.18</v>
      </c>
      <c r="I74" s="308">
        <v>0</v>
      </c>
      <c r="J74" s="309">
        <f t="shared" si="1"/>
        <v>106.67500000000001</v>
      </c>
      <c r="K74" s="309">
        <f t="shared" si="6"/>
        <v>13.867750000000003</v>
      </c>
      <c r="L74" s="309">
        <f t="shared" si="47"/>
        <v>120.54275000000001</v>
      </c>
      <c r="M74" s="310">
        <f t="shared" si="0"/>
        <v>-8.5340000000000007</v>
      </c>
      <c r="N74" s="311">
        <f t="shared" si="48"/>
        <v>0</v>
      </c>
      <c r="O74" s="312">
        <f t="shared" si="22"/>
        <v>112.00875000000001</v>
      </c>
    </row>
    <row r="75" spans="2:15" ht="17.25" customHeight="1" x14ac:dyDescent="0.35">
      <c r="B75" s="306"/>
      <c r="C75" s="307" t="s">
        <v>144</v>
      </c>
      <c r="D75" s="313">
        <f t="shared" si="3"/>
        <v>29.574999999999999</v>
      </c>
      <c r="E75" s="313">
        <f t="shared" si="4"/>
        <v>11.186000000000002</v>
      </c>
      <c r="F75" s="313">
        <f t="shared" si="5"/>
        <v>16.884</v>
      </c>
      <c r="G75" s="308">
        <v>50.74</v>
      </c>
      <c r="H75" s="308">
        <v>3.18</v>
      </c>
      <c r="I75" s="308">
        <v>0</v>
      </c>
      <c r="J75" s="309">
        <f t="shared" si="1"/>
        <v>111.56500000000001</v>
      </c>
      <c r="K75" s="309">
        <f t="shared" si="6"/>
        <v>14.503450000000003</v>
      </c>
      <c r="L75" s="309">
        <f t="shared" si="47"/>
        <v>126.06845000000001</v>
      </c>
      <c r="M75" s="310">
        <f t="shared" si="0"/>
        <v>-8.925200000000002</v>
      </c>
      <c r="N75" s="311">
        <f t="shared" si="48"/>
        <v>0</v>
      </c>
      <c r="O75" s="312">
        <f t="shared" si="22"/>
        <v>117.14325000000001</v>
      </c>
    </row>
    <row r="76" spans="2:15" ht="17.25" customHeight="1" x14ac:dyDescent="0.35">
      <c r="B76" s="306">
        <v>57</v>
      </c>
      <c r="C76" s="307" t="s">
        <v>145</v>
      </c>
      <c r="D76" s="313">
        <f t="shared" si="3"/>
        <v>29.574999999999999</v>
      </c>
      <c r="E76" s="313">
        <f t="shared" si="4"/>
        <v>11.186000000000002</v>
      </c>
      <c r="F76" s="313">
        <f t="shared" si="5"/>
        <v>16.884</v>
      </c>
      <c r="G76" s="308">
        <v>38.630000000000003</v>
      </c>
      <c r="H76" s="308">
        <v>3.07</v>
      </c>
      <c r="I76" s="308">
        <v>0</v>
      </c>
      <c r="J76" s="309">
        <f t="shared" si="1"/>
        <v>99.344999999999999</v>
      </c>
      <c r="K76" s="309">
        <f t="shared" si="6"/>
        <v>12.914849999999999</v>
      </c>
      <c r="L76" s="309">
        <f t="shared" si="47"/>
        <v>112.25985</v>
      </c>
      <c r="M76" s="310">
        <f t="shared" si="0"/>
        <v>-7.9476000000000004</v>
      </c>
      <c r="N76" s="311">
        <f t="shared" si="48"/>
        <v>0</v>
      </c>
      <c r="O76" s="312">
        <f t="shared" si="22"/>
        <v>104.31225000000001</v>
      </c>
    </row>
    <row r="77" spans="2:15" ht="17.25" customHeight="1" x14ac:dyDescent="0.35">
      <c r="B77" s="306">
        <v>58</v>
      </c>
      <c r="C77" s="307" t="s">
        <v>189</v>
      </c>
      <c r="D77" s="313">
        <f t="shared" si="3"/>
        <v>29.574999999999999</v>
      </c>
      <c r="E77" s="313">
        <f t="shared" si="4"/>
        <v>11.186000000000002</v>
      </c>
      <c r="F77" s="313">
        <f t="shared" si="5"/>
        <v>16.884</v>
      </c>
      <c r="G77" s="308">
        <v>46.92</v>
      </c>
      <c r="H77" s="308">
        <v>3.17</v>
      </c>
      <c r="I77" s="308">
        <v>0</v>
      </c>
      <c r="J77" s="309">
        <f t="shared" ref="J77" si="49">SUM(D77:I77)</f>
        <v>107.735</v>
      </c>
      <c r="K77" s="309">
        <f t="shared" ref="K77" si="50">J77*$K$11</f>
        <v>14.005550000000001</v>
      </c>
      <c r="L77" s="309">
        <f t="shared" ref="L77" si="51">K77+J77</f>
        <v>121.74055</v>
      </c>
      <c r="M77" s="310">
        <f t="shared" ref="M77" si="52">-0.08*J77</f>
        <v>-8.6188000000000002</v>
      </c>
      <c r="N77" s="311">
        <f t="shared" ref="N77" si="53">L77*$N$11</f>
        <v>0</v>
      </c>
      <c r="O77" s="312">
        <f t="shared" ref="O77" si="54">SUM(L77:N77)</f>
        <v>113.12174999999999</v>
      </c>
    </row>
    <row r="78" spans="2:15" ht="17.25" customHeight="1" x14ac:dyDescent="0.35">
      <c r="B78" s="306">
        <v>59</v>
      </c>
      <c r="C78" s="307" t="s">
        <v>146</v>
      </c>
      <c r="D78" s="313">
        <f t="shared" si="3"/>
        <v>29.574999999999999</v>
      </c>
      <c r="E78" s="313">
        <f t="shared" si="4"/>
        <v>11.186000000000002</v>
      </c>
      <c r="F78" s="313">
        <f t="shared" si="5"/>
        <v>16.884</v>
      </c>
      <c r="G78" s="308">
        <v>40.33</v>
      </c>
      <c r="H78" s="308">
        <v>3.08</v>
      </c>
      <c r="I78" s="308">
        <v>0</v>
      </c>
      <c r="J78" s="309">
        <f t="shared" si="1"/>
        <v>101.05499999999999</v>
      </c>
      <c r="K78" s="309">
        <f t="shared" si="6"/>
        <v>13.13715</v>
      </c>
      <c r="L78" s="309">
        <f t="shared" si="47"/>
        <v>114.19215</v>
      </c>
      <c r="M78" s="310">
        <f t="shared" si="0"/>
        <v>-8.0843999999999987</v>
      </c>
      <c r="N78" s="311">
        <f t="shared" si="48"/>
        <v>0</v>
      </c>
      <c r="O78" s="312">
        <f t="shared" si="22"/>
        <v>106.10775</v>
      </c>
    </row>
    <row r="79" spans="2:15" ht="17.25" customHeight="1" x14ac:dyDescent="0.35">
      <c r="B79" s="306">
        <v>60</v>
      </c>
      <c r="C79" s="307" t="s">
        <v>147</v>
      </c>
      <c r="D79" s="313">
        <f t="shared" si="3"/>
        <v>29.574999999999999</v>
      </c>
      <c r="E79" s="313">
        <f t="shared" si="4"/>
        <v>11.186000000000002</v>
      </c>
      <c r="F79" s="313">
        <f t="shared" si="5"/>
        <v>16.884</v>
      </c>
      <c r="G79" s="308">
        <v>38.700000000000003</v>
      </c>
      <c r="H79" s="308">
        <v>3.08</v>
      </c>
      <c r="I79" s="308">
        <v>0</v>
      </c>
      <c r="J79" s="309">
        <f t="shared" si="1"/>
        <v>99.424999999999997</v>
      </c>
      <c r="K79" s="309">
        <f t="shared" si="6"/>
        <v>12.92525</v>
      </c>
      <c r="L79" s="309">
        <f t="shared" si="47"/>
        <v>112.35025</v>
      </c>
      <c r="M79" s="310">
        <f t="shared" si="0"/>
        <v>-7.9539999999999997</v>
      </c>
      <c r="N79" s="311">
        <f t="shared" si="48"/>
        <v>0</v>
      </c>
      <c r="O79" s="312">
        <f t="shared" si="22"/>
        <v>104.39625000000001</v>
      </c>
    </row>
    <row r="80" spans="2:15" ht="17.25" customHeight="1" x14ac:dyDescent="0.35">
      <c r="B80" s="306">
        <v>61</v>
      </c>
      <c r="C80" s="307" t="s">
        <v>148</v>
      </c>
      <c r="D80" s="313"/>
      <c r="E80" s="313"/>
      <c r="F80" s="313"/>
      <c r="G80" s="308"/>
      <c r="H80" s="308"/>
      <c r="I80" s="308"/>
      <c r="J80" s="309"/>
      <c r="K80" s="309"/>
      <c r="L80" s="309"/>
      <c r="M80" s="310"/>
      <c r="N80" s="311"/>
      <c r="O80" s="312"/>
    </row>
    <row r="81" spans="2:15" ht="17.25" customHeight="1" x14ac:dyDescent="0.35">
      <c r="B81" s="306">
        <v>62</v>
      </c>
      <c r="C81" s="307" t="s">
        <v>149</v>
      </c>
      <c r="D81" s="313">
        <f t="shared" si="3"/>
        <v>29.574999999999999</v>
      </c>
      <c r="E81" s="313">
        <f t="shared" si="4"/>
        <v>11.186000000000002</v>
      </c>
      <c r="F81" s="313">
        <f t="shared" si="5"/>
        <v>16.884</v>
      </c>
      <c r="G81" s="308">
        <v>45.32</v>
      </c>
      <c r="H81" s="308">
        <v>3.11</v>
      </c>
      <c r="I81" s="308">
        <v>0</v>
      </c>
      <c r="J81" s="309">
        <f t="shared" si="1"/>
        <v>106.075</v>
      </c>
      <c r="K81" s="309">
        <f t="shared" si="6"/>
        <v>13.789750000000002</v>
      </c>
      <c r="L81" s="309">
        <f t="shared" ref="L81:L113" si="55">K81+J81</f>
        <v>119.86475</v>
      </c>
      <c r="M81" s="310">
        <f t="shared" si="0"/>
        <v>-8.4860000000000007</v>
      </c>
      <c r="N81" s="311">
        <f t="shared" ref="N81:N113" si="56">L81*$N$11</f>
        <v>0</v>
      </c>
      <c r="O81" s="312">
        <f t="shared" si="22"/>
        <v>111.37875</v>
      </c>
    </row>
    <row r="82" spans="2:15" ht="17.25" customHeight="1" x14ac:dyDescent="0.35">
      <c r="B82" s="306">
        <v>63</v>
      </c>
      <c r="C82" s="307" t="s">
        <v>150</v>
      </c>
      <c r="D82" s="313">
        <f t="shared" si="3"/>
        <v>29.574999999999999</v>
      </c>
      <c r="E82" s="313">
        <f t="shared" si="4"/>
        <v>11.186000000000002</v>
      </c>
      <c r="F82" s="313">
        <f t="shared" si="5"/>
        <v>16.884</v>
      </c>
      <c r="G82" s="308">
        <v>38.799999999999997</v>
      </c>
      <c r="H82" s="308">
        <v>3.08</v>
      </c>
      <c r="I82" s="308">
        <v>0</v>
      </c>
      <c r="J82" s="309">
        <f t="shared" si="1"/>
        <v>99.524999999999991</v>
      </c>
      <c r="K82" s="309">
        <f t="shared" si="6"/>
        <v>12.93825</v>
      </c>
      <c r="L82" s="309">
        <f t="shared" si="55"/>
        <v>112.46324999999999</v>
      </c>
      <c r="M82" s="310">
        <f t="shared" si="0"/>
        <v>-7.9619999999999997</v>
      </c>
      <c r="N82" s="311">
        <f t="shared" si="56"/>
        <v>0</v>
      </c>
      <c r="O82" s="312">
        <f t="shared" si="22"/>
        <v>104.50124999999998</v>
      </c>
    </row>
    <row r="83" spans="2:15" ht="17.25" customHeight="1" x14ac:dyDescent="0.35">
      <c r="B83" s="306"/>
      <c r="C83" s="307" t="s">
        <v>151</v>
      </c>
      <c r="D83" s="313"/>
      <c r="E83" s="313"/>
      <c r="F83" s="313"/>
      <c r="G83" s="308"/>
      <c r="H83" s="308"/>
      <c r="I83" s="308"/>
      <c r="J83" s="309"/>
      <c r="K83" s="309"/>
      <c r="L83" s="309"/>
      <c r="M83" s="310"/>
      <c r="N83" s="311"/>
      <c r="O83" s="312"/>
    </row>
    <row r="84" spans="2:15" ht="17.25" customHeight="1" x14ac:dyDescent="0.35">
      <c r="B84" s="306">
        <v>64</v>
      </c>
      <c r="C84" s="307" t="s">
        <v>152</v>
      </c>
      <c r="D84" s="313">
        <f t="shared" si="3"/>
        <v>29.574999999999999</v>
      </c>
      <c r="E84" s="313">
        <f t="shared" si="4"/>
        <v>11.186000000000002</v>
      </c>
      <c r="F84" s="313">
        <f t="shared" si="5"/>
        <v>16.884</v>
      </c>
      <c r="G84" s="308">
        <v>41.52</v>
      </c>
      <c r="H84" s="308">
        <v>3.11</v>
      </c>
      <c r="I84" s="308">
        <v>0</v>
      </c>
      <c r="J84" s="309">
        <f t="shared" si="1"/>
        <v>102.27500000000001</v>
      </c>
      <c r="K84" s="309">
        <f t="shared" si="6"/>
        <v>13.295750000000002</v>
      </c>
      <c r="L84" s="309">
        <f t="shared" si="55"/>
        <v>115.57075</v>
      </c>
      <c r="M84" s="310">
        <f t="shared" si="0"/>
        <v>-8.1820000000000004</v>
      </c>
      <c r="N84" s="311">
        <f t="shared" si="56"/>
        <v>0</v>
      </c>
      <c r="O84" s="312">
        <f t="shared" si="22"/>
        <v>107.38875</v>
      </c>
    </row>
    <row r="85" spans="2:15" ht="17.25" customHeight="1" x14ac:dyDescent="0.35">
      <c r="B85" s="306">
        <v>65</v>
      </c>
      <c r="C85" s="307" t="s">
        <v>153</v>
      </c>
      <c r="D85" s="313">
        <f t="shared" si="3"/>
        <v>29.574999999999999</v>
      </c>
      <c r="E85" s="313">
        <f t="shared" si="4"/>
        <v>11.186000000000002</v>
      </c>
      <c r="F85" s="313">
        <f t="shared" si="5"/>
        <v>16.884</v>
      </c>
      <c r="G85" s="308">
        <v>48.47</v>
      </c>
      <c r="H85" s="308">
        <v>3.17</v>
      </c>
      <c r="I85" s="308">
        <v>0</v>
      </c>
      <c r="J85" s="309">
        <f t="shared" si="1"/>
        <v>109.28500000000001</v>
      </c>
      <c r="K85" s="309">
        <f t="shared" si="6"/>
        <v>14.207050000000002</v>
      </c>
      <c r="L85" s="309">
        <f t="shared" si="55"/>
        <v>123.49205000000001</v>
      </c>
      <c r="M85" s="310">
        <f t="shared" si="0"/>
        <v>-8.7428000000000008</v>
      </c>
      <c r="N85" s="311">
        <f t="shared" si="56"/>
        <v>0</v>
      </c>
      <c r="O85" s="312">
        <f t="shared" si="22"/>
        <v>114.74925</v>
      </c>
    </row>
    <row r="86" spans="2:15" ht="17.25" customHeight="1" x14ac:dyDescent="0.35">
      <c r="B86" s="306">
        <v>66</v>
      </c>
      <c r="C86" s="307" t="s">
        <v>154</v>
      </c>
      <c r="D86" s="313">
        <f t="shared" si="3"/>
        <v>29.574999999999999</v>
      </c>
      <c r="E86" s="313">
        <f t="shared" si="4"/>
        <v>11.186000000000002</v>
      </c>
      <c r="F86" s="313">
        <f t="shared" si="5"/>
        <v>16.884</v>
      </c>
      <c r="G86" s="308">
        <v>40.47</v>
      </c>
      <c r="H86" s="308">
        <v>3.08</v>
      </c>
      <c r="I86" s="308">
        <v>0</v>
      </c>
      <c r="J86" s="309">
        <f t="shared" ref="J86:J113" si="57">SUM(D86:I86)</f>
        <v>101.19500000000001</v>
      </c>
      <c r="K86" s="309">
        <f t="shared" si="6"/>
        <v>13.155350000000002</v>
      </c>
      <c r="L86" s="309">
        <f t="shared" si="55"/>
        <v>114.35035000000001</v>
      </c>
      <c r="M86" s="310">
        <f t="shared" ref="M86:M112" si="58">-0.08*J86</f>
        <v>-8.095600000000001</v>
      </c>
      <c r="N86" s="311">
        <f t="shared" si="56"/>
        <v>0</v>
      </c>
      <c r="O86" s="312">
        <f t="shared" si="22"/>
        <v>106.25475</v>
      </c>
    </row>
    <row r="87" spans="2:15" ht="17.25" customHeight="1" x14ac:dyDescent="0.35">
      <c r="B87" s="306">
        <v>67</v>
      </c>
      <c r="C87" s="307" t="s">
        <v>155</v>
      </c>
      <c r="D87" s="313">
        <f t="shared" si="3"/>
        <v>29.574999999999999</v>
      </c>
      <c r="E87" s="313">
        <f t="shared" si="4"/>
        <v>11.186000000000002</v>
      </c>
      <c r="F87" s="313">
        <f t="shared" si="5"/>
        <v>16.884</v>
      </c>
      <c r="G87" s="308">
        <v>39.49</v>
      </c>
      <c r="H87" s="308">
        <v>3.11</v>
      </c>
      <c r="I87" s="308">
        <v>0</v>
      </c>
      <c r="J87" s="309">
        <f t="shared" si="57"/>
        <v>100.245</v>
      </c>
      <c r="K87" s="309">
        <f t="shared" si="6"/>
        <v>13.03185</v>
      </c>
      <c r="L87" s="309">
        <f t="shared" si="55"/>
        <v>113.27685000000001</v>
      </c>
      <c r="M87" s="310">
        <f t="shared" si="58"/>
        <v>-8.0196000000000005</v>
      </c>
      <c r="N87" s="311">
        <f t="shared" si="56"/>
        <v>0</v>
      </c>
      <c r="O87" s="312">
        <f t="shared" si="22"/>
        <v>105.25725000000001</v>
      </c>
    </row>
    <row r="88" spans="2:15" ht="17.25" customHeight="1" x14ac:dyDescent="0.35">
      <c r="B88" s="306">
        <v>68</v>
      </c>
      <c r="C88" s="307" t="s">
        <v>156</v>
      </c>
      <c r="D88" s="313">
        <f t="shared" ref="D88:D112" si="59">$D$15</f>
        <v>29.574999999999999</v>
      </c>
      <c r="E88" s="313">
        <f t="shared" ref="E88:E112" si="60">$E$15</f>
        <v>11.186000000000002</v>
      </c>
      <c r="F88" s="313">
        <f t="shared" ref="F88:F112" si="61">$F$15</f>
        <v>16.884</v>
      </c>
      <c r="G88" s="308">
        <v>41.22</v>
      </c>
      <c r="H88" s="308">
        <v>3.13</v>
      </c>
      <c r="I88" s="308">
        <v>0</v>
      </c>
      <c r="J88" s="309">
        <f t="shared" si="57"/>
        <v>101.995</v>
      </c>
      <c r="K88" s="309">
        <f t="shared" si="6"/>
        <v>13.259350000000001</v>
      </c>
      <c r="L88" s="309">
        <f t="shared" si="55"/>
        <v>115.25435</v>
      </c>
      <c r="M88" s="310">
        <f t="shared" si="58"/>
        <v>-8.1596000000000011</v>
      </c>
      <c r="N88" s="311">
        <f t="shared" si="56"/>
        <v>0</v>
      </c>
      <c r="O88" s="312">
        <f t="shared" si="22"/>
        <v>107.09475</v>
      </c>
    </row>
    <row r="89" spans="2:15" ht="17.25" customHeight="1" x14ac:dyDescent="0.35">
      <c r="B89" s="306">
        <v>69</v>
      </c>
      <c r="C89" s="307" t="s">
        <v>157</v>
      </c>
      <c r="D89" s="313">
        <f t="shared" si="59"/>
        <v>29.574999999999999</v>
      </c>
      <c r="E89" s="313">
        <f t="shared" si="60"/>
        <v>11.186000000000002</v>
      </c>
      <c r="F89" s="313">
        <f t="shared" si="61"/>
        <v>16.884</v>
      </c>
      <c r="G89" s="308">
        <v>38.26</v>
      </c>
      <c r="H89" s="308">
        <v>3.11</v>
      </c>
      <c r="I89" s="308">
        <v>0</v>
      </c>
      <c r="J89" s="309">
        <f t="shared" si="57"/>
        <v>99.015000000000001</v>
      </c>
      <c r="K89" s="309">
        <f t="shared" ref="K89:K113" si="62">J89*$K$11</f>
        <v>12.87195</v>
      </c>
      <c r="L89" s="309">
        <f t="shared" si="55"/>
        <v>111.88695</v>
      </c>
      <c r="M89" s="310">
        <f t="shared" si="58"/>
        <v>-7.9211999999999998</v>
      </c>
      <c r="N89" s="311">
        <f t="shared" si="56"/>
        <v>0</v>
      </c>
      <c r="O89" s="312">
        <f t="shared" si="22"/>
        <v>103.96575</v>
      </c>
    </row>
    <row r="90" spans="2:15" ht="17.25" customHeight="1" x14ac:dyDescent="0.35">
      <c r="B90" s="306">
        <v>70</v>
      </c>
      <c r="C90" s="307" t="s">
        <v>158</v>
      </c>
      <c r="D90" s="313">
        <f t="shared" si="59"/>
        <v>29.574999999999999</v>
      </c>
      <c r="E90" s="313">
        <f t="shared" si="60"/>
        <v>11.186000000000002</v>
      </c>
      <c r="F90" s="313">
        <f t="shared" si="61"/>
        <v>16.884</v>
      </c>
      <c r="G90" s="308">
        <v>39.380000000000003</v>
      </c>
      <c r="H90" s="308">
        <v>3.1</v>
      </c>
      <c r="I90" s="308">
        <v>0</v>
      </c>
      <c r="J90" s="309">
        <f t="shared" si="57"/>
        <v>100.125</v>
      </c>
      <c r="K90" s="309">
        <f t="shared" si="62"/>
        <v>13.016250000000001</v>
      </c>
      <c r="L90" s="309">
        <f t="shared" si="55"/>
        <v>113.14125</v>
      </c>
      <c r="M90" s="310">
        <f t="shared" si="58"/>
        <v>-8.01</v>
      </c>
      <c r="N90" s="311">
        <f t="shared" si="56"/>
        <v>0</v>
      </c>
      <c r="O90" s="312">
        <f t="shared" si="22"/>
        <v>105.13124999999999</v>
      </c>
    </row>
    <row r="91" spans="2:15" ht="17.25" customHeight="1" x14ac:dyDescent="0.35">
      <c r="B91" s="306">
        <v>71</v>
      </c>
      <c r="C91" s="307" t="s">
        <v>159</v>
      </c>
      <c r="D91" s="313">
        <f t="shared" si="59"/>
        <v>29.574999999999999</v>
      </c>
      <c r="E91" s="313">
        <f t="shared" si="60"/>
        <v>11.186000000000002</v>
      </c>
      <c r="F91" s="313">
        <f t="shared" si="61"/>
        <v>16.884</v>
      </c>
      <c r="G91" s="308">
        <v>36.06</v>
      </c>
      <c r="H91" s="308">
        <v>3.13</v>
      </c>
      <c r="I91" s="308">
        <v>0</v>
      </c>
      <c r="J91" s="309">
        <f t="shared" ref="J91" si="63">SUM(D91:I91)</f>
        <v>96.835000000000008</v>
      </c>
      <c r="K91" s="309">
        <f t="shared" ref="K91" si="64">J91*$K$11</f>
        <v>12.588550000000001</v>
      </c>
      <c r="L91" s="309">
        <f t="shared" ref="L91" si="65">K91+J91</f>
        <v>109.42355000000001</v>
      </c>
      <c r="M91" s="310">
        <f t="shared" ref="M91" si="66">-0.08*J91</f>
        <v>-7.7468000000000012</v>
      </c>
      <c r="N91" s="311">
        <f t="shared" ref="N91" si="67">L91*$N$11</f>
        <v>0</v>
      </c>
      <c r="O91" s="312">
        <f t="shared" ref="O91" si="68">SUM(L91:N91)</f>
        <v>101.67675</v>
      </c>
    </row>
    <row r="92" spans="2:15" ht="17.25" customHeight="1" x14ac:dyDescent="0.35">
      <c r="B92" s="306">
        <v>72</v>
      </c>
      <c r="C92" s="307" t="s">
        <v>160</v>
      </c>
      <c r="D92" s="313">
        <f t="shared" si="59"/>
        <v>29.574999999999999</v>
      </c>
      <c r="E92" s="313">
        <f t="shared" si="60"/>
        <v>11.186000000000002</v>
      </c>
      <c r="F92" s="313">
        <f t="shared" si="61"/>
        <v>16.884</v>
      </c>
      <c r="G92" s="308">
        <v>38.43</v>
      </c>
      <c r="H92" s="308">
        <v>3.08</v>
      </c>
      <c r="I92" s="308">
        <v>0</v>
      </c>
      <c r="J92" s="309">
        <f t="shared" si="57"/>
        <v>99.155000000000001</v>
      </c>
      <c r="K92" s="309">
        <f t="shared" si="62"/>
        <v>12.89015</v>
      </c>
      <c r="L92" s="309">
        <f t="shared" si="55"/>
        <v>112.04515000000001</v>
      </c>
      <c r="M92" s="310">
        <f t="shared" si="58"/>
        <v>-7.9324000000000003</v>
      </c>
      <c r="N92" s="311">
        <f t="shared" si="56"/>
        <v>0</v>
      </c>
      <c r="O92" s="312">
        <f t="shared" si="22"/>
        <v>104.11275000000001</v>
      </c>
    </row>
    <row r="93" spans="2:15" ht="17.25" customHeight="1" x14ac:dyDescent="0.35">
      <c r="B93" s="306">
        <v>73</v>
      </c>
      <c r="C93" s="307" t="s">
        <v>161</v>
      </c>
      <c r="D93" s="313"/>
      <c r="E93" s="313"/>
      <c r="F93" s="313"/>
      <c r="G93" s="308"/>
      <c r="H93" s="308"/>
      <c r="I93" s="308"/>
      <c r="J93" s="309"/>
      <c r="K93" s="309"/>
      <c r="L93" s="309"/>
      <c r="M93" s="310"/>
      <c r="N93" s="311"/>
      <c r="O93" s="312"/>
    </row>
    <row r="94" spans="2:15" ht="17.25" customHeight="1" x14ac:dyDescent="0.35">
      <c r="B94" s="306">
        <v>74</v>
      </c>
      <c r="C94" s="307" t="s">
        <v>162</v>
      </c>
      <c r="D94" s="313">
        <f t="shared" si="59"/>
        <v>29.574999999999999</v>
      </c>
      <c r="E94" s="313">
        <f t="shared" si="60"/>
        <v>11.186000000000002</v>
      </c>
      <c r="F94" s="313">
        <f t="shared" si="61"/>
        <v>16.884</v>
      </c>
      <c r="G94" s="308">
        <v>34.44</v>
      </c>
      <c r="H94" s="308">
        <v>3.11</v>
      </c>
      <c r="I94" s="308">
        <v>0</v>
      </c>
      <c r="J94" s="309">
        <f t="shared" si="57"/>
        <v>95.195000000000007</v>
      </c>
      <c r="K94" s="309">
        <f t="shared" si="62"/>
        <v>12.375350000000001</v>
      </c>
      <c r="L94" s="309">
        <f t="shared" si="55"/>
        <v>107.57035</v>
      </c>
      <c r="M94" s="310">
        <f t="shared" si="58"/>
        <v>-7.6156000000000006</v>
      </c>
      <c r="N94" s="311">
        <f t="shared" si="56"/>
        <v>0</v>
      </c>
      <c r="O94" s="312">
        <f t="shared" si="22"/>
        <v>99.954750000000004</v>
      </c>
    </row>
    <row r="95" spans="2:15" ht="17.25" customHeight="1" x14ac:dyDescent="0.35">
      <c r="B95" s="306">
        <v>75</v>
      </c>
      <c r="C95" s="307" t="s">
        <v>163</v>
      </c>
      <c r="D95" s="313">
        <f t="shared" si="59"/>
        <v>29.574999999999999</v>
      </c>
      <c r="E95" s="313">
        <f t="shared" si="60"/>
        <v>11.186000000000002</v>
      </c>
      <c r="F95" s="313">
        <f t="shared" si="61"/>
        <v>16.884</v>
      </c>
      <c r="G95" s="308">
        <v>39.04</v>
      </c>
      <c r="H95" s="308">
        <v>3.2</v>
      </c>
      <c r="I95" s="308">
        <v>0</v>
      </c>
      <c r="J95" s="309">
        <f t="shared" si="57"/>
        <v>99.885000000000005</v>
      </c>
      <c r="K95" s="309">
        <f t="shared" si="62"/>
        <v>12.985050000000001</v>
      </c>
      <c r="L95" s="309">
        <f t="shared" si="55"/>
        <v>112.87005000000001</v>
      </c>
      <c r="M95" s="310">
        <f t="shared" si="58"/>
        <v>-7.990800000000001</v>
      </c>
      <c r="N95" s="311">
        <f t="shared" si="56"/>
        <v>0</v>
      </c>
      <c r="O95" s="312">
        <f t="shared" si="22"/>
        <v>104.87925</v>
      </c>
    </row>
    <row r="96" spans="2:15" ht="17.25" customHeight="1" x14ac:dyDescent="0.35">
      <c r="B96" s="306">
        <v>76</v>
      </c>
      <c r="C96" s="307" t="s">
        <v>164</v>
      </c>
      <c r="D96" s="313">
        <f t="shared" si="59"/>
        <v>29.574999999999999</v>
      </c>
      <c r="E96" s="313">
        <f t="shared" si="60"/>
        <v>11.186000000000002</v>
      </c>
      <c r="F96" s="313">
        <f t="shared" si="61"/>
        <v>16.884</v>
      </c>
      <c r="G96" s="308">
        <v>42.69</v>
      </c>
      <c r="H96" s="308">
        <v>3.2</v>
      </c>
      <c r="I96" s="308">
        <v>0</v>
      </c>
      <c r="J96" s="309">
        <f t="shared" si="57"/>
        <v>103.53500000000001</v>
      </c>
      <c r="K96" s="309">
        <f t="shared" si="62"/>
        <v>13.459550000000002</v>
      </c>
      <c r="L96" s="309">
        <f t="shared" si="55"/>
        <v>116.99455000000002</v>
      </c>
      <c r="M96" s="310">
        <f t="shared" si="58"/>
        <v>-8.2828000000000017</v>
      </c>
      <c r="N96" s="311">
        <f t="shared" si="56"/>
        <v>0</v>
      </c>
      <c r="O96" s="312">
        <f t="shared" si="22"/>
        <v>108.71175000000002</v>
      </c>
    </row>
    <row r="97" spans="2:15" ht="17.25" customHeight="1" x14ac:dyDescent="0.35">
      <c r="B97" s="306">
        <v>77</v>
      </c>
      <c r="C97" s="307" t="s">
        <v>165</v>
      </c>
      <c r="D97" s="313">
        <f t="shared" si="59"/>
        <v>29.574999999999999</v>
      </c>
      <c r="E97" s="313">
        <f t="shared" si="60"/>
        <v>11.186000000000002</v>
      </c>
      <c r="F97" s="313">
        <f t="shared" si="61"/>
        <v>16.884</v>
      </c>
      <c r="G97" s="308">
        <v>47.88</v>
      </c>
      <c r="H97" s="308">
        <v>3.13</v>
      </c>
      <c r="I97" s="308">
        <v>0</v>
      </c>
      <c r="J97" s="309">
        <f t="shared" si="57"/>
        <v>108.655</v>
      </c>
      <c r="K97" s="309">
        <f t="shared" si="62"/>
        <v>14.125150000000001</v>
      </c>
      <c r="L97" s="309">
        <f t="shared" si="55"/>
        <v>122.78015000000001</v>
      </c>
      <c r="M97" s="310">
        <f t="shared" si="58"/>
        <v>-8.692400000000001</v>
      </c>
      <c r="N97" s="311">
        <f t="shared" si="56"/>
        <v>0</v>
      </c>
      <c r="O97" s="312">
        <f t="shared" si="22"/>
        <v>114.08775</v>
      </c>
    </row>
    <row r="98" spans="2:15" ht="17.25" customHeight="1" x14ac:dyDescent="0.35">
      <c r="B98" s="306">
        <v>78</v>
      </c>
      <c r="C98" s="307" t="s">
        <v>166</v>
      </c>
      <c r="D98" s="313">
        <f t="shared" si="59"/>
        <v>29.574999999999999</v>
      </c>
      <c r="E98" s="313">
        <f t="shared" si="60"/>
        <v>11.186000000000002</v>
      </c>
      <c r="F98" s="313">
        <f t="shared" si="61"/>
        <v>16.884</v>
      </c>
      <c r="G98" s="308">
        <v>40.18</v>
      </c>
      <c r="H98" s="308">
        <v>3.29</v>
      </c>
      <c r="I98" s="308">
        <v>0</v>
      </c>
      <c r="J98" s="309">
        <f t="shared" si="57"/>
        <v>101.11500000000001</v>
      </c>
      <c r="K98" s="309">
        <f t="shared" si="62"/>
        <v>13.144950000000001</v>
      </c>
      <c r="L98" s="309">
        <f t="shared" si="55"/>
        <v>114.25995</v>
      </c>
      <c r="M98" s="310">
        <f t="shared" si="58"/>
        <v>-8.0892000000000017</v>
      </c>
      <c r="N98" s="311">
        <f t="shared" si="56"/>
        <v>0</v>
      </c>
      <c r="O98" s="312">
        <f t="shared" si="22"/>
        <v>106.17075</v>
      </c>
    </row>
    <row r="99" spans="2:15" ht="17.25" customHeight="1" x14ac:dyDescent="0.35">
      <c r="B99" s="306">
        <v>79</v>
      </c>
      <c r="C99" s="307" t="s">
        <v>191</v>
      </c>
      <c r="D99" s="313">
        <f t="shared" si="59"/>
        <v>29.574999999999999</v>
      </c>
      <c r="E99" s="313">
        <f t="shared" si="60"/>
        <v>11.186000000000002</v>
      </c>
      <c r="F99" s="313">
        <f t="shared" si="61"/>
        <v>16.884</v>
      </c>
      <c r="G99" s="308">
        <v>34.700000000000003</v>
      </c>
      <c r="H99" s="308">
        <v>3.09</v>
      </c>
      <c r="I99" s="308">
        <v>0</v>
      </c>
      <c r="J99" s="309">
        <f t="shared" si="57"/>
        <v>95.435000000000002</v>
      </c>
      <c r="K99" s="309">
        <f t="shared" si="62"/>
        <v>12.406550000000001</v>
      </c>
      <c r="L99" s="309">
        <f t="shared" si="55"/>
        <v>107.84155</v>
      </c>
      <c r="M99" s="310">
        <f t="shared" si="58"/>
        <v>-7.6348000000000003</v>
      </c>
      <c r="N99" s="311">
        <f t="shared" si="56"/>
        <v>0</v>
      </c>
      <c r="O99" s="312">
        <f t="shared" si="22"/>
        <v>100.20675</v>
      </c>
    </row>
    <row r="100" spans="2:15" ht="17.25" customHeight="1" x14ac:dyDescent="0.35">
      <c r="B100" s="306">
        <v>80</v>
      </c>
      <c r="C100" s="307" t="s">
        <v>167</v>
      </c>
      <c r="D100" s="313">
        <f t="shared" si="59"/>
        <v>29.574999999999999</v>
      </c>
      <c r="E100" s="313">
        <f t="shared" si="60"/>
        <v>11.186000000000002</v>
      </c>
      <c r="F100" s="313">
        <f t="shared" si="61"/>
        <v>16.884</v>
      </c>
      <c r="G100" s="308">
        <v>39.56</v>
      </c>
      <c r="H100" s="308">
        <v>3.07</v>
      </c>
      <c r="I100" s="308">
        <v>0</v>
      </c>
      <c r="J100" s="309">
        <f t="shared" si="57"/>
        <v>100.27500000000001</v>
      </c>
      <c r="K100" s="309">
        <f t="shared" si="62"/>
        <v>13.035750000000002</v>
      </c>
      <c r="L100" s="309">
        <f t="shared" si="55"/>
        <v>113.31075000000001</v>
      </c>
      <c r="M100" s="310">
        <f t="shared" si="58"/>
        <v>-8.0220000000000002</v>
      </c>
      <c r="N100" s="311">
        <f t="shared" si="56"/>
        <v>0</v>
      </c>
      <c r="O100" s="312">
        <f t="shared" si="22"/>
        <v>105.28875000000001</v>
      </c>
    </row>
    <row r="101" spans="2:15" ht="17.25" customHeight="1" x14ac:dyDescent="0.35">
      <c r="B101" s="306"/>
      <c r="C101" s="307" t="s">
        <v>192</v>
      </c>
      <c r="D101" s="313">
        <f t="shared" si="59"/>
        <v>29.574999999999999</v>
      </c>
      <c r="E101" s="313">
        <f t="shared" si="60"/>
        <v>11.186000000000002</v>
      </c>
      <c r="F101" s="313">
        <f t="shared" si="61"/>
        <v>16.884</v>
      </c>
      <c r="G101" s="308">
        <v>51.16</v>
      </c>
      <c r="H101" s="308">
        <v>3.08</v>
      </c>
      <c r="I101" s="308">
        <v>0</v>
      </c>
      <c r="J101" s="309">
        <f t="shared" ref="J101" si="69">SUM(D101:I101)</f>
        <v>111.88500000000001</v>
      </c>
      <c r="K101" s="309">
        <f t="shared" ref="K101" si="70">J101*$K$11</f>
        <v>14.545050000000002</v>
      </c>
      <c r="L101" s="309">
        <f t="shared" ref="L101" si="71">K101+J101</f>
        <v>126.43005000000001</v>
      </c>
      <c r="M101" s="310">
        <f t="shared" ref="M101" si="72">-0.08*J101</f>
        <v>-8.950800000000001</v>
      </c>
      <c r="N101" s="311">
        <f t="shared" ref="N101" si="73">L101*$N$11</f>
        <v>0</v>
      </c>
      <c r="O101" s="312">
        <f t="shared" ref="O101" si="74">SUM(L101:N101)</f>
        <v>117.47925000000001</v>
      </c>
    </row>
    <row r="102" spans="2:15" ht="17.25" customHeight="1" x14ac:dyDescent="0.35">
      <c r="B102" s="306">
        <v>81</v>
      </c>
      <c r="C102" s="307" t="s">
        <v>168</v>
      </c>
      <c r="D102" s="313">
        <f t="shared" si="59"/>
        <v>29.574999999999999</v>
      </c>
      <c r="E102" s="313">
        <f t="shared" si="60"/>
        <v>11.186000000000002</v>
      </c>
      <c r="F102" s="313">
        <f t="shared" si="61"/>
        <v>16.884</v>
      </c>
      <c r="G102" s="308">
        <v>57.32</v>
      </c>
      <c r="H102" s="308">
        <v>3.08</v>
      </c>
      <c r="I102" s="308">
        <v>0</v>
      </c>
      <c r="J102" s="309">
        <f t="shared" si="57"/>
        <v>118.045</v>
      </c>
      <c r="K102" s="309">
        <f t="shared" si="62"/>
        <v>15.34585</v>
      </c>
      <c r="L102" s="309">
        <f t="shared" si="55"/>
        <v>133.39085</v>
      </c>
      <c r="M102" s="310">
        <f t="shared" si="58"/>
        <v>-9.4436</v>
      </c>
      <c r="N102" s="311">
        <f t="shared" si="56"/>
        <v>0</v>
      </c>
      <c r="O102" s="312">
        <f t="shared" si="22"/>
        <v>123.94725</v>
      </c>
    </row>
    <row r="103" spans="2:15" ht="17.25" customHeight="1" x14ac:dyDescent="0.35">
      <c r="B103" s="306">
        <v>82</v>
      </c>
      <c r="C103" s="307" t="s">
        <v>169</v>
      </c>
      <c r="D103" s="313">
        <f t="shared" si="59"/>
        <v>29.574999999999999</v>
      </c>
      <c r="E103" s="313">
        <f t="shared" si="60"/>
        <v>11.186000000000002</v>
      </c>
      <c r="F103" s="313">
        <f t="shared" si="61"/>
        <v>16.884</v>
      </c>
      <c r="G103" s="308">
        <v>37.979999999999997</v>
      </c>
      <c r="H103" s="308">
        <v>3.11</v>
      </c>
      <c r="I103" s="308">
        <v>0</v>
      </c>
      <c r="J103" s="309">
        <f t="shared" si="57"/>
        <v>98.734999999999999</v>
      </c>
      <c r="K103" s="309">
        <f t="shared" si="62"/>
        <v>12.83555</v>
      </c>
      <c r="L103" s="309">
        <f t="shared" si="55"/>
        <v>111.57055</v>
      </c>
      <c r="M103" s="310">
        <f t="shared" si="58"/>
        <v>-7.8988000000000005</v>
      </c>
      <c r="N103" s="311">
        <f t="shared" si="56"/>
        <v>0</v>
      </c>
      <c r="O103" s="312">
        <f t="shared" si="22"/>
        <v>103.67175</v>
      </c>
    </row>
    <row r="104" spans="2:15" ht="17.25" customHeight="1" x14ac:dyDescent="0.35">
      <c r="B104" s="306"/>
      <c r="C104" s="307" t="s">
        <v>193</v>
      </c>
      <c r="D104" s="313">
        <f t="shared" si="59"/>
        <v>29.574999999999999</v>
      </c>
      <c r="E104" s="313">
        <f t="shared" si="60"/>
        <v>11.186000000000002</v>
      </c>
      <c r="F104" s="313">
        <f t="shared" si="61"/>
        <v>16.884</v>
      </c>
      <c r="G104" s="308">
        <v>63.2</v>
      </c>
      <c r="H104" s="308">
        <v>3.11</v>
      </c>
      <c r="I104" s="308">
        <v>0</v>
      </c>
      <c r="J104" s="309">
        <f t="shared" ref="J104" si="75">SUM(D104:I104)</f>
        <v>123.955</v>
      </c>
      <c r="K104" s="309">
        <f t="shared" ref="K104" si="76">J104*$K$11</f>
        <v>16.114149999999999</v>
      </c>
      <c r="L104" s="309">
        <f t="shared" ref="L104" si="77">K104+J104</f>
        <v>140.06915000000001</v>
      </c>
      <c r="M104" s="310">
        <f t="shared" ref="M104" si="78">-0.08*J104</f>
        <v>-9.9163999999999994</v>
      </c>
      <c r="N104" s="311">
        <f t="shared" ref="N104" si="79">L104*$N$11</f>
        <v>0</v>
      </c>
      <c r="O104" s="312">
        <f t="shared" ref="O104" si="80">SUM(L104:N104)</f>
        <v>130.15275</v>
      </c>
    </row>
    <row r="105" spans="2:15" ht="17.25" customHeight="1" x14ac:dyDescent="0.35">
      <c r="B105" s="306">
        <v>83</v>
      </c>
      <c r="C105" s="307" t="s">
        <v>170</v>
      </c>
      <c r="D105" s="313">
        <f t="shared" si="59"/>
        <v>29.574999999999999</v>
      </c>
      <c r="E105" s="313">
        <f t="shared" si="60"/>
        <v>11.186000000000002</v>
      </c>
      <c r="F105" s="313">
        <f t="shared" si="61"/>
        <v>16.884</v>
      </c>
      <c r="G105" s="308">
        <v>37.26</v>
      </c>
      <c r="H105" s="308">
        <v>3.2</v>
      </c>
      <c r="I105" s="308">
        <v>0</v>
      </c>
      <c r="J105" s="309">
        <f t="shared" si="57"/>
        <v>98.105000000000004</v>
      </c>
      <c r="K105" s="309">
        <f t="shared" si="62"/>
        <v>12.75365</v>
      </c>
      <c r="L105" s="309">
        <f t="shared" si="55"/>
        <v>110.85865000000001</v>
      </c>
      <c r="M105" s="310">
        <f t="shared" si="58"/>
        <v>-7.8484000000000007</v>
      </c>
      <c r="N105" s="311">
        <f t="shared" si="56"/>
        <v>0</v>
      </c>
      <c r="O105" s="312">
        <f t="shared" si="22"/>
        <v>103.01025000000001</v>
      </c>
    </row>
    <row r="106" spans="2:15" ht="17.25" customHeight="1" x14ac:dyDescent="0.35">
      <c r="B106" s="306">
        <v>84</v>
      </c>
      <c r="C106" s="307" t="s">
        <v>171</v>
      </c>
      <c r="D106" s="313">
        <f t="shared" si="59"/>
        <v>29.574999999999999</v>
      </c>
      <c r="E106" s="313">
        <f t="shared" si="60"/>
        <v>11.186000000000002</v>
      </c>
      <c r="F106" s="313">
        <f t="shared" si="61"/>
        <v>16.884</v>
      </c>
      <c r="G106" s="308">
        <v>39.58</v>
      </c>
      <c r="H106" s="308">
        <v>3.08</v>
      </c>
      <c r="I106" s="308">
        <v>0</v>
      </c>
      <c r="J106" s="309">
        <f t="shared" si="57"/>
        <v>100.30499999999999</v>
      </c>
      <c r="K106" s="309">
        <f t="shared" si="62"/>
        <v>13.03965</v>
      </c>
      <c r="L106" s="309">
        <f t="shared" si="55"/>
        <v>113.34464999999999</v>
      </c>
      <c r="M106" s="310">
        <f t="shared" si="58"/>
        <v>-8.0244</v>
      </c>
      <c r="N106" s="311">
        <f t="shared" si="56"/>
        <v>0</v>
      </c>
      <c r="O106" s="312">
        <f t="shared" ref="O106:O111" si="81">SUM(L106:N106)</f>
        <v>105.32024999999999</v>
      </c>
    </row>
    <row r="107" spans="2:15" ht="17.25" customHeight="1" x14ac:dyDescent="0.35">
      <c r="B107" s="306">
        <v>85</v>
      </c>
      <c r="C107" s="307" t="s">
        <v>172</v>
      </c>
      <c r="D107" s="313">
        <f t="shared" si="59"/>
        <v>29.574999999999999</v>
      </c>
      <c r="E107" s="313">
        <f t="shared" si="60"/>
        <v>11.186000000000002</v>
      </c>
      <c r="F107" s="313">
        <f t="shared" si="61"/>
        <v>16.884</v>
      </c>
      <c r="G107" s="308">
        <v>40.200000000000003</v>
      </c>
      <c r="H107" s="308">
        <v>3.11</v>
      </c>
      <c r="I107" s="308">
        <v>0</v>
      </c>
      <c r="J107" s="309">
        <f t="shared" si="57"/>
        <v>100.955</v>
      </c>
      <c r="K107" s="309">
        <f t="shared" si="62"/>
        <v>13.12415</v>
      </c>
      <c r="L107" s="309">
        <f t="shared" si="55"/>
        <v>114.07915</v>
      </c>
      <c r="M107" s="310">
        <f t="shared" si="58"/>
        <v>-8.0763999999999996</v>
      </c>
      <c r="N107" s="311">
        <f t="shared" si="56"/>
        <v>0</v>
      </c>
      <c r="O107" s="312">
        <f t="shared" si="81"/>
        <v>106.00274999999999</v>
      </c>
    </row>
    <row r="108" spans="2:15" ht="17.25" customHeight="1" x14ac:dyDescent="0.35">
      <c r="B108" s="306">
        <v>86</v>
      </c>
      <c r="C108" s="307" t="s">
        <v>173</v>
      </c>
      <c r="D108" s="313">
        <f t="shared" si="59"/>
        <v>29.574999999999999</v>
      </c>
      <c r="E108" s="313">
        <f t="shared" si="60"/>
        <v>11.186000000000002</v>
      </c>
      <c r="F108" s="313">
        <f t="shared" si="61"/>
        <v>16.884</v>
      </c>
      <c r="G108" s="308">
        <v>52.63</v>
      </c>
      <c r="H108" s="308">
        <v>3.16</v>
      </c>
      <c r="I108" s="308">
        <v>0</v>
      </c>
      <c r="J108" s="309">
        <f t="shared" si="57"/>
        <v>113.435</v>
      </c>
      <c r="K108" s="309">
        <f t="shared" si="62"/>
        <v>14.746550000000001</v>
      </c>
      <c r="L108" s="309">
        <f t="shared" si="55"/>
        <v>128.18155000000002</v>
      </c>
      <c r="M108" s="310">
        <f t="shared" si="58"/>
        <v>-9.0747999999999998</v>
      </c>
      <c r="N108" s="311">
        <f t="shared" si="56"/>
        <v>0</v>
      </c>
      <c r="O108" s="312">
        <f t="shared" si="81"/>
        <v>119.10675000000002</v>
      </c>
    </row>
    <row r="109" spans="2:15" ht="17.25" customHeight="1" x14ac:dyDescent="0.35">
      <c r="B109" s="306">
        <v>87</v>
      </c>
      <c r="C109" s="307" t="s">
        <v>174</v>
      </c>
      <c r="D109" s="313"/>
      <c r="E109" s="313"/>
      <c r="F109" s="313"/>
      <c r="G109" s="308"/>
      <c r="H109" s="308"/>
      <c r="I109" s="308"/>
      <c r="J109" s="309"/>
      <c r="K109" s="309"/>
      <c r="L109" s="309"/>
      <c r="M109" s="310"/>
      <c r="N109" s="311"/>
      <c r="O109" s="312"/>
    </row>
    <row r="110" spans="2:15" ht="17.25" customHeight="1" x14ac:dyDescent="0.35">
      <c r="B110" s="306">
        <v>88</v>
      </c>
      <c r="C110" s="307" t="s">
        <v>175</v>
      </c>
      <c r="D110" s="313">
        <f t="shared" si="59"/>
        <v>29.574999999999999</v>
      </c>
      <c r="E110" s="313">
        <f t="shared" si="60"/>
        <v>11.186000000000002</v>
      </c>
      <c r="F110" s="313">
        <f t="shared" si="61"/>
        <v>16.884</v>
      </c>
      <c r="G110" s="308">
        <v>45.15</v>
      </c>
      <c r="H110" s="308">
        <v>3.17</v>
      </c>
      <c r="I110" s="308">
        <v>0</v>
      </c>
      <c r="J110" s="309">
        <f t="shared" si="57"/>
        <v>105.965</v>
      </c>
      <c r="K110" s="309">
        <f t="shared" si="62"/>
        <v>13.775450000000001</v>
      </c>
      <c r="L110" s="309">
        <f t="shared" si="55"/>
        <v>119.74045000000001</v>
      </c>
      <c r="M110" s="310">
        <f t="shared" si="58"/>
        <v>-8.4771999999999998</v>
      </c>
      <c r="N110" s="311">
        <f t="shared" si="56"/>
        <v>0</v>
      </c>
      <c r="O110" s="312">
        <f t="shared" si="81"/>
        <v>111.26325000000001</v>
      </c>
    </row>
    <row r="111" spans="2:15" ht="17.25" customHeight="1" x14ac:dyDescent="0.35">
      <c r="B111" s="306">
        <v>89</v>
      </c>
      <c r="C111" s="307" t="s">
        <v>176</v>
      </c>
      <c r="D111" s="313">
        <f t="shared" si="59"/>
        <v>29.574999999999999</v>
      </c>
      <c r="E111" s="313">
        <f t="shared" si="60"/>
        <v>11.186000000000002</v>
      </c>
      <c r="F111" s="313">
        <f t="shared" si="61"/>
        <v>16.884</v>
      </c>
      <c r="G111" s="308">
        <v>46.29</v>
      </c>
      <c r="H111" s="308">
        <v>3.1</v>
      </c>
      <c r="I111" s="308">
        <v>0</v>
      </c>
      <c r="J111" s="309">
        <f t="shared" si="57"/>
        <v>107.035</v>
      </c>
      <c r="K111" s="309">
        <f t="shared" si="62"/>
        <v>13.91455</v>
      </c>
      <c r="L111" s="309">
        <f t="shared" si="55"/>
        <v>120.94955</v>
      </c>
      <c r="M111" s="310">
        <f t="shared" si="58"/>
        <v>-8.5627999999999993</v>
      </c>
      <c r="N111" s="311">
        <f t="shared" si="56"/>
        <v>0</v>
      </c>
      <c r="O111" s="312">
        <f t="shared" si="81"/>
        <v>112.38675000000001</v>
      </c>
    </row>
    <row r="112" spans="2:15" ht="17.25" customHeight="1" thickBot="1" x14ac:dyDescent="0.4">
      <c r="B112" s="306">
        <v>90</v>
      </c>
      <c r="C112" s="315" t="s">
        <v>188</v>
      </c>
      <c r="D112" s="313">
        <f t="shared" si="59"/>
        <v>29.574999999999999</v>
      </c>
      <c r="E112" s="313">
        <f t="shared" si="60"/>
        <v>11.186000000000002</v>
      </c>
      <c r="F112" s="313">
        <f t="shared" si="61"/>
        <v>16.884</v>
      </c>
      <c r="G112" s="316">
        <v>43.53</v>
      </c>
      <c r="H112" s="316">
        <v>3.1</v>
      </c>
      <c r="I112" s="316">
        <v>0</v>
      </c>
      <c r="J112" s="317">
        <f t="shared" si="57"/>
        <v>104.27500000000001</v>
      </c>
      <c r="K112" s="317">
        <f t="shared" si="62"/>
        <v>13.555750000000002</v>
      </c>
      <c r="L112" s="317">
        <f t="shared" si="55"/>
        <v>117.83075000000001</v>
      </c>
      <c r="M112" s="318">
        <f t="shared" si="58"/>
        <v>-8.3420000000000005</v>
      </c>
      <c r="N112" s="319">
        <f t="shared" si="56"/>
        <v>0</v>
      </c>
      <c r="O112" s="320">
        <f>SUM(L112:N112)</f>
        <v>109.48875000000001</v>
      </c>
    </row>
    <row r="113" spans="2:15" ht="24" customHeight="1" thickBot="1" x14ac:dyDescent="0.4">
      <c r="B113" s="321">
        <v>91</v>
      </c>
      <c r="C113" s="322" t="s">
        <v>3</v>
      </c>
      <c r="D113" s="323">
        <f t="shared" ref="D113:I113" si="82">AVERAGE(D15:D112)</f>
        <v>29.575000000000006</v>
      </c>
      <c r="E113" s="323">
        <f t="shared" si="82"/>
        <v>11.186000000000011</v>
      </c>
      <c r="F113" s="323">
        <f t="shared" si="82"/>
        <v>16.884000000000011</v>
      </c>
      <c r="G113" s="324">
        <f t="shared" si="82"/>
        <v>43.102405063291137</v>
      </c>
      <c r="H113" s="324">
        <f t="shared" si="82"/>
        <v>3.1269620253164567</v>
      </c>
      <c r="I113" s="324">
        <f t="shared" si="82"/>
        <v>0</v>
      </c>
      <c r="J113" s="323">
        <f t="shared" si="57"/>
        <v>103.87436708860761</v>
      </c>
      <c r="K113" s="323">
        <f t="shared" si="62"/>
        <v>13.50366772151899</v>
      </c>
      <c r="L113" s="323">
        <f t="shared" si="55"/>
        <v>117.37803481012661</v>
      </c>
      <c r="M113" s="324">
        <f>AVERAGE(M15:M112)</f>
        <v>-8.3099493670886098</v>
      </c>
      <c r="N113" s="325">
        <f t="shared" si="56"/>
        <v>0</v>
      </c>
      <c r="O113" s="326">
        <f>SUM(L113:N113)</f>
        <v>109.068085443038</v>
      </c>
    </row>
    <row r="114" spans="2:15" s="331" customFormat="1" ht="17.25" customHeight="1" x14ac:dyDescent="0.35">
      <c r="B114" s="327"/>
      <c r="C114" s="328"/>
      <c r="D114" s="329"/>
      <c r="E114" s="329"/>
      <c r="F114" s="329"/>
      <c r="G114" s="330"/>
      <c r="H114" s="330"/>
      <c r="I114" s="330"/>
      <c r="J114" s="329"/>
      <c r="K114" s="329"/>
      <c r="L114" s="329"/>
      <c r="M114" s="329"/>
      <c r="N114" s="329"/>
      <c r="O114" s="329">
        <f>AVERAGE(O15:O112)</f>
        <v>109.068085443038</v>
      </c>
    </row>
    <row r="115" spans="2:15" s="331" customFormat="1" ht="17.25" customHeight="1" x14ac:dyDescent="0.35">
      <c r="B115" s="332" t="s">
        <v>19</v>
      </c>
      <c r="C115" s="333"/>
      <c r="D115" s="329"/>
      <c r="E115" s="329"/>
      <c r="F115" s="329"/>
      <c r="G115" s="330"/>
      <c r="H115" s="330"/>
      <c r="I115" s="330"/>
      <c r="J115" s="329"/>
      <c r="K115" s="329"/>
      <c r="L115" s="329"/>
      <c r="M115" s="329"/>
      <c r="N115" s="329"/>
      <c r="O115" s="329"/>
    </row>
    <row r="116" spans="2:15" s="331" customFormat="1" ht="17.25" customHeight="1" x14ac:dyDescent="0.35">
      <c r="B116" s="334">
        <v>1</v>
      </c>
      <c r="C116" s="335" t="s">
        <v>177</v>
      </c>
      <c r="F116" s="336">
        <f>700*1.0525</f>
        <v>736.75</v>
      </c>
      <c r="G116" s="337" t="s">
        <v>178</v>
      </c>
      <c r="H116" s="337"/>
      <c r="I116" s="330"/>
      <c r="J116" s="329"/>
      <c r="K116" s="329"/>
      <c r="L116" s="329"/>
      <c r="M116" s="329"/>
      <c r="N116" s="329"/>
      <c r="O116" s="329"/>
    </row>
    <row r="117" spans="2:15" s="331" customFormat="1" ht="17.25" customHeight="1" x14ac:dyDescent="0.35">
      <c r="B117" s="338"/>
      <c r="C117" s="339" t="s">
        <v>179</v>
      </c>
      <c r="D117" s="340"/>
      <c r="E117" s="340"/>
      <c r="F117" s="340"/>
      <c r="G117" s="341"/>
      <c r="H117" s="341"/>
      <c r="I117" s="330"/>
      <c r="J117" s="329"/>
      <c r="K117" s="329"/>
      <c r="L117" s="329"/>
      <c r="M117" s="329"/>
      <c r="N117" s="329"/>
      <c r="O117" s="329"/>
    </row>
    <row r="118" spans="2:15" s="331" customFormat="1" ht="17.25" customHeight="1" x14ac:dyDescent="0.35">
      <c r="B118" s="338"/>
      <c r="C118" s="342" t="s">
        <v>180</v>
      </c>
      <c r="D118" s="340"/>
      <c r="E118" s="340"/>
      <c r="F118" s="340"/>
      <c r="G118" s="341"/>
      <c r="H118" s="341"/>
      <c r="I118" s="330"/>
      <c r="J118" s="329"/>
      <c r="K118" s="329"/>
      <c r="L118" s="329"/>
      <c r="M118" s="329"/>
      <c r="N118" s="329"/>
      <c r="O118" s="329"/>
    </row>
    <row r="119" spans="2:15" s="331" customFormat="1" ht="17.25" customHeight="1" x14ac:dyDescent="0.35">
      <c r="B119" s="334">
        <v>2</v>
      </c>
      <c r="C119" s="343" t="s">
        <v>181</v>
      </c>
      <c r="D119" s="340"/>
      <c r="G119" s="341"/>
      <c r="H119" s="341"/>
      <c r="I119" s="330"/>
      <c r="J119" s="329"/>
      <c r="K119" s="329"/>
      <c r="L119" s="329"/>
      <c r="M119" s="329"/>
      <c r="N119" s="329"/>
      <c r="O119" s="329"/>
    </row>
    <row r="120" spans="2:15" s="331" customFormat="1" ht="17.25" customHeight="1" x14ac:dyDescent="0.35">
      <c r="B120" s="334">
        <v>3</v>
      </c>
      <c r="C120" s="342" t="s">
        <v>182</v>
      </c>
      <c r="D120" s="340"/>
      <c r="E120" s="340"/>
      <c r="F120" s="340"/>
      <c r="G120" s="341"/>
      <c r="H120" s="341"/>
      <c r="I120" s="330"/>
      <c r="J120" s="329"/>
      <c r="K120" s="329"/>
      <c r="L120" s="329"/>
      <c r="M120" s="329"/>
      <c r="N120" s="329"/>
      <c r="O120" s="329"/>
    </row>
    <row r="121" spans="2:15" s="331" customFormat="1" ht="17.25" customHeight="1" x14ac:dyDescent="0.35">
      <c r="B121" s="344"/>
      <c r="C121" s="344"/>
      <c r="D121" s="344"/>
      <c r="E121" s="344"/>
      <c r="F121" s="344"/>
      <c r="G121" s="345"/>
      <c r="H121" s="345"/>
      <c r="I121" s="346"/>
    </row>
    <row r="122" spans="2:15" s="331" customFormat="1" ht="17.25" customHeight="1" x14ac:dyDescent="0.35">
      <c r="G122" s="346"/>
      <c r="H122" s="346"/>
      <c r="I122" s="346"/>
    </row>
    <row r="123" spans="2:15" s="331" customFormat="1" ht="17.25" customHeight="1" x14ac:dyDescent="0.35">
      <c r="G123" s="346"/>
      <c r="H123" s="346"/>
      <c r="I123" s="346"/>
    </row>
    <row r="124" spans="2:15" s="331" customFormat="1" ht="17.25" customHeight="1" x14ac:dyDescent="0.35">
      <c r="G124" s="346"/>
      <c r="H124" s="346"/>
      <c r="I124" s="346"/>
    </row>
    <row r="125" spans="2:15" s="331" customFormat="1" ht="17.25" customHeight="1" x14ac:dyDescent="0.35">
      <c r="G125" s="346"/>
      <c r="H125" s="346"/>
      <c r="I125" s="346"/>
    </row>
    <row r="126" spans="2:15" s="331" customFormat="1" ht="17.25" customHeight="1" x14ac:dyDescent="0.35">
      <c r="G126" s="346"/>
      <c r="H126" s="346"/>
      <c r="I126" s="346"/>
    </row>
    <row r="127" spans="2:15" s="331" customFormat="1" ht="17.25" customHeight="1" x14ac:dyDescent="0.35">
      <c r="B127" s="347"/>
      <c r="D127" s="348"/>
      <c r="E127" s="348"/>
      <c r="F127" s="348"/>
      <c r="G127" s="349"/>
      <c r="H127" s="349"/>
      <c r="I127" s="349"/>
      <c r="J127" s="348"/>
      <c r="K127" s="348"/>
      <c r="L127" s="348"/>
      <c r="M127" s="348"/>
      <c r="N127" s="348"/>
      <c r="O127" s="348"/>
    </row>
    <row r="128" spans="2:15" s="331" customFormat="1" x14ac:dyDescent="0.35">
      <c r="B128" s="347"/>
      <c r="D128" s="348"/>
      <c r="E128" s="348"/>
      <c r="F128" s="348"/>
      <c r="G128" s="349"/>
      <c r="H128" s="349"/>
      <c r="I128" s="349"/>
      <c r="J128" s="348"/>
      <c r="K128" s="348"/>
      <c r="L128" s="348"/>
      <c r="M128" s="348"/>
      <c r="N128" s="348"/>
      <c r="O128" s="348"/>
    </row>
    <row r="129" spans="2:15" s="331" customFormat="1" x14ac:dyDescent="0.35">
      <c r="B129" s="347"/>
      <c r="D129" s="348"/>
      <c r="E129" s="348"/>
      <c r="F129" s="348"/>
      <c r="G129" s="349"/>
      <c r="H129" s="349"/>
      <c r="I129" s="349"/>
      <c r="J129" s="348"/>
      <c r="K129" s="348"/>
      <c r="L129" s="348"/>
      <c r="M129" s="348"/>
      <c r="N129" s="348"/>
      <c r="O129" s="348"/>
    </row>
    <row r="130" spans="2:15" s="331" customFormat="1" x14ac:dyDescent="0.35">
      <c r="B130" s="347"/>
      <c r="D130" s="348"/>
      <c r="E130" s="348"/>
      <c r="F130" s="348"/>
      <c r="G130" s="349"/>
      <c r="H130" s="349"/>
      <c r="I130" s="349"/>
      <c r="J130" s="348"/>
      <c r="K130" s="348"/>
      <c r="L130" s="348"/>
      <c r="M130" s="348"/>
      <c r="N130" s="348"/>
      <c r="O130" s="348"/>
    </row>
    <row r="131" spans="2:15" s="331" customFormat="1" x14ac:dyDescent="0.35">
      <c r="B131" s="347"/>
      <c r="D131" s="348"/>
      <c r="E131" s="348"/>
      <c r="F131" s="348"/>
      <c r="G131" s="349"/>
      <c r="H131" s="349"/>
      <c r="I131" s="349"/>
      <c r="J131" s="348"/>
      <c r="K131" s="348"/>
      <c r="L131" s="348"/>
      <c r="M131" s="348"/>
      <c r="N131" s="348"/>
      <c r="O131" s="348"/>
    </row>
    <row r="132" spans="2:15" s="331" customFormat="1" x14ac:dyDescent="0.35">
      <c r="B132" s="347"/>
      <c r="D132" s="348"/>
      <c r="E132" s="348"/>
      <c r="F132" s="348"/>
      <c r="G132" s="349"/>
      <c r="H132" s="349"/>
      <c r="I132" s="349"/>
      <c r="J132" s="348"/>
      <c r="K132" s="348"/>
      <c r="L132" s="348"/>
      <c r="M132" s="348"/>
      <c r="N132" s="348"/>
      <c r="O132" s="348"/>
    </row>
    <row r="133" spans="2:15" s="331" customFormat="1" x14ac:dyDescent="0.35">
      <c r="B133" s="347"/>
      <c r="D133" s="348"/>
      <c r="E133" s="348"/>
      <c r="F133" s="348"/>
      <c r="G133" s="349"/>
      <c r="H133" s="349"/>
      <c r="I133" s="349"/>
      <c r="J133" s="348"/>
      <c r="K133" s="348"/>
      <c r="L133" s="348"/>
      <c r="M133" s="348"/>
      <c r="N133" s="348"/>
      <c r="O133" s="348"/>
    </row>
    <row r="134" spans="2:15" s="331" customFormat="1" x14ac:dyDescent="0.35">
      <c r="B134" s="347"/>
      <c r="D134" s="348"/>
      <c r="E134" s="348"/>
      <c r="F134" s="348"/>
      <c r="G134" s="349"/>
      <c r="H134" s="349"/>
      <c r="I134" s="349"/>
      <c r="J134" s="348"/>
      <c r="K134" s="348"/>
      <c r="L134" s="348"/>
      <c r="M134" s="348"/>
      <c r="N134" s="348"/>
      <c r="O134" s="348"/>
    </row>
    <row r="135" spans="2:15" s="331" customFormat="1" x14ac:dyDescent="0.35">
      <c r="B135" s="347"/>
      <c r="D135" s="348"/>
      <c r="E135" s="348"/>
      <c r="F135" s="348"/>
      <c r="G135" s="349"/>
      <c r="H135" s="349"/>
      <c r="I135" s="349"/>
      <c r="J135" s="348"/>
      <c r="K135" s="348"/>
      <c r="L135" s="348"/>
      <c r="M135" s="348"/>
      <c r="N135" s="348"/>
      <c r="O135" s="348"/>
    </row>
    <row r="136" spans="2:15" s="331" customFormat="1" x14ac:dyDescent="0.35">
      <c r="B136" s="347"/>
      <c r="D136" s="348"/>
      <c r="E136" s="348"/>
      <c r="F136" s="348"/>
      <c r="G136" s="349"/>
      <c r="H136" s="349"/>
      <c r="I136" s="349"/>
      <c r="J136" s="348"/>
      <c r="K136" s="348"/>
      <c r="L136" s="348"/>
      <c r="M136" s="348"/>
      <c r="N136" s="348"/>
      <c r="O136" s="348"/>
    </row>
    <row r="137" spans="2:15" s="331" customFormat="1" x14ac:dyDescent="0.35">
      <c r="B137" s="347"/>
      <c r="D137" s="348"/>
      <c r="E137" s="348"/>
      <c r="F137" s="348"/>
      <c r="G137" s="349"/>
      <c r="H137" s="349"/>
      <c r="I137" s="349"/>
      <c r="J137" s="348"/>
      <c r="K137" s="348"/>
      <c r="L137" s="348"/>
      <c r="M137" s="348"/>
      <c r="N137" s="348"/>
      <c r="O137" s="348"/>
    </row>
    <row r="138" spans="2:15" s="331" customFormat="1" x14ac:dyDescent="0.35">
      <c r="B138" s="347"/>
      <c r="D138" s="348"/>
      <c r="E138" s="348"/>
      <c r="F138" s="348"/>
      <c r="G138" s="349"/>
      <c r="H138" s="349"/>
      <c r="I138" s="349"/>
      <c r="J138" s="348"/>
      <c r="K138" s="348"/>
      <c r="L138" s="348"/>
      <c r="M138" s="348"/>
      <c r="N138" s="348"/>
      <c r="O138" s="348"/>
    </row>
    <row r="139" spans="2:15" s="331" customFormat="1" x14ac:dyDescent="0.35">
      <c r="B139" s="347"/>
      <c r="D139" s="348"/>
      <c r="E139" s="348"/>
      <c r="F139" s="348"/>
      <c r="G139" s="349"/>
      <c r="H139" s="349"/>
      <c r="I139" s="349"/>
      <c r="J139" s="348"/>
      <c r="K139" s="348"/>
      <c r="L139" s="348"/>
      <c r="M139" s="348"/>
      <c r="N139" s="348"/>
      <c r="O139" s="348"/>
    </row>
    <row r="140" spans="2:15" s="331" customFormat="1" x14ac:dyDescent="0.35">
      <c r="B140" s="347"/>
      <c r="D140" s="348"/>
      <c r="E140" s="348"/>
      <c r="F140" s="348"/>
      <c r="G140" s="349"/>
      <c r="H140" s="349"/>
      <c r="I140" s="349"/>
      <c r="J140" s="348"/>
      <c r="K140" s="348"/>
      <c r="L140" s="348"/>
      <c r="M140" s="348"/>
      <c r="N140" s="348"/>
      <c r="O140" s="348"/>
    </row>
    <row r="141" spans="2:15" s="331" customFormat="1" x14ac:dyDescent="0.35">
      <c r="B141" s="347"/>
      <c r="D141" s="348"/>
      <c r="E141" s="348"/>
      <c r="F141" s="348"/>
      <c r="G141" s="349"/>
      <c r="H141" s="349"/>
      <c r="I141" s="349"/>
      <c r="J141" s="348"/>
      <c r="K141" s="348"/>
      <c r="L141" s="348"/>
      <c r="M141" s="348"/>
      <c r="N141" s="348"/>
      <c r="O141" s="348"/>
    </row>
    <row r="142" spans="2:15" s="331" customFormat="1" x14ac:dyDescent="0.35">
      <c r="B142" s="347"/>
      <c r="D142" s="348"/>
      <c r="E142" s="348"/>
      <c r="F142" s="348"/>
      <c r="G142" s="349"/>
      <c r="H142" s="349"/>
      <c r="I142" s="349"/>
      <c r="J142" s="348"/>
      <c r="K142" s="348"/>
      <c r="L142" s="348"/>
      <c r="M142" s="348"/>
      <c r="N142" s="348"/>
      <c r="O142" s="348"/>
    </row>
    <row r="143" spans="2:15" s="331" customFormat="1" x14ac:dyDescent="0.35">
      <c r="B143" s="347"/>
      <c r="D143" s="348"/>
      <c r="E143" s="348"/>
      <c r="F143" s="348"/>
      <c r="G143" s="349"/>
      <c r="H143" s="349"/>
      <c r="I143" s="349"/>
      <c r="J143" s="348"/>
      <c r="K143" s="348"/>
      <c r="L143" s="348"/>
      <c r="M143" s="348"/>
      <c r="N143" s="348"/>
      <c r="O143" s="348"/>
    </row>
    <row r="144" spans="2:15" s="331" customFormat="1" x14ac:dyDescent="0.35">
      <c r="B144" s="347"/>
      <c r="D144" s="348"/>
      <c r="E144" s="348"/>
      <c r="F144" s="348"/>
      <c r="G144" s="349"/>
      <c r="H144" s="349"/>
      <c r="I144" s="349"/>
      <c r="J144" s="348"/>
      <c r="K144" s="348"/>
      <c r="L144" s="348"/>
      <c r="M144" s="348"/>
      <c r="N144" s="348"/>
      <c r="O144" s="348"/>
    </row>
    <row r="145" spans="2:15" s="331" customFormat="1" x14ac:dyDescent="0.35">
      <c r="B145" s="347"/>
      <c r="D145" s="348"/>
      <c r="E145" s="348"/>
      <c r="F145" s="348"/>
      <c r="G145" s="349"/>
      <c r="H145" s="349"/>
      <c r="I145" s="349"/>
      <c r="J145" s="348"/>
      <c r="K145" s="348"/>
      <c r="L145" s="348"/>
      <c r="M145" s="348"/>
      <c r="N145" s="348"/>
      <c r="O145" s="348"/>
    </row>
    <row r="146" spans="2:15" s="331" customFormat="1" x14ac:dyDescent="0.35">
      <c r="B146" s="347"/>
      <c r="D146" s="348"/>
      <c r="E146" s="348"/>
      <c r="F146" s="348"/>
      <c r="G146" s="349"/>
      <c r="H146" s="349"/>
      <c r="I146" s="349"/>
      <c r="J146" s="348"/>
      <c r="K146" s="348"/>
      <c r="L146" s="348"/>
      <c r="M146" s="348"/>
      <c r="N146" s="348"/>
      <c r="O146" s="348"/>
    </row>
    <row r="147" spans="2:15" s="331" customFormat="1" x14ac:dyDescent="0.35">
      <c r="B147" s="347"/>
      <c r="D147" s="348"/>
      <c r="E147" s="348"/>
      <c r="F147" s="348"/>
      <c r="G147" s="349"/>
      <c r="H147" s="349"/>
      <c r="I147" s="349"/>
      <c r="J147" s="348"/>
      <c r="K147" s="348"/>
      <c r="L147" s="348"/>
      <c r="M147" s="348"/>
      <c r="N147" s="348"/>
      <c r="O147" s="348"/>
    </row>
    <row r="148" spans="2:15" s="331" customFormat="1" x14ac:dyDescent="0.35">
      <c r="B148" s="347"/>
      <c r="D148" s="348"/>
      <c r="E148" s="348"/>
      <c r="F148" s="348"/>
      <c r="G148" s="349"/>
      <c r="H148" s="349"/>
      <c r="I148" s="349"/>
      <c r="J148" s="348"/>
      <c r="K148" s="348"/>
      <c r="L148" s="348"/>
      <c r="M148" s="348"/>
      <c r="N148" s="348"/>
      <c r="O148" s="348"/>
    </row>
    <row r="149" spans="2:15" s="331" customFormat="1" x14ac:dyDescent="0.35">
      <c r="B149" s="347"/>
      <c r="D149" s="348"/>
      <c r="E149" s="348"/>
      <c r="F149" s="348"/>
      <c r="G149" s="349"/>
      <c r="H149" s="349"/>
      <c r="I149" s="349"/>
      <c r="J149" s="348"/>
      <c r="K149" s="348"/>
      <c r="L149" s="348"/>
      <c r="M149" s="348"/>
      <c r="N149" s="348"/>
      <c r="O149" s="348"/>
    </row>
    <row r="150" spans="2:15" s="331" customFormat="1" x14ac:dyDescent="0.35">
      <c r="B150" s="347"/>
      <c r="D150" s="348"/>
      <c r="E150" s="348"/>
      <c r="F150" s="348"/>
      <c r="G150" s="349"/>
      <c r="H150" s="349"/>
      <c r="I150" s="349"/>
      <c r="J150" s="348"/>
      <c r="K150" s="348"/>
      <c r="L150" s="348"/>
      <c r="M150" s="348"/>
      <c r="N150" s="348"/>
      <c r="O150" s="348"/>
    </row>
    <row r="151" spans="2:15" s="331" customFormat="1" x14ac:dyDescent="0.35">
      <c r="B151" s="347"/>
      <c r="D151" s="348"/>
      <c r="E151" s="348"/>
      <c r="F151" s="348"/>
      <c r="G151" s="349"/>
      <c r="H151" s="349"/>
      <c r="I151" s="349"/>
      <c r="J151" s="348"/>
      <c r="K151" s="348"/>
      <c r="L151" s="348"/>
      <c r="M151" s="348"/>
      <c r="N151" s="348"/>
      <c r="O151" s="348"/>
    </row>
    <row r="152" spans="2:15" s="331" customFormat="1" x14ac:dyDescent="0.35">
      <c r="B152" s="347"/>
      <c r="D152" s="348"/>
      <c r="E152" s="348"/>
      <c r="F152" s="348"/>
      <c r="G152" s="349"/>
      <c r="H152" s="349"/>
      <c r="I152" s="349"/>
      <c r="J152" s="348"/>
      <c r="K152" s="348"/>
      <c r="L152" s="348"/>
      <c r="M152" s="348"/>
      <c r="N152" s="348"/>
      <c r="O152" s="348"/>
    </row>
    <row r="153" spans="2:15" s="331" customFormat="1" x14ac:dyDescent="0.35">
      <c r="B153" s="347"/>
      <c r="D153" s="348"/>
      <c r="E153" s="348"/>
      <c r="F153" s="348"/>
      <c r="G153" s="349"/>
      <c r="H153" s="349"/>
      <c r="I153" s="349"/>
      <c r="J153" s="348"/>
      <c r="K153" s="348"/>
      <c r="L153" s="348"/>
      <c r="M153" s="348"/>
      <c r="N153" s="348"/>
      <c r="O153" s="348"/>
    </row>
    <row r="154" spans="2:15" s="331" customFormat="1" x14ac:dyDescent="0.35">
      <c r="B154" s="347"/>
      <c r="D154" s="348"/>
      <c r="E154" s="348"/>
      <c r="F154" s="348"/>
      <c r="G154" s="349"/>
      <c r="H154" s="349"/>
      <c r="I154" s="349"/>
      <c r="J154" s="348"/>
      <c r="K154" s="348"/>
      <c r="L154" s="348"/>
      <c r="M154" s="348"/>
      <c r="N154" s="348"/>
      <c r="O154" s="348"/>
    </row>
    <row r="155" spans="2:15" s="331" customFormat="1" x14ac:dyDescent="0.35">
      <c r="B155" s="347"/>
      <c r="D155" s="348"/>
      <c r="E155" s="348"/>
      <c r="F155" s="348"/>
      <c r="G155" s="349"/>
      <c r="H155" s="349"/>
      <c r="I155" s="349"/>
      <c r="J155" s="348"/>
      <c r="K155" s="348"/>
      <c r="L155" s="348"/>
      <c r="M155" s="348"/>
      <c r="N155" s="348"/>
      <c r="O155" s="348"/>
    </row>
    <row r="156" spans="2:15" s="331" customFormat="1" x14ac:dyDescent="0.35">
      <c r="B156" s="347"/>
      <c r="D156" s="348"/>
      <c r="E156" s="348"/>
      <c r="F156" s="348"/>
      <c r="G156" s="349"/>
      <c r="H156" s="349"/>
      <c r="I156" s="349"/>
      <c r="J156" s="348"/>
      <c r="K156" s="348"/>
      <c r="L156" s="348"/>
      <c r="M156" s="348"/>
      <c r="N156" s="348"/>
      <c r="O156" s="348"/>
    </row>
    <row r="157" spans="2:15" s="331" customFormat="1" x14ac:dyDescent="0.35">
      <c r="B157" s="347"/>
      <c r="D157" s="348"/>
      <c r="E157" s="348"/>
      <c r="F157" s="348"/>
      <c r="G157" s="349"/>
      <c r="H157" s="349"/>
      <c r="I157" s="349"/>
      <c r="J157" s="348"/>
      <c r="K157" s="348"/>
      <c r="L157" s="348"/>
      <c r="M157" s="348"/>
      <c r="N157" s="348"/>
      <c r="O157" s="348"/>
    </row>
    <row r="158" spans="2:15" s="331" customFormat="1" x14ac:dyDescent="0.35">
      <c r="B158" s="347"/>
      <c r="D158" s="348"/>
      <c r="E158" s="348"/>
      <c r="F158" s="348"/>
      <c r="G158" s="349"/>
      <c r="H158" s="349"/>
      <c r="I158" s="349"/>
      <c r="J158" s="348"/>
      <c r="K158" s="348"/>
      <c r="L158" s="348"/>
      <c r="M158" s="348"/>
      <c r="N158" s="348"/>
      <c r="O158" s="348"/>
    </row>
    <row r="159" spans="2:15" s="331" customFormat="1" x14ac:dyDescent="0.35">
      <c r="B159" s="347"/>
      <c r="D159" s="348"/>
      <c r="E159" s="348"/>
      <c r="F159" s="348"/>
      <c r="G159" s="349"/>
      <c r="H159" s="349"/>
      <c r="I159" s="349"/>
      <c r="J159" s="348"/>
      <c r="K159" s="348"/>
      <c r="L159" s="348"/>
      <c r="M159" s="348"/>
      <c r="N159" s="348"/>
      <c r="O159" s="348"/>
    </row>
    <row r="160" spans="2:15" s="331" customFormat="1" x14ac:dyDescent="0.35">
      <c r="B160" s="347"/>
      <c r="D160" s="348"/>
      <c r="E160" s="348"/>
      <c r="F160" s="348"/>
      <c r="G160" s="349"/>
      <c r="H160" s="349"/>
      <c r="I160" s="349"/>
      <c r="J160" s="348"/>
      <c r="K160" s="348"/>
      <c r="L160" s="348"/>
      <c r="M160" s="348"/>
      <c r="N160" s="348"/>
      <c r="O160" s="348"/>
    </row>
    <row r="161" spans="2:15" s="331" customFormat="1" x14ac:dyDescent="0.35">
      <c r="B161" s="347"/>
      <c r="D161" s="348"/>
      <c r="E161" s="348"/>
      <c r="F161" s="348"/>
      <c r="G161" s="349"/>
      <c r="H161" s="349"/>
      <c r="I161" s="349"/>
      <c r="J161" s="348"/>
      <c r="K161" s="348"/>
      <c r="L161" s="348"/>
      <c r="M161" s="348"/>
      <c r="N161" s="348"/>
      <c r="O161" s="348"/>
    </row>
    <row r="162" spans="2:15" s="331" customFormat="1" x14ac:dyDescent="0.35">
      <c r="B162" s="347"/>
      <c r="D162" s="348"/>
      <c r="E162" s="348"/>
      <c r="F162" s="348"/>
      <c r="G162" s="349"/>
      <c r="H162" s="349"/>
      <c r="I162" s="349"/>
      <c r="J162" s="348"/>
      <c r="K162" s="348"/>
      <c r="L162" s="348"/>
      <c r="M162" s="348"/>
      <c r="N162" s="348"/>
      <c r="O162" s="348"/>
    </row>
    <row r="163" spans="2:15" s="331" customFormat="1" x14ac:dyDescent="0.35">
      <c r="B163" s="347"/>
      <c r="D163" s="348"/>
      <c r="E163" s="348"/>
      <c r="F163" s="348"/>
      <c r="G163" s="349"/>
      <c r="H163" s="349"/>
      <c r="I163" s="349"/>
      <c r="J163" s="348"/>
      <c r="K163" s="348"/>
      <c r="L163" s="348"/>
      <c r="M163" s="348"/>
      <c r="N163" s="348"/>
      <c r="O163" s="348"/>
    </row>
    <row r="164" spans="2:15" s="331" customFormat="1" x14ac:dyDescent="0.35">
      <c r="B164" s="347"/>
      <c r="D164" s="348"/>
      <c r="E164" s="348"/>
      <c r="F164" s="348"/>
      <c r="G164" s="349"/>
      <c r="H164" s="349"/>
      <c r="I164" s="349"/>
      <c r="J164" s="348"/>
      <c r="K164" s="348"/>
      <c r="L164" s="348"/>
      <c r="M164" s="348"/>
      <c r="N164" s="348"/>
      <c r="O164" s="348"/>
    </row>
    <row r="165" spans="2:15" s="331" customFormat="1" x14ac:dyDescent="0.35">
      <c r="B165" s="347"/>
      <c r="D165" s="348"/>
      <c r="E165" s="348"/>
      <c r="F165" s="348"/>
      <c r="G165" s="349"/>
      <c r="H165" s="349"/>
      <c r="I165" s="349"/>
      <c r="J165" s="348"/>
      <c r="K165" s="348"/>
      <c r="L165" s="348"/>
      <c r="M165" s="348"/>
      <c r="N165" s="348"/>
      <c r="O165" s="348"/>
    </row>
    <row r="166" spans="2:15" s="331" customFormat="1" x14ac:dyDescent="0.35">
      <c r="B166" s="347"/>
      <c r="D166" s="348"/>
      <c r="E166" s="348"/>
      <c r="F166" s="348"/>
      <c r="G166" s="349"/>
      <c r="H166" s="349"/>
      <c r="I166" s="349"/>
      <c r="J166" s="348"/>
      <c r="K166" s="348"/>
      <c r="L166" s="348"/>
      <c r="M166" s="348"/>
      <c r="N166" s="348"/>
      <c r="O166" s="348"/>
    </row>
    <row r="167" spans="2:15" s="331" customFormat="1" x14ac:dyDescent="0.35">
      <c r="B167" s="347"/>
      <c r="D167" s="348"/>
      <c r="E167" s="348"/>
      <c r="F167" s="348"/>
      <c r="G167" s="349"/>
      <c r="H167" s="349"/>
      <c r="I167" s="349"/>
      <c r="J167" s="348"/>
      <c r="K167" s="348"/>
      <c r="L167" s="348"/>
      <c r="M167" s="348"/>
      <c r="N167" s="348"/>
      <c r="O167" s="348"/>
    </row>
    <row r="168" spans="2:15" s="331" customFormat="1" x14ac:dyDescent="0.35">
      <c r="B168" s="347"/>
      <c r="D168" s="348"/>
      <c r="E168" s="348"/>
      <c r="F168" s="348"/>
      <c r="G168" s="349"/>
      <c r="H168" s="349"/>
      <c r="I168" s="349"/>
      <c r="J168" s="348"/>
      <c r="K168" s="348"/>
      <c r="L168" s="348"/>
      <c r="M168" s="348"/>
      <c r="N168" s="348"/>
      <c r="O168" s="348"/>
    </row>
    <row r="169" spans="2:15" s="331" customFormat="1" x14ac:dyDescent="0.35">
      <c r="B169" s="347"/>
      <c r="D169" s="348"/>
      <c r="E169" s="348"/>
      <c r="F169" s="348"/>
      <c r="G169" s="349"/>
      <c r="H169" s="349"/>
      <c r="I169" s="349"/>
      <c r="J169" s="348"/>
      <c r="K169" s="348"/>
      <c r="L169" s="348"/>
      <c r="M169" s="348"/>
      <c r="N169" s="348"/>
      <c r="O169" s="348"/>
    </row>
    <row r="170" spans="2:15" s="331" customFormat="1" x14ac:dyDescent="0.35">
      <c r="B170" s="347"/>
      <c r="D170" s="348"/>
      <c r="E170" s="348"/>
      <c r="F170" s="348"/>
      <c r="G170" s="349"/>
      <c r="H170" s="349"/>
      <c r="I170" s="349"/>
      <c r="J170" s="348"/>
      <c r="K170" s="348"/>
      <c r="L170" s="348"/>
      <c r="M170" s="348"/>
      <c r="N170" s="348"/>
      <c r="O170" s="348"/>
    </row>
    <row r="171" spans="2:15" s="331" customFormat="1" x14ac:dyDescent="0.35">
      <c r="B171" s="347"/>
      <c r="D171" s="348"/>
      <c r="E171" s="348"/>
      <c r="F171" s="348"/>
      <c r="G171" s="349"/>
      <c r="H171" s="349"/>
      <c r="I171" s="349"/>
      <c r="J171" s="348"/>
      <c r="K171" s="348"/>
      <c r="L171" s="348"/>
      <c r="M171" s="348"/>
      <c r="N171" s="348"/>
      <c r="O171" s="348"/>
    </row>
    <row r="172" spans="2:15" s="331" customFormat="1" x14ac:dyDescent="0.35">
      <c r="B172" s="347"/>
      <c r="D172" s="348"/>
      <c r="E172" s="348"/>
      <c r="F172" s="348"/>
      <c r="G172" s="349"/>
      <c r="H172" s="349"/>
      <c r="I172" s="349"/>
      <c r="J172" s="348"/>
      <c r="K172" s="348"/>
      <c r="L172" s="348"/>
      <c r="M172" s="348"/>
      <c r="N172" s="348"/>
      <c r="O172" s="348"/>
    </row>
    <row r="173" spans="2:15" s="331" customFormat="1" x14ac:dyDescent="0.35">
      <c r="B173" s="347"/>
      <c r="D173" s="348"/>
      <c r="E173" s="348"/>
      <c r="F173" s="348"/>
      <c r="G173" s="349"/>
      <c r="H173" s="349"/>
      <c r="I173" s="349"/>
      <c r="J173" s="348"/>
      <c r="K173" s="348"/>
      <c r="L173" s="348"/>
      <c r="M173" s="348"/>
      <c r="N173" s="348"/>
      <c r="O173" s="348"/>
    </row>
    <row r="174" spans="2:15" s="331" customFormat="1" x14ac:dyDescent="0.35">
      <c r="B174" s="347"/>
      <c r="D174" s="348"/>
      <c r="E174" s="348"/>
      <c r="F174" s="348"/>
      <c r="G174" s="349"/>
      <c r="H174" s="349"/>
      <c r="I174" s="349"/>
      <c r="J174" s="348"/>
      <c r="K174" s="348"/>
      <c r="L174" s="348"/>
      <c r="M174" s="348"/>
      <c r="N174" s="348"/>
      <c r="O174" s="348"/>
    </row>
    <row r="175" spans="2:15" s="331" customFormat="1" x14ac:dyDescent="0.35">
      <c r="B175" s="347"/>
      <c r="D175" s="348"/>
      <c r="E175" s="348"/>
      <c r="F175" s="348"/>
      <c r="G175" s="349"/>
      <c r="H175" s="349"/>
      <c r="I175" s="349"/>
      <c r="J175" s="348"/>
      <c r="K175" s="348"/>
      <c r="L175" s="348"/>
      <c r="M175" s="348"/>
      <c r="N175" s="348"/>
      <c r="O175" s="348"/>
    </row>
    <row r="176" spans="2:15" s="331" customFormat="1" x14ac:dyDescent="0.35">
      <c r="B176" s="347"/>
      <c r="D176" s="348"/>
      <c r="E176" s="348"/>
      <c r="F176" s="348"/>
      <c r="G176" s="349"/>
      <c r="H176" s="349"/>
      <c r="I176" s="349"/>
      <c r="J176" s="348"/>
      <c r="K176" s="348"/>
      <c r="L176" s="348"/>
      <c r="M176" s="348"/>
      <c r="N176" s="348"/>
      <c r="O176" s="348"/>
    </row>
    <row r="177" spans="2:15" s="331" customFormat="1" x14ac:dyDescent="0.35">
      <c r="B177" s="347"/>
      <c r="D177" s="348"/>
      <c r="E177" s="348"/>
      <c r="F177" s="348"/>
      <c r="G177" s="349"/>
      <c r="H177" s="349"/>
      <c r="I177" s="349"/>
      <c r="J177" s="348"/>
      <c r="K177" s="348"/>
      <c r="L177" s="348"/>
      <c r="M177" s="348"/>
      <c r="N177" s="348"/>
      <c r="O177" s="348"/>
    </row>
    <row r="178" spans="2:15" s="331" customFormat="1" x14ac:dyDescent="0.35">
      <c r="B178" s="347"/>
      <c r="D178" s="348"/>
      <c r="E178" s="348"/>
      <c r="F178" s="348"/>
      <c r="G178" s="349"/>
      <c r="H178" s="349"/>
      <c r="I178" s="349"/>
      <c r="J178" s="348"/>
      <c r="K178" s="348"/>
      <c r="L178" s="348"/>
      <c r="M178" s="348"/>
      <c r="N178" s="348"/>
      <c r="O178" s="348"/>
    </row>
    <row r="179" spans="2:15" s="331" customFormat="1" x14ac:dyDescent="0.35">
      <c r="B179" s="347"/>
      <c r="D179" s="348"/>
      <c r="E179" s="348"/>
      <c r="F179" s="348"/>
      <c r="G179" s="349"/>
      <c r="H179" s="349"/>
      <c r="I179" s="349"/>
      <c r="J179" s="348"/>
      <c r="K179" s="348"/>
      <c r="L179" s="348"/>
      <c r="M179" s="348"/>
      <c r="N179" s="348"/>
      <c r="O179" s="348"/>
    </row>
    <row r="180" spans="2:15" s="331" customFormat="1" x14ac:dyDescent="0.35">
      <c r="B180" s="347"/>
      <c r="D180" s="348"/>
      <c r="E180" s="348"/>
      <c r="F180" s="348"/>
      <c r="G180" s="349"/>
      <c r="H180" s="349"/>
      <c r="I180" s="349"/>
      <c r="J180" s="348"/>
      <c r="K180" s="348"/>
      <c r="L180" s="348"/>
      <c r="M180" s="348"/>
      <c r="N180" s="348"/>
      <c r="O180" s="348"/>
    </row>
    <row r="181" spans="2:15" s="331" customFormat="1" x14ac:dyDescent="0.35">
      <c r="B181" s="347"/>
      <c r="D181" s="348"/>
      <c r="E181" s="348"/>
      <c r="F181" s="348"/>
      <c r="G181" s="349"/>
      <c r="H181" s="349"/>
      <c r="I181" s="349"/>
      <c r="J181" s="348"/>
      <c r="K181" s="348"/>
      <c r="L181" s="348"/>
      <c r="M181" s="348"/>
      <c r="N181" s="348"/>
      <c r="O181" s="348"/>
    </row>
    <row r="182" spans="2:15" s="331" customFormat="1" x14ac:dyDescent="0.35">
      <c r="B182" s="347"/>
      <c r="D182" s="348"/>
      <c r="E182" s="348"/>
      <c r="F182" s="348"/>
      <c r="G182" s="349"/>
      <c r="H182" s="349"/>
      <c r="I182" s="349"/>
      <c r="J182" s="348"/>
      <c r="K182" s="348"/>
      <c r="L182" s="348"/>
      <c r="M182" s="348"/>
      <c r="N182" s="348"/>
      <c r="O182" s="348"/>
    </row>
    <row r="183" spans="2:15" s="331" customFormat="1" x14ac:dyDescent="0.35">
      <c r="B183" s="347"/>
      <c r="D183" s="348"/>
      <c r="E183" s="348"/>
      <c r="F183" s="348"/>
      <c r="G183" s="349"/>
      <c r="H183" s="349"/>
      <c r="I183" s="349"/>
      <c r="J183" s="348"/>
      <c r="K183" s="348"/>
      <c r="L183" s="348"/>
      <c r="M183" s="348"/>
      <c r="N183" s="348"/>
      <c r="O183" s="348"/>
    </row>
    <row r="184" spans="2:15" s="331" customFormat="1" x14ac:dyDescent="0.35">
      <c r="B184" s="347"/>
      <c r="D184" s="348"/>
      <c r="E184" s="348"/>
      <c r="F184" s="348"/>
      <c r="G184" s="349"/>
      <c r="H184" s="349"/>
      <c r="I184" s="349"/>
      <c r="J184" s="348"/>
      <c r="K184" s="348"/>
      <c r="L184" s="348"/>
      <c r="M184" s="348"/>
      <c r="N184" s="348"/>
      <c r="O184" s="348"/>
    </row>
    <row r="185" spans="2:15" s="331" customFormat="1" x14ac:dyDescent="0.35">
      <c r="B185" s="347"/>
      <c r="D185" s="348"/>
      <c r="E185" s="348"/>
      <c r="F185" s="348"/>
      <c r="G185" s="349"/>
      <c r="H185" s="349"/>
      <c r="I185" s="349"/>
      <c r="J185" s="348"/>
      <c r="K185" s="348"/>
      <c r="L185" s="348"/>
      <c r="M185" s="348"/>
      <c r="N185" s="348"/>
      <c r="O185" s="348"/>
    </row>
    <row r="186" spans="2:15" s="331" customFormat="1" x14ac:dyDescent="0.35">
      <c r="B186" s="347"/>
      <c r="D186" s="348"/>
      <c r="E186" s="348"/>
      <c r="F186" s="348"/>
      <c r="G186" s="349"/>
      <c r="H186" s="349"/>
      <c r="I186" s="349"/>
      <c r="J186" s="348"/>
      <c r="K186" s="348"/>
      <c r="L186" s="348"/>
      <c r="M186" s="348"/>
      <c r="N186" s="348"/>
      <c r="O186" s="348"/>
    </row>
    <row r="187" spans="2:15" s="331" customFormat="1" x14ac:dyDescent="0.35">
      <c r="B187" s="347"/>
      <c r="D187" s="348"/>
      <c r="E187" s="348"/>
      <c r="F187" s="348"/>
      <c r="G187" s="349"/>
      <c r="H187" s="349"/>
      <c r="I187" s="349"/>
      <c r="J187" s="348"/>
      <c r="K187" s="348"/>
      <c r="L187" s="348"/>
      <c r="M187" s="348"/>
      <c r="N187" s="348"/>
      <c r="O187" s="348"/>
    </row>
    <row r="188" spans="2:15" s="331" customFormat="1" x14ac:dyDescent="0.35">
      <c r="B188" s="347"/>
      <c r="D188" s="348"/>
      <c r="E188" s="348"/>
      <c r="F188" s="348"/>
      <c r="G188" s="349"/>
      <c r="H188" s="349"/>
      <c r="I188" s="349"/>
      <c r="J188" s="348"/>
      <c r="K188" s="348"/>
      <c r="L188" s="348"/>
      <c r="M188" s="348"/>
      <c r="N188" s="348"/>
      <c r="O188" s="348"/>
    </row>
    <row r="189" spans="2:15" s="331" customFormat="1" x14ac:dyDescent="0.35">
      <c r="B189" s="347"/>
      <c r="D189" s="348"/>
      <c r="E189" s="348"/>
      <c r="F189" s="348"/>
      <c r="G189" s="349"/>
      <c r="H189" s="349"/>
      <c r="I189" s="349"/>
      <c r="J189" s="348"/>
      <c r="K189" s="348"/>
      <c r="L189" s="348"/>
      <c r="M189" s="348"/>
      <c r="N189" s="348"/>
      <c r="O189" s="348"/>
    </row>
    <row r="190" spans="2:15" s="331" customFormat="1" x14ac:dyDescent="0.35">
      <c r="B190" s="347"/>
      <c r="D190" s="348"/>
      <c r="E190" s="348"/>
      <c r="F190" s="348"/>
      <c r="G190" s="349"/>
      <c r="H190" s="349"/>
      <c r="I190" s="349"/>
      <c r="J190" s="348"/>
      <c r="K190" s="348"/>
      <c r="L190" s="348"/>
      <c r="M190" s="348"/>
      <c r="N190" s="348"/>
      <c r="O190" s="348"/>
    </row>
    <row r="191" spans="2:15" s="331" customFormat="1" x14ac:dyDescent="0.35">
      <c r="B191" s="347"/>
      <c r="D191" s="348"/>
      <c r="E191" s="348"/>
      <c r="F191" s="348"/>
      <c r="G191" s="349"/>
      <c r="H191" s="349"/>
      <c r="I191" s="349"/>
      <c r="J191" s="348"/>
      <c r="K191" s="348"/>
      <c r="L191" s="348"/>
      <c r="M191" s="348"/>
      <c r="N191" s="348"/>
      <c r="O191" s="348"/>
    </row>
    <row r="192" spans="2:15" s="331" customFormat="1" x14ac:dyDescent="0.35">
      <c r="B192" s="347"/>
      <c r="D192" s="348"/>
      <c r="E192" s="348"/>
      <c r="F192" s="348"/>
      <c r="G192" s="349"/>
      <c r="H192" s="349"/>
      <c r="I192" s="349"/>
      <c r="J192" s="348"/>
      <c r="K192" s="348"/>
      <c r="L192" s="348"/>
      <c r="M192" s="348"/>
      <c r="N192" s="348"/>
      <c r="O192" s="348"/>
    </row>
    <row r="193" spans="2:15" s="331" customFormat="1" x14ac:dyDescent="0.35">
      <c r="B193" s="347"/>
      <c r="D193" s="348"/>
      <c r="E193" s="348"/>
      <c r="F193" s="348"/>
      <c r="G193" s="349"/>
      <c r="H193" s="349"/>
      <c r="I193" s="349"/>
      <c r="J193" s="348"/>
      <c r="K193" s="348"/>
      <c r="L193" s="348"/>
      <c r="M193" s="348"/>
      <c r="N193" s="348"/>
      <c r="O193" s="348"/>
    </row>
    <row r="194" spans="2:15" s="331" customFormat="1" x14ac:dyDescent="0.35">
      <c r="B194" s="347"/>
      <c r="D194" s="348"/>
      <c r="E194" s="348"/>
      <c r="F194" s="348"/>
      <c r="G194" s="349"/>
      <c r="H194" s="349"/>
      <c r="I194" s="349"/>
      <c r="J194" s="348"/>
      <c r="K194" s="348"/>
      <c r="L194" s="348"/>
      <c r="M194" s="348"/>
      <c r="N194" s="348"/>
      <c r="O194" s="348"/>
    </row>
    <row r="195" spans="2:15" s="331" customFormat="1" x14ac:dyDescent="0.35">
      <c r="B195" s="347"/>
      <c r="D195" s="348"/>
      <c r="E195" s="348"/>
      <c r="F195" s="348"/>
      <c r="G195" s="349"/>
      <c r="H195" s="349"/>
      <c r="I195" s="349"/>
      <c r="J195" s="348"/>
      <c r="K195" s="348"/>
      <c r="L195" s="348"/>
      <c r="M195" s="348"/>
      <c r="N195" s="348"/>
      <c r="O195" s="348"/>
    </row>
    <row r="196" spans="2:15" s="331" customFormat="1" x14ac:dyDescent="0.35">
      <c r="B196" s="347"/>
      <c r="D196" s="348"/>
      <c r="E196" s="348"/>
      <c r="F196" s="348"/>
      <c r="G196" s="349"/>
      <c r="H196" s="349"/>
      <c r="I196" s="349"/>
      <c r="J196" s="348"/>
      <c r="K196" s="348"/>
      <c r="L196" s="348"/>
      <c r="M196" s="348"/>
      <c r="N196" s="348"/>
      <c r="O196" s="348"/>
    </row>
    <row r="197" spans="2:15" s="331" customFormat="1" x14ac:dyDescent="0.35">
      <c r="B197" s="347"/>
      <c r="D197" s="348"/>
      <c r="E197" s="348"/>
      <c r="F197" s="348"/>
      <c r="G197" s="349"/>
      <c r="H197" s="349"/>
      <c r="I197" s="349"/>
      <c r="J197" s="348"/>
      <c r="K197" s="348"/>
      <c r="L197" s="348"/>
      <c r="M197" s="348"/>
      <c r="N197" s="348"/>
      <c r="O197" s="348"/>
    </row>
    <row r="198" spans="2:15" s="331" customFormat="1" x14ac:dyDescent="0.35">
      <c r="B198" s="347"/>
      <c r="D198" s="348"/>
      <c r="E198" s="348"/>
      <c r="F198" s="348"/>
      <c r="G198" s="349"/>
      <c r="H198" s="349"/>
      <c r="I198" s="349"/>
      <c r="J198" s="348"/>
      <c r="K198" s="348"/>
      <c r="L198" s="348"/>
      <c r="M198" s="348"/>
      <c r="N198" s="348"/>
      <c r="O198" s="348"/>
    </row>
    <row r="199" spans="2:15" s="331" customFormat="1" x14ac:dyDescent="0.35">
      <c r="B199" s="347"/>
      <c r="D199" s="348"/>
      <c r="E199" s="348"/>
      <c r="F199" s="348"/>
      <c r="G199" s="349"/>
      <c r="H199" s="349"/>
      <c r="I199" s="349"/>
      <c r="J199" s="348"/>
      <c r="K199" s="348"/>
      <c r="L199" s="348"/>
      <c r="M199" s="348"/>
      <c r="N199" s="348"/>
      <c r="O199" s="348"/>
    </row>
    <row r="200" spans="2:15" s="331" customFormat="1" x14ac:dyDescent="0.35">
      <c r="B200" s="347"/>
      <c r="D200" s="348"/>
      <c r="E200" s="348"/>
      <c r="F200" s="348"/>
      <c r="G200" s="349"/>
      <c r="H200" s="349"/>
      <c r="I200" s="349"/>
      <c r="J200" s="348"/>
      <c r="K200" s="348"/>
      <c r="L200" s="348"/>
      <c r="M200" s="348"/>
      <c r="N200" s="348"/>
      <c r="O200" s="348"/>
    </row>
    <row r="201" spans="2:15" s="331" customFormat="1" x14ac:dyDescent="0.35">
      <c r="B201" s="347"/>
      <c r="D201" s="348"/>
      <c r="E201" s="348"/>
      <c r="F201" s="348"/>
      <c r="G201" s="349"/>
      <c r="H201" s="349"/>
      <c r="I201" s="349"/>
      <c r="J201" s="348"/>
      <c r="K201" s="348"/>
      <c r="L201" s="348"/>
      <c r="M201" s="348"/>
      <c r="N201" s="348"/>
      <c r="O201" s="348"/>
    </row>
    <row r="202" spans="2:15" s="331" customFormat="1" x14ac:dyDescent="0.35">
      <c r="B202" s="347"/>
      <c r="D202" s="348"/>
      <c r="E202" s="348"/>
      <c r="F202" s="348"/>
      <c r="G202" s="349"/>
      <c r="H202" s="349"/>
      <c r="I202" s="349"/>
      <c r="J202" s="348"/>
      <c r="K202" s="348"/>
      <c r="L202" s="348"/>
      <c r="M202" s="348"/>
      <c r="N202" s="348"/>
      <c r="O202" s="348"/>
    </row>
    <row r="203" spans="2:15" s="331" customFormat="1" x14ac:dyDescent="0.35">
      <c r="B203" s="347"/>
      <c r="D203" s="348"/>
      <c r="E203" s="348"/>
      <c r="F203" s="348"/>
      <c r="G203" s="349"/>
      <c r="H203" s="349"/>
      <c r="I203" s="349"/>
      <c r="J203" s="348"/>
      <c r="K203" s="348"/>
      <c r="L203" s="348"/>
      <c r="M203" s="348"/>
      <c r="N203" s="348"/>
      <c r="O203" s="348"/>
    </row>
    <row r="204" spans="2:15" s="331" customFormat="1" x14ac:dyDescent="0.35">
      <c r="B204" s="347"/>
      <c r="D204" s="348"/>
      <c r="E204" s="348"/>
      <c r="F204" s="348"/>
      <c r="G204" s="349"/>
      <c r="H204" s="349"/>
      <c r="I204" s="349"/>
      <c r="J204" s="348"/>
      <c r="K204" s="348"/>
      <c r="L204" s="348"/>
      <c r="M204" s="348"/>
      <c r="N204" s="348"/>
      <c r="O204" s="348"/>
    </row>
    <row r="205" spans="2:15" s="331" customFormat="1" x14ac:dyDescent="0.35">
      <c r="B205" s="347"/>
      <c r="D205" s="348"/>
      <c r="E205" s="348"/>
      <c r="F205" s="348"/>
      <c r="G205" s="349"/>
      <c r="H205" s="349"/>
      <c r="I205" s="349"/>
      <c r="J205" s="348"/>
      <c r="K205" s="348"/>
      <c r="L205" s="348"/>
      <c r="M205" s="348"/>
      <c r="N205" s="348"/>
      <c r="O205" s="348"/>
    </row>
    <row r="206" spans="2:15" s="331" customFormat="1" x14ac:dyDescent="0.35">
      <c r="B206" s="347"/>
      <c r="D206" s="348"/>
      <c r="E206" s="348"/>
      <c r="F206" s="348"/>
      <c r="G206" s="349"/>
      <c r="H206" s="349"/>
      <c r="I206" s="349"/>
      <c r="J206" s="348"/>
      <c r="K206" s="348"/>
      <c r="L206" s="348"/>
      <c r="M206" s="348"/>
      <c r="N206" s="348"/>
      <c r="O206" s="348"/>
    </row>
    <row r="207" spans="2:15" s="331" customFormat="1" x14ac:dyDescent="0.35">
      <c r="B207" s="347"/>
      <c r="D207" s="348"/>
      <c r="E207" s="348"/>
      <c r="F207" s="348"/>
      <c r="G207" s="349"/>
      <c r="H207" s="349"/>
      <c r="I207" s="349"/>
      <c r="J207" s="348"/>
      <c r="K207" s="348"/>
      <c r="L207" s="348"/>
      <c r="M207" s="348"/>
      <c r="N207" s="348"/>
      <c r="O207" s="348"/>
    </row>
    <row r="208" spans="2:15" s="331" customFormat="1" x14ac:dyDescent="0.35">
      <c r="B208" s="347"/>
      <c r="D208" s="348"/>
      <c r="E208" s="348"/>
      <c r="F208" s="348"/>
      <c r="G208" s="349"/>
      <c r="H208" s="349"/>
      <c r="I208" s="349"/>
      <c r="J208" s="348"/>
      <c r="K208" s="348"/>
      <c r="L208" s="348"/>
      <c r="M208" s="348"/>
      <c r="N208" s="348"/>
      <c r="O208" s="348"/>
    </row>
    <row r="209" spans="2:15" s="331" customFormat="1" x14ac:dyDescent="0.35">
      <c r="B209" s="347"/>
      <c r="D209" s="348"/>
      <c r="E209" s="348"/>
      <c r="F209" s="348"/>
      <c r="G209" s="349"/>
      <c r="H209" s="349"/>
      <c r="I209" s="349"/>
      <c r="J209" s="348"/>
      <c r="K209" s="348"/>
      <c r="L209" s="348"/>
      <c r="M209" s="348"/>
      <c r="N209" s="348"/>
      <c r="O209" s="348"/>
    </row>
    <row r="210" spans="2:15" s="331" customFormat="1" x14ac:dyDescent="0.35">
      <c r="B210" s="347"/>
      <c r="D210" s="348"/>
      <c r="E210" s="348"/>
      <c r="F210" s="348"/>
      <c r="G210" s="349"/>
      <c r="H210" s="349"/>
      <c r="I210" s="349"/>
      <c r="J210" s="348"/>
      <c r="K210" s="348"/>
      <c r="L210" s="348"/>
      <c r="M210" s="348"/>
      <c r="N210" s="348"/>
      <c r="O210" s="348"/>
    </row>
    <row r="211" spans="2:15" s="331" customFormat="1" x14ac:dyDescent="0.35">
      <c r="B211" s="347"/>
      <c r="D211" s="348"/>
      <c r="E211" s="348"/>
      <c r="F211" s="348"/>
      <c r="G211" s="349"/>
      <c r="H211" s="349"/>
      <c r="I211" s="349"/>
      <c r="J211" s="348"/>
      <c r="K211" s="348"/>
      <c r="L211" s="348"/>
      <c r="M211" s="348"/>
      <c r="N211" s="348"/>
      <c r="O211" s="348"/>
    </row>
    <row r="212" spans="2:15" s="331" customFormat="1" x14ac:dyDescent="0.35">
      <c r="B212" s="347"/>
      <c r="D212" s="348"/>
      <c r="E212" s="348"/>
      <c r="F212" s="348"/>
      <c r="G212" s="349"/>
      <c r="H212" s="349"/>
      <c r="I212" s="349"/>
      <c r="J212" s="348"/>
      <c r="K212" s="348"/>
      <c r="L212" s="348"/>
      <c r="M212" s="348"/>
      <c r="N212" s="348"/>
      <c r="O212" s="348"/>
    </row>
    <row r="213" spans="2:15" s="331" customFormat="1" x14ac:dyDescent="0.35">
      <c r="B213" s="347"/>
      <c r="D213" s="348"/>
      <c r="E213" s="348"/>
      <c r="F213" s="348"/>
      <c r="G213" s="349"/>
      <c r="H213" s="349"/>
      <c r="I213" s="349"/>
      <c r="J213" s="348"/>
      <c r="K213" s="348"/>
      <c r="L213" s="348"/>
      <c r="M213" s="348"/>
      <c r="N213" s="348"/>
      <c r="O213" s="348"/>
    </row>
    <row r="214" spans="2:15" s="331" customFormat="1" x14ac:dyDescent="0.35">
      <c r="B214" s="347"/>
      <c r="D214" s="348"/>
      <c r="E214" s="348"/>
      <c r="F214" s="348"/>
      <c r="G214" s="349"/>
      <c r="H214" s="349"/>
      <c r="I214" s="349"/>
      <c r="J214" s="348"/>
      <c r="K214" s="348"/>
      <c r="L214" s="348"/>
      <c r="M214" s="348"/>
      <c r="N214" s="348"/>
      <c r="O214" s="348"/>
    </row>
    <row r="215" spans="2:15" s="331" customFormat="1" x14ac:dyDescent="0.35">
      <c r="B215" s="347"/>
      <c r="D215" s="348"/>
      <c r="E215" s="348"/>
      <c r="F215" s="348"/>
      <c r="G215" s="349"/>
      <c r="H215" s="349"/>
      <c r="I215" s="349"/>
      <c r="J215" s="348"/>
      <c r="K215" s="348"/>
      <c r="L215" s="348"/>
      <c r="M215" s="348"/>
      <c r="N215" s="348"/>
      <c r="O215" s="348"/>
    </row>
    <row r="216" spans="2:15" s="331" customFormat="1" x14ac:dyDescent="0.35">
      <c r="B216" s="347"/>
      <c r="D216" s="348"/>
      <c r="E216" s="348"/>
      <c r="F216" s="348"/>
      <c r="G216" s="349"/>
      <c r="H216" s="349"/>
      <c r="I216" s="349"/>
      <c r="J216" s="348"/>
      <c r="K216" s="348"/>
      <c r="L216" s="348"/>
      <c r="M216" s="348"/>
      <c r="N216" s="348"/>
      <c r="O216" s="348"/>
    </row>
    <row r="217" spans="2:15" s="331" customFormat="1" x14ac:dyDescent="0.35">
      <c r="B217" s="347"/>
      <c r="D217" s="348"/>
      <c r="E217" s="348"/>
      <c r="F217" s="348"/>
      <c r="G217" s="349"/>
      <c r="H217" s="349"/>
      <c r="I217" s="349"/>
      <c r="J217" s="348"/>
      <c r="K217" s="348"/>
      <c r="L217" s="348"/>
      <c r="M217" s="348"/>
      <c r="N217" s="348"/>
      <c r="O217" s="348"/>
    </row>
    <row r="218" spans="2:15" s="331" customFormat="1" x14ac:dyDescent="0.35">
      <c r="B218" s="347"/>
      <c r="D218" s="348"/>
      <c r="E218" s="348"/>
      <c r="F218" s="348"/>
      <c r="G218" s="349"/>
      <c r="H218" s="349"/>
      <c r="I218" s="349"/>
      <c r="J218" s="348"/>
      <c r="K218" s="348"/>
      <c r="L218" s="348"/>
      <c r="M218" s="348"/>
      <c r="N218" s="348"/>
      <c r="O218" s="348"/>
    </row>
    <row r="219" spans="2:15" s="331" customFormat="1" x14ac:dyDescent="0.35">
      <c r="B219" s="347"/>
      <c r="D219" s="348"/>
      <c r="E219" s="348"/>
      <c r="F219" s="348"/>
      <c r="G219" s="349"/>
      <c r="H219" s="349"/>
      <c r="I219" s="349"/>
      <c r="J219" s="348"/>
      <c r="K219" s="348"/>
      <c r="L219" s="348"/>
      <c r="M219" s="348"/>
      <c r="N219" s="348"/>
      <c r="O219" s="348"/>
    </row>
    <row r="220" spans="2:15" s="331" customFormat="1" x14ac:dyDescent="0.35">
      <c r="B220" s="347"/>
      <c r="D220" s="348"/>
      <c r="E220" s="348"/>
      <c r="F220" s="348"/>
      <c r="G220" s="349"/>
      <c r="H220" s="349"/>
      <c r="I220" s="349"/>
      <c r="J220" s="348"/>
      <c r="K220" s="348"/>
      <c r="L220" s="348"/>
      <c r="M220" s="348"/>
      <c r="N220" s="348"/>
      <c r="O220" s="348"/>
    </row>
    <row r="221" spans="2:15" s="331" customFormat="1" x14ac:dyDescent="0.35">
      <c r="B221" s="347"/>
      <c r="D221" s="348"/>
      <c r="E221" s="348"/>
      <c r="F221" s="348"/>
      <c r="G221" s="349"/>
      <c r="H221" s="349"/>
      <c r="I221" s="349"/>
      <c r="J221" s="348"/>
      <c r="K221" s="348"/>
      <c r="L221" s="348"/>
      <c r="M221" s="348"/>
      <c r="N221" s="348"/>
      <c r="O221" s="348"/>
    </row>
    <row r="222" spans="2:15" s="331" customFormat="1" x14ac:dyDescent="0.35">
      <c r="B222" s="347"/>
      <c r="D222" s="348"/>
      <c r="E222" s="348"/>
      <c r="F222" s="348"/>
      <c r="G222" s="349"/>
      <c r="H222" s="349"/>
      <c r="I222" s="349"/>
      <c r="J222" s="348"/>
      <c r="K222" s="348"/>
      <c r="L222" s="348"/>
      <c r="M222" s="348"/>
      <c r="N222" s="348"/>
      <c r="O222" s="348"/>
    </row>
    <row r="223" spans="2:15" s="331" customFormat="1" x14ac:dyDescent="0.35">
      <c r="B223" s="347"/>
      <c r="D223" s="348"/>
      <c r="E223" s="348"/>
      <c r="F223" s="348"/>
      <c r="G223" s="349"/>
      <c r="H223" s="349"/>
      <c r="I223" s="349"/>
      <c r="J223" s="348"/>
      <c r="K223" s="348"/>
      <c r="L223" s="348"/>
      <c r="M223" s="348"/>
      <c r="N223" s="348"/>
      <c r="O223" s="348"/>
    </row>
    <row r="224" spans="2:15" s="331" customFormat="1" x14ac:dyDescent="0.35">
      <c r="B224" s="347"/>
      <c r="D224" s="348"/>
      <c r="E224" s="348"/>
      <c r="F224" s="348"/>
      <c r="G224" s="349"/>
      <c r="H224" s="349"/>
      <c r="I224" s="349"/>
      <c r="J224" s="348"/>
      <c r="K224" s="348"/>
      <c r="L224" s="348"/>
      <c r="M224" s="348"/>
      <c r="N224" s="348"/>
      <c r="O224" s="348"/>
    </row>
    <row r="225" spans="2:15" s="331" customFormat="1" x14ac:dyDescent="0.35">
      <c r="B225" s="347"/>
      <c r="D225" s="348"/>
      <c r="E225" s="348"/>
      <c r="F225" s="348"/>
      <c r="G225" s="349"/>
      <c r="H225" s="349"/>
      <c r="I225" s="349"/>
      <c r="J225" s="348"/>
      <c r="K225" s="348"/>
      <c r="L225" s="348"/>
      <c r="M225" s="348"/>
      <c r="N225" s="348"/>
      <c r="O225" s="348"/>
    </row>
    <row r="226" spans="2:15" s="331" customFormat="1" x14ac:dyDescent="0.35">
      <c r="B226" s="347"/>
      <c r="D226" s="348"/>
      <c r="E226" s="348"/>
      <c r="F226" s="348"/>
      <c r="G226" s="349"/>
      <c r="H226" s="349"/>
      <c r="I226" s="349"/>
      <c r="J226" s="348"/>
      <c r="K226" s="348"/>
      <c r="L226" s="348"/>
      <c r="M226" s="348"/>
      <c r="N226" s="348"/>
      <c r="O226" s="348"/>
    </row>
    <row r="227" spans="2:15" s="331" customFormat="1" x14ac:dyDescent="0.35">
      <c r="B227" s="347"/>
      <c r="D227" s="348"/>
      <c r="E227" s="348"/>
      <c r="F227" s="348"/>
      <c r="G227" s="349"/>
      <c r="H227" s="349"/>
      <c r="I227" s="349"/>
      <c r="J227" s="348"/>
      <c r="K227" s="348"/>
      <c r="L227" s="348"/>
      <c r="M227" s="348"/>
      <c r="N227" s="348"/>
      <c r="O227" s="348"/>
    </row>
    <row r="228" spans="2:15" s="331" customFormat="1" x14ac:dyDescent="0.35">
      <c r="B228" s="347"/>
      <c r="D228" s="348"/>
      <c r="E228" s="348"/>
      <c r="F228" s="348"/>
      <c r="G228" s="349"/>
      <c r="H228" s="349"/>
      <c r="I228" s="349"/>
      <c r="J228" s="348"/>
      <c r="K228" s="348"/>
      <c r="L228" s="348"/>
      <c r="M228" s="348"/>
      <c r="N228" s="348"/>
      <c r="O228" s="348"/>
    </row>
    <row r="229" spans="2:15" s="331" customFormat="1" x14ac:dyDescent="0.35">
      <c r="B229" s="347"/>
      <c r="D229" s="348"/>
      <c r="E229" s="348"/>
      <c r="F229" s="348"/>
      <c r="G229" s="349"/>
      <c r="H229" s="349"/>
      <c r="I229" s="349"/>
      <c r="J229" s="348"/>
      <c r="K229" s="348"/>
      <c r="L229" s="348"/>
      <c r="M229" s="348"/>
      <c r="N229" s="348"/>
      <c r="O229" s="348"/>
    </row>
    <row r="230" spans="2:15" s="331" customFormat="1" x14ac:dyDescent="0.35">
      <c r="B230" s="347"/>
      <c r="D230" s="348"/>
      <c r="E230" s="348"/>
      <c r="F230" s="348"/>
      <c r="G230" s="349"/>
      <c r="H230" s="349"/>
      <c r="I230" s="349"/>
      <c r="J230" s="348"/>
      <c r="K230" s="348"/>
      <c r="L230" s="348"/>
      <c r="M230" s="348"/>
      <c r="N230" s="348"/>
      <c r="O230" s="348"/>
    </row>
    <row r="231" spans="2:15" s="331" customFormat="1" x14ac:dyDescent="0.35">
      <c r="B231" s="347"/>
      <c r="D231" s="348"/>
      <c r="E231" s="348"/>
      <c r="F231" s="348"/>
      <c r="G231" s="349"/>
      <c r="H231" s="349"/>
      <c r="I231" s="349"/>
      <c r="J231" s="348"/>
      <c r="K231" s="348"/>
      <c r="L231" s="348"/>
      <c r="M231" s="348"/>
      <c r="N231" s="348"/>
      <c r="O231" s="348"/>
    </row>
    <row r="232" spans="2:15" s="331" customFormat="1" x14ac:dyDescent="0.35">
      <c r="B232" s="347"/>
      <c r="D232" s="348"/>
      <c r="E232" s="348"/>
      <c r="F232" s="348"/>
      <c r="G232" s="349"/>
      <c r="H232" s="349"/>
      <c r="I232" s="349"/>
      <c r="J232" s="348"/>
      <c r="K232" s="348"/>
      <c r="L232" s="348"/>
      <c r="M232" s="348"/>
      <c r="N232" s="348"/>
      <c r="O232" s="348"/>
    </row>
    <row r="233" spans="2:15" s="331" customFormat="1" x14ac:dyDescent="0.35">
      <c r="B233" s="347"/>
      <c r="D233" s="348"/>
      <c r="E233" s="348"/>
      <c r="F233" s="348"/>
      <c r="G233" s="349"/>
      <c r="H233" s="349"/>
      <c r="I233" s="349"/>
      <c r="J233" s="348"/>
      <c r="K233" s="348"/>
      <c r="L233" s="348"/>
      <c r="M233" s="348"/>
      <c r="N233" s="348"/>
      <c r="O233" s="348"/>
    </row>
    <row r="234" spans="2:15" s="331" customFormat="1" x14ac:dyDescent="0.35">
      <c r="B234" s="347"/>
      <c r="D234" s="348"/>
      <c r="E234" s="348"/>
      <c r="F234" s="348"/>
      <c r="G234" s="349"/>
      <c r="H234" s="349"/>
      <c r="I234" s="349"/>
      <c r="J234" s="348"/>
      <c r="K234" s="348"/>
      <c r="L234" s="348"/>
      <c r="M234" s="348"/>
      <c r="N234" s="348"/>
      <c r="O234" s="348"/>
    </row>
    <row r="235" spans="2:15" s="331" customFormat="1" x14ac:dyDescent="0.35">
      <c r="B235" s="347"/>
      <c r="D235" s="348"/>
      <c r="E235" s="348"/>
      <c r="F235" s="348"/>
      <c r="G235" s="349"/>
      <c r="H235" s="349"/>
      <c r="I235" s="349"/>
      <c r="J235" s="348"/>
      <c r="K235" s="348"/>
      <c r="L235" s="348"/>
      <c r="M235" s="348"/>
      <c r="N235" s="348"/>
      <c r="O235" s="348"/>
    </row>
    <row r="236" spans="2:15" s="331" customFormat="1" x14ac:dyDescent="0.35">
      <c r="B236" s="347"/>
      <c r="D236" s="348"/>
      <c r="E236" s="348"/>
      <c r="F236" s="348"/>
      <c r="G236" s="349"/>
      <c r="H236" s="349"/>
      <c r="I236" s="349"/>
      <c r="J236" s="348"/>
      <c r="K236" s="348"/>
      <c r="L236" s="348"/>
      <c r="M236" s="348"/>
      <c r="N236" s="348"/>
      <c r="O236" s="348"/>
    </row>
    <row r="237" spans="2:15" s="331" customFormat="1" x14ac:dyDescent="0.35">
      <c r="B237" s="347"/>
      <c r="D237" s="348"/>
      <c r="E237" s="348"/>
      <c r="F237" s="348"/>
      <c r="G237" s="349"/>
      <c r="H237" s="349"/>
      <c r="I237" s="349"/>
      <c r="J237" s="348"/>
      <c r="K237" s="348"/>
      <c r="L237" s="348"/>
      <c r="M237" s="348"/>
      <c r="N237" s="348"/>
      <c r="O237" s="348"/>
    </row>
    <row r="238" spans="2:15" s="331" customFormat="1" x14ac:dyDescent="0.35">
      <c r="B238" s="347"/>
      <c r="D238" s="348"/>
      <c r="E238" s="348"/>
      <c r="F238" s="348"/>
      <c r="G238" s="349"/>
      <c r="H238" s="349"/>
      <c r="I238" s="349"/>
      <c r="J238" s="348"/>
      <c r="K238" s="348"/>
      <c r="L238" s="348"/>
      <c r="M238" s="348"/>
      <c r="N238" s="348"/>
      <c r="O238" s="348"/>
    </row>
    <row r="239" spans="2:15" s="331" customFormat="1" x14ac:dyDescent="0.35">
      <c r="B239" s="347"/>
      <c r="D239" s="348"/>
      <c r="E239" s="348"/>
      <c r="F239" s="348"/>
      <c r="G239" s="349"/>
      <c r="H239" s="349"/>
      <c r="I239" s="349"/>
      <c r="J239" s="348"/>
      <c r="K239" s="348"/>
      <c r="L239" s="348"/>
      <c r="M239" s="348"/>
      <c r="N239" s="348"/>
      <c r="O239" s="348"/>
    </row>
    <row r="240" spans="2:15" s="331" customFormat="1" x14ac:dyDescent="0.35">
      <c r="B240" s="347"/>
      <c r="D240" s="348"/>
      <c r="E240" s="348"/>
      <c r="F240" s="348"/>
      <c r="G240" s="349"/>
      <c r="H240" s="349"/>
      <c r="I240" s="349"/>
      <c r="J240" s="348"/>
      <c r="K240" s="348"/>
      <c r="L240" s="348"/>
      <c r="M240" s="348"/>
      <c r="N240" s="348"/>
      <c r="O240" s="348"/>
    </row>
    <row r="241" spans="2:15" s="331" customFormat="1" x14ac:dyDescent="0.35">
      <c r="B241" s="347"/>
      <c r="D241" s="348"/>
      <c r="E241" s="348"/>
      <c r="F241" s="348"/>
      <c r="G241" s="349"/>
      <c r="H241" s="349"/>
      <c r="I241" s="349"/>
      <c r="J241" s="348"/>
      <c r="K241" s="348"/>
      <c r="L241" s="348"/>
      <c r="M241" s="348"/>
      <c r="N241" s="348"/>
      <c r="O241" s="348"/>
    </row>
    <row r="242" spans="2:15" s="331" customFormat="1" x14ac:dyDescent="0.35">
      <c r="B242" s="347"/>
      <c r="D242" s="348"/>
      <c r="E242" s="348"/>
      <c r="F242" s="348"/>
      <c r="G242" s="349"/>
      <c r="H242" s="349"/>
      <c r="I242" s="349"/>
      <c r="J242" s="348"/>
      <c r="K242" s="348"/>
      <c r="L242" s="348"/>
      <c r="M242" s="348"/>
      <c r="N242" s="348"/>
      <c r="O242" s="348"/>
    </row>
    <row r="243" spans="2:15" s="331" customFormat="1" x14ac:dyDescent="0.35">
      <c r="B243" s="347"/>
      <c r="D243" s="348"/>
      <c r="E243" s="348"/>
      <c r="F243" s="348"/>
      <c r="G243" s="349"/>
      <c r="H243" s="349"/>
      <c r="I243" s="349"/>
      <c r="J243" s="348"/>
      <c r="K243" s="348"/>
      <c r="L243" s="348"/>
      <c r="M243" s="348"/>
      <c r="N243" s="348"/>
      <c r="O243" s="348"/>
    </row>
    <row r="244" spans="2:15" s="331" customFormat="1" x14ac:dyDescent="0.35">
      <c r="B244" s="347"/>
      <c r="D244" s="348"/>
      <c r="E244" s="348"/>
      <c r="F244" s="348"/>
      <c r="G244" s="349"/>
      <c r="H244" s="349"/>
      <c r="I244" s="349"/>
      <c r="J244" s="348"/>
      <c r="K244" s="348"/>
      <c r="L244" s="348"/>
      <c r="M244" s="348"/>
      <c r="N244" s="348"/>
      <c r="O244" s="348"/>
    </row>
    <row r="245" spans="2:15" s="331" customFormat="1" x14ac:dyDescent="0.35">
      <c r="B245" s="347"/>
      <c r="D245" s="348"/>
      <c r="E245" s="348"/>
      <c r="F245" s="348"/>
      <c r="G245" s="349"/>
      <c r="H245" s="349"/>
      <c r="I245" s="349"/>
      <c r="J245" s="348"/>
      <c r="K245" s="348"/>
      <c r="L245" s="348"/>
      <c r="M245" s="348"/>
      <c r="N245" s="348"/>
      <c r="O245" s="348"/>
    </row>
    <row r="246" spans="2:15" s="331" customFormat="1" x14ac:dyDescent="0.35">
      <c r="B246" s="347"/>
      <c r="D246" s="348"/>
      <c r="E246" s="348"/>
      <c r="F246" s="348"/>
      <c r="G246" s="349"/>
      <c r="H246" s="349"/>
      <c r="I246" s="349"/>
      <c r="J246" s="348"/>
      <c r="K246" s="348"/>
      <c r="L246" s="348"/>
      <c r="M246" s="348"/>
      <c r="N246" s="348"/>
      <c r="O246" s="348"/>
    </row>
    <row r="247" spans="2:15" s="331" customFormat="1" x14ac:dyDescent="0.35">
      <c r="B247" s="347"/>
      <c r="D247" s="348"/>
      <c r="E247" s="348"/>
      <c r="F247" s="348"/>
      <c r="G247" s="349"/>
      <c r="H247" s="349"/>
      <c r="I247" s="349"/>
      <c r="J247" s="348"/>
      <c r="K247" s="348"/>
      <c r="L247" s="348"/>
      <c r="M247" s="348"/>
      <c r="N247" s="348"/>
      <c r="O247" s="348"/>
    </row>
    <row r="248" spans="2:15" s="331" customFormat="1" x14ac:dyDescent="0.35">
      <c r="B248" s="347"/>
      <c r="D248" s="348"/>
      <c r="E248" s="348"/>
      <c r="F248" s="348"/>
      <c r="G248" s="349"/>
      <c r="H248" s="349"/>
      <c r="I248" s="349"/>
      <c r="J248" s="348"/>
      <c r="K248" s="348"/>
      <c r="L248" s="348"/>
      <c r="M248" s="348"/>
      <c r="N248" s="348"/>
      <c r="O248" s="348"/>
    </row>
    <row r="249" spans="2:15" s="331" customFormat="1" x14ac:dyDescent="0.35">
      <c r="B249" s="347"/>
      <c r="D249" s="348"/>
      <c r="E249" s="348"/>
      <c r="F249" s="348"/>
      <c r="G249" s="349"/>
      <c r="H249" s="349"/>
      <c r="I249" s="349"/>
      <c r="J249" s="348"/>
      <c r="K249" s="348"/>
      <c r="L249" s="348"/>
      <c r="M249" s="348"/>
      <c r="N249" s="348"/>
      <c r="O249" s="348"/>
    </row>
    <row r="250" spans="2:15" s="331" customFormat="1" x14ac:dyDescent="0.35">
      <c r="B250" s="347"/>
      <c r="D250" s="348"/>
      <c r="E250" s="348"/>
      <c r="F250" s="348"/>
      <c r="G250" s="349"/>
      <c r="H250" s="349"/>
      <c r="I250" s="349"/>
      <c r="J250" s="348"/>
      <c r="K250" s="348"/>
      <c r="L250" s="348"/>
      <c r="M250" s="348"/>
      <c r="N250" s="348"/>
      <c r="O250" s="348"/>
    </row>
    <row r="251" spans="2:15" s="331" customFormat="1" x14ac:dyDescent="0.35">
      <c r="B251" s="347"/>
      <c r="D251" s="348"/>
      <c r="E251" s="348"/>
      <c r="F251" s="348"/>
      <c r="G251" s="349"/>
      <c r="H251" s="349"/>
      <c r="I251" s="349"/>
      <c r="J251" s="348"/>
      <c r="K251" s="348"/>
      <c r="L251" s="348"/>
      <c r="M251" s="348"/>
      <c r="N251" s="348"/>
      <c r="O251" s="348"/>
    </row>
    <row r="252" spans="2:15" s="331" customFormat="1" x14ac:dyDescent="0.35">
      <c r="B252" s="347"/>
      <c r="D252" s="348"/>
      <c r="E252" s="348"/>
      <c r="F252" s="348"/>
      <c r="G252" s="349"/>
      <c r="H252" s="349"/>
      <c r="I252" s="349"/>
      <c r="J252" s="348"/>
      <c r="K252" s="348"/>
      <c r="L252" s="348"/>
      <c r="M252" s="348"/>
      <c r="N252" s="348"/>
      <c r="O252" s="348"/>
    </row>
    <row r="253" spans="2:15" s="331" customFormat="1" x14ac:dyDescent="0.35">
      <c r="B253" s="347"/>
      <c r="D253" s="348"/>
      <c r="E253" s="348"/>
      <c r="F253" s="348"/>
      <c r="G253" s="349"/>
      <c r="H253" s="349"/>
      <c r="I253" s="349"/>
      <c r="J253" s="348"/>
      <c r="K253" s="348"/>
      <c r="L253" s="348"/>
      <c r="M253" s="348"/>
      <c r="N253" s="348"/>
      <c r="O253" s="348"/>
    </row>
    <row r="254" spans="2:15" s="331" customFormat="1" x14ac:dyDescent="0.35">
      <c r="B254" s="347"/>
      <c r="D254" s="348"/>
      <c r="E254" s="348"/>
      <c r="F254" s="348"/>
      <c r="G254" s="349"/>
      <c r="H254" s="349"/>
      <c r="I254" s="349"/>
      <c r="J254" s="348"/>
      <c r="K254" s="348"/>
      <c r="L254" s="348"/>
      <c r="M254" s="348"/>
      <c r="N254" s="348"/>
      <c r="O254" s="348"/>
    </row>
    <row r="255" spans="2:15" s="331" customFormat="1" x14ac:dyDescent="0.35">
      <c r="B255" s="347"/>
      <c r="D255" s="348"/>
      <c r="E255" s="348"/>
      <c r="F255" s="348"/>
      <c r="G255" s="349"/>
      <c r="H255" s="349"/>
      <c r="I255" s="349"/>
      <c r="J255" s="348"/>
      <c r="K255" s="348"/>
      <c r="L255" s="348"/>
      <c r="M255" s="348"/>
      <c r="N255" s="348"/>
      <c r="O255" s="348"/>
    </row>
    <row r="256" spans="2:15" s="331" customFormat="1" x14ac:dyDescent="0.35">
      <c r="B256" s="347"/>
      <c r="D256" s="348"/>
      <c r="E256" s="348"/>
      <c r="F256" s="348"/>
      <c r="G256" s="349"/>
      <c r="H256" s="349"/>
      <c r="I256" s="349"/>
      <c r="J256" s="348"/>
      <c r="K256" s="348"/>
      <c r="L256" s="348"/>
      <c r="M256" s="348"/>
      <c r="N256" s="348"/>
      <c r="O256" s="348"/>
    </row>
    <row r="257" spans="2:15" s="331" customFormat="1" x14ac:dyDescent="0.35">
      <c r="B257" s="347"/>
      <c r="D257" s="348"/>
      <c r="E257" s="348"/>
      <c r="F257" s="348"/>
      <c r="G257" s="349"/>
      <c r="H257" s="349"/>
      <c r="I257" s="349"/>
      <c r="J257" s="348"/>
      <c r="K257" s="348"/>
      <c r="L257" s="348"/>
      <c r="M257" s="348"/>
      <c r="N257" s="348"/>
      <c r="O257" s="348"/>
    </row>
    <row r="258" spans="2:15" s="331" customFormat="1" x14ac:dyDescent="0.35">
      <c r="B258" s="347"/>
      <c r="D258" s="348"/>
      <c r="E258" s="348"/>
      <c r="F258" s="348"/>
      <c r="G258" s="349"/>
      <c r="H258" s="349"/>
      <c r="I258" s="349"/>
      <c r="J258" s="348"/>
      <c r="K258" s="348"/>
      <c r="L258" s="348"/>
      <c r="M258" s="348"/>
      <c r="N258" s="348"/>
      <c r="O258" s="348"/>
    </row>
    <row r="259" spans="2:15" s="331" customFormat="1" x14ac:dyDescent="0.35">
      <c r="B259" s="347"/>
      <c r="D259" s="348"/>
      <c r="E259" s="348"/>
      <c r="F259" s="348"/>
      <c r="G259" s="349"/>
      <c r="H259" s="349"/>
      <c r="I259" s="349"/>
      <c r="J259" s="348"/>
      <c r="K259" s="348"/>
      <c r="L259" s="348"/>
      <c r="M259" s="348"/>
      <c r="N259" s="348"/>
      <c r="O259" s="348"/>
    </row>
    <row r="260" spans="2:15" s="331" customFormat="1" x14ac:dyDescent="0.35">
      <c r="B260" s="347"/>
      <c r="D260" s="348"/>
      <c r="E260" s="348"/>
      <c r="F260" s="348"/>
      <c r="G260" s="349"/>
      <c r="H260" s="349"/>
      <c r="I260" s="349"/>
      <c r="J260" s="348"/>
      <c r="K260" s="348"/>
      <c r="L260" s="348"/>
      <c r="M260" s="348"/>
      <c r="N260" s="348"/>
      <c r="O260" s="348"/>
    </row>
    <row r="261" spans="2:15" s="331" customFormat="1" x14ac:dyDescent="0.35">
      <c r="B261" s="347"/>
      <c r="D261" s="348"/>
      <c r="E261" s="348"/>
      <c r="F261" s="348"/>
      <c r="G261" s="349"/>
      <c r="H261" s="349"/>
      <c r="I261" s="349"/>
      <c r="J261" s="348"/>
      <c r="K261" s="348"/>
      <c r="L261" s="348"/>
      <c r="M261" s="348"/>
      <c r="N261" s="348"/>
      <c r="O261" s="348"/>
    </row>
    <row r="262" spans="2:15" s="331" customFormat="1" x14ac:dyDescent="0.35">
      <c r="B262" s="347"/>
      <c r="D262" s="348"/>
      <c r="E262" s="348"/>
      <c r="F262" s="348"/>
      <c r="G262" s="349"/>
      <c r="H262" s="349"/>
      <c r="I262" s="349"/>
      <c r="J262" s="348"/>
      <c r="K262" s="348"/>
      <c r="L262" s="348"/>
      <c r="M262" s="348"/>
      <c r="N262" s="348"/>
      <c r="O262" s="348"/>
    </row>
    <row r="263" spans="2:15" s="331" customFormat="1" x14ac:dyDescent="0.35">
      <c r="B263" s="347"/>
      <c r="D263" s="348"/>
      <c r="E263" s="348"/>
      <c r="F263" s="348"/>
      <c r="G263" s="349"/>
      <c r="H263" s="349"/>
      <c r="I263" s="349"/>
      <c r="J263" s="348"/>
      <c r="K263" s="348"/>
      <c r="L263" s="348"/>
      <c r="M263" s="348"/>
      <c r="N263" s="348"/>
      <c r="O263" s="348"/>
    </row>
    <row r="264" spans="2:15" s="331" customFormat="1" x14ac:dyDescent="0.35">
      <c r="B264" s="347"/>
      <c r="D264" s="348"/>
      <c r="E264" s="348"/>
      <c r="F264" s="348"/>
      <c r="G264" s="349"/>
      <c r="H264" s="349"/>
      <c r="I264" s="349"/>
      <c r="J264" s="348"/>
      <c r="K264" s="348"/>
      <c r="L264" s="348"/>
      <c r="M264" s="348"/>
      <c r="N264" s="348"/>
      <c r="O264" s="348"/>
    </row>
    <row r="265" spans="2:15" s="331" customFormat="1" x14ac:dyDescent="0.35">
      <c r="B265" s="347"/>
      <c r="D265" s="348"/>
      <c r="E265" s="348"/>
      <c r="F265" s="348"/>
      <c r="G265" s="349"/>
      <c r="H265" s="349"/>
      <c r="I265" s="349"/>
      <c r="J265" s="348"/>
      <c r="K265" s="348"/>
      <c r="L265" s="348"/>
      <c r="M265" s="348"/>
      <c r="N265" s="348"/>
      <c r="O265" s="348"/>
    </row>
    <row r="266" spans="2:15" s="331" customFormat="1" x14ac:dyDescent="0.35">
      <c r="B266" s="347"/>
      <c r="D266" s="348"/>
      <c r="E266" s="348"/>
      <c r="F266" s="348"/>
      <c r="G266" s="349"/>
      <c r="H266" s="349"/>
      <c r="I266" s="349"/>
      <c r="J266" s="348"/>
      <c r="K266" s="348"/>
      <c r="L266" s="348"/>
      <c r="M266" s="348"/>
      <c r="N266" s="348"/>
      <c r="O266" s="348"/>
    </row>
    <row r="267" spans="2:15" s="331" customFormat="1" x14ac:dyDescent="0.35">
      <c r="B267" s="347"/>
      <c r="D267" s="348"/>
      <c r="E267" s="348"/>
      <c r="F267" s="348"/>
      <c r="G267" s="349"/>
      <c r="H267" s="349"/>
      <c r="I267" s="349"/>
      <c r="J267" s="348"/>
      <c r="K267" s="348"/>
      <c r="L267" s="348"/>
      <c r="M267" s="348"/>
      <c r="N267" s="348"/>
      <c r="O267" s="348"/>
    </row>
    <row r="268" spans="2:15" s="331" customFormat="1" x14ac:dyDescent="0.35">
      <c r="B268" s="347"/>
      <c r="D268" s="348"/>
      <c r="E268" s="348"/>
      <c r="F268" s="348"/>
      <c r="G268" s="349"/>
      <c r="H268" s="349"/>
      <c r="I268" s="349"/>
      <c r="J268" s="348"/>
      <c r="K268" s="348"/>
      <c r="L268" s="348"/>
      <c r="M268" s="348"/>
      <c r="N268" s="348"/>
      <c r="O268" s="348"/>
    </row>
    <row r="269" spans="2:15" s="331" customFormat="1" x14ac:dyDescent="0.35">
      <c r="B269" s="347"/>
      <c r="D269" s="348"/>
      <c r="E269" s="348"/>
      <c r="F269" s="348"/>
      <c r="G269" s="349"/>
      <c r="H269" s="349"/>
      <c r="I269" s="349"/>
      <c r="J269" s="348"/>
      <c r="K269" s="348"/>
      <c r="L269" s="348"/>
      <c r="M269" s="348"/>
      <c r="N269" s="348"/>
      <c r="O269" s="348"/>
    </row>
    <row r="270" spans="2:15" s="331" customFormat="1" x14ac:dyDescent="0.35">
      <c r="B270" s="347"/>
      <c r="D270" s="348"/>
      <c r="E270" s="348"/>
      <c r="F270" s="348"/>
      <c r="G270" s="349"/>
      <c r="H270" s="349"/>
      <c r="I270" s="349"/>
      <c r="J270" s="348"/>
      <c r="K270" s="348"/>
      <c r="L270" s="348"/>
      <c r="M270" s="348"/>
      <c r="N270" s="348"/>
      <c r="O270" s="348"/>
    </row>
    <row r="271" spans="2:15" s="331" customFormat="1" x14ac:dyDescent="0.35">
      <c r="B271" s="347"/>
      <c r="D271" s="348"/>
      <c r="E271" s="348"/>
      <c r="F271" s="348"/>
      <c r="G271" s="349"/>
      <c r="H271" s="349"/>
      <c r="I271" s="349"/>
      <c r="J271" s="348"/>
      <c r="K271" s="348"/>
      <c r="L271" s="348"/>
      <c r="M271" s="348"/>
      <c r="N271" s="348"/>
      <c r="O271" s="348"/>
    </row>
    <row r="272" spans="2:15" s="331" customFormat="1" x14ac:dyDescent="0.35">
      <c r="B272" s="347"/>
      <c r="D272" s="348"/>
      <c r="E272" s="348"/>
      <c r="F272" s="348"/>
      <c r="G272" s="349"/>
      <c r="H272" s="349"/>
      <c r="I272" s="349"/>
      <c r="J272" s="348"/>
      <c r="K272" s="348"/>
      <c r="L272" s="348"/>
      <c r="M272" s="348"/>
      <c r="N272" s="348"/>
      <c r="O272" s="348"/>
    </row>
    <row r="273" spans="2:15" s="331" customFormat="1" x14ac:dyDescent="0.35">
      <c r="B273" s="347"/>
      <c r="D273" s="348"/>
      <c r="E273" s="348"/>
      <c r="F273" s="348"/>
      <c r="G273" s="349"/>
      <c r="H273" s="349"/>
      <c r="I273" s="349"/>
      <c r="J273" s="348"/>
      <c r="K273" s="348"/>
      <c r="L273" s="348"/>
      <c r="M273" s="348"/>
      <c r="N273" s="348"/>
      <c r="O273" s="348"/>
    </row>
    <row r="274" spans="2:15" s="331" customFormat="1" x14ac:dyDescent="0.35">
      <c r="B274" s="347"/>
      <c r="D274" s="348"/>
      <c r="E274" s="348"/>
      <c r="F274" s="348"/>
      <c r="G274" s="349"/>
      <c r="H274" s="349"/>
      <c r="I274" s="349"/>
      <c r="J274" s="348"/>
      <c r="K274" s="348"/>
      <c r="L274" s="348"/>
      <c r="M274" s="348"/>
      <c r="N274" s="348"/>
      <c r="O274" s="348"/>
    </row>
    <row r="275" spans="2:15" s="331" customFormat="1" x14ac:dyDescent="0.35">
      <c r="B275" s="347"/>
      <c r="D275" s="348"/>
      <c r="E275" s="348"/>
      <c r="F275" s="348"/>
      <c r="G275" s="349"/>
      <c r="H275" s="349"/>
      <c r="I275" s="349"/>
      <c r="J275" s="348"/>
      <c r="K275" s="348"/>
      <c r="L275" s="348"/>
      <c r="M275" s="348"/>
      <c r="N275" s="348"/>
      <c r="O275" s="348"/>
    </row>
    <row r="276" spans="2:15" s="331" customFormat="1" x14ac:dyDescent="0.35">
      <c r="B276" s="347"/>
      <c r="D276" s="348"/>
      <c r="E276" s="348"/>
      <c r="F276" s="348"/>
      <c r="G276" s="349"/>
      <c r="H276" s="349"/>
      <c r="I276" s="349"/>
      <c r="J276" s="348"/>
      <c r="K276" s="348"/>
      <c r="L276" s="348"/>
      <c r="M276" s="348"/>
      <c r="N276" s="348"/>
      <c r="O276" s="348"/>
    </row>
    <row r="277" spans="2:15" s="331" customFormat="1" x14ac:dyDescent="0.35">
      <c r="B277" s="347"/>
      <c r="D277" s="348"/>
      <c r="E277" s="348"/>
      <c r="F277" s="348"/>
      <c r="G277" s="349"/>
      <c r="H277" s="349"/>
      <c r="I277" s="349"/>
      <c r="J277" s="348"/>
      <c r="K277" s="348"/>
      <c r="L277" s="348"/>
      <c r="M277" s="348"/>
      <c r="N277" s="348"/>
      <c r="O277" s="348"/>
    </row>
    <row r="278" spans="2:15" s="331" customFormat="1" x14ac:dyDescent="0.35">
      <c r="B278" s="347"/>
      <c r="D278" s="348"/>
      <c r="E278" s="348"/>
      <c r="F278" s="348"/>
      <c r="G278" s="349"/>
      <c r="H278" s="349"/>
      <c r="I278" s="349"/>
      <c r="J278" s="348"/>
      <c r="K278" s="348"/>
      <c r="L278" s="348"/>
      <c r="M278" s="348"/>
      <c r="N278" s="348"/>
      <c r="O278" s="348"/>
    </row>
    <row r="279" spans="2:15" s="331" customFormat="1" x14ac:dyDescent="0.35">
      <c r="B279" s="347"/>
      <c r="D279" s="348"/>
      <c r="E279" s="348"/>
      <c r="F279" s="348"/>
      <c r="G279" s="349"/>
      <c r="H279" s="349"/>
      <c r="I279" s="349"/>
      <c r="J279" s="348"/>
      <c r="K279" s="348"/>
      <c r="L279" s="348"/>
      <c r="M279" s="348"/>
      <c r="N279" s="348"/>
      <c r="O279" s="348"/>
    </row>
    <row r="280" spans="2:15" s="331" customFormat="1" x14ac:dyDescent="0.35">
      <c r="B280" s="347"/>
      <c r="D280" s="348"/>
      <c r="E280" s="348"/>
      <c r="F280" s="348"/>
      <c r="G280" s="349"/>
      <c r="H280" s="349"/>
      <c r="I280" s="349"/>
      <c r="J280" s="348"/>
      <c r="K280" s="348"/>
      <c r="L280" s="348"/>
      <c r="M280" s="348"/>
      <c r="N280" s="348"/>
      <c r="O280" s="348"/>
    </row>
    <row r="281" spans="2:15" s="331" customFormat="1" x14ac:dyDescent="0.35">
      <c r="B281" s="347"/>
      <c r="D281" s="348"/>
      <c r="E281" s="348"/>
      <c r="F281" s="348"/>
      <c r="G281" s="349"/>
      <c r="H281" s="349"/>
      <c r="I281" s="349"/>
      <c r="J281" s="348"/>
      <c r="K281" s="348"/>
      <c r="L281" s="348"/>
      <c r="M281" s="348"/>
      <c r="N281" s="348"/>
      <c r="O281" s="348"/>
    </row>
    <row r="282" spans="2:15" s="331" customFormat="1" x14ac:dyDescent="0.35">
      <c r="B282" s="347"/>
      <c r="D282" s="348"/>
      <c r="E282" s="348"/>
      <c r="F282" s="348"/>
      <c r="G282" s="349"/>
      <c r="H282" s="349"/>
      <c r="I282" s="349"/>
      <c r="J282" s="348"/>
      <c r="K282" s="348"/>
      <c r="L282" s="348"/>
      <c r="M282" s="348"/>
      <c r="N282" s="348"/>
      <c r="O282" s="348"/>
    </row>
    <row r="283" spans="2:15" s="331" customFormat="1" x14ac:dyDescent="0.35">
      <c r="B283" s="347"/>
      <c r="D283" s="348"/>
      <c r="E283" s="348"/>
      <c r="F283" s="348"/>
      <c r="G283" s="349"/>
      <c r="H283" s="349"/>
      <c r="I283" s="349"/>
      <c r="J283" s="348"/>
      <c r="K283" s="348"/>
      <c r="L283" s="348"/>
      <c r="M283" s="348"/>
      <c r="N283" s="348"/>
      <c r="O283" s="348"/>
    </row>
    <row r="284" spans="2:15" s="331" customFormat="1" x14ac:dyDescent="0.35">
      <c r="B284" s="347"/>
      <c r="D284" s="348"/>
      <c r="E284" s="348"/>
      <c r="F284" s="348"/>
      <c r="G284" s="349"/>
      <c r="H284" s="349"/>
      <c r="I284" s="349"/>
      <c r="J284" s="348"/>
      <c r="K284" s="348"/>
      <c r="L284" s="348"/>
      <c r="M284" s="348"/>
      <c r="N284" s="348"/>
      <c r="O284" s="348"/>
    </row>
    <row r="285" spans="2:15" s="331" customFormat="1" x14ac:dyDescent="0.35">
      <c r="B285" s="347"/>
      <c r="D285" s="348"/>
      <c r="E285" s="348"/>
      <c r="F285" s="348"/>
      <c r="G285" s="349"/>
      <c r="H285" s="349"/>
      <c r="I285" s="349"/>
      <c r="J285" s="348"/>
      <c r="K285" s="348"/>
      <c r="L285" s="348"/>
      <c r="M285" s="348"/>
      <c r="N285" s="348"/>
      <c r="O285" s="348"/>
    </row>
    <row r="286" spans="2:15" s="331" customFormat="1" x14ac:dyDescent="0.35">
      <c r="B286" s="347"/>
      <c r="D286" s="348"/>
      <c r="E286" s="348"/>
      <c r="F286" s="348"/>
      <c r="G286" s="349"/>
      <c r="H286" s="349"/>
      <c r="I286" s="349"/>
      <c r="J286" s="348"/>
      <c r="K286" s="348"/>
      <c r="L286" s="348"/>
      <c r="M286" s="348"/>
      <c r="N286" s="348"/>
      <c r="O286" s="348"/>
    </row>
    <row r="287" spans="2:15" s="331" customFormat="1" x14ac:dyDescent="0.35">
      <c r="B287" s="347"/>
      <c r="D287" s="348"/>
      <c r="E287" s="348"/>
      <c r="F287" s="348"/>
      <c r="G287" s="349"/>
      <c r="H287" s="349"/>
      <c r="I287" s="349"/>
      <c r="J287" s="348"/>
      <c r="K287" s="348"/>
      <c r="L287" s="348"/>
      <c r="M287" s="348"/>
      <c r="N287" s="348"/>
      <c r="O287" s="348"/>
    </row>
    <row r="288" spans="2:15" s="331" customFormat="1" x14ac:dyDescent="0.35">
      <c r="B288" s="347"/>
      <c r="D288" s="348"/>
      <c r="E288" s="348"/>
      <c r="F288" s="348"/>
      <c r="G288" s="349"/>
      <c r="H288" s="349"/>
      <c r="I288" s="349"/>
      <c r="J288" s="348"/>
      <c r="K288" s="348"/>
      <c r="L288" s="348"/>
      <c r="M288" s="348"/>
      <c r="N288" s="348"/>
      <c r="O288" s="348"/>
    </row>
    <row r="289" spans="2:15" s="331" customFormat="1" x14ac:dyDescent="0.35">
      <c r="B289" s="347"/>
      <c r="D289" s="348"/>
      <c r="E289" s="348"/>
      <c r="F289" s="348"/>
      <c r="G289" s="349"/>
      <c r="H289" s="349"/>
      <c r="I289" s="349"/>
      <c r="J289" s="348"/>
      <c r="K289" s="348"/>
      <c r="L289" s="348"/>
      <c r="M289" s="348"/>
      <c r="N289" s="348"/>
      <c r="O289" s="348"/>
    </row>
    <row r="290" spans="2:15" s="331" customFormat="1" x14ac:dyDescent="0.35">
      <c r="B290" s="347"/>
      <c r="D290" s="348"/>
      <c r="E290" s="348"/>
      <c r="F290" s="348"/>
      <c r="G290" s="349"/>
      <c r="H290" s="349"/>
      <c r="I290" s="349"/>
      <c r="J290" s="348"/>
      <c r="K290" s="348"/>
      <c r="L290" s="348"/>
      <c r="M290" s="348"/>
      <c r="N290" s="348"/>
      <c r="O290" s="348"/>
    </row>
    <row r="291" spans="2:15" s="331" customFormat="1" x14ac:dyDescent="0.35">
      <c r="B291" s="347"/>
      <c r="D291" s="348"/>
      <c r="E291" s="348"/>
      <c r="F291" s="348"/>
      <c r="G291" s="349"/>
      <c r="H291" s="349"/>
      <c r="I291" s="349"/>
      <c r="J291" s="348"/>
      <c r="K291" s="348"/>
      <c r="L291" s="348"/>
      <c r="M291" s="348"/>
      <c r="N291" s="348"/>
      <c r="O291" s="348"/>
    </row>
    <row r="292" spans="2:15" s="331" customFormat="1" x14ac:dyDescent="0.35">
      <c r="B292" s="347"/>
      <c r="D292" s="348"/>
      <c r="E292" s="348"/>
      <c r="F292" s="348"/>
      <c r="G292" s="349"/>
      <c r="H292" s="349"/>
      <c r="I292" s="349"/>
      <c r="J292" s="348"/>
      <c r="K292" s="348"/>
      <c r="L292" s="348"/>
      <c r="M292" s="348"/>
      <c r="N292" s="348"/>
      <c r="O292" s="348"/>
    </row>
    <row r="293" spans="2:15" s="331" customFormat="1" x14ac:dyDescent="0.35">
      <c r="B293" s="347"/>
      <c r="D293" s="348"/>
      <c r="E293" s="348"/>
      <c r="F293" s="348"/>
      <c r="G293" s="349"/>
      <c r="H293" s="349"/>
      <c r="I293" s="349"/>
      <c r="J293" s="348"/>
      <c r="K293" s="348"/>
      <c r="L293" s="348"/>
      <c r="M293" s="348"/>
      <c r="N293" s="348"/>
      <c r="O293" s="348"/>
    </row>
    <row r="294" spans="2:15" s="331" customFormat="1" x14ac:dyDescent="0.35">
      <c r="B294" s="347"/>
      <c r="D294" s="348"/>
      <c r="E294" s="348"/>
      <c r="F294" s="348"/>
      <c r="G294" s="349"/>
      <c r="H294" s="349"/>
      <c r="I294" s="349"/>
      <c r="J294" s="348"/>
      <c r="K294" s="348"/>
      <c r="L294" s="348"/>
      <c r="M294" s="348"/>
      <c r="N294" s="348"/>
      <c r="O294" s="348"/>
    </row>
    <row r="295" spans="2:15" s="331" customFormat="1" x14ac:dyDescent="0.35">
      <c r="B295" s="347"/>
      <c r="D295" s="348"/>
      <c r="E295" s="348"/>
      <c r="F295" s="348"/>
      <c r="G295" s="349"/>
      <c r="H295" s="349"/>
      <c r="I295" s="349"/>
      <c r="J295" s="348"/>
      <c r="K295" s="348"/>
      <c r="L295" s="348"/>
      <c r="M295" s="348"/>
      <c r="N295" s="348"/>
      <c r="O295" s="348"/>
    </row>
    <row r="296" spans="2:15" s="331" customFormat="1" x14ac:dyDescent="0.35">
      <c r="B296" s="347"/>
      <c r="D296" s="348"/>
      <c r="E296" s="348"/>
      <c r="F296" s="348"/>
      <c r="G296" s="349"/>
      <c r="H296" s="349"/>
      <c r="I296" s="349"/>
      <c r="J296" s="348"/>
      <c r="K296" s="348"/>
      <c r="L296" s="348"/>
      <c r="M296" s="348"/>
      <c r="N296" s="348"/>
      <c r="O296" s="348"/>
    </row>
    <row r="297" spans="2:15" x14ac:dyDescent="0.35">
      <c r="D297" s="350"/>
      <c r="E297" s="350"/>
      <c r="F297" s="350"/>
      <c r="G297" s="351"/>
      <c r="H297" s="351"/>
      <c r="I297" s="351"/>
      <c r="J297" s="350"/>
      <c r="K297" s="350"/>
      <c r="L297" s="350"/>
      <c r="M297" s="350"/>
      <c r="N297" s="350"/>
      <c r="O297" s="350"/>
    </row>
    <row r="298" spans="2:15" x14ac:dyDescent="0.35">
      <c r="D298" s="350"/>
      <c r="E298" s="350"/>
      <c r="F298" s="350"/>
      <c r="G298" s="351"/>
      <c r="H298" s="351"/>
      <c r="I298" s="351"/>
      <c r="J298" s="350"/>
      <c r="K298" s="350"/>
      <c r="L298" s="350"/>
      <c r="M298" s="350"/>
      <c r="N298" s="350"/>
      <c r="O298" s="350"/>
    </row>
    <row r="299" spans="2:15" x14ac:dyDescent="0.35">
      <c r="D299" s="350"/>
      <c r="E299" s="350"/>
      <c r="F299" s="350"/>
      <c r="G299" s="351"/>
      <c r="H299" s="351"/>
      <c r="I299" s="351"/>
      <c r="J299" s="350"/>
      <c r="K299" s="350"/>
      <c r="L299" s="350"/>
      <c r="M299" s="350"/>
      <c r="N299" s="350"/>
      <c r="O299" s="350"/>
    </row>
    <row r="300" spans="2:15" x14ac:dyDescent="0.35">
      <c r="D300" s="350"/>
      <c r="E300" s="350"/>
      <c r="F300" s="350"/>
      <c r="G300" s="351"/>
      <c r="H300" s="351"/>
      <c r="I300" s="351"/>
      <c r="J300" s="350"/>
      <c r="K300" s="350"/>
      <c r="L300" s="350"/>
      <c r="M300" s="350"/>
      <c r="N300" s="350"/>
      <c r="O300" s="350"/>
    </row>
    <row r="301" spans="2:15" x14ac:dyDescent="0.35">
      <c r="D301" s="350"/>
      <c r="E301" s="350"/>
      <c r="F301" s="350"/>
      <c r="G301" s="351"/>
      <c r="H301" s="351"/>
      <c r="I301" s="351"/>
      <c r="J301" s="350"/>
      <c r="K301" s="350"/>
      <c r="L301" s="350"/>
      <c r="M301" s="350"/>
      <c r="N301" s="350"/>
      <c r="O301" s="350"/>
    </row>
    <row r="302" spans="2:15" x14ac:dyDescent="0.35">
      <c r="D302" s="350"/>
      <c r="E302" s="350"/>
      <c r="F302" s="350"/>
      <c r="G302" s="351"/>
      <c r="H302" s="351"/>
      <c r="I302" s="351"/>
      <c r="J302" s="350"/>
      <c r="K302" s="350"/>
      <c r="L302" s="350"/>
      <c r="M302" s="350"/>
      <c r="N302" s="350"/>
      <c r="O302" s="350"/>
    </row>
    <row r="303" spans="2:15" x14ac:dyDescent="0.35">
      <c r="D303" s="350"/>
      <c r="E303" s="350"/>
      <c r="F303" s="350"/>
      <c r="G303" s="351"/>
      <c r="H303" s="351"/>
      <c r="I303" s="351"/>
      <c r="J303" s="350"/>
      <c r="K303" s="350"/>
      <c r="L303" s="350"/>
      <c r="M303" s="350"/>
      <c r="N303" s="350"/>
      <c r="O303" s="350"/>
    </row>
    <row r="304" spans="2:15" x14ac:dyDescent="0.35">
      <c r="D304" s="350"/>
      <c r="E304" s="350"/>
      <c r="F304" s="350"/>
      <c r="G304" s="351"/>
      <c r="H304" s="351"/>
      <c r="I304" s="351"/>
      <c r="J304" s="350"/>
      <c r="K304" s="350"/>
      <c r="L304" s="350"/>
      <c r="M304" s="350"/>
      <c r="N304" s="350"/>
      <c r="O304" s="350"/>
    </row>
    <row r="305" spans="4:15" x14ac:dyDescent="0.35">
      <c r="D305" s="350"/>
      <c r="E305" s="350"/>
      <c r="F305" s="350"/>
      <c r="G305" s="351"/>
      <c r="H305" s="351"/>
      <c r="I305" s="351"/>
      <c r="J305" s="350"/>
      <c r="K305" s="350"/>
      <c r="L305" s="350"/>
      <c r="M305" s="350"/>
      <c r="N305" s="350"/>
      <c r="O305" s="350"/>
    </row>
    <row r="306" spans="4:15" x14ac:dyDescent="0.35">
      <c r="D306" s="350"/>
      <c r="E306" s="350"/>
      <c r="F306" s="350"/>
      <c r="G306" s="351"/>
      <c r="H306" s="351"/>
      <c r="I306" s="351"/>
      <c r="J306" s="350"/>
      <c r="K306" s="350"/>
      <c r="L306" s="350"/>
      <c r="M306" s="350"/>
      <c r="N306" s="350"/>
      <c r="O306" s="350"/>
    </row>
    <row r="307" spans="4:15" x14ac:dyDescent="0.35">
      <c r="D307" s="350"/>
      <c r="E307" s="350"/>
      <c r="F307" s="350"/>
      <c r="G307" s="351"/>
      <c r="H307" s="351"/>
      <c r="I307" s="351"/>
      <c r="J307" s="350"/>
      <c r="K307" s="350"/>
      <c r="L307" s="350"/>
      <c r="M307" s="350"/>
      <c r="N307" s="350"/>
      <c r="O307" s="350"/>
    </row>
    <row r="308" spans="4:15" x14ac:dyDescent="0.35">
      <c r="D308" s="350"/>
      <c r="E308" s="350"/>
      <c r="F308" s="350"/>
      <c r="G308" s="351"/>
      <c r="H308" s="351"/>
      <c r="I308" s="351"/>
      <c r="J308" s="350"/>
      <c r="K308" s="350"/>
      <c r="L308" s="350"/>
      <c r="M308" s="350"/>
      <c r="N308" s="350"/>
      <c r="O308" s="350"/>
    </row>
    <row r="309" spans="4:15" x14ac:dyDescent="0.35">
      <c r="D309" s="350"/>
      <c r="E309" s="350"/>
      <c r="F309" s="350"/>
      <c r="G309" s="351"/>
      <c r="H309" s="351"/>
      <c r="I309" s="351"/>
      <c r="J309" s="350"/>
      <c r="K309" s="350"/>
      <c r="L309" s="350"/>
      <c r="M309" s="350"/>
      <c r="N309" s="350"/>
      <c r="O309" s="350"/>
    </row>
    <row r="310" spans="4:15" x14ac:dyDescent="0.35">
      <c r="D310" s="350"/>
      <c r="E310" s="350"/>
      <c r="F310" s="350"/>
      <c r="G310" s="351"/>
      <c r="H310" s="351"/>
      <c r="I310" s="351"/>
      <c r="J310" s="350"/>
      <c r="K310" s="350"/>
      <c r="L310" s="350"/>
      <c r="M310" s="350"/>
      <c r="N310" s="350"/>
      <c r="O310" s="350"/>
    </row>
  </sheetData>
  <mergeCells count="3">
    <mergeCell ref="B7:O7"/>
    <mergeCell ref="B8:O8"/>
    <mergeCell ref="D10:F10"/>
  </mergeCells>
  <hyperlinks>
    <hyperlink ref="C117" r:id="rId1"/>
  </hyperlinks>
  <pageMargins left="0.7" right="0.7" top="0.75" bottom="0.75" header="0.3" footer="0.3"/>
  <pageSetup scale="48" fitToHeight="1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App_A_Table_1</vt:lpstr>
      <vt:lpstr>App_A_Table_2a</vt:lpstr>
      <vt:lpstr>App_A_Table_2b</vt:lpstr>
      <vt:lpstr>App_A_Table_2c</vt:lpstr>
      <vt:lpstr>App_A_Table_3</vt:lpstr>
      <vt:lpstr>I1-1-2_Table 1b</vt:lpstr>
      <vt:lpstr>App_A_Table_1!Print_Area</vt:lpstr>
      <vt:lpstr>App_A_Table_2a!Print_Area</vt:lpstr>
      <vt:lpstr>App_A_Table_2b!Print_Area</vt:lpstr>
      <vt:lpstr>App_A_Table_2c!Print_Area</vt:lpstr>
      <vt:lpstr>App_A_Table_3!Print_Area</vt:lpstr>
    </vt:vector>
  </TitlesOfParts>
  <Company>Ontario Power Generation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dc:creator>
  <cp:lastModifiedBy>D'AVELLA Lucy -REGAFFAIRS</cp:lastModifiedBy>
  <dcterms:created xsi:type="dcterms:W3CDTF">2019-06-24T17:39:30Z</dcterms:created>
  <dcterms:modified xsi:type="dcterms:W3CDTF">2019-10-21T14:55:29Z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8383d6-8835-4200-a4fc-1770f5e9c0ac_Enabled">
    <vt:lpwstr>True</vt:lpwstr>
  </property>
  <property fmtid="{D5CDD505-2E9C-101B-9397-08002B2CF9AE}" pid="3" name="MSIP_Label_fc8383d6-8835-4200-a4fc-1770f5e9c0ac_SiteId">
    <vt:lpwstr>962f21cf-93ea-449f-99bf-402e2b2987b2</vt:lpwstr>
  </property>
  <property fmtid="{D5CDD505-2E9C-101B-9397-08002B2CF9AE}" pid="4" name="MSIP_Label_fc8383d6-8835-4200-a4fc-1770f5e9c0ac_Owner">
    <vt:lpwstr>matthew.kirk@opg.com</vt:lpwstr>
  </property>
  <property fmtid="{D5CDD505-2E9C-101B-9397-08002B2CF9AE}" pid="5" name="MSIP_Label_fc8383d6-8835-4200-a4fc-1770f5e9c0ac_SetDate">
    <vt:lpwstr>2019-06-24T17:39:52.2367933Z</vt:lpwstr>
  </property>
  <property fmtid="{D5CDD505-2E9C-101B-9397-08002B2CF9AE}" pid="6" name="MSIP_Label_fc8383d6-8835-4200-a4fc-1770f5e9c0ac_Name">
    <vt:lpwstr>General</vt:lpwstr>
  </property>
  <property fmtid="{D5CDD505-2E9C-101B-9397-08002B2CF9AE}" pid="7" name="MSIP_Label_fc8383d6-8835-4200-a4fc-1770f5e9c0ac_Application">
    <vt:lpwstr>Microsoft Azure Information Protection</vt:lpwstr>
  </property>
  <property fmtid="{D5CDD505-2E9C-101B-9397-08002B2CF9AE}" pid="8" name="MSIP_Label_fc8383d6-8835-4200-a4fc-1770f5e9c0ac_ActionId">
    <vt:lpwstr>f5b1db8c-7061-4411-8cd5-98f9f9e52556</vt:lpwstr>
  </property>
  <property fmtid="{D5CDD505-2E9C-101B-9397-08002B2CF9AE}" pid="9" name="MSIP_Label_fc8383d6-8835-4200-a4fc-1770f5e9c0ac_Extended_MSFT_Method">
    <vt:lpwstr>Automatic</vt:lpwstr>
  </property>
  <property fmtid="{D5CDD505-2E9C-101B-9397-08002B2CF9AE}" pid="10" name="Sensitivity">
    <vt:lpwstr>General</vt:lpwstr>
  </property>
</Properties>
</file>